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Ex3.xml" ContentType="application/vnd.ms-office.chartex+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Ex4.xml" ContentType="application/vnd.ms-office.chartex+xml"/>
  <Override PartName="/xl/charts/style7.xml" ContentType="application/vnd.ms-office.chartstyle+xml"/>
  <Override PartName="/xl/charts/colors7.xml" ContentType="application/vnd.ms-office.chartcolorstyle+xml"/>
  <Override PartName="/xl/charts/chartEx5.xml" ContentType="application/vnd.ms-office.chartex+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Ex6.xml" ContentType="application/vnd.ms-office.chartex+xml"/>
  <Override PartName="/xl/charts/style9.xml" ContentType="application/vnd.ms-office.chartstyle+xml"/>
  <Override PartName="/xl/charts/colors9.xml" ContentType="application/vnd.ms-office.chartcolorstyle+xml"/>
  <Override PartName="/xl/charts/chartEx7.xml" ContentType="application/vnd.ms-office.chartex+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defaultThemeVersion="166925"/>
  <mc:AlternateContent xmlns:mc="http://schemas.openxmlformats.org/markup-compatibility/2006">
    <mc:Choice Requires="x15">
      <x15ac:absPath xmlns:x15ac="http://schemas.microsoft.com/office/spreadsheetml/2010/11/ac" url="C:\Users\User\Downloads\archive\"/>
    </mc:Choice>
  </mc:AlternateContent>
  <xr:revisionPtr revIDLastSave="0" documentId="13_ncr:1_{B302838B-19DA-40A3-A514-71042140FF92}" xr6:coauthVersionLast="47" xr6:coauthVersionMax="47" xr10:uidLastSave="{00000000-0000-0000-0000-000000000000}"/>
  <bookViews>
    <workbookView xWindow="-108" yWindow="-108" windowWidth="23256" windowHeight="12456" xr2:uid="{123D8178-9083-47C6-B420-E882E4B3FCE8}"/>
  </bookViews>
  <sheets>
    <sheet name="Pivot Table" sheetId="2" r:id="rId1"/>
    <sheet name="Statistical Analysis" sheetId="1" r:id="rId2"/>
    <sheet name="Table Analysis" sheetId="8" r:id="rId3"/>
    <sheet name="Conditional Formatting" sheetId="9" r:id="rId4"/>
    <sheet name="Map Chart" sheetId="6" r:id="rId5"/>
    <sheet name="COUNTRY_CODES" sheetId="7" state="hidden" r:id="rId6"/>
    <sheet name="Look Up" sheetId="5" r:id="rId7"/>
  </sheets>
  <definedNames>
    <definedName name="_xlnm._FilterDatabase" localSheetId="5" hidden="1">COUNTRY_CODES!$A$1:$B$262</definedName>
    <definedName name="_xlnm._FilterDatabase" localSheetId="1" hidden="1">'Statistical Analysis'!$N$19:$P$69</definedName>
    <definedName name="_xlchart.v1.0" hidden="1">'Statistical Analysis'!$H$1</definedName>
    <definedName name="_xlchart.v1.1" hidden="1">'Statistical Analysis'!$H$2:$H$608</definedName>
    <definedName name="_xlchart.v1.2" hidden="1">'Statistical Analysis'!$H$1</definedName>
    <definedName name="_xlchart.v1.3" hidden="1">'Statistical Analysis'!$H$2:$H$608</definedName>
    <definedName name="_xlchart.v1.4" hidden="1">'Statistical Analysis'!$E$2:$E$144</definedName>
    <definedName name="_xlchart.v1.5" hidden="1">'Statistical Analysis'!$H$2:$H$144</definedName>
    <definedName name="_xlchart.v1.6" hidden="1">'Table Analysis'!$G$2:$G$608</definedName>
    <definedName name="_xlchart.v1.7" hidden="1">'Table Analysis'!$G$2:$G$608</definedName>
    <definedName name="_xlchart.v5.10" hidden="1">'Map Chart'!$C$1</definedName>
    <definedName name="_xlchart.v5.11" hidden="1">'Map Chart'!$C$2:$C$58</definedName>
    <definedName name="_xlchart.v5.12" hidden="1">'Map Chart'!$A$1</definedName>
    <definedName name="_xlchart.v5.13" hidden="1">'Map Chart'!$A$2:$A$58</definedName>
    <definedName name="_xlchart.v5.14" hidden="1">'Map Chart'!$D$1</definedName>
    <definedName name="_xlchart.v5.15" hidden="1">'Map Chart'!$D$2:$D$58</definedName>
    <definedName name="_xlchart.v5.8" hidden="1">'Map Chart'!$A$1</definedName>
    <definedName name="_xlchart.v5.9" hidden="1">'Map Chart'!$A$2:$A$58</definedName>
    <definedName name="Slicer_company_size">#N/A</definedName>
    <definedName name="Slicer_company_size1">#N/A</definedName>
    <definedName name="Slicer_experience_level">#N/A</definedName>
    <definedName name="Slicer_experience_level1">#N/A</definedName>
    <definedName name="Slicer_job_title">#N/A</definedName>
    <definedName name="Slicer_US">#N/A</definedName>
  </definedNames>
  <calcPr calcId="191029" iterate="1"/>
  <pivotCaches>
    <pivotCache cacheId="18"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1"/>
        <x14:slicerCache r:id="rId12"/>
        <x14:slicerCache r:id="rId13"/>
        <x14:slicerCache r:id="rId14"/>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9" l="1"/>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3" i="9"/>
  <c r="C53" i="9"/>
  <c r="D52" i="9"/>
  <c r="D51" i="9"/>
  <c r="D50" i="9"/>
  <c r="D49" i="9"/>
  <c r="D48" i="9"/>
  <c r="D47" i="9"/>
  <c r="D46" i="9"/>
  <c r="D45" i="9"/>
  <c r="D44" i="9"/>
  <c r="D43" i="9"/>
  <c r="D42" i="9"/>
  <c r="D41" i="9"/>
  <c r="D40" i="9"/>
  <c r="D39" i="9"/>
  <c r="D38" i="9"/>
  <c r="D37" i="9"/>
  <c r="D36" i="9"/>
  <c r="D35" i="9"/>
  <c r="D34" i="9"/>
  <c r="D33" i="9"/>
  <c r="D32" i="9"/>
  <c r="D31" i="9"/>
  <c r="D30" i="9"/>
  <c r="D29" i="9"/>
  <c r="D28" i="9"/>
  <c r="D27" i="9"/>
  <c r="D26" i="9"/>
  <c r="D25" i="9"/>
  <c r="D24" i="9"/>
  <c r="D23" i="9"/>
  <c r="D22" i="9"/>
  <c r="D21" i="9"/>
  <c r="D20" i="9"/>
  <c r="D19" i="9"/>
  <c r="D18" i="9"/>
  <c r="D17" i="9"/>
  <c r="D16" i="9"/>
  <c r="D15" i="9"/>
  <c r="D14" i="9"/>
  <c r="D13" i="9"/>
  <c r="D12" i="9"/>
  <c r="D11" i="9"/>
  <c r="D10" i="9"/>
  <c r="D9" i="9"/>
  <c r="D8" i="9"/>
  <c r="D7" i="9"/>
  <c r="D6" i="9"/>
  <c r="D5" i="9"/>
  <c r="D4" i="9"/>
  <c r="D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3" i="9"/>
  <c r="B3" i="9" a="1"/>
  <c r="B3" i="9" s="1"/>
  <c r="E609" i="8"/>
  <c r="G609" i="8"/>
  <c r="L2" i="8"/>
  <c r="L3" i="8"/>
  <c r="L4" i="8"/>
  <c r="L5" i="8"/>
  <c r="L6" i="8"/>
  <c r="L7" i="8"/>
  <c r="L8" i="8"/>
  <c r="L9" i="8"/>
  <c r="L10" i="8"/>
  <c r="L11" i="8"/>
  <c r="L12" i="8"/>
  <c r="L13" i="8"/>
  <c r="L14" i="8"/>
  <c r="L15" i="8"/>
  <c r="L16" i="8"/>
  <c r="L17" i="8"/>
  <c r="L18" i="8"/>
  <c r="L19" i="8"/>
  <c r="L20" i="8"/>
  <c r="L21" i="8"/>
  <c r="L22" i="8"/>
  <c r="L23" i="8"/>
  <c r="L24" i="8"/>
  <c r="L25" i="8"/>
  <c r="L26" i="8"/>
  <c r="L27" i="8"/>
  <c r="L28" i="8"/>
  <c r="L29" i="8"/>
  <c r="L30" i="8"/>
  <c r="L31" i="8"/>
  <c r="L32" i="8"/>
  <c r="L33" i="8"/>
  <c r="L34" i="8"/>
  <c r="L35" i="8"/>
  <c r="L36" i="8"/>
  <c r="L37" i="8"/>
  <c r="L38" i="8"/>
  <c r="L39" i="8"/>
  <c r="L40" i="8"/>
  <c r="L41" i="8"/>
  <c r="L42" i="8"/>
  <c r="L43" i="8"/>
  <c r="L44" i="8"/>
  <c r="L45" i="8"/>
  <c r="L46" i="8"/>
  <c r="L47" i="8"/>
  <c r="L48" i="8"/>
  <c r="L49" i="8"/>
  <c r="L50" i="8"/>
  <c r="L51" i="8"/>
  <c r="L52" i="8"/>
  <c r="L53" i="8"/>
  <c r="L54" i="8"/>
  <c r="L55" i="8"/>
  <c r="L56" i="8"/>
  <c r="L57" i="8"/>
  <c r="L58" i="8"/>
  <c r="L59" i="8"/>
  <c r="L60" i="8"/>
  <c r="L61" i="8"/>
  <c r="L62" i="8"/>
  <c r="L63" i="8"/>
  <c r="L64" i="8"/>
  <c r="L65" i="8"/>
  <c r="L66" i="8"/>
  <c r="L67" i="8"/>
  <c r="L68" i="8"/>
  <c r="L69" i="8"/>
  <c r="L70" i="8"/>
  <c r="L71" i="8"/>
  <c r="L72" i="8"/>
  <c r="L73" i="8"/>
  <c r="L74" i="8"/>
  <c r="L75" i="8"/>
  <c r="L76" i="8"/>
  <c r="L77" i="8"/>
  <c r="L78" i="8"/>
  <c r="L79" i="8"/>
  <c r="L80" i="8"/>
  <c r="L81" i="8"/>
  <c r="L82" i="8"/>
  <c r="L83" i="8"/>
  <c r="L84" i="8"/>
  <c r="L85" i="8"/>
  <c r="L86" i="8"/>
  <c r="L87" i="8"/>
  <c r="L88" i="8"/>
  <c r="L89" i="8"/>
  <c r="L90" i="8"/>
  <c r="L91" i="8"/>
  <c r="L92" i="8"/>
  <c r="L93" i="8"/>
  <c r="L94" i="8"/>
  <c r="L95" i="8"/>
  <c r="L96" i="8"/>
  <c r="L97" i="8"/>
  <c r="L98" i="8"/>
  <c r="L99" i="8"/>
  <c r="L100" i="8"/>
  <c r="L101" i="8"/>
  <c r="L102" i="8"/>
  <c r="L103" i="8"/>
  <c r="L104" i="8"/>
  <c r="L105" i="8"/>
  <c r="L106" i="8"/>
  <c r="L107" i="8"/>
  <c r="L108" i="8"/>
  <c r="L109" i="8"/>
  <c r="L110" i="8"/>
  <c r="L111" i="8"/>
  <c r="L112" i="8"/>
  <c r="L113" i="8"/>
  <c r="L114" i="8"/>
  <c r="L115" i="8"/>
  <c r="L116" i="8"/>
  <c r="L117" i="8"/>
  <c r="L118" i="8"/>
  <c r="L119" i="8"/>
  <c r="L120" i="8"/>
  <c r="L121" i="8"/>
  <c r="L122" i="8"/>
  <c r="L123" i="8"/>
  <c r="L124" i="8"/>
  <c r="L125" i="8"/>
  <c r="L126" i="8"/>
  <c r="L127" i="8"/>
  <c r="L128" i="8"/>
  <c r="L129" i="8"/>
  <c r="L130" i="8"/>
  <c r="L131" i="8"/>
  <c r="L132" i="8"/>
  <c r="L133" i="8"/>
  <c r="L134" i="8"/>
  <c r="L135" i="8"/>
  <c r="L136" i="8"/>
  <c r="L137" i="8"/>
  <c r="L138" i="8"/>
  <c r="L139" i="8"/>
  <c r="L140" i="8"/>
  <c r="L141" i="8"/>
  <c r="L142" i="8"/>
  <c r="L143" i="8"/>
  <c r="L144" i="8"/>
  <c r="L145" i="8"/>
  <c r="L146" i="8"/>
  <c r="L147" i="8"/>
  <c r="L148" i="8"/>
  <c r="L149" i="8"/>
  <c r="L150" i="8"/>
  <c r="L151" i="8"/>
  <c r="L152" i="8"/>
  <c r="L153" i="8"/>
  <c r="L154" i="8"/>
  <c r="L155" i="8"/>
  <c r="L156" i="8"/>
  <c r="L157" i="8"/>
  <c r="L158" i="8"/>
  <c r="L159" i="8"/>
  <c r="L160" i="8"/>
  <c r="L161" i="8"/>
  <c r="L162" i="8"/>
  <c r="L163" i="8"/>
  <c r="L164" i="8"/>
  <c r="L165" i="8"/>
  <c r="L166" i="8"/>
  <c r="L167" i="8"/>
  <c r="L168" i="8"/>
  <c r="L169" i="8"/>
  <c r="L170" i="8"/>
  <c r="L171" i="8"/>
  <c r="L172" i="8"/>
  <c r="L173" i="8"/>
  <c r="L174" i="8"/>
  <c r="L175" i="8"/>
  <c r="L176" i="8"/>
  <c r="L177" i="8"/>
  <c r="L178" i="8"/>
  <c r="L179" i="8"/>
  <c r="L180" i="8"/>
  <c r="L181" i="8"/>
  <c r="L182" i="8"/>
  <c r="L183" i="8"/>
  <c r="L184" i="8"/>
  <c r="L185" i="8"/>
  <c r="L186" i="8"/>
  <c r="L187" i="8"/>
  <c r="L188" i="8"/>
  <c r="L189" i="8"/>
  <c r="L190" i="8"/>
  <c r="L191" i="8"/>
  <c r="L192" i="8"/>
  <c r="L193" i="8"/>
  <c r="L194" i="8"/>
  <c r="L195" i="8"/>
  <c r="L196" i="8"/>
  <c r="L197" i="8"/>
  <c r="L198" i="8"/>
  <c r="L199" i="8"/>
  <c r="L200" i="8"/>
  <c r="L201" i="8"/>
  <c r="L202" i="8"/>
  <c r="L203" i="8"/>
  <c r="L204" i="8"/>
  <c r="L205" i="8"/>
  <c r="L206" i="8"/>
  <c r="L207" i="8"/>
  <c r="L208" i="8"/>
  <c r="L209" i="8"/>
  <c r="L210" i="8"/>
  <c r="L211" i="8"/>
  <c r="L212" i="8"/>
  <c r="L213" i="8"/>
  <c r="L214" i="8"/>
  <c r="L215" i="8"/>
  <c r="L216" i="8"/>
  <c r="L217" i="8"/>
  <c r="L218" i="8"/>
  <c r="L219" i="8"/>
  <c r="L220" i="8"/>
  <c r="L221" i="8"/>
  <c r="L222" i="8"/>
  <c r="L223" i="8"/>
  <c r="L224" i="8"/>
  <c r="L225" i="8"/>
  <c r="L226" i="8"/>
  <c r="L227" i="8"/>
  <c r="L228" i="8"/>
  <c r="L229" i="8"/>
  <c r="L230" i="8"/>
  <c r="L231" i="8"/>
  <c r="L232" i="8"/>
  <c r="L233" i="8"/>
  <c r="L234" i="8"/>
  <c r="L235" i="8"/>
  <c r="L236" i="8"/>
  <c r="L237" i="8"/>
  <c r="L238" i="8"/>
  <c r="L239" i="8"/>
  <c r="L240" i="8"/>
  <c r="L241" i="8"/>
  <c r="L242" i="8"/>
  <c r="L243" i="8"/>
  <c r="L244" i="8"/>
  <c r="L245" i="8"/>
  <c r="L246" i="8"/>
  <c r="L247" i="8"/>
  <c r="L248" i="8"/>
  <c r="L249" i="8"/>
  <c r="L250" i="8"/>
  <c r="L251" i="8"/>
  <c r="L252" i="8"/>
  <c r="L253" i="8"/>
  <c r="L254" i="8"/>
  <c r="L255" i="8"/>
  <c r="L256" i="8"/>
  <c r="L257" i="8"/>
  <c r="L258" i="8"/>
  <c r="L259" i="8"/>
  <c r="L260" i="8"/>
  <c r="L261" i="8"/>
  <c r="L262" i="8"/>
  <c r="L263" i="8"/>
  <c r="L264" i="8"/>
  <c r="L265" i="8"/>
  <c r="L266" i="8"/>
  <c r="L267" i="8"/>
  <c r="L268" i="8"/>
  <c r="L269" i="8"/>
  <c r="L270" i="8"/>
  <c r="L271" i="8"/>
  <c r="L272" i="8"/>
  <c r="L273" i="8"/>
  <c r="L274" i="8"/>
  <c r="L275" i="8"/>
  <c r="L276" i="8"/>
  <c r="L277" i="8"/>
  <c r="L278" i="8"/>
  <c r="L279" i="8"/>
  <c r="L280" i="8"/>
  <c r="L281" i="8"/>
  <c r="L282" i="8"/>
  <c r="L283" i="8"/>
  <c r="L284" i="8"/>
  <c r="L285" i="8"/>
  <c r="L286" i="8"/>
  <c r="L287" i="8"/>
  <c r="L288" i="8"/>
  <c r="L289" i="8"/>
  <c r="L290" i="8"/>
  <c r="L291" i="8"/>
  <c r="L292" i="8"/>
  <c r="L293" i="8"/>
  <c r="L294" i="8"/>
  <c r="L295" i="8"/>
  <c r="L296" i="8"/>
  <c r="L297" i="8"/>
  <c r="L298" i="8"/>
  <c r="L299" i="8"/>
  <c r="L300" i="8"/>
  <c r="L301" i="8"/>
  <c r="L302" i="8"/>
  <c r="L303" i="8"/>
  <c r="L304" i="8"/>
  <c r="L305" i="8"/>
  <c r="L306" i="8"/>
  <c r="L307" i="8"/>
  <c r="L308" i="8"/>
  <c r="L309" i="8"/>
  <c r="L310" i="8"/>
  <c r="L311" i="8"/>
  <c r="L312" i="8"/>
  <c r="L313" i="8"/>
  <c r="L314" i="8"/>
  <c r="L315" i="8"/>
  <c r="L316" i="8"/>
  <c r="L317" i="8"/>
  <c r="L318" i="8"/>
  <c r="L319" i="8"/>
  <c r="L320" i="8"/>
  <c r="L321" i="8"/>
  <c r="L322" i="8"/>
  <c r="L323" i="8"/>
  <c r="L324" i="8"/>
  <c r="L325" i="8"/>
  <c r="L326" i="8"/>
  <c r="L327" i="8"/>
  <c r="L328" i="8"/>
  <c r="L329" i="8"/>
  <c r="L330" i="8"/>
  <c r="L331" i="8"/>
  <c r="L332" i="8"/>
  <c r="L333" i="8"/>
  <c r="L334" i="8"/>
  <c r="L335" i="8"/>
  <c r="L336" i="8"/>
  <c r="L337" i="8"/>
  <c r="L338" i="8"/>
  <c r="L339" i="8"/>
  <c r="L340" i="8"/>
  <c r="L341" i="8"/>
  <c r="L342" i="8"/>
  <c r="L343" i="8"/>
  <c r="L344" i="8"/>
  <c r="L345" i="8"/>
  <c r="L346" i="8"/>
  <c r="L347" i="8"/>
  <c r="L348" i="8"/>
  <c r="L349" i="8"/>
  <c r="L350" i="8"/>
  <c r="L351" i="8"/>
  <c r="L352" i="8"/>
  <c r="L353" i="8"/>
  <c r="L354" i="8"/>
  <c r="L355" i="8"/>
  <c r="L356" i="8"/>
  <c r="L357" i="8"/>
  <c r="L358" i="8"/>
  <c r="L359" i="8"/>
  <c r="L360" i="8"/>
  <c r="L361" i="8"/>
  <c r="L362" i="8"/>
  <c r="L363" i="8"/>
  <c r="L364" i="8"/>
  <c r="L365" i="8"/>
  <c r="L366" i="8"/>
  <c r="L367" i="8"/>
  <c r="L368" i="8"/>
  <c r="L369" i="8"/>
  <c r="L370" i="8"/>
  <c r="L371" i="8"/>
  <c r="L372" i="8"/>
  <c r="L373" i="8"/>
  <c r="L374" i="8"/>
  <c r="L375" i="8"/>
  <c r="L376" i="8"/>
  <c r="L377" i="8"/>
  <c r="L378" i="8"/>
  <c r="L379" i="8"/>
  <c r="L380" i="8"/>
  <c r="L381" i="8"/>
  <c r="L382" i="8"/>
  <c r="L383" i="8"/>
  <c r="L384" i="8"/>
  <c r="L385" i="8"/>
  <c r="L386" i="8"/>
  <c r="L387" i="8"/>
  <c r="L388" i="8"/>
  <c r="L389" i="8"/>
  <c r="L390" i="8"/>
  <c r="L391" i="8"/>
  <c r="L392" i="8"/>
  <c r="L393" i="8"/>
  <c r="L394" i="8"/>
  <c r="L395" i="8"/>
  <c r="L396" i="8"/>
  <c r="L397" i="8"/>
  <c r="L398" i="8"/>
  <c r="L399" i="8"/>
  <c r="L400" i="8"/>
  <c r="L401" i="8"/>
  <c r="L402" i="8"/>
  <c r="L403" i="8"/>
  <c r="L404" i="8"/>
  <c r="L405" i="8"/>
  <c r="L406" i="8"/>
  <c r="L407" i="8"/>
  <c r="L408" i="8"/>
  <c r="L409" i="8"/>
  <c r="L410" i="8"/>
  <c r="L411" i="8"/>
  <c r="L412" i="8"/>
  <c r="L413" i="8"/>
  <c r="L414" i="8"/>
  <c r="L415" i="8"/>
  <c r="L416" i="8"/>
  <c r="L417" i="8"/>
  <c r="L418" i="8"/>
  <c r="L419" i="8"/>
  <c r="L420" i="8"/>
  <c r="L421" i="8"/>
  <c r="L422" i="8"/>
  <c r="L423" i="8"/>
  <c r="L424" i="8"/>
  <c r="L425" i="8"/>
  <c r="L426" i="8"/>
  <c r="L427" i="8"/>
  <c r="L428" i="8"/>
  <c r="L429" i="8"/>
  <c r="L430" i="8"/>
  <c r="L431" i="8"/>
  <c r="L432" i="8"/>
  <c r="L433" i="8"/>
  <c r="L434" i="8"/>
  <c r="L435" i="8"/>
  <c r="L436" i="8"/>
  <c r="L437" i="8"/>
  <c r="L438" i="8"/>
  <c r="L439" i="8"/>
  <c r="L440" i="8"/>
  <c r="L441" i="8"/>
  <c r="L442" i="8"/>
  <c r="L443" i="8"/>
  <c r="L444" i="8"/>
  <c r="L445" i="8"/>
  <c r="L446" i="8"/>
  <c r="L447" i="8"/>
  <c r="L448" i="8"/>
  <c r="L449" i="8"/>
  <c r="L450" i="8"/>
  <c r="L451" i="8"/>
  <c r="L452" i="8"/>
  <c r="L453" i="8"/>
  <c r="L454" i="8"/>
  <c r="L455" i="8"/>
  <c r="L456" i="8"/>
  <c r="L457" i="8"/>
  <c r="L458" i="8"/>
  <c r="L459" i="8"/>
  <c r="L460" i="8"/>
  <c r="L461" i="8"/>
  <c r="L462" i="8"/>
  <c r="L463" i="8"/>
  <c r="L464" i="8"/>
  <c r="L465" i="8"/>
  <c r="L466" i="8"/>
  <c r="L467" i="8"/>
  <c r="L468" i="8"/>
  <c r="L469" i="8"/>
  <c r="L470" i="8"/>
  <c r="L471" i="8"/>
  <c r="L472" i="8"/>
  <c r="L473" i="8"/>
  <c r="L474" i="8"/>
  <c r="L475" i="8"/>
  <c r="L476" i="8"/>
  <c r="L477" i="8"/>
  <c r="L478" i="8"/>
  <c r="L479" i="8"/>
  <c r="L480" i="8"/>
  <c r="L481" i="8"/>
  <c r="L482" i="8"/>
  <c r="L483" i="8"/>
  <c r="L484" i="8"/>
  <c r="L485" i="8"/>
  <c r="L486" i="8"/>
  <c r="L487" i="8"/>
  <c r="L488" i="8"/>
  <c r="L489" i="8"/>
  <c r="L490" i="8"/>
  <c r="L491" i="8"/>
  <c r="L492" i="8"/>
  <c r="L493" i="8"/>
  <c r="L494" i="8"/>
  <c r="L495" i="8"/>
  <c r="L496" i="8"/>
  <c r="L497" i="8"/>
  <c r="L498" i="8"/>
  <c r="L499" i="8"/>
  <c r="L500" i="8"/>
  <c r="L501" i="8"/>
  <c r="L502" i="8"/>
  <c r="L503" i="8"/>
  <c r="L504" i="8"/>
  <c r="L505" i="8"/>
  <c r="L506" i="8"/>
  <c r="L507" i="8"/>
  <c r="L508" i="8"/>
  <c r="L509" i="8"/>
  <c r="L510" i="8"/>
  <c r="L511" i="8"/>
  <c r="L512" i="8"/>
  <c r="L513" i="8"/>
  <c r="L514" i="8"/>
  <c r="L515" i="8"/>
  <c r="L516" i="8"/>
  <c r="L517" i="8"/>
  <c r="L518" i="8"/>
  <c r="L519" i="8"/>
  <c r="L520" i="8"/>
  <c r="L521" i="8"/>
  <c r="L522" i="8"/>
  <c r="L523" i="8"/>
  <c r="L524" i="8"/>
  <c r="L525" i="8"/>
  <c r="L526" i="8"/>
  <c r="L527" i="8"/>
  <c r="L528" i="8"/>
  <c r="L529" i="8"/>
  <c r="L530" i="8"/>
  <c r="L531" i="8"/>
  <c r="L532" i="8"/>
  <c r="L533" i="8"/>
  <c r="L534" i="8"/>
  <c r="L535" i="8"/>
  <c r="L536" i="8"/>
  <c r="L537" i="8"/>
  <c r="L538" i="8"/>
  <c r="L539" i="8"/>
  <c r="L540" i="8"/>
  <c r="L541" i="8"/>
  <c r="L542" i="8"/>
  <c r="L543" i="8"/>
  <c r="L544" i="8"/>
  <c r="L545" i="8"/>
  <c r="L546" i="8"/>
  <c r="L547" i="8"/>
  <c r="L548" i="8"/>
  <c r="L549" i="8"/>
  <c r="L550" i="8"/>
  <c r="L551" i="8"/>
  <c r="L552" i="8"/>
  <c r="L553" i="8"/>
  <c r="L554" i="8"/>
  <c r="L555" i="8"/>
  <c r="L556" i="8"/>
  <c r="L557" i="8"/>
  <c r="L558" i="8"/>
  <c r="L559" i="8"/>
  <c r="L560" i="8"/>
  <c r="L561" i="8"/>
  <c r="L562" i="8"/>
  <c r="L563" i="8"/>
  <c r="L564" i="8"/>
  <c r="L565" i="8"/>
  <c r="L566" i="8"/>
  <c r="L567" i="8"/>
  <c r="L568" i="8"/>
  <c r="L569" i="8"/>
  <c r="L570" i="8"/>
  <c r="L571" i="8"/>
  <c r="L572" i="8"/>
  <c r="L573" i="8"/>
  <c r="L574" i="8"/>
  <c r="L575" i="8"/>
  <c r="L576" i="8"/>
  <c r="L577" i="8"/>
  <c r="L578" i="8"/>
  <c r="L579" i="8"/>
  <c r="L580" i="8"/>
  <c r="L581" i="8"/>
  <c r="L582" i="8"/>
  <c r="L583" i="8"/>
  <c r="L584" i="8"/>
  <c r="L585" i="8"/>
  <c r="L586" i="8"/>
  <c r="L587" i="8"/>
  <c r="L588" i="8"/>
  <c r="L589" i="8"/>
  <c r="L590" i="8"/>
  <c r="L591" i="8"/>
  <c r="L592" i="8"/>
  <c r="L593" i="8"/>
  <c r="L594" i="8"/>
  <c r="L595" i="8"/>
  <c r="L596" i="8"/>
  <c r="L597" i="8"/>
  <c r="L598" i="8"/>
  <c r="L599" i="8"/>
  <c r="L600" i="8"/>
  <c r="L601" i="8"/>
  <c r="L602" i="8"/>
  <c r="L603" i="8"/>
  <c r="L604" i="8"/>
  <c r="L605" i="8"/>
  <c r="L606" i="8"/>
  <c r="L607" i="8"/>
  <c r="L608" i="8"/>
  <c r="P98" i="1"/>
  <c r="Q98" i="1"/>
  <c r="O98" i="1"/>
  <c r="B2" i="6" a="1"/>
  <c r="B2" i="6" s="1"/>
  <c r="A2" i="6" s="1"/>
  <c r="E10" i="5"/>
  <c r="E11" i="5"/>
  <c r="E12" i="5"/>
  <c r="E9" i="5"/>
  <c r="C10" i="5"/>
  <c r="C11" i="5"/>
  <c r="C12" i="5"/>
  <c r="C9" i="5"/>
  <c r="C5" i="5"/>
  <c r="D5" i="5" s="1"/>
  <c r="C4" i="5"/>
  <c r="F4" i="5" s="1"/>
  <c r="C3" i="5"/>
  <c r="D3" i="5" s="1"/>
  <c r="X25" i="1" a="1"/>
  <c r="X25" i="1" s="1"/>
  <c r="Y25" i="1" s="1"/>
  <c r="O9" i="1"/>
  <c r="AE4" i="1" s="1"/>
  <c r="O8" i="1"/>
  <c r="O7" i="1"/>
  <c r="AE5" i="1" s="1"/>
  <c r="O5" i="1"/>
  <c r="O11" i="1"/>
  <c r="O10" i="1"/>
  <c r="AE6" i="1" s="1"/>
  <c r="O6" i="1"/>
  <c r="O4" i="1"/>
  <c r="AE3" i="1" s="1"/>
  <c r="O3" i="1"/>
  <c r="O2" i="1"/>
  <c r="AE2" i="1" l="1"/>
  <c r="D4" i="5"/>
  <c r="E3" i="5"/>
  <c r="E4" i="5"/>
  <c r="F3" i="5"/>
  <c r="L609" i="8"/>
  <c r="C56" i="6"/>
  <c r="C40" i="6"/>
  <c r="C24" i="6"/>
  <c r="C8" i="6"/>
  <c r="D49" i="6" a="1"/>
  <c r="D49" i="6" s="1"/>
  <c r="D33" i="6" a="1"/>
  <c r="D33" i="6" s="1"/>
  <c r="D17" i="6" a="1"/>
  <c r="D17" i="6" s="1"/>
  <c r="A44" i="6"/>
  <c r="A28" i="6"/>
  <c r="A12" i="6"/>
  <c r="D40" i="6" a="1"/>
  <c r="D40" i="6" s="1"/>
  <c r="E5" i="5"/>
  <c r="C55" i="6"/>
  <c r="C39" i="6"/>
  <c r="C23" i="6"/>
  <c r="C7" i="6"/>
  <c r="D48" i="6" a="1"/>
  <c r="D48" i="6" s="1"/>
  <c r="D32" i="6" a="1"/>
  <c r="D32" i="6" s="1"/>
  <c r="D16" i="6" a="1"/>
  <c r="D16" i="6" s="1"/>
  <c r="A43" i="6"/>
  <c r="A27" i="6"/>
  <c r="A11" i="6"/>
  <c r="C54" i="6"/>
  <c r="C38" i="6"/>
  <c r="C22" i="6"/>
  <c r="C6" i="6"/>
  <c r="D47" i="6" a="1"/>
  <c r="D47" i="6" s="1"/>
  <c r="D31" i="6" a="1"/>
  <c r="D31" i="6" s="1"/>
  <c r="D15" i="6" a="1"/>
  <c r="D15" i="6" s="1"/>
  <c r="A58" i="6"/>
  <c r="A42" i="6"/>
  <c r="A26" i="6"/>
  <c r="A10" i="6"/>
  <c r="D30" i="6" a="1"/>
  <c r="D30" i="6" s="1"/>
  <c r="D14" i="6" a="1"/>
  <c r="D14" i="6" s="1"/>
  <c r="A57" i="6"/>
  <c r="A41" i="6"/>
  <c r="A25" i="6"/>
  <c r="A9" i="6"/>
  <c r="C47" i="6"/>
  <c r="C31" i="6"/>
  <c r="C15" i="6"/>
  <c r="C53" i="6"/>
  <c r="C37" i="6"/>
  <c r="C21" i="6"/>
  <c r="C5" i="6"/>
  <c r="D46" i="6" a="1"/>
  <c r="D46" i="6" s="1"/>
  <c r="C13" i="5"/>
  <c r="D13" i="5" s="1"/>
  <c r="C52" i="6"/>
  <c r="C36" i="6"/>
  <c r="C20" i="6"/>
  <c r="C4" i="6"/>
  <c r="D45" i="6" a="1"/>
  <c r="D45" i="6" s="1"/>
  <c r="D29" i="6" a="1"/>
  <c r="D29" i="6" s="1"/>
  <c r="D13" i="6" a="1"/>
  <c r="D13" i="6" s="1"/>
  <c r="A56" i="6"/>
  <c r="A40" i="6"/>
  <c r="A24" i="6"/>
  <c r="A8" i="6"/>
  <c r="F5" i="5"/>
  <c r="D50" i="6" a="1"/>
  <c r="D50" i="6" s="1"/>
  <c r="D18" i="6" a="1"/>
  <c r="D18" i="6" s="1"/>
  <c r="C51" i="6"/>
  <c r="C35" i="6"/>
  <c r="C19" i="6"/>
  <c r="C3" i="6"/>
  <c r="D44" i="6" a="1"/>
  <c r="D44" i="6" s="1"/>
  <c r="D28" i="6" a="1"/>
  <c r="D28" i="6" s="1"/>
  <c r="D12" i="6" a="1"/>
  <c r="D12" i="6" s="1"/>
  <c r="A55" i="6"/>
  <c r="A39" i="6"/>
  <c r="A23" i="6"/>
  <c r="A7" i="6"/>
  <c r="C57" i="6"/>
  <c r="C41" i="6"/>
  <c r="C25" i="6"/>
  <c r="C9" i="6"/>
  <c r="D34" i="6" a="1"/>
  <c r="D34" i="6" s="1"/>
  <c r="C50" i="6"/>
  <c r="C34" i="6"/>
  <c r="C18" i="6"/>
  <c r="D43" i="6" a="1"/>
  <c r="D43" i="6" s="1"/>
  <c r="D27" i="6" a="1"/>
  <c r="D27" i="6" s="1"/>
  <c r="D11" i="6" a="1"/>
  <c r="D11" i="6" s="1"/>
  <c r="A54" i="6"/>
  <c r="A38" i="6"/>
  <c r="A22" i="6"/>
  <c r="A6" i="6"/>
  <c r="D24" i="6" a="1"/>
  <c r="D24" i="6" s="1"/>
  <c r="C44" i="6"/>
  <c r="C28" i="6"/>
  <c r="C12" i="6"/>
  <c r="C58" i="6"/>
  <c r="C42" i="6"/>
  <c r="C26" i="6"/>
  <c r="C10" i="6"/>
  <c r="C33" i="6"/>
  <c r="C17" i="6"/>
  <c r="D42" i="6" a="1"/>
  <c r="D42" i="6" s="1"/>
  <c r="D26" i="6" a="1"/>
  <c r="D26" i="6" s="1"/>
  <c r="D10" i="6" a="1"/>
  <c r="D10" i="6" s="1"/>
  <c r="A53" i="6"/>
  <c r="A37" i="6"/>
  <c r="A21" i="6"/>
  <c r="A5" i="6"/>
  <c r="C49" i="6"/>
  <c r="D58" i="6" a="1"/>
  <c r="D58" i="6" s="1"/>
  <c r="C48" i="6"/>
  <c r="C32" i="6"/>
  <c r="C16" i="6"/>
  <c r="D57" i="6" a="1"/>
  <c r="D57" i="6" s="1"/>
  <c r="D41" i="6" a="1"/>
  <c r="D41" i="6" s="1"/>
  <c r="D25" i="6" a="1"/>
  <c r="D25" i="6" s="1"/>
  <c r="D9" i="6" a="1"/>
  <c r="D9" i="6" s="1"/>
  <c r="A52" i="6"/>
  <c r="A36" i="6"/>
  <c r="A20" i="6"/>
  <c r="A4" i="6"/>
  <c r="D8" i="6" a="1"/>
  <c r="D8" i="6" s="1"/>
  <c r="A51" i="6"/>
  <c r="A35" i="6"/>
  <c r="A19" i="6"/>
  <c r="A3" i="6"/>
  <c r="C46" i="6"/>
  <c r="C30" i="6"/>
  <c r="C14" i="6"/>
  <c r="D55" i="6" a="1"/>
  <c r="D55" i="6" s="1"/>
  <c r="D39" i="6" a="1"/>
  <c r="D39" i="6" s="1"/>
  <c r="D23" i="6" a="1"/>
  <c r="D23" i="6" s="1"/>
  <c r="D7" i="6" a="1"/>
  <c r="D7" i="6" s="1"/>
  <c r="A50" i="6"/>
  <c r="A34" i="6"/>
  <c r="A18" i="6"/>
  <c r="D56" i="6" a="1"/>
  <c r="D56" i="6" s="1"/>
  <c r="C45" i="6"/>
  <c r="C29" i="6"/>
  <c r="C13" i="6"/>
  <c r="D54" i="6" a="1"/>
  <c r="D54" i="6" s="1"/>
  <c r="D38" i="6" a="1"/>
  <c r="D38" i="6" s="1"/>
  <c r="D22" i="6" a="1"/>
  <c r="D22" i="6" s="1"/>
  <c r="D6" i="6" a="1"/>
  <c r="D6" i="6" s="1"/>
  <c r="A49" i="6"/>
  <c r="A33" i="6"/>
  <c r="A17" i="6"/>
  <c r="D53" i="6" a="1"/>
  <c r="D53" i="6" s="1"/>
  <c r="D37" i="6" a="1"/>
  <c r="D37" i="6" s="1"/>
  <c r="D21" i="6" a="1"/>
  <c r="D21" i="6" s="1"/>
  <c r="D5" i="6" a="1"/>
  <c r="D5" i="6" s="1"/>
  <c r="A48" i="6"/>
  <c r="A32" i="6"/>
  <c r="A16" i="6"/>
  <c r="C43" i="6"/>
  <c r="C27" i="6"/>
  <c r="C11" i="6"/>
  <c r="D52" i="6" a="1"/>
  <c r="D52" i="6" s="1"/>
  <c r="D36" i="6" a="1"/>
  <c r="D36" i="6" s="1"/>
  <c r="D20" i="6" a="1"/>
  <c r="D20" i="6" s="1"/>
  <c r="D4" i="6" a="1"/>
  <c r="D4" i="6" s="1"/>
  <c r="A47" i="6"/>
  <c r="A31" i="6"/>
  <c r="A15" i="6"/>
  <c r="D51" i="6" a="1"/>
  <c r="D51" i="6" s="1"/>
  <c r="D35" i="6" a="1"/>
  <c r="D35" i="6" s="1"/>
  <c r="D19" i="6" a="1"/>
  <c r="D19" i="6" s="1"/>
  <c r="D3" i="6" a="1"/>
  <c r="D3" i="6" s="1"/>
  <c r="A46" i="6"/>
  <c r="A30" i="6"/>
  <c r="A14" i="6"/>
  <c r="A45" i="6"/>
  <c r="A29" i="6"/>
  <c r="A13" i="6"/>
  <c r="C2" i="6"/>
  <c r="D2" i="6" a="1"/>
  <c r="D2" i="6" s="1"/>
  <c r="X72" i="1"/>
  <c r="Y72" i="1" s="1"/>
  <c r="X71" i="1"/>
  <c r="Y71" i="1" s="1"/>
  <c r="X70" i="1"/>
  <c r="X53" i="1"/>
  <c r="Y53" i="1" s="1"/>
  <c r="X34" i="1"/>
  <c r="Y34" i="1" s="1"/>
  <c r="X55" i="1"/>
  <c r="Y55" i="1" s="1"/>
  <c r="X38" i="1"/>
  <c r="Y38" i="1" s="1"/>
  <c r="X37" i="1"/>
  <c r="Y37" i="1" s="1"/>
  <c r="X52" i="1"/>
  <c r="X67" i="1"/>
  <c r="Y67" i="1" s="1"/>
  <c r="X35" i="1"/>
  <c r="X66" i="1"/>
  <c r="Y66" i="1" s="1"/>
  <c r="X65" i="1"/>
  <c r="Y65" i="1" s="1"/>
  <c r="X33" i="1"/>
  <c r="Y33" i="1" s="1"/>
  <c r="X32" i="1"/>
  <c r="Y32" i="1" s="1"/>
  <c r="X63" i="1"/>
  <c r="Y63" i="1" s="1"/>
  <c r="X47" i="1"/>
  <c r="Y47" i="1" s="1"/>
  <c r="X31" i="1"/>
  <c r="Y31" i="1" s="1"/>
  <c r="X39" i="1"/>
  <c r="Y39" i="1" s="1"/>
  <c r="X54" i="1"/>
  <c r="Y54" i="1" s="1"/>
  <c r="X69" i="1"/>
  <c r="X68" i="1"/>
  <c r="Y68" i="1" s="1"/>
  <c r="X36" i="1"/>
  <c r="Y36" i="1" s="1"/>
  <c r="X51" i="1"/>
  <c r="X50" i="1"/>
  <c r="X49" i="1"/>
  <c r="Y49" i="1" s="1"/>
  <c r="X64" i="1"/>
  <c r="Y64" i="1" s="1"/>
  <c r="X48" i="1"/>
  <c r="Y48" i="1" s="1"/>
  <c r="X62" i="1"/>
  <c r="Y62" i="1" s="1"/>
  <c r="X46" i="1"/>
  <c r="Y46" i="1" s="1"/>
  <c r="X30" i="1"/>
  <c r="Y30" i="1" s="1"/>
  <c r="X56" i="1"/>
  <c r="Y56" i="1" s="1"/>
  <c r="X40" i="1"/>
  <c r="Y40" i="1" s="1"/>
  <c r="X61" i="1"/>
  <c r="Y61" i="1" s="1"/>
  <c r="X45" i="1"/>
  <c r="Y45" i="1" s="1"/>
  <c r="X29" i="1"/>
  <c r="Y29" i="1" s="1"/>
  <c r="X60" i="1"/>
  <c r="Y60" i="1" s="1"/>
  <c r="X44" i="1"/>
  <c r="Y44" i="1" s="1"/>
  <c r="X28" i="1"/>
  <c r="Y28" i="1" s="1"/>
  <c r="X59" i="1"/>
  <c r="Y59" i="1" s="1"/>
  <c r="X43" i="1"/>
  <c r="Y43" i="1" s="1"/>
  <c r="X27" i="1"/>
  <c r="X74" i="1"/>
  <c r="Y74" i="1" s="1"/>
  <c r="X58" i="1"/>
  <c r="Y58" i="1" s="1"/>
  <c r="X42" i="1"/>
  <c r="X26" i="1"/>
  <c r="Y26" i="1" s="1"/>
  <c r="X73" i="1"/>
  <c r="Y73" i="1" s="1"/>
  <c r="X57" i="1"/>
  <c r="Y57" i="1" s="1"/>
  <c r="X41" i="1"/>
  <c r="Y41" i="1" s="1"/>
  <c r="Y35" i="1"/>
  <c r="Y70" i="1"/>
  <c r="Y52" i="1"/>
  <c r="Y50" i="1"/>
  <c r="Y69" i="1"/>
  <c r="Y51" i="1"/>
  <c r="Y27" i="1"/>
  <c r="Y42" i="1"/>
  <c r="D10" i="5" l="1"/>
  <c r="D9" i="5"/>
  <c r="D11" i="5"/>
  <c r="D12" i="5"/>
  <c r="Z25" i="1"/>
  <c r="Z55" i="1"/>
  <c r="Z32" i="1"/>
  <c r="Z48" i="1"/>
  <c r="Z60" i="1"/>
  <c r="Z64" i="1"/>
  <c r="Z72" i="1"/>
  <c r="Z34" i="1"/>
  <c r="Z66" i="1"/>
  <c r="Z44" i="1"/>
  <c r="Z57" i="1"/>
  <c r="Z51" i="1"/>
  <c r="Z67" i="1"/>
  <c r="Z41" i="1"/>
  <c r="Z73" i="1"/>
  <c r="Z68" i="1"/>
  <c r="Z33" i="1"/>
  <c r="Z49" i="1"/>
  <c r="Z54" i="1"/>
  <c r="Z65" i="1"/>
  <c r="Z36" i="1"/>
  <c r="Z26" i="1"/>
  <c r="Z42" i="1"/>
  <c r="Z29" i="1"/>
  <c r="Z50" i="1"/>
  <c r="Z69" i="1"/>
  <c r="Z58" i="1"/>
  <c r="Z45" i="1"/>
  <c r="Z52" i="1"/>
  <c r="Z74" i="1"/>
  <c r="Z61" i="1"/>
  <c r="Z53" i="1"/>
  <c r="Z30" i="1"/>
  <c r="Z38" i="1"/>
  <c r="Z31" i="1"/>
  <c r="Z27" i="1"/>
  <c r="Z43" i="1"/>
  <c r="Z46" i="1"/>
  <c r="Z70" i="1"/>
  <c r="Z59" i="1"/>
  <c r="Z62" i="1"/>
  <c r="Z39" i="1"/>
  <c r="Z40" i="1"/>
  <c r="Z37" i="1"/>
  <c r="Z47" i="1"/>
  <c r="Z71" i="1"/>
  <c r="Z56" i="1"/>
  <c r="Z28" i="1"/>
  <c r="Z63" i="1"/>
  <c r="Z35" i="1"/>
  <c r="N19" i="1" l="1" a="1"/>
  <c r="Q68" i="1" l="1" a="1"/>
  <c r="Q68" i="1" s="1"/>
  <c r="O17" i="1"/>
  <c r="O16" i="1"/>
  <c r="S42" i="1" s="1"/>
  <c r="S25" i="1"/>
  <c r="S43" i="1"/>
  <c r="S27" i="1"/>
  <c r="S58" i="1"/>
  <c r="S68" i="1"/>
  <c r="S31" i="1"/>
  <c r="S52" i="1"/>
  <c r="S62" i="1"/>
  <c r="S54" i="1"/>
  <c r="S36" i="1"/>
  <c r="S20" i="1"/>
  <c r="S30" i="1"/>
  <c r="S41" i="1"/>
  <c r="S49" i="1"/>
  <c r="S53" i="1"/>
  <c r="S56" i="1"/>
  <c r="S67" i="1"/>
  <c r="S61" i="1"/>
  <c r="S59" i="1"/>
  <c r="S34" i="1"/>
  <c r="S55" i="1"/>
  <c r="S35" i="1"/>
  <c r="S39" i="1"/>
  <c r="S66" i="1"/>
  <c r="N19" i="1"/>
  <c r="Q19" i="1" s="1" a="1"/>
  <c r="Q19" i="1" s="1"/>
  <c r="Q46" i="1" a="1"/>
  <c r="Q46" i="1" s="1"/>
  <c r="Q25" i="1" a="1"/>
  <c r="Q25" i="1" s="1"/>
  <c r="Q67" i="1" a="1"/>
  <c r="Q67" i="1" s="1"/>
  <c r="Q61" i="1" a="1"/>
  <c r="Q61" i="1" s="1"/>
  <c r="Q40" i="1" a="1"/>
  <c r="Q40" i="1" s="1"/>
  <c r="Q51" i="1" a="1"/>
  <c r="Q51" i="1" s="1"/>
  <c r="Q66" i="1" a="1"/>
  <c r="Q66" i="1" s="1"/>
  <c r="Q45" i="1" a="1"/>
  <c r="Q45" i="1" s="1"/>
  <c r="Q24" i="1" a="1"/>
  <c r="Q24" i="1" s="1"/>
  <c r="Q35" i="1" a="1"/>
  <c r="Q35" i="1" s="1"/>
  <c r="Q50" i="1" a="1"/>
  <c r="Q50" i="1" s="1"/>
  <c r="Q60" i="1" a="1"/>
  <c r="Q60" i="1" s="1"/>
  <c r="Q39" i="1" a="1"/>
  <c r="Q39" i="1" s="1"/>
  <c r="Q34" i="1" a="1"/>
  <c r="Q34" i="1" s="1"/>
  <c r="Q44" i="1" a="1"/>
  <c r="Q44" i="1" s="1"/>
  <c r="Q23" i="1" a="1"/>
  <c r="Q23" i="1" s="1"/>
  <c r="Q65" i="1" a="1"/>
  <c r="Q65" i="1" s="1"/>
  <c r="Q28" i="1" a="1"/>
  <c r="Q28" i="1" s="1"/>
  <c r="Q38" i="1" a="1"/>
  <c r="Q38" i="1" s="1"/>
  <c r="Q49" i="1" a="1"/>
  <c r="Q49" i="1" s="1"/>
  <c r="Q63" i="1" a="1"/>
  <c r="Q63" i="1" s="1"/>
  <c r="Q22" i="1" a="1"/>
  <c r="Q22" i="1" s="1"/>
  <c r="Q33" i="1" a="1"/>
  <c r="Q33" i="1" s="1"/>
  <c r="Q27" i="1" a="1"/>
  <c r="Q27" i="1" s="1"/>
  <c r="Q54" i="1" a="1"/>
  <c r="Q54" i="1" s="1"/>
  <c r="Q48" i="1" a="1"/>
  <c r="Q48" i="1" s="1"/>
  <c r="Q62" i="1" a="1"/>
  <c r="Q62" i="1" s="1"/>
  <c r="Q21" i="1" a="1"/>
  <c r="Q21" i="1" s="1"/>
  <c r="Q32" i="1" a="1"/>
  <c r="Q32" i="1" s="1"/>
  <c r="Q59" i="1" a="1"/>
  <c r="Q59" i="1" s="1"/>
  <c r="Q36" i="1" a="1"/>
  <c r="Q36" i="1" s="1"/>
  <c r="Q37" i="1" a="1"/>
  <c r="Q37" i="1" s="1"/>
  <c r="Q47" i="1" a="1"/>
  <c r="Q47" i="1" s="1"/>
  <c r="Q43" i="1" a="1"/>
  <c r="Q43" i="1" s="1"/>
  <c r="Q31" i="1" a="1"/>
  <c r="Q31" i="1" s="1"/>
  <c r="Q58" i="1" a="1"/>
  <c r="Q58" i="1" s="1"/>
  <c r="Q20" i="1" a="1"/>
  <c r="Q20" i="1" s="1"/>
  <c r="Q30" i="1" a="1"/>
  <c r="Q30" i="1" s="1"/>
  <c r="Q42" i="1" a="1"/>
  <c r="Q42" i="1" s="1"/>
  <c r="Q55" i="1" a="1"/>
  <c r="Q55" i="1" s="1"/>
  <c r="Q56" i="1" a="1"/>
  <c r="Q56" i="1" s="1"/>
  <c r="Q52" i="1" a="1"/>
  <c r="Q52" i="1" s="1"/>
  <c r="Q64" i="1" a="1"/>
  <c r="Q64" i="1" s="1"/>
  <c r="Q26" i="1" a="1"/>
  <c r="Q26" i="1" s="1"/>
  <c r="Q53" i="1" a="1"/>
  <c r="Q53" i="1" s="1"/>
  <c r="Q41" i="1" a="1"/>
  <c r="Q41" i="1" s="1"/>
  <c r="Q29" i="1" a="1"/>
  <c r="Q29" i="1" s="1"/>
  <c r="Q57" i="1" a="1"/>
  <c r="Q57" i="1" s="1"/>
  <c r="S64" i="1" l="1"/>
  <c r="S57" i="1"/>
  <c r="S63" i="1"/>
  <c r="S38" i="1"/>
  <c r="S46" i="1"/>
  <c r="S37" i="1"/>
  <c r="S51" i="1"/>
  <c r="S26" i="1"/>
  <c r="S32" i="1"/>
  <c r="S33" i="1"/>
  <c r="S19" i="1"/>
  <c r="S40" i="1"/>
  <c r="S28" i="1"/>
  <c r="S45" i="1"/>
  <c r="S47" i="1"/>
  <c r="S65" i="1"/>
  <c r="S24" i="1"/>
  <c r="S21" i="1"/>
  <c r="S23" i="1"/>
  <c r="S29" i="1"/>
  <c r="S44" i="1"/>
  <c r="S48" i="1"/>
  <c r="S60" i="1"/>
  <c r="S22" i="1"/>
  <c r="S50" i="1"/>
  <c r="R47" i="1"/>
  <c r="R37" i="1"/>
  <c r="R41" i="1"/>
  <c r="R68" i="1"/>
  <c r="R44" i="1"/>
  <c r="R34" i="1"/>
  <c r="R53" i="1"/>
  <c r="R26" i="1"/>
  <c r="R32" i="1"/>
  <c r="R39" i="1"/>
  <c r="R59" i="1"/>
  <c r="R64" i="1"/>
  <c r="R21" i="1"/>
  <c r="R60" i="1"/>
  <c r="R52" i="1"/>
  <c r="R62" i="1"/>
  <c r="R50" i="1"/>
  <c r="R57" i="1"/>
  <c r="R48" i="1"/>
  <c r="R35" i="1"/>
  <c r="R54" i="1"/>
  <c r="R24" i="1"/>
  <c r="R55" i="1"/>
  <c r="R42" i="1"/>
  <c r="R27" i="1"/>
  <c r="R45" i="1"/>
  <c r="R56" i="1"/>
  <c r="R30" i="1"/>
  <c r="R33" i="1"/>
  <c r="R66" i="1"/>
  <c r="R65" i="1"/>
  <c r="R20" i="1"/>
  <c r="R22" i="1"/>
  <c r="R51" i="1"/>
  <c r="R58" i="1"/>
  <c r="R63" i="1"/>
  <c r="R40" i="1"/>
  <c r="R49" i="1"/>
  <c r="R61" i="1"/>
  <c r="R31" i="1"/>
  <c r="R43" i="1"/>
  <c r="R38" i="1"/>
  <c r="R67" i="1"/>
  <c r="R28" i="1"/>
  <c r="R25" i="1"/>
  <c r="R46" i="1"/>
  <c r="R29" i="1"/>
  <c r="R36" i="1"/>
  <c r="R23" i="1"/>
  <c r="R1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<sst xmlns="http://schemas.openxmlformats.org/spreadsheetml/2006/main" count="9154" uniqueCount="643">
  <si>
    <t>work_year</t>
  </si>
  <si>
    <t>experience_level</t>
  </si>
  <si>
    <t>employment_type</t>
  </si>
  <si>
    <t>job_title</t>
  </si>
  <si>
    <t>salary</t>
  </si>
  <si>
    <t>salary_currency</t>
  </si>
  <si>
    <t>salary_in_usd</t>
  </si>
  <si>
    <t>employee_residence</t>
  </si>
  <si>
    <t>remote_ratio</t>
  </si>
  <si>
    <t>company_location</t>
  </si>
  <si>
    <t>company_size</t>
  </si>
  <si>
    <t>MI</t>
  </si>
  <si>
    <t>FT</t>
  </si>
  <si>
    <t>Data Scientist</t>
  </si>
  <si>
    <t>EUR</t>
  </si>
  <si>
    <t>DE</t>
  </si>
  <si>
    <t>L</t>
  </si>
  <si>
    <t>SE</t>
  </si>
  <si>
    <t>Machine Learning Scientist</t>
  </si>
  <si>
    <t>USD</t>
  </si>
  <si>
    <t>JP</t>
  </si>
  <si>
    <t>S</t>
  </si>
  <si>
    <t>Big Data Engineer</t>
  </si>
  <si>
    <t>GBP</t>
  </si>
  <si>
    <t>GB</t>
  </si>
  <si>
    <t>M</t>
  </si>
  <si>
    <t>Product Data Analyst</t>
  </si>
  <si>
    <t>HN</t>
  </si>
  <si>
    <t>Machine Learning Engineer</t>
  </si>
  <si>
    <t>US</t>
  </si>
  <si>
    <t>EN</t>
  </si>
  <si>
    <t>Data Analyst</t>
  </si>
  <si>
    <t>Lead Data Scientist</t>
  </si>
  <si>
    <t>HUF</t>
  </si>
  <si>
    <t>HU</t>
  </si>
  <si>
    <t>Business Data Analyst</t>
  </si>
  <si>
    <t>Lead Data Engineer</t>
  </si>
  <si>
    <t>NZ</t>
  </si>
  <si>
    <t>FR</t>
  </si>
  <si>
    <t>INR</t>
  </si>
  <si>
    <t>IN</t>
  </si>
  <si>
    <t>Lead Data Analyst</t>
  </si>
  <si>
    <t>PK</t>
  </si>
  <si>
    <t>Data Engineer</t>
  </si>
  <si>
    <t>JPY</t>
  </si>
  <si>
    <t>PL</t>
  </si>
  <si>
    <t>Data Science Consultant</t>
  </si>
  <si>
    <t>PT</t>
  </si>
  <si>
    <t>CNY</t>
  </si>
  <si>
    <t>CN</t>
  </si>
  <si>
    <t>GR</t>
  </si>
  <si>
    <t>BI Data Analyst</t>
  </si>
  <si>
    <t>AE</t>
  </si>
  <si>
    <t>EX</t>
  </si>
  <si>
    <t>Director of Data Science</t>
  </si>
  <si>
    <t>Research Scientist</t>
  </si>
  <si>
    <t>NL</t>
  </si>
  <si>
    <t>MXN</t>
  </si>
  <si>
    <t>MX</t>
  </si>
  <si>
    <t>CT</t>
  </si>
  <si>
    <t>Machine Learning Manager</t>
  </si>
  <si>
    <t>CAD</t>
  </si>
  <si>
    <t>CA</t>
  </si>
  <si>
    <t>Data Engineering Manager</t>
  </si>
  <si>
    <t>AT</t>
  </si>
  <si>
    <t>NG</t>
  </si>
  <si>
    <t>PH</t>
  </si>
  <si>
    <t>ES</t>
  </si>
  <si>
    <t>Machine Learning Infrastructure Engineer</t>
  </si>
  <si>
    <t>ML Engineer</t>
  </si>
  <si>
    <t>AI Scientist</t>
  </si>
  <si>
    <t>DKK</t>
  </si>
  <si>
    <t>DK</t>
  </si>
  <si>
    <t>FL</t>
  </si>
  <si>
    <t>Computer Vision Engineer</t>
  </si>
  <si>
    <t>RU</t>
  </si>
  <si>
    <t>Principal Data Scientist</t>
  </si>
  <si>
    <t>IT</t>
  </si>
  <si>
    <t>HR</t>
  </si>
  <si>
    <t>Data Science Manager</t>
  </si>
  <si>
    <t>LU</t>
  </si>
  <si>
    <t>Head of Data</t>
  </si>
  <si>
    <t>3D Computer Vision Researcher</t>
  </si>
  <si>
    <t>Data Analytics Engineer</t>
  </si>
  <si>
    <t>Applied Data Scientist</t>
  </si>
  <si>
    <t>PLN</t>
  </si>
  <si>
    <t>BG</t>
  </si>
  <si>
    <t>Marketing Data Analyst</t>
  </si>
  <si>
    <t>Cloud Data Engineer</t>
  </si>
  <si>
    <t>SGD</t>
  </si>
  <si>
    <t>SG</t>
  </si>
  <si>
    <t>BR</t>
  </si>
  <si>
    <t>Financial Data Analyst</t>
  </si>
  <si>
    <t>Computer Vision Software Engineer</t>
  </si>
  <si>
    <t>Director of Data Engineering</t>
  </si>
  <si>
    <t>Data Science Engineer</t>
  </si>
  <si>
    <t>RO</t>
  </si>
  <si>
    <t>Principal Data Engineer</t>
  </si>
  <si>
    <t>Machine Learning Developer</t>
  </si>
  <si>
    <t>IQ</t>
  </si>
  <si>
    <t>Applied Machine Learning Scientist</t>
  </si>
  <si>
    <t>VN</t>
  </si>
  <si>
    <t>BE</t>
  </si>
  <si>
    <t>UA</t>
  </si>
  <si>
    <t>IL</t>
  </si>
  <si>
    <t>Data Analytics Manager</t>
  </si>
  <si>
    <t>Head of Data Science</t>
  </si>
  <si>
    <t>MT</t>
  </si>
  <si>
    <t>Data Specialist</t>
  </si>
  <si>
    <t>Data Architect</t>
  </si>
  <si>
    <t>CLP</t>
  </si>
  <si>
    <t>CL</t>
  </si>
  <si>
    <t>Finance Data Analyst</t>
  </si>
  <si>
    <t>IR</t>
  </si>
  <si>
    <t>CO</t>
  </si>
  <si>
    <t>MD</t>
  </si>
  <si>
    <t>KE</t>
  </si>
  <si>
    <t>BRL</t>
  </si>
  <si>
    <t>SI</t>
  </si>
  <si>
    <t>HK</t>
  </si>
  <si>
    <t>CH</t>
  </si>
  <si>
    <t>AS</t>
  </si>
  <si>
    <t>TRY</t>
  </si>
  <si>
    <t>TR</t>
  </si>
  <si>
    <t>Principal Data Analyst</t>
  </si>
  <si>
    <t>Big Data Architect</t>
  </si>
  <si>
    <t>RS</t>
  </si>
  <si>
    <t>PR</t>
  </si>
  <si>
    <t>JE</t>
  </si>
  <si>
    <t>Staff Data Scientist</t>
  </si>
  <si>
    <t>CZ</t>
  </si>
  <si>
    <t>Analytics Engineer</t>
  </si>
  <si>
    <t>ETL Developer</t>
  </si>
  <si>
    <t>Head of Machine Learning</t>
  </si>
  <si>
    <t>AR</t>
  </si>
  <si>
    <t>NLP Engineer</t>
  </si>
  <si>
    <t>Lead Machine Learning Engineer</t>
  </si>
  <si>
    <t>DZ</t>
  </si>
  <si>
    <t>TN</t>
  </si>
  <si>
    <t>MY</t>
  </si>
  <si>
    <t>EE</t>
  </si>
  <si>
    <t>AUD</t>
  </si>
  <si>
    <t>AU</t>
  </si>
  <si>
    <t>BO</t>
  </si>
  <si>
    <t>IE</t>
  </si>
  <si>
    <t>CHF</t>
  </si>
  <si>
    <t>Data Analytics Lead</t>
  </si>
  <si>
    <t>Row Labels</t>
  </si>
  <si>
    <t>Grand Total</t>
  </si>
  <si>
    <t>Column Labels</t>
  </si>
  <si>
    <t>Average</t>
  </si>
  <si>
    <t>Job Title</t>
  </si>
  <si>
    <t>Country</t>
  </si>
  <si>
    <t>Count</t>
  </si>
  <si>
    <t>Median</t>
  </si>
  <si>
    <t>Std Dev</t>
  </si>
  <si>
    <t>Min</t>
  </si>
  <si>
    <t>1st Quartile</t>
  </si>
  <si>
    <t>2nd Quartile</t>
  </si>
  <si>
    <t>3rd Quartile</t>
  </si>
  <si>
    <t>Max</t>
  </si>
  <si>
    <t>Mode</t>
  </si>
  <si>
    <t>Job Titles</t>
  </si>
  <si>
    <t>Average Salary</t>
  </si>
  <si>
    <t>Rank</t>
  </si>
  <si>
    <t>Rank (Median)</t>
  </si>
  <si>
    <t>Rank (Average)</t>
  </si>
  <si>
    <t>Job Titles (Unique)</t>
  </si>
  <si>
    <t>Normal Distribution</t>
  </si>
  <si>
    <t>MIN</t>
  </si>
  <si>
    <t>MAX</t>
  </si>
  <si>
    <t>MEDIAN</t>
  </si>
  <si>
    <t>Company Size</t>
  </si>
  <si>
    <t>Experience Level</t>
  </si>
  <si>
    <t>Total</t>
  </si>
  <si>
    <t>Percentage</t>
  </si>
  <si>
    <t>Employee Residence</t>
  </si>
  <si>
    <t>Job Count</t>
  </si>
  <si>
    <t>Median Salary</t>
  </si>
  <si>
    <t>Zimbabwe</t>
  </si>
  <si>
    <t>Zambia</t>
  </si>
  <si>
    <t>Yemen</t>
  </si>
  <si>
    <t>Western Sahara</t>
  </si>
  <si>
    <t>Wallis and Futuna</t>
  </si>
  <si>
    <t>Virgin Islands, U.S.</t>
  </si>
  <si>
    <t>Virgin Islands, British</t>
  </si>
  <si>
    <t>Vietnam</t>
  </si>
  <si>
    <t>Viet Nam</t>
  </si>
  <si>
    <t>Venezuela</t>
  </si>
  <si>
    <t>Venezuela, Bolivarian Republic of</t>
  </si>
  <si>
    <t>Vanuatu</t>
  </si>
  <si>
    <t>Uzbekistan</t>
  </si>
  <si>
    <t>Uruguay</t>
  </si>
  <si>
    <t>United States</t>
  </si>
  <si>
    <t>United States Minor Outlying Islands</t>
  </si>
  <si>
    <t>United Kingdom</t>
  </si>
  <si>
    <t>United Arab Emirates</t>
  </si>
  <si>
    <t>Ukraine</t>
  </si>
  <si>
    <t>Uganda</t>
  </si>
  <si>
    <t>Tuvalu</t>
  </si>
  <si>
    <t>Turks and Caicos Islands</t>
  </si>
  <si>
    <t>Turkmenistan</t>
  </si>
  <si>
    <t>Turkey</t>
  </si>
  <si>
    <t>Tunisia</t>
  </si>
  <si>
    <t>Trinidad and Tobago</t>
  </si>
  <si>
    <t>Tonga</t>
  </si>
  <si>
    <t>Tokelau</t>
  </si>
  <si>
    <t>Togo</t>
  </si>
  <si>
    <t>Timor-Leste</t>
  </si>
  <si>
    <t>Thailand</t>
  </si>
  <si>
    <t>Tanzania, United Republic of</t>
  </si>
  <si>
    <t>Tajikistan</t>
  </si>
  <si>
    <t>Taiwan</t>
  </si>
  <si>
    <t>Syrian Arab Republic</t>
  </si>
  <si>
    <t>Switzerland</t>
  </si>
  <si>
    <t>Sweden</t>
  </si>
  <si>
    <t>Swaziland</t>
  </si>
  <si>
    <t>Svalbard and Jan Mayen</t>
  </si>
  <si>
    <t>Suriname</t>
  </si>
  <si>
    <t>Sudan</t>
  </si>
  <si>
    <t>St. Vincent and the Grenadines</t>
  </si>
  <si>
    <t>Sri Lanka</t>
  </si>
  <si>
    <t>Spain</t>
  </si>
  <si>
    <t>South Sudan</t>
  </si>
  <si>
    <t>South Korea</t>
  </si>
  <si>
    <t>South Georgia and the South Sandwich Islands</t>
  </si>
  <si>
    <t>South Africa</t>
  </si>
  <si>
    <t>Somalia</t>
  </si>
  <si>
    <t>Solomon Islands</t>
  </si>
  <si>
    <t>Slovenia</t>
  </si>
  <si>
    <t>Slovakia</t>
  </si>
  <si>
    <t>Sint Maarten (Dutch part)</t>
  </si>
  <si>
    <t>Singapore</t>
  </si>
  <si>
    <t>Sierra Leone</t>
  </si>
  <si>
    <t>Seychelles</t>
  </si>
  <si>
    <t>Serbia</t>
  </si>
  <si>
    <t>Senegal</t>
  </si>
  <si>
    <t>Saudi Arabia</t>
  </si>
  <si>
    <t>Sao Tome and Principe</t>
  </si>
  <si>
    <t>San Marino</t>
  </si>
  <si>
    <t>Samoa</t>
  </si>
  <si>
    <t>Saint Vincent and the Grenadines</t>
  </si>
  <si>
    <t>Saint Vincent &amp; the Grenadines</t>
  </si>
  <si>
    <t>Saint Pierre and Miquelon</t>
  </si>
  <si>
    <t>Saint Martin (French part)</t>
  </si>
  <si>
    <t>Saint Lucia</t>
  </si>
  <si>
    <t>Saint Kitts and Nevis</t>
  </si>
  <si>
    <t>Saint Helena, Ascension and Tristan da Cunha</t>
  </si>
  <si>
    <t>Saint BarthÃ©lemy</t>
  </si>
  <si>
    <t>Rwanda</t>
  </si>
  <si>
    <t>Russian Federation</t>
  </si>
  <si>
    <t>Russia</t>
  </si>
  <si>
    <t>Romania</t>
  </si>
  <si>
    <t>RÃ©union</t>
  </si>
  <si>
    <t>Qatar</t>
  </si>
  <si>
    <t>Puerto Rico</t>
  </si>
  <si>
    <t>Portugal</t>
  </si>
  <si>
    <t>Poland</t>
  </si>
  <si>
    <t>Pitcairn</t>
  </si>
  <si>
    <t>Philippines</t>
  </si>
  <si>
    <t>Peru</t>
  </si>
  <si>
    <t>Paraguay</t>
  </si>
  <si>
    <t>Papua New Guinea</t>
  </si>
  <si>
    <t>Panama</t>
  </si>
  <si>
    <t>Palestinian Territory, Occupied</t>
  </si>
  <si>
    <t>Palau</t>
  </si>
  <si>
    <t>Pakistan</t>
  </si>
  <si>
    <t>Oman</t>
  </si>
  <si>
    <t>Norway</t>
  </si>
  <si>
    <t>Northern Mariana Islands</t>
  </si>
  <si>
    <t>Norfolk Island</t>
  </si>
  <si>
    <t>Niue</t>
  </si>
  <si>
    <t>Nigeria</t>
  </si>
  <si>
    <t>Niger</t>
  </si>
  <si>
    <t>Nicaragua</t>
  </si>
  <si>
    <t>New Zealand</t>
  </si>
  <si>
    <t>New Caledonia</t>
  </si>
  <si>
    <t>Netherlands</t>
  </si>
  <si>
    <t>Netherlands Antilles</t>
  </si>
  <si>
    <t>Nepal</t>
  </si>
  <si>
    <t>Nauru</t>
  </si>
  <si>
    <t>Namibia</t>
  </si>
  <si>
    <t>Myanmar</t>
  </si>
  <si>
    <t>Mozambique</t>
  </si>
  <si>
    <t>Morocco</t>
  </si>
  <si>
    <t>Montserrat</t>
  </si>
  <si>
    <t>Montenegro</t>
  </si>
  <si>
    <t>Mongolia</t>
  </si>
  <si>
    <t>Monaco</t>
  </si>
  <si>
    <t>Moldova, Republic of</t>
  </si>
  <si>
    <t>Micronesia, Federated States of</t>
  </si>
  <si>
    <t>Mexico</t>
  </si>
  <si>
    <t>Mayotte</t>
  </si>
  <si>
    <t>Mauritius</t>
  </si>
  <si>
    <t>Mauritania</t>
  </si>
  <si>
    <t>Martinique</t>
  </si>
  <si>
    <t>Marshall Islands</t>
  </si>
  <si>
    <t>Malta</t>
  </si>
  <si>
    <t>Mali</t>
  </si>
  <si>
    <t>Maldives</t>
  </si>
  <si>
    <t>Malaysia</t>
  </si>
  <si>
    <t>Malawi</t>
  </si>
  <si>
    <t>Madagascar</t>
  </si>
  <si>
    <t>Macedonia, the former Yugoslav Republic of</t>
  </si>
  <si>
    <t>Macao</t>
  </si>
  <si>
    <t>Luxembourg</t>
  </si>
  <si>
    <t>Lithuania</t>
  </si>
  <si>
    <t>Liechtenstein</t>
  </si>
  <si>
    <t>Libyan Arab Jamahiriya</t>
  </si>
  <si>
    <t>Libya</t>
  </si>
  <si>
    <t>Liberia</t>
  </si>
  <si>
    <t>Lesotho</t>
  </si>
  <si>
    <t>Lebanon</t>
  </si>
  <si>
    <t>Latvia</t>
  </si>
  <si>
    <t>Lao People's Democratic Republic</t>
  </si>
  <si>
    <t>Kyrgyzstan</t>
  </si>
  <si>
    <t>Kuwait</t>
  </si>
  <si>
    <t>Kosovo</t>
  </si>
  <si>
    <t>Korea, Republic of</t>
  </si>
  <si>
    <t>Korea, Democratic People's Republic of</t>
  </si>
  <si>
    <t>Kiribati</t>
  </si>
  <si>
    <t>Kenya</t>
  </si>
  <si>
    <t>Kazakhstan</t>
  </si>
  <si>
    <t>Jordan</t>
  </si>
  <si>
    <t>Jersey</t>
  </si>
  <si>
    <t>Japan</t>
  </si>
  <si>
    <t>Jamaica</t>
  </si>
  <si>
    <t>Ivory Coast</t>
  </si>
  <si>
    <t>Italy</t>
  </si>
  <si>
    <t>Israel</t>
  </si>
  <si>
    <t>Isle of Man</t>
  </si>
  <si>
    <t>Ireland</t>
  </si>
  <si>
    <t>Iraq</t>
  </si>
  <si>
    <t>Iran, Islamic Republic of</t>
  </si>
  <si>
    <t>Indonesia</t>
  </si>
  <si>
    <t>India</t>
  </si>
  <si>
    <t>Iceland</t>
  </si>
  <si>
    <t>Hungary</t>
  </si>
  <si>
    <t>Hong Kong</t>
  </si>
  <si>
    <t>Honduras</t>
  </si>
  <si>
    <t>Holy See (Vatican City State)</t>
  </si>
  <si>
    <t>Heard Island and McDonald Islands</t>
  </si>
  <si>
    <t>Haiti</t>
  </si>
  <si>
    <t>Guyana</t>
  </si>
  <si>
    <t>Guinea</t>
  </si>
  <si>
    <t>Guinea-Bissau</t>
  </si>
  <si>
    <t>Guernsey</t>
  </si>
  <si>
    <t>Guatemala</t>
  </si>
  <si>
    <t>Guam</t>
  </si>
  <si>
    <t>Guadeloupe</t>
  </si>
  <si>
    <t>Grenada</t>
  </si>
  <si>
    <t>Greenland</t>
  </si>
  <si>
    <t>Greece</t>
  </si>
  <si>
    <t>Gibraltar</t>
  </si>
  <si>
    <t>Ghana</t>
  </si>
  <si>
    <t>Germany</t>
  </si>
  <si>
    <t>Georgia</t>
  </si>
  <si>
    <t>Gambia</t>
  </si>
  <si>
    <t>Gabon</t>
  </si>
  <si>
    <t>French Southern Territories</t>
  </si>
  <si>
    <t>French Polynesia</t>
  </si>
  <si>
    <t>French Guiana</t>
  </si>
  <si>
    <t>France</t>
  </si>
  <si>
    <t>Finland</t>
  </si>
  <si>
    <t>Fiji</t>
  </si>
  <si>
    <t>Faroe Islands</t>
  </si>
  <si>
    <t>Falkland Islands (Malvinas)</t>
  </si>
  <si>
    <t>Ethiopia</t>
  </si>
  <si>
    <t>Estonia</t>
  </si>
  <si>
    <t>Eritrea</t>
  </si>
  <si>
    <t>Equatorial Guinea</t>
  </si>
  <si>
    <t>El Salvador</t>
  </si>
  <si>
    <t>Egypt</t>
  </si>
  <si>
    <t>Ecuador</t>
  </si>
  <si>
    <t>Dominican Republic</t>
  </si>
  <si>
    <t>Dominica</t>
  </si>
  <si>
    <t>Djibouti</t>
  </si>
  <si>
    <t>Denmark</t>
  </si>
  <si>
    <t>Czech Republic</t>
  </si>
  <si>
    <t>Cyprus</t>
  </si>
  <si>
    <t>CuraÃ§ao</t>
  </si>
  <si>
    <t>Cuba</t>
  </si>
  <si>
    <t>Croatia</t>
  </si>
  <si>
    <t>CÃ´te d'Ivoire</t>
  </si>
  <si>
    <t>Costa Rica</t>
  </si>
  <si>
    <t>Cook Islands</t>
  </si>
  <si>
    <t>Congo</t>
  </si>
  <si>
    <t>Congo, the Democratic Republic of the</t>
  </si>
  <si>
    <t>Comoros</t>
  </si>
  <si>
    <t>Colombia</t>
  </si>
  <si>
    <t>Cocos (Keeling) Islands</t>
  </si>
  <si>
    <t>Christmas Island</t>
  </si>
  <si>
    <t>China</t>
  </si>
  <si>
    <t>Chile</t>
  </si>
  <si>
    <t>Chad</t>
  </si>
  <si>
    <t>Central African Republic</t>
  </si>
  <si>
    <t>Cayman Islands</t>
  </si>
  <si>
    <t>Cape Verde</t>
  </si>
  <si>
    <t>Canada</t>
  </si>
  <si>
    <t>Cameroon</t>
  </si>
  <si>
    <t>Cambodia</t>
  </si>
  <si>
    <t>Burundi</t>
  </si>
  <si>
    <t>Burma</t>
  </si>
  <si>
    <t>Burkina Faso</t>
  </si>
  <si>
    <t>Bulgaria</t>
  </si>
  <si>
    <t>Brunei</t>
  </si>
  <si>
    <t>Brunei Darussalam</t>
  </si>
  <si>
    <t>British Indian Ocean Territory</t>
  </si>
  <si>
    <t>Brazil</t>
  </si>
  <si>
    <t>Bouvet Island</t>
  </si>
  <si>
    <t>Botswana</t>
  </si>
  <si>
    <t>Bosnia and Herzegovina</t>
  </si>
  <si>
    <t>Bonaire, Sint Eustatius and Saba</t>
  </si>
  <si>
    <t>Bolivia</t>
  </si>
  <si>
    <t>Bolivia, Plurinational State of</t>
  </si>
  <si>
    <t>Bhutan</t>
  </si>
  <si>
    <t>Bermuda</t>
  </si>
  <si>
    <t>Benin</t>
  </si>
  <si>
    <t>Belize</t>
  </si>
  <si>
    <t>Belgium</t>
  </si>
  <si>
    <t>Belarus</t>
  </si>
  <si>
    <t>Barbados</t>
  </si>
  <si>
    <t>Bangladesh</t>
  </si>
  <si>
    <t>Bahrain</t>
  </si>
  <si>
    <t>Bahamas</t>
  </si>
  <si>
    <t>Azerbaijan</t>
  </si>
  <si>
    <t>Austria</t>
  </si>
  <si>
    <t>Australia</t>
  </si>
  <si>
    <t>Aruba</t>
  </si>
  <si>
    <t>Armenia</t>
  </si>
  <si>
    <t>Argentina</t>
  </si>
  <si>
    <t>Antigua and Barbuda</t>
  </si>
  <si>
    <t>Antarctica</t>
  </si>
  <si>
    <t>Anguilla</t>
  </si>
  <si>
    <t>Angola</t>
  </si>
  <si>
    <t>Andorra</t>
  </si>
  <si>
    <t>American Samoa</t>
  </si>
  <si>
    <t>Algeria</t>
  </si>
  <si>
    <t>Albania</t>
  </si>
  <si>
    <t>Afghanistan</t>
  </si>
  <si>
    <t>Source: https://gist.github.com/tadast/8827699#file-countries_codes_and_coordinates-csv</t>
  </si>
  <si>
    <t>FK</t>
  </si>
  <si>
    <t>ST</t>
  </si>
  <si>
    <t>Alpha-2code</t>
  </si>
  <si>
    <t>AD</t>
  </si>
  <si>
    <t>AF</t>
  </si>
  <si>
    <t>AG</t>
  </si>
  <si>
    <t>AI</t>
  </si>
  <si>
    <t>AL</t>
  </si>
  <si>
    <t>AM</t>
  </si>
  <si>
    <t>AN</t>
  </si>
  <si>
    <t>AO</t>
  </si>
  <si>
    <t>AQ</t>
  </si>
  <si>
    <t>AW</t>
  </si>
  <si>
    <t>AZ</t>
  </si>
  <si>
    <t>BA</t>
  </si>
  <si>
    <t>BB</t>
  </si>
  <si>
    <t>BD</t>
  </si>
  <si>
    <t>BF</t>
  </si>
  <si>
    <t>BH</t>
  </si>
  <si>
    <t>BI</t>
  </si>
  <si>
    <t>BJ</t>
  </si>
  <si>
    <t>BL</t>
  </si>
  <si>
    <t>BM</t>
  </si>
  <si>
    <t>BN</t>
  </si>
  <si>
    <t>BQ</t>
  </si>
  <si>
    <t>BS</t>
  </si>
  <si>
    <t>BT</t>
  </si>
  <si>
    <t>BV</t>
  </si>
  <si>
    <t>BW</t>
  </si>
  <si>
    <t>BY</t>
  </si>
  <si>
    <t>BZ</t>
  </si>
  <si>
    <t>CC</t>
  </si>
  <si>
    <t>CD</t>
  </si>
  <si>
    <t>CF</t>
  </si>
  <si>
    <t>CG</t>
  </si>
  <si>
    <t>CI</t>
  </si>
  <si>
    <t>CK</t>
  </si>
  <si>
    <t>CM</t>
  </si>
  <si>
    <t>CR</t>
  </si>
  <si>
    <t>CU</t>
  </si>
  <si>
    <t>CV</t>
  </si>
  <si>
    <t>CW</t>
  </si>
  <si>
    <t>CX</t>
  </si>
  <si>
    <t>CY</t>
  </si>
  <si>
    <t>DJ</t>
  </si>
  <si>
    <t>DM</t>
  </si>
  <si>
    <t>DO</t>
  </si>
  <si>
    <t>EC</t>
  </si>
  <si>
    <t>EG</t>
  </si>
  <si>
    <t>EH</t>
  </si>
  <si>
    <t>ER</t>
  </si>
  <si>
    <t>ET</t>
  </si>
  <si>
    <t>FI</t>
  </si>
  <si>
    <t>FJ</t>
  </si>
  <si>
    <t>FM</t>
  </si>
  <si>
    <t>FO</t>
  </si>
  <si>
    <t>GA</t>
  </si>
  <si>
    <t>GD</t>
  </si>
  <si>
    <t>GE</t>
  </si>
  <si>
    <t>GF</t>
  </si>
  <si>
    <t>GG</t>
  </si>
  <si>
    <t>GH</t>
  </si>
  <si>
    <t>GI</t>
  </si>
  <si>
    <t>GL</t>
  </si>
  <si>
    <t>GM</t>
  </si>
  <si>
    <t>GN</t>
  </si>
  <si>
    <t>GP</t>
  </si>
  <si>
    <t>GQ</t>
  </si>
  <si>
    <t>GS</t>
  </si>
  <si>
    <t>GT</t>
  </si>
  <si>
    <t>GU</t>
  </si>
  <si>
    <t>GW</t>
  </si>
  <si>
    <t>GY</t>
  </si>
  <si>
    <t>HM</t>
  </si>
  <si>
    <t>HT</t>
  </si>
  <si>
    <t>ID</t>
  </si>
  <si>
    <t>IM</t>
  </si>
  <si>
    <t>IO</t>
  </si>
  <si>
    <t>IS</t>
  </si>
  <si>
    <t>JM</t>
  </si>
  <si>
    <t>JO</t>
  </si>
  <si>
    <t>KG</t>
  </si>
  <si>
    <t>KH</t>
  </si>
  <si>
    <t>KI</t>
  </si>
  <si>
    <t>KM</t>
  </si>
  <si>
    <t>KN</t>
  </si>
  <si>
    <t>KP</t>
  </si>
  <si>
    <t>KR</t>
  </si>
  <si>
    <t>KW</t>
  </si>
  <si>
    <t>KY</t>
  </si>
  <si>
    <t>KZ</t>
  </si>
  <si>
    <t>LA</t>
  </si>
  <si>
    <t>LB</t>
  </si>
  <si>
    <t>LC</t>
  </si>
  <si>
    <t>LI</t>
  </si>
  <si>
    <t>LK</t>
  </si>
  <si>
    <t>LR</t>
  </si>
  <si>
    <t>LS</t>
  </si>
  <si>
    <t>LT</t>
  </si>
  <si>
    <t>LV</t>
  </si>
  <si>
    <t>LY</t>
  </si>
  <si>
    <t>MA</t>
  </si>
  <si>
    <t>MC</t>
  </si>
  <si>
    <t>ME</t>
  </si>
  <si>
    <t>MF</t>
  </si>
  <si>
    <t>MG</t>
  </si>
  <si>
    <t>MH</t>
  </si>
  <si>
    <t>MK</t>
  </si>
  <si>
    <t>ML</t>
  </si>
  <si>
    <t>MM</t>
  </si>
  <si>
    <t>MN</t>
  </si>
  <si>
    <t>MO</t>
  </si>
  <si>
    <t>MP</t>
  </si>
  <si>
    <t>MQ</t>
  </si>
  <si>
    <t>MR</t>
  </si>
  <si>
    <t>MS</t>
  </si>
  <si>
    <t>MU</t>
  </si>
  <si>
    <t>MV</t>
  </si>
  <si>
    <t>MW</t>
  </si>
  <si>
    <t>MZ</t>
  </si>
  <si>
    <t>NA</t>
  </si>
  <si>
    <t>NC</t>
  </si>
  <si>
    <t>NE</t>
  </si>
  <si>
    <t>NF</t>
  </si>
  <si>
    <t>NI</t>
  </si>
  <si>
    <t>NO</t>
  </si>
  <si>
    <t>NP</t>
  </si>
  <si>
    <t>NR</t>
  </si>
  <si>
    <t>NU</t>
  </si>
  <si>
    <t>OM</t>
  </si>
  <si>
    <t>PA</t>
  </si>
  <si>
    <t>PE</t>
  </si>
  <si>
    <t>PF</t>
  </si>
  <si>
    <t>PG</t>
  </si>
  <si>
    <t>PM</t>
  </si>
  <si>
    <t>PN</t>
  </si>
  <si>
    <t>PS</t>
  </si>
  <si>
    <t>PW</t>
  </si>
  <si>
    <t>PY</t>
  </si>
  <si>
    <t>QA</t>
  </si>
  <si>
    <t>RE</t>
  </si>
  <si>
    <t>RW</t>
  </si>
  <si>
    <t>SA</t>
  </si>
  <si>
    <t>SB</t>
  </si>
  <si>
    <t>SC</t>
  </si>
  <si>
    <t>SD</t>
  </si>
  <si>
    <t>SH</t>
  </si>
  <si>
    <t>SJ</t>
  </si>
  <si>
    <t>SK</t>
  </si>
  <si>
    <t>SL</t>
  </si>
  <si>
    <t>SM</t>
  </si>
  <si>
    <t>SN</t>
  </si>
  <si>
    <t>SO</t>
  </si>
  <si>
    <t>SR</t>
  </si>
  <si>
    <t>SS</t>
  </si>
  <si>
    <t>SV</t>
  </si>
  <si>
    <t>SX</t>
  </si>
  <si>
    <t>SY</t>
  </si>
  <si>
    <t>SZ</t>
  </si>
  <si>
    <t>TC</t>
  </si>
  <si>
    <t>TD</t>
  </si>
  <si>
    <t>TF</t>
  </si>
  <si>
    <t>TG</t>
  </si>
  <si>
    <t>TH</t>
  </si>
  <si>
    <t>TJ</t>
  </si>
  <si>
    <t>TK</t>
  </si>
  <si>
    <t>TL</t>
  </si>
  <si>
    <t>TM</t>
  </si>
  <si>
    <t>TO</t>
  </si>
  <si>
    <t>TT</t>
  </si>
  <si>
    <t>TV</t>
  </si>
  <si>
    <t>TW</t>
  </si>
  <si>
    <t>TZ</t>
  </si>
  <si>
    <t>UG</t>
  </si>
  <si>
    <t>UM</t>
  </si>
  <si>
    <t>UY</t>
  </si>
  <si>
    <t>UZ</t>
  </si>
  <si>
    <t>VA</t>
  </si>
  <si>
    <t>VC</t>
  </si>
  <si>
    <t>VE</t>
  </si>
  <si>
    <t>VG</t>
  </si>
  <si>
    <t>VI</t>
  </si>
  <si>
    <t>VU</t>
  </si>
  <si>
    <t>WF</t>
  </si>
  <si>
    <t>WS</t>
  </si>
  <si>
    <t>XK</t>
  </si>
  <si>
    <t>YE</t>
  </si>
  <si>
    <t>YT</t>
  </si>
  <si>
    <t>ZA</t>
  </si>
  <si>
    <t>ZM</t>
  </si>
  <si>
    <t>ZW</t>
  </si>
  <si>
    <t>Countries</t>
  </si>
  <si>
    <t>Underlying Box Height</t>
  </si>
  <si>
    <t>Lower Box Height</t>
  </si>
  <si>
    <t>Upper Box Height</t>
  </si>
  <si>
    <t>Lower Whisker Length</t>
  </si>
  <si>
    <t>Upper Whisker Length</t>
  </si>
  <si>
    <t>Sparkline</t>
  </si>
  <si>
    <t>Count:</t>
  </si>
  <si>
    <t xml:space="preserve">Job Title </t>
  </si>
  <si>
    <t>total:</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</si>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</sst>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quot;$&quot;#,##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pivotButton="1"/>
    <xf numFmtId="0" fontId="0" fillId="0" borderId="0" xfId="0" applyAlignment="1">
      <alignment horizontal="left"/>
    </xf>
    <xf numFmtId="44" fontId="0" fillId="0" borderId="0" xfId="1" applyFont="1"/>
    <xf numFmtId="44" fontId="0" fillId="0" borderId="0" xfId="0" applyNumberFormat="1"/>
    <xf numFmtId="9" fontId="0" fillId="0" borderId="0" xfId="2" applyFont="1"/>
    <xf numFmtId="164" fontId="0" fillId="0" borderId="0" xfId="0" applyNumberForma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2">
    <dxf>
      <numFmt numFmtId="0" formatCode="General"/>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2.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4.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Salary of</a:t>
            </a:r>
            <a:r>
              <a:rPr lang="en-US" baseline="0"/>
              <a:t> Data Science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'Statistical Analysis'!$O$18</c:f>
              <c:strCache>
                <c:ptCount val="1"/>
                <c:pt idx="0">
                  <c:v>Average Salary</c:v>
                </c:pt>
              </c:strCache>
            </c:strRef>
          </c:tx>
          <c:spPr>
            <a:solidFill>
              <a:schemeClr val="accent1"/>
            </a:solidFill>
            <a:ln>
              <a:noFill/>
            </a:ln>
            <a:effectLst/>
          </c:spPr>
          <c:invertIfNegative val="0"/>
          <c:cat>
            <c:strRef>
              <c:f>'Statistical Analysis'!$N$19:$N$68</c:f>
              <c:strCache>
                <c:ptCount val="50"/>
                <c:pt idx="0">
                  <c:v>Data Analytics Lead</c:v>
                </c:pt>
                <c:pt idx="1">
                  <c:v>Principal Data Engineer</c:v>
                </c:pt>
                <c:pt idx="2">
                  <c:v>Financial Data Analyst</c:v>
                </c:pt>
                <c:pt idx="3">
                  <c:v>Principal Data Scientist</c:v>
                </c:pt>
                <c:pt idx="4">
                  <c:v>Director of Data Science</c:v>
                </c:pt>
                <c:pt idx="5">
                  <c:v>Data Architect</c:v>
                </c:pt>
                <c:pt idx="6">
                  <c:v>Applied Data Scientist</c:v>
                </c:pt>
                <c:pt idx="7">
                  <c:v>Analytics Engineer</c:v>
                </c:pt>
                <c:pt idx="8">
                  <c:v>Data Specialist</c:v>
                </c:pt>
                <c:pt idx="9">
                  <c:v>Head of Data</c:v>
                </c:pt>
                <c:pt idx="10">
                  <c:v>Machine Learning Scientist</c:v>
                </c:pt>
                <c:pt idx="11">
                  <c:v>Data Science Manager</c:v>
                </c:pt>
                <c:pt idx="12">
                  <c:v>Director of Data Engineering</c:v>
                </c:pt>
                <c:pt idx="13">
                  <c:v>Head of Data Science</c:v>
                </c:pt>
                <c:pt idx="14">
                  <c:v>Applied Machine Learning Scientist</c:v>
                </c:pt>
                <c:pt idx="15">
                  <c:v>Lead Data Engineer</c:v>
                </c:pt>
                <c:pt idx="16">
                  <c:v>Data Analytics Manager</c:v>
                </c:pt>
                <c:pt idx="17">
                  <c:v>Cloud Data Engineer</c:v>
                </c:pt>
                <c:pt idx="18">
                  <c:v>Data Engineering Manager</c:v>
                </c:pt>
                <c:pt idx="19">
                  <c:v>Principal Data Analyst</c:v>
                </c:pt>
                <c:pt idx="20">
                  <c:v>ML Engineer</c:v>
                </c:pt>
                <c:pt idx="21">
                  <c:v>Machine Learning Manager</c:v>
                </c:pt>
                <c:pt idx="22">
                  <c:v>Lead Data Scientist</c:v>
                </c:pt>
                <c:pt idx="23">
                  <c:v>Data Engineer</c:v>
                </c:pt>
                <c:pt idx="24">
                  <c:v>Research Scientist</c:v>
                </c:pt>
                <c:pt idx="25">
                  <c:v>Data Scientist</c:v>
                </c:pt>
                <c:pt idx="26">
                  <c:v>Computer Vision Software Engineer</c:v>
                </c:pt>
                <c:pt idx="27">
                  <c:v>Staff Data Scientist</c:v>
                </c:pt>
                <c:pt idx="28">
                  <c:v>Machine Learning Engineer</c:v>
                </c:pt>
                <c:pt idx="29">
                  <c:v>Machine Learning Infrastructure Engineer</c:v>
                </c:pt>
                <c:pt idx="30">
                  <c:v>Big Data Architect</c:v>
                </c:pt>
                <c:pt idx="31">
                  <c:v>Data Analyst</c:v>
                </c:pt>
                <c:pt idx="32">
                  <c:v>Lead Data Analyst</c:v>
                </c:pt>
                <c:pt idx="33">
                  <c:v>Marketing Data Analyst</c:v>
                </c:pt>
                <c:pt idx="34">
                  <c:v>Lead Machine Learning Engineer</c:v>
                </c:pt>
                <c:pt idx="35">
                  <c:v>Machine Learning Developer</c:v>
                </c:pt>
                <c:pt idx="36">
                  <c:v>Head of Machine Learning</c:v>
                </c:pt>
                <c:pt idx="37">
                  <c:v>Business Data Analyst</c:v>
                </c:pt>
                <c:pt idx="38">
                  <c:v>Data Science Engineer</c:v>
                </c:pt>
                <c:pt idx="39">
                  <c:v>BI Data Analyst</c:v>
                </c:pt>
                <c:pt idx="40">
                  <c:v>Data Science Consultant</c:v>
                </c:pt>
                <c:pt idx="41">
                  <c:v>AI Scientist</c:v>
                </c:pt>
                <c:pt idx="42">
                  <c:v>Data Analytics Engineer</c:v>
                </c:pt>
                <c:pt idx="43">
                  <c:v>Finance Data Analyst</c:v>
                </c:pt>
                <c:pt idx="44">
                  <c:v>ETL Developer</c:v>
                </c:pt>
                <c:pt idx="45">
                  <c:v>Big Data Engineer</c:v>
                </c:pt>
                <c:pt idx="46">
                  <c:v>Computer Vision Engineer</c:v>
                </c:pt>
                <c:pt idx="47">
                  <c:v>NLP Engineer</c:v>
                </c:pt>
                <c:pt idx="48">
                  <c:v>Product Data Analyst</c:v>
                </c:pt>
                <c:pt idx="49">
                  <c:v>3D Computer Vision Researcher</c:v>
                </c:pt>
              </c:strCache>
            </c:strRef>
          </c:cat>
          <c:val>
            <c:numRef>
              <c:f>'Statistical Analysis'!$O$19:$O$68</c:f>
              <c:numCache>
                <c:formatCode>_("$"* #,##0.00_);_("$"* \(#,##0.00\);_("$"* "-"??_);_(@_)</c:formatCode>
                <c:ptCount val="50"/>
                <c:pt idx="0">
                  <c:v>405000</c:v>
                </c:pt>
                <c:pt idx="1">
                  <c:v>328333.33333333331</c:v>
                </c:pt>
                <c:pt idx="2">
                  <c:v>275000</c:v>
                </c:pt>
                <c:pt idx="3">
                  <c:v>215242.42857142858</c:v>
                </c:pt>
                <c:pt idx="4">
                  <c:v>195074</c:v>
                </c:pt>
                <c:pt idx="5">
                  <c:v>177873.90909090909</c:v>
                </c:pt>
                <c:pt idx="6">
                  <c:v>175655</c:v>
                </c:pt>
                <c:pt idx="7">
                  <c:v>175000</c:v>
                </c:pt>
                <c:pt idx="8">
                  <c:v>165000</c:v>
                </c:pt>
                <c:pt idx="9">
                  <c:v>160162.6</c:v>
                </c:pt>
                <c:pt idx="10">
                  <c:v>158412.5</c:v>
                </c:pt>
                <c:pt idx="11">
                  <c:v>158328.5</c:v>
                </c:pt>
                <c:pt idx="12">
                  <c:v>156738</c:v>
                </c:pt>
                <c:pt idx="13">
                  <c:v>146718.75</c:v>
                </c:pt>
                <c:pt idx="14">
                  <c:v>142068.75</c:v>
                </c:pt>
                <c:pt idx="15">
                  <c:v>139724.5</c:v>
                </c:pt>
                <c:pt idx="16">
                  <c:v>127134.28571428571</c:v>
                </c:pt>
                <c:pt idx="17">
                  <c:v>124647</c:v>
                </c:pt>
                <c:pt idx="18">
                  <c:v>123227.2</c:v>
                </c:pt>
                <c:pt idx="19">
                  <c:v>122500</c:v>
                </c:pt>
                <c:pt idx="20">
                  <c:v>117504</c:v>
                </c:pt>
                <c:pt idx="21">
                  <c:v>117104</c:v>
                </c:pt>
                <c:pt idx="22">
                  <c:v>115190</c:v>
                </c:pt>
                <c:pt idx="23">
                  <c:v>112725</c:v>
                </c:pt>
                <c:pt idx="24">
                  <c:v>109019.5</c:v>
                </c:pt>
                <c:pt idx="25">
                  <c:v>108187.83216783217</c:v>
                </c:pt>
                <c:pt idx="26">
                  <c:v>105248.66666666667</c:v>
                </c:pt>
                <c:pt idx="27">
                  <c:v>105000</c:v>
                </c:pt>
                <c:pt idx="28">
                  <c:v>104880.14634146342</c:v>
                </c:pt>
                <c:pt idx="29">
                  <c:v>101145</c:v>
                </c:pt>
                <c:pt idx="30">
                  <c:v>99703</c:v>
                </c:pt>
                <c:pt idx="31">
                  <c:v>92893.061855670108</c:v>
                </c:pt>
                <c:pt idx="32">
                  <c:v>92203</c:v>
                </c:pt>
                <c:pt idx="33">
                  <c:v>88654</c:v>
                </c:pt>
                <c:pt idx="34">
                  <c:v>87932</c:v>
                </c:pt>
                <c:pt idx="35">
                  <c:v>85860.666666666672</c:v>
                </c:pt>
                <c:pt idx="36">
                  <c:v>79039</c:v>
                </c:pt>
                <c:pt idx="37">
                  <c:v>76691.199999999997</c:v>
                </c:pt>
                <c:pt idx="38">
                  <c:v>75803.333333333328</c:v>
                </c:pt>
                <c:pt idx="39">
                  <c:v>74755.166666666672</c:v>
                </c:pt>
                <c:pt idx="40">
                  <c:v>69420.71428571429</c:v>
                </c:pt>
                <c:pt idx="41">
                  <c:v>66135.571428571435</c:v>
                </c:pt>
                <c:pt idx="42">
                  <c:v>64799.25</c:v>
                </c:pt>
                <c:pt idx="43">
                  <c:v>61896</c:v>
                </c:pt>
                <c:pt idx="44">
                  <c:v>54957</c:v>
                </c:pt>
                <c:pt idx="45">
                  <c:v>51974</c:v>
                </c:pt>
                <c:pt idx="46">
                  <c:v>44419.333333333336</c:v>
                </c:pt>
                <c:pt idx="47">
                  <c:v>37236</c:v>
                </c:pt>
                <c:pt idx="48">
                  <c:v>13036</c:v>
                </c:pt>
                <c:pt idx="49">
                  <c:v>5409</c:v>
                </c:pt>
              </c:numCache>
            </c:numRef>
          </c:val>
          <c:extLst>
            <c:ext xmlns:c16="http://schemas.microsoft.com/office/drawing/2014/chart" uri="{C3380CC4-5D6E-409C-BE32-E72D297353CC}">
              <c16:uniqueId val="{00000000-98D5-4074-A89C-A411660B9AB9}"/>
            </c:ext>
          </c:extLst>
        </c:ser>
        <c:dLbls>
          <c:showLegendKey val="0"/>
          <c:showVal val="0"/>
          <c:showCatName val="0"/>
          <c:showSerName val="0"/>
          <c:showPercent val="0"/>
          <c:showBubbleSize val="0"/>
        </c:dLbls>
        <c:gapWidth val="182"/>
        <c:axId val="1797555040"/>
        <c:axId val="1797556480"/>
      </c:barChart>
      <c:catAx>
        <c:axId val="179755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556480"/>
        <c:crosses val="autoZero"/>
        <c:auto val="1"/>
        <c:lblAlgn val="ctr"/>
        <c:lblOffset val="100"/>
        <c:noMultiLvlLbl val="0"/>
      </c:catAx>
      <c:valAx>
        <c:axId val="17975564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quot;K&quot;" sourceLinked="0"/>
        <c:majorTickMark val="none"/>
        <c:minorTickMark val="none"/>
        <c:tickLblPos val="nextTo"/>
        <c:spPr>
          <a:noFill/>
          <a:ln>
            <a:solidFill>
              <a:schemeClr val="accent1">
                <a:alpha val="93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7555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Median Salary of Data Science Job</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spPr>
            <a:solidFill>
              <a:schemeClr val="accent3"/>
            </a:solidFill>
            <a:ln>
              <a:noFill/>
            </a:ln>
            <a:effectLst/>
          </c:spPr>
          <c:invertIfNegative val="0"/>
          <c:cat>
            <c:strRef>
              <c:f>'Statistical Analysis'!$N$19:$N$68</c:f>
              <c:strCache>
                <c:ptCount val="50"/>
                <c:pt idx="0">
                  <c:v>Data Analytics Lead</c:v>
                </c:pt>
                <c:pt idx="1">
                  <c:v>Principal Data Engineer</c:v>
                </c:pt>
                <c:pt idx="2">
                  <c:v>Financial Data Analyst</c:v>
                </c:pt>
                <c:pt idx="3">
                  <c:v>Principal Data Scientist</c:v>
                </c:pt>
                <c:pt idx="4">
                  <c:v>Director of Data Science</c:v>
                </c:pt>
                <c:pt idx="5">
                  <c:v>Data Architect</c:v>
                </c:pt>
                <c:pt idx="6">
                  <c:v>Applied Data Scientist</c:v>
                </c:pt>
                <c:pt idx="7">
                  <c:v>Analytics Engineer</c:v>
                </c:pt>
                <c:pt idx="8">
                  <c:v>Data Specialist</c:v>
                </c:pt>
                <c:pt idx="9">
                  <c:v>Head of Data</c:v>
                </c:pt>
                <c:pt idx="10">
                  <c:v>Machine Learning Scientist</c:v>
                </c:pt>
                <c:pt idx="11">
                  <c:v>Data Science Manager</c:v>
                </c:pt>
                <c:pt idx="12">
                  <c:v>Director of Data Engineering</c:v>
                </c:pt>
                <c:pt idx="13">
                  <c:v>Head of Data Science</c:v>
                </c:pt>
                <c:pt idx="14">
                  <c:v>Applied Machine Learning Scientist</c:v>
                </c:pt>
                <c:pt idx="15">
                  <c:v>Lead Data Engineer</c:v>
                </c:pt>
                <c:pt idx="16">
                  <c:v>Data Analytics Manager</c:v>
                </c:pt>
                <c:pt idx="17">
                  <c:v>Cloud Data Engineer</c:v>
                </c:pt>
                <c:pt idx="18">
                  <c:v>Data Engineering Manager</c:v>
                </c:pt>
                <c:pt idx="19">
                  <c:v>Principal Data Analyst</c:v>
                </c:pt>
                <c:pt idx="20">
                  <c:v>ML Engineer</c:v>
                </c:pt>
                <c:pt idx="21">
                  <c:v>Machine Learning Manager</c:v>
                </c:pt>
                <c:pt idx="22">
                  <c:v>Lead Data Scientist</c:v>
                </c:pt>
                <c:pt idx="23">
                  <c:v>Data Engineer</c:v>
                </c:pt>
                <c:pt idx="24">
                  <c:v>Research Scientist</c:v>
                </c:pt>
                <c:pt idx="25">
                  <c:v>Data Scientist</c:v>
                </c:pt>
                <c:pt idx="26">
                  <c:v>Computer Vision Software Engineer</c:v>
                </c:pt>
                <c:pt idx="27">
                  <c:v>Staff Data Scientist</c:v>
                </c:pt>
                <c:pt idx="28">
                  <c:v>Machine Learning Engineer</c:v>
                </c:pt>
                <c:pt idx="29">
                  <c:v>Machine Learning Infrastructure Engineer</c:v>
                </c:pt>
                <c:pt idx="30">
                  <c:v>Big Data Architect</c:v>
                </c:pt>
                <c:pt idx="31">
                  <c:v>Data Analyst</c:v>
                </c:pt>
                <c:pt idx="32">
                  <c:v>Lead Data Analyst</c:v>
                </c:pt>
                <c:pt idx="33">
                  <c:v>Marketing Data Analyst</c:v>
                </c:pt>
                <c:pt idx="34">
                  <c:v>Lead Machine Learning Engineer</c:v>
                </c:pt>
                <c:pt idx="35">
                  <c:v>Machine Learning Developer</c:v>
                </c:pt>
                <c:pt idx="36">
                  <c:v>Head of Machine Learning</c:v>
                </c:pt>
                <c:pt idx="37">
                  <c:v>Business Data Analyst</c:v>
                </c:pt>
                <c:pt idx="38">
                  <c:v>Data Science Engineer</c:v>
                </c:pt>
                <c:pt idx="39">
                  <c:v>BI Data Analyst</c:v>
                </c:pt>
                <c:pt idx="40">
                  <c:v>Data Science Consultant</c:v>
                </c:pt>
                <c:pt idx="41">
                  <c:v>AI Scientist</c:v>
                </c:pt>
                <c:pt idx="42">
                  <c:v>Data Analytics Engineer</c:v>
                </c:pt>
                <c:pt idx="43">
                  <c:v>Finance Data Analyst</c:v>
                </c:pt>
                <c:pt idx="44">
                  <c:v>ETL Developer</c:v>
                </c:pt>
                <c:pt idx="45">
                  <c:v>Big Data Engineer</c:v>
                </c:pt>
                <c:pt idx="46">
                  <c:v>Computer Vision Engineer</c:v>
                </c:pt>
                <c:pt idx="47">
                  <c:v>NLP Engineer</c:v>
                </c:pt>
                <c:pt idx="48">
                  <c:v>Product Data Analyst</c:v>
                </c:pt>
                <c:pt idx="49">
                  <c:v>3D Computer Vision Researcher</c:v>
                </c:pt>
              </c:strCache>
            </c:strRef>
          </c:cat>
          <c:val>
            <c:numRef>
              <c:f>'Statistical Analysis'!$Q$19:$Q$68</c:f>
              <c:numCache>
                <c:formatCode>_("$"* #,##0.00_);_("$"* \(#,##0.00\);_("$"* "-"??_);_(@_)</c:formatCode>
                <c:ptCount val="50"/>
                <c:pt idx="0">
                  <c:v>405000</c:v>
                </c:pt>
                <c:pt idx="1">
                  <c:v>200000</c:v>
                </c:pt>
                <c:pt idx="2">
                  <c:v>275000</c:v>
                </c:pt>
                <c:pt idx="3">
                  <c:v>173762</c:v>
                </c:pt>
                <c:pt idx="4">
                  <c:v>168000</c:v>
                </c:pt>
                <c:pt idx="5">
                  <c:v>180000</c:v>
                </c:pt>
                <c:pt idx="6">
                  <c:v>157000</c:v>
                </c:pt>
                <c:pt idx="7">
                  <c:v>179850</c:v>
                </c:pt>
                <c:pt idx="8">
                  <c:v>165000</c:v>
                </c:pt>
                <c:pt idx="9">
                  <c:v>200000</c:v>
                </c:pt>
                <c:pt idx="10">
                  <c:v>156500</c:v>
                </c:pt>
                <c:pt idx="11">
                  <c:v>155750</c:v>
                </c:pt>
                <c:pt idx="12">
                  <c:v>156738</c:v>
                </c:pt>
                <c:pt idx="13">
                  <c:v>138937.5</c:v>
                </c:pt>
                <c:pt idx="14">
                  <c:v>56700</c:v>
                </c:pt>
                <c:pt idx="15">
                  <c:v>121593.5</c:v>
                </c:pt>
                <c:pt idx="16">
                  <c:v>120000</c:v>
                </c:pt>
                <c:pt idx="17">
                  <c:v>124647</c:v>
                </c:pt>
                <c:pt idx="18">
                  <c:v>150000</c:v>
                </c:pt>
                <c:pt idx="19">
                  <c:v>122500</c:v>
                </c:pt>
                <c:pt idx="20">
                  <c:v>70537.5</c:v>
                </c:pt>
                <c:pt idx="21">
                  <c:v>117104</c:v>
                </c:pt>
                <c:pt idx="22">
                  <c:v>115000</c:v>
                </c:pt>
                <c:pt idx="23">
                  <c:v>105500</c:v>
                </c:pt>
                <c:pt idx="24">
                  <c:v>76263.5</c:v>
                </c:pt>
                <c:pt idx="25">
                  <c:v>103691</c:v>
                </c:pt>
                <c:pt idx="26">
                  <c:v>95746</c:v>
                </c:pt>
                <c:pt idx="27">
                  <c:v>105000</c:v>
                </c:pt>
                <c:pt idx="28">
                  <c:v>87932</c:v>
                </c:pt>
                <c:pt idx="29">
                  <c:v>58255</c:v>
                </c:pt>
                <c:pt idx="30">
                  <c:v>99703</c:v>
                </c:pt>
                <c:pt idx="31">
                  <c:v>90320</c:v>
                </c:pt>
                <c:pt idx="32">
                  <c:v>87000</c:v>
                </c:pt>
                <c:pt idx="33">
                  <c:v>88654</c:v>
                </c:pt>
                <c:pt idx="34">
                  <c:v>87932</c:v>
                </c:pt>
                <c:pt idx="35">
                  <c:v>78791</c:v>
                </c:pt>
                <c:pt idx="36">
                  <c:v>79039</c:v>
                </c:pt>
                <c:pt idx="37">
                  <c:v>70912</c:v>
                </c:pt>
                <c:pt idx="38">
                  <c:v>60000</c:v>
                </c:pt>
                <c:pt idx="39">
                  <c:v>76500</c:v>
                </c:pt>
                <c:pt idx="40">
                  <c:v>76833</c:v>
                </c:pt>
                <c:pt idx="41">
                  <c:v>45896</c:v>
                </c:pt>
                <c:pt idx="42">
                  <c:v>64598.5</c:v>
                </c:pt>
                <c:pt idx="43">
                  <c:v>61896</c:v>
                </c:pt>
                <c:pt idx="44">
                  <c:v>54957</c:v>
                </c:pt>
                <c:pt idx="45">
                  <c:v>41305.5</c:v>
                </c:pt>
                <c:pt idx="46">
                  <c:v>26304.5</c:v>
                </c:pt>
                <c:pt idx="47">
                  <c:v>37236</c:v>
                </c:pt>
                <c:pt idx="48">
                  <c:v>13036</c:v>
                </c:pt>
                <c:pt idx="49">
                  <c:v>5409</c:v>
                </c:pt>
              </c:numCache>
            </c:numRef>
          </c:val>
          <c:extLs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2-F1BC-471F-8648-901CA611ADC1}"/>
            </c:ext>
          </c:extLst>
        </c:ser>
        <c:dLbls>
          <c:showLegendKey val="0"/>
          <c:showVal val="0"/>
          <c:showCatName val="0"/>
          <c:showSerName val="0"/>
          <c:showPercent val="0"/>
          <c:showBubbleSize val="0"/>
        </c:dLbls>
        <c:gapWidth val="219"/>
        <c:overlap val="-27"/>
        <c:axId val="1897137536"/>
        <c:axId val="2083495712"/>
        <c:extLst>
          <c:ext xmlns:c15="http://schemas.microsoft.com/office/drawing/2012/chart" uri="{02D57815-91ED-43cb-92C2-25804820EDAC}">
            <c15:filteredBarSeries>
              <c15:ser>
                <c:idx val="0"/>
                <c:order val="0"/>
                <c:spPr>
                  <a:solidFill>
                    <a:schemeClr val="accent1"/>
                  </a:solidFill>
                  <a:ln>
                    <a:noFill/>
                  </a:ln>
                  <a:effectLst/>
                </c:spPr>
                <c:invertIfNegative val="0"/>
                <c:cat>
                  <c:strRef>
                    <c:extLst>
                      <c:ext uri="{02D57815-91ED-43cb-92C2-25804820EDAC}">
                        <c15:formulaRef>
                          <c15:sqref>'Statistical Analysis'!$N$19:$N$68</c15:sqref>
                        </c15:formulaRef>
                      </c:ext>
                    </c:extLst>
                    <c:strCache>
                      <c:ptCount val="50"/>
                      <c:pt idx="0">
                        <c:v>Data Analytics Lead</c:v>
                      </c:pt>
                      <c:pt idx="1">
                        <c:v>Principal Data Engineer</c:v>
                      </c:pt>
                      <c:pt idx="2">
                        <c:v>Financial Data Analyst</c:v>
                      </c:pt>
                      <c:pt idx="3">
                        <c:v>Principal Data Scientist</c:v>
                      </c:pt>
                      <c:pt idx="4">
                        <c:v>Director of Data Science</c:v>
                      </c:pt>
                      <c:pt idx="5">
                        <c:v>Data Architect</c:v>
                      </c:pt>
                      <c:pt idx="6">
                        <c:v>Applied Data Scientist</c:v>
                      </c:pt>
                      <c:pt idx="7">
                        <c:v>Analytics Engineer</c:v>
                      </c:pt>
                      <c:pt idx="8">
                        <c:v>Data Specialist</c:v>
                      </c:pt>
                      <c:pt idx="9">
                        <c:v>Head of Data</c:v>
                      </c:pt>
                      <c:pt idx="10">
                        <c:v>Machine Learning Scientist</c:v>
                      </c:pt>
                      <c:pt idx="11">
                        <c:v>Data Science Manager</c:v>
                      </c:pt>
                      <c:pt idx="12">
                        <c:v>Director of Data Engineering</c:v>
                      </c:pt>
                      <c:pt idx="13">
                        <c:v>Head of Data Science</c:v>
                      </c:pt>
                      <c:pt idx="14">
                        <c:v>Applied Machine Learning Scientist</c:v>
                      </c:pt>
                      <c:pt idx="15">
                        <c:v>Lead Data Engineer</c:v>
                      </c:pt>
                      <c:pt idx="16">
                        <c:v>Data Analytics Manager</c:v>
                      </c:pt>
                      <c:pt idx="17">
                        <c:v>Cloud Data Engineer</c:v>
                      </c:pt>
                      <c:pt idx="18">
                        <c:v>Data Engineering Manager</c:v>
                      </c:pt>
                      <c:pt idx="19">
                        <c:v>Principal Data Analyst</c:v>
                      </c:pt>
                      <c:pt idx="20">
                        <c:v>ML Engineer</c:v>
                      </c:pt>
                      <c:pt idx="21">
                        <c:v>Machine Learning Manager</c:v>
                      </c:pt>
                      <c:pt idx="22">
                        <c:v>Lead Data Scientist</c:v>
                      </c:pt>
                      <c:pt idx="23">
                        <c:v>Data Engineer</c:v>
                      </c:pt>
                      <c:pt idx="24">
                        <c:v>Research Scientist</c:v>
                      </c:pt>
                      <c:pt idx="25">
                        <c:v>Data Scientist</c:v>
                      </c:pt>
                      <c:pt idx="26">
                        <c:v>Computer Vision Software Engineer</c:v>
                      </c:pt>
                      <c:pt idx="27">
                        <c:v>Staff Data Scientist</c:v>
                      </c:pt>
                      <c:pt idx="28">
                        <c:v>Machine Learning Engineer</c:v>
                      </c:pt>
                      <c:pt idx="29">
                        <c:v>Machine Learning Infrastructure Engineer</c:v>
                      </c:pt>
                      <c:pt idx="30">
                        <c:v>Big Data Architect</c:v>
                      </c:pt>
                      <c:pt idx="31">
                        <c:v>Data Analyst</c:v>
                      </c:pt>
                      <c:pt idx="32">
                        <c:v>Lead Data Analyst</c:v>
                      </c:pt>
                      <c:pt idx="33">
                        <c:v>Marketing Data Analyst</c:v>
                      </c:pt>
                      <c:pt idx="34">
                        <c:v>Lead Machine Learning Engineer</c:v>
                      </c:pt>
                      <c:pt idx="35">
                        <c:v>Machine Learning Developer</c:v>
                      </c:pt>
                      <c:pt idx="36">
                        <c:v>Head of Machine Learning</c:v>
                      </c:pt>
                      <c:pt idx="37">
                        <c:v>Business Data Analyst</c:v>
                      </c:pt>
                      <c:pt idx="38">
                        <c:v>Data Science Engineer</c:v>
                      </c:pt>
                      <c:pt idx="39">
                        <c:v>BI Data Analyst</c:v>
                      </c:pt>
                      <c:pt idx="40">
                        <c:v>Data Science Consultant</c:v>
                      </c:pt>
                      <c:pt idx="41">
                        <c:v>AI Scientist</c:v>
                      </c:pt>
                      <c:pt idx="42">
                        <c:v>Data Analytics Engineer</c:v>
                      </c:pt>
                      <c:pt idx="43">
                        <c:v>Finance Data Analyst</c:v>
                      </c:pt>
                      <c:pt idx="44">
                        <c:v>ETL Developer</c:v>
                      </c:pt>
                      <c:pt idx="45">
                        <c:v>Big Data Engineer</c:v>
                      </c:pt>
                      <c:pt idx="46">
                        <c:v>Computer Vision Engineer</c:v>
                      </c:pt>
                      <c:pt idx="47">
                        <c:v>NLP Engineer</c:v>
                      </c:pt>
                      <c:pt idx="48">
                        <c:v>Product Data Analyst</c:v>
                      </c:pt>
                      <c:pt idx="49">
                        <c:v>3D Computer Vision Researcher</c:v>
                      </c:pt>
                    </c:strCache>
                  </c:strRef>
                </c:cat>
                <c:val>
                  <c:numRef>
                    <c:extLst>
                      <c:ext uri="{02D57815-91ED-43cb-92C2-25804820EDAC}">
                        <c15:formulaRef>
                          <c15:sqref>'Statistical Analysis'!$O$19:$O$68</c15:sqref>
                        </c15:formulaRef>
                      </c:ext>
                    </c:extLst>
                    <c:numCache>
                      <c:formatCode>_("$"* #,##0.00_);_("$"* \(#,##0.00\);_("$"* "-"??_);_(@_)</c:formatCode>
                      <c:ptCount val="50"/>
                      <c:pt idx="0">
                        <c:v>405000</c:v>
                      </c:pt>
                      <c:pt idx="1">
                        <c:v>328333.33333333331</c:v>
                      </c:pt>
                      <c:pt idx="2">
                        <c:v>275000</c:v>
                      </c:pt>
                      <c:pt idx="3">
                        <c:v>215242.42857142858</c:v>
                      </c:pt>
                      <c:pt idx="4">
                        <c:v>195074</c:v>
                      </c:pt>
                      <c:pt idx="5">
                        <c:v>177873.90909090909</c:v>
                      </c:pt>
                      <c:pt idx="6">
                        <c:v>175655</c:v>
                      </c:pt>
                      <c:pt idx="7">
                        <c:v>175000</c:v>
                      </c:pt>
                      <c:pt idx="8">
                        <c:v>165000</c:v>
                      </c:pt>
                      <c:pt idx="9">
                        <c:v>160162.6</c:v>
                      </c:pt>
                      <c:pt idx="10">
                        <c:v>158412.5</c:v>
                      </c:pt>
                      <c:pt idx="11">
                        <c:v>158328.5</c:v>
                      </c:pt>
                      <c:pt idx="12">
                        <c:v>156738</c:v>
                      </c:pt>
                      <c:pt idx="13">
                        <c:v>146718.75</c:v>
                      </c:pt>
                      <c:pt idx="14">
                        <c:v>142068.75</c:v>
                      </c:pt>
                      <c:pt idx="15">
                        <c:v>139724.5</c:v>
                      </c:pt>
                      <c:pt idx="16">
                        <c:v>127134.28571428571</c:v>
                      </c:pt>
                      <c:pt idx="17">
                        <c:v>124647</c:v>
                      </c:pt>
                      <c:pt idx="18">
                        <c:v>123227.2</c:v>
                      </c:pt>
                      <c:pt idx="19">
                        <c:v>122500</c:v>
                      </c:pt>
                      <c:pt idx="20">
                        <c:v>117504</c:v>
                      </c:pt>
                      <c:pt idx="21">
                        <c:v>117104</c:v>
                      </c:pt>
                      <c:pt idx="22">
                        <c:v>115190</c:v>
                      </c:pt>
                      <c:pt idx="23">
                        <c:v>112725</c:v>
                      </c:pt>
                      <c:pt idx="24">
                        <c:v>109019.5</c:v>
                      </c:pt>
                      <c:pt idx="25">
                        <c:v>108187.83216783217</c:v>
                      </c:pt>
                      <c:pt idx="26">
                        <c:v>105248.66666666667</c:v>
                      </c:pt>
                      <c:pt idx="27">
                        <c:v>105000</c:v>
                      </c:pt>
                      <c:pt idx="28">
                        <c:v>104880.14634146342</c:v>
                      </c:pt>
                      <c:pt idx="29">
                        <c:v>101145</c:v>
                      </c:pt>
                      <c:pt idx="30">
                        <c:v>99703</c:v>
                      </c:pt>
                      <c:pt idx="31">
                        <c:v>92893.061855670108</c:v>
                      </c:pt>
                      <c:pt idx="32">
                        <c:v>92203</c:v>
                      </c:pt>
                      <c:pt idx="33">
                        <c:v>88654</c:v>
                      </c:pt>
                      <c:pt idx="34">
                        <c:v>87932</c:v>
                      </c:pt>
                      <c:pt idx="35">
                        <c:v>85860.666666666672</c:v>
                      </c:pt>
                      <c:pt idx="36">
                        <c:v>79039</c:v>
                      </c:pt>
                      <c:pt idx="37">
                        <c:v>76691.199999999997</c:v>
                      </c:pt>
                      <c:pt idx="38">
                        <c:v>75803.333333333328</c:v>
                      </c:pt>
                      <c:pt idx="39">
                        <c:v>74755.166666666672</c:v>
                      </c:pt>
                      <c:pt idx="40">
                        <c:v>69420.71428571429</c:v>
                      </c:pt>
                      <c:pt idx="41">
                        <c:v>66135.571428571435</c:v>
                      </c:pt>
                      <c:pt idx="42">
                        <c:v>64799.25</c:v>
                      </c:pt>
                      <c:pt idx="43">
                        <c:v>61896</c:v>
                      </c:pt>
                      <c:pt idx="44">
                        <c:v>54957</c:v>
                      </c:pt>
                      <c:pt idx="45">
                        <c:v>51974</c:v>
                      </c:pt>
                      <c:pt idx="46">
                        <c:v>44419.333333333336</c:v>
                      </c:pt>
                      <c:pt idx="47">
                        <c:v>37236</c:v>
                      </c:pt>
                      <c:pt idx="48">
                        <c:v>13036</c:v>
                      </c:pt>
                      <c:pt idx="49">
                        <c:v>5409</c:v>
                      </c:pt>
                    </c:numCache>
                  </c:numRef>
                </c:val>
                <c:extLst>
                  <c:ex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0-F1BC-471F-8648-901CA611ADC1}"/>
                  </c:ext>
                </c:extLst>
              </c15:ser>
            </c15:filteredBarSeries>
            <c15:filteredBarSeries>
              <c15:ser>
                <c:idx val="1"/>
                <c:order val="1"/>
                <c:spPr>
                  <a:solidFill>
                    <a:schemeClr val="accent2"/>
                  </a:solidFill>
                  <a:ln>
                    <a:noFill/>
                  </a:ln>
                  <a:effectLst/>
                </c:spPr>
                <c:invertIfNegative val="0"/>
                <c:cat>
                  <c:strRef>
                    <c:extLst xmlns:c15="http://schemas.microsoft.com/office/drawing/2012/chart">
                      <c:ext xmlns:c15="http://schemas.microsoft.com/office/drawing/2012/chart" uri="{02D57815-91ED-43cb-92C2-25804820EDAC}">
                        <c15:formulaRef>
                          <c15:sqref>'Statistical Analysis'!$N$19:$N$68</c15:sqref>
                        </c15:formulaRef>
                      </c:ext>
                    </c:extLst>
                    <c:strCache>
                      <c:ptCount val="50"/>
                      <c:pt idx="0">
                        <c:v>Data Analytics Lead</c:v>
                      </c:pt>
                      <c:pt idx="1">
                        <c:v>Principal Data Engineer</c:v>
                      </c:pt>
                      <c:pt idx="2">
                        <c:v>Financial Data Analyst</c:v>
                      </c:pt>
                      <c:pt idx="3">
                        <c:v>Principal Data Scientist</c:v>
                      </c:pt>
                      <c:pt idx="4">
                        <c:v>Director of Data Science</c:v>
                      </c:pt>
                      <c:pt idx="5">
                        <c:v>Data Architect</c:v>
                      </c:pt>
                      <c:pt idx="6">
                        <c:v>Applied Data Scientist</c:v>
                      </c:pt>
                      <c:pt idx="7">
                        <c:v>Analytics Engineer</c:v>
                      </c:pt>
                      <c:pt idx="8">
                        <c:v>Data Specialist</c:v>
                      </c:pt>
                      <c:pt idx="9">
                        <c:v>Head of Data</c:v>
                      </c:pt>
                      <c:pt idx="10">
                        <c:v>Machine Learning Scientist</c:v>
                      </c:pt>
                      <c:pt idx="11">
                        <c:v>Data Science Manager</c:v>
                      </c:pt>
                      <c:pt idx="12">
                        <c:v>Director of Data Engineering</c:v>
                      </c:pt>
                      <c:pt idx="13">
                        <c:v>Head of Data Science</c:v>
                      </c:pt>
                      <c:pt idx="14">
                        <c:v>Applied Machine Learning Scientist</c:v>
                      </c:pt>
                      <c:pt idx="15">
                        <c:v>Lead Data Engineer</c:v>
                      </c:pt>
                      <c:pt idx="16">
                        <c:v>Data Analytics Manager</c:v>
                      </c:pt>
                      <c:pt idx="17">
                        <c:v>Cloud Data Engineer</c:v>
                      </c:pt>
                      <c:pt idx="18">
                        <c:v>Data Engineering Manager</c:v>
                      </c:pt>
                      <c:pt idx="19">
                        <c:v>Principal Data Analyst</c:v>
                      </c:pt>
                      <c:pt idx="20">
                        <c:v>ML Engineer</c:v>
                      </c:pt>
                      <c:pt idx="21">
                        <c:v>Machine Learning Manager</c:v>
                      </c:pt>
                      <c:pt idx="22">
                        <c:v>Lead Data Scientist</c:v>
                      </c:pt>
                      <c:pt idx="23">
                        <c:v>Data Engineer</c:v>
                      </c:pt>
                      <c:pt idx="24">
                        <c:v>Research Scientist</c:v>
                      </c:pt>
                      <c:pt idx="25">
                        <c:v>Data Scientist</c:v>
                      </c:pt>
                      <c:pt idx="26">
                        <c:v>Computer Vision Software Engineer</c:v>
                      </c:pt>
                      <c:pt idx="27">
                        <c:v>Staff Data Scientist</c:v>
                      </c:pt>
                      <c:pt idx="28">
                        <c:v>Machine Learning Engineer</c:v>
                      </c:pt>
                      <c:pt idx="29">
                        <c:v>Machine Learning Infrastructure Engineer</c:v>
                      </c:pt>
                      <c:pt idx="30">
                        <c:v>Big Data Architect</c:v>
                      </c:pt>
                      <c:pt idx="31">
                        <c:v>Data Analyst</c:v>
                      </c:pt>
                      <c:pt idx="32">
                        <c:v>Lead Data Analyst</c:v>
                      </c:pt>
                      <c:pt idx="33">
                        <c:v>Marketing Data Analyst</c:v>
                      </c:pt>
                      <c:pt idx="34">
                        <c:v>Lead Machine Learning Engineer</c:v>
                      </c:pt>
                      <c:pt idx="35">
                        <c:v>Machine Learning Developer</c:v>
                      </c:pt>
                      <c:pt idx="36">
                        <c:v>Head of Machine Learning</c:v>
                      </c:pt>
                      <c:pt idx="37">
                        <c:v>Business Data Analyst</c:v>
                      </c:pt>
                      <c:pt idx="38">
                        <c:v>Data Science Engineer</c:v>
                      </c:pt>
                      <c:pt idx="39">
                        <c:v>BI Data Analyst</c:v>
                      </c:pt>
                      <c:pt idx="40">
                        <c:v>Data Science Consultant</c:v>
                      </c:pt>
                      <c:pt idx="41">
                        <c:v>AI Scientist</c:v>
                      </c:pt>
                      <c:pt idx="42">
                        <c:v>Data Analytics Engineer</c:v>
                      </c:pt>
                      <c:pt idx="43">
                        <c:v>Finance Data Analyst</c:v>
                      </c:pt>
                      <c:pt idx="44">
                        <c:v>ETL Developer</c:v>
                      </c:pt>
                      <c:pt idx="45">
                        <c:v>Big Data Engineer</c:v>
                      </c:pt>
                      <c:pt idx="46">
                        <c:v>Computer Vision Engineer</c:v>
                      </c:pt>
                      <c:pt idx="47">
                        <c:v>NLP Engineer</c:v>
                      </c:pt>
                      <c:pt idx="48">
                        <c:v>Product Data Analyst</c:v>
                      </c:pt>
                      <c:pt idx="49">
                        <c:v>3D Computer Vision Researcher</c:v>
                      </c:pt>
                    </c:strCache>
                  </c:strRef>
                </c:cat>
                <c:val>
                  <c:numRef>
                    <c:extLst xmlns:c15="http://schemas.microsoft.com/office/drawing/2012/chart">
                      <c:ext xmlns:c15="http://schemas.microsoft.com/office/drawing/2012/chart" uri="{02D57815-91ED-43cb-92C2-25804820EDAC}">
                        <c15:formulaRef>
                          <c15:sqref>'Statistical Analysis'!$P$19:$P$68</c15:sqref>
                        </c15:formulaRef>
                      </c:ext>
                    </c:extLst>
                    <c:numCache>
                      <c:formatCode>General</c:formatCode>
                      <c:ptCount val="5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1-F1BC-471F-8648-901CA611ADC1}"/>
                  </c:ext>
                </c:extLst>
              </c15:ser>
            </c15:filteredBarSeries>
            <c15:filteredBarSeries>
              <c15:ser>
                <c:idx val="3"/>
                <c:order val="3"/>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'Statistical Analysis'!$N$19:$N$68</c15:sqref>
                        </c15:formulaRef>
                      </c:ext>
                    </c:extLst>
                    <c:strCache>
                      <c:ptCount val="50"/>
                      <c:pt idx="0">
                        <c:v>Data Analytics Lead</c:v>
                      </c:pt>
                      <c:pt idx="1">
                        <c:v>Principal Data Engineer</c:v>
                      </c:pt>
                      <c:pt idx="2">
                        <c:v>Financial Data Analyst</c:v>
                      </c:pt>
                      <c:pt idx="3">
                        <c:v>Principal Data Scientist</c:v>
                      </c:pt>
                      <c:pt idx="4">
                        <c:v>Director of Data Science</c:v>
                      </c:pt>
                      <c:pt idx="5">
                        <c:v>Data Architect</c:v>
                      </c:pt>
                      <c:pt idx="6">
                        <c:v>Applied Data Scientist</c:v>
                      </c:pt>
                      <c:pt idx="7">
                        <c:v>Analytics Engineer</c:v>
                      </c:pt>
                      <c:pt idx="8">
                        <c:v>Data Specialist</c:v>
                      </c:pt>
                      <c:pt idx="9">
                        <c:v>Head of Data</c:v>
                      </c:pt>
                      <c:pt idx="10">
                        <c:v>Machine Learning Scientist</c:v>
                      </c:pt>
                      <c:pt idx="11">
                        <c:v>Data Science Manager</c:v>
                      </c:pt>
                      <c:pt idx="12">
                        <c:v>Director of Data Engineering</c:v>
                      </c:pt>
                      <c:pt idx="13">
                        <c:v>Head of Data Science</c:v>
                      </c:pt>
                      <c:pt idx="14">
                        <c:v>Applied Machine Learning Scientist</c:v>
                      </c:pt>
                      <c:pt idx="15">
                        <c:v>Lead Data Engineer</c:v>
                      </c:pt>
                      <c:pt idx="16">
                        <c:v>Data Analytics Manager</c:v>
                      </c:pt>
                      <c:pt idx="17">
                        <c:v>Cloud Data Engineer</c:v>
                      </c:pt>
                      <c:pt idx="18">
                        <c:v>Data Engineering Manager</c:v>
                      </c:pt>
                      <c:pt idx="19">
                        <c:v>Principal Data Analyst</c:v>
                      </c:pt>
                      <c:pt idx="20">
                        <c:v>ML Engineer</c:v>
                      </c:pt>
                      <c:pt idx="21">
                        <c:v>Machine Learning Manager</c:v>
                      </c:pt>
                      <c:pt idx="22">
                        <c:v>Lead Data Scientist</c:v>
                      </c:pt>
                      <c:pt idx="23">
                        <c:v>Data Engineer</c:v>
                      </c:pt>
                      <c:pt idx="24">
                        <c:v>Research Scientist</c:v>
                      </c:pt>
                      <c:pt idx="25">
                        <c:v>Data Scientist</c:v>
                      </c:pt>
                      <c:pt idx="26">
                        <c:v>Computer Vision Software Engineer</c:v>
                      </c:pt>
                      <c:pt idx="27">
                        <c:v>Staff Data Scientist</c:v>
                      </c:pt>
                      <c:pt idx="28">
                        <c:v>Machine Learning Engineer</c:v>
                      </c:pt>
                      <c:pt idx="29">
                        <c:v>Machine Learning Infrastructure Engineer</c:v>
                      </c:pt>
                      <c:pt idx="30">
                        <c:v>Big Data Architect</c:v>
                      </c:pt>
                      <c:pt idx="31">
                        <c:v>Data Analyst</c:v>
                      </c:pt>
                      <c:pt idx="32">
                        <c:v>Lead Data Analyst</c:v>
                      </c:pt>
                      <c:pt idx="33">
                        <c:v>Marketing Data Analyst</c:v>
                      </c:pt>
                      <c:pt idx="34">
                        <c:v>Lead Machine Learning Engineer</c:v>
                      </c:pt>
                      <c:pt idx="35">
                        <c:v>Machine Learning Developer</c:v>
                      </c:pt>
                      <c:pt idx="36">
                        <c:v>Head of Machine Learning</c:v>
                      </c:pt>
                      <c:pt idx="37">
                        <c:v>Business Data Analyst</c:v>
                      </c:pt>
                      <c:pt idx="38">
                        <c:v>Data Science Engineer</c:v>
                      </c:pt>
                      <c:pt idx="39">
                        <c:v>BI Data Analyst</c:v>
                      </c:pt>
                      <c:pt idx="40">
                        <c:v>Data Science Consultant</c:v>
                      </c:pt>
                      <c:pt idx="41">
                        <c:v>AI Scientist</c:v>
                      </c:pt>
                      <c:pt idx="42">
                        <c:v>Data Analytics Engineer</c:v>
                      </c:pt>
                      <c:pt idx="43">
                        <c:v>Finance Data Analyst</c:v>
                      </c:pt>
                      <c:pt idx="44">
                        <c:v>ETL Developer</c:v>
                      </c:pt>
                      <c:pt idx="45">
                        <c:v>Big Data Engineer</c:v>
                      </c:pt>
                      <c:pt idx="46">
                        <c:v>Computer Vision Engineer</c:v>
                      </c:pt>
                      <c:pt idx="47">
                        <c:v>NLP Engineer</c:v>
                      </c:pt>
                      <c:pt idx="48">
                        <c:v>Product Data Analyst</c:v>
                      </c:pt>
                      <c:pt idx="49">
                        <c:v>3D Computer Vision Researcher</c:v>
                      </c:pt>
                    </c:strCache>
                  </c:strRef>
                </c:cat>
                <c:val>
                  <c:numRef>
                    <c:extLst xmlns:c15="http://schemas.microsoft.com/office/drawing/2012/chart">
                      <c:ext xmlns:c15="http://schemas.microsoft.com/office/drawing/2012/chart" uri="{02D57815-91ED-43cb-92C2-25804820EDAC}">
                        <c15:formulaRef>
                          <c15:sqref>'Statistical Analysis'!$R$19:$R$68</c15:sqref>
                        </c15:formulaRef>
                      </c:ext>
                    </c:extLst>
                    <c:numCache>
                      <c:formatCode>General</c:formatCode>
                      <c:ptCount val="50"/>
                      <c:pt idx="0">
                        <c:v>1</c:v>
                      </c:pt>
                      <c:pt idx="1">
                        <c:v>3</c:v>
                      </c:pt>
                      <c:pt idx="2">
                        <c:v>2</c:v>
                      </c:pt>
                      <c:pt idx="3">
                        <c:v>7</c:v>
                      </c:pt>
                      <c:pt idx="4">
                        <c:v>8</c:v>
                      </c:pt>
                      <c:pt idx="5">
                        <c:v>5</c:v>
                      </c:pt>
                      <c:pt idx="6">
                        <c:v>10</c:v>
                      </c:pt>
                      <c:pt idx="7">
                        <c:v>6</c:v>
                      </c:pt>
                      <c:pt idx="8">
                        <c:v>9</c:v>
                      </c:pt>
                      <c:pt idx="9">
                        <c:v>3</c:v>
                      </c:pt>
                      <c:pt idx="10">
                        <c:v>12</c:v>
                      </c:pt>
                      <c:pt idx="11">
                        <c:v>13</c:v>
                      </c:pt>
                      <c:pt idx="12">
                        <c:v>11</c:v>
                      </c:pt>
                      <c:pt idx="13">
                        <c:v>15</c:v>
                      </c:pt>
                      <c:pt idx="14">
                        <c:v>43</c:v>
                      </c:pt>
                      <c:pt idx="15">
                        <c:v>18</c:v>
                      </c:pt>
                      <c:pt idx="16">
                        <c:v>19</c:v>
                      </c:pt>
                      <c:pt idx="17">
                        <c:v>16</c:v>
                      </c:pt>
                      <c:pt idx="18">
                        <c:v>14</c:v>
                      </c:pt>
                      <c:pt idx="19">
                        <c:v>17</c:v>
                      </c:pt>
                      <c:pt idx="20">
                        <c:v>38</c:v>
                      </c:pt>
                      <c:pt idx="21">
                        <c:v>20</c:v>
                      </c:pt>
                      <c:pt idx="22">
                        <c:v>21</c:v>
                      </c:pt>
                      <c:pt idx="23">
                        <c:v>22</c:v>
                      </c:pt>
                      <c:pt idx="24">
                        <c:v>36</c:v>
                      </c:pt>
                      <c:pt idx="25">
                        <c:v>24</c:v>
                      </c:pt>
                      <c:pt idx="26">
                        <c:v>26</c:v>
                      </c:pt>
                      <c:pt idx="27">
                        <c:v>23</c:v>
                      </c:pt>
                      <c:pt idx="28">
                        <c:v>29</c:v>
                      </c:pt>
                      <c:pt idx="29">
                        <c:v>42</c:v>
                      </c:pt>
                      <c:pt idx="30">
                        <c:v>25</c:v>
                      </c:pt>
                      <c:pt idx="31">
                        <c:v>27</c:v>
                      </c:pt>
                      <c:pt idx="32">
                        <c:v>31</c:v>
                      </c:pt>
                      <c:pt idx="33">
                        <c:v>28</c:v>
                      </c:pt>
                      <c:pt idx="34">
                        <c:v>29</c:v>
                      </c:pt>
                      <c:pt idx="35">
                        <c:v>33</c:v>
                      </c:pt>
                      <c:pt idx="36">
                        <c:v>32</c:v>
                      </c:pt>
                      <c:pt idx="37">
                        <c:v>37</c:v>
                      </c:pt>
                      <c:pt idx="38">
                        <c:v>41</c:v>
                      </c:pt>
                      <c:pt idx="39">
                        <c:v>35</c:v>
                      </c:pt>
                      <c:pt idx="40">
                        <c:v>34</c:v>
                      </c:pt>
                      <c:pt idx="41">
                        <c:v>45</c:v>
                      </c:pt>
                      <c:pt idx="42">
                        <c:v>39</c:v>
                      </c:pt>
                      <c:pt idx="43">
                        <c:v>40</c:v>
                      </c:pt>
                      <c:pt idx="44">
                        <c:v>44</c:v>
                      </c:pt>
                      <c:pt idx="45">
                        <c:v>46</c:v>
                      </c:pt>
                      <c:pt idx="46">
                        <c:v>48</c:v>
                      </c:pt>
                      <c:pt idx="47">
                        <c:v>47</c:v>
                      </c:pt>
                      <c:pt idx="48">
                        <c:v>49</c:v>
                      </c:pt>
                      <c:pt idx="49">
                        <c:v>50</c:v>
                      </c:pt>
                    </c:numCache>
                  </c:numRef>
                </c:val>
                <c:extLst xmlns:c15="http://schemas.microsoft.com/office/drawing/2012/chart">
                  <c:ext xmlns:c15="http://schemas.microsoft.com/office/drawing/2012/chart" uri="{02D57815-91ED-43cb-92C2-25804820EDAC}">
                    <c15:filteredSeriesTitle>
                      <c15:tx>
                        <c:strRef>
                          <c:extLst>
                            <c:ext uri="{02D57815-91ED-43cb-92C2-25804820EDAC}">
                              <c15:formulaRef>
                                <c15:sqref> </c15:sqref>
                              </c15:formulaRef>
                            </c:ext>
                          </c:extLst>
                        </c:strRef>
                      </c15:tx>
                    </c15:filteredSeriesTitle>
                  </c:ext>
                  <c:ext xmlns:c16="http://schemas.microsoft.com/office/drawing/2014/chart" uri="{C3380CC4-5D6E-409C-BE32-E72D297353CC}">
                    <c16:uniqueId val="{00000003-F1BC-471F-8648-901CA611ADC1}"/>
                  </c:ext>
                </c:extLst>
              </c15:ser>
            </c15:filteredBarSeries>
          </c:ext>
        </c:extLst>
      </c:barChart>
      <c:catAx>
        <c:axId val="1897137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3495712"/>
        <c:crosses val="autoZero"/>
        <c:auto val="1"/>
        <c:lblAlgn val="ctr"/>
        <c:lblOffset val="100"/>
        <c:noMultiLvlLbl val="0"/>
      </c:catAx>
      <c:valAx>
        <c:axId val="208349571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7137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Standard Distribution of the Average</a:t>
            </a:r>
            <a:r>
              <a:rPr lang="en-US" baseline="0"/>
              <a:t> of Data Science Jobs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'Statistical Analysis'!$O$19:$O$68</c:f>
              <c:numCache>
                <c:formatCode>_("$"* #,##0.00_);_("$"* \(#,##0.00\);_("$"* "-"??_);_(@_)</c:formatCode>
                <c:ptCount val="50"/>
                <c:pt idx="0">
                  <c:v>405000</c:v>
                </c:pt>
                <c:pt idx="1">
                  <c:v>328333.33333333331</c:v>
                </c:pt>
                <c:pt idx="2">
                  <c:v>275000</c:v>
                </c:pt>
                <c:pt idx="3">
                  <c:v>215242.42857142858</c:v>
                </c:pt>
                <c:pt idx="4">
                  <c:v>195074</c:v>
                </c:pt>
                <c:pt idx="5">
                  <c:v>177873.90909090909</c:v>
                </c:pt>
                <c:pt idx="6">
                  <c:v>175655</c:v>
                </c:pt>
                <c:pt idx="7">
                  <c:v>175000</c:v>
                </c:pt>
                <c:pt idx="8">
                  <c:v>165000</c:v>
                </c:pt>
                <c:pt idx="9">
                  <c:v>160162.6</c:v>
                </c:pt>
                <c:pt idx="10">
                  <c:v>158412.5</c:v>
                </c:pt>
                <c:pt idx="11">
                  <c:v>158328.5</c:v>
                </c:pt>
                <c:pt idx="12">
                  <c:v>156738</c:v>
                </c:pt>
                <c:pt idx="13">
                  <c:v>146718.75</c:v>
                </c:pt>
                <c:pt idx="14">
                  <c:v>142068.75</c:v>
                </c:pt>
                <c:pt idx="15">
                  <c:v>139724.5</c:v>
                </c:pt>
                <c:pt idx="16">
                  <c:v>127134.28571428571</c:v>
                </c:pt>
                <c:pt idx="17">
                  <c:v>124647</c:v>
                </c:pt>
                <c:pt idx="18">
                  <c:v>123227.2</c:v>
                </c:pt>
                <c:pt idx="19">
                  <c:v>122500</c:v>
                </c:pt>
                <c:pt idx="20">
                  <c:v>117504</c:v>
                </c:pt>
                <c:pt idx="21">
                  <c:v>117104</c:v>
                </c:pt>
                <c:pt idx="22">
                  <c:v>115190</c:v>
                </c:pt>
                <c:pt idx="23">
                  <c:v>112725</c:v>
                </c:pt>
                <c:pt idx="24">
                  <c:v>109019.5</c:v>
                </c:pt>
                <c:pt idx="25">
                  <c:v>108187.83216783217</c:v>
                </c:pt>
                <c:pt idx="26">
                  <c:v>105248.66666666667</c:v>
                </c:pt>
                <c:pt idx="27">
                  <c:v>105000</c:v>
                </c:pt>
                <c:pt idx="28">
                  <c:v>104880.14634146342</c:v>
                </c:pt>
                <c:pt idx="29">
                  <c:v>101145</c:v>
                </c:pt>
                <c:pt idx="30">
                  <c:v>99703</c:v>
                </c:pt>
                <c:pt idx="31">
                  <c:v>92893.061855670108</c:v>
                </c:pt>
                <c:pt idx="32">
                  <c:v>92203</c:v>
                </c:pt>
                <c:pt idx="33">
                  <c:v>88654</c:v>
                </c:pt>
                <c:pt idx="34">
                  <c:v>87932</c:v>
                </c:pt>
                <c:pt idx="35">
                  <c:v>85860.666666666672</c:v>
                </c:pt>
                <c:pt idx="36">
                  <c:v>79039</c:v>
                </c:pt>
                <c:pt idx="37">
                  <c:v>76691.199999999997</c:v>
                </c:pt>
                <c:pt idx="38">
                  <c:v>75803.333333333328</c:v>
                </c:pt>
                <c:pt idx="39">
                  <c:v>74755.166666666672</c:v>
                </c:pt>
                <c:pt idx="40">
                  <c:v>69420.71428571429</c:v>
                </c:pt>
                <c:pt idx="41">
                  <c:v>66135.571428571435</c:v>
                </c:pt>
                <c:pt idx="42">
                  <c:v>64799.25</c:v>
                </c:pt>
                <c:pt idx="43">
                  <c:v>61896</c:v>
                </c:pt>
                <c:pt idx="44">
                  <c:v>54957</c:v>
                </c:pt>
                <c:pt idx="45">
                  <c:v>51974</c:v>
                </c:pt>
                <c:pt idx="46">
                  <c:v>44419.333333333336</c:v>
                </c:pt>
                <c:pt idx="47">
                  <c:v>37236</c:v>
                </c:pt>
                <c:pt idx="48">
                  <c:v>13036</c:v>
                </c:pt>
                <c:pt idx="49">
                  <c:v>5409</c:v>
                </c:pt>
              </c:numCache>
            </c:numRef>
          </c:xVal>
          <c:yVal>
            <c:numRef>
              <c:f>'Statistical Analysis'!$S$19:$S$68</c:f>
              <c:numCache>
                <c:formatCode>General</c:formatCode>
                <c:ptCount val="50"/>
                <c:pt idx="0">
                  <c:v>2.4346287719109154E-9</c:v>
                </c:pt>
                <c:pt idx="1">
                  <c:v>9.0793892097541791E-8</c:v>
                </c:pt>
                <c:pt idx="2">
                  <c:v>5.7693439902145586E-7</c:v>
                </c:pt>
                <c:pt idx="3">
                  <c:v>2.3879970657323418E-6</c:v>
                </c:pt>
                <c:pt idx="4">
                  <c:v>3.3019005816624293E-6</c:v>
                </c:pt>
                <c:pt idx="5">
                  <c:v>4.091441039719019E-6</c:v>
                </c:pt>
                <c:pt idx="6">
                  <c:v>4.188751327657554E-6</c:v>
                </c:pt>
                <c:pt idx="7">
                  <c:v>4.2171511116798763E-6</c:v>
                </c:pt>
                <c:pt idx="8">
                  <c:v>4.6276630778127717E-6</c:v>
                </c:pt>
                <c:pt idx="9">
                  <c:v>4.8069822943131365E-6</c:v>
                </c:pt>
                <c:pt idx="10">
                  <c:v>4.8681424815083928E-6</c:v>
                </c:pt>
                <c:pt idx="11">
                  <c:v>4.8710251603307903E-6</c:v>
                </c:pt>
                <c:pt idx="12">
                  <c:v>4.9246662390709615E-6</c:v>
                </c:pt>
                <c:pt idx="13">
                  <c:v>5.2175947577227387E-6</c:v>
                </c:pt>
                <c:pt idx="14">
                  <c:v>5.3242817005047945E-6</c:v>
                </c:pt>
                <c:pt idx="15">
                  <c:v>5.3703970869195772E-6</c:v>
                </c:pt>
                <c:pt idx="16">
                  <c:v>5.5239611985556884E-6</c:v>
                </c:pt>
                <c:pt idx="17">
                  <c:v>5.5347714462865232E-6</c:v>
                </c:pt>
                <c:pt idx="18">
                  <c:v>5.5379897699359458E-6</c:v>
                </c:pt>
                <c:pt idx="19">
                  <c:v>5.5388052738824637E-6</c:v>
                </c:pt>
                <c:pt idx="20">
                  <c:v>5.5291516962956844E-6</c:v>
                </c:pt>
                <c:pt idx="21">
                  <c:v>5.5272294976003151E-6</c:v>
                </c:pt>
                <c:pt idx="22">
                  <c:v>5.5156858690686341E-6</c:v>
                </c:pt>
                <c:pt idx="23">
                  <c:v>5.4951343010188684E-6</c:v>
                </c:pt>
                <c:pt idx="24">
                  <c:v>5.4523546286948354E-6</c:v>
                </c:pt>
                <c:pt idx="25">
                  <c:v>5.4408197059866277E-6</c:v>
                </c:pt>
                <c:pt idx="26">
                  <c:v>5.3944838712271812E-6</c:v>
                </c:pt>
                <c:pt idx="27">
                  <c:v>5.390169939172754E-6</c:v>
                </c:pt>
                <c:pt idx="28">
                  <c:v>5.3880689812623483E-6</c:v>
                </c:pt>
                <c:pt idx="29">
                  <c:v>5.315620482864442E-6</c:v>
                </c:pt>
                <c:pt idx="30">
                  <c:v>5.284108500170411E-6</c:v>
                </c:pt>
                <c:pt idx="31">
                  <c:v>5.1100431356864555E-6</c:v>
                </c:pt>
                <c:pt idx="32">
                  <c:v>5.0901880972043157E-6</c:v>
                </c:pt>
                <c:pt idx="33">
                  <c:v>4.9820557357505739E-6</c:v>
                </c:pt>
                <c:pt idx="34">
                  <c:v>4.9588662137085492E-6</c:v>
                </c:pt>
                <c:pt idx="35">
                  <c:v>4.8902074924143726E-6</c:v>
                </c:pt>
                <c:pt idx="36">
                  <c:v>4.6435070383797774E-6</c:v>
                </c:pt>
                <c:pt idx="37">
                  <c:v>4.5520563010778718E-6</c:v>
                </c:pt>
                <c:pt idx="38">
                  <c:v>4.5166928061281144E-6</c:v>
                </c:pt>
                <c:pt idx="39">
                  <c:v>4.4744227711640868E-6</c:v>
                </c:pt>
                <c:pt idx="40">
                  <c:v>4.2513742611080376E-6</c:v>
                </c:pt>
                <c:pt idx="41">
                  <c:v>4.1083527056780153E-6</c:v>
                </c:pt>
                <c:pt idx="42">
                  <c:v>4.0491496836933564E-6</c:v>
                </c:pt>
                <c:pt idx="43">
                  <c:v>3.9187987028074776E-6</c:v>
                </c:pt>
                <c:pt idx="44">
                  <c:v>3.6002191381207827E-6</c:v>
                </c:pt>
                <c:pt idx="45">
                  <c:v>3.4614632977390371E-6</c:v>
                </c:pt>
                <c:pt idx="46">
                  <c:v>3.1095550506063486E-6</c:v>
                </c:pt>
                <c:pt idx="47">
                  <c:v>2.7796729244770353E-6</c:v>
                </c:pt>
                <c:pt idx="48">
                  <c:v>1.7705992894201168E-6</c:v>
                </c:pt>
                <c:pt idx="49">
                  <c:v>1.5004666392297182E-6</c:v>
                </c:pt>
              </c:numCache>
            </c:numRef>
          </c:yVal>
          <c:smooth val="1"/>
          <c:extLst>
            <c:ext xmlns:c16="http://schemas.microsoft.com/office/drawing/2014/chart" uri="{C3380CC4-5D6E-409C-BE32-E72D297353CC}">
              <c16:uniqueId val="{00000000-76D5-43AD-B957-0BC8E8B22E0A}"/>
            </c:ext>
          </c:extLst>
        </c:ser>
        <c:dLbls>
          <c:showLegendKey val="0"/>
          <c:showVal val="0"/>
          <c:showCatName val="0"/>
          <c:showSerName val="0"/>
          <c:showPercent val="0"/>
          <c:showBubbleSize val="0"/>
        </c:dLbls>
        <c:axId val="1954498976"/>
        <c:axId val="1954496576"/>
      </c:scatterChart>
      <c:valAx>
        <c:axId val="1954498976"/>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96576"/>
        <c:crosses val="autoZero"/>
        <c:crossBetween val="midCat"/>
      </c:valAx>
      <c:valAx>
        <c:axId val="1954496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4989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Experience</a:t>
            </a:r>
            <a:r>
              <a:rPr lang="en-US" baseline="0"/>
              <a:t> Level Pie Chart in Data Science Job Market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E1-4D52-87E8-AE685C0244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E1-4D52-87E8-AE685C0244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E1-4D52-87E8-AE685C0244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3E1-4D52-87E8-AE685C0244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'Look Up'!$B$9:$B$12</c:f>
              <c:strCache>
                <c:ptCount val="4"/>
                <c:pt idx="0">
                  <c:v>MI</c:v>
                </c:pt>
                <c:pt idx="1">
                  <c:v>SE</c:v>
                </c:pt>
                <c:pt idx="2">
                  <c:v>EN</c:v>
                </c:pt>
                <c:pt idx="3">
                  <c:v>EX</c:v>
                </c:pt>
              </c:strCache>
            </c:strRef>
          </c:cat>
          <c:val>
            <c:numRef>
              <c:f>'Look Up'!$D$9:$D$12</c:f>
              <c:numCache>
                <c:formatCode>0%</c:formatCode>
                <c:ptCount val="4"/>
                <c:pt idx="0">
                  <c:v>0.35090609555189456</c:v>
                </c:pt>
                <c:pt idx="1">
                  <c:v>0.46128500823723229</c:v>
                </c:pt>
                <c:pt idx="2">
                  <c:v>0.14497528830313014</c:v>
                </c:pt>
                <c:pt idx="3">
                  <c:v>4.2833607907743002E-2</c:v>
                </c:pt>
              </c:numCache>
            </c:numRef>
          </c:val>
          <c:extLst>
            <c:ext xmlns:c16="http://schemas.microsoft.com/office/drawing/2014/chart" uri="{C3380CC4-5D6E-409C-BE32-E72D297353CC}">
              <c16:uniqueId val="{00000000-8E8A-4AB9-87CA-6A9D99F8CD9A}"/>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Salary Range Analysis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Salary Range Analysis</a:t>
          </a:r>
        </a:p>
      </cx:txPr>
    </cx:title>
    <cx:plotArea>
      <cx:plotAreaRegion>
        <cx:series layoutId="clusteredColumn" uniqueId="{7041F1A1-6BC0-4107-9C27-1AE9F5604EFF}">
          <cx:tx>
            <cx:txData>
              <cx:f>_xlchart.v1.0</cx:f>
              <cx:v>salary_in_usd</cx:v>
            </cx:txData>
          </cx:tx>
          <cx:dataId val="0"/>
          <cx:layoutPr>
            <cx:binning intervalClosed="r"/>
          </cx:layoutPr>
        </cx:series>
      </cx:plotAreaRegion>
      <cx:axis id="0">
        <cx:catScaling gapWidth="0"/>
        <cx:tickLabels/>
        <cx:numFmt formatCode="$0,&quot;K&quot;" sourceLinked="0"/>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Box and Whisckers Diagram</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and Whisckers Diagram</a:t>
          </a:r>
        </a:p>
      </cx:txPr>
    </cx:title>
    <cx:plotArea>
      <cx:plotAreaRegion>
        <cx:series layoutId="boxWhisker" uniqueId="{C7EF9440-D99F-40BC-A27E-DEAF990A6C47}">
          <cx:tx>
            <cx:txData>
              <cx:f>_xlchart.v1.2</cx:f>
              <cx:v>salary_in_usd</cx:v>
            </cx:txData>
          </cx:tx>
          <cx:dataId val="0"/>
          <cx:layoutPr>
            <cx:visibility meanLine="0" meanMarker="1" nonoutliers="0" outliers="1"/>
            <cx:statistics quartileMethod="exclusive"/>
          </cx:layoutPr>
        </cx:series>
      </cx:plotAreaRegion>
      <cx:axis id="0" hidden="1">
        <cx:catScaling gapWidth="1"/>
        <cx:tickLabels/>
      </cx:axis>
      <cx:axis id="1">
        <cx:valScaling/>
        <cx:majorGridlines/>
        <cx:tickLabels/>
        <cx:numFmt formatCode="$0, &quot;K&quot;" sourceLinked="0"/>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tx>
        <cx:txData>
          <cx:v>Relative Box and Whisckers Chart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Relative Box and Whisckers Chart</a:t>
          </a:r>
        </a:p>
      </cx:txPr>
    </cx:title>
    <cx:plotArea>
      <cx:plotAreaRegion>
        <cx:series layoutId="boxWhisker" uniqueId="{F55776B6-876D-44F7-85D8-34D418FF9F0D}">
          <cx:dataId val="0"/>
          <cx:layoutPr>
            <cx:visibility meanLine="0" meanMarker="1" nonoutliers="0" outliers="1"/>
            <cx:statistics quartileMethod="exclusive"/>
          </cx:layoutPr>
        </cx:series>
      </cx:plotAreaRegion>
      <cx:axis id="0">
        <cx:catScaling gapWidth="1"/>
        <cx:tickLabels/>
      </cx:axis>
      <cx:axis id="1">
        <cx:valScaling/>
        <cx:majorGridlines/>
        <cx:tickLabels/>
        <cx:numFmt formatCode="$0, &quot;K&quot;" sourceLinked="0"/>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_xlchart.v1.6</cx:f>
      </cx:numDim>
    </cx:data>
  </cx:chartData>
  <cx:chart>
    <cx:title pos="t" align="ctr" overlay="0">
      <cx:tx>
        <cx:txData>
          <cx:v>Count of Jobs Per Salary Range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Count of Jobs Per Salary Range</a:t>
          </a:r>
        </a:p>
      </cx:txPr>
    </cx:title>
    <cx:plotArea>
      <cx:plotAreaRegion>
        <cx:series layoutId="clusteredColumn" uniqueId="{10C8F080-C879-4CA8-938C-48BAB97364F3}">
          <cx:dataId val="0"/>
          <cx:layoutPr>
            <cx:binning intervalClosed="r"/>
          </cx:layoutPr>
        </cx:series>
      </cx:plotAreaRegion>
      <cx:axis id="0">
        <cx:catScaling gapWidth="0"/>
        <cx:tickLabels/>
        <cx:numFmt formatCode="$0,&quot;K&quot;" sourceLinked="0"/>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plotArea>
      <cx:plotAreaRegion>
        <cx:series layoutId="clusteredColumn" uniqueId="{1566183C-4F38-4EF1-B9D9-764BE03C0ED5}">
          <cx:dataId val="0"/>
          <cx:layoutPr>
            <cx:binning intervalClosed="r"/>
          </cx:layoutPr>
        </cx:series>
      </cx:plotAreaRegion>
      <cx:axis id="0">
        <cx:catScaling gapWidth="0"/>
        <cx:tickLabels/>
      </cx:axis>
      <cx:axis id="1">
        <cx:valScaling/>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Concentration of Jobs in World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Concentration of Jobs in World Map</a:t>
          </a:r>
        </a:p>
      </cx:txPr>
    </cx:title>
    <cx:plotArea>
      <cx:plotAreaRegion>
        <cx:series layoutId="regionMap" uniqueId="{EFF89CAE-A82D-421D-BEF7-92F58B3B2B75}">
          <cx:tx>
            <cx:txData>
              <cx:f>_xlchart.v5.10</cx:f>
              <cx:v>Job Count</cx:v>
            </cx:txData>
          </cx:tx>
          <cx:dataId val="0"/>
          <cx:layoutPr>
            <cx:geography cultureLanguage="en-US" cultureRegion="AZ" attribution="Powered by Bing">
              <cx:geoCache provider="{E9337A44-BEBE-4D9F-B70C-5C5E7DAFC167}">
                <cx:binary>7H3ZcuM4svarOOp66CYWAuDEzIlokNTqfS/fMFS2zH3f+Wz/3f9iJ2VbKoulGnuiNWFHnGFHdHUD
gpT8MpE7UP94aP/+EC4X+UEbhXHx94f2n9/cskz//scfxYO7jBbFYeQ95EmRPJWHD0n0R/L05D0s
/3jMF40XO39gFdE/HtxFXi7bb//zD/g2Z5kcJQ+L0kvi82qZdxfLogrL4l/M7Zw6eEiquFwtd+Cb
/vnNyBP4zsW3g2VcemV31aXLf37b+sy3gz+G3/TLrx6E8CVl9QhrqXZImCYo5Vh/eb4dhEnsvE4j
7ZBpXMMIa+vfPFlEsO4DhDyTsXh8zJdFcfD655uFW1S/GfeKxHh5aSNZUTi5eH6lP7ZB/Z9/DAbg
JQcjb3AfIvLe1BD269grl48Hf+aLHwdW5OWLclms8fjrPMD0UFVVTLmu7eKBRg5hmAqEXmfF+qdf
WPHvErebL7u/ZcCk3R8acuxP6/M5dlXFXrHPjULIoaBEpyonWztEP6SqigjXgYXPD9/mzgcI2c2Q
zcIBDzbjQ9ivTj4fdlmFziLfJ+4UHzLAXBe6voU71g6p0BjDlG0D/hESdiP+c+UA8p8TQ8zl+PMx
P0vCRfy4BuGvqyMNH2Kk6YRy7UWi8RbwSD9EhFKMyavAo/VPv6ij98nZjf563QD79fAQ+bOjz0f+
svHKfpnvF37KDoWKMNFV9ALwtr4RhwC8zihb24qBvvkgTbt5sLV4wIituSE3jMnnc+PP3Fl5RfEe
vSOFULC9jOoCqS/GF9B+4x4pDOYZx0JDbMOsF9fsZTN8iKbdvHizdMCJNzNDPvz5BZylsyQvK2cR
rtXCX9dIRD9kAiOdawP4OaAvsOA6eXWNBpvhI6TsRv/nygH4PyeG2J9dff4eOFmW7otC2qN/ujII
VGMEo234ITbATFcF56/og4V+K/wfJGY3A7YWD3iwNTdkw8kXMAzTfLlfowAsEExDOltb3W2brMBG
4DrVdP6qhtSBUf4AQbvZsFk4YMFmfAj/9As4/39WRblfJ5QfaoKrXKXbOwDRQ0RVXQjy6ioNYP8A
Ibth3ywcwL4ZH8L+5xdQPjJf9N4e1b6C1EPy/KgDcYeQGD/b27W8w/xbzfM+JbthX68boL4eHoIu
v4C1vfGWZbyI1u//140tIocUE4h0XxCG4HbL5UEqeKCruAuTgbB/gJLdqG8WDmDfjA9xv/kCke7z
TlyE+wx1FYhpwZdUqSDrVM829OCNUggLOCGQc4BnwIAPkbSbBW+WDpjwZmbIhj+vP9/hmcaP+2QB
xodEw5oqtLVHucUBrkO2lDBweMQzA9RB7uFdanaj/7psgPzr6BD16RcQfrkMHa/ao9LR1EMGhlRj
4Ms/P9t2lh4yhiDKEq+wqxATb+n79+nZjfzmRQbYb8aH6Msv4N7IJPRqb/G3g7OwyiHeXRUZFuHB
ZQlp6YPkaQ3N70zBfy5NfvX//18eeN3yPQq2U/n/qjxBxCFk/lRK0Wt+ddsYEUgCEoKJAO/35Vn/
9Ev4/RGCdgvGz5UDyfg5MRSNqy/gDUyqGPKv3RqF34nAxxlA+SESiMPO27kxIRmoqUyF+Hs3Az5A
z278NwsH8G/Gh+hPvoAxukwXXrxH7MH9BXMPacBXV2zgBZNDTaMENONronDoD7xLzm7oX5cNgH8d
HcJuXX6+D2As4sXjYn+4M3yorSoOTN2ZAFd0BiUJyAgK7Sdf3lqj9+nZDfx63QD59fAQeuPPLwC9
64V7VPcKQYecIUI4/qlP3uZbOTokCBJOiAw8L+M9Qn4D+cuyIeIvo78A/gUySxdVAWXN+GC0fFxC
GRos/x7lHtwswaC6IHYmu3V+yKlGVK7vFvsX0v4VObt5sF43YMJ6eMiFiy+g6Ef5In7Yo9xDzQcK
mQA73vZ78SHVBOEbr3hVA32rad6nYzfk63UDyNfDQ8hHX8CzgQ2+z8oOYWA8dcKRTjee4xtFg1Ry
yDWIs/VBpPEuGbsBf102wPt1dAi38QUiPCMJk+jHPkNraHIBpBFbIfoGaYXjQ6ghCKgp746pP0LJ
b0DfvMMQ983EL9Cffr5NnS/jbo/eDDpcRU9MkG3vESIrShCB4uZPx/6tanmXit2Yvy4bAP46OkR7
bn0+2uNlHi3iPUZMGgJBR7qA1PSLZtlW6auctlCFyte5DIho3+L+AXp2I79ZOMB+Mz5E3/wC6Bv9
8sE9uFim1Y/Qe1gjsYewVQdfBYInuo6NtpUOtDUSAh48W5ftB0x4JutfK7/dTNgsHDBhMz5kgnH/
+VvAXMbRIg/2h76mHeqYMYHeBEhvVD7kdHQkmD60rR+gYzfqm4UD1DfjQ9TN+eej/mfoLPdapMRi
1UaqAvCvHg04i29QBzMLj8DrCvEwW/ABenajv1k4QH8z/gv6X0DmNxvyRff+V+MMu6f/o/3U03yR
7U/dQGsulA400OfalsRTqM5zCj0Rv6nOv0fFbnF/WTWQ9ZfBoaBPzz9fzVhFmcT/2pT9eycGNAGR
EYagVHvVJNt+JdQwCZQvVQ6tQS/PmtEvKfkP0LMb983CAfSb8SH61hfwbyZwlOJgDv9ag/DXFQ2U
KClGCBT5awMu+C5v1Dxa9aSwle+pwW5461luaDm4XLUJ/l7x7cZ/sHzAhcHskBeTL2BwXw8vzOHA
zmOyz9olnM+gBOKrdckYzme8YYgC2WRN1aC8+ZpNXjWzvOXLx+nazZjh+gFnhtND1ozl5yupcb5c
7jOftiob6hphQoc08RteYATlRMgeQyn5RTcNjtK8T8duFqzXDaBfD/8COWw/OKU1KMT+MvAfNcGw
YR+rfFGsZfGvKyZQPAK6gjRoDdoCXRGQa4P6oKpCQPb8QET8dgN8hJTduP9cOUD+58QQ+8kXSK6B
txD/7WBahAs4VbiJfj+1dH8GhxTL5ODCe0jWzNmDRECrGHQrCQYdNc/PtqlSGIN2GowR5KE2828F
44NE7ZaNrcUD8diaG0rI2RfYnceLcNHt9/wa1Cyhixv6x16fbV6s3AZob6XQ2/Tqt63F4MVt+whB
u/nwc+WACT8nhhw4/v75+hGoKxdrDP76VoBOFQFJbqhdvrTurTqY3hgmQJ9SFSMxzIm8S8ZvQV9R
/yviq9Ff4P4CvcPTchHuMQlLoTcCa+B3iVe4B9KOwUde7YN1PxlMv1U871KzG/XXZQPUX0eHqE+/
AOqzZV4s9wm7fgjqHLQMey0Rb0s5uMKIQEETjkv9VEJvcX+fnt3Ar9cNkF8PD6GffYHI8KrKg31C
/99Ouc0tC88yMryAYagLZ4t0scfeCagnM40iTfvNPQpkdUIHUibDexTeJeM3Av9C/VDeX0Z/Efez
zzenR1W7jH4kVb7HTAiFIg/0RmC6ruFvB94MsoIQk6P1OdphwvtjJO3G/+3aARPeTg05cXT9+Zw4
TsLHpIbu4XXV7XPjjkXgFeU+dyKGHn0I7mEfboehTBxCQWpV9vtNsPEBSnYLw9lm5UAUfk4MBeHs
C+TDTrw9F6DglC6YdUgA8FfrDgnINz4uaMAVX8AFfp2m207XB+jZjf9m4QD+zfgQ/ZPxF9iGy3av
sTaGLCQhq5ambdThEB0kIOHGgNU/24Afv0vCbrzX6wZwr4eHaB/ffT7aJ8vm4H4JQfU+L8pQKAJk
IYggbzoi3wg8gtYmAVdlIMRAFb31cz9Izm74txYPeLA1N2TEyReou55Ba62Xpl68zwuUoJ1DpxBY
Q/LiRbUMoz3ogcJQFIFm+m0+fJCa3XzYWjzgw9bckA9nk8/fEK9VgeczQ3vMAcNNDRpYAOi9eeXE
IADU9UMVCThDt3bZBjbgw2TtZslg+YApg9khW64vP58tFwk0o+2zWgv3u+lwTgHBfT0vFQ/Ivb9R
UXD1GINaCMbs54nTt4rqA/Ts5sRm4YAHm/Eh+hdfoPPycpnvt+UVSrEaAf2/anZ6frbBV6EyiKBN
Df883PYW/PfJ2Y39et0A+vXwL8h/Bbl/PtawVs5/Pd0K9/L89yjDs3S8lwe5hHL4Ik3y5f7AhzM6
kOgAHb95tsR+1VsPHbBYpXCx0uuu2BL7j1D0G8n/uXQo/D9nhvJ/+QWigcswqZf7VfzscHVhJNXg
xM7zs22JV8XaVTRMyE/VtMWEDxD0Gx5sVg5ZsJn4hQPTz7e810EOhzf3uAsgO0UFnC/hu0/Owkk3
DLEwQRCbPT+DVoQP0LMb/83CAfyb8SH6139+PvpQr3/pk3qvN+nf61X7P9wrNWgueXPj7ea8vbko
F9bzPcIfnl2blMHS1+B2p91+0SrTx39+Q+Dsby4nXn3DVkz8fNHIT9d3vWC5KEpYCsfQ4RpQqI8i
Lii0ln87aJarCYg3IOkB6Q0Nc9hI0Pf27SCGC+hcuNp4FWvApVmg/Tap9yKpnqeg8YDDRSsqdB5w
DPc6kc2tzXDfZOck8Qak1/8/iKvoLPHisvjnN8xWd8CmLx9c0cnV1Z2MEGBC/h9+D/6AN00fFhdg
dODz6G8+3Kfsir71DVWv7VlRRYYedlbb8DvbcfmI8Gym58VYJWOSqhOvpaVF23vu+ZVR45AZIYrd
K13rqk5SxQ2uGz+xlCwzOqeVjXvVYTeQrquNbZIYekQcA3kaM/Qg9WSI25HnXRUdoSai5bRGtZVT
IlniOhKVnhROPa10IXFwVxZackT0H3lezTosZOzagaRtHpi08MzECUxf5NJp01nL6lBijI/jGBta
Ic4zXTViequgQpZ6Z4QKn2ZR7xuh2p+6TVOYdk/G2MaZ0bSh0XHFUvLjRtFl3itmFPgzNey+t6gp
pZ8H4wylo0zxjTyOJC3su7pTJjgoXdn6leVptpk798Ak6TYzlN6XpS5TT9yxwKJpICvyvYof0xTJ
uL2tlQqbXYDJhOuRWRc4kAUrZnmlXmdhNI6L5roK6EPv9qkM9OA66We4E6anB/pIBOVRWKiS+HFi
KKSd64Ey4XVswIGqUUUDZ9bgvDd0353Q5oK09qxx4/aGZ8QoxBXXT3mWw3tqwqgiZLRJe5r7LjFi
FFXjIHZl73P3PPPZKHfViUL4OMPRkdreu7Wvn4fQRHuTpCK7QopXHat2clOWWCp5eR/piaU24haV
qQzV7Dum6awMEpnkl75bGFHhObJ3mlBGbumYzKGhtPNkEibY4vqPXijHQdHPy7CtzbRNraJvZhoc
PzWDjkxr25W1yLybvCqMrImiXvpqbgnfvYj77rKhfvajz6pmKdJbu4qk1nZwdsQ3HVucVX54luPG
CLNzuDBcKnYuldA2ddI6ZhSliRGlPPclj/oj3IeyyOkV9GcXN20VX3dhUMg2iqOJl3T+KPPtWJaq
GsoqQeOWIAOymyaPa0OLrzUurAYde314jlk6Z7ZSG1GfGKWghuvrJzZSpR05ZlF5k8jXzlPdvkkS
gLTLZBDMaIhlEYSq1Nm4SaKpHfmSOccpm9rMN0ikStWlk1ZJTEepZI6ja4FbQ+OPvhMZSTIPeHRa
RG4iSWoKba7hatTV9RyzROp6cYVd/dILH3pn7nT+NU7n8NFjRoLKwjU1WX3fRz/04pxRf0bcymyT
caWnpota6QRzHSPZVgnQj7p5o5Q/kM2l2matQd1zG8M4iaSf5baRFzkwOZadUhhx5l1nnXqW9/5t
54gTtaejHocSMYN0OpJumxmCz0IRh0e618tMT68y5pynfEracMrtGpuRhiZRkTDDaUUmsZ+lEtdO
JVPSTpRCeWo97s014Z+hID8mWfXUeN59lFeu1Xf+XeL0fOy6qpXV5ETHfikrxcvM2Ne6B9Rnzl2f
puK8gdTDOLTj0lRBb1gxQVcuretZ34riNOr1aqSktQLwK820yVvX8BVRy1jPz3ChXeYkuQhEcxzo
+dgP/fgp6DvtJuRNg2TlUJlh+0ojAXxekcCw1CsuAscbaYU7c9RiUrvKcRWoZi56mfPivq+Fa5QR
S6WGf6Awn4R2Oc875dIuhW9w/zuNGsN34tJqRe2M4rCoDEV0yHIq0ZhUoa6ROZaTLey2kmAyuJHU
+DQmT00WmY3P2ruKzpO+N8K0qm8FKR2rZo772NhNK4mGFCz7vNO7SRt0lmqLwiA8j1MZ9ep9UwX8
COWubbixSCwokZUWD1R9XMQgppnglQwKTTGL7DTwi870Hao60i4dT5LsLsLiykW5OvZ1pQA70asP
dSaIoSchNYo+6yy41N/KslvMszufh5q07bs8mim5Li4y7zEtQtjPITeCzJcdbDJ/UsPmSFsZM1Ph
p546o6UjK31ckockN0oHtkYKGjKbd2EyjZz6nvmRa9rCnoQOmQWFOgpADCHMlD1ZeC4obie2iNcZ
0KAjgyY07U41kpYeh40nW7t3JEfuWO3uCtBnmCvf1d43eRY5sohoMNb6hFshT7jsRHOBbGH5TX6E
RX+URv6Fq7FLglTHM9QwCedpJE546t0XbdtIt2qPBLxenYeyzi89fFRoZsVsCUKC1d7sxbmgzvfI
80yniQ3bE2ZVHFF6mYF+zbBquKpzT/3CxEEtlTIYO0lrNLp+qjNfimRa5EeFc2eX2b1SwKbOZjXh
UgszWUW5rBG39Cg0XZ6bgeKcZHU55olyrLXhd4+3U5ZdR2F+J9Kuk6AF5wLpoWwc0lmxynMp7MSX
KQtHrl7yE5Y6rkHzWLp1nsm+RI0smvpIaYJzDL89pX1aGpHj9JO07Y2In8ROM+aubniOexJSIZMa
uNzpj7TLR06GTSFyIX2tdAw3DMdV7c1bP5tW2JVOCm4GZHUNLanrqR4XjvRCvzNTGnxPlOTKbuIf
NEznbc4D2US2GfnYiECClZ6NkjKpL6sYjdxAPOI2YCZ26GPJ9NsS6Sm8XjmjsPOlU+Be9lHORh1G
ytxWqC1jDURFj4Wh8h5MyfeWKaDw2p5YUeFL2oR3yOnaaZsVsBexaKVQel9G8DJqfZW1/jTR9dIo
FW+EuG75PL/TSHSlIPscZT0aZWU6cjNbl7WXdUbah96Ygqpyy34EsfMoSHSj7Mk8Ze3IbscV8Y2k
Sg2fVTclq6c8ogB+mlWy9/pWqhg8kz6xAoHmSRKfVv6UIuxLtcHqOOOATtZJFgezmNeTMODSpg2c
RRiDd5BUxJuCEcNGUNgjP+TjPtJN1nqnSY5lpSrLmuQy1bmpd945irLLlETnnVKdYtZeKG5itcSO
vhMayLBil0FWflfVpygi4yp5Qh2ZNcUcOQtHqwyXxNNGrYxWaSY8C8dBmYNGOEpVcOviYzc9rsW9
jWdqfYNgR9sxNbzIatKZ1t3GemxlajcJ/Ineg5ZFsdG5tanoN6QLDNEsikhYWt6OcHDiwcK6dQxg
J/COmq2qXfmhZsRJO2mQC+YiuvdXDl6pxvg2DzUT25qRECFFI6Qm2m6CG+FIcLXnqA8NXntSVapL
vxHM8nJXJrb/pArYSlUwd2hz5CUikTyvT3x3iiift2FnxixST9o2M72KPuRVZuitSsGTSSaoVEYq
cUDrppM01GMDp56ZaTGCLXzOAgzuW/sjTrNJ01exzGvFgPM2M+yxaeiEMlH7dqSx5Fr4hVWK7AIV
xzgHMXDxeeU9cTUwexSAtlVnhYtnpI/PdIQ9s4+EK/MyAD1f3WQOAv+jtGzPRpLkthVrzSj19Bta
51MPXKcTBQplkVHYyCgCUJzE7eCD1A0sp45aJlmXGWqbyBZ44YtEjEq1klExI9pxFbUqKB3yxOz+
OmngFeB2BcNxK36h+8SesK6BkMLHZ0nWCllH51qa/2BCLU29BZ6wNpl7vnIRxvp925VWj5RTnKPT
sgumTfKoJZlpaxA4RC5NZqHaQBzQGoXmX1b9dUwdqecAaFJMSaCbbo+J5Ik4VsNihvL8pqT9xNO7
W81tbgKOj0MPzcFOGA0GvyZR5xlRTQ+7xzhJJljBrUR9NW+LDBsprRvQ2a1UGI9GMaYj1/UxKGKc
WqnvzjOmWimtPNmzTmY5MqKkuvKLfqIrgQmBzlUHkCtNZBYRKBW/j4/qGAuzKMNQsrq8FlELvm6l
ulbj92Ofpp1UHc1M/XJReBAFNJX6AK5r/p3FoP+DFqknTsQoKI86HvcBLg2b5V1sgtHVTNuPaW7A
5RadVJRszu3Umzi4G2cpIhMBJbJp6DumV9qXIeuds7BVYqMu8vQ673PQuG4SNfxU6drgtO39VjKU
qiNax5Gpa6nse5WCLz22UQ0zTJgs1ke8CsH1zwAMN1ZuW5HYZwqGUK8mWIZ92Y46m0z7nKQTXmlX
raKcCJHpIPACJDJNWjHKlQYZcJ1bLXHcTxIBYV9SV5bgrnLrCggH/Jjb9wrTz3xVySXWwGNHODjt
fN6PcBMU0zAohUyDBNQB5VaaJLNAty94TlSZJOmJ6yWpEcfxWV7bgVHD1Z2+ZoV5iU1GU2JlXqAY
fhQvEPP9M893ikek9cVEhCI04K9YMhoPXLeMkN5ouK+MRaIURyWnscGKEDwDzzMyr9KPWAmGLHcU
KVpVmWk1vcJK6JpwHCgxQoi0tDg2eYsXNS7IKImrbOJRrJhN1uiyL1gkeZ2TKfg/4xTloPxS3+jU
NJaF3gtg0iiNcyRZf1pmwdTj+Xmh6qcRuH+uZ0sU1I+8z2RD+0qy3DHtDD0xER7FPTvlVQa+JmwW
XHEDR+A9lkiB6C/xmNE3sXvaxn0xTijEuGUJbLP7mBmpFhWjLifYQFoXQUxU3Kc5vmtydEFSPOkK
fpRkmVWS+LQFyZ4H3lNGxfdcrSaNzp9izzeDOFjmtSa9wl5ANnKCoweh3zgNuiGouMxDeqW1kTuz
O/dB4Wyh5cV9EhXfuVJdeATeXqH4NHLz0Mp7tkgd2AqqZ3W6Cy5zW04LnJokyaTnPUYQxM9dlnim
sJEj65owqRUak10VyCTwAV5wJPyqv81VzRkligdeexdCViE9URSll0V/jtPWnZDwPkWVIx21TqSn
lacJz5ilhWFosqo47sPCPeF+TKTWCSMSyah3atmr6k0BJqQIo6tiFRJ61Q+3jRvJ4z4FRcNaU5T+
GLflLHGc2zB2L5M4PLG14iTFgamF4Eyl/WPtVZKA4TXcHNkyC1wzK8Fctwyctq6xOqGaauiPISq/
CNN6VAY0gHxGt4AjsTOe2/URF86TB24Ocvx5mNVnsVo/6iXLTOAsBP3cgf0Y34mej1TmpobOCTjt
sRXn4i73IwBIFaWMU92XmDsGx6bjo3vPL888155oPZNkZUgwy6xQ+KHF6SpYdcwQ97OQ6uO80EDy
0SxGZK42lVTD6lrDkSLdiI/tlo9qgcwANabnBZJ7xNDAlZQ6aKqAdZO8bCV3ID9UEXzb+04jPQrp
DVRAmJ3KvCmnbsXAleIL6iWTSBSzygNLWKbTikBKo7WVUOpVkMlOD48ccFG72kZnJCUnpYiMkig3
cGdZbSRKmoHF9YUqXXBbJ06RVkc86VxwRdtpHXYFRK1+Wd6CR1Qd6Rl+oGDrSqU3UQOun3ALyKXV
jnZSd03rQCTeoqlLOu+k4SvnRCEua2SfivacN07omI3GmnO/qN1VNuOSZKkP/0G6uzLFsyYNICml
I02WtRsblV/8yJhm6e2j31IziMor12tPao8sk5iWoDGb7MQhqZIaGs27a8dmTQAJqQgSTRlYXmpV
ndpVYIBzZ8T9LJn4SqFeZHY8B7JLw1eLy7gDDvawSayyUVrZkva0TkqrjgtDqwFBwtLTEDiv6JHR
JNmxq3qjIGLJWC1FbAq45MGk8PfTTas+NEWTGY5XWG7o3thaYgkKaZmq0bQjDZI5J3WfqAaCEJn4
3V0aimmednQU0yIztbShM1YkF3kVeEdV13YW9+JRIxAeR2U76wkY5aDlrdRiP7jK8jQ3o65WJWrc
wFTSQLQmpIKkF7UPUVJYGkrLM7/qRnyVpYg5hUhk0pTctOt6hCLVGam2E2SW14LYl7XDTkDJB7cC
Q2LPh1gA9PX3qisj6TTgv5QsGuea58LfvlR2J5VWtNdd5HULJVSdpyCGZGd1kkXKxMucB4JLb+yk
xJZVoCWGcCHYgqTILExzGShsVoc3GoI4OrENJ60DKSrtsuKuoZbtJOCMjWsyLVr6RDzIfQSdYkWa
d94m8Yj4/ai2HQjI9Kw/dqv0ViHqNFLyiwY2sawz96JQa1s6tvZUuvl45aMQ1li2euT6c2i+MxNG
DaoVY5SHV4I8kLI2UJhaOq0u9LjuzCgjx7xqHnGTgRXNkmmdB3OPR+EE9/aFT7PjDKOx2kJqqqth
tC5B9MMVLm7oXeSRehxxvR2pTk2lkhHvNrS/F357hMsLPbrIWDxJ+nxq28w5hcQU0xzIc4bj1G81
yXmG7vuiK4zC12KrVn0zzcITWrTHnv0jJZddRZFRaydeTu661Mq1OwxpOUjptX1kiNo/8VrF6MEq
KaWrmEpsWzQranBF+jvIecygHWuCEGRAOEEznoD1CxHEAii7rG0F4jdP+66oUSXjgAWSgYMODfJS
BOLCSzXpl+y+a7US7LZusRx7BiojDomVbO5rV4XDTQ10WQkmtoJcAvyNhfMwQTPBINnjQQKoUP2J
o3aGAs4ejhrIImA6dSDq6XRs4KbuZNmJ29b2c6nZQjYKjSCSTmSq1JmMy++FclpAUrpzpEixxcDw
dFo77lpbssI3Ke9BHfW27piq0zZ3MUVPCneeVruK1amhxtlYydW7MgQFXMf9RRrD+5Jw1sRmHk8h
DzoruDZlrioVzTP8elzrtwHITmur51WU3AdwXNyoa9vCaTjVS1DHTXmZrFSFcpUw3Ux6zWgAeL8t
j+uajjN1pZz1cdw+tCi8L3TX7O07BkmJqh41nVj6EOEokPwMqsiMetdgnTpmvJoFbTlyIyuurABf
uu0SR4tQ3HVhLW33EVT2XM9rC1XYYMH3wruGjIYaeeMUUu0q7U3IKZwUoTYqCggZEDqhujIK6hBS
anExj5ynNAGrgqLj3G5l4qhjUenS7rpcuhk1Y42Aw6YZcJOqtFNfjBT3lrNgBEEuAEidGXbvXUym
cRhNlfosRJBBDlg1ySM68ZRAZho70+JLQRZhRSTuXKtO8EUUQkCfU2Vc4bqUNA9OCy+Y2xCzSXAY
LMRCsyW5GfeQoc6U6pz1zY+IwpUACKxgW6RnocCmnznnWi1mPWi8LPamoeihMBG58SxX8W2KXMmy
26w+iaEKYjc3iHij1HlqoZaQBUaOb+PmtCk1qUc3SdcCuIVBWR+d9UqlzhoaT5X/pezceuOGtSz9
izTQ/QIM5kGXKtXFLttx7NgvhJ04EkVKIilKJPXrZ/mcnj7TDXRjBshLEtvlKpHce6/1Lck+sQ1W
hF3SY2p1w1l+jul29dUMQbirt+gX3fWJCvPMw3duXDls2dO2xMfBTWVq+zogly55i2neTmIb4Llk
P9dkNvglp2vM6JFKfpn1jRTr/BzQHnqT18ohK4PZYkos6oz8oAO5hFFaTdY7RqE7DEnX7MxULAxR
9PNKTw+yz6rdIyiCTyZ+nta9RMR7vEtp0+n3NTw7iL365K09Zm9dMTNUm3+GxxOoK+aoOLiM4m73
8dFBnOzPLD8tdD953XlCd9wPDUOjSJtpeuH7jafjIfHfPZTw4Srms+2ydkD/0NvneBvuDG2471BA
CNbOuRBRSVlX51LWHEvmeyyMvbml+x8S2boY7CPuX1hK+5rHrurCpdz4cgd9eTbfsvN+HyQYIU10
8KfuAUmBhgfRcYjaPqb3St4lDA7WzGw1xGiToKzRfKvjJDxlMrlJNEvkFcd/SbKp8eUlmS4Jv0vR
fHrtrCEVHSIalLP4stNLtLyGpKEh6p/InuSILw3mO0Ihh4S85Vt68HbWl6P3ooKh0RRGxzbSUsZh
k+9HJ6J2NqLK+Qpz516FWLfdURbmLRoe96V2E8TyLC7jQVyn6ZjTtYI8rCMcLBRnVHiIi72ObfAZ
7PmPPpu6Uo0PuL1rCKMC9keelOATLl7oybobR1iA8Xi38aEo+yJ7dc5EzbyvLcP4hfapYfN+AkZb
wimol2Aoe1xELucVa87PmjwiWetgaAxiJ+XW5yEOvBV+TY/iw4NS+vl4it2C8YxfRQDJlq/XZddz
O3nipnvyYdL5PfIw3ur1NYlz+TpsfDqDjkNTGDBx5wr1xuyv3d+X0l+W37gN/lWNexWtDFrPWtFV
NHlfaz8/jN6NEV1+S+SFc0eVeTiO01K4G/Hxpt27z5/o4qrYE80qZ/oT6duby+Krk2Q82OVoQ0dL
B9f2W/R9ZrAi5L4kzTjQZlxhrAl8pfswUzMWLy54kcN9FJISTXq5e7KZsUpdxA8kvI7R9hAsv03k
neisTmH+UWj6NECHDekD8TV8GdVkuzt2iW7QKhg2n3p+cmvTk1+huUzJD+jc92qM0IHrvQqTsCsT
HzLUIvWPnQ995enorUhMzYu3fBNXkUZ1IeCzSULLTOY4UMbTwPc730V/pu4zhnxcr1Aqi9DKsicZ
PchsuodiEEGNErZi8XbdfPySi0+rySTtmCzsNhHF3tKdpAfmwgfsMN0McEqavT/m0CQK7w2TNjZV
Bh9oWd/YPlU92w8Rjx67sReln9IvskhMZ+FdsXX7mdqp0axr5RIpSHNT2+WeqIcB61kG0KchiNae
y9ot8wpYywwer/I+Z6+4n3Y4uZ4f33NW5Jec6u152+MPBNwXmD/2KYA+ZAv1d9Xy5AbilY51GsYX
NP8CAmWlNFwRax+LYvA/dOKl7bKv+TlVGCp3Xcnkw8FqL4s4sBCLILJ0WzqessLdLWskmyDr0noi
nYUq2MtHLyFP+4r5Y036n0XYRRW0SFH1RPjYVUvXDmMQPY7BgRRRjwb7ZnqJteUZU440+ij6nUJI
7RyGThvfJE6lMtfOtDOCbTi7fEpeMRoWWELFfhmCTh9zU3jnUa5B0qSuY4cM4nsdj6oVmX3tLK6G
NLFtYvVqTN56ffJRRMmB4RY0EBDDl87fMYSFh4WbkoX7Ld3kCR7xocvlQS39SYT+VRf+fdZvJR+8
tJxDa8/D7pdiLfqrZcqv+e75xwIr6SFL3SWYuy0v+dR1p4kl/OCLzIlyGzh/DVcRD00IneS4LHHY
1344ZCsGpSj0cKp0z5StIiyzpYd8yXq8bj244WhS3iwi0mcvStIGPk50WWO8pwW+A1RazQipSE6T
AyFiPi7+9JRE4fQ0B7BIC0eym+hCeYymQTcspeHPbBF3zIxRg2FzrvbMqDIQmG424dt6nCFW7L2v
f0joLg00/eDBcL/vKutS3UY7h1u92nEHNRFS9yg3CZc8RrLwIEJMxz5u/1OOUfCDEfF7zdeA3U8E
0cOKd3P0ZsZM/t2+Zd4uDEwlDLQmzqT6u1OflUW3r1/YgxvKSbTe9lllTcQU9JVxgB0sPHk34vvA
MrgNg9Xu4UfAj4m3EhaFbWBm/tmEW0re8/BBpdnLVkAkiwVpB8Abh36dojeY7rCmZ7He1nD3mtgP
cHpMJqh94fNDstPiV8d6tLpcm/c8D7/6Sca6nVKTXOViog/VwfbuQDx8oY81Y+kkmns/AHNivLYg
epzKYpfQ2tJ+RfexT63x4+maepCdZtLiWmicjTY5T1J96S0Qt6ToMTvCkETVtVklUKCg9nhbjO7O
+Kcez0LCGW/W+4C75Nc2FXKugmUp/vrURnMZ+952DLk6QPgwSUOH2dU9Zpqj6D0ov6SXS1Z2cLQw
CXPHv1ScsR+rJuJpm+wCC2Wfa2r2d02m8eCPO/8qhpmqeoFUBDN2ExFqMp2Gx2XtstLb0cAFsJBw
kQvMd1vO0B6MYVVIE74F0xrepE/CN43R5iRYMt6FZpfHUCXh/YgRAn2OQF81o8CEdTQEQaWZjEtI
4AQOKCcyxb4O5uswFBAITZ8fhbS0ifNJ4bopWCqEifQ4+Xcsdx68RBvnf0SyjQ08bV/VKfiWmz9P
xSdXXnAcdi9rNqGSO4JH+B58dAlnaNRopVBPb8vm2ddss64KVZg+LIFbDinfJsiVIkkvSkXFfc6i
rN6EBgsTYbCICg+ahJVGYqhIt09uukQdqedhciHcr1SkJv+slhz1M+yCp0B3Y4kWLZsbUsDQxQzm
6pl6M7Q5pmH1RXq5AxQSK8jCrntYIQE3GDW3B5ZavD+de/Clg8wcCuBad0kAP7iLGIVARTHNQWo/
sqhLusoT/mtOyK4OcqS2jUeev29Md1vls3GXNaqY9xQygD9Z5v3xyWghNDjyZ1RxWI4TbKckCoKG
AqeaIFKQ4r7ooJsoXqy1HrIcl4Ump2BJHiyRI6rmFNCGCNZB3EgDDItzFrzGnEQPkHgKBbJI8OA+
ZWz1yoGQEVOCCCoGjKTxvHwIsGfD+Qp1Awr4kGw17qdf5+Hs1ZEb8sdMdO5oiRkuvhq2ZjaAhros
zdocQNsT4ZY+CkwZMszG+wHtJLAPQ/5SoZwpiezyOzHTB1sId+zZVAWT8g9rFsHKJTt0YhGGFd1E
98uwLD4PJnk18yRvsZ7sQxjqHcd1GDV4WyE+a0JayEj6IhkJfn0fhYekwCQVisn9NP6Gi4A18dSx
MDk6JfC9lmIVxco/xfHsntM1he5ixwBdITAaCoXi0Vfh+gitSngw3x01Ze5vRVr3ZlBZOXhxImqu
x589vASSm7gc+WguhDl9zs0isSM6r7Z5kH/FdIBPk+T6MAv4vthDsFUkZp4yQLP/ZzC9u4Mkh7A5
PPMlF8di3+AlawZBhtt9us/mAkPUsKDJ12yMT71ifpvaEEvYREdXgJ1ZivyUZTM0/zyT1ezLs8S0
/SimeL2DbRkfAmndXeQW13iaY48NaqrxpKL0yZIpvQtzs97clth2nCV7yecBmpMowngFqGDX+wg+
iSwJ9Qn6nY09WG3pof/WY3XYP7lRRTeHa7uWaE6ixuvCrOW9faFDzh+TtFivW5yR19lzPjQ39iuA
1FCN3hLUu7Vzq+bxUGyxOQSbEjVB1/izSNZfCCnmjTDf8ujs+PqSm6jPyll2qS1lqiEo7ZkWrZI2
qRLLwrthiOH9d7N/QPsDJ4k7eC4xrModFuktSwKAWSOEIHjJF8tMdL/IVFWK7e/QeiDRzMZ+EhL5
Vcwt6AuTrhDRw6CxQu1bqeGl8+/dGDbCjhyzuE/gF48zwIwpo01m+FSjYdAoGmhEJraIg1u30wg9
j5casVboL+9hx4IYB3Y6xThxLKm7uWAfwYRLR0KgBdFYJH7J6DeBIa0RAL1AnWg5kq+pC/Krg/An
QdfUe+SB5Rl47RdzVvm+8c9YoKwtQpN9jqwAnAlb8gaMI8ILqezI9z6FzxOE3r0f9njfM2uJXhV0
mM6mJ99ssIFs1GGAdprcsNowndNFctBOhD5poI1oMfNtbgYR0laj/yjxsvkr52ppJdg6V+Z4zhcu
AR7AtNXLEvZpCWHQ3kK2aghH4NjuM58HD8pM9jSEZADyua57FWfL8CowI4D6kjSsRdDZv2aU9Bbz
Pa3mdIM6zXq7QLso7Bn8KzydHj+Poj/et+Ca50I+sNiRz8Vm+OjmdMV4xD35x+l5/8s4n8/F7jvW
ZJ0HryDavj1Y272DwUhuyMVuhxAy1DncNjoDj0n6R89NU7N3gb6YFUK56XXQ7nZb3nS3d3VXJOim
Iy6eilXSOyhZczOaEF10b9845gfsxNmDZqiBeTyvxO5/ORvGu4KQ7TDzvRjLMPQoBr7Mr1Yf7N8+
W9U4B+GiCBPQsbx3e612CY51NLm62a5o7cDGSqAkndJ8Cs4hnusHGMlOd3IRU00H5252BtCjaPZE
4FAebBYNb33OZArmddeX1Vvn2rNpo7x+f5fEiudFFwC0hhmma2b1i79gUZWW+goync4uuF0FEEXz
GKUdRMMFOILv1D2XQ3TUU7jerE/gUFOWFT9Vuop2Trk5bmMgG29el8fI+y4MduOoQtmIk1TvO2i2
fALAtLv8fp+AXWHPeNc+CuJP1eHD7KOwQ/3sJIz2CWJeDnOoJN1uHvdhWHDtUn8H4pMOU2UzHBEs
GYJXHCafK3zFE4zhoowhMDTGeO4wUTvcETdgj5BuwF4wyW4+0sIVj3l3xwnMj/5SJA9k7Mdzp4rl
j7QxqhO5SrYfoWiXWarRAiiyH7Lgu5rv3kV2UCvjdYLlckk2cIdKl34QA6odL/FEda1VkWCcJLvF
ps+jTsEJgtqABiX5DVcifkPlIEfQipzCLsmS34X0yMs6Tn3LIWfAP4dJb0uufA+N/ZDWmQjiuOZ8
mks/lqoK8/44BqrtGH3xIQKuVb4H3UMenfPMu6xkgr6nDOzjWe0nnnEoNR20GArbM3TibU260mP7
leTrizfjf6IerxZCy0++n4b3r3s9/ge6/PcsnAKNpf8Jm//7X//X8zzizz/uD/mvf/yfeGjbv/52
R3+reZn/6v/2q45f8/ft25b//EXf4YB//1n/us3kN5P/73eh/E+I/9PXAh/mv+D//9v//H8MByS4
O8F/nQ74vlmcof8no/aPcMD3N/wzHYCbq+GG8rjvBLDG+PsxzcDz/xkPiML/kWYhnp+TRH6Cx9hl
CA78WzzA+36WZ45UbJzHEFUgMyEa+2/5AO87bxAWCZ4Bhm9K8JiY4P8rIIDYwX8ICOB5uUmMe1H7
Ufz96Nb8H7/H/x0QGMkwDHsIjbqweTZUpJjlfl1wFy20/iC/+8mHXID3YJoeJfhgeZ6c+mlcHmix
QozIw/GyhHCYUMfzg2WeOssAOOPUieC6FAHGirTD4Aj/fSnjTepzZ0FqCqFdnRYDVB55Uam5JOkY
foWFexs3BcWLPOkdEhcZBLjnDZyJAVTsW/ESa9/hN4F+FMr4zPHqYsVUY8wtUjapnZjkySsmXnYc
m91jooAJsaGvZeiJA++vFxav68wOGH6bxeuDkwsWTBhmKSEXeI31UnEWBt5JP9C52QsFmGDJwfEr
8izlh3MR2kuatGs42EMXp3h9GfzoRpgH0XyvAecedn98timHKzjVvQUFSWSrByBOyrVzkDKUCVY0
m1mWUvb9bfIMDqVlr/swrlaa3sUe+0m8ZlmQQBh5cQs4fe19VskIwCenzcziukvFO0mdLkedYrKI
wi/okv2b36VT7evEtQ6Ybz1iuq1WyaMT7bIcFk9R2SJHg9ONrRsZlOypZ0+T6i/xjG3tR+MFuhaC
AyvaW0zi6CiAHkU6hraZ/OlFeu5971GMz8nQ19CxN7beFXquR27Mh0rMekTouHvKA3Uv2XIW+hXU
IXEF0hsL6yo/SkAWmPlkdPALKwoYXw56vdBPUzhdBfrp73oeHoESPuyT+1JZMdTRMp2KzW5tMtvP
zoACxAgLE4GdzdrvldrHP5Suv7s4ue0p1pLKWTn6EgMiWLZqdOZvgrUFPR3mV0IO0QhLY/F38Dfx
OrQW9pqXJUOjBgvDaMNTDEpQNsNt8EG4r93GzxyUYghL+TgZQw8mIk8KJOwCZI8PEXppQlnri+V+
McA3Yi5/kzX4Pc1xvToHEm09D1mKnrBAj6OCQIGVBlwnuuFhZexrocljoPa/4XfPnXXaNnNAv2IV
HaCRlv7uiioRhSsnOGB5rH+Cub7vhP8j9vAVYw5iSLugDkMJN95iiCL9ad7luU+nT2QQdui7Xfqx
xeoTsPuvrYgYq+wQ3JShNeD252KO6ijH/OIBxQ76EFO1/tNp/U0+Y9OnP6iy8GI6OpRRNAEC9tcA
3kj4m6G2n6F45PVkgYuIWaT14PGzZMlHCPUe6jjWTlDu7gR9BqTaA1IJCcDobFlQvfLSBS2BsKqK
4E/qknNIuqNYz7AMd8QRNpvAXPVCAKpoylOqynQcT5M6RpmHvIWqZ0UOzqr3IMKaATUgcaF1afgG
h82/Tvw1Wn7MNqvVGJQD/NWQ4nfHlgdX/mHi48IBdorXLU//gDhGcGfeMh9flALckFXc+ei01zkT
70abALqLmmYvKBmmWbTxTA0d/OQ5WdHcOcCRT+ikPHfe1A77MQIKkvxOhi0u6AEeILS0cvJoHp8K
Yv3+3R8gbsHCdhmbHv10iadbFohRvs2CjkHb05hQJLJkMM7lksGubYkLnatWHRF22bljKWjrsANo
7MehxJHaQ+JOdRd9KvDmN7/ooSYFnrc96n6NPcj2sThZyAxFGe3jllR6sMhfgUdC5wEzNHrljKO7
MSDNoJTKKP3doSunSEANwJ2XYdtwOg+7hBUMrEwWlaeGOG34xOVSpV00YEJASmps9Orx4bCj3iT1
Eq62FFJ0sEQnHQHyhQc9P8D6zBqyqPzY82/YfaEwZTk2fJ5UftCjW0zBGt4R9U30ARNxmv3ie8I/
lj24nwZ+i/PBu5uXKXqeCcJmAjQu3J7UAbsX0LXiTL/NaEprS8hLVIxDRc36p4hj0WrMerdAb9g6
mpUqgbdV2HYK1dkb++IMBMLBq9eWXXRi7mCJlgUFRpyKKsVgs26IcQxD07ENH/z8YCIYe0UBNQjX
3QugB5ERfg53LfyFwExAMhHcyDy4WoUFByf0M8WUTcsNjEREmwJd9NVs+Id1+dpj3mY50j8m7duR
Zq0B0yvDBAbKQIFJZ+ywDrDmohh9oGc0yMCVnL0e4QVljrC6kneQXzCibYQMQ5Lqw45ddEq79SXt
50ptGyYzel52URsmSWm/B8QQAElKyV0uusO+8R+wpyCzZ3n03Ll+vFpnI6CPHsbWb0fTg4PG+WVU
DHpqbAmACbKVmyFHXE3A3quAxbV8Ec7/5gxyU6QC2vabE3VQMN5GnePVkmUY5ROQBMJhZsPe2w1v
ctKPD2Z00AzGv2r1rjF8BpKCc1X+fd6DLYdM2M30MsIh11NSRVFfsWiFRzYc1+428XRrNlCFvWev
QuxPKZ9Jif5iq5UaUXTSrdKCHbnY28xXf30H5yAaOWylfqxtvB+XQOVNYL3rlqz3cJMR/mOFS8oV
OOFzEdsPYm6EwStNBq84QhuDYIIY5X5V6QhhbvvO9vkopfn2Z070SzwMtIIN4U5QZfvGG0NwDjY6
ZD3mUOHkT50BcOq3/Z54Y5v6qrumkTskNHzQSdfDRxoR8LDjw5gwdtzi4XnvP6ZNN6AKD9tuEJqC
gO5gWhAhzsQOb8jtVC7KK2+eUF7kWpwCPVzyOQZVhU9AZPRpSUCTr+AucC5bf2yXfO4qKtLi4rH+
bxbtDY89iLgzJD8sJBE0CEvWgCgqXcixUhILYAVLecRTtl9EKA8OrEDnB22XjW8dUVAAe0gH2CA+
ojHe9DVsXWXGsYG+y9HG7IiVsNco0W2aYC+S6cb4gm3od/khT+x0isC4RCDW3GIPpi8+AT7WMX1Y
yLWnWFtSlp5DxCPHYVw8L1Zcd+ujv/kJgQ3IU3rU5lVGS+u7lL+swkcVvEEnKECTzSdJkOEMPRAs
BUJ2AN2y9NWXH9vo/S5Yj9J/ncnmf9FxvkDirRD7RLhQ18A5jiv1fo7BSJpuyMLjxPLxBULWa2B8
/gN7Mi+7DFUOJtTdnPjHjqd/0yFqfI2WBmY5Tt9vWioCeDv16gnxI+nqJennMgHOJXNVJQDxcmcQ
xphjgh56qjuFozB3JTo+jNbe/ThEeMvvadeE7LLQx5EmzbBh7APQ0FczBcNtxPya5PR+HRAASHSM
sM0EE6JHaIiS9bJplAx//rCxuAid3xcs8E4S6i0yrQoQWp7uMPuSpAcsKzmw6OUwgl7/ZSDdo9K+
I6eAQKIMuqYwW7Nmx25BId/8+1iDHc/wEPQW6VryczCkLWgrJjjlY4oY6WJrb47fCvm5cVkjz9Nu
M6h+mGRQnKmp/cjHybBsmIThamm2LochJRmUWVPRBB75gPXjQgSG0/siiI9dAfKAJr5ETzSqn/M0
cUQU03j/LfK5AEKbue0a2W2oobjth1yHpoZKxu5gOfFaivhZKZSYQCQP8+js2x4u+19K8TOBEvpB
1N8NWEONWh8KbX7uTn7DgWdA1SeeEFkOIbQ2xCucpHAKu2vEQbQKUNSTqROpmyTmGtRX5j3uMO+A
4PTbC+/35zFEh+W5i9RmaWBmr9XccwS8oHUQ2B4ZaaNxOymtap7D7YBkfc1tfx3oNw0x3HtT/opc
xW+xDPf99FisySeh9Lu4/JI2qHtkX8gKeTdHeTJEpc9JMHntniYQpWIO5kW1qZ4vwbDfhQOCCHYz
eB8Emjx0jy3xf+AmcbfRyAMEZIghQKIsBtcy9CVs3RxeA/Q/VXUw8kySPYjcO/ZQMAqnf2/jnLaY
Hvpq0aJCrLNdQAiKeDbVJvDhLYiqwMFmrg1y+zPyEWGaR8TufM0QKTd3/ciOKiSnyKw/0Qie13mc
D2SJARBId6aGoyd4lSC3Kr9PEHBc4t8J9c4G5xfcs89iyvpm5eS4O9ro5BFl5TnBN6l4BTICMLNU
KgaamGyl2ch6FnZ9ZZFXpXS930UwVIkK/hpFvzoLv6IbXlbo22vvT0gY0V/fLGLsNuztonW4LClp
NUdWa34n2YEqzAQx2tsZyqfa/EbzMKgGDHcNpJ1XoCnFy+BWfcWzRWEOZbaSfD3At73tFBWZZkhk
iQEzYReZ11RE7xOPgzor6D3X3ofcaQORFsgbvLJhLJCpD/6sGq5uJIHvbTcZuopkqpVK+pUPhsaI
+AFpCfVDxtNhULDX9+9gvsjEI5f5weyZLCNq/na7wlsk4YwjAmq8DnGu+kjmNMW6NRLJBJ8wZHmA
a5AeRsqc9Eml7Nh6zE4HlbA6IvqQTvNWRjmGjyjbxktgF3SJ8UcMB7PqihwTfuJ+5Hv02an5GeN9
EI9eBd8P2sJBr+th5JLVC8sO8dw9mVUcEhI+mQEh1TBrEjM0SKX9mRbV5sb+APv9S6Bx53CO1wUz
0sQrmV8KHh+U5j/JfJ2W8TErEvlEkqym29YqoNJocUrRf4JSPlLzuq4ku1NSgrPe0+GdsVw1cUAA
Unq9fOqgSmNSeFizov/d9dTfcGzz/quL1v1uiAfSlbA4gxNWlDc3elhxgdGQICpjolMP765xNA+f
lyAUD36w+1cGnxAMjIxxDwK6vsLuWwFs5z70u9TVymF4Jvt+J0e0uLHIUkSY5vmAfr7HRI0FTGFl
1mlmluMO/xe1wj+Ywv8kce96KPVdcGJjUIAWkbaVGeVHpFrevbCffsKPgaWXd+Ent1y+LlkAJkaN
26HoMnqciMihqObLKWbr/IARNngkEchUMLpJS+QGMG4GFYx4Ux79jHoEwyqv9yWo9s6FT8lOBnjj
/owxx4PQ9ExQys5igna9e8BkQBSEOOb5BvqHsMShaKQMpqOfMHnMBgDj5lvm+DZikffrg9uUEnMe
p5zCCTfM/UlxL8VKOWD4OIHmU7f07rTNnXfeNdBDpeNqXlQHwYCGB+cXa+P3wE5YsY+nhIX21wIK
BTjFNqMA4Nd8SpG7/UvQT+GmCkl2nKKNtD419mbJ6P6wpMDQ64+ucQhjiGqZurxA+hpT0Ix3Nl8Z
IMAmmMV+1D2Qm0x1+REO3PDRrYAncU8M9omD/Lwx3jdy33ykq3INBDCI7Reeni1+6W1LQFuxNHo2
qXYV7jYQX6PIwtieSUzaLZ9p64O4q0eM6ssAZmBJtohV+yQw/8rxOUc9BB0MXvKw4sO/G6dlqvwO
AYA1WH2ISNmWhOW3vihwlKTRD4gwCDixPblPQ5192nAcnv2R4fNKo3A4Fr7wQI745Hkz/XyZBxFd
R7qxegz8C/Mo0hN76iMgjQwsogn+rB+zWPjvXdKvbz1uWIIzVev9MaMSA0luRv7Z0QnNhoVJUofo
bpHt1GCqBxe1MrYYYsGzJ38mn4N7pjIyfUWIZieZUHVRbGHn/03deTXHjSxo9g8tJhJI2NfyVWTR
iE7UC4ISRZiETwAJ4NfPge5shObO7F3zti8d3Qw2ywBI85mTnlXntznLo++9MvM5H6R3Y2WI3Jsg
jnxrWztOfJG8Kvp737oHhHCP5Xrdyjf2T2tsmkkmFsE5y0h1xcvZi/xH2+MeqLroG0SDDyfujnAL
LkZ1yTG1Hapr+Fo9Cw5NMLCPe3L/sx5QAGr6guG2KL35pskUw0g8rpWqSab5Qh8+Iudoxh0b+fHZ
t4yz60IpSLqxr692fh947D2q+BD1Fs4j2+mji4Ard7kfxN9qWlZHcnAIczPwC56BIznBpNgNamCz
kxgrPtIdyQ9d2Ni7UqeF3oSB+Qj7+m0cI/vBEpPLOqC6KaS5NlZQEUco+p0iSvZI0j24Wm7wrSYH
V4bV4zzpkYo8ecYTVsqYHDszBNcpwH7cdeAEnpKq+aEqe31SMcTOZZZrd0sUtyFz0nTZTSscD69B
MaSSQO6OzeT+9GLCYahE4XRNPNJuFPRL/5YVsr2vZgu1lWRVpTbZ2LewUTAohrqPj34XTRRPm6r5
pCeE5rkEfsIVncS0Haru0QiW2o7DXorFyDC+p02JR74MxcLoFw/hhipmG5OFpXm4tFX3YumWgmTA
373ESZfvMysobpfAHU+5k5yJIwebNhHDFRMv3Et7dJ4llTiWHks4no1rF2iKQTxfeoQKplfV6OsU
u/owcHzErdPEDqiAkRK2NOwQebYWG1Gl78+IMvusZBtYDWKP4yMId47DT7sdsp027IZzH6JD3xJv
9EcS5XSgW3NbD4755vQlu/tBiulXUIDY8ArWIWyYlbewvwYGkTOJk7xU7W8v0+lhCXVe8C6Sbltk
XnqlIzfdLL5GLnGcdGy3zVAnF3+uH7zQa1j8lEn3WETS+ZGwB4s27dBWFXtIQBFxntxIah+bXHXj
PbWuV3doX1StERb75NEe7X5bWbR6WjAmsmZDj9zh8vXmZlPbHXe3fOqd49LF5j2Krfq2kChtGFEX
h7GWrU32Q9pWejIF9dQSRsfUP9O7+mIYoVnbURDO2Ydbd2MXAJiYcSddks2t0N+RwPiVOf7ex3ZB
zyE0WyfPuZfqcCeggViU3D2WbF6RkFAzcXnbBu9O7T6hJNnHuCPHFBXywUwBdVlTH0swAfSVqeUY
7xW3O90li9s/ojM9ZBUkIrTVXDzLxaa26KmfE+Mf7A30Xstz29uhsghUWojpRHczyCJcyE3P4mTk
SQota2MH6HXpbA4pLKEf8VynGyYDf2uWMXjJOn8famurBvE8o89vpjCkFMnKwYvKX4Xr3AmXZCYr
7GE3UAZ1vXw+NJ6of3ncKw2j8k4Oxb1QI22qNt6HpdyZwFDRdfvjIirSYwMGqeNOuJmE/Bf5S/f+
R5+/6JjMQEzBaBnlsQje6gIHYqBdslN9WWwT1cw72/tYIp8vMQvI0ETXeSrNBreQuZa8kgv9oBU2
YgqebNObXY025iX1w4jKN+rmNDXNfk2eeIwIMe5L2YsD++bXaQ6Y10t33MZtfokMxCSidjRDXPdb
0GIMd1X3jOe+VgHIEuQIXos8ZoL9QlY4Yp8Rj0v1CF6ip2Eg2vykWKdRuSupACfZVdks8sJQHiT9
ngdc5ZzQePdb+ixIF0AHtIzDbxOrfkxW9sqx8SgZeZe5QdxuM7ALvbDZJZsTno77fahHdgXNa+Gn
B/ZF7Y6KyW+T5eZYpA1dH5Pm4j7LK+tFOiGogiimBSZ96x3l4Gao0Krt0LyGzkCGc5pORJEe27n+
bIYh2y6xYYlWl186oTI9ia+pst/Cdsh3tQRZgYk9brLEy45dmKoDisqLyVDNRdI+JqJRF+Tn5Wpl
cXsoTaIPblE2W+JXhFW1vKXH8YMW0DlKbL451DBAF/UzajxVo1JcYj/rj93kwleZNeYRZsaZuu62
phEUbIAb1Nd6WIPZ8C8WHR6FjKmR2i3fXLxyY1JqMsTREjF9nz2KDdUY3aphca5UB3MqbKF5nAbb
gpfALjaN5sO81O6encEMLqinqC2XkDkXkkNbPFI2D/dT4jwHThtu7Dx3fpBNNidhhH8nSemS84jm
/N7PSVSM0hebEGdtO/WfYae982Ip/TQvo3pnIp+AWaQ/6YBk7+4CWijW8akauF0Sy2d70q72SJ4Q
SSUiFVxiAmP7jGDu1h6oZEsleSZCPd/6oLMOUjo7t6hv46E6Dkuzt8PoY2oR7JA9LCQpjLFIztfe
szdmMr8dxuW2UN9TfJgaewiihDotqDiMaPEWe13s03Twro7Pc0oBdK9d9enk6YF25cZmmbcJTHwo
pHppux50g90A7kKotpXcG8viItHAsdjHxfKFMOO0GbDi0aP7r1y33xdF1jkK8t2cBPamJNfTs8LY
yGShQky/o4ffVLXirG0PVZshOmWHm9nL+MNrrW4/xppUXhW+LEb+GkEnWXl+sXM6LYU6Rop1Fe15
v9anlDytp+L2NrOS9s4IO96qKMHMcRiqIxEvxOWWeZNWSb0VWcSglvMh0a7q5rYdaGTokKh0Pngn
O7qtXK88uU1Bzyu2rGTTuN7Wb9TzHJcUF6cvXCw+LpFvZyWauesKIf0eITANQzHtZNmx1DeCZlD2
MnWW3DZVenbb5UzvjfCIffU6HzLCyFaemEfmmgsTo0YDtnOx+pqH3oOJlbtsRQLcjVxJFEcR3RQ2
pQVn8d4IzXDnkEqn6+nZF+yQ57XiOg4NsDGrfY9xt3djELtXxSc51H5jbZtyRet4rNvka52/a/NF
x3CHa8yXYi85q5TM+90n/o+1utwF7qkmio2BVSH4Ald+qWG+XLyGB9ZJ7uS4PNdZ9lGL7p1OZbMt
YxogNEHMiuOhptK30COWInUPOfnhXcQOM7LhSUkinTHLM5YNib2veVlP249jm5ebku8hz8whTujD
ePG2FeKmT9ySfAqjwxIiNahasIGwaOpUa2TvYPyWziVoCsh3G93Q0E1F3O/Y9t+VU2nvCo/Et8qm
yySle0xLN3wJFPqyWeyUGl+g711f/hpwO0ZN0w2VewQLuPWdmLZ6alc73Sw/vLx+zPNboyZ6K5QR
lsJlA1PUzy3fwu2ibAZw23+2Fe9vBmWSLmSJld1jp73W3HfeKL588SsfO/Ozxz88eAGtX/UgfCsg
jkVaNgjCx44crgrkfd6gA5mmfFVOLDdr8Sj3xyeLtcZpESsZbfjouL/yTRGZV4kgm7chInXvPwon
OS19QH+/PqKpYmqkLg45U/vEOC7sb1RHtgQ0FLys/KVdEpAABrjJcqg0n3jjtjUFoDT57nT5wRQh
zqKTPC4lZuNED75NFtJb/aNLilWWWCRJ+ZX4BbgG6Ihkn8zRG1i2MtXctwzyQVMdOaGMYrOzqSMY
NhU1uYQkkqTcvQ0Wf9gFqjzRJTxHDXO1Err4xYSSbMfIbQ6VBcEhQ13Xdd3tIqdFn8HGI3tc3fNo
qd1QL9/YC219H1MurheXdJNb7+qCyqUTmGcUYOQuol9xihlsf7LwP5Wgy6qGvT2wrs9Em6tfdG9u
FPPo0TIY0wccoe3InazIpW5qLQE7tbcVi8LyjQbq2Y4xUmSIpuYP2WtpFwe5zCt+xI6/haqhWlJ8
04anTPgkeH0gHlNG94DAgJ18VwEOfmM3X2VNHGG2EpJqCYRJka1W2Yzo71FeccbsWqaExpRfX52h
A4Wh3RuRDMOuIFppjek+qsz8wxdl90a3cTwaC/EvQBQCPRec+tl6n1y1r9IWiY42EzkQs+2I+uoA
ZF/5WeTxXQ85IJpTZscJcBz1P2GeanrdndN/oXXiZ4qYBysmpBzm2Y9hrB5mNquGhLFoxr0a1/B8
2N6EfX/jNMNDtbxThtk2YUl2gHR2ETwi2x1l6hKazvZrMsbhXoxld5xsxLs6mBmddUiryZyLnjGJ
CPCuHLO7nv5LOY78R9jf6Yapua4Jibv32APnJrcPUy1/WS3jftL112oUtx1jPDE15LRHQCSsM4l0
VMlwLyty6/K1/EO/sCghPVVBfelncQGvx1LANfGWOZsdoNiFFTNiaH232hJf2R5vNJl5cHJHW06s
lPRtXscHZtldOA76bJMAt8aTCClaetx7WXjsQX4QYt70NQWtusZsASrEGFckwbNGy1d1TH7c9Q5u
w5QeqW+Obt9SyEMUt/ZpDjzIS+kOBnb6JRNG2QT+6OSrM3t8qob+nnTitEn65Nz5lKfsjCfLMTA1
kjcKHBdlI62Ujyw3zSHHJZ7ywtqUOQCSapO41nNfaqK9yb6BgWQt7Bske4vOxjZwbobOPTf+QnDX
kqi4JWU/3mbpdOWu1iLdemN2AvuxkcQPQ70c7VhfypxkFfyMuCg/vMJ9GwP6gL5HIRht369uxq49
VRGTl9cSWNUVzbFU0N8NxIxOnzfzbydm6xTP7tcEKKKgEVV4zTcRqafFu0RgDefCAag+3oHJBCqp
Qab4jd5PUUZZTiliEfURqzFld26xjw65s2fmx33VqjtZtMuLZnnKAJkiuCKnuIkLeKvahwOIosVe
fmkWTlmnnqJieQq1OWVDiE9eRtd8CdvbVgz5HZGk5b4ep5vJWVjqxJ9/per+G5atLf5rUM2x5aqT
rqfahBGBub+Dak00LrECBcbQFXj3s4r99uhWg/qsgq54I2KNkJpVc3A7jc3ICjCd6XaYAqt3/795
J5zN8hdTlzTfmryLQjQ8AL7AUNdI3V9M3SxjoV32drUhvqc/oiLmSttogsWmKCtF19ayPpHtw+di
qPVT2EsD2cLofgeVTv0/pDL/zyKX983v6qnnPPP++tH8/5C7tLnC/+vc5X86CfVP7HL9/f+AMof/
5kZB5ArhSzeA3cApR/+IXfr/5ttcwChwBdeNTgnRyv9JZQ44ls9zRMCZJNLjpFCAzf+RuiTG6Yac
EQ7F2Yf26kXu/03okpf46/YJhO1Lz3c9zjQWwnMCd729/rp9aq9slz6ipZxmvbnJA0GKGf5V0TuS
TUaut6lnp9e/vpv/7umxnX9+WcfhvnURsRzJUaiO80/Pj+OWqnPtnpBH3OvlpWGiIhJnhQ1wP0Sj
YcckkvtY4XPT3OWA3YL7xcS2x8DvVqAvKsvrLjJ26L7JEeWTHE9gT/jAQAjPbmy6fcN3+2nTGaRc
opKu2NZdGtUrVnAW7yHClzw1qGjNRWi89p0n86baB+047ZRSMbhDtQaCKCU0b0kyzJ/WSMBuu2gB
EhMEKVm7QJNiU3kKWcLNFnAaUWq6hxyt9Qlyl4p3o2kW/2JHPpqup+lHnYnou989a1iSI+fBpxBL
1WQGZkBAYcSbIslnqPKM8lGr/BEKL8FJOnjRvDIFmNEy9JOFHP5NOo5+V+z6oOgUQfHONWjHrJm/
6SiLHRjVI2kDexge89S270m+o+thTot3tL97q51SzfOfoN1mujqknT9C0pNwuCEPa6JLtXbrh9gE
VGgoOUzWkyZKJve9QRi6FUuMUBX6+QT+KbXVu7Er/20SFvQ+pFN3NcSb97ChXiCq0PwctEvC3fNU
GO/ibOGD1igOzdYOZqf8KWpdGoApHh+6kLDsoFc6NtgFsir2SSiLn3cyjYjglfBQslYo1shzYpIt
5VIQKirwDrIqJJxGP+n3SQM1fBkYa0lpqKgdHrJ5HscnXYa8JjpK+y48lnB+O8/VVmrJejKZgoW9
S1/fKa0t9xLWZfYcuKQf2f5o6u2zjvNfouzREaYMu2CvrMLxATKz5SUgjFHdbGaG2+64AConCrFg
OcZwrq3RfIaEgW15iaI2r+ikJotoLiRmsJd7d2WgU/XI9UMp6uZdEOvSD8oC9bAd3RYhuEedgmPN
1rmu73npuUWVj+NK7a0girsHpW2pHlqJ+nGM53JqgA5OVZofqfByfwF4EPpxajsrwefBWxrMzjiO
NA+iHar8pWyctLj1uO25C306m0IDdqTfzQbvHz+kAZCNpwmYsdqlBPryI2pIwBaoU6GvJVjfJKR8
YZvYGxe8LRZvGGBx4P9wE5w6dIPSBxYX+ODzujblWyNuxN0ss6V5p4/g0+xqTdltZjPwqSvJChwd
BUxy1VTsjwi7tfod6oxLN9HP6h1PSu3tTBigoQ5zArayGml9byz6k+JYB5OtXsai41ERzTTnW3eo
i/w16Om3PRjfJTDcZ3DdSIVmjBs91Ta5z6MI1G3u5/o5c1srO7dzDtm1JcgU/HJYAAdwSActjhVa
4u9eW9lX0dnRt96pG+8dOPGKTKzt/sCG9aKU3R2sZAlfZU5f/2A87T5TQQnu6sEWV0hvp5RmaItb
MwkWo2nb5TtnnN0NZc9jpoNz4QzupkoInG9sf4Dq5r3IWZE6TrhWrP43si0S0FFD8BAldfHQesIC
rh6yFfGXbLqRyo5fxyUcur2iDxQ8InQ8V7L8ausYtHydTd5RFD1d/YVO8abKBr7+TN6ljMY42pFr
niqbkbDInPrTKelsq0kQoqnLE3nz7hAk3htw9mxTVSnR4sV+JfPyu+RCX3Hc2l3q2ieLGPtxbpv4
HFTDz6ov78ntoxr3hvJ7bD1ZOaKj0cG8g6CnHiKg5L0VthdY0LvWmhAl+2PTs1nVaZZu8bqC66iB
WQzjeFz3VRZyyz5iMc1mrr4LqoqRNQwD6MxDkt0Bo39Ft95n7kqepni9x02LNyrPGmC5ttwq9Vq5
8024kl+EnVyGJWRNClOlB3DX+co9z1F7KLr4dnHC1ahmMsCCv0lqDSLAXsqjGwNXbWV/I8Eb7clv
f2P2MjswhtSM3PLiNAyhrEjBX0jvbQnmZ1n44WZAaP0K9HDyAuAKWU1dJh5/NItFNrIiSdXSOYdq
h49oKxNuI4rPm2TAv1kDwVEIY3DYJY78dMLobNnFqcocuWl0Ob/HigMfKH1zWVIjxGYU1aGxrVuC
Ns8yyg/M9eSgUTw3y9T18yYOS/BDJBeRTMySDgcxyvCxFYA7N7Jvr27iXxIWuXdD7D2ycTTbtOTu
QUDHBAweRZ6u27YMSIKHe8wxBJFK7pwsZqieULMSN6d1MOf0+J35bHvzd4ZOs8WAJyxRtdOjp5mU
LAVXyGqin/lIN3Lj9qjeW/dPGUusvSyeI/MYrV0tm3GGREaxRtQtSPu9aPF/NSCxKZyrD/OnA2b9
6YM1azUsW7yYZiWUgj20aOpjduWdTOXnL/OfdtkwJSFfMunzjNBu8j2a6VfP2UKuw7KHDGy1M6gL
yKbmueoD+wMrIPkRWU3jb/2gi9Tenhu66rTjurUnVxde+D1YC3TuoqqPlCiqfSjXut1A7JqgWcO3
NcHpSgJPnQgj4KV3OVxJkrqU+XQzoELTiSNAHS+UP/Ra/ovXGmCaYOpzV1MQFGtVcFpLgx1xgx+N
70BZAQDzqFgpMiUoCHM+tIb7wY4+hEeALvzTTGyzGr3VtpPa/+mpqLdvaUrQAQiHJBEb8K3cLkE4
NhCtKEWafoB/v1jpPTm76Stay5NRXSsqwLOVke5rFuhIa8+ype5JOMD2AMMi3jq09WPpI0v6cQqb
EQ4mF5zl25vIi/6uzBIzbCsnBU1TCSUgovST2Vmi4kNTOrBAPK4hwz+V0nhtlyJdyA2uTHpfcqTG
MV5bqNHaR10Q8S+hUgHcyISE/9pdLZI0L7YYMnT6kcw4FGLtu7bCb1lNRB4xP0/DzR4WufO1pdor
3aYMFOq4Shprr9brVPtE2ms5Ofx02kIat8+QFtbqqFbM8Eky/qJhNR+lzu3vbUNVk9GvKBbALFMK
MK0Y0lNS5+53PRAEVuXQO4dktCK9oXYqXgMTgS2id5KVbX+K3a48i1JM+aazGF5qDfzZS4x7tXNM
hMQp66dwCt4yjEF6ryOhI4wefKmmugNMJSBT+UfNEHj0EqKiu05a9nOnaRIznVZbSIsNJvVkjpFt
y8escLOTy1h5ojyanzNZA+Zhkc7Il3kbeo/6JkCxP1aDjFjYFOO57/AOZKb8x5F19ePQEUysEigN
ved94ZgX56ZYx1usC/oixdDR4S1plcPYSOxrjv148fWw3KUEmEoYjnkm9klclr/akDrRHgxldQ5R
3e+WiXNEaFEcA9VVagtQSfNoS1K333qrYzWV+HkMaRSZgw659XOGe/pddLpjcxIBhgtsGcWcSGJH
uwm0IxAezMal82uEoFJsp8akv5k+YWmieEF/N1N3mVM2ECGHoW6lWWv2s2ceGXrgJjPfeChoDVlP
AIoD4vBYHEfgFyElWeoMvQzQnzSqdFzg5uTO0r/0UkJaVbk1n8AF5ejeeY8KYyASsampf7t1jAXt
9JTWb0bkmnulkX8bQf3ygLBPuo3EczNu5iDun0JOKbjKLrBZuhTjN3aPGC7ALMxRxCMbsnBC+tXF
wDA9uwsV70Lo6RnLBEMiHML0yy8Ft3Rezljwge0hFvmJ2oo5AjTndo050I2wCc1ivx4R20KYF1jE
u5EM2BZRfP4JnKXJV1t1TLed70z3vrEogaokzNb8pkekb8qTOrjRi/dY0Nn2NpOK6o7sVxdcUhu6
vHQjTiEpIHEPSk6XqiwQguow57yC/FfT9jYQjd4eb70aqgZH9KwEoWnGQfDwaqNOFsByCFopATYC
Hc5gZRCFJrsxMqjXVksUFAZNThclHhN3P7KygezI5U82pvHDLTRmTCJvDR5KFyzGEdiws4u5M0+c
Df2hCf9+y2BwqYMxOYcfsOzqt27fFFcTVxZpeZLwQzqklC2y1xiQ2A2jun0TlqSZxgzyMbqee4zC
1jmMgxdfCTI497TIgj0BW4s5P8lePNMSSW6XdF/PTnod2U7vdC7dXyG235vnC307dcX4aMVCHUka
vOSoX2dyOerW88rqpYPof1gaGCi9SPSRDEJNuNmBp8oY1MAzJiFNvYygR4OeeFVEjLfpHIl6j7fD
on7hbh4Cw+DUTt+WcfKPXiVYYmR1m3a7tIj1wLEtXbdHyhx3khM6m03GZA/2qx3PohplD78uBhKP
snEJKx9ENo8MBL3S1AdoJ5w0QC+LevqcsRhsIsgbYMhq79UHggI2nz12nvDUDl7vMIkvet1BwsuB
lkJ4v6daHE++fyhdx7kWbRW8JvG8fEEOD6g2C45MKkV3z2aRfEjLu91HxejCuy1gUanWoj3WW0N0
E9MTg4beg00Pwwogbh66XC2k2o5oLIiB3NvRKvejY2HwbfygHiOwAYniV/uGASzxIgor0DnTy1AY
TrLogmnZO23eg9Uoss+2hoZTDtgaM5Wo7mBKK+0PVetLCL6es96QbClvyEhQVGvYRt5afRWcZ10C
TgYqQ06XR951hPvTn0GuzmaGUaw10TQxkO8fIfOD25lziIMJmwlM1I6zVvaA4BFLHZm8SXix72RP
ACJ3rvxmy6Hde3MSA1ILskvVCMkNuQKfB6MJY/rVBO9v4eSGL3I1hO5E8LvkQJtDNSasd1NHj/CO
HerkRBJiZz0sB+fWIYBH7xJQreyZ4FgG0KDi+BnO6xp71dwAsVec7JGRJ+pSDB1VhMm+bQUAGpxS
w9EVfX3glWnEZHa5c3oSJ243yJ3lDfqNya08a9PJu2GZ+lNntTVRGe4ZZzuZqniKYOBeC1lkzyUg
nzt3plW7snf49sObgMtyAVKqDq2csbhjX5FF9RnjmSiEyj8LXejDWAyZ/DUPUn0UpVVyYefgZ9bP
06XxmuaYV1V9Fl1EZyGIOnpBWlEgYS5OzGPfxUEJHQGuxHkYbe8JNpYznhqnr976kYu+rRnHMBEF
eAV2zpwexADo36i5hR21FCuwC3qwOtJkou5JVSx7zB22P/tYOf6Pwk6I3aLPrFyCpSGZsZnznqKV
oziAo+h18NM0UGFulUc8mkLeMpHm1Wn1UVRz+yGscnmZxEBKeoL81vEYrShRsWKersatZlw3BcPl
RoHmpi8Rpm8pDB5i1r0Sy6ljxQkvJ6NbXAepQ9A4s7Kro7GldtLjEZtkacMUNByeQ98suQGHHb+1
ZfDM/E3XVxhdf5LZw09oQFB53Fmz/lBuBDSa9jU1nz9alleM/HsJI/4X88KYnkkXBI8hhkxDotnv
XmCcUUB0Ugmtr0VeOS1pu3BuTtaMFytc2n1qC/Oc9XCbstIDrY/gnb4NTVhc8sIGA9TFXvLRNzUi
gmfF9pq1xPAF828aWZwHGVZvo++U3iFdbJQ0qw9QAdScTsneputJDaKXRLGmLOSfLYM6kkTqolj1
pZ39mEAYgS0d6rUmE1XoTmGZrpj6zrPpNumIXkFt0u4X/zeLfm9kqWGronmH+hvfVLqJaWpbZPjU
nl0bf6TxmKJ25BnEeCgasqt4JrrYuxze8xLaGmSj2/JrPJOSmxdLgWdIlljp//g5Fdb1g646iZOV
8hyGySVJKlzGKPed4pzFnoAYo0zHbE0loBwERj4aw3IqNEfMZFtkwKa+LwGn8ynoXAiyAgsE1psi
Gk1AuXg2SEwyaCwwFGWtrE09lYl+8JcIKWaOpuadKAXfVSMj/oSB1A2fJC8puqNPi5p0UqWdkO2u
LF46e+byd30T9ifansxCVl7MvMHJtJLai4cL/JMDApBbSqCGSD1/ZBu0Kr4kp8+RfcDKZAXEaCvz
dlUbkCTjFD+Tk9ghcIohPgA0BUHVvFue5A84Xs7X9w8dR0JXK28sKH/6YDQ5JiynhA/ny4nfiWrT
qr0ms+AfZ29pkbcMJY/lNKiOj9Rr0pDgcJDfWC02VX1v2YLrj6hmlzcUG0r9XkA/YHhu4qV+EQ45
kUeGyyQ/cuyBq8i7dlyrlI26utLmcXOPOnk+qDv6PU15OxKsfWPhr/vXyp/i7sWm9d2Q0grqdUJL
4v44CBfGEoFb/lpJw9QnJlt7xV3056OGIYCDM5Kf1W6rkvg2U7qu7vKOE9h2I+9huqGmU0doWOR2
j6EvYyCaVgPQOPNrPuJEp8MhsDlw6pZpyB5ncHKZM9zy1lqr++DV3NdsCmmmDWEO69I+qCpYymc3
Ho2/+R+CRD/SmuttyNF6waYSc0yrAeWyuXdNZdfnsNbe+782CkBV/G1OrMaaA3ci5EF3fJ7Dfz4v
0iScCZ5hbKaObO8rGqUkU8oRUlPESVDZQdpD2W//9Ws6/+VF+X8jx/E9m4WgI9ZDNP92RFhMczom
i6eNH1jNO0rdKLYxd8Pvju3dzhnwOMm90VUJRwuUbEFY0+KwJti+PYXWx8KQMtlGo6AZ54CTq2g4
HmbZej9aExJoJIHG1rhdAJER+5BVxcalD19c3xqfgtZOD2Aq7AuRGZvchL/G8P/151vffv3nsM4/
Z3DyVYoolL4bhqFwJL7Pf/54i0WfkumDnCIqJvc2NNYkpfuhKT0+dMY1VxkAQ8jrpH3+169s++vf
/vu1HeG4uFxe6ErehitXV+gvsylJ68rnJB9qk6InYAol4jK7wJ5hzRdVQ6K09j+zQBHQymr707P6
kRNP8lB/6FTiHXPsXPvp1Hnn7LEgvBuFWMTxW9AMHoNylC+0P8rbaGIhSy14zF8jJMaPMqMosKvj
kKMGchZymLHjzJo1gyrNGVzj+FFk4erEZNF08cLIq3eOiTjHwkN43lq51ebEXMHyF61f/zR9bLXH
xXamM5J7FT4QiOByzlmXZN/rKCzBFaRuG0b0062Ao6eCP0PpYOmECBeaSckevgziM4neefgdOT1P
pY7DpbkYQjABykk1WmsTnLE0dfOVEcQRgqAe/0wVUdfw8+rPOsKS3ELXkmE9fHDHmb+QFE1W3Ym+
jr+pILHR6hbTi/LCwW55uNdh32AKDWXJ8OZo2hBuldbOhS7X8pBoojA7O3TxIJaGEbNASrq2Y1eG
h4xKOGETk8OCR/V9wvRf31zSLZsCee4z76t1MZVF4l57Zc8HwX1hezEzNEV5OB09VbjtVlbYNXY1
fhWFpADsqzFhCOccEbj7AWYnR9CB3iYE6Pa7pmsGEmxw9ljMQpZ9y+grB4e5HMBVLYmkXZOZVy+c
QXqHFi3ei1VT1ai6xE2gyOYrTjsK9bHLmUs2PSbrCU0yxJOv44GZLXfp74STGbsbrRY8x8Z4N3k4
cDE8FoIdGe7YUrf/mP9zN6v0e5MCOdtAxIv7c5Nk/87ceexGjqTt+lYO/j0HZJAMkot/k4YpX5LK
94ao6q6i955Xf55QDTBKppAJzdkcYNCY6e6pyAiG+cxrxHL1598n6XfDWz1GzOYOfjzijw7R6bfJ
Rs0CNusEwXgG8LyDYqx910jFP1l0TwgULECNf9HtSG8LQyuVBqtWkyBZdnmwZ89GKcYbOz/z4Adt
9QWA0H1SkGv4Td61NWCIJs/v47EFNZ1NEsKeTd9G29JNZjP/6WoszcxPLoourA4yR8Jpk82mRGXW
rFBZazgjOcUW9XGTJsZOqJJN6d0C8Z0O50/+6ZVqmKZumi6FRIg/SpLo9bkH72MMoCFexBVJKdNM
4kEQRr8iu6J04NFnTi7c4sbKaphrjnTV9VD2JDmFjrGCRTRF3PYDzGHCgyx4WBByQPxH826mZLER
Bg489w7Gm/MBQmZ1U7gNwKFmamHo90Dnfa0rsQqJYBT0F36YGvf1Fcjla9A0orMPJsAVzmopUH4V
aU0oj32EmB7dPJ8eE0hx4NP1hKzg/Lqv71s1mKU7rgBPJHhHV3c9CsCyLFsD7wUvp6wSZZXZozEd
WtfnxwGMcDQpWthUUwzDs7Fy12ntH39finrW0CW4s1mm5nyJPCP/BUoJGFGUeDaCJ9CDwfNgTOTe
BotRfusKL/h9/iesAAXCQKFKStYTLCvr+rIfXj0tizcLrcjhFeijOz3incuIcek8GQK/jI1pz//k
4cwynx91vbGZMTcTjwKdeem464nT8Ik8Qc1uU6AFcmsaBNc7LVN91axovg9hPBi78yOu94+aJ416
Xk/gIfTBV3gNbHJgNaT0G5co9j5MczBCtpvMX97c0Ek9P9Z6+wjd5ugYrg4sRBpAVY4/awE6wutw
v9yEsPQB7gKh1p7KrlqKn+cHeuvjgbWTrs0LAw1UHeZXHy/CusRCmxg1iKVMf9p2EKMlE2X8DW8A
kuc07vTPH+TA+XFPFlMggyYcgw6eLtBGU/v61bjzgPQfUSCwXL2lF4xyToy7VxkN/ZbiO8/A+eHW
oRcwGMH9J0zwO3SpvdUxKWYjLoigoQm+pErxFNMZn2faFgc3SNWj286qbUIqQ9tzoSpwYfOgD8+M
Xl8/Bh8UyJGwbAA/8s8/fzXjeBTxlIJa2FCRqvuvUYuC+R6OTIceJhiBD2TJ1rAnWqnoZUdt+j1Y
0FuhK1HDmkFJFjE1GpjU+DsgLw8tER1cl8Jxq30HtZTYCsAp6MJOqcOgzDLQFgIfOmIRPMZUxdB2
u5rMZERwFeB6SbOycLLNrJdCRx670hDy6juylT+gAXvoSA3pcquqiWUCgIC7hqpIQT0m2eba1P7l
hrMV3wK8i8UDbXJZcfzkPF81Wad3j9k48RG9djLKz1TDSAHBFYBdqRHhBlox6PzBbqGz8i3ihqjl
67FKFseAv5aDVqaYPQT2be2YzlOIHwtxuw0cb9OMeFduLGJ04zDqtsodExR8twKJyomFxIWpMzs+
JZE4hqPVVAV+nBjuTd60tC6tzunvEjdFxtuMSDlZY3SDx4AeONGYDFC694KMXDqKoi9Loyiu2gx1
QxMWP8HOAk66oFec3cUN2l0wrQbSZuSi0XeL7Jm4ElgndZ/Si3rt44TXZXc9w66hW9TbmALxDCQG
3jmK64zZKH+OGdP72AsojTOYdYoA27mJiAtSIOCtT2chPnDxsJYBUIPlKiCa7a67fCK8yBFvBG3y
kkHbBMrxzVRaGhQ3E4ImPOZp0q86JEry28kZc7np4pqGa+/NVb3HwZM/oY8tBulBD0BRakeIQlMY
x94VyJOXRXCYtANICwkAeGLQK6lKJei5DFH72CH0/L1dEhwYcMwL6I2Onh/b+HYIs2HXJDqdeEwG
6geYtUWuVKvR4wk090eQTvdtUtAHx8hyfiCZoeSZtcms3fypK0xjgkZ+h3gWhlJDvrPoxf02ylQ8
YTZgWOjROuhWA2hfshsKfRDOzt8WJ5ei5Kog6fcIF2yJ4PTx5eShn12ZRoEJTRtThQpBvChXQO4p
1wog9Rp19PAnBD0/7vrW5yGzSAwdAxI2CfA6/xUjFU2kp0FjZR4PZqjRDMWzb54eX8ZRopnhr/Lx
z62z0uxc/c//JwnP/w/VObndX621kgb9t6qnkhf93/957iHF/nitzvnyf/gDE0WkwP2XByHYloRR
VOTV0/4HJ2p4/5LEzhjRwCSBt2/zTv0bJ+oa/3JJSh1CghcYskrn/40TtYx/0Ys2gHWCHyVsEOI9
OFH7+K206PAQdNiWoBdj0TC2V4FHYJaAwBMPY+lKt0K/59oEJNAnTf9tUn2zDY8pTHK/rLOledR1
xC2eSboTbJITQCeP1NkqXOkjk/2OMbyZ5gOWIE1XkpR0bkka3+hPdCxQ+QxRqFNxezJvijGlXF9G
MpBPVmQHgU+qpAEXMAqCdmtbwNifWh9Z6ToiTUokyM+6Fj36EAMXvSc0/RH/gPZvT++0+bGiCw0w
Z0KJkqIZfKMZ01HaeGE9UuSxevub0ZsdcryJF+Y7feQZBfpEUxAlAxT80ziGkztaHYq/BfA54Fax
EyEUFNvpsxZaouUnDBXOH2Iw5DU8VshGvmxnlirTvBqZxg4RT3A/r7bRv0/S/yn6/LGMi6793/95
69vYLvkVEeFL9Ht8VdRaMQjWjL40F2SioHRNgyTcUnm3OWC0+FIYob71f6IItRdsQk8L/K76D7fF
8XhBHLZsOah/KNYnELTFEMLdSGRojT91AfsA86K4jm7LAon1vxcgCp+Gamy/zWPLFphjhfQ5vwLH
GQi/yMai6Q8omv8izdUv4j2CfhkilbNpE2DTO0srheIYaWJrJ+a4IPkxRu3ezbwWS9K6mMp9kTvY
ep7/GeKYF2BJFyg3B4VcyLQFB3ZVPJQSczAtw0IWR6Euk9g9QJX4gPMs+knYusDM5e5Gvkm4hp7e
TqE0f2FDUu9QfEPmiBtfLD/McGhRkJOBa4WHbBqimj642+PJaqC76DxbYPijj2OwzMHf9oBMMxpd
wOqQhj4/meOHQM2Fg04F1PVglAjjhQPxKlakjUpftyNFx9PWLf8CuOvkexmZaBacH+g4i1ID2QxC
/dlxiEypox9vJ7swA3YHWtkbJFSIROvUmJ2HBHkmzB3yCaX60c7pn50fdX1oFGXCpCxhULdHBsVZ
va857baqkBFNSlcpg0eQ031TlsGuSbzm6vxYJzO0ud1dYm5SDd50d5VJhZRDMxQyiKEDmU3oEIKJ
Q8JpLgaX2KGzxW1HYR6y0vlhj0MIFlaqaq8JvtCQlIDWCVwXDC4ScyFxOahjuZ1AMT0iY1xTlYY1
98WYUVfrUJX8cX7Yk5VlWEn0Qu1cQGZ2V4dxEcjaYttEMY8odMEGzx6n+x41ffCORmn9fX6045RG
TRIauWEJ8n8oE4a+WlunS8WA5Aj1dxjb/VXTVPj79qZ50ILMe2xJyfa5NJebiAW+sIWEcTpVGAy2
pxuOY3jQcFaDB0FKX7U22T8tQMECDqhntcVz2xQLTWgK4a23kSG/G3cwfCXYZWGK/5YxUCXoNikI
IBvmJvIJBvJ5KfSwR2dKEB3FkKEFmFr0GaY6kyZHnkmEnCCCeniWLU9j2U7lAeSomz+VS9EghDUa
Knnsg7GenwHOUgoRgdTk0xIM8YKla13ZcN8BHcwGWpmOvnyu4V8Nv0IdLulnCv/oVm4SulbpvTXG
wnqIC92on1AskkSfgm43QXeGk8NtqiMoKbajQUNwO49ZOZMJovayn1yQ5jNy1pRH+21vgE39mmhl
J4drzwpzGqA9sJzsc7RkJiCHKVywFqOGggNOYi7T8q13wYrtwsEu7I2VViGtWd3pI80FapbhCNOF
ZEwPDWjT5IDiCA6Y/Bko8fnobSKbiNZQLJKfWFp3wZ3AWCfbpdLwuDpa2Lpu+RA5SIDk1+xcB+Bh
NdmTt+uWIUducIw0DQUfUEIBbuy1yCfzkWyuhuVWmLIYETir8kyL0RgoKDbtC3jj2EL2iP5a9AWx
pSquwxi01y/gZ17/WTSoSP1OqU07GGqWkVP91OwKtAOl7LrexubURt3eM0at/UVk43Q7Z16i5Jfn
Idp2o5kBMcmmyJNa3GlTUQF0iMMlKncU4Ca0I6wOJt3GGtu+VC0SVIaRzlCdFWmU443oZe5djfB1
dXJ35EevI9oK2oPEhonXRyu8qP0YFfFcPBK7wGlNKtd7DhttjOS2r5SbSms5+BEkMgNvQ7F+mvV7
osJYPM9wA83bYZpbMEA9BXw2roztG7ezCY92MYnp9Hmumukq9FDG9ityB34XnXIHkc88Ge0bPBib
T7GObti+7MbC1YiOwl4uP91CQ0MUJBFktU2SoRqaHkajNYvurq1FRFMUTgACMjtvTKMFZ5DQNvaZ
5oA76msntW/wfk+z67HiSZm2mdNBDQxvwMDaTr13Eg/9UvrPef9liXC46sGvJnp0PZnQ6Nm1rpFP
firw37A2ra5DVVFwCLP+Krre0hHGCAdJnR4xjgXX2ylTRqO9VQjnxZdWyl1oaTkIcHO2kmukH2Ht
gy+SEgM1LdXFoytnFnVTVvVi/QTGZcRwN+uoAjQLFWqHbk4qbgQQEHT0xnFK/prIX13frsu6x5ud
dsjdMrvGfC/zfoSIGgM6rEHikjJfjYE+THczTkwYEY6OEd4bNrolX5wsDtP+fkjyym33I0JbNI/Z
F9Z0XcV6F7jorIZB+zmIgaxgK9Ek2US/1RkVzcBFzCD63A5WHF+RH1djf5M7lGGvh9TBesp3p6Jr
xIcGT5SAnkneOeUTolVTi7Vba3JJ4E1jWNn3eRxF9xUCD9CmeKG3/iV3er2/dfS8nK41oJ7BvRZE
3bM1jZb199zZTnbpLTx+gkme0MzkniV18Qg2nHVaGxTYn2gucok13mHbEiOda3pg9W5yalhokzNc
eBtOxxOmAb+Oirhib7kqUnwVPVH/tox+mD0/RdTqik5be1U6KAC4Jvfzspj2hfGOn0E1P6GicUig
VDRNxOmOx0O9cxi60fX8Ki3BO0s5+RO6vmAag/YOWKixKfPA3WnSLC+Eby/x2X/SgZehpcNDDxOW
0qJtrR7BHt3rGjktcrMezNJNyi1BCW/KgluQq/VXRI9nKC18nG3VICgbJvmY+0mNDP9OomV4cz4e
OAlbiSddyuMGUESdBrd6sl8tvBGaKJyPSfA7mkPzJqGnd20DaLoQWh1/XqIOhz/bNoEIUEKmdr0a
BV2PxESDsP5dTGPIY2XAw4UDQEh5qE0wAT49V9SQzk9tneXQN6JxL6mQw9QkBVt9YxnME15rXQCP
x3Xp+1lFoURLddwfSM/H4RoEWhdsO0qGpKbB3F27QaLP387/itOpUzI3PZvIRyeyXHfxJ1vWgWsq
ffQW21RpHrA8anKA/RlMN0yDbJ56GEomdMnzA6+3uKTrYUgPyDJBtGJfH39ZgJCzELVlXZlDjBhK
EE0zLqCiN54LbsfoAACFe1ksgwRTZsfm1fnhj2M9tc11C7q140gaVa6Q5vHwmgglGgAxbWjP0K8y
U9Rg9MfoIYB7dKn498ZY1HToFKgSDkrxqy+diW4xEzJUn/DauwsJstBSt9NHcPrT/r3TEsyK7cRe
puKnr1Y16/VhnBHrQek6dKiHIz8Ay0nDnFWnUXB3frDjjOTlquCBlfR6LIqL3FnHaziLWNg2uhkH
BCbdawCdHnAJSvrIUARb8Hs6NquJZl64Et4YlR4dGYljkIGRmhyPGrotca9paX5mZ90TIo7jtQSJ
uxOTLj5mGj6WhjYAODw/15VIAJOVwG91QenYBFFE6/t4WLdwCEPgmEBKXFL9kCcgqUjVZ2wkhJFL
30M8M0BCZCl7JM+zKi+37aw7I+2oJgHre/7nnGwpqiIWk6cRTAbKHXL8a8J+CMJKElD1iYGmSNVn
TfZl6OthA6k07t675C8XFbmuZfIE2q46y69u4aSJjE7A4zjgPjo0fpzmuLC5uLZamJHtXCdv/+kl
OMwLV8Tx3cSSOzzu2AgZJm8RadlqWAseAEScoD0g96N/TEwxPutFi2VV36NcRNkGxZvzy3p8J7+M
6NFupkZCns1luNrRegpDu+/H7gBHYQ9sBxMALUHfVXTVVzb1N2ElxXPehdNdSDj3dH7w9Y2o2u00
34lq1EeV3urlnSpLB5YEenAuyTfTDBmINC7bT4j8IU5VtEgswYjDuSGdLnxf4/iZVfMWgrYE4Yak
0mW9WDm9+sBBWIDgwArnMMBMO8Qu1pnelHt/N8swXc+xlW8BH6Vbz0ASMhv68UqmUh5S3fZ2Tuwi
JQWRc4f6M5JX59fkZJ+zjWiZ8CkxLeWqWe1zzF94HLpmPkBzRyfH7quD1i4/hny4dHOerD4jWZQ3
6NGg4UBT93iP23Gdo6mBaXkWN6DYC6FjpdB212lia987LWrv6LXIjYaVTvveS5uhFdqBqjyDQ7I4
Hrq0QogAgB4OFNSI8eiUwnPJwh8ea/vP+fV8OTNH4R20WQXY86ix6MJdf2lLayeal6NxYAVaNM7x
xNG7pjwUuYt2bibbbQkuaSvcOnyYvNmgGQg10NUb/WOF+Dzo+PqrleNiGOoIBisowX2Og8WvAs7G
hV15/EWItj2TJ5oGhU3hi3dzVUlE2bRmIFQ+0fk1jZsM1dHlL1x7Idf2YZB+cCqnfQbQKUsbBaVR
v/BV1sNztXoWOGZ2g0KOrlcKvi7EU8deFLB3uC6A3z7Bov+RGtFwoHiA6wjtyRsceDr//Dc6fuB4
Y9TADsGuwWa0oI0dbwc7b6dUTpHug+Qo/sm0FPfEiG79tM1Bd+ub2pLDl5hO0efz4x5ft2pclVDR
qvIAzbI11OX46hIwRFqGTjOjWB+7AueVReyKcsI0C6Tn1mvH7Pq/GI9vzMEmuaLgdzxeNZsTdR6q
6KD04Csu7nivJTRwmiX5GRmTfuF6fWt6QhXAPSRKeDtXVwkIywY3oFr3pVV6Hwq7IWsD2o4bC8k4
FTcZWBce6TdHpFJrWNzqfE21w14taNmZXmwQvSMpokP39WpxoNvc7M1gSDb5ZJW35xf0+LL88wH5
bgbhrHL3W1eIYR0O+JcIFtRStPVoHp5H/s5ukLP7XwxlAuhmMEIh96XB+Gpqrm0SPgsML5egiPbt
PMNfLPHV3KfBFGjvegT+zIvbEeib51IFF2rerwYDcAAwxI0NPxknG2Rp5N5JLDLhrzLD9y4hD6A6
esS1PITOak/mo5TLmOAwLgbP2XuRB6sLh47PaVs774qe1aykTeLFpW/Qnz+JNSAx54ioSd1PZVvt
bau3duinudtoJNvXsXLZc7+kF+6W0y0iqVNDMAASb0rDXs2vl4gJDC4yuwjEo67fBVb5abLQyrsm
LkJH4/xqnl6h6J2DUuK1McCfrV9v4fXpEA1o6seO1tcfjNLBnYKuqJvgo9C0Zr3L0DyeNotZ2MHH
esR3Ib4w4dPLlAqCanEzX4WeXE3YRjID2dfe8MWitXTm0DssqqzyawoB2woDvb21JNn7P63K9Lhs
YFx50lu9XM6S5cIeGbSWuD6rEsB1yGt3O8eOsYf0Zu/yfm7efSSpY3DwKVDxagJNOz4lLG5vuQZ2
UHEivw16hlf2XKDfk7vth/Of9a01VYES25dWibPuGENvn3o80E1fNwnGBUyKa/ImYsQMP9wXgryp
Vfbu/KBv7FwUmV1wfa7HqVhntjicgShfWpPXCbXETpZKa2dJr9qsti9s29N7m08GoA7ohuplrvdM
bFLIhUdj+HGeo+gSa+bD6MTjXTBp0TPGoOmF8d6YGjuUuA8zZmAh9ir0zCXwtDFhPFGGJppQ3fRo
Rfk/QIu7q/OLeBznv9w5bA8YI0zOw5d8FVrQNhrTtJ8Xv0K+75vewz7a6EBcL7zsp8NQeaBqRxMN
qClo4uOtiJlSPjV4kfuoFlqoOUPYwPKtFObX89M5vV+oq7wA0XnzKOOstrzraZOGQYzh65nLnuAi
8pFIrf/RI2Suh2Bo9tS3Bj9RNMfzI59uEYXSsdGxot9MEWmVKLpIm+ThMhk+eYmxx5heg0Js/qaN
MN3URXypWPbWcJQmaU5yfbtiHQoXJA5GSDfIHwFP7DjlVbYfbYjrwkOhqY5np929b4KqvA69R1DV
oURHRHj8CSHGBCUz7GiNeREysMavXjg3k6wAkSnb3fOjrU8Ao/GuUxkD8AIkylotZ2Hkg1fihbDv
tUHHVW3UD1qOTucmz9CSe2dY9jIYoS6YXQORRbm6nbGCGMqoY7AK47CDqGD7Iu5R3+CKMG31qpQX
Dt1xUUGVlpkcF7MCg1FmfpHPexW+IOREa3dAyGwyOvsa++L5qUfaEUthxGRuGa+9D3BBQPVa2t/4
b/U7rxc1vkGQxv5xiOzXe7VNiZ3g+3R7TEGmLQXVxJ/p7QLmbZYLu+bkOwK/sDgSbEewGEAyjnfN
5A0B2AcTY/VWzt+HJKuix6ru2+RGxlX6+M5No7AeNj0KKslEoMbq9Jug1UwjtoiTqiK5DdwUs/WS
7mjntdX750W9UdUibDYnTI/VvMygt2ppVXu0qmv0PbwQMLQWlEjwQ0Yt/nr3xHipOXw8Pozmrk4D
ti0BIDDOXkg7Hbrh5H5JawyLu6iwPp4fav2UU1XhOQA4w74g214DAROn7bM6cLCABFKLwou8Jrew
9hJ0/6afTTzXqqW8sB/XdB70C0CwUA6nmmiyXdZ3S9UYVWgOfbuvkaF5ClLDuHVEH/ig3fQAL2cT
gQbUsBDK66biY1ZYdPeyMlo2TuXhzWCzrTZwNuML++mNtZAAK4nEXXQ9uRhWH9lLuwICYAd1URZo
Hywe8mlWOe9DYCtXEjqz31RWmF24jk6G5Y+TqsRJwZ5bwlxdR11ihTjdFuMepMQMzg9AodXYptLh
WK71rqHqYHQXHuiTc6rGVBBDvgSpgL6+3cNJm6K0ROlsztLfsdl7fkvAcF1WevvezayGgp4AqUZ1
UNchh4mUHjD2eNyPlg1aPc/MbYJp4zV6uumFuPStWZHcc0iB6XMJqX/+6qKNl6VeailHTBM06yEY
kM2NSrvcegSK7wy22bcge00CKZUogu87HirCqkYI5Fj2jlkPNxM0MB8EO2Z+LYLY/jvPqBpL9Ts4
nyCTFGD49bSwNu3NugonREwEbhsw3jc1aJ2nqIpRJE9H6Wd9X7z3xlN3uILTqemRLKrQ6/Vagqg3
jKRnULjcuOZYywN30Lw3RF6/f360crgPOAB0eNfBjajmruhdCrqjwB4QERoYC4lZBLD34+5TaekT
WmFG/vP8qr6xWV5wkADOVJFt3X8c7XQodd0Y91U31WASk3jXg17ZSqxpv/w3Q4GLhHtFZeQFZ/pq
La28oLptm5y2WMcWQGpKlrH1djlt9AuXyToiZl8yq/8MtbpMcGnXAiRExr2LBv5dghV4BRc1wE4b
ohCAsCB61BRVV2vK8UKY8/Le/qe0TJyjxgacDjaSkj375njLNBB1napfxn3XebieEhTjLBNGj5kz
IWNN2jQgHx+39nOJUheMfHf2HvUhmD7obdPe8lwkyDQGSCEh6ElDuKIRTkaLUfT5r2HxM05+pnrt
FGGTbr/656++RkAO6VkUG/dG1/02imz+hDuke+FdVW/FehAeVRAcQDbJy1eB0CKzlOoNn7wdEESv
uIN9twnMO3eITByhZ+NCxeEkxmTtaY9ICg6kCKazmhSgqoqrFR+itraE33Y0ts3ein1qUMbOdXtE
W0N8H9oRyH9WTcXh/Jq+8YYxPEks8Zgixa2G71FJxFwAKFstp+zeqI1BP7QSOzenbBaMUcqs/9DZ
nW1dEJ9+c5nJL0FQqK7ZGrgBp2ickLMb92gN4X81L+5t2yENJvOs2Q2pe6kn8MYel0Al2HUcY7ip
+up8DS2YxkUaw76qEbHaRK1MflHwtD/Bh5i6DVK1lj+Dwv1nSPDzw0InrJFEtOpf5Wyk7UbHEApy
RZB1+0GfUAIAIY2ZpTu5P85/kNPbjc1AqkgFiu8BeuZ4k7flkFOSHoa9GEhLKwS0jD35YmlsDaos
wYXI6fQzqGiCFiL1IATIndXDy2EzZQXKDXVQHT1bQrXvMDS4ZYIORZxAM57ePTtG4TVUYSsNi9Xp
MqpsyVDEHfb08USDn4VRBn9ZaC4gCsgXKt8/nPOS5SvyNYiH1QMMi3+uez3p9wgVpAcMAc2vegjQ
Gl24i1z309vJNQRlBbJFJsguO/5wQOhmd0Zqcz/GI2j2xMNzKEud8ev5FVzBGdRlfTzOaglba2xG
GSOFhpGovWtRVP5mwFqvyW2E+F2braPdG2ZpBJtZhPqvcFEaOV5JM/z8DznZqMQ2JnkONRTK4JRC
j+eLKRAYNiIDHzOLaJeDdroqo0DfzCSY+/NDnexSyvkuqDpCe14pwqnjocDimqXNJeQnczJcT27R
P8M9da5MA8lm9JTiC9vmjfHg55I10rcwHcrfx+NFY9p3EXxl323t4k7na38xXVg8rhfZ91Hv4M51
foInjwAhG400/kLxzWBhjwckX8u6AuE5/LZ16LVxKJ917Mp+hxa8k00OHJRanE7X5CbsPayu21hb
LvyEk/hDje7CxqD/pPq2q21FdOeZqI0glIrpzfeC3uUDJlD9Nx05uXmbIjS5Q4VMQssQ9YUtfbqT
WEsB7xw4Ayw5cxWSO9HYW4GchU8nRbGYbK/d26bdX4f5bHkX9tLJg8c80QnwdBBByAutWS6V6WS2
tVToRU5asYvBHD+zor/zOYx3NkS6q2w0+t35z/vWBGkVcB4BdmHvulpbu9KrkadH+GU1a4jVaS12
l1nr2N/KMNDdC0/rG5sJ9KdAakI1TE/q7ZOJcrQ1dqZPzhrvLDHjE1q71a40zOqjWY2NryNlfD9A
VUOzVJS/zk/25B5koygzFoUOBMu2PjxhsgRLX2Uohco0vwl6VHYWL+kufMbTI6rwNpyWl6YYLZ/j
E1NYvQkjQpi+h44xrhlV8kM2jnaXYgyLiXwrLxyP00/IvQPHBSwrRXj044/Hi+q5JxgeoRGWNJ7r
RhZ7i7Rxk9NkePdu4ShQ46SSxINEM/N4qLysOq+oW8uvYV3epBQ3r0lE2qthjmb//Lc6WUWybZip
zAi8H2GROiyvIuquaEhw4Ov5PFly2IQhOBlZuMWj0ZZPQZIO750a46EfhhgHXvBkG+vxHNRkHQRn
fYoYwWcdkNgODHzR7qymMS+pgpycdAbD3cR1XkqMYJGPJ4fuk1W2KEugClbMHxeva9EDWcDomgsW
5QktAISolu35FX1jUFVHtWxucwrjYrVP8l5rgPUzQ5CO1V01ePqtxJvowKUj99JrEQWyoYaeH/Q0
JrAVxJpYDYgQOL91Fb5Dud1ZkH/yDbyuHg2hNVsrNpsdjuyYp0Sajoc73leDYZU+koD2TaO8Es7/
iJMTwm/gYKjmNGVrcJbHy60XY4hXbsW3zSN7j4jfQMN/wf8oCi613U6uGIaieUnagjovnYDVNkKj
Hc86iBu+CLz0fpzm8HZJoDKdn9Abn5KYkWNBqc2hLba6tbXJK7DW4CKrSwwYozhIkJZuIl/TY+s2
lOh8wma41PV+axVfOjcgZQForPMx2TtL7LjKoo0vve2zAlPlYIkBh0JpOT+/Nw4/+A9HgpWCMseT
cfzB3CDXvZZCPAFcomP2YGp4waCNHFc1IiGhuNQHfms9wbgQ/oELpTa1+mpmAN1C4cV81OoFGiII
FWXYje/BiCL/HZTTppdpcuGGe3M96fdRyeRccIUfTzIXs0xqkOK4beFXV3cpkmlC8/Y6LK4LQ72x
nlQNeHCVqAvoM3E8FOjdSaCRL3w7w2hyg+/pDL7Ss7zvUA6tXWg7zYWy6RsryogMB56afGldt8GK
dBnrgFhmDMNph/H5As5XONheR82dmKO/ZtcWF4pFbywo25Kx6DDyRq2PeYSQtuz5ylzhmJ/IwcLl
0nGjjUzy9nB+g56EpPZLMIymE4hpVnR1ACt9skTqBbpvwmf0U7MqdwWi6zuzyhrFYVv8FsW+faDE
l86P/NYkFV6acgHZFtXv409pNVhZxH0OwicO8h3IOmXoh8VxiHr2f7FrSL+JC2EnwU5evfZe73bS
TMEtJVUIuKeelm2CZNoHEaG+L7TuUrHvramZJKiqMqz41qsDkQJTxkeLCyZUG0fO4AgCK8ivaPf/
8/5FJFjibuFNUMHg8SIi2Zg6elowqWguxD8jsoHyCV94HLjJTJdv50c7PX3khzw/PEAKurB+eJel
ESYmyQj5k0z6moUzSEwidUD1IbvRM3py58c7XUclu0ClUCpSt6Wv1rGjoY6sQYGxeqTbV1ZGiz9C
uecv6QbR8/mhVswutgZARFWepWCimBNIiByFaWTUUCdRJwdvaTnFQ2UFyB/L0cmydhPGTlMf0B9I
Qt/GV6F4kGjbpfl26kU+fKpceMNXYnTsd1cOWWpyRYhALw0pb7VxK9qcdamllEfDILDrDa9iGv6c
pLXkO3sewnxPVRk0I6pIqXF9fkXe+Nhki3T7FI4DhK/656/iVttwKgNZK9sPUzD9PCOuuCki4fqw
YeutAwb3Qlh3ehW93LJ0+wjsbNBoxwNm8TIShhQYZLRl6vfzEH8LXIwzKJPp+6TW2vvcDILNGAzl
hTv+tOeq1E5N2vLkBOzwdUEwcjozL/oJYGNU6QGGz3a3xSNi2ibYB/9YBnO6zQt4mrFdyDsdnaen
GrnpQ7lMIxqXNXbLKDte2JGn6680HV+gQlxdIOaOl2OAAW0qQWOfLmuEeUHb79O5KW6jslweKtt9
bz2GJQA/BgCeFgXEEnUWX31uEG08daBWfY2C+MdawMHfJu6AF4zhDMu+ziwvu/D2nB5vKgQqwQRq
+SLEdDwkH9NFHi40fTON8FTK2xKycRvJ0h8ML7yEvnhRkTrqOgCFIHpGj9IlbScnOx5uQc4Rvh6v
KtJFDRpX2CEgryWep24psMkZup294LIT51n+kxv0G7oRDkL2tBbtUpYX5q4Cv/WP4VajXU9pnvqe
CjteLTe6hvjVG42g85B3B0T153QLEQrn8PeeYg9tClCmLLAqPa0eCL0Vw4CGOyDTYo4+4ZYS30oE
5m9zUHXoq7k/zw/3xrTo04MPVpVgE1zj8bTaVBZhZAGzVOZpO9QM7Afc0PXH86O8sXGYDc+Cyqgh
1632KrLrIcqMOrWeLLE+dRPmKzhyjeNtXygT7/ODqS+x+lIUekiGECgDJrRmU891OpMEB1TO2ij6
EWme/QNKTrhcxwNax/vK7iYNj140HC58ujdmSZ2O65B3XaERVy9SZzidithUWrTgXoJ0RLzR2h67
61nTP5+f5Ollw/0HqE2ltiraXW1H16BMMFkDr98c5TcR//IuMdEGgA4R7SMnjS4gBN4cTzVD+Ywc
/vXL3rrY8PSOpNSTLsFVluB74BCwXLt1au0EWv37/2J+5O5EgQpxvCbLEdY2sulmy8d0QO49AZy0
xLkRH3uSMbRju0svivo4R7uGrg6Hm+AFDofirBwfBBMrBtOtXQpMzeI0foWv2kctntBSr4MGk2sX
E1fM3Rsr3GhV20c7J2u9wzLTFNULo9mCsr105ZzsJ34SUG8uXHYVsujr+w8IZmMDPfYLUkA6ymLe
I6+N858zpxdi+5PPy1AKCYZWLkeUXPR49lHSLDH9QcunB1k9hFU/HaJlivYdGvr7ASLwhe10cu0w
HqArVa5Eyg+A9/F4dhwEiKWZlt+JBsJdm9Px3Syz0V0qUZ4MBPyJ24Dlo5uHhOsqRplcrZW4fJYH
E9rFRz6lfQOIPrrA7TodRanDKpQ1x0Mxjo6ngxqHAHvc2gej1Mx8H6fY5YSbYMqm1r1wu51sCqR8
6fhwKAAhodO8eh8WM7O6qexcHFXD9G/6IfIqKHBcMlJ9fDe0lLEAcgEsoGgOi2s1LWwlGqTCa/cQ
p3j2pHrTYXOqmXcBzpIZnroP58/86SqSXYJ3oouvZLfWPIMh7dNUNpV7sCSW7lQkl9ugtrSr86O8
AN9en3QYzwp2r0hh1LGgqxx/rEFibpmXXbkbtdGQG/plCCJj/1P2Ek34Ct39DbZZznjPvmVJBbyD
4EBbLzJvwM6Dwuq8VODS1Lbow444L3TbLDVtE6vedm58A6T4X3Vv57+iKmw+4rPsfoCjaj7aQWpl
RKnZjBtA0t8GqRQfx6nHaTrsC9fYwksX8WZMQvvvZOqqfgsrVb+fXH36EY0CZcKamu1tl1Bl2zli
TmmCNcJbbqgucSulVtWhqO7MAfr+8OuewlHAKvAEDMMHvRy64S6oHPP/UnZmO3IiWRh+IiT25RZy
q8zaF7vsG2SX3UBAsEMATz8fnhtXVqtSPVKPWu5WQ0IQcc5//mXaErfo/gqsDhmsmdrpc9wW6oc0
l5RRPjFR/nXS2RjxsCWsQYCENN1W3Yjd+yA9jQhHp8mWDUwrMoI93BRwYM514W1dZSbGvd/W3S81
VLLcD6Az2xiTFSydnGlRv6wEwR+G0HyNsOesjLzFuXWIBoraIs2LTWFjH10fh1IhehcuNrj5wXAE
dllh7ydtXG7MIB/kXdmRprhN2sSJf1s24cBbCgH8FjPiOORVX0+LH/mpbIwuymytbXh4NlkcIeVh
1uwIbQlkEOo+c1ltF3SpmK6qsp+m37JunAZIzArGrdEO8/x1jD0rh6fpB22w77QRTdOFtchSe7cU
wRz4xuBfOMh1P0L/ZbsYdUqcVpaIai9q4gUkrAaIfom97AgNIr+mWjLkmmW1bXtCqj+//vm2T4FN
QbZaAED/p8peN5u/ilpSihD5k76zVZ49EB2QlmGDXc7W9bVmF1Rm+fT59T58e4yp2bQ4ZVaRNhOx
s7KFQLKUCGpPHAkTwnhYBaZsd0S+mhhplkieNksqM3Vlm7XpXHld4/dbXKTM07ToQ7D3Jsd09p4t
smU3xo0e46fZ6j4BljZ+PkmX+fn3qku9NIR+Nek3FQlR8ROKKnQ9FqaYze08JfpxHIdhiurMLl80
voIHwrzd8WtPHmG1NRtl9hvXIxIhdKx88sihcXucqqQy4js54lm/wVGyzEPlJVQmjBZwU+9gyngY
CWgp00NEYs+1icD8LodnfW1odVOF6yH4UydT2t62jRDlbYALgbUnAyM1DqYw838MW+RkT+gNLU/I
fiGCe+WZ9WMnxuTbiAbFjQzM5G6E0WXjjedoy1apps+eFL5SOrnK05T9zB1mKl8SQfbFdb/MnbWP
rcarMACQHmzAMkcWi9odYvRkdJ26zya8SvezFlQF6ufJugkqY85+WUtQ7ukv42GTMxkJ7C1xUb1G
kDSDU/LJHUR+oWuItiXDKmul+dr0SUOehMrStD74+Kxm2FqKxIBJhNVWH2bKJZzGpFfUNmMbNMm9
NQt9esL9zvgFZbExTgBZRoJhSx0kfJ5mgSNygH1dZLeuP75+vhBppc4+PaYXzIbWNh3vWND3s6VP
kqYCAPKrI5Y/RtNFDdiKt0PkygefalWV9KHDZ9/u8INwn4spJmw2YVu4r8uYQz2voLGGXWvCeuqB
W8ji9Mrsp+6X6W1ScYRv5Ug8UWQZZm1vM76HxAqxw0FNilPejDd1lpolnuYN3tyl1PElrefF6Hlf
elXdj1qi6gcIwJrcOb4kbUrXlZNFZVNarY5JFhZg1yM5nHnYzzomHZGeljAMK9SPJD5JkZEy0kh/
xHQUgzf/K7FA9vLN1RbfeTXbovrpk1uDRRxGUN2VnyXQ0wd8oXBMQyVvEu0049/3O5vjoGYjwv56
vu3dojKOM3FRW4ylTUI402JNgIZYYGWRB2et+868zYvmoiZAeExx6D8KAjhr/PkTZ4Z7E0Nz32TL
WBHKnook3glguVvbrIIOS7+yjL+5LhlKRBboc3OVDV41k3LPx30TF0kNIYvF2EdxZgkyz1pt4OSU
Tjc/4MwVDKGpT4u3czLEDLkDMvLQKlUe5iCd8gie16BfzSU2WyeNkvtBc2Tq56HfkgXOIWm2sxal
rdeLlxyr/NeF3IsBc8+Wrw/rE21NpZRFL/WNbmXavImLOnc2BHc7Gmm2dVq5EblmpKSV8H/Ibvat
WS7QC8Z6VKGbVpl+R5Rw7L15i6WRzzJbldyS+z4oPYSHKIoHShbny9SUXf4MGkxWQ2kI/+gIP3lr
i8J4rIdkNK54/DrR3jgxvvZ8P8kBKyJesoAW3Gib2FnMvUWqsRcql9SZCPsj6zXurMzB9HXINhyd
VkOOOw5zP8oMHdQdpu/e/KMOOovXZJhTcTvlKfHL6Cim52TwPazjdbKhoLoyLCX1qCRFGEejzaxq
PI9C/OgdVMWYOeHKjdFr8VJqM/Q1re6tu6w3Fl64UGSlIwuWB0dps/nsLWLOrjscwcBx6rHKnmOr
k8Lcq8LLvKsAt39FuFDWW22zAY/J5XYhyGt+xpPR+W3zD6Gm2wtsTDKADQ5cUufyvtuXCcfcISGp
Kna3s912diREvYgf3sKs6KuKY1ujLHexJDilvibsY7qkvrcrDfITW83r1GGu0aPepAG++qcl1qSx
KXpRj4yKscckoc6fgq1ZDWbxi6HWGJz4bzmUqbE11Fvda4iFdmeyjjZJlk7Wdky0bIkqyP1kuORd
V38fDSy4tl3nmm96DDr/NtZ11m1SufTJgzZY7RfbaBBOEMVmzftZkTsVBTURrxxZ+XzTIuqZAIQ4
XbZFb2hXYAwaZd84Uj2HQxMEA/GNeHPu9JVjTzCdkuQR80VXN0LJ4aUp8Z3+h+rLIj8ZUVx9xJJM
GWTm6savRCff7gIo8mc4+3eNs2qm14EqVF56PjQT72sMmy4inxjXHn2jS5DEWdVQXGGMFbQbzK9z
Sr0KZ/JizZi1S6eRW8Ida+/et2eL6nUCR78myyzT13LcsJuwYp4ZP9IYCCQ0SULCPNWmtLZYaVTG
1y7vxdGuasN5Ku3c/uo7vdGHRoZr45VbD/ISr+jPWP39z1sFJzhrrHT4j8qCoIcJGKP/ORLMNdW7
otT1m8Gl+6v7trwTs54H294eRBYGyRSn0Ge7b+1cksA0YwVKtuT8zWZK8BvOEaGYs5zHF3sYf/mx
Mi8p9z4cefT30LxMpKWcN0BkZ2+C+V3rdQQZK2IoanKS605UYSJqRpuEJJOXF/mZ0G89XU3VzoEV
9189Mph4YYW9zkkhZdDFrvXoX/WmPaRM1YibPvagZy+MQ/ptA7cXj0rBZjklkqrr84P+vMKFQr5y
QKBEkOrMOzprYYU9mCPZVfpRy6ei2BsLKb5h7jGunULhdIYR9UOraRfq3D+DtferAhYoRYfJ4A0h
2vlwKpnhnZD47BxzupXywW8XfOYjcLL2zTLT1L112nGJMUSCh7LVyMua9nUqOUztSXOW+2DCJC70
c7X8Q2bGQkx2VY7krcUO5qj7RYu7n0p1Y67CXindw4TA8K/twGvMjaS4HfMLs4Y/9/v371kZtrzv
1XEAQA5Y7v2LM0WO5atV96eSatO6wZUzxkBzFIygKduz+L7O8eIJGY9IGcXF4r7VSg3qGoA8vQ20
hZoSL+TmC250pF4Hw5juBoRv+lGfgkLbO47bVWGVylmdiEsdvwsTs89tNhNfGM+5VV5AGoz1tf/9
e1yYT8ggaEDWcfoHFIUPgCxQrXQJVcYqH4pHXVUbf6RZOnkkkPi3cKHxpyUlyT9qJqDOHLaz6S2R
MXh5bIbW0AbeA7ntC1nDXVGMz0K4voAn6uAYN6khMyMq8uLW5e/q27ZgBnZhZZ/D3IionBXB+D+k
/kHWPxQJprLW5B+TzldXNQXeHTh/cN02k/d7aJUW8S+UlyChj1cF5AVztqB0s4+c7+aBNTSxOQAv
14SlO4TYtYE6VMob/fukmIv0OQ+s3r/2DWyWL9Xs6/707qUxVcMgFboMZTvq/7Pdo8wtDZSrluTi
6cG1r3xcfnuEQMlDxtj1XmsaVYeisewuNHCeN+/IjuycnZ3MMd5jLS60B15edjsLMbZlODetU+wn
aRavU2IiuLBEDcuffq38p+M3WtiVxnVwQUD4YeX9IRIzF0XU94fg/P5LSrouHUy91I6eO+DWmCU/
lNPPv9mcnHvO9mQ7G+lwh12k85s02PgCUPnHAPP9M8S9BOYP3Q8bFL6D7y+vYVBSCX7cyfYH1z+6
Xm/4oaKKkkQP55hMT1ZqN08eSGxDEeN09ziYO1NEOI30vlmJUyVb06NWj6NxkbH86cshu5m92K92
+UL3HFVT5XVTmMJ907akBHvkedqYZ/f3Cqb4NTaL9hRONlkDiEZqtIhhmdb2L+SUNk31NGMXk/SG
22/xLk+TE8OwwDwNs6n8cO7yWvtW9zT94sq2lOtH4G6BTvCQ0aOiLasGJPTzA+QDjRDsE+8ApAvU
joxRzk/NUi0B6J4uTspNpiW0grk/EpCsbgHniUMkN/NEDuIY6kbyiwgc44h2p//x+U2cLxqqJtwe
4FWAx0KiOp8EBFWdJbE7jKRIMmS6KmLOtZDP2yAxZBwBaC1LuPrGNlpl7TTSFrOTnVWkf//n22DY
vsri2AN8GA7vF8+0LMogYLo/5d7cWlvlelM04BM/EdieSkIJ/azfOkmu3YwT4crzWFQX1u8fgOjv
9cuTgERKQiGVzMqpPKthWmKjDJKmmhMZE4m/X40PlrAbfRw7l34gYyOLp7G5pltsf9pN75sY7NvV
bd5PA5mgeFJ7x6ZIcHyox14j2YnI+HbTGo2b92Gvm3N/8Ed9EDtEvd11tejl9CPmHQfHUZH1Xtox
/j6aV9THLkgIQaZ/bGp355CssSeVcyi3nz/xc7Sfn8uAf/2hnL6rw9H7J06sp7UkeIifNN99m3Rf
Gzcizb+mTV/bFwr1D+P29VpAIXAXeL+MFM+uJUTvF2TIVKdRaW8T+i47jAtJxM3YzNm+HgB4w6wl
km7Xlr18UXGabpZMDt8AF8crOHedvv/8158Xb+zxOikNLH0ILdSsZ60DYamTamfRnkgX07Oo78eE
yNC86SPdAY2NzC5bLklO/wjU36+w1duJMpX1zeZxXrqxnbj61PTDCds4nwbPIZLsMFZmNx5U3uNd
aVeNHLNTp2uJ9jSjzavvGsIkCHMv+uJ1ScHaXknbje+yNNASwl6L9kSTapIcn7TG8AtXdjXtPHcp
4r1gBEEUrpt42abMc+F+G4kT4biyykw5t+hKcvWAuIrzlha9f9XsKtPErsHJp4rGka0aDMqe/FuU
O01yYfF9wMh4/vC4cFNGcrfSRM9WRE3QrF0mY3WyXKu/nVNHT6C0dHVxMBh++vht5UayaZ2OROpy
6Os3JBWTvzOEUHPkdyzSI3prfZMhl86wp3LTL0WdVDM5uQZZc/VsWlejEw8Xqd/rwjh7hyg96DtX
cQligbNytS/hFqSqak+exwq+6yoO9ZssBeg2DCxuT6S4OLf60jrxXjMLJ73TRjvvosFyc6zJScTx
vn6+kv/l48KHDdwbhhDV8wfRndnqs59DtGDrtOrT5I5QNAdiHAyjuhsaP71XKojvafrMq9ZxGhHq
9WTVK1N2+pq0cDIvVI//8mlhYeCvdJaV6XzOHppSGVOgF9apAxIHulpcFXpGueztBirBojPhvnDF
DwcpPcRKy8VWlN1lNUl8v5dVw1gYhMP1J0uNSRup2iunyOplpm94mbIuw9ZWZvdoCP6lrV+BGG80
4C/oPDmxzBfeyMcHwM/nJrA8QJrz4W6UZ8eJXrvtyek8N7sqFiZ5Gz2xR/enRyBkvemI8NCuPl8G
6wfz17pcnRz+sEOooFE4fzBeqQNnIoEZOD2T1aJuRqNz069qYK58wBIwji+0oefgxDproWRGRb0i
E8j2VkTgr3571sd0iB3hkpRiO4aIKvKucnqbIfbpUvhu1V5pCVoaaVBGtFFpzsO4CYa4+KmtXJAt
Exf6tVjxXMattJduaTZYYS3MMW0iUDauEE0t1rj5yjQu7P7nDE/unpk6ZiJMqBDhMoE+u/sRMNmz
F/ehC1x5T58ZCFA9G0NzsJ+bpXLld21YyNYhQtw91GVVPMq6Vq+1bYruQuHhvX9z671wC1Sj6A/W
8fRZ6TPMulNWpZ0+lonXGWFiJ26UFpPxXbWp95ROk7elaCku0CTOFilXXQUP/I8deI24O9uAS9Fz
zKlxfPBVGf+Kh1Q+x5q/LD81tFDVpsCUYL4gvf+Xp841SWuDx4tXFpyJ90+9lNBOwMr1h5l3E1zV
E0TlU21XpS/DMi5MrAYsmbt7gjZl1W2DyS3qbxrn1LIhFTxpt8Dk+CBc2D3OKuD1SUCsWi3YIMJA
EDir++rFjokb66YHPV+2vVfMbsTiuFKmsB2cNezyGE9276xwdGkdUhhC7aX6aH3Ff328+F1gbMmp
gjAMKgSdwPsHk3s9OSRzbDyUjZFk2MLj9L9va23RXi0iTu6XvlTlNmvHdsRMd+7SlxhOhjyW8PX1
/GjhUEMU/Zw5Eom8QXd4oVP5IxR7f4NsFABdjHLha3Cj72+wrdrYy/XeZfLfGAsmVQPaqoTpaFrP
ZAjpUru22xkLbEDvgFGvMSyeEYkWpOFB91Uw7lrm8UyAYBnZbNClVZRPZmkl3SlWU3m1YG+r/mkh
ZtgZc2JweJhtSnY7KRJFSviAezsQZhljghkZdts/yUmmPTP1uc78TVHXmt9vzEQzDoacHbWbjDmQ
d3FQ1vlOCxKRh0Ptj/OD37QurbzW417UjpzkW1Ekjnas4sxpo2FY1DOu0pmFeXcfD3gayln0t4zL
Tfuhzs2EYXChCeXel92EO2U5NyA3xKnVw8GcMszYsLzXHrmr4hXEhCG74oUWkVOojCJPz2d5HJrp
Fiq7Le/jqlzBqc8PgvOvjMW0yprp5DxIfC748ft3VWsVrDG7Nx5Uo8ZrIs8kLfM8l1EpakNGpS0K
c5MXeaZ2CXs4cQAKs9EkXedbejA/f347Z8gwd4NwjBEIdclqk3eueiJR3k6Gym4e+yW+U92UHgLQ
dCK1Onr1Ms7/8e0yPhhjXF3Ybf71wqBqIDp84uwn7x+DpuzaxNSlfZwCOz0wuJKhV0I544/lvfBn
7RVVN3/YIps9fP6bz+uR9Uezuf4x+oCEwSj4/bXTumAtTHP6WCui0jddM4oATBz+aIT8JI/cPi6s
Z2LSvWjR6+xRIWL+WgRCXthYPj4DqHfcjAnVD9bTOZddY2zZikobHgePlU7ekhkahZyv5Ti3e91u
sh/ERqZR0bval88fwdmhxhOgkf/DI2MeAPv3bEcrSHRspay0B98g2ooEijGdrzPRCntDsuaMUrIf
DTKhquDiZvrnV73frPitWPQjVbRgBq+Jsn+XJnoGN64NuuJRrbg1UKvVFGvtPZM5ubULYQyhGhgp
h0sw6XWYBna5PE2TQ7PQz4El0k1G7LO6Vhrh0YfAHILph99kifYyQSeaxe8ZJZ8irC7Gp1oR65Pu
+8QMqmgiQ7u4nuohbUI/zU1ClutpIt9xaQ1GxnnZniqVVJKYKL7CbT8yepK+MOdI6vqEHJBxO6yw
zEjqjenhyondYWrnO7DGatyBCmgCu58mH7pnCrPq3rXm5XvMDhg/OFXTuPsJ6kW5hYu8BEgFdNHt
Oy+zm2jpXZzyU3fQvbeFlHIZkUFXx0ecUQo2hx6Hiz3onHDvYz+R16VgDLqfZeCsJveaOchwIUO0
P7Z9Qzp7bY7ZsPFGvI0i2Zkuc3pGcc0TFG/R3Zex38sT/tMCJ1PYt8w2K2eMjTJKS5kxm8VZON95
7eQ/op4ghd5L4/ZrDsWAFqoTy/TNcaXzfe1GfahfQ3cPAaZ090M2SsHQsSXxltAfZPVQotXBl6Wm
vih7bg95NglYTa7VatdKUeKFfq3mdOsKhrAcU+UIqYJohs4Wv1rFjBPjm8qEjpLMjd189xVy7PtV
zLPcQwXWjCuIeU6XRnPgJduOisiKqOKspTk0qtRvBDuwaHaLWloMqeXA8bZ4M5/0VNVW/611DVVd
o5EsaNEh5P1GkOXfl0qqL2Y1T36IW8BYbpKyqoONKaEgEDlnFpulSIID7CDQi0iXDGWiIE1hEKCp
8o9pk8Xz3lEEk5IZzHRW+Yv4SlNUBJtZW0k1bmGVTWQuCbSDPcw5XbxWVieCfb3U9RwxsYLh1lZ+
FyDpcNI4amelcGxx7DYormZrKvQr3yjHn00hk3yDEwAmCmyao//S0TZZ10MiBw/tVao1jFX60ZOH
phCmiNgQxpPhEZX21COhYnI/AzvhiCADd75jIRTyR2dS5tzGk1mpK80JFid0NE3Ue2/Qegn1T+Xy
RI/cO8/IM5Lxeml0h0jfKTXflmXO+bhUjcRbmdJ3ckZXxO0SiDTKYkv8er2XnrKNZw1uy5Ls3Czt
rqAflb25W4saKirp6S+TVmOBSy51HaMwiZ1qJ3z4FfJWVlLV2tZJASCjReTdw2hXorg3l2HG4zGX
WnyBGf5xe3YcZI/U38yK6NzPKk/p6x3aeMt54NUukBkHH7toGbosV0SCa0RzGs9yvIXQhu5n02Ht
nP73owpjUAOe3uoxCQ/k7KhyO7lAiMyyx3LSKRTaIsnvOmYMeCA08ZM16vbBsWaC8PrFe5gCVA5a
n2kX+rGz5pXTgiWKw+xKpeakOnenmkQ7FYFRycfCkUaeRCUeqMlxads5fnGM1r2UKHbW/Py53mr+
hckNgOT/GVx/Na+FBIazi6V+9Ihqe6jwsvzdx+VygOtdYLIGZP7fizJ3nXCuRPHVbso6azjHGmFR
Y5XVY+clZXnQyimftpCQSPxuqsrbGEPq+7dzo76UiSb2TAc7qJpUNTctao/7zw/nj+vO1cHY4YWy
7FZt//sDsk4h4dWGUT+qtiq+d33dXMs5diLFqPyUg8UToJHwdahJGy6Ugx/rAg5mBJz4M7LmCNN5
f2n0BTXHc1M9Wnjd3o6DpW8m5Qw/JiDCcC4cejzRi8fPf++/XNRwGdXT7AL1Avy+vyicdrhPbtY/
QvUyN7A+/a2oU/161qv0pRqG1XfOti/80g8PmcNtRX/QUa9Au332YTHHgLOEgvAxLxjHSVlkz77w
q7fA65hnVJybxomhR3xXEo5+iX37LxfHFgN8ck2iWnOC3/9ilAkVQ+NRPElPFMsm6JzmoMGX2xv1
qB+8gLSk0APRgHNWepc8uM8aatbUCkGxrXAAMlE599fPRa8sifH2k+2katdpOm+Wgx2xZNFEZTvm
B+yOrDsLOttRI2Pn6fO3/fHjxhoWJRGmB2xpOFa+/+2F0eDZONficRzggtaZ4OzXVCXzcMrqHTMe
WI6fX/Gcw8B+AoEYLRESWV72h41cuS01UlfZD3m2QLEtsfwHw3H9dDwk1BMGqmin2C2YAVm7vrFL
jVMrToP+K7u+hm2J36xVSJ9UzXGwC0vcgsxQisSxuTxx51D3OUTkkhJ0P1vBr9mTAzThfMYYLzJi
OVtdOGQtFezm8x92ji2vr3IFyfh/RrqoXdZn/ddGic+6AWu41R/ZH5QVaaIIIFPAZviNg3X2AGJl
h82ie91eNG75PNRpUYQkk3gvDMYlYy/p/NfGgt0aH8MVh1iFRfb522VW3GgFCluRZ8WjhXDggLXf
EkOvtp0DFjrx9bi0l0a1H9YUVmhsVkawmjyZIJ/vn8MSQGgDwbUfG3Ls/RM51fI6biSk7qoJ8oOC
MPr2+aP/cCQCTDMlWueQDKnIxnl/xVRjlxqmZH4cJk0+d41WPXqZIfZpQV39+aU+bI+Uksj4adLX
8QG4//tL4TwKmVcFyVOd1u3XSpnfVOa7p5LGXoZDPORbV6vFf23Puehq3MNEjKMIyOL9RVuGU3D2
mvgx66zkRLfmR+RuVxR4sXPrNp53akoKvpDVPV6APj8+Wq6MiJ2pJFAYq/v9pRdzqqY1lf6pApU5
IHaCk2qMbXIXt6hww88fLoMI/nPv2lGMnliusIKYfa5r9/3lKhYz3VPmPVJqNe0DU3/VsP8vuVSo
D6Xd/dY9hOzPC4rTFAWAgYvXRPEtQryvMO0M17IiDbu+N8hXNWvtl980ebbrskzeKz+Q8c6CxNAS
BC8yiLbgS+mx8fPOInFd93o/7LDX6xgzp3Gz6T1nzLArQh1xpZRRDdiEB8bwZmR+UNzmDrlP9Fe5
bUx3/Tq2DXvyoOzDoLoyg6HgNV9qmcmXRhRpAacvc1eQfEyWbTLozZvBhpBvyExvk2gWnTWGLjvV
bdcOCEwoqXVIMGnZ/vY7e5bhPHR1f+P0nfZNwDUebqFzdl/SttJe8Rzs3orFsMQW7dNy7zoytqNk
TJ3+WrcG59Ge5PIGcZe2U7alEeYjoHKE2IaYycw04yEs5iS9UZaJ97PCJ1IceymqxyE2hv6qLLvF
2VTMJCICPmBiJXM1luHQy0WP7MBXcqu705IcSHPWI81HrfmlmQwt2A9JV/+jhJ/zVRTIN/eFr6v0
qaRn1363mIhW9xCpxYYSupp2TiAq/YSLqXtNcm6hhUC6/T/8BYWcglq9Be6orK3dD1kZAteML5qa
G/Nr1dblse04Yo/IpCx/i2HYIDZzagzfLM61aouGCp080F03QjuGYx3WMJ9pEvhzd2MOrQNdl6Cy
yr2diwQzW12fzeDep0+adr5eze21DWqRvTidkM0mps+boo4Y4eIwTVSnYUp2uhc5duUc2qqUBjx3
5APhUA3C3jsEvgw3zQxqErkYjI1fPKfJ4yNOSqM5bhczzpY8otMK6u/ShEgSOk1SfhmQkOWbORmH
/Tj7qfU0VSsXwDKLFl4ExXcaUpHPVpiaAa0ptlPLtMmqyn8Ftg/ct6aF77vBdKN/aRI7EFFvCk+c
sMYsq83cG7N9LX0UeFfw4bMfA5nI7q5KMo0mfrSGsdqMtRJvCcfU1wS62XdZlLINNb0udzCIAudW
ZIl/Q9qDV27J1oi9V4Dvqt4A2s0eGbs1SjGP9Z+G2RzMGSquwfnF5t93D4OjpttBg3a5gW7JuGBg
cxtC6fbMw7LKMl4LgdrnPu8XIopDL3PdRz8G7r+G+g/W1GJddqA8ZRcBDchVM4SixwZv2+VZk93Z
LRlwu6BPE++lGic76EOsflMVcquzLvDxZXgUOalWWrtpVEUVxh2snkNN8HjPd5PLaet5HXcEscFy
bkTa9q9tqYa3xWqMX6QbGlqkeLXTdTcG3fcSf6jsuiR/rbqa5rLGD2F23dDOxORd5Z105JWOne9I
RVJmr85QdvJX3Pq9DRgwmG5kDsJ8a9CTxoe8HoISP3t6jY2qZ+gIBAM27RV01MIB1sCR7gFWfO1G
udWq/i3u5jE/jn2TLE9icArjUDYzhk5MsrR83+STdEJiRlE0sB7RIficFge8nyYGi1WLd7BMxxx7
nyyrIx2m+rhZff8m9gYvSTf66Mf2lZYOIjl6XlzaPEETu09fSDMGuysyY9PHrX3rLZM3Y3daOVm2
o2RzgQjton5Fq5upcHBiVJ0hvHxrwW/KJolBE2a6KykgnJeeGAzS52OAtEgaftnCBXSHKrQT0/2i
4gYxVmy37c3AUx2cDWaHU36y6tRYiFMDnghtzRByNzlOvRWdyQAht1EBR5B9hfsYuIz1C4QJqe1G
U5Njx2RUORzZspqREIy12exdVKi/c9IEfi+iLl8Qg3fDYQx4QbdxP3sTUgZ9wWY5qzBXLT2n+1GP
EDNvkaB4I7VUW5jRbNVWepx7XcNWJu2LydsgxKrMvYaQa3XVn9p/KhUILfSKSvutIWAfERMETkN0
V+xd8oT5iKrTPTMcc6h11w7+fAjlVbjgIY2Jn5yqbBvgRLfn3gOmiOGgaUlF/mTmvqjF955toM40
NC1V3WlwIy5pzD/Wxeut4BhJbbb67517JHgOEpRGjPGTXQ4KIwG7vPX9pkYoWoIrG0WZ7Uyj1DYq
0eNvxZoTmhmt9T2dB+Ox9hc0vp9XGR9LOAS861NZB5l09GfVlG0pOyuS2Xpk6p1cd6kj6o1uYyw5
OXP3iLF0jpi2GtSFy34si7ksJAeXVhex6Xke69J20uwSZT2qNKBQWdJ0xwbq3+bFIm9dt7rQ2f3b
r6TyB/rEiehjmwUTcS4ts7Meoax136dZOKEukiGaoHjM0eBg2tk0evFf0RJm1XiE40zMZAKrozOU
rqohl4gxLZ6cgeI7TIIG64hKjneIQnvE2nOthT1TJNRqnX/Js+VjLw3XCH4PTBqayw80i0yyoBw5
+o+DqtHuQDiETUu4dtRaTtpthtzODt0CbBjVCBC+KhWjWvl8bf3LLUBYw4GAFmj1VDjrRBiNt9M4
5OVTP+VaOKscsz1llJYXJk1QMwpeyjDRlfdaBlowIlh3xguc+o/LzMcQ8o+uXoddf94rgKToY954
3RNFvbVneKZ67HoM+2gnpEx3Zlu+fP6Tz0n89L1cEUkJveZqInEeNOfVdQ+nbGye/CRNp6uOvIur
tMHhY5PjC4QzvVN37j9JHmR3IOqahuiYg98o9ZYZ9wBNdouvRu5ERcahtXUaW/42vJYkzlTFdR85
mKPqe5G16tqbMxn854YOrdbaqdJXEY50zmRNXA8inZG2TxKrv5rSeAi2UwEbW3P1Udvabjpu2C7a
SwE9H1cKvTEyHCZ/MBlYs+87naDVNR5cj+sxQmK6iKCt5L4ffNRHy4RcI/T6XplRNs7qFc/vRoVq
yZNL5t4fVwtdurlyTflaGUNa7++iYdpTqMqonhY0OD8brgtBMFX/o+w8duPGtij6RQSYw5SsKJUl
l2TZlieE7e5mTpeX8evfot7ExRJUcKPhBtoDFsNN5+y9No7UuFICnJTq8eOv5eqC5ENTvmeKMFnc
+QhWF1TbVEGnrT9rBEl8agZclENiWnf0u5o7HB+3qL7vrD5L7BKfqM316DOvTpSTQQPIZcb/okEq
OKk0QV67HBZfkFg4v2BHtcmmQcNEiUifYZhHGgeSzGN+sPRa/SX7+ha+6+rNgwuyFm7r28JMiffy
EWSh5zVCi3N6L6oYfZj47k/Z5sMPM56tE9Pn98lqjQOuefVIVLtV35ij1q8ASB9CT5ruy74AN+Cy
cvxRp/ImPbTyLhdnpUnq+A4rhsg/O3Xptgdca/BcndrCGvXxe18vR1yUN48BEQ8Yld41O7aMyqRI
c9f9nIG4+EdKTs37lv+r73WVVXFrj4XodsZQNOLGQrgu77IigHtCLQabkJ7EekpWO4FYTaF1gYDF
+xUSo/GpJtPB3Ka6N3hba06V1xzSghm0djvFN773K4UJoQsUOlnuGWEEy1157eZWCJzO0bkqm/Hn
qCtYYsuZJEmjzbNX3ENy75mRciapMMWPkXUvddfPvssG/Fbt6mpTyG9ZeJBLvCQyE8q9l2+e9EWz
ReWQn7Uime4WiNyWU1R6CIEt3RtLFqTfeV4UAgRpi33oztnXXsyhcfj4W3jndywMZkjiy0KN/2s1
96WJZnQDdffz1KvlUUxT8WCK0eEciDjpt4Dx9tMxx/bZKF3lXwqUEb5f68aydf1Z2NS1EIKyQaY4
t1ayeRlu+zTvrXNHklEV2GWXVoj6TfVFqNKcNrHZlV1g4rGxfUd3On378UO4HhBsD7CqgjNAyw4h
9/JddFA/07FRx7M0jOKckSG8m53OC/SwrPa5MShHHtGtxW55sH+W11jfALcz6xIhgXVr3eogUsbo
6yLqzq2cO8+3w9Kr/SG3lCOVnXT/8R1ezTNchmfLdlAFMwLc5PIOE/QCoik07eyqeRf5gB2oVRRt
+F8yqsTyEaV0YylfT6zLfZmIOdCKGXRy1nB64mFbUrYRc5nz7B3Gfi4/2fGYTA8ILvoj33H2lR62
taWG6zDC5jx2b7zU926ZWZ2t3wJGhQx3ecvE+mmVUBv1PAOeCnfUvPrpIeqggYdlomnHnKZl/peN
8eWuEZ7z9OBo6OzDLq+ZoCwp2mxSzyREJBBS5NweKK10ZqC6vWOcqCIV36kIhkVgVmH8z8cv+Z1n
vqwlTOkUWzhqrO7Ylg1jphTGmTWtkj5eMfGtXii3mQT2c2D1SvdlTJUKqbsTEOPe35hgrz5pYxHN
0UnyOF0uLM7L26fZUKuTouvnmVaa3JhJrZjHTINmJrwwSm58YmtbyrJjYaPExKVz24sX7PJybVwC
f1I971ym0PA2TdNb6ONlZQ4nmqOy2ndtBnWjCGNpYOWzEWRWVjYqv5CRGAYV6743Dl2JwixKvARc
q9fnueH3BDZUfdCYdVvcy3ZSawd6phXvaDumVlClFufG2ulcv9bbeIs/HaqMT4oFlKKA/SM63L6N
KYkndd3DwBjdxNqM1nIMkp4pH5N+TOWN1oC2bA4vZhOehaNzjGYuoW26Bi22fSIrukn2OZ9GSk59
dU4BQZn4USBjVV3IASdOcue+S+pq245y2Ju1Xf7s3Hj6DsSl36MaVW/9qOUFrH7UolBmhwHfeeGK
Xb6g2NR7K4Yec9ZKit37RImEdwLKX3RakLulsueB11QZIUB421rqhbKPmMWSp1Sry1vUhatJHrMJ
HDqUwGx6iWNbTYGo3mIxj9V81vUyzuGUxOEmmcapDxyttrbYcwc/zUJj8/GgfO+yOHQXcD57Hne9
58Dc48BdqbSzA/DEOiq2IA+MrFOq1k1T98qpRRC1axspbzSq3hmMrGfMAsuKxhl8+fs/tpajwICI
ok89I0PL/rOFO29ioeiEZWN5a27c5dqEuIxFdItckNMTO/v1asZiV3rz3KvnUM7iNUK10AUdZ4+S
Ql8eb9BGzOk9wv1hE3e1o2+baKBhoZWpOGqoi0+ucKb+M5wa+3uvZ4buN8psO/4YCXUjbJkSl1XT
jXjukGbHAZSYxNnAFGoOCVbc3q+yuvQ25pDk2EZEv6jetUkmPgRL7PU3Nu1X2xXuldmNxhheAJpb
q1leSw287v1onOvUi7Z5BobKNhqgW8Iw6gMl5rz0Zzq8/yllbN7ar73zWnGwvD1k9vDAwy5fq4li
LmvbUD+DF05aqqZeFoJTdedeHCck0sZzSzLdfsSzD3VDscpPHsfKHBaepd5H8eySdmvJwdrGCryf
Tykcu8csA4x944tYb7ZRcVOAwIxP2hweJ05Ylz80S/Nq1lG3453Ms/aL9BrtMc3thuYPjavUz8J0
Tu6oTfePomy78mxwxu58jap2/BVPdXnDrrJaHdkIsPHHbvSmsKWBuwzUP8YD+3ovbmignjKoDSLD
FTtnc6BmWmts8HxzQvQZq9VXPbHLYTNMGOT8VJkL48Ye4c0d/cesuPyQt6MeXhKOQkxJlz+ktYQ3
k1qfntLQHJsuKKuhHb4TY6t7Aa2rDB7h5Ag6EklL49sv2952NnOpydOEJF3eD66QVoxgEqaPxjJV
safzlc7ThBZURqG6/5pJNALfQgp1cmox5WA9oqoM7BD59D9/Nb0R6EaAPGjKJfMI6Yq6eqoxOLlB
RqF+oobYtd/USkuOtHoHbUMZqk67AKNFaO1mgRXk5eNLv1GLLx4k116SZFABUkPmB1w+SLX3gER2
rXkPZc4c8QmgTiVdmpCnBSfvFkPxJSVfO+a3QP+yfKPN8j4J8nAQbes3mS5Jg9fSEMyqtKPvWJ4x
c7Z95Fq7BFExOwRLZvdFpyL51SHyIWtFcK5SRMwL5R7hXfOqu131hAS00UiY96Q4KWGiLk0sfSpC
3xQZrcJEFq0fdyMhtJpXGo9ydKEt5106RSfwQuLOjaG6bWE9RjIwehSodLz4Cr8XbTeVuyInZRNu
JUcRmfVNtIs0rR5f8IwkX2WPQHcjIfP9VhzkLKeqNWP8K23l/nYTUmnvikL0/xQhLRGfjRRxV0TI
G8W+8jjU7W1Hqe/zygLHKQudIkCGk/gALg2jhROmyJ59UHuJe6qpzGHsbSnh7+zcmrx72hZKsx8a
RztmtVcl3KDZT9uP3/DbDm71hpHCL6nIC5Xkih9fqJMFqlaJT7qoZXocZFrWGlgBUMi+19bpMdaH
MLmzug54zd4ZQE99ggETnpi8pb6tXFmlLeRDXf1mJY33aFEPBw1t6jnt/0FHM/oArnj60tSAQ7bC
M/OdZzA93YEZzZ6zOdHKPe+aWI/ZssWcbcY2G4nYU1JIgoGWhDoi+dbM35Ybx5XUrbwUBOrHj2G1
3jDGMCJQpGNnTVWUMX/5nXekyTaR9Lx7BxH2v7XrWHt7TgCyaWb4WVU4YPo9jRRKFnHp3Zg13zLn
Ll8BKeLQqpjFYWKxl7u8uOdM0Qwt2L0fOLZg+pHpgLqeVNTylxNXafTCASN34GR52k8KKFby0uII
t39Z7pAQNmC6bLBsRdd+AvGQUvgEsE+PBpL1XrvT0mxKXyiMId7wczfvYVDGVq185eua4TBZYRE9
hE2sJhvwiC5peDPepx3OgMz7Gmmx9+iGs9EGsmF0Co7QUGrY4XjVAyjUKju0o2h+jdqImODG2ePt
ma8eC80jbIj43uh0rB/LbKWctmvVuh+7uqhwqsPr8x40q+m2CDyadmdwzt1bRVpm+9hSiu+mwiCn
k+pazVyDlkLa/m8jYju5Uyn0Jn5JnKry6okGcXxKSajcEcpj00GNOD6aFD/6kE6ucBupbCtK9Cyd
JV4sLGtFziphuanZ7NHCR8UGZ5pn/7AKjrnPWjO61Sc3S6J247Rpyxu03AmE5Jgm5lEYuCafqceX
xucMEHF/kphPET3E41wHg5ZM1tZEl8DWuKh1DXmGO5d7Uarh8AzKkcfK73LOogAD8OA5WfpUIsuk
WT/ak6jxu9dN+K1KaXYx03LenrYABs30ux0acAtaRo7ygq6QgpcsxxTIcIOHIDTRqoAC8yZYeqVS
i/+SJHPB7dUcIL5+PLSuF2MkvRTg6M6xQb9ev5BROGzc0/jUVInZ/eP1g/6DYAO33xOTGtUkec0a
+80mLHXHp0fpBOCo4LJiRk8tVAx2CeQvBt49I9bR1OguyxJt2s9RZaEAGbzS/paks3iZlHpIHqzI
rZxDhzLRuDVOV2etZZJgj4WtmU0OcXbuckD8Y3uT5KoF0KPT7vui5E2ZFXYPAFRR/ntu9TL/HXJI
qfxJdZRHoMtTsp3ixbfaO4zkTedocSR8EU6t/on9c6Y9ijeJeSqk8RKBnl9IWwVUsB9VYvXOcxRn
LHaWOjQG6+oc99/rNnfi303ci225UAS8rde0phd4MmX9daN5fPaoQCWYH1AI1DGbvxs7znemSX4T
SYg2xgAXV/3lE8AY5OZu4U33NlLHFo+Q1302FNPoPjF56Oq9KXpUy17fJe2nVKpzMtz4Aauj3vIK
SO9cmlfUeawruTYN/JH2Uq/ddzZ19E+ZVKNPwuxkH2h5qFIpSAtITSCLZ7H7+DNeHQq4MlsgxNrL
hgiq4BpdEOcVX0dXpSdokEO2naVSnkc9J6lNtWrnxqe2ttAvVzOpXLLvo6a4MJMuH7S0VGFI/PL3
WlT0AriZGxnRISTEmCxoYyir710D+z8YjKHOAuBGisWMrijarlCl7rabvJva4b6Z0nHvEmxl+pwL
Z5uZyaHUyuc6FDkM3VJGNx7T9Qviq1j47XT/yTRYe/9VLXPTOOmVe2yOrrYHu6hirpzJPnqqsGuw
qln9V61j4r9x4eXTu1wtOF1Rc0Bj8wZ8XP7+j8FZDLTJ9W6OT0AO62FDF7c7mCoymD0JJPNBZqP2
7a+/CKT7vByohvy59m3QbqpGRabJyY3TbkSjSRHiRe0ioNuIkEarv9Vtvx59CBzA8jCTYtxkRby8
ReRKXROnSXqShEibO+5uMDc92+bwMztoN3l01VCrUYO28a+OmJ72/PENv/OIF4wXXIQFjUM98PL6
nKqcFHyDd990ZXo3hkv1gBVJPXd0Yj7peTj3N7ZlbzWNy7cKvGKBMQAGYjZZ5w7QVM3rQo0cTria
A2ZppIdxxu0n2ntFrUTzPY9k0gbZKJC3xrDZaKCXVux+1qKpeLUjLQrhT/eQsp8xtoJs1dWpsG9J
bN5Z4ihSYH1f0EHEsKzLwqoyOLVni+jUeCFbbX9S+mz+3Q+ye1AmUCC+KBIsRNmijMjyuH5cspUW
rrIMtce4rGUZ7TBgKfJkS6wbvq0XsfLglbmNmmPCkXdQRsP6pYSaIpJNxzsod5FT9NHftS2ZdiyT
vj/eEBp40BhWBYWya+q5RRV1qkZNu0ujFB1AryaxckjiXJOtrxhsKLYYPsv6ljndXM6Sq3dtsbJy
0uUhgj1bfd6FYaUZ4dbO/ZAP9WcSKvvvlot4EDq8XaJhduohYtKapeoSsiPD0GaU0+rmT61KN5bD
KapHBjQ9T9CqBZufrix+zibywpeUVu38lXiEDtWkknjVa9NMxsGysz4KwVnGyxFeRoCmtp4L+jEY
56JErew4TbttB08ZT42Gs+K3aJQ6EY/xELetoMDTp2XkT3VW0bwaert0TqNBQ/lLT4zBEW5abe7a
Apacz1Kx6LDJ5mp9oK3lT4Zqx44Gp6MdRJTMfwyGGo35zqzzBcX08dC9npYXVdTSDKNdQ99imVr+
mB0z8M3LATw6uUxVxUbxWk40bjyrqKOJsd/Pre1uMhhA2d9fGOMeHxPqPLQXaxkYnEaOUBEBEqgE
uoyjB2EIoo8rfoIiUAcWRXqiFnfrPPfOmWrhptAbY0iaxlVUmxMX7L77cL5f9NmOE4i0t8VugriZ
+1Xu9v+qY52Gfg+G3bsLTXf+JGRZym3YDqaCMt0EUTwkqXufppO77aUWOksNTQt3swfmHG++VwDR
ViFDfguzDBRV2xYTR+PW1NxDyNl/uo+9KbXv+8nq5c98AuL/oDjQl57mxsx+9mNDiUJpBpAuVgif
etjSKQBYv2nNLCz7DWykWyjetxXicogttGD2rywg+JH11WewlP8do1Q9ZNFViomZfrzYGDIrp6cG
0MxXhgo7AsAa3hfOM9Ur6PDeHQlIT+cWkTOthnJflqnyD2JYKLoff6Pv/DrGvkHxDnzuYohYV+16
lANx6OLkzbsZjyFQiiE+mlrC2cibM9fZR1rVfhrizg5f9Hos2E8Tv5E0UIUwSX7x8PAaGxBLifmz
n2qRmH/9MVNsZWeDdw3zHOPochRJh1LqiOP21FtDeqe6KaYJITjgREdT8qHsiSImetVELF2KG1vC
68V3OQbbyAz1BVux1nUMk5yzHio8yQ6t+x+ZLiikHJEckA90yEptgiV2N97Hsp5ffi2UwWk50GBe
YgjWZhjdSWs9DfXiZI345O+7PExgHoSDuxdJecYfMv+XQe/yQddOX2wxIE5uBq86q7Dr6uPHP+aq
tMziv3Q+F3sXVpn1o3dSp0bs3FCgtWd1CDJXJxZI6ErxLYpA6gZouaC77bQaqetdUjnlz7TSTKW7
8TPW6r+3N0/9jq05VtXryjKSNLfW81ae0rlXpiRAUq32G3am7giExho187MF4OuxAxCrBMDnrfzc
zU1PVA5tSywe/mCMbkweg4pG9Lmpht60QSiEUnlpc8UMz0yGSnxsZzzIhwWPHX+ekTTbtzbq9tUH
xVqA+ByY7mK3Yhd7+THnJBQURpO0p6h0s/QHHZe4fEL+5wKQp9l7ZyI/rABBM20DF4XXh0MiT4av
hKpnu8RWyOJg6dLgliiUwUtoxtTOAqZ25zXE6l8+I98vn1T6f0At8jn8EWa9E/kNZvx8U9WF+5I4
nKf8RptYdWilhs5eK3OsELA/msTMN6DyzeHOqrIEe2Ecjgv1IHU1RW4keU7FIezCwgWyoFvRD5uQ
pH5jKplqbekSVxB1wpgD9ay3hPBYVtkVD5GVGx7Na8/8EQ6pptzJUbfbJyUf7WVvZuObwGDkohnW
9OQgLZHQUM3Qexw7hkfja4MppV+rtLK32kwr5WiD9gwP8aiBzrNyna0dhE+H+HNJp+6nndHBf8v0
raPaJyYd80NuZy7iu3Zwc+WbDXEb3kBsCIDBH4+XqwUfaNRycGTnjELDWrdiLKDsFiEx0UmxS637
FVs9JroQ9+0dCUgKsLWYXcei6bg1iV8dUrgwKwzNAoeTGHPV5Wcl45oeiIvSfJoXYWVlKfGhtQe9
+Y+AhaS9Sxqtdg4CQHUVTMxov6yhtF/nvMmE9NUx86bXyOIURasxpU3JLJdUZXfMbGIK7iJTI//V
lzCff8WsZLfyBtfySYY3em7aaW9iVajjK72DPmZ0FfUyPXkKJZe9lk7OxpgsLB+GCE90aXTdJ8aX
JOqQjt++oGwTB2aqGb6TZQ5BF2Dmb5Q8rrt8/CYmP9zKTDiw0VarDkwNVYq8KE5883IiyMU0UyTd
lXBObYSDKSBwhe0CoSDGro0a8at0Qu8Vpxlxl4pRDd3Xjz+tq0oIHley92jQsrfi56wOCZF02Eyh
Qj2Zdl1RfEgLAkji1nGPqs3O+eOLvZlZLxYhrsbRB3Q0uioO+KtNQc6eJc+6ijiGzK1jcLkNGUSk
eKgZwkIyDANqvglm0MrMRdwHUzfwCDYuqDakGUWkNP1nDaV1ec9GO4IKSmyCB7nYpEAy+G4VzUV8
YwhcjQAX/wf9R7yXuDtZsS5HAMRNunPdYJ2cEUBcl1XOs5vLSfg6ps1nvOA46ApcKY9lHzs3Op/X
hyjadYsWDIUQ/mBWqdXFCQUi/cQzTnwwbpkdlVarv0pTrUjIGdyI2BHpGDGagbJGXa5vraRNrdAf
J0FEjYNFD0sorwOLJF021Y/J9vgVS3eqPtX5kInzQg6a9rgjc5gkhFvpgYAPfB6afqRCDzzbiANX
8bo5g9iTJdOzqiqm+zvTRPavmZUJyU160meBVhhTHOjQ+L8kGL9GfwJR52wJ1cbLSHSQ9O5Ldax0
0rr61sOOhJ4/QRlk6o2VbphhFG0zqWoZvepdJU5DGiN38HNEjkYXRIRgnEdDwzh842tcL5rMDMwK
GiQSnPzo/FaLJv0+SsCNWt6Noq8s1ElyJklndtS9NZXdE6ZXorKsJSuJ/cr9ZHXFDqtgdVBrEqiY
qsnwzYr61aoIaUo7bTB8YuFuHX7Wcz81Kf5ZDj7sE9lIr6bgGERyigtd3GG/tw5unif/VDQGDhNu
hG2tq9Vjnv0l1IuZb5HAWFTf3KUmtm5SUzOohrBVhru8gSKRjHUfhKpeBmAChoPGTsRPDKe/8bWv
ZyKmBcR4CDvZkFGQdlYFqTqtMXG7TXcozbn4YjmACP2YRov0W5Xux42Xf/Xul6sxDRG0TuEZif3l
0HKkp5AArnaHmoRFCl9lovod0Kt6M2ljzLfpgb36yxPHcodLSQQRAx8cISqX14z0fmgaUjgOiPit
b2CdxLyp3SgrH0wUbqRXKSL/Uki2Vzcu/N6jZRHkiLi0PDiPXV4YhINHlLzWHSrZio0zWNW8wzee
tD6yCedWeeLq0VLvpfUMagllHRGZq2ElbMRMJeftY2GO8WbM7HTrFbCZiNb+JWqOGB8P47dyx5+L
CmEOgBPQhSyCqiXV9PLuusIbMJ7O9kFAjc6JT2qmqEP+vKj2P+MSMYfA6WZ7frSTqb4TmVLbp5zM
jvpzUwjO+s2sRT+IkNET6F6KAphNGihEUvw9yka3U+vV1XL1Z8NkNm71CVbUxh6q9EuZ4kDZstZ5
3iFxS/0MgwxWZlbCHTiVwrOHg5fkRfziTTMErl0pQyzfWz44M/ydRIWl/YxpoQ985kMl5yFo1E7m
vwU1JzzzTWThYy5Sq4nBXlbU7soyCWXQdEX3W4dIl9yr4N/yHXk4TvQt46jdHVt0XZuG6LPoSKJc
3wSGOVlM5Uyw+mlg87stXfRfgWgMlJb64PRVg8LB0Dj1lDEm9HKKSvTOTt+LL07qZdW/H7+sd74N
6oEeZSuPTaW6joNVNJPzD0iB41RF2vxFj1MNLVqh/juMYu4e8okE+o+vePXtIwFY2BPUjtjGWGsA
vJf0bPGsPDlmQssfUKFqYofeUf2hJDKpth9fbL1b4FP8f6fEUFlRrhS2RVVJahcTkh7SNg3qGdQK
wcOPGzcknRQ5Z70tW2hgvqcUt6wx79woiqIFCAq/hPP9aqdiJYMbFvioGeRjSOtVV+8irTY+mbPe
//74NtfFXW5zMV25SLfZmgCdvBxxORlxHNCEfWAdGfxGr1LiOAgoS2+8u3euQ4w9U+bbrtFZM0U1
r4UNXSXuIQK6YH7r1X6w7gphqt2tGfJqlYWIArED8yPAfqaS1QyZJDrhDqTVHJChh4+0e4cnNXKh
cRRlPZM+m9Oe84Y+v9GEuX5nVFHR/XPKwl17JW3jABxbVo3g3ymADu2cCd3orjfC9lOv0JB6+vi1
vXc1YFGoUijf8khX6w+NpqLy0lDBKuWm8tOkNlTLTUQVD1PR/fj4WquB/qZv9Wj2cGxEvEeR6/IT
0SKCZwhA185ictSvehmmaZC1Yxcww+blRrgief74iquxxxUph9OwWVbWBdK0uiJ1OxVph9DPhK3N
0WNXTu1LrCv5tBmdXpN4xVTtFWhwHB0NpzW/fnz1ZZH5YxF6uzqJxfwGmtkcyFcf0CR7o6bmpZ+7
hXnejpr12wmtPlBKwHoKMZobzLvers1p5reKPR8+vvz146YATDGaI+8CAvNW2xnu0kQrPhvnqCY/
pa9qYimtQn/xwP9qQe2act5+fMXVx/R2w/wBs4hzNtib1XQDCbLzCGA3zyG5MmOQOSZMkyqlSmAm
jf7544uthuf/L0avFMMVD5lz2OXXRH6Zqrd1aZ3lRE35YXSk8h9oCJjGtqGOfMlZzMZJ/r0/Axq2
q/Gvg/vNXd8jjzRVSJi3z/Q3sl+KgloioOri3JmAKf9yo/92j0hdFzKT5i30qct71CFPDBJt35na
KFvSdFSUs92H6iMoTYQ1Mc6uTdV2440u4bWhjW92sdEuEn+b/fBqVtDjxBZ6FZrnOpq9OZhMaP2i
65w6sBJj3JRl0f7TwpTBgq+QCDtb0Ravl/768Rt+/2eQKLXQvpiEtdUrViq4R6PimOfeUDQQcka2
s2E7wxaLSuVek7F9Z6dT/XuKE/cBWVaIyTS5ZT5Yl2eWl4BGgyVNY5jaNIAvXwLJ5LJqWP54CW3X
HLUJuM8eYkaEPCdK4Pn1SNA+z9lol3hcMrgsHlKMZUKJ8wMAima6sUK8M7Bh7LHI0soFa7iGEpjC
LPNMZOa5KTKkbyKJd6C29W3qeNlJhrXYfPweroc1+De2LiDLuSq9m8sHEKe4d0i+DT/PDT4DkmGK
+puaIz8vqSmIG3PI9aTJ9oHxZQKcZzOxNgZ4YRYrtV5nZ22sy+5RinQ29mM79BvDVmJiPN2kdzZl
3DSvNlk33z21B2rlf3zH13MLjSSOEEzelOSuaCOSiqBSWVN1rrq2+MXv6YJ0GAwRZFXhzvuQdPP7
LCSN5uPLXr1Y5mm+9gUUSokHvMjlg9ZYlPpogHGB3GEsd/RwfXzUR1LI6nZX052+cZvX16NpjCp4
UX4j4F0XQyvQ/RMi2PBcZWMcHqXRlV/MGhUaRKSoldvMHOe/63KhM+eSPNClcMEMuvablcD+wTC5
3rm1ZN0dK89K9k3ukNhbW+U47NXZNrMbj3Vd9H276OKY5gDKl3VlrIltuht5VURPuaZHJNKQvyW+
A2Ny5y9jO5rpRrTsK+/0xss/cerHRjx5ZG0uZO5iPDayEc22H+xYuTGwrr51sEUkP3DyWYys116/
eLJqvGTeuXBk95IJEp7gOrmghTiHm499k3HEpBuan0sUiZyYneSGveydLwD7OoouYg/xDKurDVKv
FU1lTFP01BMZdadHif4aVoAlXSmiLMi0PLrVYr3aknHPsESwtCEvXKiZl9/4GBIBAPXEO0NQn5X7
ysiLY167LqN5JGw7c+fa3MQJeZ4BZ3s6Qh8Psau5zIQQALqHA8oSnLSeO3OtRygGVOspRpqT7obM
yfctwOF4b9HpuTG+ru+VDN/lPhe1jUVn/vJee0MmZTg02VOqKPJYo239MluN8QOD3ncPPNwOoiYq
fCAgUDI+vs/rtXN5p/BX2Ych9DHX1zYqYMMOrNWntI2trwCOzT0ZVepRDop4tWOrAluHzEGGCkKa
oUz+GwFU3Rjs7wy8hXxMiQs/+MLOXG0IS5sAH9DrztloycIki96Q8jkZI8V6pIAPFgBMOruXBPv8
Em86KuHBVMps9DXy68tg0mP9JAZ9nm989m8H34utuQm5CTECyuW3avpqTS9lpZe9m3ns4ljat0Re
W80G8J7T+7lQJ8LFSVAOCc+N1O7etdukCcjMabcxGrDo4JLOAtYrHcI0wOWWApqrxuIbWVyucYfZ
RjGpZk8QYVNK+LvO8cb/KBz3nyUc+fmJSLt6COgjNfU2xpLx68abX3X1me04ii+rCPOrzjK2euhp
ms2aI3tGmO0qgnQ4wwls2LSUfxyJPT6JAP5rJsQGcDv3+aQjtXZEdnLU/lYGxdU6yk/hh6Dvs01I
DetCdcey49iYpM8oriz6ubkRfY1sTTjbVh2i3i9cF3VVZIv0+eOH8M6FWdQoK2FS4yyyrhLY0PCr
kCno7FlCI5kFm8p3SvdZvweFTjxYNvdf4ihW5hvD7np6YUem0huiOUuC/LqyxERA2ms+Rk9SWloB
BV9rApTUjUaU6JjeqI5f70yXnA2YrdQmOOSp6xOeWyNp6mGmP3V5Hv2LlqfN9rJPDfk4KINnbSdA
SUv0i43usEA0Wj1DNlLqjaFljbFp1Ua5Ma7em3U4rizL2ZvmYH1wUKKI4kFvx0/JUDovNav5Q1ep
OKY0A7xpJpPGp9s3HovCDDEEKf2IQC6W+4/f/hvmZzW832gYi6OWqtZauYuKFnKVjLzzoHRlfTQT
ZXZ9ghh0ooBwFM7bIql6KHpJJgAn9o71PbJaQIc1CSHdYayUMnwJjUmGvmLmpOiiwo6RWTfOo05Y
1mfsDHHh59SemiCcxvJ5IkXBCsiWt+QDfLIp8TuziD7NUZz/63RsPKhQl8ZJeDBdd1FmpMmzqyZd
HCCycEE0WoDEKPtnkLnBHof2naaJfGt16BV3ca0kUxA2CCP2ViWVfZe78OGtkGQBfLpq6G0A3lTJ
b6LBG+rdHdk6WToZadD2fPdEirQt4YmW1sb+In1E5+MNqeqzvy0/ox/vp5PEzzZsukqJmztVm1Xj
p2Hl5nTXSlOftiNZXMRlxG6FojBp5keSKo0ftVdqeJOyNHn5+OW9nerWLw+EOCsHMDuMCKtdcN9V
uaU3dniWZjn9M5VDM+9jV7FthGxdYgYVWQ24YyacfH7RukX3S2cpiwh794p8l7VS9L7oG/lgAmaN
/N6tut/wJ5skyMKqrW9sKN4aJaufu/TsNc78nBf4yZeLfFKOWD0iTznHc1n0G+yUuKmqKJxUrm3F
8X2v93nzGMlWdfcKUixBGM/ASaYtwt70a4ioHKrEYPSNr4ydam75tDv6QW0a+fNgaL/mUOU7MHK1
/qkNafbsFGpqbqF7quNGkzDYtriEi0erJn98q6BJ4cJtgWkPWKje8JX3mcl/QLIc84bn5ddxPzVb
idrg1vhfdjTrh4E1lzMi0sxl7b98GCoFGTKNvPBM69lQf7LQETDiI9iPI/pKU21+L+lokW87TKX6
gEPXu/MSVanuMHypgxWEPeGeFVWfW2fY640uEgtysVCXMTVzErj8YbZ0zMqejPIpo+MtHg0Rz68p
bpbkAWGwdQA50d5Yh6+vSHONshsbe7qmWAgurxiPhkQ94RVP2MZ0legemqVT4fTCj9qJvlB1S4n7
3gUhADHd0VKkkrv8/R8SYKRNVOjDtn4q7ME9sAISwzJ19IZrlEnaXm3Duj18PFavl1nq34hvWcff
M9LnkVJ4s9bVTzDEW8s3yfJuc2PWgq4o08DoCtCTgo7Ujcten5vY3yy9Iqp+C3x/+Vl/3GmBLcO1
Eqd8GrwmdB4S0MtVkHpj8w9hRLiF6ZvPHtjkpV07E+lrI97SO9HdWOzfeeCMeE5v9E1gv3mrb6p3
+kQX7GCeQIARSNOiTGM+jF9tEzt01VT1je30O9fDyEt/BdAeDbP12UWO0fA/ys5jyW1cC8NPxCrm
sKWy1MkdHGbDctttMJMAM5/+fvTduCVXqzxTs7MHAohwwh80VJzUY4U10K6oov+gxokbSEvNDn/C
+PHjj/uXx5yp0T9l26C7eGGUWSI4NEyTJR8jbB2MbTrFEF98lMgjgmRr2irijXhDjGOYp556Mo9S
X+XJI/ypNruSKv9t7rBwuB5/Y5N+a2f88cl1JFBwSujVo4iiYSfMub6xMsOaIaxW93i9giD+ePa/
W9Lvr7KFAUgMySlGVetcjYM2k43GQAdkMrExxYxi3XmlQDYG+7n2qKWnqlOLd7xgaB3/IDCBEGbv
dfRgy5B4d2hBTkkfjWy91Cz03A0Pyjj6nRgQ2hkptrRs7GBFqZcrvZvBNHRcIzFMsM76ZvVV1m9j
pZdxOPjoTYOVrBrnIRi9awbdfznDC9yBLjmYY47TEtL+sbKBnWrW6Lb5o1Rd/qzHubuFrg2FILWG
Y13P2YF37/Dx4v4lMaQdshBBCBVdSHBnj2YBebxU0ew92oicPvI5gSCYo/WfHJS5c7Um/UIbuN3G
QcdKC+HWR2kYmrmKQB4V+BUa0z+fLbpEJjZEvFmLkujZlTIFbeI1aP0+isTIsAyeXGdTYLg1AgT1
zZs6Q8TuSuRwuaWXcjKEGBoYixzJ2RogsTBkaZ95jzkcEw1xddRsWYTpJUlR1ID0qcYrodVldsKI
Fo6IS8FvUQt+/6kHLEMAqjFiFs3ztzhp7VU+z4kbKln2m48/8cW24tvS7FtaXzRnaJW8H8siqK7x
KZ3omZrOpwh5ugzYb4ReUA9K9WjPwP53UR5l19peF5OknAmKC08pLuVFyen9wOALhN8TBjy6ean9
zCrx3BLYJmsTs5Tm2iXx+yO9uyWQi0V2cnnkuZv5mO9Hi5xMsghxwFPkzd332G6RGkFQHJjzK7Wm
Zmy2AmpvjyZnm5gYEQ4Zotsi7oT9wvWVB1/Ry9MaPeTakNMJ7VANm4ioSfO9U7m5/sal0riI+qS9
v64yEH7fWzPC0tSJZuByKXbFao9mgTiOOg6LIFhbgkr04kc02uFMPovWEvbdIv6ahbUDm46vbaSd
9Z0qHCSR42jWE8lMT40yXwP90qYj9iPmrSmKxulWSFLp2AvYTmeSNk+B+aKRiPLa1fH4TCLfz/g7
2liLOoUVbbG+UUMIt7XLQi2NvC9eb/V3S9aS7RWoma0zjHG7linl7fXApZMjbQRcMxSajpT3asCO
UX+B+drqYUZcHa3qQc2ffE0G3iZ3gv41tvHtXPtOpd8X7aA/GaNjTG7olHYfHdKUHXbjxsIHxJsY
zqfCj5oSucPc+OKUWTMBTjeih7Qa4VUWqB6odWW15htBt2N9LrlrqlMlHGxoYffJ1xlLlO+qo0a4
63SjOXFpaejZQGmfwyyrpuRZVXSVLQzPv2J4KT8ltpDTimZZ9FhkVN2WI5Ctip5a5LqSeXNCILxK
V4kc2Z04FHyOxNA/Z14W/eizwMhDWgxlcehNIb7W4AbfqL8a0QblXCmeUEeYrVWRkeyEOZIc1gp3
pza/K60+Gu5SfaheUeAhVZyMlBq3tIIYe4MccxV0RcxJ7CaKovU6CRq9RUm/bF5nKDT+KTbiVGLF
5+M0hBlcEG/JhIV9689RG3wCIYHjgaYX7sk3p+GFmm6VbiGllydiUT9YKRdHEp6+GFWYKZnkJ3cu
23YDcUu0YZq6NW7zJCDeo4d/nBfqiOz853he9b2rzSG7Y1Lxep56v9vMAPqPoK4LM7QHvRueJh/2
3nqe8ZLfqCiTb1wfdkNMqw/zqoq8Ln/paJGa+EFUaPzbfWN4z1iQR6+DTQ7/BDN57E++nmly5dVd
FO/iAkNeqk5Tr9aRrKZ5VcM+tVuIDk7LNqel+F219HxWDR3SYpPif7kcL4HTcZK0xrjuwBTgGjjG
BglnUPc6gB6aZ6tUl2gcu2ZvfO1LTB2+GbW0zXuBUHn3ZLH8XylTVf2rHXsYhYbYLJjVIRb5cKP3
hqr+EwPY4U/0m2eUuAaFIyQG6o33o2tEOvxq4sR27xpEPudtgWDFFNau3x4rPQnGcCGSWHwi5Fid
rAnuaztSzikTSh+h9PRwZyaFp/hqmAZSw3WEKcodeo5OceQP5psWH5HRXSEfSQ02JyBcdL4JiPZ+
RFr9uXCyGEdEvW4xs5cDAXXbTnOYg8vUQ0cUs7eeZlt6jwgFiorvmzX+Wiv0pl+1Sg73ap5n40CO
p+3cPnWCHWxY0HKtcLGoSbop6bdl0GL9aMp8Qk4fiRJxcGfwcc+9XQfqjvlG1UuapiMpc64Q/zOk
6T7A1BDGxi7a4q3V8Mj513jAQUCaNJHu35K/nTu46Tb+S7BJfMQ4+mpb1XPxGpPayDCaHOfRbNV0
JcC9jLZpSDi03HmzYNUDonj/ksxUllD2MrGTQeF5A0BIv0vGqvwJkcO4M1QzHnW3sXbG7PTTCqGo
SIZjb3/9+NU+z6xocmPHRO2SC4/S+AX8mS5nAcGneDInqzJDq6YLZnRV8qpVebpVekoqNePUN2KU
MqDeqIruWkvqPHBYfgItYBLmRWcQsvX7dXBTX4uEL6qnzlGmWAdWG6AuKLGmDLy0vYk7pR5oURVv
H898qUz8+ZAzrI2KLA1fSC3Uzc8CwHioEfZSZv3kw/uJ7qOypC/Cp2q+zFYsdrXoK7EuSiLyWwub
mS8fj34RC8K2AH9Fwd4F239BPCwqYKpYp+VPcIZltNVTc3zT8o6fkCke4iOWq+aVJPqyeuwgpkgU
zmcmiyfJe7/QmM+h+8Wt8dhYSRXmDv42qSfFrWwksQImkfXdgIW6v56avHmtKzjL1Pgn8G82Fe5/
DYYJFxcNdRI8InD4iO9/DDJulEnNcnz0B/RBp9RoV2gvtHaIJIv3KWi1a0z4v4SJND5JagFIAaU4
RySD7fbmvLOmR6fOYWnL2NkXVjZ8ntoquiYfcD7WsrcWaw4ONvA3er7vJ0fgE/U10otPFIGwAynK
yvuEPlh/cJsei5p/20r49VHiAu8JLRp5eOssyPfmLLVcuEpP5tDqIyZOQRxCeR39DX0089UWdRxf
GfKinUYrn7Qcs0Bos8jun9dAgUYOFbhl+Yxkr8fLiBIn2q0FbPmUiEUWYo/Y42B8rvSRMJZQdw7W
AGas10qYtD6VL4xphS6YN2/Is/U+FGPqp1sAsuaNY0Uub48ltGYVF+i4kWH3wRadLzxXKguz55+6
JsYvE5DKbzkSce7Txwt6eSExOdRwSJwWsPA5CQGAyTClMFOfuzHADBGs4o0idH7O2nFaaWPjnoAz
aleuo3NaFCRgMorfDHeqPSBBl/vqj7S86IRfz35ZPeM3jgxUodDxWnVeIk7C6TznEOPevcbls4DO
PSnHO/pGjeVToylrh9p2X0MZ7qZ6Rzo77oOJAGBvTlp7DT+6pHHvr81FF5UzS+CHeuF5sT5xAMRk
sjGfJlXWqCRTK2l3FqSuK/fD5RFinIBlJQen1Hgug2u0laDebJlPvWzSaVvO3k8HxFmyMnqdJsfH
X/xvk+JeYD5kdxze8/NaZLXdoCH3pJUajlWZKOODh1fWdOUK/tuk/hznLHkEd57mg455BGGy9OGX
gEMIETOZojVdH4BkH0/rb8Oha61bQAqh05w357Bs8urRn62nhO43yXidnBwnyX/ocVZeq41eLiGF
b+Dgy6vKkOfwgyQtWy9OTILwKBu+DVoduWFPVfPlX6dEVX9hziznEwLBWbAgpW6qlB7ysxilgR9q
1868IPTaVkmqzNePB7sIERbVlEWah8auzmt9drO6KIcaPu6Lz1aVdWodF2XwSk6EGrnf2dMNKLHk
2UnS+tcMg2q4cgAubqFlcACIUH7p+vJ0vb8PAAtYc0aq/kxCgV9gAO3Zgo/nB2EaiTzatXVWHozI
nQ//PmnkCIiAAcMt7NT340JigUEIIfQ5blVEKwcHpE3pdeJ5xjD6ucqWjHfodDcJbUe6//yYAWCg
wgBiDFE/MLdno3s43GlWLaFApRRLrSGDcDaW2ne7kfWhi5trNbmLI7KMR2jNpgXciyjR+9mC7Yzi
AljhM7LKvnaMB6Oot2MX5aBnENEI1h8v7sUpQXFsgV4tMlO4apyrgJkuynlEIfh/KtEWFBUK+2cw
19dccS6UpWnGL2i7JcaC02idR1e2Hee8s8X07CdUDv7DAt1CDlf6Ao871Xe3bk6RaW92bhBtLBpX
1FgHV0q5K51gOuZe4uRh7g7NvI8Sp0Ut1akRTcFvtxliEsJJzUfpylw9+35c7ytdVwZ+P1pXrLJ+
xmEVHQcS3rAtSXbbHTR6CP9Y07kYcKv0e5w0SCl8vLIXHxKNMF4Mj+B2AUmc90oUcbrXIhDwPLua
Bxpj9L4auE7upNtdE+64HAr2PeVU/Ong4SPh/X7PDLMpYM/F6hlV7fY5jrPAXA1J84ivn9NtP57W
ZaT1W5weJhGuJ6QJv0Uf/ggLwNsmpI6meu4W/tguGpt87w12YK1QRWnVr0Bv02bBt8zOLra6+gnE
/0zdfB6pAxhRUyDIUM5zXK71xtM+TXohzZUnmxHQQC9sLAdtMf9IhU8nAhNJ85dDtLandzDVW61d
DDtTLW7kvYQUU1zBs1zcr4vVBcI5C2GCMPlcAoQjrrLELbpnw2t6BP8wSkHLvu4eRlNVXybTqzc2
5uK7lILsle1ynn/R4lk6eER3NhXyiwjdCAopIqwYn+uYMhdagzWNc2xm7W6lEl02uyIW8zXzhYsr
fTmNNA8honFAAUq93zid9HkkYRg/G9JAelejowkmpU5xWiBcG+5KjGW2eZP981PCuLQP0UAgGoCM
c7ZhlXJEkliqfzYtrNlDvqp+jK354MPP+daTKmKJ7JrXauUXx2SJDmGW067VPSK4s2Cnj0eVtggh
PZcd5T68G4FxhEGv5cU2Gry83nx8Ui7SW3qWHuAR1Ox4PLjWz2YJ1ghUWznFLxNY9VMiaUUb8ZDe
UAS7TVS1c+3EuF/UXO+oYTn7jinfSTU0V3bWRV0HcyomzM9YzLx5ws5+RzkWBds9S18a0cwbO0/M
IsQdw8YGNFJgdeo5bm6mWtZRmNaQCEKYWFyfvdsEV5bkYr/xS4j6QKdRXyIMPHtM22SoqaSP6YvF
e51hIhDluyFZVDDqWX0N+snaEL5fux4ven3koVxXYC/gGRNBnGe/DZTmPhm9/AV1gPp+kY9Pw1ov
rIMaUCgOI83WkL7GFrYO7Va6O+XX3q0PbCpedbWUG74hzdWPd8fZZiSgALSAv4oL/P13vvz+6HnS
kTm+vAFy2HrzYxiLaNOhr46hjzfpD/86FnZ4tDkXAgUjnifkhcg1X3hDfPQjB0HmfnSQKEf9Wq3b
2geF9vFoZzcZM4NvSsDGYnO6gVe+n9mi0egivB4d6jyw93kwNQ96Osk1/kj+2jSL5t8sMpbxeGqB
UlML+52xvh/PRInPzgLhHpwgDz73eoUSTtLiseV0vO//PDfGAotAHgi0xjmbm2HCHp+72TmU0vmc
+NJ4INBojpBbh5Vyhn738XDL/ftHbvv/qbGSPLREgoRp76eWtaJDtw3DkQwMyxotJDvUHL3aWF1m
hJGuTfukaGcQX0G+iwKr2H48/PkN9nt8HiMWFpYPpbGz81q4aNJpbe4fcA2Ov8W+zE+iHPVvFECK
b36vtbQIAzNbWU7p3xS2Pu0i4LDHYrb1Kz/l7GX+/y+hZ0xt1F1EOs33K+FYtMJHeqqHEvXstdPN
0w80O7ytQm/xnlpdBqYMneR9hljt28ercHlS4foiXs9DGQDcOteMm+kzNISf7kGDe34EqYgfOvfB
k1fJaxTm5Xuef2+iADa0jiKD55/d1AXcI9I5hqpLu94OXVKteaJxzhy6YedOsBM+ntrZffx7VWH1
sa4gHXkZlqn/EcshL6ecbDLYzsZkW9Qg0+bkYzm7MhpdrdVEm3fFqqorw15OkzYuHoLUSxY03DnL
CAARsirRaB+8JI6/0n0qQnfuxu1oNfoKPU7jSpJzOU2UH4jEoX0Qi1Mifj/NYKZ3pYnBOvS5jRP3
kJjrwI7bxygqIyeUZK8PWmfSL/p4dS83DsNSgqCTwUxB+r8fVpSRvty3Nhdhn+wMIZ2D3xC/4tHo
fvp4qL/NEGySTyGM2jWAjvdDkZBHTd8W9mGSSv/V0IL8EqUUskJ8ZOcxpKQ43+IHWo1XVvYvXxL5
Pu4n6vhUq86LYqjFjjp9bfcwJsRsmHX7JyQ8plWtChqh0TUz5L9cSNTn+YgQ1OlU0KZ5P0/yrJor
MXIOLvZ6ezOZ0wdtHjBFypU7fTYVirfe6MmTmXRoufeRhx41doT2UQeAfeVeoPrHaO+PK2KNf6z6
2a+hZ2Li+tKg4+law2PhwDY51MpFFgZW0xCEowqyIARnrpw7MMO1/uoVcQOdy/Lag172Y4RkfuIg
U9CbA5IfoBtctTJnkK04D5CXh02ZFtOmcFr16JVm9d2vHfubSBewtKVP+jMv7NisTKSINajVYqDP
KZyqe9CtIio2cx8V8ouJNtp0MxSa8h/6CoHbjRcHtbO3J1mq9WRHkfkVxkDSr2yfLXSczcrLt1bf
6dW6V/XcfwZXaFpPvEMGhisFdhqhDjypCMssj14q0GZ4jpY4/mwqwxCfy8rQxNosku6utsqSpI8J
3/WJa9QPIMu9g5aOI53XxM29TdLb8iknQvrumYX31NrRjOOeFWj7QQnrl4kJyqvu9I22giZYVqDh
tYTgLUcKM2ytmiMNdAKYVt1lcoMeY9IdRdfED8NcmO6d7xboNCj49fdeootH+DHZt9KWCvEUli/0
bBUc08hp45WFc2S1QqjQL14MowTZPWSD/RX9UkVF1DBmuRFT1Fo7vyvpahej9kNJOzc3gyYdYz1b
TjuE/L3uhBC5j4JooYIQEF1enxJvCqI8jDOrv/X6ALBCimKge+tH9KFX1GC16KF2Y9O9jVPMT8IZ
u4SnTioR7Yo+i2/VgKRvqPv18CMTDoa2QE06NFOE9iP1DFxbAJbl30SeosNE515J/ZOW10gsO3mR
5w9knLb2mllyPjaF8IPXIciKdDvGpizWfa+BXB1kPQZHrW70GwqPoAOaaZKg3NpxRCbHgUNyX3rY
yoSFWef21nArHkKlG9XOiUG03cPvB2bYyx6IO1gjke0G1IvHVeKLRP9RG31a33KgETqWtIzcX02Q
iHjlzH3a3VdFa80bYRXOL7RYUbzzCtS2vAZpXCuEM2I495EzAsLz3bnKth4aYWv0WqLus56rcTJW
dmvZNy22UU0XUraXw7i2p1F7K2Qwf7KxWZq/066opnJTRF3xWlt62n4zp0j7Xg8tp0dC0AETXUdT
lWO6086o2uDjS4FaVKqrWlo8sS6eZGx55TrTpj4/eVNZ4RydufqUcbkmmb5qQYk0IYXsTHviNIIT
zc2qPw6wZhBujxvl/chaU/NoHPSe2uIP1U5ByDsbf8lSjap7BgJw6ZO1zg8dI3W5z9sB1bGKIm+o
YMY9tW4/W/sRLdYHkJ+Gd3QbrZarKpnyNyUTadOMqaW2weNV9vy2Jm+/IHY4tEccmYu9l7UxUmGT
U/knUVWD3JezAbWed2uowxrR6+mUY2rR/KTYljQ/e82u64c4q+nzrPBc6Ou93zqVs7KLTh1KvCQo
zk10pkJUUFHg14JBRzat1Zz6hqKDnd9nw5hD1ras6SdyusG4JvO0XIQpp0SDH4De6oaVNZsHWq+2
v0ZDz/ii1FA+JI7m+luh/BGvC7NyEkzospSD0czdU+li8YooZhWoMK6bTtw2ixUT8kAtoooGuHqT
xjVVFAAoOmmcgO8bun2VBIcUDYOXEhVXNxw8wR8IrKEJO88V4L8qtsoWJe/8qGws/WBOuOap0Bb7
haJscwA5dLayTR51Y7qeWql/DopZU+sBcyWUyJKxo0LpJcXBtxS+lC3OaRRw5hllaCwoTXsnsSiw
b6QU7n9lMfr3CMbQem3srgPvktt9uvF61uFVDekoaI50ol+NfTWiAItoJVLu7hhZoaJUJra1ozqB
iaVKhpUATITTHpWFN41W868hF8HrCCTw2VWWdFZLElqBLArGn32XcvtYKGCe0lbEj9g1ICXfBwMX
Rx7HwWdN6638YMZ6KneoPM2HlG1KIy+qoi+jyCUAa79L/hszT7/1JOyWtTbX3W1sZr5YxfPU9Ru/
08ZDEDTV11wD2RwOk1l7gLa1FuJdYP1Smtkg2uk2JNZRUVPf6kYv+YnLSUmZtvKqYDHvzLmEEKfX
YnQO7Hk7A4wKdhgtI5zSql4zVvBU+Ehz02b3cYw554qgaPpkYk8Tg89yuvw+iLPxM9jD/FOaRMm8
1QJXVvd2KjX7k2VrdCRDYtuoOYwIrP9qJxvnK2VlMvuUj7NzmtoBT1tNm8r/6qgdv+mxdLItvO3A
3CJTq27ipVOI129r3zVT5hrh0Lly0WKgurWTxuzeeCWI4dADQ/OcU2B+Q6bPkIdx9gZktWTDV7GR
wic7Nvx81SEmUawsPGfyrayE1odRW5eApiIkxfdWz+KGGTrVt8hs2TYPjl3c9s7gvgxRrcNdlU5w
pOsunLXb2GlxUJEcmoNFktZuMG7s9I2qAg2Pq7QDEpinjbyxkj5HUcBN4madVBgzrpyGFmjoJq0z
3DpYvNwP5N5yneplo1OvLRagmuUmN3kggnHrV6Vr3dgQHX+mKgI9GCMvjrXAULRpiA5G8+gXtgfy
1E/ydDNqfffW+WgTthZqYBvKwu2e5FOnl4QyvxtGsZN9KpKo7kCv63kfGlrWQZwI+Fg7uBTdI+gz
XLoQuTLup6r2iLNwPv4WZKY335e57YP8TPHeCw3SizIcG0IYXpyyQgcW/yMttDOj9biGAuOHZyfl
gAb/0N62mq++a0IfshtLH5o3o4BCGM4VxgBPepFDgupV6X+xnEY2K2Mo+rdUM8bs0GGGWO5No47E
iT9hBataa2IvbMy4u/dHmBgnP26Gn14vIGHGrnTaz0bVZvVGNEqnrpsXlrGHGLvYXs0TApiJbbTm
Lpn99tGJuzRhgqRv68aKfB+rw0hFhwy47N3U1QDSY5UZadgCJbfekKpok50/m1G2lrXbb4KqAU5T
gV9863lP2m3ljwieD2IEWelkg4vypvDE18BuQN3ROzHTNfu5D1aOcG0/NOEWxoexKqZ0p+n+5IWq
02Vy6oyptKnOWlG5z7Mh3oCHd6Jd7jXW5ySWc7Vp3UxhttRNxGVBME9PKECPcpeMhJEbbFtdKkPE
aQjMaaPj7YsgyB61RBusrQCB6K/q2fMfUmEAyCjB3N/WgVWJY2NIYMvWZNjZvsuE/xYHJSQ8JP57
d1uMZVqtijiOJO8rwt3rrO746kEVl+2RwiC0OAfaSPxFAsVREDE76EgloMK1OxHgAf3HJXyfo0VB
1F67RnEbIQ0d7aiJYhWYVFGSHjI0NziIA+QSHJgkKs7llIBGM7G2qx5d2zGGY8ymBzhcyujZm2NN
haYmjA4t6qD6iedSBjPFIRR0PF6b42CiCt0NOQcgyyKU83KoJDhq0q2Dt6t3+aYJBMSNBrTuDMB4
JqTLJbrvoY0FtVRbr2PTr91k7PVlU6cFbQMhNqXtxzok98ozHiBHZQ1ktwLeqx60WIhOTpydsnEe
/fU4N9m9W5mVOhWF2a4brEcLvHSqlvPb1PPYPjttFzRremr8Am92ipeywHnzWa+NaFjBZms5ACa8
x+2gtAqbZquJjQNJeGdk4VjV7XhvQhnKDqYzFUHYVMgqcIHH9Va0vRpECLYdbMkiA0mU7ZnI2qNd
EzVfKl+NioKE34u10edptcWxwws2jey0TxmVe+s/P+b/HNYwoKIVrFBXW9eI6WkPbW0bhAbcXPXa
VzXDys4sqltUcRvClCLXHmU1D8++CnLwB7JrM/RkkWjUVMv97ROcohyltWV1Q+PKzA623YNAN4KK
L1cZw9TdofjoBSsQBvVwazcF4Qz1wFR7ILIm9HKELL0nHGe0b0slPPpvHqS6a9Gxb3daI8mR/z35
p3FFuYgqL7qIZ3UGJ6Nk0rXCPoDXPc49KC8TgOoq6jR7qxfTr4WFe6Uw+bt2cZ764hQQUMVGHBVS
x/tEfEBjReJZaB1of3jpjQXR01oXBPAoVKfjkCxevvj3GrGS5jGKuYbCeujNfeZoytzipoVAr0tM
8gLgRMQbwRXuhZRdk580j/kKriHiG12BtVyjCeI+20Fnlzco4xs/qIOVW3OKp/jWczI+XktbVVt3
fYf6VaORbD7WXpqYJ3McihH1BkTSN5Od9yxGk6WrXK/Ke3/ouRRDDau98b+shl4QVrNv/6KTE9kH
o4j9Fx3RvemmkqPzxW3RAQlLnpBf0NxIAgM30pJta89aTvblg2PhjErc2hPlIyScDS0uK1UOPatF
lMnfyY6zcEw8bAMPaEXp7ZYqznya3MEstwamisYmntzsZQr8Ln6ptWgq1qSESCbaHWRtXoc2utIU
uKyoApoCc7kwRIHIOGe1XaIGM2hLcFz4LvZ7VXcmoHJcvMCmAogruBT+azrzNY2jyLtSNfrb0Ggx
6AgII6oFzvn95jFqUYE3092DJZZnn+h2y0uitgHVbiKZqOy+elR5Tl6m9duPz8rfKkgUc5HWxS4G
kKJ1VrOxbDAHhTe5BwrbKLWV0vJCdk60sN+1bkXajN3tQPZthEaLGHOIPiD6qS2X6h0Cufl45fD+
pYKGECH/LjqBtISWyt4fJVjL8upeoFtymOa+2dVDGci1Nmr6sRvzOqHQko7XiFF/Wf5F+xDhJeCu
lCfPur5NgLB7Vg3OAe1oc40IgNgNDqqyQPzjo2lM465ReA1Zs108frz6fylTgskCSgiUCCP53x/n
j8k2xoiGPSqEh6Bt/W0eifR7XgO2nOJAO3T4fy5uCnPx79uNri9t36VySM1wWY8/RrXMIhJLeQXH
C1j83/M8sOJtb8IhGkxvqNZk22Jlw7JBtnaag2vtx78t99I/4B8Dpdfz4SdtnFsPD+9DkMHFKtH9
OvnjNDzIofXKVROr6IdIqmZfEuQVV+7pywolEkWACgBkgBcDh/J+6iUsrJz81z1kHYlomEpqqivy
ODxMg2Yo0zAFSb4aTQJqN+ndWwSI83+ugnOSwXjTdoSoTAv6/U+out4Kmth3DsjjmSBFpTgAVbnJ
vHK+gt64PNuL0BC6+DYuwzqwybNHqfEGVApn7pWOkl+/tUoEb7lAfeoqRWzn8qYvckiACucubxvI
LJWfAkqx8RbEsn8z9EZ/rcFy4S6HT2GAxyKszgXTQc36/exdXOSNWaT+Ia6lszMVMV5oExTu3DyY
TzhdqxQn43F+8HLZ5qdOR9H+ZJeg3E8FkgprhI9JaDMjURutaIBu/+OB5OdxFjHNAvyBHNXZ0cAL
Skb4KwcHF/b2rTSpj65KLXBu2mIybjSEN1bKd5P9x6Ne3HnLqJSMFwI9Envn3QoKfEVTdL2P+Jrt
PQivxUfBRJTtu23jMREWme1fGfGiFUNYRHREwEKFiYTo7MUZhe9H/mg6h9SbTCzUyyLeJ5MehTH3
T3VlsGXR3sVG6NlB5eWkc9cx1tmho6nUDF5txUctKO3HobHmm6xYQBfDnI/0aYX3A4y/2sVj9/zx
wl5OEw4osGE+KfBakKLvd5ugZo5naZUeg9Y9+l4RveGSsyDVh+Sa6sjFVU57n+uMwIGXFJT/Wasy
8Bt+gd+lx7zuKfS6KWRxkoy1ITzzbbarTY+4mrqyXf+yskvbEIYS4FcQt2efcW7shsZGlh2dwtDi
ULnCvFNeJk+xEPl8aPLE6CjOTGm8FzrUv399SBb8iAujmPMMI//c4s7RpUmzycaXa4DE2pYA3sOG
xht1q9yQ+xSSJNrFUC2gzrn908ff9nLusNV/R/lom4A4PrvcuDMGc6YTfYiEwuPGrFF3MlFvW4lG
DEdYjdVBue0gV1Lv9F8fj31hFku4hGIeinCE9MC1zt8Ri3xrqospOehTOb3guK7KnW60IyldSrsa
EGZQ34ylBF3SxEUbfR5MPFTWddcXFhUK3LXXdlv1pVjNOEDm3w1/rM0T9lRC32WFsvZul41fP/7R
l7cMccaC9eLcL5yes6u3LgeNoqJd0yuEkkv14+uEu8vWdNTPfgzsa+aSl2eP4RzWh7SI/87RXkY/
0p6Vbn3IBXr6NhXbXy2qHNu2NJo0/Hhql4ePsWhRLdoYi1Lp2dT0Cm+9sQKALGxgnlkH0gzeo+Vi
MGmMSbLpVSPuyqgYrrSZL19YVhQcERc34FZihbOrbdGH4E3tjYMKin48Uq41N61V9rcJQfs3GZMP
K7T9YTwHeQGcrNKaN1X1VLLBNoh/Bf7AUUSkHAUW2gmIzp2tQj1pVHBaaR0MhHW+QGcd7m1LWMGh
COy+vELHvFhyAGtE55QWUYsI2FPvr1Y8QAanrIDiUDUDn4lVujL2CRvPP2gmkAVcQRRs8QkOaX5F
DPliI/vcsohMIycAko1f8H7oRfw3KcmeD7M75mZocnZurZKmV2X29y5QtY8318VGXoYDsmDgsswL
dp4hCQyHR4p1/UHB4l7X7ZQ+QLtMd+OQX4vMLxcVAWFwNQsWjsbiuUmGY0NaT+ayP5iJnu4K24w2
KRJpqwLBohjzH/OuMET7z19ywWUSDyzrCbV2+VF/pANAQbwWGHV/CLpy8Ndx6eb9qs+hcIV0RO18
L2Yp31JZjPnh45W9uMLB2HN7Isi44F6Jit+PXFMG8pB8nA9AyKIv9iz+R9p57catZGv4iQgwh1uy
g9QtWbYltWzfELLsXcypGIp8+vPRN8dqCWr4nMEMsDE2djXJCqv+9QfzCziw6WyteNTlYU49IuBI
/sJmBAcrzBo+Hv7t2/7D46I6wNwXU8T15/314ENZdhr3WvuajMcAxbzuJWFhF/Whn3Jzm8vyd2vg
iffxoG9nEyzH1ceGe5fDBeBs3aQq17KZs/S6Tpv8UBjOaEXk6XldpAFcxVcfj/ZmqZDbDsEUx/BV
JvdGUzkFCZ0Gw+uOTdtMJRYMDa0xIRIak241/QYy5g3/85DIlVeGHnxfSLZn0ymtSJLyi6k/QtEz
aKFOBU29IqNAgI2vxKERbX/hKdd39qrADICh8AVCUbFanJxfKkhAqWIm0nDUCW039kmPee9109OJ
/P3xs73JSwWFgjDFhocGhgHPq7wOToGbZcj48RGqm+tUk24VpWDC6S8hlXvvO1LNQbSA+OHIgRjo
u878LW9p1GSfaf9O6UtdeZMbkmTuXWKRv/3Y3rr3c68HzfBgPb2ez5g54C4nBv3YlKCeoYmCOTQh
KHzxCV67KuX8r4gZygBuSavTvwHr59xti+hFbH1VQFe4UMo7SG+xP5EV958yjGQvYtcYvmStpV9l
45TtP/4Qb1ZR4K2A2coC/SNOWP/8r6ULbdzpS2LVjsRmju4QlpZFVoajYre8ITUtuVBnv51g66NC
p/VWZyB8XF8Pt/QWSXhxVR8tv+7sk+bVerErC0Q3F2byuuW8nslgMhaRTDTxUJ6fmxwg7aLh62rN
saCiSecthnXj6o495E+lM/vqWuPi1uFOrZXjixvb9feP3+v5+IRfrDYLSPe4kMJbXqfYX+91TIXe
cRQmRxyBy+9WbtokRjoY2ZurBUfc1dkzWvxlb2tjITYfj32+Hf8Ze8WlOP9WSeTZDSpXrSZjk7Fr
Ttcw7bC+pLdCq9Jrlm/9VFYnlXTq6eNBz9fMOigzGDgCOjHXiDPsj8We+XPRpcc0ZtmHKWSpr/bU
EjjVK0JDMxr34sIGea4/4JxdVf6EwCK94OA9N4mF8mgagViyI/GsyRbfnvgaS+r+s+Wl/cZVbnGF
i38TDWRSG1HXw4Tz0IFdeNvvfOkVhYIGT+TmKj94/aUzCDOtpA12xEvBegpoAN5pWCYf/dGG+ebE
mToEnjZtHCxVLqymPwfr37N8fQFcRCCDUuwgtTk79yXUIAN7teyY0KYkkYHWMrJ4QZcsrAgReuwK
iGI09ToCfpdmWa5RWWpxlAuNjnw/jeRydea8G2ZoW/D1rQ2+Su5VA2H7SI8iex5lctE4/A8If/aj
caJgUTA1qVbO79pDxYXT7arl0E1B9slVGPputAnqaoj3H/ZGaV9hNU2kYhbBlynU5ywT4j85WGss
Q5ZjvttxoDxUZit/wxebHi2ViuJKy0xXC02Xw+ImgA6ZfkeFU6hdHNRpfFNaYt7KkS72DUSeUpyS
1k5+q1TPg61XudMJ++5x3MWz2V3N9IlhfTdC+y9pYmVgG2HFyUwLKGvaO/CZ4QYFZbdUIbhvlW2k
HAb5MNP8z3eqbRtMSjFe0M090gLb4EvoTvlc1q2xZVfVkh/t0s7yU20GQ8ushGMTEXhrfR4UfiyP
de8IGWqzMYh+W1rS0a9sq6p/J4hf7oxkGX5UynArAtPM8VHQ18LCaEnVf/1kNBpU0S5vr3PX4qYY
sOWNoW336VFrY8feDoU37erYAaNcCHvamVbix4cg6EhjVYVBPAWMnbF4qGHTZHed0evTlYVVySd0
RSvfwRtwkpicpccwuKaFFOF15WnbtGvz8rYr8vjaxiVRhUHmtsOX2W2VERk1rXKqQXh2uIVJKTat
R3o91t3gAZtUL6fHqY/L6g7JkqijuloEyfT+iPMAots4coaBdkKQLv113si6D+ca46Oe7NgxxOTI
/4Fgl/Ba02xVvslopQ4bQQjudyxDbT3Mph5nLMdL1M8Bu/YhTOGk/fYn3FI+jbnVacTxmubXYJg7
rrUEg863DfsECvKxLb0oXxQEmHLuraNLUiwewbrfyW1Kd+kHelL5ZUqWfA1J9ma5X0TqIeup6wTH
osEKdt6ETeDeiG2mCNT7GbclX+Y7eAXYmGGia5oRic++vmutpSuvprLVxZbKhkA6o2r7X+Ms2hdd
b5xsO9LsLz7bXtzkN4sf28ZeG53WuA3i1gKXGVz/tAzO0lwHIxwax3Om4Uu6FJZxA/5cvHgqGfQQ
iwx6bvtsbCRzjQvhvS/Iuvw9tEo0x6YPesiGg1X+gDfii/+gUyT5F2cqPfWfQwsx31YoHGPMxUhJ
vrJE25BNPeQVzAfQqf3EzYNbqrLmz4OVlenWtlrRX8+BEphNiQX6ackaaDYY9kq5iWNFYpys2SWv
lT3SoIHOoBtfWbiadR+rAl6INybY+BfWZL/Q552KjRhXKlWeVrYZLkPR948wrMwnP2Hb+yynrN/K
utCNhzQZILHFBs7Kmxl6s/stm+OJqzSxUW5AFsRi/zJcXhJ5yLbeRV6+lF9Wt8DHshBJvhkS3XkE
ilP5IwbHevFY2Z6SYQFmLq9rkWIQOgqt6DR8sevJQDEDyW7c5NMSVM9s1/IZmHT5URmZ/ksnAiEl
WhxOz49e5hgE65309zgXB8Ymt+J23MfGFA9wHgie3SgHajeihZG/aAe96A6GBIsJMfjTv2IvvsKD
qnduJr0kO42EMcz9Sa2Jq2PbKWuJ7FGQILxIy4gyT0eLjCZ1uFOypSnS6t1SftfowcEwJTSR9eGM
bR+xHrrmBgg5HrZ6S45XpCsX7M3sk+RAdB+nicXB8IwquREhKL7bh1iFBUdjsFW3XerJc3Zx1Tg1
fOYpV9s6W+JvMp2nLgLYlDUNz6D+NiK0bSPsdLtvc9CwaGPus09WKoLv2YCt4a1nkpytJxjyHbQu
jvdBbWt6NAo5lFcgRtg0hQUg7qFZzDTfQ12luikbImxUlJGHAJcUD/ivRlLN9qEmYDW5NrEKvm6d
Zai/NPTGGzPEhC4xNnA009vAzof5MHCwHzT6NMYG287K3a5k+1NQQPTcUKrhChZLY9LYkWvre1Li
1rRvAmjWe25smbfxYb3oUaLWUBPXkPg7hTNkEWyvg7Gq74OS4+3JTguz+twM0pMHouDgH2WN2ZQo
jedOu6qTRvyOpWMgZmbfHu1tXxq22mCzCq95hmNJLicNfv9bIMzgiSDcdIn0uSw9ctmx+NjA73XJ
qRcw86/hyfvTVZrYZFnB/+4hZmUD2M/d3Pdx/Ulm7jgdgb4WyNklvQ14XnVayf77pCdNej0Fprwp
/CDPb8qxU4cS01T96xgo+8B9CXs+ws60YTO7fWNQTY/ttWVgSb/hfm+W18049lk0kYYabBzuLfeK
lLZHG69G+6qrZy95iilJp88rS+07G0j9s7cS7XZBslsckhnt9zcHlGPaJtj/6aQLaKWx8XGbyx+g
hRntYfBxumvJu0u3euYI45mrg4aNqdnWN6sq5hpdPuGeZeHW2OC5sjEdyEWoZSXqx3Rp9mpoloaV
rOy8v1nwrvM+LX01db8HN/F+J0Vd1ztQMLu/0jGD+4UFLkRj7ERcmiyxnUEiMKAO1JuVoAFbipvF
fnHKrvsJUjo1G9cv7N9BzU+JghkjvR3kc8PeKFc4xkuTuEZ1EywYO0Poh+1dPGHU12TXRFYayX/x
EJs21pBx9aQKZG9XIsU6IfKLcrzC1dL2ry0tdU6FATY5bMtZBxMAAU6OnjMrZ9tVnWZdzZrX2kj0
bbM4Op2YnlMvHftN5mi6dkxazBCO9uAVIiLey/Zu4tHX9xhtcAmrK6yGH3WlB/uZhiCuWTohSjv8
Serqp2CfEFFVtwSUeR5OEpGCrOLuC85TY7d+ThePozhIQ9lj41/b8O8QcYB6fWKHEulGF6LeJiOZ
DtdrMFOOiXQicVtoDE1vUML75UmzMuiejTbY8a6sLA78tsWYDbqOOW3MtDKTvbfgObijRhxhOuJZ
mIWjgX/hbTVDwo60SXTD1hCFGDZu3ztPKphmETX8yBpj0NbLtlMdFD/buV3F58EII7JPC2/n28lI
GePXMRVa0EIHtrTg0RSzJ396WZ1qOTW1Pvzn1R4ctLrPkCeOegp+OCamn9129mKYfeiWS3abV03h
XM+en26KuEydrbYoC7NKq3Ln0Jg86URV01jxlhJ4hlbn5a4NpVXz0h/kfxfUusmk7nIgVNIb2sYd
Nmnlj/4n8BiZ3JVehefijPHhviQTnpKOjlaw13rpVXAyazHDyWulT+ht2AQ5pkghFFHvM0KhvLnt
UhCTryBI2Qnvs6W6UkGHGykVhtluJgzxvmn1CHkeB8aiNKMRskVzhYEroWRdWjjaFj0asoDWgf82
Vo4aowmjBhX68M+aKizaRJtezLQWU+g1tWVvmdyw33yznAEmwbIjNpzS/ZHndt5tiX2YcnYqoL2N
Mj1MOtqUqHvRa1JE7WTJ29RypfvJa9CgBaEOD7k51qRzkyKgQTiOEuoy8tK1zIDGXdgYZuuTH1S3
UNibDuA11tosqimOy5sJi/yMOVto0HPgcK8VNyD/F8I0Bofi0W41byUTY/iSuWU5w87u5IPqKiff
GDUmPNvUc0kdsRS5be6SafPLtOAbuEHvMl23et5B48N6JLgVcbEgtLc4CczPTTDJL4suhvwG3UbQ
oVmQQScqJEoYidwspZH8cDUn6a7jIZjZt0BGzK+a3+e4sFpr7YkSVYqtxMQmwTnMLzQvDGo8IukF
LYm140QdsIzN6IlsellUYlOJqcAg3/HM24T4uJ8w/BuIGX3gJXstL8ar1ApUg8N3nudhD4FLv5mW
SbMiRARptzEAp8pdmVKvReSmxQ8MXbpR385LfUjbzp32TKLWQReVKT2KZWDld3MhF23vSKMEMWyS
NjKxfgs+jUNKuWQnSWWcymUloxZzleSHJO6wLlD5IOUW5m5z5Yoi1beYeXHBM6Abk4ORw+rcOHWt
w1GgFaTFaei0QVuzk7VBFY1a5pWUIn0+/fQ1CpKw6H1HbUUQFPoG1ZrThA6KuPmaesTsr5ZVUL20
iODw+dO8GGotvUSyoVYHxvXKSIZpiqLByY3cv60CYS9b3jL65IQMwjHsm8V9KF2T6nMVuIijnEvZ
ImNyEU0NvUJPVJQqZbOqxXYq/CV5sEcZ7wKqfFFthinoTl5sjtmhtev0wUhnb94WM9rYPuwzBO+w
FIas3qq0ws107IauuJJjy/+/4sL+EaBJKyl2OvQCsHYHBy91lUOrL1PX+R4vMwTS2Fw0fwvplMqZ
/JNG4XzcLz1e35wbRpTk7BF1mBJ/kt+o1PXkreaa9a1vqtK8EpJYO1Yymk5S0vG3ncIpUTrfrZzz
aBy7+JvrQxwLXYRtG3x9HN4kvKQ2aiZVeQeBtZ23xdd4/DEPds8zWKaSWyqQmLcPk9s9ERbeQLx1
pzE/cKT7W7zZl2qD/Vnwu2MHyWP4M27fvfR5nX1v8a5Vp7Ko0frpMeLFakqtFwQm7XzrSWiy+8mo
xA+8Pcb5oBO2NBO5U+f9Fxl3/aG0O6PeJFNpTVeIo8yd0eAaAg05adNDWXuCvJc5X6psPy5B4mwE
gYgcZFY6wKIBDdT8B/Jbxu4wcf96bhdh/NekuACFhU9E5d4a+LaKg6zcBsrRl001WEQxhI2Vtm2C
7YVEX0R9Dr/SlAgIQwGP/IthqlzfwTQtlkMFwtzvvKVu1IZLjTNFsIjqx7lsYaPCynEDxJltzk6q
O4v95JH0rrbzGBvN1oDRbmxaKzWjgYZ8+YSd/hLsSsJ/3XsTUrR8bDXMJjbpQhTRRixOYu9mL/W9
0E6dxY/wYTeWH7F0lfrEITz1G3bu0rkeAae5+To63MQWK2/Fhpl5JkyupcgPds/PR4TCLiYikYEV
7/O8ciVGyJDGwwWGUmKHxHaWFd6awpgoEt2l33LR0euQQtCeboe8k18QoMhs77qV6exXAcNhcqHK
hEZRogdyssVo94uBhyWsDwJXbnMWz3OXslFsrCDO/F3WjtmMOqFN83QbW0mpPgVu23snDlrDe8Tk
nnI/hIrWPRuxI7PPLWQj48aXYK4RodftcouiyoBYPs+lvrW8NvjJzso5VtUqacj3ppoM9XaGA95J
5DbbYtDadKcyoT9JtMp61A0JzOyYyHlotPMkfrsi63Xuca7Wi9A20lirLqCMbzFdy7FxjqVP4PMP
/opC/oUnd8aSM8f07mhgdzXeZa4h2Cz9ArEAQs1m33ngEV9LZu4/BqEAssJywOTEgW8N8+1cU+9a
mfSzvC6OVq1XO+z02Yg0DXFp6KVZv5e4f48H/I1c6xK8uzYDXgOFdHBxPYASQJMvMM7QzR7T5UKY
jAwrhBKOm3ahgXs1Jj1xIXSkXl75U6gcZYiJi0PodqYbDYAsv4xRlBea128YCjT/LJqAEC7h1NLG
PeuUSE85k+1o+bH0oV9w3C/LAciwqEFBmuaxhX7VH+e8o2mFpORH5iVAAtBX0OcZyDs+RtvfgM5s
HvyXypyayzHOM0M0NRdJYPbiJh2d4mQWS3YtDYwW2MUKVEV5gyVm76HYwAR++/HQb4B+C44U/F46
k7gF+uduwi0LdLBhoRw8EmO/mUMX7zTbQlJiW+MRVWd2AeR+86hMfIwB4aOQ5IEG7KybQfKXWCpr
zg9T0tZRMk3OnYPX/e3Cb2QKrFjU1D+xGJNLX/zNmmPk1Y9lTRtEPHzuyaJcLsadHRQHqaDKb/PZ
77IvljPMCmknNIYGX3k2bvRDTeQnqiIGbqbC2XkVrimz3iE8cudhDrZdPlbBU6Ypfdnn7E72zrK6
ggtkjGrpUlfkvV8NVxXXSIgAUGnWP/9rp2iWGG8obSkOM2ely8k8me5XpIm+vqL/nnwpgfsT7pU4
c17iyZ7NDRrVaD6Jp1iHx9TkvPOUxYEx6YLV0JRV0ocIbYcN+q0B6ZrE7CRM2sGj4kETIzZNNXct
kGhmon0tau3BV232q2UHeynRyFShlcAOjMwiGfZyKqYL3JfzDjS/1VttwPFuAhsy3fP3xOHqyKVN
5ns+f1tR7mATSaAYysWQ8C45hfTwcJSDGmsQesZNR4sIHiz+s0et/AYJRM7Huanr05AZ5r9Gtqy/
jRRP6I9sOr5hr23Uv74h4bj054dA3VPMySPU9eCrKZ1UD9uqKa8d3ugl4tfbL8eIWKZBK4I6y39e
j1jZgRwrbVD3RRojbMqHJL4JqNxR5oMPpWGjrOKSd+P7Y/r2yn+CZnWe0DvkY2mOnlL3KejeV8/1
5285wqcnY86zDWwp+7+Pd66zneTPF4cqx/emLexyor1+xjV5quc7qnt7cZCuV7KGXlrMj2bjaS1u
7BrFTBzIz1xzLq2M94amh7/2vXDKwkr69dCuwi6C4me+x3VcXg2+5qymS85L3ehylw+Ofa2Pwn8s
K7t//Pih14f66xD989BcD4kGptuwMlfORi4N2P+SkTmw8i8o8tuOCCBQQ02Y1gUC1Dtj0XRGoYXP
uQ158GzrEU0bzKU9L/f5YMhvhvL742rzNGzsBRvdC+fCO7OHweCNAqjj+mOcNZzpUY05dNr5nvQs
7Pp7CjyD8M1hgDqrD5hb5C0uYR+/zHfHRGoRwAPy+N/653+ty6kftUBxq7pn83jBL2pi45d2oO3q
vLPx/ull018o/N57pw7eVlD9Lax+3LN3aoCJWBj+8ph4YN43Zn1Xydw6FfP88+NnOzs31omCYup/
B1qn8F/PhmhxZbsu8z3b8yp6zwgA7uC0d0PpPcak81yhRHRePh70zQuFA0FNCx8QDcvKHXs9qNMW
i1+knnpwupQrZZBMwARxHjjtLq3hn8CoR+d44SvaZ4Ul9fNKGVu3fmMl+py37GXbLEbhec0jXFer
CfsF8/GtCgquP2mTlZ/rFnf2a2Fm5lWbAOrv/KU19OvKNIdgLxJLtofFePLcpnsSyeJ9tttK7pBr
LzftZEZt70SFN6KIxZMmGaJSubO+n1sr17ijOthug4gG+LOQ65PcCztWV30s2i5yE1m5oWgyLEzg
lVifLZEA5hO42Z3GFAMJwtPn6VsWJFb8i+u5WJ6rTDW/6nH2b5Q5ohMnkjKRiItNP7/w0s4FJ8jl
qTVxDV83EQe74rMtzCP8xPJ5lBW5MdwdufLOEyJgLzi02Hp7O24P00j020IUVKbpRzzetToakIEn
B9I43PQQ+DVXPH1M++cSEP3SSjmv0NfPCl71R47EHg9x6/VkspvRi2eI0o8dZTqSK5EhwTP7WcV7
o0OKR0vfoXmRgRn8pJEG5Fw4k4d9jgNE1M0VoZL/NruxPgb2cFebdRvu9pvI0KZJpOfH/aNRTYEN
saEmrTauNKJWuD3km1J204Xt4s+l6O/9fh0TGs56W4GHAy3k9UsQgN7tVNfj41QZwxSmXHKHKMP3
ogKqWSZ76xn5+CsgytmPWl/qtyKYJoUPxmgTD2wsdQdPiITV8sK7ON/H1t/lwClnmXMYQfp7/btU
g7LBiqfm0evH8lYsQ3wFqUcs65HLdf6fXzzymIBz3qAU9b2zucr93CUSFCTEdhLrZxwP/ostrEls
aE9M+AN4/lReWB/n2yfPB4VupeFwH8OlwHz9fNLqIQd47fColbRhu6BqT1Dh9J2UxfTSsWfXxwKz
mOmCynPdlV99bsht62WU0d0/4XCvhy0xEKTXZWsPFhHBcm/2rndnDb78bngZ4qeSY4kNtfLqY7Zk
9aWP+ufS+3p4JjaMRdAzKM/eOZ+vi3EwALn2HrBMovXgKL9Q35dMzM7G6Vyvf5QWcVp+OTlMuTp+
9A1Lc67mOcHYyLT7/LkUVhrsJ5tzYE8rVd77c4YVS25KQ24XeyRZtp8nu9rQ6DAzwjO6yuWCPfjd
lR23SptCu0dwqPYJIiEIzwTB4npj5MY0bFQDtoCXgR48+vPKA1/iqkNSI4xsq9ljku/zmpkAwX5o
h+0kYjPe0y3S+lulkmC6A9EPfuNx6ze/p2ye7fuZGI/mi4ObAeOO3YwrXajjE9/durEe+L/+cRIz
f+FIufBPIdZR4rz+tKk+eK2/iOABewnMJjw8ZR4IlyuPjZk27pbojPqSw+qbSUyYL7RfppOJezLJ
J6+HpFlf40gBEKmqtIVpkCX2XT9XBf1G4YrVroeuxFdDGHW8+/hh3x2ZtQq2AMRkniu3cfpYwIrH
6pFzeWKlgAjqvTnceZWh4xY9E4BQxBcZhOejAuX8kaizdC2LA+7sxIiTTK8t8tQeh9zt7BCqSPOM
5WFXb+PZVs/KmeP7Fum8dmGXPt8M/4yLmm7l7IPinAsvkm6ElqEqcdKcuIFpUmNx0I3+l3RM6u3H
L/acJEnQF8+40q05EhDln2cnz5NBB93QtMdONfLYy755HmMC4LTUNKLGaFNrW/pl4ESS1PfsmruB
e907ngwu1OvnO9X6O1ZNuGUiduFEPJtbuU1vmiDj+HEelW9dLUT8fStkWdElnDCKsVeaS1SJYTFv
ypSD6B+PBE4Ck+f/k+GDmPeP5eJf5e1i+HnjIYo9qVjXM5QC+OSMdTw9ZTRlES3TY7rw5t8+8Doi
2yKHHfjpOVAmTFa2hlfUCb+k4WDnTrOZymn6VBb4AYSdxdmnC3eu0fu5cv/xV18n7t/78vq0cAsN
Ez0fKu1z6DSFHIJTRJ+fWlHoe11O+k1dDDGt7j5zYCBN47bPLOeO4L5uC+pbXfjYbyf4HwWMTYnN
ZRB6+euNJE/m2IfZmJ/EOE9Hzai9vQMle5sPtnbpEHrvPTO318sRNRYGnq/Hkh6NgNhIi5Nammo3
Jk75XXr2FGropvZIypbvgIqkx/dFfukO+nb/WI3mXUSAqyQXFcrroYd20miwBvnJX1x47F2Q3evJ
0G5beB+HRQbtU6zRafj4257fmfi2AJPwRjzCblZB4OtBlSppSEhgX0yn0InCzcHmNjXwn4jSNMtV
CHnIuETcf+dJ14s97V88Lqjhzoj7moEtU5fW5Qk2m3voh6V/YGYt1IrkGnDlsdxv/aKJf59G+M8E
vFjQGmJaz/bnrA/iZbCW6gSH4EALS1jRBLqyNacYg6iPX+s7SwZ4BkNmoLXVzOF8yi4sVjTl5amO
4/FHGatga9jYv5Bk3FzjUG0eG3Cp72RXGbdIky991feHh07zR4cMbf/1V+XlCxxmXL7qoEp1VEPn
VyEiCQzky6H2vrYzHgKJEdMHS7iwblrSMNwLe+R7HxlYA8tmHSEZpPLXv6FPFUb5cV6dYlRyJ/6G
3OQebqO90jEDDbJZhEqr5QXU+J31SzyMSwnpEsXOFHs9alOmQTc1aXVaZldcuYHS3S1GznJfN9IV
kar7NtKrAC1Ky/Xl44/+3lpacXJY6PBMqLPOxna0LGexVidvhokUTRBJ4VBI9TvGranY1gtWthfm
9JtrKkgLHQ2PpQsIsWolXo+ZjJCnvdTKnhrNnAeg5Q4NZDr1ybZ38DiGj1dAkROG9kmNVAp7ylPn
4OGWkMGf0bPiwg3ibYGw/h6sU7iUYRSDzvb17zGdhMzYPkmf5lhYkPjqaYz3mOqCjAR2A9cw4Zah
tkHepN5WV33WbDrCX4coBQ3zL3yQN8uAXRTH8LVQMblKnVvIzHoa+6NpCaCFrH+Z6dXfJBPhuPsh
U/jH9FInsaSC4ONEg2tm2XXlwXr4eFK8+xtAg3WuFMRsnH8gaya1nHZ0+tRJZ9lMzJ0rrUmL5zwf
nyd98R5Tq8Q0tIqTJRJtnlzY39+sQl4Blukc26wJentn51k9NVPtYA74VOnC27Je2oyuZ9xtxr4P
vhs0o29wHUsvlKRvgAPkSsRYrDUDrqo03M42oJpkzEVmnXbCti7f1KTE61HacEkqzCB9LG3l4Qzc
zivVo7+xaaZf9XNOqKXQp7uJiXkBS37vI9D4XaF6fhEnzutZqSj30Yh44slS2KeESYVcQM31ouO+
kumhVc7ejYjz7qqe/XrDul0uzII32xLvY+1NrG0ibl/nV1vDWQWm7oKLrpuKB/gpwWm13bgpPLt4
dDXbxeEobYsXteTT6eMJ+GZXYmgyU12WJaiZd64/h5dKYrHDDDCUrK9wiJJ8iRaopk3ngzM2/v7j
8d6ZcVz2ViMTeqa0dNff81dtbC2pMcJdSJ+osKb7QS960DtTj9zU0TeLE9ufE8Fs+HjQdx6SuW1D
rgNQBDlY3/9fg+Z+jgn0ZGZPAT65d2ia2VZaw8UNXJKsrF3SHb33jAQSIXbn3XLMrH/+13AzVwMX
vVROG1b42HFqS2Ryp0fxmGBN6Qq4rpZZBBc2V4d/66s6HA0gZ/naQyai7M2prjUTemvl50+VRdqa
XiV4pgyLjiokB834+IW+94SBtxai9OYNKsTXT2gPki0VPvxp9EgCV4DV940x4569ZB5sMifnUqsn
Xz4e9J1VYpo4RtAbQGePD9XrQZfE1Sx9LLWTNmhBE4ogy5+sqfI2onDGDdW6NUYVrMajl7nehRX6
zklKLQrG6UKDAPo9b+hhXaCbmePGJ1ETnxeaiEk6FD2dmeCMbMRwK12yDAvcyjGXjas+aoj0BORE
WRzmfTHtP34Xbz42ADRxQNxv+Qhrhf76XSQUjnMDo/2Ef7Z+7c4OfMZUjrq/KfoRptTHo71ZP+to
zCsuIOu8PndY6kxT5HLQk5OvpcE2Hkt938b5YajwQcG/eg7u/3/jnZUtsdmqXiEIPA0iT38vXiyT
0GvHqcQC1/2ZFqI3/w9PiI8cN0mYH1QmZ3NLL7MGRxo7OaVt8yy0AdVN7+UPEiIWD1il3/79Adfe
ngPTCfD8vNNGUzjLAPOyk97L9Cs8x/JQeqLbaTFd84iC0M+uPx7x7YTh+mjQS1kjPkmAPau8UldM
gFxNdnL1gZSGYDRg2+lAH2NT6pfe5pvtAR00F0deJypVQz9H2Hz8mgwQzezkZ+x1GiT2+FCNXt9s
VFfOy8b3YuvaSKAR7z5+yrcTlYHX9iKYBFvFue2HMZu5I10nPSUKvlQ0N0GhbTQ7zY0tbHP5iIAK
5drHY77ZltaHpZ1I/jcLBCLq66UIOR/TzXjIT33f149xiuwDUmwQfPI05T/ESzH/iq2uxOO/SPJL
4UpvK2pQLhqpwJgoa6gdzr5r3aepreVWfqK4iX+UnY/7dJlYYq+VsfMTj8QU24hWmQiVE+7ucpZq
Cz2+/ef9iJ/h0rhbC3v4EmeFZExGZInmKDvR9lnGbZc5udjq+TTTAtO8h4/f+Jt6bX1m6tW1gsRB
63x6ISOeZdBoOToOHbveoFLyZzfT6vM5L3dpAGQQQkZrflSVgM2NHiE/ffwL3pln3J3/FOyrUdk5
wFimyeLnC5gTGvvB/NIsTbLPBY2XiDABsdOXojD+tUhd4UyOIBrjrKs3TS2DloHSLCc/Le3QyU0r
Alqert/U9xrSqyvEosELMpJ+2GeDJXpOgzi5wGN6Z1nTzAZLhCqEPdx5mVoQxKA5pAmcICD6WtgY
XnE7dtr4ogMrB1ug/sl/Qj1ZX1jVNivoVWXDo/vsyZy9UOTeeGQgZKSA6+LiVNpZJrdZNZrzFczA
8sJXfef5aGhyMwGOwFngfF65A9zxshTVKUil9c3pfTRuqK8jiSrmgdch7hTa2gsnz9vLEKF+zGOu
fyTQAD2dHXatoci8ibPyRGCuEs95bDfFHjvVAQBKs8Q9pWRnb3SO9eGnPtg4Cxg4l3VoTsfhGlPy
ftlq7ZRduhS9c2BgBQNRg24jd6PzagtHbUPgd1WeDKtNkm2Dbiakk+6PRxyzO3WhQn9nNJz+sH/m
9UP/P29p1jZUh6Hhi6LVGtovUKpx+gTz9PJfDlq19MKe/d5wXP6pZP6HszPrbRtp1vAvIsB9uSUl
2ZLsOI4XObkhMpkMd7K5L7/+PPS5iShBRD5gbiYZTKub3dXVVe8Czhme3yJm03GqCrkCUQd5q4Mn
rfHG8qh31f9JOHB9vx0srmxf1o+9C44HOYOlbqNStxiumGUBxcDQprvQx3zn4Md58nZ7nKuT0maL
MPQOyNIWGwlRgiImNBTvo0jEd8WBwIOSOz3oQulWIvCVOw+ZAOo3+C4j6bXcHKiuok6DsMK7aU8t
nktK2R0hPyn36YQfUl6byiui0PEunbR2RTDtSujlnkFSmIcr/Z1lPysHfq2F2pi/y2WG/r9uVuz/
xLfuaqiaL20Tr5lZX4kKRLt5l5D90vpepNrDCDhUS63i3ZID9Rsejemm5hWGwlaaPIa+KIMt/Sig
nLe/5rV5AqkFycHznog0f+0/HpFKUzbRqJXiHa2A0sNUINoKLSk22lgDP8cw7O4vx+N7grJWaS+A
QOZfzsdLR3g55Zgq7zqN1yN6+jXQEZ2+NgxWKJc1HMi1fuHFhmWU+axTgqJoQ9/wfEhwwpTZMW14
D1CX3YXpWD8lYYN4fzbU+Ljent9lpkRDkKYNqEjk3BG/W1R5Uq0pLF6V6nusjPWLlZf9V7uHobXL
MgA+iOEJo7zvFAUeaCqleEiV1p5e/Jrg08V2mvuShAIqYOQPpG7nk9ZoOyIEoGjv+IHJ9xArhxNO
QcDp7S7HWs+4w98rXjMrvEAgkytR5YFQQDt0lsFaTD5P+2IMEl19x3opPcVhhxQe6qdf27FW4QwN
Q/mPPGiYuMnNdMpFFW+GwMLdC/M/XK9LWPhjFQ6/b3+Siy3Oj6IoQ4sW2V4qJYsfVSRJLcutob1L
eRr909VR6mME0TsqzFo/yO6rqAJacXvMyz3HmKi5oZSEBBaaPefL3/BYj4vB1N5Fbls/YxztvpTo
CMCMCtXt7aEu4v48PSpqFG3xTkTj7HwoKHjTfIHq793Q642HkEiebqpeWtPVuraj5totIZHkUF9W
UwO7lfVyDAy8xFLxQFtf/xF0GGzUgVL/a+CUkbqtpq1dAdc+HiKaII0ANOCQu1hIUxqHIuEXvTet
nJhua3Sw6qIaxRH669bH0DqI1txe0GvfbtZIIzsj9l/AcKumpI0RVNo7Dsj6gxRYenmX9gPKD0Vn
ryksXn49OiZMjCyB4MRo51+vwDFWypJYe68iTZW+WGhAaNumqmXz1+1ZXdylvJoAZ/AFadUgV7k4
BXAugaNMBla8moz0rt7M73En8eVvIbFsl9uovm96DYNpxFmtdGWTXm4eRicuYmQwZ0JLd1yqhiIP
W9N4F5GCZr4kELLqy/IedZxqE0AulFzHHMvd7Tlfbp7zUdXzxU2TMkpTVWJUeexeQrRM9gVMH3gZ
qvFfDAN45XK7tsZksYRb0nQH9bnz8Sr4+z2Gf+Y7OvbpNrXVcEspMXJLM6gfkdwovdhHihjXlPZ/
mClzpTiAFimX3bzN/rjG4y7AgqadzHeUmTCtTHU58sJ8qqtt4SBbFo4BBjJ/v7hzZ4taHentRYm9
GyycCavUfC/TRL+HX+Vv9Rb3xw2APRP0aWKW/9we8domoskokxHS3ePcnE9SGgEAJrhavTfCtE9d
NajZbohwrPHiQIUWrGQFTd2mRkN3zYL8+tAMCyZRYf/Pf//H+g7MqDTQb3oHjR/iL+RX2P1VdA+r
Sqn3mBqx8mD017TY5+h29iSF4EC5ZS42od6LufT5sMk42nmMF+EJsQr53kDEZgBEVvy2aak1bprC
cQWIa22Q4QjQGjP/dj8D0aMOPRPVbGiLy1m3XSNDqZXEqY0CFamhujkpkdJu+TPfE+hVvynVqB2t
rApXRr5Y75n/YIF4pbXBgi+hC1oxGDUSc+UpDuIc7QFF35Z9V9xpfRShLiKCQ5Sl1cqlfWW1QTaB
DUJkECDrst1QCmEjPV9Xp7CCs1MVQfmA2F11h7CRvcUASdli1i62OGmW3/S+kVbO8GXqSPd87g7O
JgP6/NnPv7bIA8PJ0fA6mWhLtGgZSM5vE8zr9CRr46TfWSRLOI2ahlSTukR5fi/h5m3uEww6V+L1
xR3IT+GLw2OaIQTGUr9TDInOB0jqE4wpvEKDScOfcYx+xkpvrFScPusd55ucsWguACujrgds8Xza
QRUjwlXr1SmNQ+F4AWnty9hbrbLFJw7tHr3UJ1eos4rUhA6cAVCknitPYQS/Xx+kuMaXL6VqT9iD
VYLPUIDPayxZX7XQkPxdUnf9IW/qSvaStjUUVxShn3iyHqMrgP5oi14UzHTLC4tkeklrKJF/GbdY
TAov3LkgjWYPifMJTikCCw3i9ycVWdDNVMzOZaZTbSJcz/ZNK76Q3YkVqufF1ceYtjEz7WCV0UBb
5E0AI4FjWkFzwqbT8px2tgwf6ChNE3Jvsi3+vkI8Dzij4WdeALjtRagCYeRUvtE1J7RI9JOoaUFy
BUi7wJKlA2VDIC9dW8ZbJZ7yzAttrUU9A5/hv15qZkwzdG4JOPSbz5e6Q6KiGGTRnkA3hU/80u9t
GgV3nT5kW7mt1Hu/UdcgXRe3PoLcOHTMURrpZmOJ9hmCGAbZoLentESJ2is42SBJDARU2lHWD72V
2XeaiiWeS+Xp4/Z8P8lui8NDzYcXF//g+2Usv7MqaijVXXqiRh2+9Ymc3dtD1VpemQc5kjllPe7w
30XzqcnC/mFQnOpH2CDOJFVoW+3bWmlhz3VS8W+PkvlTjBH5rkWm5B6J3sDVxNew2MmS6tzHsPvu
ohY49UoecRl1Z/gfa8cLZn6fL05HMspdhddMejKSMf7ewNB6aJAqU10dGYitlCrpRmlpLwxWGrrl
pKn720t45aTALqGzQmECsPaSWeE0fl0EcpGdhK2FX0tUw76EEt6juPyh0RMIa6WypF7ZLyoaBBYf
DBlddfnJ2jRJMXRR8hOt9OqhVq3kHruHDiXHaeqwWdOLJ8cJwtdStbLW9btRlrwcWaLnBPLqlxRh
oZdxqoYWHTQd0vFkle8U7KcN+HZnkxpmswG2KD3TyUxat6jTNvEGY/LvK9ydXjR4Yp41TuhtZhq3
XJSV+kOShLynbi+rOie7i505NwF5BMNJplO2OIqD5CBLKtTs5IBGxskHb1Yk8s2qyN3GqPsfIKYc
dOUTBGPo1mnBFvfpROxnjrq2w5bEbrysE9E/9SSkD2cK9WoHPU033EFQ+ZjhMmPkphyzA6AddJEs
NTQfhZrmknd7JktHD0CiWApwB4K0ADVDf/M8qJR0eqoCL22Sn6iqtroaI0IoEPPwVErH96PlFOMG
CrnxhY5GjBg/LYs98qz+Kwbz43Pd6/1PTaaFtsHaOUXUM5vMnSpLqYdKyX+3f+xl4jSHAV6vvCq5
vZdOHh0tEoAYlTiZqSJ9jEXWfQEdgnyTT7Ia+nVyLww/W8lcFkd4Vi3WAUbjkQZZDbTN4vUB+hxc
a6n7B/Aa5Q7MgLKhUFEgK6rBvapLa9MhY3WH3AcKq10TbW/PeXGCP4enzAIDGn8PSNeL7xP7aQ3f
wEEGU0vyuyLHXyZRMootth3yTAidlfEWa0yBlmwFZhQXLH1IHlzn+0FMY+IXTZCiV5/JXxBsyCJP
A4LxJiGpFXtYzv8XyOG4MuoSG/I5LM8eHncgFRWQ4efDZr5t0ngd6eHL8qi5Wp8Ud/aYx9/Cos9R
N4IneGdWFtvMaFT7S5J1sNAELYdfZoWO9O01v/prOBJAQ0AXm/KyXm2omG3NGPFDU0shJh9D5m+7
NtVedQmJa9eHRDirRznTO/3ZmGjeizr2MGSe4idK3c1KVF0E1c/FoUFOhYjCK0nIYg+Yom87OZOz
Q5P1vyOz7rZTXqEvVfgaVSNaTK6lojophypCULeXYg5kfwS6eWgLUAeoHSpwcxZ7/l1SPA/lCjm2
gxRS2jVDpRhd4sI/OvfK2+2hPuuGy7FoEmCuRG0ZaPdimggu5W3XJgWK+mG217QU2n2e1tEz/LOi
eK2Hqvg+9oZkv7Sd2bxpklYguITny51DvIJCIBol+JAaCsJHnQKFugESWBgugOXyd2921lurhYmy
k1G9GF9u//hr60QaTCGeTInbdo4if7yh03JquiipxaEflfG1LoP3eKzaR803/ZWIfXUkkl+SCZu3
3DL5Rdu3tKU8EIdAktXdZAYW0q886raZCPpkJfhd2XngrZkVgQBC0BK15ECHxGxeEQd83AEYI+PW
D3s8LYIvvVQp6EV3WvaCPIEueEJldr+y8a/MlShPoZ8Ct21eFvrleKKwlohDU2bxUxtm5td6qvvv
itxr97c/4OVMGUgh0+UuAxixBBxKRdXp9Zh3B3J6lH4bqzxKuWTsSSzSR0kyw0fK+m+tGqyVnueA
erbraRATaGAcEeK5aBY7p8w72fKRx0RE144estbC0Gx+wq8s5UVcp94LGXyukyqILXwmbn9s0MaO
zEiVq/YwWamyHRoM6fOgmu5kaZS8pqrq+yEoT7fX9OLqnG8SOmI29Dgsy5YdE5NHtiVMQxwqFaC4
ZzdpuS3QIH2VB9wwEfAqrK+FqAz0kv0AgaykSpt/b/+EK9MGjgazi/fibP61uFdqBCVDFc7PnlaM
hRh0L3CFV6fpGNs9ViUFpSk3bfNuZTddflSTwpIFO0UhwbogKsh5Ehs9qleHAoP40FU6KXnWGuTU
b89uCXyYJWfYtGRewClpxCxLSVIkgErhjX3w5VxOt30N12Tb2hpm7ROQluK9mhxlcMcojlCldiJF
2ie2mje7HrWuwLXtNC+ae9EOkfLt9k+7/PazpdKMUQek7KCcfx4QKxCNHep23SFtqetRwSzx6NaT
YU+syTXXd4bktx/7/RbnFrHXGsw2bv+Ay0/AD5gBLzOh0rGWb3apRYO2NdL+oMiB9q82SlrrSqk+
/fW5okAMPG8uKM0Q8Dl/++NcpWZfjbWwukOH2OP3VEvfKfHYW+CX4gFOXX8/i5nub0+NfuNF0JjJ
mXx3wFtcl8tqXiQa5E9NFec1+sJHm9uu8fgYcusq5azBCPqyfxWUy23PrIOxOeLTXu5yzLfGDRId
FDwHNm30xYikEFgh7xdeHulgeJrRxyR8SV1bm0yBfOmhAYoWIexpHz1+rLF1krEaJ1XLqqDPJTEQ
qiFrlGOjyLmPWelgd5kbTn76BEc2FC+JDZCPLsEIhNvqmvY1cMyc/xWqW+IFEd0K/VAKn/qrbhZS
+8Sxsu/zaEyUHwpOB87vqVNqHnmSBpuojbrefJjpZ4pbDWZlup1ChZ7XZQhFFvXJhk0mFc0JhQ7x
7ovWEYfSKLSf8FdqqJtZXo6qS5RQ8g38fNPwRIk1H93eNr0Tg2jyE5mo9DtHtdm5n70lkYdkWQoX
fiRygl02/BcWg/Og51iGuey9xkZT3Jqcuw5cke0FhtI9OEOkVi6OHNUbZbjkNemo7WMG7jtI8Hc1
QGsfWcbhrsAE+VWC28V6YSeguwhRthij4K0UniZ18FVwaHo8/E7iKCwpTFMKQcsREfy9jq/Sz7Q2
ejTtK0uTHpGy7l5iFFLL73R/u68+/uT+hhelUN3OmoLpScARKF1Nraz+qwpRRHKp+EQvPlJsiReY
fpps9VKU9l4pG/wcyzjD9a2O+hBzEiPKqv9YJKR2S3pdudfGNoU+zAbsH36atsVKjrN8lRLXiBoz
Rp2sAy6hsaibTEjSmmSc1cHWevk9tPGGdyMfVVA3zsCVqUi2j54UZ3rzCK5kUH0P3Z15g4lWfkoN
J8Cqw2/aAUNOarO7rGH2+zic0OZxTR42CCg7mpj+Phzzw3mqIUA3G7wsjUETOwqoaET1wUJmbGNi
1Nu5mRoXiMa3LbhWa/iGLF2BM1SVfamxiYSppCqHJqnsH6ACpzVg3EX+xDI6Nhc+1xC0GGdx+3VI
5GSNalYosWP8Gvs6souj1KNmFSjjypW3rPDP3ww6GtfdbLkGGmHxVIBXjFq9ldcHjjcfivtn6FE4
BFNJ3737minIrFc271crLbJv4VCGOz8FIrWyd67MGRkGQiaBn5fL8gHr8HxsO7/GRq8ezTscD7rH
rKqjbaoVyspQF29zWhqMZNFNIRuHUHEe+1Xw0SQevX7IKrV8TpM8o+YejESGtAhLxetEKD5uh/6L
fAaCCq8LFhnIO0/15XUjcqvpS7U86EpoPBdxVuwBiUuPapFNvyUpQCoeqO7avp5fXmc5qqnPnnYz
dnZGvi+xanGXq7nTjPoRBxpKvYiemz8gGnVov5rw/tS8rIOdERl15ZHijv/0MZoum3FqpGj28pBX
7tyLdTeRK7NA4gMG5GnwmRX9cedOaVOTW1nGsaZ3s594tuyaVJc2itpKnjp0a1j8i7cBmEMb2CwQ
Mhr9JBXn33nqTKALVagfq84wttwH/a84VStlN+FiWNBxqOPnIESL6jHPEmSd/vKTz6PjS4a2CJcf
rKTz0fWxDgcFF5mjb3CIW+TVkCCo+mNlGIiNIymbfdWdQpJ3t4e9ssj2rAyJVg1Pfwi358Ma5aDZ
XWurR5wgHC9T7Kh6T0kUf6VhkMvvsYnK4e0RL1LGWfQCuB5sh7lRuQR5jiEGspLjK0crGtV3Wxj5
TpkU9a4eLe0Xto0OhjXY3CBkrKt3OlU3sQLOvvKdYWTRiobPSfxeMoKCvgZNpWrKsYKQ8JENrfYi
Ify5wY1Ouk+yQd6nZlA+4hROw+f23C+iFrAyvi9ubJBnqLwtzrXaNhl/6CjHZGzG2sUSdHpVKwfh
6wAF05Wu5GWoZjRATuggMB7w08WGpk3ZFzDWlSOHdZailZB6gKGuuiE57iYnrt1DD8t/l+jAv2An
qfb7QR3iv17u81+xmLPega9H2EM5lpUfnIzCJGQKa9LwZPGH6TsyvLonsiCo4KnlwZo7+7UVRwQC
LDyCdhSTF2swZkjN5wMrPrQ+HSXk7LFYUcET0tawopXPe7mzEMwEQAjof34KL7HZQWZmslma6jGU
+0Q7trKNY0eRBXvs/cwIQwW9+eVLyRQ9pn7R5ivf+/IoU7kzVIA7fGxatPPB+yNeanE4Fvhumkdp
8nFBCpAGHzdjG41PlrCiDY0MY0Uk4OqIM5oFvsFMuVgED9voW6eggnrU8kxsUwy/a1eWc+VZOJWJ
P5aq3v/1+eGVT6GJG3mW3Z7vzT+mqLdILaA6ax1LBVaoNvVats3ANMsYBDXlymBXviY0cxgOpHiU
bpbq3qYkG7i7W+oxgev4NGiJ+YLq+nRQu6l0EznvESk0kmhTCN9aefpd7Nq52QTal7wGT76LMk7f
IexeZRP6YEWg1zs5GWQy42QSBexNdA1X9u3Fd6T+zY4lICC5C35jUZKV8VwitZFLZpqI2TYo2iMX
lBwjAOT7FE2kv11Z0I6EQZq+8Mhp7i/GM6sYjTlst46GEUs7UXIyhRM1Xkhvc6sUiXJKpDB6U9JO
e/7LDcTIZBIa/InZo1hfbCCnk4zOUMfq2MSN+iybk/aUAF70YmwdhHt7rIskjrHAHBlEXvBHvNDP
N2uYEdmdSK+OrY5PkBE0yaHiNsdBpgPEoPAWdNW4XKvlXvmWoO/ZP5SNQR9pi1GDCGJOHgzqsc4a
I/DqPpJeq9JwXjrsBLbIPbUrm+fymgFjgwoMHRRCAcz4RYidwsg2JWA8R8nX0294IPjVL1OOLYUt
a+YU+1wz0uN335g1gDLQSHtkg/zQoS4VFasqg5dHR+MJhGgJrxRa8ctfg8cSRyu0x2OlFtZOzmbn
z2D8Rdq2Fm8v+0fQnGnTUFEm7s4Q9fMPXDRZG1aWMh0DagjZXp1MHued7Jd3ap9T380HauWbQUMw
okTIpnqVJ9IZTFMKfRwBJMUifru95S5CFr8IzRC4q7PeJEzH818k9BR0NhZVRzE0AcpDplKnnh/x
RDriiIVsH+rdduQFYR41dzkvb/v19g+43PMESqIWgDdQNBdI7jGzx4AW2nDUcaQAQg9ExqOXkZr3
Uxmp+i7CVbn/AWFMWy0mzA/PP14vXHrQ5mi481L77Olp53MnYDUG74XgqUWodjqmFp/AOiZtDXzf
lXAnRDQm64sg+Tm0edJug2AqYmTz0sR5UWJE0Z2NMIwGAwemZikrEX25Wfgks2rFLAkJTgMtysXt
PMxDoC3bPwXN6Oj1w5BLPByBgDW1dW8XEsqGspaFOgX6ITCV7eT3RZi6U2mVxV5qwgY0HTFjWju+
iy3DarFlSJCIGCQNF/hMf8odlMAcTCkp5I1uTyG7vg+Bd1SbykT1rxuN8dFQ8DDdiW5Us798dM7j
U9z8fMWTjl8IstX0WBXWRX0obU3cZXwGk8sA9PGvLreCO1V0Q7pzxjRJMjdV+lzsEfSSR2Sd/cFD
DsdPV+LZfEb+3EfzD+J1gmgA16HKsT7fR3maSH4oxdpDivnafQP9ZXRDfLXWrof5g5+PA2GJfolt
EajZFYvokTbOaNYp2BwrlXDywwFuSFwEISzLS3M8m7ddlheml0dTk7mgXcBllUMNevL2iV3ES9af
nzF3MKg4XDH/bmlvl1oh2Q+Jgb2Tm0n8aLcqkUiALgzfcmW4y+3GcHQwAGXSaIQ8er66TmrATx1M
+6HV1WFnJ6NS7HXJxyS1CBOvTKNhY0mKuZFrJJlWvuy1sSHj0uWkmING23x1/pE9Rm2ZiaFL7QeJ
lz4iRZSu6Eb5vboHCB1I9zHvPscNozF/geuJstPtlV7ExnmlQRugw04bgaRu2TyGIRZ3Iw/SB6lG
iE6HebIhYhm7ScLLoBpH6b4Oo7V04Mqc6R4hjD6rTZITLNIBhYBvJHLjPPAcj8tNqsW4T9JOGjem
HsXHoO4x/wEV/qxVvaKuHO5rM+a1izMLyEoqk4vBA1yGAPowY46p2Fqdk96Psa89mrJyqvOw21JB
t3e3V3mJL4C18Gk/Tjoyt8/52udfGRecYJimcXyUk0CLN2Os1/Y/QAuV18LQkesOjM6Zpfm6znzN
5WQMPoZK0KekDxN9zezUeMGfNE2/gWTTBy81gtGw3HGw8uDUmK1fCXeSJ6X1HFmMd3iFTGt8xovA
QOGPfAJ4hI63ClCQ8wkM4ZQKXQIJ1lqxEriqUGrrlf6m0sqeFSMm89pkYLFo2fgDraC0D5GC8+qZ
ubSCwF1uHh6RM/V37j3iHML2Pf8lhTPgk0cV/HHElA4PZ0eapo0olL4zd5I09neitPr6fsxxvPqB
/q2Dvdntr/lp5/JnlJzJWkgyk9OQR8+kifOfgChIjklwKT846HEGm1aORIBMKdBgN25LS9r4wZQc
41GWgz1VTeVNMURke/pgdpOHFX09YcLZO+F21GqIX32BeZjmoWXfx18qnxNT0i4qLP5bGeirj9h9
NLT3uV+q+RO+X+bg8QvM+lUEYWhuUwXrdo9yS6g9Z34/GXfD0A0fhlDaYW/5rSx7cV213V1gZEW3
DfRQC71GlYOnmow43AE8bviD1EFgwtYmgNoIlnWqXNLPyuwNHnN545JuS5jRZEgO8nPqgQ4fxqjC
pf+WJBvJqC18HTvwuvVW7/tUeQaDPOyrwAmGJ0WrVbRD4f3qmx6rP+t73E/TqxwC93KVMIPmcvsD
LY84YlEQzbgtyR8oXlqLmIqZpBWidxo+oN8sKztD7cqnoNSkLzUuexsjy8rintxrrYi4eOXA4eNo
z3tSh4sFHX7euX+Ecm0K+qw2hPNga+XkFVJS7+t8RqXn42A+J/jp/WXDgRHJj3joz/Fq1hBZnIXc
QZ4DeSjnoc0Ne+MjgfzcNka/IUHDu/b2ol4kiwyGzDReM0wOFcZlwz8Z6CbVlQgfAYtNyn1iREDA
wDzLmjvRCRwpYcmFvSnjsZnNEy1MmK1mlJNNZIThcT7W6UoouFxwfhHwILqu8xoseTS1b9MthoH1
mNuV8c+I8/kbL9qB9stsAKU01lo1fpmXfC4BcRDCMz02+JPnX5jkaIhg4wWPhaE1R5Vhd3QAo4PZ
D8bKNXUxFDpnMLIg9c2KtST350O1YefzLDHVhwog4JdWjYYvUllFGGzCG7n9ZS+Hor479zr5tDOh
ezGrqrOlwm4U7QGT0GI7OrESe5pTOY8EtlFaGezibIKuo5VAaskXvxRPldVsUnPaHccAJ9utUsfT
XihFfzDjbsIaPla+tZ2xVuJe3l6InFGbo5HAu5ju3DJ97sYqaME5mcfUiUpp29Sls+0a3zDd0SSA
uZJonD0KvYgt6+Hw3clH6+vtNZ7X8OzKIMeahYcpwRIczCWBYuirVpRV2j7KoWUWmxS1+/QhKMds
/Hl7oE/Rx+VICLs5yPPNRUJj8TXLAIJggk877yPg7149adbD0GMEshGZr30dCzRu3HJURMirDpUQ
L+jVTNrxsSiKu7C4TelVaYGEP+K5pPDYSNseI0O9wCHbjg2a9ripms57wwMe6y0QLu9+4GidtZKZ
XhxuVgyhV4TfqAKCQl7MQ6mqllotBE/KJc2hrS3lCTkk5eCjk/pfW0lroJ0r43Gfz+wWYild1cWB
U7paqRSMVR7bbiq8VPezn9zF6ugmWvY1E4W5ckldnDpK0/AiZowS9HIy4fMDXkux0ZGfNo/2hFZm
HZk+t6mZTD95CravtzfFxaGbx+JCBOhH9KKVej4WwBgnRpWseZTLSn1U4kHaOXbsH5WgVHd1awz/
qeEwrnzAi0HpT8NTAPvDxcSYi1dVb+EvjwUxYpTWNEGVQlbQVPvkTmkFsDswP5bXJUXy4/ZULw7a
PCqJKiIq1JroVp9P1R8LFcPrRn4UygTQUDKi8Tvgw3B/e5iLrweUijSQ3TJ7HXEFnQ8jaJrpGFQo
j1ZlY+Gq5np2JOiZz2pvKdvbY13sTMaaNySnmVlR1DsfS5dJqSOceR+HSM8PnAF1hynLdDAiBJ2w
DsrF++0Br01uLiLi1wGsjJfa+YBCjiiMxR3G0Ch1yS67FwH6CeTVHpWWfm2ffMKGzyIWb3zuOpIY
Fgig5OKkw8WFJTgayZfJD3R7E1fUizeDE7f0fxVowVNZag6i0kb1Xggz+QARhPhxgK6F4RYObh2I
Czu4hARD800DuiS8zIRzJcNS710Kb5b0A78Cq4Yrg1PUr3rI2IpjZaXdD1JTP8t3aSswKO7SNnvv
k97+Vg0aWbCcjdAC8KKOxAmsrIRf0e11XlI0Kb+pMwUGUiynE37JIgb4iHIAcAiURzMx5drh2VTZ
E1ZWvN/GbaCFdnQ08AN6ovgWYA4ZBPrXWBN4sMc6zx1apnXWHuBrC3WfRINN7Sk2rMHNsqSGrY6E
mIPNkqom70WPrFy+rWir9w9ZiqRF7Y0oEleQriO1aL8VNcv3nVxfiTZ+3QzSSrRbFuQ/yT7wfAgH
hDuIqYtNPKgJ2n2hUZxop6T7gWz8vsNF+Tgz+x9kLZ/eE4qUOIfJxmEI0syLRsydb6/3IiLNv2GO
7xBMQATxbluEwWbI5EKGrniqQLu5CEmiaNjb6XetFcMXTRubDTeDv9KPnLP+P3b356BgoCwQI9RX
LvBkip7ypC61+tQVZrXt6S9DVyrGfRiqb+HYTnsDS0s3z8ZuJf4uwgYDMyDURShE0FuY9/kpdvBn
bpW66E8sbr9vai3YE0ikLTbvPzNh1ysR8XKec+Vs7nCoNDmcZY8DdDoBIh+6k9MDPbVMuCnlaA+b
wgq1TaCl8XON+e5z77RrJbTly2SeKQQIDhFm9cTjZXECqL6SDlEznoTvdIcWN2vqdbpDAy1V3mRf
TnYiTTK4MiUZXyzZ46YOe/V+kNS1R9Iicv7/LyFfQbyBbJqK/Pmah8NUZkXfDCd/GNXfDXf/vaFV
8aku8Yy/vZmXid7nWLOOAC9chEG51c/HSrpIMlOjHk9ONzgUAKJpgpfYoWPoJZNlh24qQCDS0Moj
x40MMf3Tdgo2EE1H82EfFk74RsLjZF7rx+WTJlBK3ERi0KRDkvXZD8NABdGNVSXXXT5pE3h96xtv
tydxbb3Q2aF7Phedga2fzwEz9pLqgzGcWFO6bqMAD4KR6iju0LGqVlKDywNhUTqiqs9tSg/uk1n5
x/s87MpiaqBUniwr8pFnqfxkO2UTrpOd1WBuU6p2v0axmA/Z+ennxUFsJ1v4RAgsDqERdCl4zVY5
Zfj/eSrm7xvepcHoyqNsH8MqVO7yEpXLJlGngCJMMqw8PK5MGhAE1eV5hZGXW1yuKUJzJnq06qkn
z9/Gqlk8ZNkou72Qzf+iqOi+3f6ilzGW1iMpOzotsxTgkiOk+lU5hah9nKTG9remlWRezaBbU6mc
nRSIYGOHCLTfHvTqJD8794DyTIr559uIrB1pY+AJJwGR9M7PlXSftVnzxZgasc3ZTitn73LbAk6Y
24nsXOT/Ly6SxpHSCXLtKaAH9AEvqKldLWiV53HoEEK4PblrW4jeJRhItu2MPVxMbpq0Kk9q7WTl
lRLCmHCou/XIAlQucZ8adtHwogv0Pi63mBFYX7NIsv7a1cWh+kOigggi1wqn6PxH0EcU6Pxo5glM
hhK5OrrrdyNQSc8ICnl02zpDbsFYlVu4uFQY1ob1BHVolvBYZvOZhCipAX/jlE9wAEyeqHQnMQ3c
xLFknCzkqo5WrY53Nj6E97eX/WJPOfOopGggEMlMl88XTrQkhdpknNCPjn9g9hYfnNG3nnWh5ts+
wkDofxgPZA0FGCokPN3PV9geB3vkEjdOeqznhG2L1gxYjDj6YndFeFdhgLoyw4ujygxJSmZreAKE
uRQIQQAHagZn9TRIUv+WiwIGKer+O0mpaMqEefdWARFbo31fGRVFgpmpiI8IhZB53f+Iwkk29SkQ
Xek0RtabEwa+VyhKu8nmt/ZsD/Q7k5t6DUZ8cWAJwTyh6CjjE0E8nv/+j0FpEqTY+KnSCa5C9lM0
JvegVoq3rrOst9vf8XLLzkNRkJ3rgwTCRSyyE1nnAdNLJ9+M5KPoQ3GnDaH+UWl4PvW6zjuj6XhP
Ic63hrm/OjRtW1Bos87OklBfdKJVhigMPjTUAsdvaVTr3xwjw/01hSBTIgEjGTvFyaCj5D2snJVA
deXE0KCmWAlQHCTrssowlvHMfK3CDz0WxX92PraHYbDKZ2ipskHyZa85kVwdECwpNL+53r7UhNQH
R+odoYYfQxhkodupKHXApPmO/GTuSnJqrByYK7toFp9kJGqXMC0W2UraVFo2BZpzGkUU1ORNJBOe
1OLX5mY6IWhlPa8Nh6EIio+fgL9lzbAzsTEcNcunLaklW6Okt+jKqi/fq1Wfln97hWJvSNmLUhun
8xJhkAobz0p/ovGIYrBy3w6dvmsaZD89A50SY2PWotzfPilX5seQPIxIxWaMqnp+KEViChLYKPgQ
RgvLXQs76aVKi2EAHVT+e3usK1sF3UioBLjMURZaUjNCmtGaJcbwo0ocsaGFmTyBAkvumrGJd+Cf
f/8Pw7GOVDB1HpzLxowEHd8YCdsfZTvFaDnGjX5Q46rZBYoxSXDU4Kf8LyPO9qrAJijZLN62SB22
lRKn4UeqFknjVUEWdYc6zi11U015nODOkuCGc3vQa1+QJ/X83GF1uS3Pv2AX6tKU0PA8SXEqyY8l
fpi5h0PX2Ozg5hprV/KVq4Pg9okIQpPgAjcAHLMOMycLPzCTpWVJM0bKd5XTSndTPJTiEXWkxwQP
kRXOx+UsVU4F1zJnn8bX8mZWsiri9ZxFH3alCtwXkL/yiur/ODuzHbdxLVw/kQDNw6081ZAqp5JK
7ORG6HTSEjVR8/T051MOzkEsGxaysYFgd6cBmhS5uLjWPwzc1Nq4dgxvjkXsBmNLBe6qCq1LLcEl
qBTnMI/0RwDExh6oePuC3IRcOfG3h4JroDIY0gGLaFY1rjkaRcW00L+W20Gq+g4jBPvNU4P672MZ
a0io/n+DzVfXHxew2heuUqpudC7ivi996XRj44e6HSsPbpyv1davNwqj0aqc3QxIbpaM80rRWk8x
mFrhdea4aUMXcZ4MZ2ssvF35OiH38ZwTLt7/9jj8hjgSZWYwzRXnTSvDaO4PizPFU/Ggpa13Bm0I
SydS5Jpj+I2vR8GDlxbcdqo7y8uhsCHX9ZEuzi3T+uIVBrCQwJmFEmRq/u1zhzuBsizBk8gyl9Uv
P16pj0NW9VN0HjPD/ID1k/KSNvjX92O99pK7NS2QOQ7PjNkYZ6lj7aFhjcqPEp2naMg4a3VtYhbd
9nW44WJwopUAdn0tzOpYcCOQiEVGbrlRYvZlq9tJfK5QSPho9/JLH9kKPIxWexd92366v0GuE7TL
4RY5/mjLyEJtIDrn/QS6B7RfxuXT9953t7bLoxfC73mv+wKeVcIP2t0ffWWyyxeNIvDB8+owPtud
6KgH6J0fkD19VPpqwo/AzFa2za3xCJvc8Jx8irfz3/9x5vMggKDI/Xf2Krd/TrxY+Ry6Toc/4Gj9
U1GFX6u+3RwQSg1kubl3sSTnyUaXOdeHOHejF3xWBz1/kXZYbBp3Sh8BQrd/xyJCfwuiNpwxWkBo
hIDwvpygZ7ZG2QGXO5sUlA2/hiOuvrRjVPa7vNXz6cFrS9V57sUwxRtaZWsix7fmizrOLKkM0BvQ
5uX4neI0YQAo4OwWZk8fsSB/Gp3ylOWq/MlqrBXxbx1Om949aEuNYZdkxDRVhBHVgTinRdV9SvtZ
9NEAsfdoh1O+Jg17czAcnVhjqtjQsS8nR8uygxilRmepBHV7rJqufNRlMRavA4DBlSL9dQkZuDHs
JChwXBqUxBZ7FVcCrQd2Gp8zWkQB7V+08zbDICyQT97U+CiUpN9dkEMbPepr/m3WC7/VteTDwENs
JTG+cX3NlCmoYWCgrzWg8jxPuy4tODiatK2jEXoD/a4o8PZ9wM5G06ONxAOlNTBX90PEUtVj3tIz
r3gG1umzRun8Vf44s0GTCSNtm+Qc53oQb8ugGb+YdlBt7DrxTN8k7vOnNlJeroUsTnlf5uQOjeW9
jlPbvTR6sQainz/0RQmVnwSylYNLBjE3GC5/klFkDmymID7nmZWNmy6mDOabHOzD/bnfOE3YeDq0
eHh7UypYjBMOqBdY4BzPulkMPNBVpN6nqU7RKhlhOLdl7bzdH/HGdUBU5OFBV8jUgN5czkxPuN5R
eM/OaZgFz+NI1xIL1QlRhkCfforSUz7VgVZDskJp4/7QNyY7QxgJzpzluV9+OXRiR3kyTOhmGl1+
Lmu1GTeaLUrM+JQc0St7NTbf+Iq0/yhDzwpV9PgWDfNO7ehVArY963HW9jtZQvL0Eciwm5UtfGNm
iIZREkCwlAff8pE+pFoIFLLIzkViqqGfAH3cmpWYMZVWif+nXa9x8W8FD8jRlJiAcwA8XJLy2tiw
KmS4snMlAn1fObRmx3rSf1FdDJ8aMxcPFN+aDU1d09rMfTmwnlO8jzVl/HL/s96IHC41fvInXtX0
7hfHtyv1cBr5tueo0j2FUmkcbwRKejTxa+csVAeXQyNRd/dHXS45YFzogERO3roqTNPFyUEdvHWo
lo6nstOKx16a1VMsWmJn0Xe/nMQL/1YjfR4QlQd6bMQoEqHFgFPVcRcxU/pqhvs8xGHzKPupGnz6
Le0HbfDEX2b284C85Of+yfwOXKprgBELMxx69JOBPHb+ECGQ8AuJH6Xe1sm01tmbP9KfAW8ejL4e
2R8FaIC183L/EYNTKoMVlnTqKZiSNN5SSM3qT4rnhNHWKPN0WolCt77e7KM0P/PoGC9T7iCXpFSu
Np2itHa1PdaGWfoB8Qrjq9N67jZMjKHZ3t8w8/dZzpC7lqIPIldc7YvvV3aR5g05XiWQ7SY/smlr
VKqVP/cdT8SNnHjCo5SXfaNsMx1a4SFLff8HLM/JvMQIDFB+nhMn8ovLJS6toii6ItZOMDOszNdb
3fiUWTTjlNAzf3RKG3/sTC/9fH/UZQz8v6PyLoXqMTdTFqcznFqrm5pRO6llqeV+kfPW8vE6MVeW
98YXNeHzz69Q8pkrttCYwS4QhVBPk9Ob9cFCo7vbtgiei4OIdfW903v7bz0hmNvcvJhVKylboFlx
uaJKk+Hv7En9lOlYI+wxLqQN72PLI+KnNqDC51OWk8q3+yt6BSthWNYTxAH+16ypsagrGBNC40bb
G6e4nuTHSDWzrYr4Uo4EbNnzfyPg6CaMum40o1019HDw9MpeyR5vHFia47/L/TONZrmbYqPW2qRs
TerCTlptatcOHtWIhpZvpfYaL3qZNMwzBuvt0ggE0orvzuVC4zg0lFjLGqckGCfvSdWUcltArW28
pEJdz/Ko3dSGIz+UnrNWZLyxgQkQnBjgHUDBl6I+osi8gka1eepGo822wP1jc+c14ZrK2I0NzN0N
BfC3sju+AZdzzFO95PVimICFrMrDkyCODrjIBua5H6f4G/2x0nu4v5NuLutMO6N1TaRfgverRKEX
LgKm1vfheKjDAkBkAyza9APDUD40k5dq224wg3PaT2sQlhsBEb2pGR5MJY72wiIeQQ7K6ToM3C/I
dv5ToEBcHYY805M9cvz906D0+fhYd17/yWpCHgOxhSjOyi1+Iyai6cmLg6ojIXH54IK4U3SANLUT
1I04eR4VvdB8Jx214bWK7ERDuVuqz1oVqWJ/f+1vzp6CHeIJCJ9BtLr83CKEsoOCqH4qqkhPXpVg
yLa1ivvszki73tmEQkxzFpxLa2vxH8/MlEg73/8Rt/Yc3Y///yP0yx+h6OiNTVqhn0pVa47AqrJv
GTWSnZ1bNUYGmfF4f7xbyw3/F3EDVBXIGxeXQekgVBfilnXSFeAYXM1phzDcqL/HDZ3C3ZiG489s
8Oxg5XK4NS53CikyhXt4BYvMvxnTxtW6xDhFsqr/idA0Dl6iTFWUvQAXme2DMXa/6zMQ//58b60v
Nz0PegP4H2niYn37Guh4YRon6sz1Di6rtw9AG6a+bk9iN1nDmmvQrYliCQfmZ4Y9gx+4HBCNc9p0
VW2eXKnVHxKv716kI2N4MmXi4muc5xHgd2pXa3ZtNwdGZgGU4Sx6uszfEoyDc6eSxknppYYDlPpv
H1bdq44eieoXIpC4f456lP4PHxagAkJN1C8QB1mcoswcOs0MK+PEMS0+Ok0Vfu6yjp6PXpYoddCY
HZB3RUH3L/kjgHnoVczYzllXAsnexY7SykiKXqgAVAxgnVs86dzmoA5mjUTyVBX9/zLPWdkBvB+v
nOV3tZo07EH8mCe7jdJTUijTR5iVbuDn+lRwVKvI2MmIVtTh/ga+dctz8UHSJUjOALLL/RTUIguT
BiyK6Q6Ts9HGiR6UEF7eg5hNi+F/mCaqBaRS3OZgOOeg+ecrIDfHwaoy86QK87UpQv3UlK1x4Dlp
zb1twNGGMn67P8X5DC7ycup7YKios1AMX76rFKBoRkQufBqrPA73wNPSfdDgh7AS8G8tJe9UQCA8
GGe8/uXckOvDJrdz2DGl4vzC5klPN1PfARQ1R7UZVka7db3wvAEZRuUB+N/iYIQBrt6aXdsneEfB
s160MtvKQb6UVXVWijg9aMRD9wltXt3PgqBYGf5GOCAGgXHnbqMKvpQiBj6E45Aj7VM9DoN9ULrA
DpEoNPtTlQ9T9YAIByQ5MxPjmp/6jYmzXbEnBoeHFtKyRxTEvWNDLWdky+w3qCIa2yDWReM3RfAf
OYYd+2GoU+DqB4l9xCCFqf79Lp6lYilign/kMbLYxTHi9NLMVOck4ZoeukzDVlAZaG1EnjWh5EqU
2NNFXdNLuHHZ0KiaNSHJKWjtLIbVXPp8CG86p7I3VLErLSPp0Kf1/lPisNX9wu6Nla98a61n8NYc
8jESWPL1RmNS+czCObVKH7btJh3i6EfRxlm0Vbs2UPZGPtbKwTMniTVy5ejvFf9mTb/h1rwpZM84
wRmXuLwDBl0f1RElo1NcZZU/Nb3tK+UQVb4VB58wMI7WuNBrAy6yJhxtGiUdA/s0FY5X7VTsgeyn
AJzJ1kVoNPe1OFTK3f0odSN68HSnRQi+EFyttyglVno9DGle8nHzqCiwta5Rk2sBOWzMsGlXOKY3
QiKwWZrJID1nlsYiVBn6gIq0GVinMKnMwMcKWph+7nbDSkXi1qR4WgEZQ6YS4MgiSCFJjBgLDPIT
rpzlhBwCioRv0VDg1SMGY6xOf7+GM2oDnatZXH+5UUw1hfgyGdZJjujDPonIdepNUNi0POMyd1dU
4G48ruYiCzQILjOgU4tFdMwwVony1snOIexwaYJn0vtG/ZxnmfPF8lr1mHHlfELtb+0avTk0OHu4
U5R6rqRc7DylMtDb5mngpgXDbqj1o5mYefyoAzWqnnSEr2CuR6P4qfDPa7oJtz4rAHcQcfzhmkva
C/4PXZ00jXMyIsSisQOKv6tdaW7G0qlWkN7X9wwwKowy2D7cNCSCl5eqjmFGbwpNPwVqWPUbRdbF
TzRi7HGfpobV7lxVQMlWy5w+7P3NdB0EdKo+rDBsOO7Z5eetg7zKbCjoJ6WNfghdyaOdPaal/TY7
NzxElV2hofw/DIlKEKdy1hFZFi09gYS449bWSetH522iPeQTFtVokwgDTz0gZz/vD3gdB8Bf45aO
GCuYkqvUSPUmGPipsE96J8W/mjNq9T5MvXJN+ujWWiKxgS7JjFYjxb38ihY4C3Pq0hmU2xnRLkkc
MW1D0xnQ+cZ/Y5f0uYge7s/txs4B7EIpFIood9iyuu22jl1bSeWd6Lca5b4uJS2puIztGadTB8+F
27m/IOCWa4XK60uT5y/FFt7Bs93LUn+KRRzp6IIYDaS0vA0q4+Fe0NsUe7cOjX+y2p22Y69NYqOo
UWtu0UVN1pqtNxb8z9+wbEyVeo1UdRiKc26pyTGsGxHvkgLL063boi5ukuYHfx0O51c/yPa57I43
xOIbu73bQHIHp8u1M0XP2PZ0xqYUXmL4Nj7iqOTFReXHY9Z8DeKmXQn91xFxHh1VDxPlCCoP84L8
8bAQI09mSWnjrAeW9j5SAQg2ZBP2e9VgCFkOefyRDFUikJ8ZK9ngdTSchVtIkCj984iyFyHKKGs7
TU1bOQ2UYZ5NBeJzljjK5wY00OH+nr71WfFJAwlJHsvmWgyVwoCc8iEJzyjDVD4SK+FHLw7GbTul
n/XBs97vD3fjCNlzO2FWAIHMurSBBgWj4guVKKc0j3BWndBeGXcZiy92Jp7lQ+hXI0i00BnslU7u
jcA008cZFplDXsWLDKxuQ/QT7SA6U2Uf7X3S9aFzaBxh/Q8LSukX8Ujev9RV5t/xx7bpjCKWZWSJ
s4ZD7YGLZkAvEqJW6k5dfRCWQoH9/pre+oRcK3TC6K3OYjuXI1ZZJ7x4MMS5gbLY7wXwgPzgjZUV
PcAhcKrHDN3et/tj3vqOdIbI3+nm8mpZHI4sCdCKN8EJ6w26Cf2kDptMwYrCko33ZrdWtavNbM0P
+NaxoPJLWYzVpSu/GFSZIJfopRueIziwgx8TDR91YWRvdQVh8f4Eb46FBTvPfOB1VNkvFzWmMKeA
KQIzn/blRzVRi02AbI23lW2v5it75tbeJPXi68H4ADO/qAzlDkqGDupF50Rvsn9ULZHhoUlFmW//
flJgRMjTWT24B3PI+2Nv1tFU1UaSeadUON0exy4n2BhNExqP1jjVzvvfj8bWoFGA7Syp82JfGhb6
BZqieqfO7VVkNOs4yn2zUXOxq2Mj+nl/tFtryFuW9jpTAw4y//0fcxuCwolSMo2TRXP/FQkoAEBA
oqpkd3+cW9cCF/FvuBVhc6l/MZO33KRNgxM9Dyt78EJHvNAmcV8mDRAr4mRu3oGDQgTwn3Dw1Gpl
+FupAMURXq2UaxFgXyyqqnYutJhSOSWT52a+YmA1B9NdPsu6w2Fx8Mo9SywOGJEk9S7L6/zL/fnf
OvmzDB77dBYAuSoZhFFSBDERPGqL4CWA1faS8G75kFtTStcBq7e6yoyV03ijfwmgHJAk6g4QPVAx
uvy6Zq7hkRoI76SFY5W8SFkFfo3lpnHAYsXE7y8PstD1EcfR9We6ZdlrYGHqfM7RY/h1fwGWzj7U
camQgSnmDcGTkALg5W8JKbh2hSeDU5ZibOJXLPcDlPkiQBlBa57UzgsPoZY0mKGO1kEhU802PE21
XUDPbNykTplsSytfY93cugawUeK04cIGMmsRRMJatyY6gAGEKpmZ26FOy/6xSFQBwXsM2wcF69bH
+0txc0iOOCbP7AQagpcrgXJuG+rSdE5DMyHqphhl88LP692dYQ4GqVmUWV/vD3mFvJtvVaAIM/AO
8CrvqcsxC9Qq8qxvbVzKC1c7RaqHxTA7Q9H2A3DE2odhoRu+DHHeeUymIXgLPBXF3ERG+aNXBkN+
NpQWg5X7v+tGWODHzGQ2Xu/zDrn8WcKRXmBYYUDbpohL3xuz1tuMvKBPTacrMc6HupXtLCN1rY9W
URtr7/cbn2JW96L4grAAaeDi6w+Ygro11uPncaitF8rt7dau3HxjxjwYNNsa1yCQNwIRAKqZIoTO
lwrx83LCTq01qj6owakFK5j9MPOiO+uyDx7KsVS9F9TNYixkwsyyP2rUK7xNOYVr99mNWESDkUcm
LX5y1yVQJOd12AXTpJxAUQTRtsw9lcy8BLH9s0/A+W6S3C4D3xpDzBf/6nv/liT5naCz65HeXYZB
JHtqQBuIf41JVH42Y7tU/URRtYfSA+S7T0uKCw+BM+s2Q4uxp/394ecw/0cHYh4ehAGKvyiRIXWz
xIxjleWGJLLBCzJUEn88vQ36TTcbjdAjx//l/miLzc1oxPkZZDCDL+fO7+W3LjVntgaS+kshRb4Z
2zTaOWaU7T0lFg+Wm8hHj1C4hShWrTwBl4F/HnquCpHvGQyNltDl0HY71mEbTfqL3YTxczWUgoJU
ZG+a2DMcH/BKti2KRn9pStV4sEe38THDqNfKU4vTxa+YC3L8D7wQFK5lyM8jNTbbuDM/BPh9HOsW
lY5AkOQGiRw3Oh5ma2T2xc6GGktleobXztgvHdrF5bQ7j4qCHBtSiyyZfpVV/K1H4+IxGXiEZmlj
buIpdh/uf+WrPTXHD6C9JIhgE71lf1I0rhICW49feqmI57Ad7B9ea38XnpetFIuvlnPGrMwTgy/G
0i77Z6MRmGrVq8nLlMgYi2YtKMqtkfejjcxO2H6HB9usxatbszNmqgxBa76557//Iz9si66uaHEl
L2nc5I9T2Co4EvXA6nCTC9//fiVnKhzNdAgdICEvx+oit66j2E5ehgDRKzfUtH8MoCk/jFx0a/no
rXnBcEJ7mMoU325xNiWjZ6GpJZzNAu2jyqJ55artI6jZeOUJfeuz8UBBMY/oMwM8L6dlRh1XYJCl
BJ1i3vat+iL6OD5YMd4vuzjUmjXT6etjQLQh4jAmZVNt6W1sGDHpdc1HE9Snv1oidr+6gVsHWPfF
DadfTig6gCZb09q6DjvsUI4gHAfq/mCN5qX4Y7eMakox2HX4gl4X/ZNbibnr0hokNuZ+zb4YR+e7
rXia2GSxOX2nyTJ81bHl3t3fR4s7lijArwBmRFuSMhjYuctf0aaW1Y2TYMFbdfiosvJWVP5MwqFT
HytXVj7vxcnY4scTbhCiXdOfvvre4ATpR8ylTozVrxpIE8VUxU378Wg2qeyeUbA1mx34vbi0/NFQ
05CI31mBu5JKLa0F54oC/Vi08BgV+M1vHPkfi980ojQrMClHJxGla/t5qSSfDaNEE2pTVkUnOzLL
CPuYhsroJ222jXuWgQUTxVYyW9uMgRv/xPdSNn7Xyd6zfJCmTv/kZFY6fnACoZs+RaL2x/2vtXwY
8Lt/vwohF4PbARm2qKX1ToFqdVe2rwJD060cxxYXh6iTPqmn4W5kjY2jUyvBc+RpymeRSO8Qe3rR
bHr8W9SNasrovQmacGUX/SZtXyQLbGLIKog9o2Exc+Qvt9FkNV4gla577cTYYiOap2m0SRvFPoaF
aJodjjXVF2TUonr03QEX0qawzZoXROXGG00UxfCWWNBSN6rQvfioDbGirUTMq50+l1qh8QAs+51V
zhnIH59cyNaUahMnr+o4FO4mMnSkNlsrfs1q3K23Mu5rc+8FrYvHvBtU9cFGI20NoHMVbWxyHBwt
UfuApkAt4fJHuJbs0Waomlc7wzeghTX6w4pLtd65Xk4FWCbdNjed6XR/21xPnWohOqR0GMFdXJlL
NFZbVZ1iN6/gzNr9UAbdoz3Gg+03eAo4Qt9IK4u3yli4b4XtdCsx/cbo9IZgCwELJrlZclZlYPdD
q3rta+ipyAI3vdruUZjp9QN1RDX8B3J+85HXcEFPsEuHWSwM3eKVauJVoPmNlgUQPKMwnKvmowzp
PHADNK+6Ygd7V4l4QGnu+NOttWBT6kr17f6S3xhvNtsCcYEIEuC+xYGoHKrblPziY039IvSHsTLF
xsuT4qOWpfKXjRJScrg/5HVw4Iam5ccZJINklov8Y3Rjibh9mx9D0lzXH2UwhopPUqkYyNq1AR7f
thFVHLsiM9VdNih2uyf1rQrpt8DYvlo675oPRtIaAo9Xs4zUYSVQzD/hMk7AriKVmFWHUda5Sstk
H3l62YujXo9Z9jrUYwharGqDrwk6bWtI+Oudh1oTq8zFwv6jxro4bRpKlUNfFkfPyUeMr5U+4k8A
BBDXPpeN+w0BacNH7cJ+Gkuhrmky2FePGhJ5+AUUzGcPRVgdl+NXcVbFEG6jo8Ry9ph0g2Fs4NlL
8XGwgxKw52CO7dcIEEu+ddokLl6jLjFTvyS4f6urZAxQ77PcrwS0Kty0U+CFOLbxHNunasYLpB5H
CyS0W9AfLIYYl1/LkfpwcBNd0mOxcrLQCTiFX6vSMF9z9vkL+p7xW+ZBzPdbIfI3GLm6dyitvq22
ziCmYVuXKDfsAmmkWQj4ocbEEyY4iIE6UD7HUujxWxQ6zY8AO47p3TZigNlh6LFzJiQ1iCNlor+n
ihN8xdvLM57saRjjnZM6QfoLPE5dPCd0K4wvuVDhunlGWhlbKzLDYAtTqyufssZM+32SzA8fQB5l
sYf0bg1PBVRX58nI6vx1MOpCbKzBmepHBWNi47GL47E6soXAeQ7dRJW0l14KrEkJaweCrFpEyv7+
ebuxu3iuGjMHiZyYi+/y63KZ5FWUx+JoNU3/NFZyeNcxFPwQULzl9Jl1+UtJSmtERlUTGdssXSt/
X/8CWEJgi3jC8QsAJ17+AloGLaebLAaV1PZTpaTRexRlzbZyVJizdYoTnFBU89UURbAHiLwGKbse
n1MMmARhB3aRt6Sxp5UzIS6vB1RCQXnuY+mB2/PQCUs3upvMLDCvmmzzHLtt+dKiQZVuPRrJycrN
/rvMfxlVeHARY/kdMxNj2ThOLXucpKeLo8inyfGxSRXqZ7cy6g9939Wur+lZ9oF72TnnuNE+oUuS
nmE0h+6nicvfPqVxUcTvWkAX65uVIlb/HKe1Yq0Jrl/fCS6PtVlnmqyTrusiHNUlUjToUZRHDaOn
p1GPIfNGGVeTr0QdkZprS/57f48uCZHoB7n0eenDUMeHNLccU2TYJHlelx+7etL6naL2+btw67za
yW4mLaeRhc+5n2i1iL9MkWdkGz1X+pdei0s8OBUjTKxv93/T7wv/4nPNaSJrQK19FiVY1nqsKUe3
os+0j5WsUu+1CKK2+TjyiNc/hGpc99uujjzbT3PTi95Ga7CUFycpRhyuVNnN8Ok4St/RGJT9Rm06
JPL1UmmSXVeNefIVl5G+ODTZ2HvvQ9GO4U4i7f5aoXw1fELkNRv2RWCE6kqS81uycjEpeiWI43Gv
8cfywjfKNnHb3DQ+4tY+PapjOP3rtjI3Pjt6EB6MpvTikyhLzqUX9cJ78hBdSB/Npm1Ohl3KdBvh
q/jBNlPTPFVpVH5wesoVB/zxWuWDlidd9sWzhBg/ZQ7V3k2VO9kpDXTRrZRoltXvGfAG6YQDRWmI
C3pJAYnsPo+dLG2Pao2gH/xYQ6KTq0oZfur62hF+Nile9JAJq8cxPm1LvwF2+HkKzdDYJfRt+K8H
uylWnmxXseb3+5xeCM0ZIOfLpreI4q7Ns2445pl0tAcEAcPXSZTyKYBIQhU2zb4BmRZwi51ueJ96
V6ykLlenlx/A2ODNwZxfB5kuiKXeO95wNFscIn0sb8yfmV0Ja9NrYDTUJlqD11+XCGg1zsUyoIhg
U9A8uozvRkSL3cSf6aiiBfBD7buncQrj/ez34sc8yz1/cBPU5DQnkB9rHrovlE7WoMvXb+X5V1Dx
n0uFdOQ88/JXDINeGg2PkiN8M6SE27I0m62SD/qTAhMr3HRKrg2PaocYtkRqK382BjcWk9+VmTHM
6inQLAdlMuIXy246c6v0NfR2zUtpWfRWDTXOGrU179nrwMevJv2C/suLmQC4yL00OC5Ae0ZKqXWB
a2mqdz+4P7JpJ1t9eg2a6V+HH5kACa6cnVIraJ3Fff6mSFv5Swg0JwrENbJOZN1gARGfvVxAU5hh
WyTzAhams49i96eJJMi7ip/xa5LWhfe3tXTG+61lDr0HyuqypjOJmb/WuOORcF7hJ1BPH4vaNQ+u
0MPPUTtZ/jR4nA+nrazz/dh+9b6dOQszoRfkNVW13zv6j0c2JfuKMnZnH6e6a752QVIL1M1DzdkF
NOo/GnX6n4CU+vX+qNdHk5cWdV5aB4wOc+5ygfESHbyitpyjCzus8xURJfvOsadvWVPHL20p/rs/
3tUrhqYUGf1MUZy9AJYI4drpqrpXIus4TSBgslIf3tumajcoyK95pF2HvcuhFlOb7KRSXBlbRzvP
sPhzowo/HRUMzDYqo36P7qE4JF6W7gZjiI+xAUPu/lyvkysIW5QJqduDSiSBWZQsQolgd0yD8zig
G5k8mllR1A9VUE2J33pl9YCoNXgjO3azf/Oml1BiwC5Nj2lTmq8dnaMfxtTFbyXmX+0GH1ixz5No
XOueXO87Y4YtIhTPAxhHoHmH/LHvFNQOBpJQ/VgoPdrx6tBuVbvq31FpQbJNV6b0ENC+ln/bZcAy
bFYWnHWyqMcteyi2ZwxVTIZ+xIBZ3QSuU2zqyHTeJJXWBwoN4eP9j/G73XiRZaCygAgvUDqc4uc2
7OU8vVoMZgFf5zgSV7UDJCjP8IMktTW/UEH4PEWNioq2q9rDo9b2II6bsPYUbmSoL5sO0QJlEwsr
6A64VmtHXlFD/8GYWgWzsNFUfxW6cMeD0+TNQ6upYwBMTpaJX7qDI7NNoKvxVupG6u0ASvXWoW00
/M10kXTwU4XpJr6e5ePM3XGmcFvripW8Wa1lHpBRaNHaUpX+MwXBKv8OaFf/ahqTQmSYqVd+J4r+
MWq6MXiqQNmdM+Rs3kRbt8GHnmey9Ct8y1HrzvvG+nV/Va+PM1IL4MwoD9J4ALV0uahWXctWVppz
bOiXRdsgswJll8Owp+vZtoG+dqKuygJ8RHoNlEGoQs8eVpfjAYZSYEqo1lFrMZndGNIk+0toTfgV
wOmDUzr1dNBG0WY+z/9O7oyOcP0I6k95iISjN997CUgffbkJXsfc+922oJE0X3i4A6J6kmiU9eqM
vO3+Qv0WuF5sP5JbHUwK1ndcLIuVygp4UmGfNMcgBNrolJkebfWpNo8OFVPrPTRbZQP6XdH/y5I2
2SW0r9yPWtnkpW/niI3vBNCaQ1VQLABH3Mou8VUwI+0/iiflBrZinn5mxcNprb18HUZn/jpmk+ii
4EC8FJwPE9HaJa4iR44ECmtCRr6aO8ZTLWXhV57ibfOh/O51GBRwh/x1q5VXKZvLASwAbfEqOmH8
5OZJ3zbHkZvzTfOC6LsE+4t2tTAP09hWX6u669YkAm5sM2BcCBoBhCUJWt7FSpMqU+c48lgPvQy2
KNwFW6dwjYdiqIPt4FZ180h4zB6yUOIfd3+rXF/JPCFoCXA5UnB2l4NLU1rCtdLqmCEh8KCWMNo2
qhuQt1KGPOehmvxzf8AbNwDkYi4pC9lVcMaLrYlylbSzMe6OsgSwth0COcCTb7MQJ4Wo30RdEfJU
yJIv94e9scjUPWaWJoYq8Arnn/XHxdMk5TS5UdsfXR5K6ZkfgIeo4+CtuO3Duqh/VtRdrJd8snL5
2QnGZiV23RwfopLOBGlwLNPctlJy0jDZHl0sNBKAIDhAt8YI5nj0qiBlx9lw2pURGZKDVCx1rfNz
a9mBh1A7n+3duX0v52/0GI6mWtIdY2xlSrCXsXD3ptsFb0aOqiF0ZYXq96CIlcLGjf01J5lUEQhG
cDQWn5tGl9cVo8e8JzBoei9gckZ4yvzQA0E07QNvLcW4EfwgTAEpmHumRPArKJCdGCW7tz8OriOG
p3ww8v+I8amxTRw7qZ+xOUh+JnML8aClXvBvXzmdsq3KoQs2utLZ5rPR64lyUPJKwdwvtJOC+phj
Zz6Ksi1wXNON0XnvhL27v0d/ZwWXYXumelEIohLOA3ZZp+v1WJdyzKdjrIn+TYfkaWwL5NTo5RtB
8WEIk/hjFFKe3kyIZ0c7xSbB3U5d11TPdRQJSTMU/TtfYloDsBA/2dIfPXrCG8S8Cu+hgKRR+71T
FcZzrkk9ORetnfQbmQ7Of+rUaCdEBTh/gjq0dzBkjwZrP4XYV9+f6PWmgBeEJsrswzljlhYPrSF1
tMJwFDQjDDV+qLiUvoS8Pl8yqLZbTkW3ko7dqJXQzsByDGeEmdRrL7rnjYYbuKdW3VFzyySd/DYf
YsuPSeFem5ormbjTiv6Z8xN5Owsh4Xir5xausZYoZ3UArRVvmj3ZP/52HWYvK2IgBb8Z1Lo4lEqG
WcFQm9NR9yLN8FuMZnHc8sRTx5t4j/g0NoL3R7wOA4w4S1bxugW/sax+VUPhTb3ST8fGrGK/N1P9
KRyU98AtCEpSbdV/c6LP4f6g15+b4sgsTsONSvl5ySaXbpe5FcroR6nLcZvnien/H9LOq0duI9rW
v4gAc3jtOEGj0UiWTOmFkC2ZORfjrz9fzbnAmWYTTYyuYdiwDXh3sap27bD2WunICJObqXfD6DR/
3TZ3HSZemlu4HIR3UCEMBvW5n6C4Z6BI/IB/2s+TSd94VK6jFYn7pdZCMksmvwxIU9cctayp1Ocq
n9qT0w+Bc6LeZGX/tK1UrEn1FgIJ4GzQX5Zz6qb7eExH752DsGQ2FA8gk5L0DsisLtPqLs49Z4oC
69nRpmbe0Z/Xwf6F6rFF323jKq3spYy+cefA8XCz8uO/eUfNyK3LApKO57bP5jMwiglySytD77hp
7XvynFw73d7ONYs8mg5gAA4Qgf+lxShoTISpR+1ZqxXmXZ00OnujOWb7MO/Cwzy0WxHKyvmR5ShJ
KQfsh+7/pcEmbLUWiJb+XPTzOB/N3OrdT2pmekgQ6XpgbuSm0tldOn1CPznQJxltwDMvviiCcrrX
N572XMY4mFyByuaMVmOjb1S+ryMQiSCko0HwIbOaBSRFiaoZoFCqPw+i7PZaa9L8yazhlKPFvSeT
Uu9heUoOqLtSO373FnJDSKIAaktK88UW9qFhjDXl2Oc0q9OHCNKoeyMAbdLVeXeAs2kTKirXsvym
jJpYVEPg9mfNl1sY1xQU0UjU0bAuzP0YJeO59NruQ5GF0QctSLy9hwr0C3Iu+hPKA94+brrpCM/Z
piLFisOVXEVUZgC0MNEjXcib+0JiXRcGin3PPMPZl7nR0l8FEf+didsddoWWm/NBU3RX2bina4eY
ijSUlrLWdlVb7IZqiiVn3jOdXuPsDW4f7xTpgWwjcDaesVVbFjMocFZTm13myRSdzJRhVPXZKuv+
R50ozRdUFQFB95oVbjxgq7YkdoL8VoqVL0KHEjaKSB9ZV2Xk468+CBHsJY/tzZ9l56KRfPvgru2e
ZERFFVCV04KLc6Qlpjc3VE+f4QDy7iD/hxwvKdqT16rzdxr8QMybOf562+jaEkGFgAF6PcLLYlVZ
mV3XNbP2HEOM/4LuhvqQ6zX6jjRb6Jr+gTHZuQC+T5F0eT5F61ZTQHPjuUznpHpUodc8Gq4CeXKs
ZNbG51xx5VRjwMQhoQS26irZHNxuGNIEV25biXdIobdSSa49/UddD8qhg2T9nSpc8m20iDFxAYQf
bOHC9cxRHpmlkhnPjuLWB2YzjIIRbTc5SJqNndYYzokjrW1g1Ve2EOgY1SMeSNoJyybY5DTd0M0m
/ieu9O8825n2k/pJe8cjZ5rvhUwBJkI5kbYP4FjgDfLHvHExLhmBN082NdW4ye6Hov9dtQy1iIyq
OOczNbZEk1ZuBQalugFXggB2cSsct6jGmDrWs21UavdvL1n27qg7Wt2ZMx1Q8tYRRz0IiPvnDf74
NdPEHg4KwoD6+bKXa40zK4FbJDGeFUepPoHYytOzY0y5ewaolv4gKxoYJc6HP4l7bFiBYKCkUEKV
ffGR7TAVRYQPf54VOz00rZN3Ry2eg6c5dOtntcvK5vDum0m0DKc53KCSu2Wx1BDFKtVoDf2ZUrHy
KUbVyDnUZZ+kp9Se83Tjw6704WxHXkmJ0ACdsWx+jVrFfBwj2Z/gHwsf3MjL7YOTC0oFhTI/EKDF
p15Li90gcvGgGE4Yf4wqJXyghqJ9vr3ya4AcImAEXuTucvaAAYTLXXaNLEwZAc8+xaHNXpe9MMxd
XIzx57KZx0deFXHfJlOFcoA9MIpvjRABVmPzC6wkdWqUdco9TAJblPfXERR1ZYoZkpaKO7dsJ2kN
ADjHEs2ngPmPdBcHFWEFAK0PoH6oAeuD8iUFT7WLJ1TqN969V994GdJw+Mhg5ZgPt245nQ9yLY1Q
JxMc+uo3NNig7iPL+gChj3OOtDT/XDRFfxR6bO7sLmweBivpNxzN9eVzdab16TPJ8fkrlmXK4Qgn
F+74iYAm6fZjDO5tpCTyIjQ78XauzrBnW6v6lhLO9bPBeaQgC4SJthYTB5fHoahE1ideNXyaAqP/
PbueuGcOqFW+AtnnCbbM0Anf/VKBKqViRVCOTsVVldKccuSgROQ+56F2jppU13etSEqm9nL3cz7X
wc/bR/76wZBpJKJsEALyBrzezjc+PJrjQcBf7SDaIMrffd9b1ETt4O8BJfMvt01d3y7UkwH1ED9J
FVyO8uXnNPOQx7ZIm49oiM33nTkW911dOunRG/LgwcyC4bmPOvUYidRo9jWMnl8tQ0QlbPBa7EfG
VP4bp1opNk74VR7ElAV4U4NOLbgWwGqXP0tvgloAc2k+5p1e/2ZeemS+if5FeXd7/VenScpgkUdC
GSPFApZT28KLC1MLuukjkxzucDaLiBtjClJ0qw2L3+Fs26f/P4uLDx4ktjAnyHE/dkxntHvFNbO7
IBTthxgMzDmO9fNte8vDJOU46PoAKgBIzilevFW13SoMMsX5U1WY6T3PsvFUGsGzFqXvHgd8NQWx
Mmw0/IXS5eWmZXU+FWGV50+xE9DXMpFyBtaXlT7AWYTSXWH/1CDKm/apBjvN7WUu3ZG0TbsERgGK
2uA7tUvbXWuN+tC52dM40oeKYU9i9C93d6HdaRUUYK7xu4Bj+/ttq8vj82pVuj8OKTzsS2eUFrXp
waWbPU1iVh/10v1bM9sIcM38YcirdOuyylP/xu3L+WFyuNfjSiOZLtHlIjU6uXoPl76fjH1/dLsw
2VdqYJ3KKFC8O8dKnf9qYqWPrVk0Z7UQUXKc7UY53l704lNf/YrFNvdtO7R9i67iZJTtcJcZ1QiA
NDbm5sWO4/H3MJsJtB9JY24pZC7O8v9all/Alv2pq8GjLMhR60oN5W9mqtAjrybTeGkrgndeWcQI
by9z8cC/GgO5RibE9jJ4JD/DGy9sxZZaN+EQ+WB1G/Wzqhe6shs1RGwPPPjho9kKN/1NiDici6po
t+7t4mj9r3meeElGC6PocsTNma2KMLIO/aBBYtGr8uR5Lor6e+oBgyeoKeyNEFPGUcvDxeQDTpd+
nHmldG0okxcOpROiwjG4w2Gmfn4ENJYYB4EHoeVpKs546BN3SvaiZKZpT/FWqTdCz7UtRq2ItpgE
6XCvLr/6XFedVs5V6DuQqd4NhhccjKm1DrUNLvr2Bq+bkpggUlqyCPnf32ywYmXYn63Q18Yh/dbo
koFH9xiw0UTvbKVJa8Z4aghlmV+jvrfwT4bG/L0tkO1FHXR8oq5nZqcqqys047XY0t+Xcr4eHuTg
QS3zdJItLL4iT+cwt24d/B3VjQaQJDWi6TQobTgfmXYdnNPtL7l2VgGCk97KyX+glpdfUm/FGJaS
vcmqoc0cHD09pFXlfpqiIdyFwfR+KmEq7cQsUk4ENsTlQB21rDDr1Ur52yQs2lWeAzFf1ofFX54Z
ZVvyNCv3wiXB9RiDkiNoy76M2cAJqiC/+DfgjGjPOucHDTzXfTdXd+3Ue38VRuycjFQZ0p1bImC+
cS9XTg6RGY5Iphv8bbGXFQ0nMEpt6AttSu7abhKPXQTagVEfXtXbG7lM/OTBwRilZ6r5IOWW+lUW
JRBSuk6BvaFsio9OqDi/qBkW8cF1+/qYD0kT7+dUpYDYzbNa7mtX4tgK4C/9oW6rd4vgyR8EEJP5
L9mlApFxebSCcMzHLNM4WpU2nBleoGSTR3DAVqPoHjS+wRYCY22/2WuqiWDsnavvnaex0rSRlfum
3v8XOvmcH6hpesa+xffdObMSPwdMxRyDwHDvGmPL/Np2Szo/WaoiA38N2N94pVDPTS2LA4SerMT4
kbkD9NzRbP4scPy/bu/2qimKmQy/q5Jbc3FtbSfsWsNrEr+LIyXYq3ADFTsoYIdqN6pZvZFFrbyn
RNi0eTUeb9pGi8TN1MdkFEwB+NncGc3nsrJy9ZOd2NXwlbKp4+1nr+/zfwNNa8+NRcXj5fZqV5yU
yzvOgyormzR/L09SBbY4CDM38avQnMAdwJ/8H6md+ZdjtFZ/yu0x2sIQr35giRWTrQdqxsalSZj1
2OBUSXyzsKdxb4+WkxGx0Sx7DpJR+3F7gWvWZE3KpqoqMd8La4EYG2OM6xQ9sjHIqYTX4ew857mb
6//Ew2C+/42BTohMVQUiBQfG4vRkXQ5ER3USvzQRQdsNeMniINpyvqudMtoCcqwv7v+syd19cy0C
nVFlLYwT3xAwX7xM9dwEj6CSrV+uiLboBdaMvSpxyalHKmuLpVlgzM1eQbG4qNJAfB6TLHH3Mwyt
xovOzLS14XXXboZE6jJti8+5gl1RVyuVqZliX1eMPt9ZFaQ8egFAaJcb1LzO4eB6pQFKs29/QTw8
iD+4GXTiODIS5gZzzuW3rWiSl2HlpH7bNs7P1pmcs5YM6bFUWuMlBv+59cysfl/oMyVTICIES8II
YdpdrINL9getUeeDlzKev9OjqB/2uVpvdhxXzVFKh+YDyDlP6OX6+irqRQXntW9HBsOkbaPN6b5V
nXwv3KHZEDOSH2sRRlPol4k2Q6zUcBaB3hSIthBZkvleN7j1ozrFs/E4MD2xEb2uuDOPYSwaiUz8
sHkLd2o4Xtg3tZH7QT7a2UmLTSsZd/HQTCerVub5oXQyc4tUZNUohLPQSerwGCwDr8GInLqX8pbd
GBTQqo1AZHZKNw7tQZSpYZ+0uSm2BCxXtg99WBqK0KtRA1/2T0IIEi29VlNfsZoIYhaNeqPZwOcU
VDEzqAXjLbcd6eoqeate6YWIPhafdtKbMZzbMvWtehq+e8V4N4W6Ue2rWssFFeVBbCV78u1ZHhq6
U0xDsqPgYhZvkwbeO5nggPHnvCw+mzPelorqbHd7q8bLPtGgBjiuqp2Tv/9VhrUYpleI4Hkaly3U
maEvF82GzKeSnNcnq4KrxUnb3HjKZrTp99GoG3G3C6tAdfeNkvfut9sfe213gQPI9MGT1P/yv79x
7JDR9TCG2Lmv52n5y+095cnuDTvYMwM+nt9vC/YdEgYZgQBCvLTlKdABx0GDYmdYWx9irSi+khoF
wS5Rxc/bptbcgGSNoDNGc4Fw8tKUYgpCEUj1/SIItfGQT8IJj4xNbSkWrH0+8FQAlwiOqUEtHv2y
sfXBFE7hh5Fr/UOr2EWqsitgxihQ2L29plVbEohNTUQy0CzeCfilbOS+vdyHODy7g+Cm/IRetONA
ymBsDbCt2sJ7AoOmv3GVL4cdXH5MZmZ+naKpdZ+mQ3sWBS7ijIJW8dftha1dP504jVjY4xguC5eM
20fIiqJ5mvaJjaCIau1cBjOeIQs3UZsYx9+NaYz3t42urhAUCLBG4n2opy5PCID/uewyDn6TtuaH
TGTdr8lq+ulgCSC/h9vG1lwamTlcUJLSBsntS2O5xEhpKic/yYrMOTeFkU+7WGsATKizHiIqXjCW
frptdG2FJOm0iaCwlZMXl0Y9uJyV2ETX1VWbMt6NHgjS0pjcxyp0ttAEq7bkyDS8DdQEzIUtyn+2
HsxB7nvWQNfXZvzqWFoDOlWaEW3139a+5ivRHkuT/CwLY7HpxK6d2TBGUnfOT3D7ZDlo26Y5ankT
uQ/kxO9se8nEnElwsJr/z+TitLhgmCs03go/byEA+RBnRv8DDaym3ru12n0eano0t3dvdZGSagmn
THNkic9IatG3QyZK31YR+mK4e/wYKLGW7HpU4u8nLSm+/IFBEiWcmOQlMhc9H2tu50rz8tKPnCg/
D2znzrZjdd/lTfvI8zRvuLPVBb6xt9jFwQrzzAyL0h9qnj1WyCZSejR/E3sXPzOtcjdqm/KSLV95
yvZUGwGiAChc+Oqp5biEbVP6jpo3+aGxR53Rs9KtN0LDtbtAhCDJzGGy4e+X964aO68LKeD4UdPV
3zPNUO7aMC9fxOS9D674eiol2JUAAu0e3rtLS7OQgyRFX/oIDSb6MQMW8bPOos0QcG2rJEWfZLND
QGzZZynCIkli/IefOE34kpd18CWZ2+6OQbbPRd0YG0HRlrnFRg2AZkFoJqXfuFLSr88Lb1cWmlJS
/9fD6mA77R+knAwb0dGXp5+9W4QmxM3e3Olm4Tf0/c2DkzjGyQ7ypv5iNXq6RaW2dhKpSUBMxnS4
VHa53LcIpbI0jIYS0nvL+ZQoXQxnXF1ZG0/cSmJLaE5wST8OT7LM84axT4N2sgq/g1o/eHT1SO3O
WWXX54rM5YOwUMfYN0FUqszaVFvk0Gu7+Nb64s1TnVaGKy6h0WyoL2GZhu0pz7XS26UwAqgHr0LY
6bYLW/uu8oNKbKcknl24sKKx4fhJtMIfuzwZzrqiDfWp6NUtoN66HTI/xuMgBF02AmuRU9AnVfDh
X1Wqf71YG6pPHuWfd7KfvF5wSX4Co7LkHl2q5SbOOJVz3HET6jhXzlHePJgjTEZZ4XyMyjIo/uDR
4fDLUJY0iAm8y4PZVHOgkAWWvjkGfb3LhqA8TGE23zW16Ox9ZHlbyKrVMwrWANi+HPBcYgKL2kir
ulVKX1GG5sEt53ZfAIv6b6YteOa2ti+okGX3o87Ld/uwrEWd1hvLiyvfiGIwhiyt/LlN3KMyDtNd
prT5Lm2L6DyjgPm3VwXK4Q+MgriUKHNq20s/A29NFSJUXvrQjEH1ozSBu6sGZoATQpmDihvv9u5g
bj1JqwfWQa4cxRaAJtYiwa3SoYKFOcThuPROzkqXOu5RQsw2nr7Vb/rGjtztN9mkN6tUJBKboGWo
jwyPxv+iSqhJYicIn48x3OdPaSjEh9sfde3Bhe6c98km/AQxd2k1hhAMwJzMH+ZcGc8JdG7qqTbG
yvgAIak1bbjVVXMGTJSyck/KsghcyBrabmy81IdmRFf+QSGrS5/Uzqrsfie7xcn328tb2zxIs1T6
LwxAgEq6XJ4wR97eSBTM6CBUtdO0jICwbjx7S3J2zWPTH5ADUBRdIeG7NGRrtVUiiZ35TlrG/4hS
D+e7kim94lQxk8Tkm2V0d7fXtmpSZn4mbACUBxdrm/XJUCdP5D5yX3n07FlAyf/rS020D6FAoGKf
QVTWbMQXS9TVq1tlhWAxmEO9Fielh147auwo6AzOofWznQHJnoimcu23ZvblfMjNLNPPXQ+j6HM2
ZJoD4WYjDAuaOXOIup1TMip1buo2ij9MBHtfb3+VtRNGXgrWWSocUwS/3IhW2GFXw6/rm1U4fykY
G+x3U5JN92HueV9u21q7svSFQO6wC9RLFqeZ7FcUsaFkfse4Y3NQo6gavujCTIKdSiV+76XJD9ed
c3vD7tqpBvrFFWKB1wALWAsEUQiXtm+6zPvGnLBQ4r2mjs0WyG7tjMkQCLZeOc25LHEVYyOUpJpy
v4VcKjjocTD9h3KzCnNuUPywWm063/6ka0uTtCrUNOAguip4O1kJWHeKOdRKLsaXSMxNdm5Kl9HG
24bWzom8PIYt8ahXmBFeMGtOC7JSkWZGtOu1Ju7uXHXq2lMbTYO78WKufkiYGbmqoFSALF4ey7zq
EZm3AZQVYhzPMWxYj+5so+8Ri9hx9kk0jsGffEqbsEAWadDMXNyEJkW0QEWSz9cSNNWOcxnQDTFB
eP++/SVXl4ZKmAzoOJPL2lqaV9DvCpJfWxEx7Z8uQtQ1hn902OtijOxDAnyt3fieMsJYJqTyY0oe
ezmEsbh6eWqU6QRjmT86yJJYalJ0u8Ce24Mzu1O67+n/fUDKIbjLk7T6RF21+uf2qtfuPmkIxViS
VTLVxYai1oR3p2Pgq6jTx7tAqFrFqKsIGRyqgFuprV3DTRk79rfbhtc+N4BeFg7+FTe3iL2SKeGZ
JPn33VJRjwTrUD/bvfDsA83g9msLgm3eCBJW10rAhY6lJJ9ZxuxqVRm9I5TcF4UzJKfUYzj0QVGq
rvmpJHMEq2AjUK7aweKWbgW567bxBBLLhkdYfOc6q6xBQi/92aAiEFpJ7jyieSLROW5WfB/dqDV2
vQGSbqMbtuYgaCrQ82fW+npEQ7Wn1p6Ulop7AqsjuuJpOz66No7vM2MqSbRVol4DsIDoYoQJ4BPX
djnCVLUwGrtpQt29GbRv1hjdm4NO1V3txvBD5DTpjybpo4dEdZpvelqEH3iY8i9aN1kvt0/Y9Sfn
/aR6xken888Dc+mrtHgsnRnQoK8EbX3KDMV5dEWeRAzhQCG5q8CUAJD3xvbTbbvXJxu7r7zJPDcM
BywCmh70Rdw7buQbTl+d9cwMkiMX1xL7LO5mudVVuhGPLscRCGekTUZGaAzKEY2FH1FnxDY1uBLJ
tEXq7Hpnzu50iqLDV08xmmZHa8l2HsbYa7PTFKS/SBNaL9zpyVhtDelduzR+CgkAguE0Da7GDx2H
0XKrc2I/qclsZuZEfldDPMcPeY0OzjEY7VGclcGOyBCU3N1bIjWd8+0tWDmE/AjYBRiOoGRL3f1y
72NKA4WV09B3EiJYeKpL8W9hdNauSlv76MQw96PaCWiNQzz5sT3wL7MQNm+ylHaTRuc6GpDUlpLo
BGpIQMPyjr7JiSp9FnB2jpE/j64NB4RZafmJWh5MfrfXvWpIos1p7FMWX969clLBLWlh5NcRU61w
+abxcMqcrNnC1WwYWj4bjd7YVp3UGDK8+i6mSAFVMdw11cZGrt0lUDuQxUlkOQ7l8su5jaqmqTvG
fptCo7aj0qWqZxP6q+FU28y5QwSo1u7p9leUh+PyUebUMILJvAojbZBXXhqtadUqRajHfgjlRvQI
+m78x9Oy8ONYFmN2BlURjTtjmPtzMdV2urGHq2eXhRAQyBlCe8nzqsdWpxl1jWpk35XfHCMaPvSR
CK3TGFIf2mVtBCl1WCb2fEyo1po7bewHuwDo72q/i0oV9eH297h+QvgeRESG7Dzyp3S0b46vMNUk
CLwq8ZPBKr5l6tzQa0Hr7mjn3KPbttYOFjznEIVSZMKlLa5K1FZaq81J6gsmcMYnCFB02LibZvS2
ij/rlqQehFQ9vQZaxtAsiqhlVaFpT4cK5Kz4D+2Faqursvb5iJWp3wEt4K8LX5Rkels7Sgq4R88+
qmNUfld68e80T064cXTWliSZgYlhuQhUQi43Kgvgess7C9iEow/ZESLUDipv+gLtBvJszcfDo4fu
CQ8OsJDFc5Pb4OALaM/9OIqc6bNXDln8E8qmONkh9ljFH1M36gNG8NS6O/eKCJ/FYAdbvDVrD/zb
X7F44FWjR/0grxNfiFa9690MDr6cwPkghsZ8sDJLfwRZ0fUbKdeaWekcpKYPuMIlYCOhiWt1VZT4
TjQU6SEMQ/Medhr1L3BWqNzNHewNH5gVnbeY09cOEqzlYI4kPc1VzyDuBhToaz3xY/Dxj4ApiV90
B20mSelub0HKV61RR38tQQDHXUSsXjQxFT6MiQ81V3asp9H74sXVRAlvjL/cvvRrxwnvDmZL4vPp
L12e27Jniseq0oQxpQjuRLj4K7Fj5jJJ9mEbWvq+dQxAuFWaZvEuZOpzr2qR6X6+/SvWFgwnh0xI
SEnA7V/+ikbrurln/sx3AziH9uoYa9VLmceDszP6EjHd2+bWnjZYkeldv05uL18ZnYksMWQ8oRWF
nt+9pX4bOoQGEngJv4LpTjbMra/u/8xJ3/HGiYe1OWlzniObaxtpc0SuzfFeqnkGXkFyG2+9YmuX
5LWkJFHjMua5NJe3wtUbrQx9G/2Y7EOuq0ELuyLs//G5STzlhxPUg3WMlMauNp7v1ZVSogDQwftx
VTrjGZxGxqKA61v28BmdISlaolTZwS2gVfyDTWQImHE7OZ1wVZidBrC3DbaiWhv26IlZj3XVqTtg
+tEhckbn3Q1sOW6hgt1mFBYykYWHV8x4KuxUCf3ZNIvxEOV26B2UuQs3HPzaNyR4p5xOYYL3ZOHg
nUGAt1e6xG9FHT8nTZPLoouS5vVe6Hqnbyxr7S5QegFZCAIXwNbi6nl5nwddTbg+0n9CB2k2rZ/K
VBpH1x2Sb/NobL4dqwt8BTS6PMlE5pfn00gphtqARPwiD/tT1kdetVfSUsDACRfO4fYpWTVGY1l2
1Xgwl4NsMPWHJdyGkR/pRpMfoRYsp50Oo4eAGw6uptvWVj8mECq00aR00BKtabeWCJrYifyBFsUT
qgXVkwZi8wAKJ7H2sRoTK77fIuVHkE2S5p2s9/JjakznTElHfgPrbQHFjfjPaoL0pai74agNfbTx
OdcW+Mbc8mVqbFvpStiT/RJdqEMxj6RxMEIcyY/j/2aqCb//ZHlyFs4Con3VoOxGxtrRAmL7YCz8
BRDuyZpsFOaKzp52QWX1f+CqaQ9SNSZYlHqPl5+ztoO41mgs+L1daNO+UurprzYVgXcm0jfuby9u
LdnhClhyBh0ejWXlQIeIaRioWPiZVqtHnZrfXQXM/tGOVE/ZuUZbwl2tersZFZyft02v7SPFT+in
Gd4lbl0cG/TfMhWBrdSfhPE9U0Y12dlhmz6a2ohsaKhmf9+2t/YmUevkw+JhqLUu7KVp3lqFMjKe
4dj1b0qrojjkZVoce7s07ghnvTsvaPT5eNvs2u2n5MUfks32So8XbhIm25wOIGU36vfjQCFq39gM
MRVJpeQbd2PVGGmG1H5m5HzJliacMm5DNcpAqfWtH6JRNRwsp++OjWN24+kPVgYWlUwA0AwQ4suD
mqlxIRIrQxUmZFQCbtH8xVUyGkatFf1JQPGKvwMyA7p/OeGYj2E+9/B1+aPS1fOdg1DOT7uKik9Q
+lg7MSEUsNP7UN+aeF49pPDbAL6QNFfLjug4Ok5CSkxCmtTNd7N03Y8EsvN5jqElvcsprDsb52X1
mL6xuMgXZze23MG1yReRcGeCs5D0aHX4AlDA3BvT3Do7KHuj8+29XPMDEGsRVDCk4VB9uNxLVM16
t5smpiao4L1A7GMj7FgoyhEUMFJ38+RlJzez1bPRJGX1vpsp8aJy0g9gHqVxkOHyk7wJTtNEAf5i
ifzJVgf0ZUOYl/XdhNJOcKy0sNm3TIw9zLVtdBvXZfGtMcyIHyeXCjH3nVmqS8N1FGRxao75UxJE
00OYlF87TlfLpE+g3cXpSOxTZePd7U+9OFKvRnG3LNTmVMHBdGk0Z3A2sEDUPYWuO4F4zAyvPWWx
OfKYWYGByt/QlhtP9NpCQQlCRwXFBvjjxUL7Ogz0hPv6xJOjnYys9e5UA3mtEIm1T+1kZ3tI5reM
LpzR60Lhh2GkncyOmHVhNIz6idmlqniqJ6M99vGsmccw7OanhLO8NUxu8tXeVO0oNtPVMUwa2fgH
RA0Wzqit4wBEjeUdQw1YjyRID5hJztVxq+yw3D4MecDF6W9QEMMhLFZVG1qQ9XnrHaMAlpZgMs3P
aI73Oynm9SxcUW6EA6v2CFIlYbNFcrywNyS6pgyV4x25d86pLTiZBenoEezSuGeOfcPcctNelyeD
HVngoDC2OJ0abtyNFN07Zm5V/4gVUR8rYcdnquVbVAMrWwZIj3WhekKsuqwia63FTGhjIouQl9ah
DHWxL3TxzgEbDgb9YXqrspYK3HLZ2LXqIQmMYvSOI0Llu9As7aMZIZ2ga0V+shUYvEqG9c8Q7+gb
nvx6fViWzyOMGYQcS6LNwE17ry0G72iG/fRx4J8RgBj68213smVlcfD10Au7uhNYGXPtkTajfYps
FAVuW7k+hXIt8vyR6IKkkMfmrYseNKMqjMY7wv4qRRUHk0INnAauJbpjLFpvd9ve2qoktIpijOwi
LulkGOyrGxNpvGM7O8kpnkniqWnqp9tW1lYlYc0WXTNEBpZW1ECtGpGH7rGZXfsuZZ4w2jV64QAz
MCYSCiA4710XUj9MEgDB06Sq3RJsozpz0I1CS09z75ZPwp7qJ0a/k8PtdV1dYgIkRC/0V1fFkV/s
VphqtjBSRK/qWa/3qs0bOjZFcgT2VGyYumLzlspeuFteM2hSYENbnD/FrhSl1dEOasM6+ZrRHD5b
XqfM+1zTnR9m3olP+P/4aLRuFO1EaQXPwm7t32HedqgOQbdqbpzV5WMnfxFDIQDY+MaQty9WX80Z
sgLBkJ68qM3vc6MtHkZCxQNdH7jj7Vl7mOD13qhhrH3yt0blUXt7QeKwbCpocU4w2DYnoTXBIVCY
augTtLnfv7s0LCgkwJwiGcsvTVkNX1eJMGVGZQz1DgKn6G+LqaAInhTVH1hDDYPIDCQaGf7CWhek
nWJ0GRIfbcxUOQmSa1OAdVv7xKxAvUV9eHUl2TyZjUpKetpAS070HmmRSeRFemImO/6owg7GgBTU
MwmkE6c8cd6JoNJehekMXBrEwEQpy9lroBhBb+q8ApNZ61CSDuMROpHiUIdEZbf3bRFjS1PMTzDP
QwgmMVuLm6JHph4WXh8czcIJ3a89I8P5nZVGZXNvZnSz9xkSI3qHKLqFwE9fD2iO3f4FK4eUvFCi
ZDk/9FPlzXlzSFVNGKGTdMpRDwbrV9DYiXYYc6P6FFhxWW54hpWdpH7IMlUwueDuFnUMNZwZihIq
kURajuB6ihhpHeFI0H/SDYMHQVkzVxvIzutvzMUg/SWAIaNg1u5yhUWWQo3kSpjDkDt7PZ/FoRr0
7jQzEfSJM9sdRNhEMKhU4cZyl5YlP8zrLZHNUogEFnGaCGwUoYD3POaIOMxnqR7xI/aM9iOjagwV
om/Zentbz5vHJI0gSnzfzsquP4mnTFEZ2AQCcrnuJnFCJ0AS9FHNXbfZIzZZ/4t6iXHs6SZv+Ff5
/3obar/aAvuMGjs9G1LjS1sxMBJqKVH/GLa9Hh2bHsYU6IOn+j4zYl0cvDpNks+uHQ73IilC5wMh
gxduhD1LJ8+PAMQFVA8HSI1sGacakZKlqZcMjwx3lHeBp4cvXjK5n5Oq9V7Aw4iTleve59tfeXmk
scSwP0mjPFxyWOhy5YJfMzsVCKqoBqb6mxF1algnjwkvcVQSbRY/C9xI9L4uA4XAS6vyV725tW4a
GTrszMPj0CRz+k2bncw6DGA8rb9Nm5HmPWn18NftlS49hbQJcga6BtkcJ1G9tKkqpdXrbTY9Fko7
u0colvr+gAZaqu3cuB22RBNWPiyIHaK9V0Exsv1Lc31FKZdIeXpEa80+95YIv6Ym73Y/6VG176Yk
3gqRrs8PyG86KJAl2kRjS2esaKpXu1E8P2oznmJnaQKQWt0K7V4NVcW+63kOPgoYETZaK0t8h9xN
AjJApiQ9wMOWEAd0EhoriKfhUYSa8tVtgq7bxXnsaIdmLj7pbu0wVQce8lPQBnZyasxI+xooENfc
g5cUW9KT116LyA3PoUGnTvV3OTnh9aYoiz4aH+ukC78zEx0+pKX6uxtK5QuXynmG6Tj5zHO1VVi7
diIyZJSNVuhrpBTM5Y7PSZe3tVIPj8FYjCc9NsJDCHz7G0A57UMRRcnLQEv/yQzm9lnRbGjNbh/w
1YWDKobhD1cGpcal/aAHK205bAN8kf0XeOW9BrrcHgoPaD3seR+FcfatNursNxDK8ttt4yuHj+4k
nRIidOD9S5avCIrMLhhZfBbNyhHRmfSp8UadUfepF4fBEi2Cf2qzkdqvWiWJkxxFEui/eCNGqJlg
uXCGx6iM4uNkOtOjgwjBQVfTqqHWL4ozPnNL62sJTpQHHo5uyWdtyifqqu6uqZElUEwEjQFP/yQn
/wCPxeVesyPvUx6M8bEvx/BkpdazIiM/Dcm58x98cCATPFnksSRGl7tNBxCvCd/9oxIF/U8PYq8o
+h/OrmtJTp3dPhFVBAHiFug0PdHj7XRDOfwWIkkCJCSe/iz21Z6eLnf5XNs1akDSl1bwawwcMNn8
UNVcfZi9Otv/eVGCP/o2TuLBgSXf6pDNbediUSjPzGswU4uAPyYHD/ojMocmaPXrz8tc+6xIKzF9
hvoCXu/FZwUdfxOb7qDEPdkRt1fqoIPne74sbMhTVkRTGzw5eAnLG3nAlRixtRPpdp9BJfjyCBPX
2arlPXZxKuW+6ufqeVHjx2Hqhxs799phxToJJITQrgWY8u3nQ4no63Ay9izhmvJxUs79E4qWHj3W
hcs+TZ1+YuGYofYCU/rGhX3lKRHrwdSDHB+uysuvWK3wskTP1p1DyLDnOEDLOTSNGO+iNQhu+Yhf
uRXRncWFAEIHelbpRaiP6o6ujE/uHIwmRA0io7Imc3hCiQ0kFe9/hT6Nfie2+UiiRv786430bxMc
YuJQ34Pw6tu3nKCIX02QrmdiKlftkVOCRpdzqSpWWKez+n4wXPtlCjzvLRmVKw9OQSzfWtOAbGAI
8XZtHTXgYLZ2PdeG6dfAZYMsUKy0BnBPx4HcpmgwjA1cpv3Z81XecDPc4tq+M+3FTYW7ESRUlNaw
NL18+5q01dKNHj51Rg1WGrLYK1kElvTDEPJ1KBbPdaIuFCZCQwFxN+afhjVoZIkuRBJCcrep1Y5s
svPf/KHj6tzyTpQ6XFLf3IhfVy4XSH0CogGjboBVL9OIFRgh2JuH9uyPi/tCSUWK1FfNX872t8sb
s2hwpiIcPiSDF3vCxN0cB3XvzugvNOkuWP1+RyLoG4Cn0jfDwcbav1HCXdsKm8Lw1tsA5PRSER3y
yrJpQreeM/SG4MI4GvO4NjCHGyBo/QQSVNLlNqAjxB/9qH5spIpJ+eeTcOW+wbQWoikApKANcTlM
INAb8Oa48c9iSYM5d/Dvih+yuZ3RTGti+dywmdQFFbQrucHBuHGxXssRtwsV6TAQaTDLu4gccEzg
XQXhtzON2HKom15/GQj6WBD64XbHEyC987hxU3Wki9EcyrKrcTk8KfxcZ627UX9c+yBQNESSDLgj
ZsoXlxJinhVBX/vnBk4XxTRm5G6Srs4DGfY7YPagdAjE9ItHuXyqIsVuhNEr8Q3DczQX0UTf2s8X
y9dLWgOBHARntBHTn71e03vMduq7TgaBKJAj16JM3OaQ8edNsP3di/CNSQ9aNnAc2KiRF1ufemHN
2tEE50RGS8UhQLF2+nFErIWMQUW9mRShTHn1+8/LXtt7EOPC/Y9TjVh3sayN/IGHHk5V7bVRCfGc
6JU6fywCDyQ0mBU0u9FiPhh1trvBFbqWqWF4hhOHESFa7pdz2Njv8WKXaT0bNKB4of1W8wmV/Rik
H7us1U3eGHDav84Qh6rvMfQHErMFMR8yiVXw17Zh2wHEKA9DGzhLQTopehsSyEAYfOklQsIwwvmy
hXcYGFN17ny5lG4Z53zxzXiAsGZ20g30XCpB/HyK6luAo2vHEXjCTZ9x6yhjSP72l0AxnzU0xi8Z
PKO+O53I77a1XjFNjB+5s1GZeokAXEaP6IOv3Im7bEYjJFiYvXXvXzkNgBuiVAYaAkqRl2DZGuGr
oUuIbwRJs2OM3toO5Il1KSFdKR/D1ge5fxhqdeMQXtmVwM7gQvoXfPgeW14nYsB83J1d5k0+uNDC
maJFb4btREKHGGLkE2wIaWVl2ZAAfb8b8e5KGoYuIqY0GCdDneiyXo889N40tBzPtfPJXlarykcK
4ivt0+Dvs83NbwQDa+i6wcbx4gQSYUdTmxYBCDa8Zzc1YMzhRMp8wYX3EE4wIM0n17Q9lCmiSB3+
fP6vnkKgAnAMkYZhMLV9iv+0e7xBkMnzA3zhwPDCEBc/BkHbipzCBP7OekKVYFDIp7gnKJItuuN5
rAQobX/+Hdde+OaHiooNYDRAw97+jM4XKoinbdOTAN54g+Mlky6ElTz3bjzylVwGzRi0Qzb9cqQ0
4dulIvjHaNC5/DPKpfBFJd20C3kQvPz5ga6EsTerXNwnTI0AVsxYZU664PNsu+rLkIZ0H4wUopKB
pq/pUHUngMPGMoKVxuc/L395cEFfxhbFH/xXfQoX9duHRBrHY0tXd27HKnugaae+tMo2n33X8waR
JMyGHHLQ5MZc6vKpYUsFmx7MNlAYECAILsY3PaY2YwjZ0DPwnysA9cDaZHnElTu0/Sx16RIu0SqV
6lXN1Ixl16J/dYPVc7mVtt+w5Y5giqAefndnZcEyZa4N0rOjjQE/A1NPUgZjA5xG107pX2LFkDhi
HkmhdoS5P3rxl9Vil0HpGuTD9MyQrv/T940q+qnqz8maLS8OfqxgANJbKvWX2cK/i6JPi3eNz5xc
3suM6kaSYaDnFgiiIpPUAZY2z+mrIO34CEHRdNr97YYCZxtyxYCC4/MiU3+7oZSc8OlqSc+uAlfc
17N+qa0/nmPtTbwcvUm8woZgWG9Egvf7GMv+yzJF0yxGRvh22VbHIiZdTc+sCeNTEGkYYHNDshdd
67DsB5cWrkrtrevo8o7A+93gUttgd7NVuITBiAjgM8Mz7CGZaKjlpHWWlX1CYHHz59d6ZbNiITT4
gemHvcFlJUpGXc0MOuXnPkULBarveq+qODz14EvfuBKuLgV4Ay4FuIy8U6uahCI8Wxp6jlddP0xj
HIJYp2SxhEzc2CzXlkI8Q1WL+R8FP/TtV5vATktB2MzOUsfqIfC7ZQ8gU/x5MektY7YrJwHPsk1w
N4QDRjRvl0JFl0Gjv8/O2mPmaVxTHD+oh5+XitXPk7TZ6c8f7NrOgHgJIO/oD284jrfr2UBAnC4d
g3PD2xmMhbX9WYW1ufECr217GAxhbIsW0gbkfbsKCEcAiiCrO9NUwAjc9dMErEg6xycJFnJ1iOJq
OJiI01sAi+3L/LcM2Tb+piG4IUb+bbS9XTitJsBadRudZTgHaw7bQ3dHgCM6TrEXVAUghOGhT3x3
r2Gw7RVV3N8E314mf//+BLhZgvAGCaJ3lZAYsHcyloTnRSsCihtJRTl2otuPvTWQq0o6iSyh4V2+
hh0mRH/+vtfefLppNqLFCfT2Jat5wXWgCGHROa0nuPtZOR7NgAPCvXp8ddyj+QT/3hvF37VNtd2s
20NDRuDyvAA946EhVQfnCHr3Jcfg7Qefhfr650d7l+vhzcKpC83heMO9Iul7+3H9QdAaeP/wPAxZ
czdgzLJL5gk+aN4c7jAlTwFO8+SjYvBO72a3inLi2S0F6CsvGB6GBK8YewyyVtvd8Z+EM4yht7b2
WXC2MTGE7eB6PZECyit9UPQ2su28M5hAsbAAVQ9n5Ea348rugrE3OrsYX8fJO64Yj4w2yeSTs14Y
e+A9DT4yMaf7Gjpbc+FW2/8vSgevpFTf6itfuarQU9ja87gVtw/x9skRT8TkWkXOnIPpcITOno6L
CeSgL9FkY1nv1Lz4IbtxlVy5i6Fjg28OdAuWpRcpWcVU5i8QWDpb6IvtqnidPoCgQcHgjpLjnzfY
lcsDdQxqmY2xurXP3z4gdCCYXKQMz17UDGI/j+GSlGZkksSAyEJXs6hRUMRPC/EG/qrg33waFpnJ
vz9NED7Bx8Wrxoe+fM9wwBiRHWUhHI2zLstnTrodTSVZb2ylK98TSh/4kjArhUL+5XGibgnpRHh0
nnnGfgs0pMZ8jdW0YxNdcl2bW0zoK0dnYyVAvAcDNTzAxQZaKYSdRDhEZ7P46/duaTHIm9YXbiQ9
AB+83K9N1t9ox117SJwXH2F8W/gSsURCo+HlW0fnboINNhqABIghoFqDWJMdCuNbMO6r62FEix2E
Ahz9j7d7CHJwyF4NNF55Q3iZVsSCRTYOBRREuwMSGH368569ch+guQGeM5ZDGzjbfs9/rqMWkaCB
t1Ny7ioTQo9nDlhmv9a1o3oHr+jAsmM1ZRjXQjW/9ux+geTnLZjmlYsZLXsgpDLQgTcFtu3D/+dH
QEVFyHrukjNVhEpZBH1Qy3+WXqdIMUau/Pu4aYwJd3PWDM1HQD8gQVhMoXA67yrb3kp/378UlE3w
LkNxg5bwO11Om8EexAmVnAe0x7sdE5O+a5vYFCwi7UsL+agXOrXZJxoN/4/wj7UB0MZICB2R9xwY
vYLbhM11XrrV2AKxBHKVTIs2LTxfSHO/0JmbAu23gOUT0Or/+/OGeH9fYrNDxQeRCZNryI+9/RZr
OIuAexU5w5FckHwd+uVg+jVpcuVH3Y2r6v2NuS22iWQCygpExPZj/vvhmxCRkAzxOR2429GmHvat
qtNjtEyvSECqTxlsoZ6GqB4OqzbNcOMGu7o83jHanaAOgef7dnmuuYzhCkXOWM/dA1Pm5aqPqw9L
HUCkwlXysdYYBJRL2kmbkwkV8I106+rbhrry9hZwU18OljJInqXpmiIcx33/0fndhylcxIlbe+ug
X1sJrFhkPgCfIHu/OOjjKhqV1JScPVUfYUFR/WSc+HtibP2XHT0gPDbMA8hNmA7hy15cYQi3aoAQ
UgywSTbJZ8hFQQJsj7l/b5/7WsNksoSrcPYFiEyfnVeIB3/6+y28mQsh+MFL8p2nGY/aposhWXNu
1yU6j91kP/i10nmtYEj156XeZ67btA6YbMxMNr+87d//s4Fb10ZamCw+ewzibQUI6gBfsyQaPv95
nfdhAYqd6OigL46o/i6mr3DYkESq9Ix6ud4H1L5ATNrUeVv5US6q9VYj69puQe8Magm4/tDhuTiY
TCIWKo31KmKczacpQjU0L8NwTMwgb2yY93EdDwc289YEQBC6HHt6SqYKZU56xogv+QSW/TKeM9jB
9L8ctWT8Hi4QXM/HahbkRvS79lpxwUA5chuFo9X/9vPRWS+x31bJefQx785p7NFCijguvL5r2jwQ
7Y+//45IlXC/Ys6JM7JFnv/slzFSIRWMJmcoLMn5SLuoG3Myd+zJjH227EB4utUru/Z2AY3B9kHa
DUDSxac0ytDIOC9Bxi/VszKDOdapSp5iqbvjypk/FR3lw62+4LUYivsM+XCErOKd0w3uzRYajthB
6UiALgCuEQXr2Hb3DZdNGcSzc7sFIjqvVvt/6ViBsI2OCNCNsBtB6oZg+vYthwLWYrzm9DxUni7q
tfN2vK8xuVU+jP9gqnhjG105LSBAUMgpbHK+7xJ/HfpiCnysh6ZufALEjt5DTqr/tkQ0uNHdvbJj
sXs2acPtzb7r7qYWRSxRDp25REY7mOtBz7ECqWPtAgN+UHqLGnR1PXQekZ5BJA0jqbevsjFdlaQV
GpDDbBQI1V72uCa9/LH6bnrsW3ML2H3tVaKXDEm1CJwakNXersdTAzdtzyWASA5DOdkZ0bgBdNNG
zrsF0H83akR6t+k0brk9CHEQ6367WDP0cuoylp2hvh7v5557H3vawDV2UG7fxONYEC9qccumzpQB
BEsZxv5x8BlN2egG8On9ccFP2SZ+m6QUxi8XF0PCkWNjDpIhXEGXF/Sh+vPg4sCAxDZ3pyRw0SdC
FBN7iD0M3/98KV0KNG9pLmhZwNHD2QIo0egiioUjZSH8crNzt4Y+SLLDMOVLmk3fJ58b4D9Ib04k
6/XOq4Sn81iksECMs5l0pSOGfh5gUvSUevTWOcbgfzuq/2nIQRoOyTBKk+1sYWZ1WQ8xJWUrRg9i
mkEIdI+I2zYq0B6b56JuWR+Bnl35XWmcS1/GGIV+Po/OYnqo4ecHOaxlHMrYy/Q/cESOo52ugQMo
skijroo6EY9lEkC/qoIQSbxboakVFdYSOAlDR8uWYI649dM25zkGsvO8YomrJnIF5FRDOxdNk0Fx
p+hJ2AW6sFC/Yjpf1j5o1sJMhlePuu+B+6xNBOvNPBnsEDwMXrZkfj6yNPOOpCFwoi6qPkotJG06
zzE4B9FxXP5nxPZ+j4kzi5dAK7Zflo+EjIw/WDhW630Ny2r/K7oKwj1JLgZ+iiTxsi/xUqf0WPkO
88N8wu0fmDxTppoOAsQ+GGaFK8v6Ozl2BsLaDUvYKfElgeeNoVXwHFMFuGortZFFzZlNVmBfkHxA
5dDHy1nbdv2f5r7rdB6QtZEnN4YgXmWOjvwwsUX1945KQ55qBhOCM3ygCT+EZOoopK1DKIbl4Cn3
RyUzvzsNoIvaf4DKsH0xBN1Y7cLMJQQChKNrj5yiy7uLYNrhcihUxPHeG6eK7mAHEfQFJj9MwVWG
hdPLooNw/QXRozB68JYYltPg8HZwBMti14+PngUvLjcUo8hnnST1+iv2xpbvKWxW6odZw+thb1vP
n19SNnTroU2gKV3C336jQgU9GABnoNIMsydgV9esGLvO0i9wkRT2f5ho2wAq8QmKwrsugWrxT5g6
DEKWy7w4Hu8WkKVJIRQMbac8iFbVdTmtB1b3eRqpSIeFxXhtU3UWIFz9E2pI8cFVuvJm8ZB1TlYl
vM5mPuddJJjXQF0Jalz3azJgsuYJOy/HEIwf/Le140LyAsOgpOYP1Tqn4wP3wB+DCWvioi4ouRqC
9WgxyoJt9Agwp/fIom3WXmQzqOl1gTyBq8+ggan+LoAwkLdHp1yrbpd1niGH1DUhjAZkBOlpaIdD
VmFe8sCppV5A8F2BiCv7Eeezz4epksndkKVgAq+Yj4gTRPun7DmQPGqSItAw/X00FWPTL1atLS+g
R9JMwa5Oej1NBey8gfchmYIwQ+JVHu6kbFnwiguMJGqIRAeixqiu1PEaDLu4We26GzzASXOrvSz9
7kFBacMVBuJhNK4ReRW0c5ZvXKH+Uzt5Vu9mKaHVk6HERW+7H2X7Ce0Y6kHyvZrlflWY64VFFNZJ
+JhiurmWlZlIeK/jRMUnR1NUUWUngB05hK7q1beqx3zgbugTur4unVG2Ljw36SBvlrVlvyQfNRA9
flDxDKlso/zVL0LPT6YDuPMDAE9eKuC4s8JmusI1RTWTx8ZXqT6B19V0D9afQvc8xW6aFkBVWZWd
7cjiNe9Fk5JfrQhhd577zWKanEeZt2FJTepXvyrSe+57JIUcP0Gt1Mq7EVKM7QfGGTRowKNh0AdD
w4mg5Q7JslxlK8meq9HX/l0NOuR6brxkCsNTLVxayXwSmBuUIZuhCrLv4wRQCQgu98m3OlIe+8m1
GWOAgzC13NWhbvShldJX+1CbkN3h447yp4ROxPgAf2APyLqEtD7OAnSb6uWHZkO77sHrok2XBzo2
5sgWqEkgwtA5+InWvs9YDoFK333wqhH/KaK8ao9j6KDJ16JRx57kpLR5DGrlmZMvp95+wgZJkyJa
rNJFMpJJHkwSWHWsQ+PXRzfLoLtrhtGaH05AgWQ9jzPD1CkxXdCc5lks8N51XBpcUtLDLChkIw++
G2AXplND1aD3dvYr+32QiCUFBQ4JerCJoJtsZ8TGTVx7kXSaPq2ZIJAmrhQB7cJnNfG/gdMp47uh
ds7N+85CIOsLdKug3bBQBIVgj4jT60Mmk0xOMAgDmXFXgy0xp4Vcm0YUTbUs8ojwp9RHqFqI6QtA
cr4Tu0RDifmbddg+CBZ2GlLUN4Auyacw4DDpaCnQZ49pUqOtadoesucY+Vron0D+NBGn3tfcO2Ht
NHldF7fwf2qGU33yUZzao/RCDnx4HAvH845k/N7MSTWjKJ1o9z1OvGQ5a4xANpHfuXXxJzT/2+6L
6+SShHDAxZk59jFQCgLxsp2CQ6tip5fcoZ2dHDTQPvMHtJeJKJGsC7QlRxnLROZAqKFQyRQwgs8O
Le1hNzQUmIO8j3tB4ZUqOAyeJBLoB9XAy3zXGupFcw6kMeNlD760VwweTSadzxYZaK6hCiKOtdMj
goUC7LbAtw2hn9FzkhwZ3E/WfHNvyc7Z4It610Iprf4aJyJzd1FiR7LsbNSnyx1Q6zT7qifj8Q/M
ZKGGYOukx+g4jmmV5XaaQQfKO5XIUJU+zins5uFt8Y/2gfS91yupvINZB87rHZC+PJXQtkz4+r2d
Ftn9nkbl4xcKNLmzZ1jZqPWTaGrSNoVEsbwWjvRwqyssmfFN4buW2ad1ziK3h3cKBks/IkBWFSkQ
J231WpEg2sO6Rc1Alk22PgwgFYaPjLtanDE2Azu1BGGjgrZQsL2RDuDJX7iVBrubRd+VECUAo9KF
K7Suh3Xt1HOjPHwqt8BtsQCyxo9zT2bx765u+Ws6jrVB5IaF053WZkJqxqw+t9ZVPxWfMID34PSn
dq5OPVnAPzn+GjeU8kcpB9oeuomOw0EPLXJvHwIWIClDd2gPViasCLWsQrRCYRoL2R4EleFxGas4
xWqjTw9OTFWQSzObX5xq6FFTyvi3MarYpzFyPhCNLDXBnve6g/wOq+In261LswP+Q0MSp519kR3A
VCHtXrtU6Xvb9iM7Bp4GaFNxhNG7vhuWVxtFlX1WinrZ12poA56D8Jt8IOgdex886F8uP1UPQ49A
BCYqkriqnt0a43PayMTB2fd7/asFe60tOiLJ6zSL6BmmzSvJsyHM1Bm6h23pNhbPyRc+ZDVkauem
7IM5QRIMNU+kdjC1tIVjLhAH3LYsPspwsgRGttH0KjEA4AgKeE3/GwVRY5EGUMQtaVJpVgoi69fK
YEMWQer1r1wo+auldK4OYaaF+7b2adT9ciuUSQuXtgl2cy0D35aQLIXLUL1gaPkNCabOXrxWieXT
HEIVD6BdZvvjCs0byHv2XtPfI0+SaGJPLZKZEcFcIVWvVPqC8Mb9uwVzSVJm1BGdQ4KY+nuO7br2
ecSa9HcF2BbqsgyV4YEBtiIPqkG2XCxOVC3gAIbo53DE9PBeB3JZvhAPE6tcCr0MO1hmsOzYCswL
kEStjB0anbAoLlUfJtg+cWTTHSDmKcy+HEyFsgDX4L0x2ueHgDAv4UjvskTk2sT+h67t7P8af+hN
GeOXfGwjL5t3CGEkzBNqjHtaKxdkKKAI0gQ4xUPNiZcrlAlkEXdKtWXrDDT5MVnu67JRAbyyPcpS
eRQgh2dfET77eNcgSnkHzNHsWuWr749euQiwuTCmpv1waCM6VY/12Ebsc5uO6bBbpD9Fh2Yhvihc
HcfjHpIzfHmY3KgxTJLDJL6jYaK7nZe2CHEswnX2VTWrCE8b/I+DXLDY7MiiJRKfI2KSAxynR6B+
+sjpPu9b29a7bEn48ozKIl3KaG5pA5SmCtZTKMH6RKEImee2OvuCNgzHOmrSO9wgQLnm8UjHpGha
pfescZkpkyXrJd5oOGPsHdq+KuEBtKQFeHK1OqxgWc05oaztPwsQD8y+9yO5lqm22pUtFRUcemCV
458s3O6SXdiN0BxtZAsuYdTGzH1clzH14cTXCVcMAurlPo4QUix2RF3l7PxxRQMVGAqAs7MFqN4p
mHude03COn6OK5sG6plWwMAj20xI3ZBTOFj/URCOvWr9TmRllKBaQ41VgRRWEGKz+N4C/5fkvFVr
XehqNAzXTzuYfMt+lgcO8kL1OAIcwH6OgRLDJhMJeKvWdTo/oTBka2GjOQOjLGPsY5smwO/hkVKv
bAH3+k4BkMfhG73oiyMRt6dAVR0GNWG9RKeA6Xm8k2HEYBxHXTvk3J+yV8g0xv/Aq9x9i5HM+rlV
BkqYg3aSglQSuG6HYxyNRYuHod9hdOc3hacxbwGftFshgC7b6BStHXnpUXChSTIFmTq5wYOvmQqG
KMkh++FoKUcxzTm3HjRSK5rZvvSss7QQUpgn3QaACAW1Baqha6pwPreCOFwIIHjlDXqTTemCaKxz
sbkRHy1vWVTUQpIv6HZkfC84naOC9XJQhYIwjtw1qwR+K6J1SuC029ZDPtA+cfAg7BHn1h4s12ka
/CQn4Ux/Z2ZiX4caGuh5Surktz9m7Afe69oXSwMhqSgbZYB/qtxD7G2oBL+LTYqkI2u8ncwI6/JQ
svgL6B/x79qa3hQ1rEVckWSm/9bCer4uJMc9UAIwLlD+yGaoTmvjaxjWCqCHw6jjMdCe6KaUM+FI
92FoT4I8glLCj9h6i8pbDJhtrqBP8TEZUZ3kPLRJs7Ntl3pAx6VdWyzgfoIxu+hWlp43Tx4u01S/
DEs/ZkWFDsa9Z6DYl5teB9NOEccg544s08ujyW3q5MRVuhDh2PO8X/UQFBzVSV0sYszSHKKQ9RP2
uBvzBOqJ6wEadewpaesNbl7F1uxBjYfXNhKD+R4WXeDOWqLXL6DxovBbKrWiPaAsVLkZRD4+6rAR
olhS0v5EfSbA8fVGNx7tdvjuDWxBgiJQnMPDzWTgAWduCp5ptLYQN/Az8+wR0uqSOwdX+AFQqfsF
WjIPoEx0qFZxQ0JpkU3ydzg1ib+r4GklIYzkicPc45IugZRqpiKFYQGipYUkbN4x1MW5ZzNMTdds
gBDslIzhb4/DG7oIJoigFNhl3VgYCNN+IPhlwQ44L1bvZt/Ztay5gyBei65Fmrdc9x/lENolp1Yi
PNQTMvqSJTz42Ue+NaUWQdCUDZqO+C2sSRCbAaJ61pGFxdeQePV3Ec5DC1Ju63s5Klog3WPdLSVS
ypntV1QnD4BZoQMKTd4YFZ0F22EH6anE4M5oQReh6Zx8XgSq7JmCMIXCN5k/YUY+xHkUr1GI63mN
LJTufGArlwawwMpOEBrLphkfuJkoMhy61igKgqjRFd7xlsKFsD2oSzEnv1JvI5j2oeNF2KYKtiIO
58YPPrX1RLfSNv4heRN8sy1dymwEaavwq6F51AbdFtwmFf2omBv5fowSRNwaaB+VK2Bu0AQRa/QF
CqtBBxpFLFGXo3lwxDEbIvCiVdDn0zLZKG8iRdJyCFfH8LeXfgdpJQmOfgSduRygpXopg5WJDm8H
cSKfbBBUILD1BPfn4BIkoSlsMjYwfbLklWoNWKQsMCpPZRMyyP+Jvi+DgfqPCZ9mH9HZh6Il4NJZ
WLCkyX6RSHCV17j4vvCwjnmeVCkUE9PRiBckQDM0tiNYkuYugZFyHiIdWF4AXKwADnD4WQonVxXR
HHWQPp2dh6xHSrUUKe8seUoqoHnxRoJwD24+WlxB78dVGfOB/0DKEIJ1o7T3axFTG+9sNyavA6Jy
XwhdSxTYPq1/+80s5h36T+5bHwotyl6jbMvnGqy0YoVhy/QK0DLrnxBe7PQo/EjdpSbhr7wZqc5F
HTQPGlF62K8UEN+7blb4kYNOA4HJgq7kjg19BW/QZW4KuNd0MbL7CFNHgkT+2KKbmBZQiV/bHHTu
pMqxt1ZR9OhI1HtA2TqxJ2g8uT0aiKhaBNxic5iPrgjswlQ1QqbXzgWLwcDdIbsYm3OHHjPf+Zim
ZB99s1ZobCZLh0oR2tFu8TjdKahVouiXc9/uQu03Lwn3iH8KcWKWArTWQf/sPB+oaNGNRN8HCu39
U6XBPzhWfIWzaYZkQJbw6R1fZbQ26LtAYwkAiyFU6AijTJ4L5aYURboMyYPDJD3I7QCFBuCsYQVx
YHaCgYUzusZ/mVPCTkhGrF/Q3ltt7kfQtygwLMWcKRjg+HSUFvpuBWRGwdGZa4J/7fRiJCySFtc/
eN46zKVB8gB/IPhy+Ue/AQCQjzJpD9BvbxqMQIA3KjYSYlagJDc8x3C9ng690gPqr2xc4i9p3KRm
n05oCBXdrJs+Rz90nn9KbmMMEzwUn0XDaNqXA42hgJmvdOAUG8AXwdYP/jdr0uvHFUVN+0LXcPkU
ItOThZQJlhpmeHc81A0664eBae91Ros3zNXYjxzTJyNSUZjVC0DEElXym4QSAW6AdkufK56hBh5g
z41zD1gPJE5RFtliDafwJLNZqcMAyMUnBrxlXxgGMrYKY7Huq1iPn8Y2a0EIxU5ryg4FXw/lEAxz
doj06BlGYqrTHUn79KmHSQ0OcL3M/r5NOtx2uO7lLs241xYYK7gPofLoF595tLmjbNXBc6hUj/wm
FDXbgVY8jTmiiooetratgmuhW9dTCjDWBw6+xlQuUw24aNvjUO6D1UAjHUdaL//H0Xktx41jYfiJ
UMUcbkl2VLYsyfINS/bIYCZBgglPv1/vzdRWzdojdZPAOX9M44Ll94IBJX9WlpbqMA++/YM7N5ZZ
3lrdr2mdfZWYW+jKXUltqXcAXmX3iVfX/dEAl5bJQK3xnzqk5oPSHQ4BnM/zAB5RSv6lHArHTefA
UxdKIs2cSq+d//Hdi+95xrid1MwD/0irZLvp+so0iTV6GzyEkuUt9QkS4RhXjawOmoREeai6tY/S
Jpyav71rhukwkFfC/Wv25bHXvvvHu20+yWTYH05sA62EJG76axexbGd7VDh5tg7L/Fm2ffAVwAX+
y+2y/5KxIM8vz8VoJ5bxnO3A5cJUVU0taNjUEqdyX1MTdaDXcOqzGkCA35m1Lhn8en9qlmlsU13t
/gvfbbjzMnvdu6fCviavpLjl0haL/96y7dhpNJjZY3wNwjnlZ2v7o2TKBjicIq6vnIiNLuk9U2yH
mRP64fZWvhFflY9phNOsPeRwGeYYgPS8qi28ZRz469sYbeWWlXVr1Hl3tvkVDUtXZN6ozbOauOEO
UdfP5q4EFd4P7Fl8XSXxC3HaLgIayKHUT/KxL16VBuQYjKnOlbumAxhJdxgpINJJPKMiS/ytKdjV
SFXmcy66oEyN9sxjO9+kXi2z78aXWsUKrGAqwywcVZRVzUJkTkB84hEwwZFHz5q2vzZ3enCQeysv
CyFfddZtsCOQchOJNmteAH9UXl8cZ6/jE+xIne2TXpXF69wHgOo8u92v3t42ZqU1WOu0JaJxSPTc
d89GlUplBJFXb9DsVpnCcJvvfGEzymTTjH461GX0uvVKhSdlVP477kVzXcWo53vJynQp/WIKGO/t
9a3yV+2kFaqKDW5Jd3uGp4jKcF0W1aU2KoyPUU6qdOpDHQlWO11cAVtWnfjQtlfloQ9PnNGMa7pY
U3GHAqke0yZw8iGruWiurMOKqIBwdHXWThTVpOOO2CRV41DcYLe4h3ILATbBUJceGreWt2YTZeTb
RMySOvgQT8xjTGJVVkuhX5mn+yVZXEo4k7WonSWZ3dn8c/MIe3Dt9OaBX9wUD74vivVa7gu7vtP6
8isiRUkk4wIKnd66hB9o2a44u+n5/hz2CAg9Kjfa2irVzL/MuIs82dtI5ekMOLEfJca5d2vD32lB
y33mRSDePGnlX5QdTBFzTw1YvRuWxBX8tU5wB/fWdXRlT3emXfh3LjPpksI4dm9mlPm/jRN4T9ii
6ycPD6mbAPz3c7JV6B9Tadnis9oEwex1zAqYIqE21UFQ6QbB5/abk7R5FzVpO4ubOK92wJ/qISah
aAl4ELN1wUF48LQpGfX2wQ+SYB7I1uljGZYZ9vF5yiI3gk1UBiMB/9lxhRoRftcm2J3Ukq2jzy5g
jcXuXv1ZCTtd5gmIaPCW7jmk+gu37aYpJCMErP2v2uIOPVLebr/CZVjlcfdjsWQARkt+EXLsnEeB
cLQ5ygC0l+u6DO+JtV4dMJy2/GXPJBAy+Dp9C1zAnkgphNqXo+01NrauwOKmHBabdyNUu2Lu3Lfy
wx14/I5hUWiV9KYrviMVGRLQbV3y18qw8DIBX8qfb501OpdsNNFx9gsgtM0u3VPsFU1xEg3swmkc
umF51DhJw8TpVlBAiI+FPXlkkj3gGlJRyjRblexvnNFHNF/5es5tPSvmEMf+WW1hYU6A1wyyU1us
dRaSPLM9lZiBeXOaFtz29qD/wOU0ErffrKPNJUENesMLT1cdUGBs1jWRQbAOp1JPzqEtPKWP/TDT
hL7P0VAnIAixdQ68xv/gTOXhpNmi5ulrVrknbjD7ggueoQRL+rjfDfWogShXofdEAFmViYbmA6iX
1VaRAaijOF2toFSpUxXMjzHLcpPkXUxkXg80/eHwtubZNjrUZfTbTP8Yjx7/VNKur201xa+mF7zO
yN2AH5fO3Mxb3lZ97XA4TDUdkoVDIXfHPlf2uBumOj//ctuYSFl3a2aTWaEoriHZOR+6KFAwE2nB
noCyJG4OVbDqgbEeuQUaN4v47HpZSpFCLfjvGHOrJSW6oDbZPDver07JjWga5UYPxCsyuFv2Ot5D
YPTyBGtot9co9PP6QbT7JH/iMFPijNCEK9823jIlw2Dvn3E5K0ixlriFO1+Vlf7giZicZPR10zxW
TA6A87mzVmkXBQuMn9u61aEshpDjPiyX6CjXHJZL+O6PeMwL57BtneD/XQelRbCz7BnQCewIH27i
OvKQAWDad17Doq2TPF6d/aHp7Kp9Xbnz33PptPsr4X985ARaRe0Birf/443u1B75segVpVchd58m
jZvvs95srR5yJN3zaXWK6RAtTPfnvmu5EgdDxknijV7we+tdTQg0EFd17slLd8/WOnTWq4d+wWT7
3nrTYYqCkUOZwJedY1CbF6ts252WwwXiKDH2WPinDuDKTlQHo3O/DyAPicfIqumL2vhnDfRtWMoJ
bfIvDpR6+KsJEaPgVoqX7XnYNF/opiJHA5hWfv9aTYVoU7O4qrqjry12jwM1EfGzWYJFHHXQL8OB
DMS2vysi+vcS14FDPfumsxa4ZrfUad95a39flA2O19uHtN51sfGDnytB89ujzRMmmWVg8/xX4080
fhyQPY6qOnglizHDJOVQD/U27H+7veXeWrh2zmPk5O8ruBO2o2WDDHObOQoTNY/jkuW1HP/MC7zf
AXKs/m0QBxUHSuCaOFuCvcNrrIvmcfGDvb1IMc8pcNCSKqt4YaEeOdPqJ+6b9zyI8jQOxvFPs87j
hRPN/1WGeMWznOLQ3wa/nXi0V49ld0L9zxsTfdEvO7yHq/9Rk9BBcFgzvMklKhMeEZW47czBlXl1
353KUTbvtt684GgNjQYqKLbfIcBozF3V5PN/jWvXj4FFtTvyjT6YE08pI65zXEZ9iianWJJqHGWX
6MWPv82s4SpwkpdnqfyYGsYN4CrPZfhXuZ70jtz+sfejD/fBORZMa1vWVrImONGqg8RfysA5U2hm
TrDm7h14F7ie17c/HGSoR/CNqEtEWSx/PYds8gltBOeNV+nDGA3Vcly7Xm9Ht4wd81S1BP4UPvEg
Byj/7mD5BYFqWMf8LGIrgckJK/+r6gpggGi+HS9S7vkfeOzhK6r2J0TmcZfVoRcDeY9xx+XpYK1L
JtGhLsMjHR5GqQFHJ8rS58ysejlRyuyNaaCtVtNryx2VFBS9WhmPTtwnnK5jwyDJaqE3sxBQE3ks
C2s7zC9Lvk6XqcTdy9IU178ZENpHVK4WK1gw+ueRZ9JlG5tddJmDrKNj05TFP7K2gjUt2OY+XYKQ
bNazaP/bS5wK6ZoP5XdY8KX4vin0C17TMEE6Vxewb3P3WPlb2Byp/xrdX2qPuu912GrAZkuDTIe6
2D/IvZWsB+YGAPm2Je7rNh7jXzsSIPexcrvlV2HGuQNppB3jnDdzU6HMGeOVYwX5SmJ8sYZZqwRv
f6QdCMMRJfHJzU2YH5UVluODEs0aALgX/ncR9dZ/yGHllACxW9aPnakI645brtXr3ljYJttoib7p
cOTNybeqPnTdNhUnfw2hXkeGsHs0VfUVkZVN1olEzuHxXQmIjG06aL/uhx88giyAQ7vV9tHS1rSm
ZUBvyWFl+FUZhqRef+uhmBfEOA6XjeD8t882HiYgTQXIlrnQJcv9Pm7K5j+nYqTjXNDyVFYR/fJs
LbpgRu/86VjYvlxTFEJd3KUNGpA6y0ObRoQm3hjhRxPwUwU5218TWqT6zfHusWuzcww3Q/U0Zaao
B5HalT18BA0qmmQtvZlsEWWqKFlmmaNuiF3QUZeQi5jhxuMyiEQRTsmIzh812BrU5VWOdrwl2zD4
30Iv3fS4i4XhzjNkPKJFobyoJlT0L31muk8nb9w0lWkS/QwtK+Sr7Z1uRJLv1TBfG2N253jbDAC/
LJ6iYAVxT7h1vfygd26vJN7CEnBmMOoA7YD0I9ZVjObIm0sGRwGQciuGQvJSIS9ikd4VVMZAa+t4
DfrCBOcQv5/OtD/K/dLI2isOJb+Mf1w2L1pgffyuQJdX+Q/FVjUvQ7GNHyw0OQu3sLofMrf9C3eN
trLYzIpN1HQ3qH5uxGVsjWwTXNZ9dcjLsfuxw+P+qbY9fvQGd1iZY8byn2akBHCGgu1TOcPoA3Sb
xTmHu8vshb7tqbL25dsSZb0kG+o5N2lV3N5VfaUvCqCR9BXIrttkatMs3TbON0t7i+jQddqffdjW
VTYqG+6tnmRjJ3UgrTC1I719NkW7XbjvzR2tpBbkplfIJuN0epHG4n9BnazYqYUdZU3U7IQorwUf
fJhb6NkCu1/9BPpjjw868sarUzXru0fGu5/2ed6Ti7XuDUQYbY1X8kIbjzxtMfsYGlX17Mi1Xu4W
Oh7/lR0SygRHPsmyTtC6Lo3M9vi+O31wnHD4ICeg8Cc6dkzUt5CrsmI1EYreHbPUeZNoEzOMO1s5
vPlR1X5zHqIAqWVTPFuRVRxuV73JotmN8u8ITeAxinKY1sr2G+QiKh/fcxIwYGMZjKOTH+d+k9Vt
x1nATU7EoFOgIOKlaTwutG3njti8cZ0pXcAZixpDrscFvf59bDbuF9DqZkrJKjblAY0HvLHoF938
qCu7+/RaEIp09ezWvdRWo5v7sJctrJYzD8OelYVTQKIhsDzA/ejmNPF7IjfVvt8moE1dB4HPY3zw
x6IcsiZQHvyCW7E0bIYM65NijegedTxb6yUHLIIlpfFVqb36MW2RVR90IavmtclrvEwVPy6zQ8uv
OAjmEW4krFhnXea65osgq/JKk0yvU9/UHviiQKZwP0lWpYz7T9onQ14c27a/CjQLbeeA9wWisc41
gnt2/520mlQ7ROUkumq6OWtCrf/b6lrm/NARLabA/Eh1Z5afP0HYF04GR+wXKVJC10obKw+/fArr
H6YN5jrbpMJo39dxcQxpT79vvHX8y6cqvq1hH4aDYgm1zm4XhlBnaChhp3LJEEpf1DgjMaz66Q/y
ajZ2xOPOA2X05ufE69SnZS6Wu51ZfDvYXWX9IZV8vd/J2ipOq7CiHytGEy9xmmYez8FsmGb9VtdO
yotSNRh2iRlM3XYhFEsjIwXJUnnPoNAT0cSCkIfvxt+BbbSzuPHZG/Ihf54aT5aXHUVHkIbesrYk
VoXuTOdh6TvHUgwWF8BMBWqmDKm40OZNbJ32IIDjG+1mejREBam0tvOp5wlFme8nuRWu0AVjHBPS
mG9bfl6dEcmTrmjN9oeIgaSuosq9sARhY5t52/2Us3IVmNiB/46mqdxHUj9RiNjOUNqZNRnAVcDY
OUykv1kDs3i3FR9FWUbit2GBkqceUKxJeUL7xaYvbujWCxekv2SIVMHzNrRHYUZTLmpsj1yq8DiH
YJ7puvrBel7J+mnToHYMVzYyOckzPXCd9EFrfcWoWr8rXzsNP0I++SebJSS8/Unu5mrndXyFS63m
dBR5xJ9UkpMapY31o5TBikIZ+1OVeAJuZQun9leVIy57IPRWFkd37baPutZjma5lFbhHj90MmoYi
5fk0z+PGERCHtX2ZBPf1qS7Jy72neG8QR/avkDpc6KzwxIwFilkB4lln/CtCZGpdxjtXz1QydDnn
QBTVfLxCqP+WJgjmU1Tq3GMCKWvDgSO88T7Y+PLSVpXLi26Rc4IL+aObxONNYi+gdbujn5tKPpkG
4j8LZtebjwF3RPjPCYfwHTtsvh03OMzwWsXR9MflvQb/aB0QuSGg2iqxAGzJyGslchUzdm3K8DQ+
2INV3VX25B1rsawP8VDYBAtwJTz29BC8oZGcgoNpsDOgCowm92FG+7CyN7vuyxB6RqajInn0SnOs
99MfVfzUemqvM7j+lqLJxe9eMQC67Z1E/7GALRcW/FiUi/McK2CVYOsd6xBCObLTeNX7Pktt3tqq
D+qz4Td+xA5aE+IWoIg5idoZ7vECoXVRC+6Im1CkUlzbuHS51AMZZMg8V5l4q/aYdY3PYhy6E1Zz
4RHLgTTRa2GS4lyDonlmT1WVy3+zqeP9FOI32rMqNuNfZLGIgQuwbQ214Znjig/7YJdFfiXMVg+H
xd3Kt30KeNZubOaPfZfs7ZCqN/24LLSV6qUsPzcB7JsE3MMoXfPfTTuF9xDV2wtalP0//FAhHgNg
bhAaVK4klxR1298vpYfwpVsX7zCXfvU+DzYwzMpNmFmobvdkgNn5gVBm/rstSCdZDKrw2Q1u7d5d
QTzZDdMf7ma5Rdep6OOfPZTxI70uzfcUz2xTE7Ep10rV/nPpLMtTP9rzL2twY4aOeFmfFD8cQP/g
Nx+VYqg32p+3RA+j990a3lR0W+S81dJv71plLOYuLHiZF1vbg2otqETuktYPqcIdTRuYv/YM8D4s
N3W+9ttfOmL72auGuaaB8nJkYKUq8rbDDTg+lHOgjvXWDSdjh933sDXuRed+cJlmq3ub7Mm+k94k
oFE9ViK/G4os7qH6/Ml5QEE5H9ij1xe0p/8VHbIaMsvjpKtIJRKNzWRBKhNKljY356aIv/DeEe9R
3finQZ2scNBPCOGCt9sLfaodKD2x8WOvxivPnSv1KeqiezkAgDve7iUE8UIw+6r5RMkbP8L9HuO4
eemayIHe5K5N+9g7Vss+3UlyHjpr/o1C4budV6QI3X7Xo1FM+Ld0pbrBdj8NU/8zHwnNTMsBJc76
Vg6C9YqkzznV0bD0GVK54C2qkTcc/HBy045d88EvghCR+KDH/4LAOMGxtpvwwUyNuqxTMEmg31Eh
hY96xCPl8ohnnacbzAC5d9TN09H0Sz8fiqreCbIZ7DANotr/pR0jXgzmz/cxwhVS9HJ86kUn/1sR
jDNakeDwFbSe9TGzUPwWo/B+dqK1n2Cz+2dratqrkmKdMquo3aPkrri3+6U9xADRd7D6TMnz7rT/
enSWCG36rUgibwgOM8oh+Hcnfty1f1MaLfoAztr8tmtn35MmtqtrA198ihBJQ5iRlf4edHv0pbn1
rw506b+4RXEUPtrwJAox/wxmzZyjjigltgcSK7s3aWum+EipO6AyLOutNMOrk2vry8d6cmAMgLxd
FHhdbJxPMXpoRU3tHOZp9N4i3pVzvS4ldAYBr4zkr5J7+9kOXf4qMYbOnzK+uS42XyL48/crZ24D
e+h0E1r3uLSPkGvhOzKu9p4Rmd5hzq7w2a695oPLOYS6y52rJQj8RASx5z2NcqV12taoubM6pNkI
h0QHvWK32x/XE8XLFmDMacpKPIZdvf0w1ehsiTsp57gMTvlbLLn7Wa6j2nBcjPuFYU0seEe8/JXc
gPZzI8oH1bDtld9jkbv8/TIvgUbU4vwGENA/AtSfqFX2gGdu6xv+ngqC/BkJOBUAzNgyvtitJ8Ai
Y0fdjhECa/ZI4htYVt432WOQGbq2PKy9ch9QUw53Gn3knYOAI9FhZ542MsOKFH2eLTJ/7VBCRgVH
XcMeeQAq7J/jod5h9EEQ33I5lS81pDfaUktswM2yl7/nPe9mvFZIiLQR/X/FPMlsCsgJSQLtxywN
fkmnhF0Vu0Iy6JEdzBj5aLBcaGDexXwrG9wEcgUdoutF5o0mk37ObOWMS5kFDbEDV8Sh0/JlmQ02
PJmNU6gz44jtvbjaKp0rexgYkYmFmL/7Vq1WArpmvbuFmgIU4wj6PvMFHfy5VnJt/47F0FVPnF+u
e183e2ux6kX5eGBjMX4azaL+iQjSb5Cl1J3dHlCY0BmtpmYwrFFdYJM/ZIZRFulmutrv+bXW2rni
9Kj3C1uGRsJ3a9PE7rP10cqd4PWo6dkzRRv9GNXe6DcRFCjtUrj70hzLUOXhs6au3XmQLbrog+/L
6IIdxvxHonXZpsXezsW5YAvon7uWceGIImjbrGMx2m1kHnsRqHA4TmwYlTxNIShdmURqGRYsePGw
l69KIclduPG0iT47SIeA5QgCHluDO+w7VgUfsfJ0ckeUHCWuOUP3Z7/DNxxQx0ZIF7TJFS5hgXzC
um96lIt0xUHDsNH2VuVMA8JuCCWVbsjrNpm5a1DYjx3sUnR22knnfJIQOOovB5sDgLoaZS/64uSU
bHy0k1nECflZqeckWhDwugzt+UzRlRVN0T5RHsaebB3DqFzlz1mEXMbRTMzkI1KYcQbHmFyrps4T
38BbYDdzd1mw14UQIczaVw+ZQMwau61r6kknJ6y8QYx5KFH61feFF+o84/cuJwvmzIm2X3wXBdr7
YN2+Zgy21s995HT8PYVWu7ETUPLNriMn2VqfZFc7JM0YptX6JZi1PT4OsLjOBet075xIzBiRx3sj
hAzPQD3ghtqatnwMBng8hJCT5R486Jrw1PR5p/8FQVdPsDPIjl+xMuTdR+/ONtzz6jigIu6mmFGX
crDLx63F9QpYTiuMk5a4j/KT2YINZo3FjOvCtYRm2G1RnGYyIt7ozkKtkRtMHpFbHoXjlu6vQpeh
eIDl3Pl6x0lM+2MOrRX9xM6Cq8Dqip58W9PH1XODXjhE+9i5+bkyVpgnRMHv5tLuuPKepricchj+
0GWnMIL/aJHwaUXyLCjU3VA9WZPWTra4A1Jk4Mber54o4OAUNpGFjqILBh/gh9KxcXwSxQL+kUih
ahkTgE+/sn/iN4zDs22FNfpkrMhzc8G7PkMZhyP8eRKsvZQkObE2+7+sJprtL68Kcqwhq8apcsBK
POTwnFigbllB+RjPp14y+RwGfkTHzho9efrk7tRiuhcO9IjRei5HAKLOGVz392AJnpFwqoUj6K4O
WbgTgWNLLYRl5QytuGv87T5fgGsTrK2iz3K+z3BG8ndDQFJXdAMiDHD43H6vrN5Vzz4yoeoptyPI
cAUyMf6bQ9/vrgyb4YhHqUCwjSjIq+TV1rG9nGAotPhCaZKP/0bV+9Olc0BpD0h7i5yHVu7qNIfz
2t4TrSBiIPYqHs5abd1yJ7o8zzM7RAWaxqvner/xmnrVgdD7dX2uEDGJ4wQMiJO1w3ed7GEELob9
GNq66NjEgQClMgchnSHgKXWI2cmsulidzK4aHv5jBMwtPxgUteogvcXmWlc/VuW8HrlTHFiDsQxL
cUc37RJxDNDeAJtdE6vOnRF0qNqZdLa1YaHr5vHO85Z4gGmddOVlKvTEroFI9G6/ig3OAWqJTfw1
MLhDUNza7vLAA6uLM/dBsL6tW0vJGnYG/v2NE0ZMsI24ve5WtEHLTYu8Vykve9f9wwSoq6Psbdfn
mMPL2hNFR/vzaVdkvmcyH4bQP+c+wbWvver/zylsxXCFcPVcgxPCAvY/REDB6kmHVVX9HuxK8q7a
eWfhgg4tZ9w8ohk3I6wTMSzLDjmKuagdTw0fyT68BxqQ/tPCseLsILO898995E9N8ObkLobmpKBK
Icjsco5K1iipmujaDbL7t3CUxKlolio++lIvGvn1YCxzyje3Xu/JJMcAa1ijludw77m8S4JoXsJ1
sdmC3Lrd0rUhx4c3Y3Kd6U9P1LqNR9GHWQiOZU/tx9Mc92PdpsCgoroP/Vp4n6Hpqe+kl2jujt3g
U7+QDHyIhYU/HePdRQVenN+3YWADRDS04HlXEY1Lc3A5MDlpETPGdzuof39BrzDDWiun6x+UM9T1
NeSKhcFZYTj6BO3AGvMwmdU+Bh1w7LlxN8oRccW4o/xwRS37M8BkLJzzYu+Da7+NdNnvf4vQ7YuP
ria6y0WEWm2BTiAbzYSEibqpLlmmOkASVGmEQZsNjnHwF0AFh91xnfR1cmPQqcNKAdNw32kbmw2h
SHU4pROhqOVLF8FOd0kTbT1KY3jAJtnFWMZfIymBkwSRF0VZkBZISPbRGytvdQ4k9Afu8hT5c2cu
+KqH7g+uCFgOfgtXvAwDUOe9HaGgLrJBSJa0dt3m/Ad2bU3DwApUkSc4hFE19w511ncNbu4anshI
X2IRzcV2Ghlb//NNoPTV0znpE2IJZmiSUMXDq7GKePxVCLQEHudaHQ9XWCAtwCFhxfoRz4eXs9zU
fE5FVkQrHCezjgrSTUZ1fWJDHwJET37b/G1IDiueA1Iu2n9IJVXxz11vNZzJpMkjR9aOgm1nRCst
hV1L+Tg3cQ66mXBk64PBlot8x9jQVJcZbWr/FCBCKF4aG7fV0VRe2F3WvdLMQIbIp+bilsxSWxLi
JcTYGRnfgjdGX/e1dJpLiWw9zcyzrNPQLsdm0KLCMa7jfTkVvmXLPqsWCIIz5k2Y+PxWtHZnzXXQ
HVQ72t971zT1C9p8f1oQpvLuXVtEXNfKAR1lPscE/Kuf4yj/izR9XkXSzMioM4UULIyyIB/C4Y+1
1bnZz7uU4fzudwRYdEnhkOSUSGJKCHWByAG9jxZZ+2T3+hFL1uZsQZipVi7LcYBvVZ/tCMKOJ9Ky
tw90FkuHw4L7x/7poqvhZhJe2Y9Z56E5exycPYLq2m1LnizSwJDAeMMqAJDsOj9y+3OwLiDmUFSR
EvCKi4byPDZOdVOLwYu6sOjW5lxsZxurU87ANJ/7kBm/YgSsavFpwDeQs+KuiT+8uSexIQWTzPWW
zKFXNf8x10vUuuTNsqr4kLD5/e7qUBHLAcL6A95ndtMKwTYTF8Rp9yxRXe3vEuEXIRWC6zrrIxF4
f7lfFGcjzjKyVfMSFHspiAEoE1f5uTqWcemoR8yWojxEeh+8//LQCpcp9azWW48VcV0VMwmi5Y0f
UAbjF4gVPb8eUVdVagsPGCjBb4cDd/cbB3G3LAUpAnMEjSGsRZMkN3XLQG903k3+bVyWw5sIlw2l
vT+XVXvUow6LfzrnOEMmKrdm/YnpOtpP0iGKAIW63iQJ4wyI9s05hp0RhSAriWMPbvdnN12+WtnQ
LMwS87jwggTcA+FPgu7X6h6FDV7uarmJAsZwLttz2c8WwhPKNcho0FPt7j89TVXdjZ8IhjvMxOQ7
iLDaq40hEvfWb8JExvGkfNxnZx1vTa95kgexvRIsAW13HPYJNGb3F6xFp46pp8goQnXs/ShWZMWn
OpJsuXzVq39q/TlAQol6yXFxk01bjiq+3yX2ujV3Gv+ez93sj/NWuMPR08sS/8GJyomVWZHWlKHI
0tl/DhTWfiIB8z4Hz964xQYUReV9NfsggAe0peQx+M5sF3e20wlsXzzn1YhoRAM8ZdQMNeZeF6Mz
fTB+TurDWTFhU/PLVbXeN5bA9skgFo7ZPmMZby48790UZTtTFV7aJeQCFaxQi45+WjUGi+ikRD1L
JKN5ZeiSajpCwqMh3qajqqddvzpuq9cVReladB6Mw4Bk84LJa3am84Tbr9LkFJm5f7JD3uwObH8y
PMLDSPTCK8J7UTwbdub9d40sRXz5RMttf2pJx+Kl52AtDfJSy46/+Fj7/bSPASIoLJNbJTOrHfSG
xk5F7NEWjQfmL4Fl+JsY1hbP4U0NY4ThMGBFKdzE15qtn+dQLUIlJF94IoZyRJrN7c2FG6h7Q2bx
NB7AGMO+Q9QwLYGbef4GXX32GMWrN8oU+v9xdB5LbuNQFP0iVjGHrbLUud3RG1Z322YCA0CCIPj1
czS72XhsSQx4N5xHnJyIQ7T8ydZC2R90AHf6wa2L/WdNbzX5V+rG+H/dRY5zs8EJDYV/J4hPm3Gf
u93cHaVbjdzfo8nmJOUlVZgp2nlLD0dim5D0pNIi3KkSR4HID4zBp8l+6p2ZHVPJIKz/3hezN9/A
NJXTc9MNaXSvpJN3zwpftf6QPXmuQ2nWbLh3seDiTeCENUt3GO2rrwjFPz9HZKZ5j/AW9XYze6+r
rVuGbFP08H3C1xXRP352LWdWmCdBd/0/YGzfLrNNA3XNTVrWayleIbicfTCH7U1euKt4jyIRZc8U
2WjtMyc3frfzBp7IpyyvY+8kkbXCfdLzBLqZuC7kEdpTQLxncKEGpyULKXZ2oWl+gd/hmitaYGUG
iSo9LzyUrAyDR8I4a3iKPRhP1QnejdbTUaUZYRm8brNS34lsUl1mLrA43tEcSNozXpT0V8DTIXKO
LtbK2bc4NtHEO5cImdyxrqMk89VHqaO+ocS0Qm9NgTXMqV46HEUH43WLs1sxr/4f1RZKyIR8a9qX
GxY/slZpQ0QzcP6agOPIwDrIOF+OZCdNdR9J+jZspl6D8lCIsYhOU3htKwOfYLa4jMtKs4t2eq+v
mdSY+vUdv5prmYq9diAHYArpn+lfd+GhW5124vDRrlT/e2pr6R1nsM57nKnKWbWnhO9SEuDJqu+m
WsbdoZSLjgbiI5kbf3FULwGJ0f1lJBvbuNvia7PrkhlUa+eTASJauKJJLC3bMCTPPu7IWxbguiva
G3N9my1l1TGcd80UfDoIVOGTbHhgncsFX+OmIwBMM5B31gyfpPG83djFaYmAWBddfdHYozWQopWH
GXvTJMI2kBhZHlb+YPY0l7FVxxHG1fiiSI1cn299kMRvrWV8/wsuIR1eddwJGly5vyR07jp80zda
NC78kpgA7dvcZ4E6yKrL+k9yApbpmcO9W/2YwZ2HJ9KODgc5eoncxkQu/PnJsaCLMc+8ct2RsRTt
U9rqa27Fkx7Hf5VqapJzLIyTbLJe5jK+LXtBol4VZDkO61TP+miBu1T7ENRFBJlBEbq4bYoE4S4L
l6X91YfhkD0MzYrlaCbNZzUppzdvxwo2bT5Mydc7cPaJePYe2xqd6SIQxJt9xHefZdtmKbLwWCSp
+hyvCACKnZklPzIHnvlK9QS+8YLMh8sUoTe5R87T7P27TQbqf7/zNKwQ5An7DZz5fcyG+m2FSWA4
sZGYbTjYx8Q4CavltAcJSAzOpwBmOr3gR03dK0Yxpuim12Np7ogfmPX6F6Ob9iajbuJ3EzJ25WWd
VQ9eqYom2dus91Ce8ylgNwgZVoosc+cGNNmlP9l73ps9TpQzUeogY9k340zPOCtDZoK6icaW0HBA
dqBG2Kru8yyUzpYW6KS+Fjuuw4mwdl9tiyoGe5By3CFeVBUGAijLZnQUpZsFQR53RWbpou7CMhDZ
6zL0GVHecEjdcMPjq5TMHz6Eng3a2BJRgEkl/+SUaumuoviWvq4d/Xr6lVXOY21feTWrk1TUT5TI
e5k4tMqiwuvWXe/mIg3vC8/n5HFuQsm65Vj2vh0eCd7oMnpmsApYN80i1SR8qTM3MOdFCYjThu93
pBBsswShqa6CA1Q8138SbVdNT5FF9n6dICZ4H26K83nIwZOIGwrEAFxnd+7TfBOXUR4DVEiG9N7o
qWkvTTX29EKLKkzH6lja0LD6UAWg9mtyubYkXttfl4xiiPt1y2gfdaKefveZHvgySs+7mDRzqgdq
cAOjoOo5yuw6miDd0ZkHXOENiUSafbu4KHH/setK6AQt0YuSZkejEsZWugS5WvfYvsinKcF95jCn
ikO1h+Q0Zw+Ium114mmDDYXg5/jpZz9w6v2wSvrIhnx7hP1pHyKJUf31wlftWI7LmyXGTd/AX0RX
xgdKXP7JjF71eaZxGu5q3lOy3lZFh6CZsHXJfxY58aRpm3R1sX5OADAgwbEUqiekQNI759IKwk7P
+0wSLCUNWNaevwcRRFSuded0fFyxohD9Sapk5M4cDegysQUJc3gUojr51TS15d0VdqP2Qq2W+NLI
GNY9NIgCbnXW13NZxUGCJmC30/PUE0wisBnrtLjEZmb2ux9MRkeBmH006X9MwlQkt1g917hVF9di
+aWMBwjswBJ1r7th6rfu33WUmQzY3adK3zn44dJoNgTpnm90XTEedpR0c/skhtJtn8G6pLE5J2sQ
DuJC1WSq72nl1Iee4bv5i4COwoRXRfJuonsKQsT39ItnYs34OkzmZ6EVxvuyWM0zukSaHN2+r/6U
BSHUzbpEOkiQXd3RaTcrj6/g4OhsfQ+5Kf7kM6AmVgYBFdswUgY3Tbgo84/jvfdYhF2Fi6nLzNtF
mo4SrSfpPywjGtVBOHnZnB0kp0MrbBlQz1zGp9m7ZjlIK8/Jbw9NtYcvYgDJEBciTWloKde/FIjB
7r7kLdx8z5Q5XY+pPCtnRCd/DMwrz9kkDTZu3Mf2Tc2WE8aGUckThx5p7ppF9fV6Pw6UEqkprmre
esobGXzC+ToR4FKwcJkSEBHaUpJY8heK5YStycofRl7xADGSYkyeePG430KUxL5p+gQXEyVlfyTi
zGA+AwTzuUZ7Jtqtbnxq7yXFrxyxp8JPD1q7+juMuu7v7HdA7xOyUS+kdQLSDXBP/Y+xTdmrIXrC
ZqdID7K51GkXeODOs9bfd+NY69uK+KJ8itiBFryTup3C96INtf+Qp4gZNw4bSdVNRdIANoyIW1+9
I2GG0RkqlrgMo1zQ2+MuywjcwHU9ZnkJOZcP6zTnWuT5RBK16OPgm3hep9ytqsHBnQniJPWhDFYK
W7HnZs79WIkZtbu1TDwbfN50fSubqDV3pIcgQZj/8fCAtcvHkHyo3KRiytZL1jrx9OnwtkwnjouI
mqgqXcnfwcIbT5Nzg7I1kzvBn8NTmGXBFci98tS4aK3IjP1UVR0ibNYmy54fbslaehFEJfD0etFm
zTYK14bMFxA2FFKyuXk3vwcIpiGRsxT93mtGJ7zhGBW7NwUBPH3j0IEKCYc2faPfwyiSzsXNiOYj
v0eLT/QtG2d18hHxoy8nk0Dg2JgQmfPUNFRNh6xvHkiaLh0nriBp9l6kODBwrjE8VVIyXJBdQMc0
BN3jjOdU5fF/ZqohlVy3SzjsU9Et8UGgUoe/fNCHNAdrWq3DjnDI9MXQvJhdyhROi7Q29tfi1PV0
0L4JQCwV5CPvfWnW/trMiB/ZHj7Pe9EWhdmP+I71o8lNFuxc3ujlvRX22kAw9e+Kks59QR6RGp5H
5nkfi8g+y5pg9W3ggOG6WXhEYmo1yr8ICkwckTl0IJWvCT2pJ0Q6KpxwmtzgKH3q0qTNUcwfVdDk
Z8Ejjz6SJhr/wLunGjcpD7L0dM28hBsYE4PHlZDSFgt1HNNqgmQyPZCYbYIfA1SioC4ast/HIc5q
FU2uWY4kjQGklRIycShIlCjAgFMXoYkNnHrZSDLWypo9u3bZSFC4jPs8GU0IhXZbK3eawVc4Tsb5
uvf+8TwVJJIkzbm2uxQVCdbwSHusxHlFDVv342KLEFnTb7/TxfrDuF1S2X8C8aQ9XCW6Ta/LDScn
4yJFwaAiRrt1IM04lPOFrYuCHz33x4wcZNQlMej2vnT60wqcxT5B7qBCxWw92ldbkiuGR9PVoX3o
+yb4J4Og/0sR1I2OWZQW90HOEXNfV5pTldsxozAqMxKSCR/Zh0wVrJo+IrKr86HgsHVOigpk9JQ7
AurEWgX820ApXDXrNp6aQ47x+0wWvqaxRXX4FnBgT2WcoLZ34HMEz/S7ui/P85vqVPPjtAehVISm
AJeRvbIcUpwL//PlUDvJWv0aouX/HhfHsUvusgF2B+cAy5ehlRsXXSnGrDDlTyDi+SXhCffj+GFq
bys5Jep+6l35yicaw8+ibUb9HZVIQIjaU9OdvGpW/bkUCmdU9kOR7/GPgaIU2UgZwbM04HFF+mY/
gJggd15WrX7yybHbk4M0Db/EE01xy6XVfbO8WMSHVVX5s0YKDHZDyOl6D6uTxKIkF6qRC6Iy3cFI
J09dsFKECIsaXbf7ss0UFVsubk5FFaOh3PvsX2i+m06AkkLYykdBK7qL/NrfubjKJNMzwpTUzKSY
4xMs4gLqRlpzLKRCMHAj2T2rxfphixMj290yo5H/dqpwWM6+hBPy6LpFbq9sKDaqkt8eRAKpQXoc
MFdJinVTuyMO3CajbFfvdVM5xM6AwUX3BQ7jX/Q6J/qj4Zl+qNGr6l/4wMQ/Euzme/xBSLHpavwz
Xhlv+UK61jmhcqZ/kJ7EJXPgdFHFCMuB9nqSPBXM4vUhHg1EFkqfHrBleMAt1ABWP2+FAl4HnYUG
NeFZShoPAdVWZMBcVhAHmhWHnffq4G9nXH75SmFUHXNEb8sRq4GpAZpwcO9zYDn1uc8iUsV5UKzR
RWbc/vjwXvpQuHPXb6cFf+WCYjgLTlQDcL6598g2DrxodnQ7pwECgTX3PpHMedsD/vLISqXJL8M4
NhwUF8w/B4TqFT/QA7zNCaS6h6zJ2/xYjql7bgchw1skS0qVY3NlvTBalS8Nkg+kP6YFfwt6NT1a
DEbk/Uh41L4ddhbeyS6RDy4bkcWW/V/dH8OFgyc7s/I7RsVjUwQGu8OWkhbjduNVnRejiEzDtGu6
pGFx8ZyNyYmTAMbobBqXnBn2EcuszKqeeRqQ4F2rclx2AIxWApY4z0F2tJNc77uEHdRTbkJxjK+O
eIxpkxzjZRjhtGYUAqqbnh1dYXDo+KGaEzZIwZDMrOXtpTNGibqkA7KL9+YNTjTJPY3CkiwA9ZL2
t9GxV982I53dI6e2dmLjapz/sThsN7n20uE4mRrGXUDb4KMkDI5Rysz8FgPzYPTj+MRSjJj3hHNa
fDVNX7OgP3PkpLl2u6KOeBQiy9MDL5rY5xbj7BzeFNAL3f2K0GW/4J9g6n9jQHb0p928LQWYwSF3
2YNKFzctCEnI9MblTybtC87bwJsmkTwyiIbwBK+ePG1b7EyvrLyCAFFf5ou1hJeLon0TY7ae+tHT
xYdw1xyYog8VaT5UynaKegXx3J02MRSK0fe8YOMHc3YPV1fjJkliIgeyt3hGjuPAEko97jei14r1
SdRMGxrSvL5WMvXLpD+qxRMLaKB+aXYBmLBsj+8Pq1cZH2YOV8jFpYOpTjPLKu9TWyXLLmntzAaZ
ctaV98zukbn5s0gpcRDydIDcA2HGC95JTrHzYO8zGvVnXyXwpaauzz4lzku2R5JDBa/E4OvT0E50
w9O80BfaZ1H6k1pYDx884215C2lC7WCE2RQ3RS/niq8SYaRNu+adfEb1x29iNk3zFo0s/oM0D8zw
S/ciIM39GzWlP8rIg4A54LPAcFON3di0O1kZgsTUgmxxG5L/RM6pDZwPvyWfc/ahyAM7qVorjqbJ
luhgeyXsr8pnQyhGapYOFwnNtCQg5OfymKo2ol47IOtu6pUcLVow1NcGSRJH4zSYciGElUKUKMjP
1wcCO0ybiVnEU+w0dthVk98Mh6X0NRQU0fDuLNLM6LtlqIfLwLVOwSxZnWM7XLfn6U66T7msnXRf
B5G+XeXqEf5eubNvBHFSatK91Oc6oH+/K3zdkPq3FVnQPPewQDcs+xpIF07JeLvQPGeCWh112xWS
4lw3c2B7URj05dGfGWQ2iY3q6Hc7UbPaNAj+f3jFFo/pSO3+SF+sfnKMEwI/uJpF6M5qUYSZ8OCd
DfAOvCnjLdHvJL7WVLhWmNypFoJYkdRLd9aT5aOCSsCfn+fifWR7nNlRpvDEb3R2HWxIA673oIym
Yot6lBAyRbkDxiUicuNZ4ockeSd6RQePFvawTe3s/I5HZ1qIVniMcLqG40bXfvpe7ExL68poIJEU
s7SNlXE0ytuKWdljLeDr0icT5A8vIGsFu9j8jlFWqwdRu4Wmp+yANOSR2arpsVfKp+lO2ag+lm7M
OVY7Mx0ENnl1+Agru0XUMtIdWDLw0XTs2uqo+mDQd5KTrj7JxhTfc81DGGXVXV4KO5tgr+0Kw6nC
vZM7BCHONDC0XbkVrIA5gQufUevLWr9kRRXFhzYwRh9MbeRPmXHQvg7F03NXO9FAJdShYcf8EIDT
ITtrKBCv4bsg2S/2TWODZrOUNRdxKHjxb5jkzUdWDEm3E10X1DtIDzNe1+Cnx27tK1qAQ3XbFla8
TnAmSEZ2XfObdGEhbgYIuG+eDzznBmZR8ITPL97g6qy4eX4xXtJ01tTKCeKQe1utoUGZL2sg7smn
pX9xVIvkHMJ6Mxfydb28z+KoO+txIEgKJSJ7pW0NSn0WdKlJXtWDvQ/bgl591WDBlfNcB3tMBb0n
UmgphUktkHTY+jRcWV05iV7oRdnfeJ5baw4h8/x8qIcI5yH3oXAfBjYU5FvIE9mlyQmy7CgnNubU
zEF8Bos4HTsxTzQOTJkR1zYcTu4pVLbuvuqtQ5V7YHkFDTiS6D4Z22NFcxyZi6wdk99qG549TeLG
B2hk66uX175zV/aYVVfwuaKICB6AGzgHkm2m6hP/1eWStcOcJfcirnPnGWsK9yhdIjVd3FgG43mR
hVCHivS3s6mdLPu9yBz+hODEB3J38elgxeNSuCcqkUy/WYch8iKbNMJ0d5Yk+qBhXqe8PUYCE24D
q3k36sTLe3LjlhxTHNgE33BNuq7dDTk8bVDjxaQ/PT9j3NjkYzm9ziwBQ/v1JrXTk5NUz+KaEN5M
XebIh0axNOo4CbYTnumBOvY41W4CG2yWBHdW2TDPjiPaxXYlaMfgyIIrdavntOt+RjAHD2Zi6r7N
FaDYvmNwQLktQ+Dgm2ms4+4WhR+aGHC7WZKacHn4G0vtcdeva/3UhIn4yfmMv8aaYYdiP18kouU8
vwAFnRSCo1jxfxMLah/SOfbAEBECD4YuQQovhqbbVcmaDqfYktnisdZk3kUlWXJZRhu8RWnV3rOv
GJqOR6TtrXR9MFxh4sMnRcRcflmOT0BfaJWPd6Qm8cyLhQQnTXTt9TuvdLrkazWsx7iwbjAtj9XI
TM6UiTa8G4DW0Rx2QCHCQuFxU0/0MbZ+CNF1k8DAecW75QeubZfzXCjnZTpwuhTQLqM5AGfcO/XH
GMXmFXg5GuIA5+2NrETe3LLLzhk/4yJhO547l+qAZiHce7DL0V0XYDfgVFb1j3WL7rZUQtV/Rz9w
FUtZkKU56KcwTpPCYlpxHoZYOc92wuEy4So/TNpP9FdafrcTef36dWJVQvM6Tau8S3F/2680CiP5
SB7K/JtA9dVb4a3eb05TQ3eBTK1ashCm+R4ip3lsR7choBf74ORs42ak1b3Jmjs/cikQMdGgnEyZ
q9RTVkaYjQm/9q2d6+pHB7nrfLv0Y2kpJsomBy6LnFmG8UvsPD+hDIRFGJ6WESngDOJmDp9WDGL5
waSx9P9AM0XLjXBLP31K6MoHO1L8S3Px+nb6M3uZOxy1yUR/w4JIgZNTRbiTnSF2tpGpXGa0Ozu6
O+PHiEubKXJW+UsMYZs9kr/1F/7Gzv3bN1UWXvwo9V3+2lk/95PIzWWs2jmhBuF5I5BXsrmPjCYi
fxnoJOTbmaz6slcwYZ8X0oA9joMez1mN5P6rh8rLbo1AR8emG4GAc7yHskQloSYY8UlKLY7uUnC7
1WZOyXuyRYxNC6cmI3hJ267OmsPopmTCMtyZbQgceg9pnBWcugqd4FEZtgre5tYnHwoNUC9bTDBU
xdZky1NpC5Z4cXKf5q0NquizWZTXF9u+8FqzaYe8JZkdwbojoiJL2j2cCcAgqjz4G/YoBncuwat3
KHu1e8zxJRLIQf70HBneUbu47P2VZSJDPf2JAKLh9GUIMwBp+bL3LT8z2Zqx8lBW1rGPdlWNy3xb
SnQ9P2p1+JFMUgffKYfP88hWBFRAttI0P0Fog3HLOaenWsANQRoin7ILSoPHVL+2w201sWJyRxUu
h63aM1RtS7Y74GrWo/rsQq/Eru9VFNEeTuR31nSAIdQaqgpDaiLwD8N3/ePkAQMELOjwz9rS0Lgr
jLZ4XGmTYwH0TDRy1D6TGpNwv2GNB6c18LuEBmYlHIbWboZIB3oz4VoSoRgf2K2CXoNvWyTbqDEW
eunIXkdF7FxBR2pYLsKU1V9Bg2ShTqQhcjQxTWDCq2Du4TwN8bhlV20nEXA8/5UDewx+P+igiTUN
NJagjPTG5630z7OEyiHiqv6HLQEFmyqYKHgS58h0G3fOp0eanpqXN+/HElhkal4MKZMfOO8QGrJq
NpbJwYUJ5gYzSefIRsvJ42y8kLoEOLyVsJqeRtKrRAUF3JSNJDAU7OBA6s+yWeGINghX7FcJ27i+
q9YEXEYyOPAAnWjuP9YRv/2aLkoASpn2WaxWH7ligPDAOXCeJJGZnPNaLS9BlrlUKSPH71BYdfgv
yFxUDScIxKGyjfNNvJ6QV6Sy+kEvA8+4HHzXgPgr1BtBC6CwSc3uMaRQf9w2w1Uy9qg5XCsiMEN3
WbD4b4Nfur/Gdu67PX40+etGtz6/xDwvf9BJ2teI8l8EhgunZuO3gWbjDsIJICpoey3otziimtqu
n30jxfca+yUEUTwaluO1IU22fJpyhLsmjhHQkVY3XpC2z6Uhu7oRhrwtH22Ofywc1RM/Wmy3JeQO
SfetqpyDW8YD+8DtNWvbNuXwKNvBLyh1VugNJN0mlpjYDPguG2JXsfWYzl50F8tH3pwCKGHEA50O
Y8ci+5jQ9VvrgtXmENmv77qNyQByZ7blNpnj9KHyZs4JDNqaMqTvWLHRnk9GFLpmD2Mnp1h3yGm7
pFt2OLceA0KNAE72f3ibR3/9ghtQJ5Q0CU8X+IUQ5aO5/Hcdj+HUr+7yK0maCIQbWStOcXzfHNkK
pE/bsdsj7LVDt83STXZZo/Eg/WSBrwujN91c05ZHds10Gb1aRaG9RgyptjX38xmmXSovVuAGb0pY
FnRky5R4q6Hm8mn8xpCBB/v6NDc+tpLo8vRHUKCFWxJT9j0kQ5y+ebZFNxccYZ+ROPlPgqzXrTXV
yI3pTHpI9mufwPcYIe2tez/NxVNVeOXXoK+0wbjBVut47ZRbNYxcXRBw8vvYa+kQc3jAK+SL4GVs
84yzdFJkS79dqusk0nYdhyThx32x7+dgRPOrK0mWgl1hr4RLMdupwFzr1zZT59kjGbKbyBn8dVan
+Mv6H+Vj5Kf+OY/b9X3mOai32SiSj2VxVInnVFWvFILNh2gjP6X6FeqHFECSu+0DA29vdnlrbSom
2V/Z6OXot7GGF4SDzcwf1CTW0SFIIdKlaqJLnYz9e2YRtS45X94PKULYIQDkmPDXpkwuCSnW6iB6
iAhkACa973SePMSRdfR+jNry1m8XHsnBktclfI5oeJjHLv2xFbfLgUJG5mxYnOS3e4CR+IszLgUy
NOYvOwhixtB1WPCcdLSYYBdFCrAqXpT3xysTj0BfuETjqdJj/tS0ASiMOSB2uVvgFffbvp8MJCpV
uaHYmMD3uVhcE15omTlfGepTxhF8ae75LrGtR1ZAnnG++AT0fwp96FjhxIg1LsNNXyN379IsIGl+
XXH9K8jx0uQGh8fjyAidn4I75Wn6Keg/rXcblE4OPGGAs/VeE45KDukIoZ8qEJKJehSKZOyGNUrc
vd0qAU1gMhfpTRFV6TfxdjLfQa/kPzMTPGAvSG8mFn1OwDx/Vg8aSrhpvUGl91ciAGE0LquezBsK
dUCQn0BH5x8NPG/9IagAKArIrFVYoBERXGKpTF6diFYPSAlkGOaJza8uJ92PJLJI9AfLEBmdQKTi
aGKowRzGyOaVI8t0OWE3U7fqZ2VPNdsQOBomTcnGrowedlQG8qtSsUr3aekJwMoyLr8HHkxfCehg
bPupz0oG7BLVbukmWqoKefJPlg3xmm/bUiZTf1lVEKRndOCBjm1GqpavX0VKh7czL6L2Lzt5LEPt
NPrddQ+Uuk4yoNtaJooh09nvxCMvtkOTLSLqZTgyR3/oytugJXW8vR7mwPSLhSKapQNAi1Oosd6u
FZKDFqVHzz/IzReWdEjywBu65dYCNc/AxfvskufL7VtDaghO6yyfI0oWMqbZk7Dgo+LkTnm5QKI5
61Wp18at+XPsoLDDQ7Wgh2wS4aRfWQ7JilMZFYNNR+S6eTRFM7KGpcmb7wTFNTvpZEpfHZUaS9ww
pk0TtL3+J21IR6yFGMkP44DjZSs0Q/0eNl+qjtko+xdSiyraaI69oCq6pGVBTqGW5HVio+GLgddN
liDIRnvylgCWdcEmHXvMKFMP+6jv3HY3JVNwj+WjJx4FyK7phr5WI2+Mp6rpu8Bldf86xNV93hKj
gLFD2ftogiV+LAyC6/tQGVznOnAHc+6btKUEDi6tF1u0rEp8aezOadx1JR1jzhS2oIK78ej7ObfM
NtxchKSTP7OewP7xURxxW3VrkAFjGSPc5LyW0c2YksBkk1KV15spjAb2SUFyGv0Hdt1zDByA/q9A
OMuYIFzQNDUJEGPsFtetBMhFMqRd9oMrcgWp228C88CjpWz/Rvjc6hSi27LtQyPqbyAHFd0vOu29
ffbq2D5bEqwoVcuccoP3McRCrtXKQIJfa//Xivhe8hrP5vIVnnO2vJdjPfe3rjf5/l3J6m8ed3Ud
AlCgLpDfaKJ87DRqqcPtk5h2Eo3j5n//qVYPCAk1lKOhbtRuYHU3R9UIg2WD1J6PD6lW1p6k6NUN
r3deNfTtzPwHRYydRhHxIzIHNidfpjtfvRa27pI700RZtHM1/+J3oes+/KBJ6iVPCTxXvm0Syaiu
0LHIDrEOSz/wEO85WlPxJBvKvgv3YLQujpzGq2QrjI/PzuWn+01LkHf8IhKODgrbiMhjbg3aHaAe
wJGFWGb5SlkK+EWRqlzf4wj00b7XSOyfeuUeEfxmsHsPRBpE9QRjDIMkjLV4IzMp480krXkoRwPV
qFvnlYQoDNfkFIhoWG7wdKX/1o/DOu+cSMWsJ8H2psdtcter/+EVLMFZUbmYHke23g1vfRBzmSCl
oHpEBLK56P8YbF3iRElLGmP1xgSCqCZqz1pMQ1qHoYTa0QYAfUhzBvdouGEgZexqCfqET2ykUOlr
AKCLzitJjPwz9ePSfYZnOIP8Ysi9AKJRyb0mgDLeCtzaI9JH1xHCJ7twplkCuGf1ECW/AXBGmDnk
nn3nXM1OXL9wYCQnD4xfKHfetjU9lpc0UV34QgcsACGIDEeDjxyksx2BVlAYpIbswjeHG/BSEYWI
jxz33RPJCJG+4P2xiMsjVlnthtj6j6atSnuKAB7cGlN4L3nWUEB0KAvsG91Vl6hzkd6wLAqQKlXL
YSmbuPTZ4DGL20VeCyWxxjp7ah2s9MtE/YY+L20RqgazhchDqnByziuRyJIWowuP8CEYCzV/Beto
7D0uEklNNnpXwe/Gw7T95J6qoz05TxIfTCoRr3AtiHD+ZlM8ucsERYEFbiJRc8uSeotgwSE3oRSx
SULezRcfjUvedT3mfT8M+XQnMycjEOgC3ksopGXUUxXuPQUEUNJlhh08kZW6C4JMvpBx6r6YYZP8
K+NjfulkRNBsfL/BSKnW7h81N5UilwkfC2lZlrI8L31RPhHCXovdBPJg3GrQrhBLcA/uEHsVvhy/
UiW20q+vj6OIMtdWOq2/i+pQts+5HUbvEK4tc+q0EF0FmWJWy9IvN3mI0jZKD03WIRREaYkR0c0L
CI+8ldkuxFPiqqsq0+9m3sfOW4SiG39Mk/NaULihS9E7xzDhVRF2fMMblkH46Z1gsJtRboKe17qi
X+RzZM0Gp2bxy7JSMp6aCndSSQy11CbL7eSzlppjGvhyFm9krR5W2gtpf9cLV71aqYYrwm313Mca
sdi5U2DRw0do+U141Nzt6pha7ri33ud4tZk8GHOA5rK5OdZTlH2WZZr8TUkQcyBYs/lP08YtCx5G
PYAhAOL+S01xy8ZNFu50pHG65Y25lkiHrWbvNuxISrHWy5QcRiRNrVOOgEnzmhUl5dkbIoBCBCRo
ka4VGxeOFQ2Mr4Tcgv115RrYh4zMKXhTiae7b21VVNuYYGF9FK6s2O/Zyh+RCbdnznYGcpMsNg1O
BYe1fh+R8b+VGa7+DmHdNWiKg2/AqtL2JubciIfZyggDCTqK+wYFBxIdhGpGwDlp/fV2WWsAvV6Q
DfrUxuMgD9ZFcyebI32xZcur55wautsM6EENlwvywBRv2cfoIggmlJx2OS7YU8Q5EooovONxJLuq
K65D63T2Pfx/w0wtl4qmrc+utzsS9suZk1BY3vl+P3wwmbbj0ffiCBDCqIGyF3457mhpDZRyoKYd
gvg/js5syVFci6JfRAQIEPBqPDud8/xCZFZVM08CIeDr7/J96+jo6sq0QTrD3ms3Zm8FBINsyM5d
5n09RCo/1TmSd+gnTsTAk5eGIZ80wXxIWC/V9w4VwnrxfTn5uzEJxC3bI5+K9ij8zHtM9OR1X35O
bDSBIcugDyxzg/eE5DAIbBXrTlzZISA2YPJEFOTCGg3tkhBvbRNQUXmyl5TbUZbK7slbnOrkySq3
QNu6w7p3GI51j3Jah38Rslc2GMsSOvVlaNNlq8WNf810ad1OFrP6C8NathtWi7/hcQLJT9gNfovH
SoRdvncoOG7pJW3hffZo5jGfz7n147g29jYWPV69Q4yn3TyeAE5UR7YP6/Mq0j6aDwI3kkeBjUVf
8HUYl8W8u1rWBUUT8pC6Tig1U2mxhoWjh+tTlcWe48R6RMDYOXE74rSOiPQrZb0LpRdMcZOxUUBc
rVw6U93o72UIy4s/o9OKI0bv0UFqV/YQk+D5SErJgAo3XmqpuMFxAwQnmmlnRtovuQhMA6KYjcgK
dmBlnSmzCOlrI+fS+siQIF6UroI5ljBylj3xgaSf9hayASpKKmFgRuv4seIJqvco8cAijxosEfLh
9okDzn4hFiRZn1QfUOCx2mwbaqUZy1nV3bjLvl9bgBCq8ZO0OjQdDjIiBLFN8pYghPtmlygKvsOZ
AQbaKOEe2zqsH5zea3/a5kYMWXs4yX0ULe5dYQ1c/uMqZlhKRWtf6s5Z9G9t51H3ZONf3FMwd/T0
iy+bV6er/fQcsOeuzjaDsoOXuwpFxdwI+6lje4jkw5Hix3NuT0oeCkPYX+u3sE/cEJfnAvDQ7CRx
JAmViXaYfTtO2m3XLoXsTTokgUGsENzsZZmnxNvWqCGC7cy3UO5u/FSPI578zj0d1NJw04+qeFaL
PdkHT5O6uYGAwZCFtRoIjUnY+HQYmWsrObBLluwNhzQJ/EMydfq2Cxnc9dnL1PyXdAv5r6ckuoME
maFPEKRVHwYVTOsbWnKqDd+Zk79Kd+l4VY6VPHLgQMVCtzyCEnPBtW7ckSr/9P9ckE/bLFyQSOBV
Iv6MQUrWs93jJ9lBJ+fkrLussX6sAWOvEKoMH8os99/xerT2F7vVJnw2DeckSkquQpv05LXzY8e3
1/HLnSfbYml0Uz5ss6wPE8QgOJc3hg4AgXyddeqUA+MNXpHoeOCw2IlaX8PqYfmGH6WABhYObqmo
1JDHte/CTLf5FyBUfbw6kKuas3GC1Gwx+ld3KP2G9MpXVH3h6CwJ2hi6YCLioR2uegDjCde2m6bL
6GQkyW0yt055ofnKm5+UuZD89LphEDQOTUksFyNXpOr0RHwtmu+XCg+MlsfZU5O7HYITuMP7Bypm
xMfyDeogCjkD7GQ6KRXOzbEKkOvuPeCc6pxR4flH2/WTa0UnuT563YrmYwjWOSUkJBPpiS4YMfbG
Zk+ZnPtb9vYjkoJ1Pdi539kP2gU8XgNIQwlAsE6JmbnXVKkNvy32xzIS/lPjlup888iuu/a2IACW
4T5K4FX/xMIsbTshkkIsTI74FgOgc8YVLNnBtWGaDq/lZIbpz2jVQzOi+1LB8tyGWWXtlJlvD7oQ
ktaBSuo1FSVx0BvDg/TDQs4SXzeBg7uDgJi4j47JdXSKOpq1K2Hh8rwSZ+HfIa5kKhjyio8fDDF1
dYgq15rjbIhGODCLGragU6pxNzC04DYNby7YuJKenH+WJBlgEvP4zuMaR8Fq3izg3e6DD8qL7TOh
0oz7t91i4YG/9WxXRO2qv2eWKId9S1OBCCOraNzRM5bzz7g0msGi6syfwnTJ8uhPc493e5wiwnI4
b3G2+cafnpikOA7yu5u8iisnu4d7GdRM4BioscsnSCsW/mKaJ1I6h+qQTewTY0NuyNmuR0nGhRk5
Rcu86NotyL7g4ebIpV0ilNHbyNmprceGHLJl47sD8SpjD3Nxbxvc4FC/CIDfGt9KX8j9EM4ZgW/A
r6HTqd4rKAKvcw9UP4aaHpCZMk8Z27d5CtJgX+eOdSY9CcmKKODx7NiEUk11Y+j0cUGeJyacAmUT
oRxF4dQL5ODUVtsVgI7cu0zdfu2oWBLWEdFwzzjops2EQLtNMWOvfBozjD58H1QgJtMgwRhY1M2e
AQwbdsjiN9qZIDwyDkb44m7fzYr0GbczW4a67WNaYMeO+2SgU0DgrshCuMUCLw6QuTgcrclmqzf6
f4Ku1u3biPFbPLDxtUXcy9RB+Qmk8IrssLwoCItrvBb4ykhGqwtzJlyv+OcABUr3KbizixuoPAV7
4PbzW1P0FurmMbIuBUlK8i633TU657nfVkCyvPlfJDqdf3CUTU91lAftmVUtVtlNwILsqYic+UYn
tg2TxHBCQuqSZEl6+dzRXBg2pgyiHMocR48YaAmvHndJm7WfeBDX6oFvs2nOWOgIZ1tyEGgndoh4
CnjM3eVvQcnDnaHlUMfY+gTpBIIR9paLhvW81SWGbO6GGCIK6qTySRwpkbV32O/DjaOxVoXAcm00
tnl7rgBIg/BhGnYMemIn4AcyzNpqpFDlbmVh+rwiDAyObAnl/FaNAR6UAXDDUXmqTGOU7LfgScJv
2ucxRb4jI1NbL+GMs5LjjWXfI+MD78lqmQs8pnxCZKRnCSMeD//qIbAKNKodG6+ftiZneNMZpZEW
BN58sJY6v7K2F96h4AQ5G3s2GcoQAJz3kedr0lI4gAsX66sfNg/4Zu2DJMkGTGXbqGG/ZOj5X1hX
pq+kpzbdsSlD62DqkQQSuw/VuQyZNz7NrDuLH1zyGrZdKNf8ryosUlBhgfLgsyB1+48JxcY5sHqb
oMwZ0/rUW2l9Z1ZMuZtZlS5s4wBffRxieu7Oi4aIzRYs8qt9oK0Z0M5CZAP/xgDWcfg9txa5Dkwl
JrZpZKn46cME9m4+Q/IBwp5B+PwP4KFGysRe75nvP+P3C4M82JUuJALkBGOlP6oqabFTB+wMBcHE
TCDZtzQ7rkPlHUZuHYw5hDk5G7VUwEdxWui7umFX9WgrTFDMLrAPE4OatzvTF7AGWYCslL+ge0my
NEOy7hJjwOX6jGSCOw+C6WM2kVsXd1lWfox1WLj7kKz5nEj11X9YGmdMdtiUeh+z4g28vbLKeUJD
w4KDma6LGqJwom88SPBu4IiM/X3LUDzYIKvpvuHQZUyekhvdsKCUYzE2YaCxZFUQ0lfQ4m38BUrC
U2RspITCLrqnlqrMPtIoiA9/0A7r4SI0xxxt9/o424izkKAhxcZMvdqXooO+TchGF0bPWVCHareK
QjEWHsV/TEQN7R1P3l9KanNGJ4oA2eYshowyKfu/m/aZ1EmiFN1zLzv9FIIz8mPLMqh/EKdhG10I
+7oRsXtyiXRZ/XWGHAF7TGUX7iG2eMmrDofs7IC1rP5hX3JhzuF+FQj5yIEGQmiYzJPS7c72dNDg
J+Z3j2bW/ps4bp8fQ+RODAXxL4PJd5rXKfGRz6xenmL/TXvyP7esy6bxAg8jhCaPm2i3QuDHqdB4
y8sAB4RKK8qW6Iv8vwDAjgAGCNikye4JVlh4pRcX7VFmBSIHVTnnpC/mSEkvSZgX/w2BRGImAZ9B
lSO8yMGjcMvXxLtOURRMKn2Z1TrdmYVlcdwS25rE9lgvxCTiM3sQ3DXDq9+ESbsZ+rHJD81keRAh
ojm9Z6XGLy6UJlCvcVpxiUY4gBuVrFgGDAJWzim0Lr9U2DrlL/aYu2+UJvfwGFTAPo56sPpD62HS
PxBNcKsMLRbtp77uy+OsEPjHSxWsePpSR12Ayc6/iHvqitAIKq37Jddess2GNoRXrJG/bwEg+rhR
JawDNPbENhxtFS4pEQReQh6fU5fJf4yLODJAhehoS8ds/SCLpnvMWht8Y+J5un4vl2RlzeTjXH+h
rweXagW0jDEKCaRjogjEkdg8vezl2srubKrMb+8o9Wb+Q2H5/0HXGwFWDSI4JFEYgveSNfLbFDd9
fyJDENPcAmssYZTOB/Yejrn7Cmo9ZEMssVWBpUkFuI0CneCKCUMdmW5042cadkEgLy5l8vLVrLOy
TjPxm9dB1jiRmDR67xIRi4zzwSNeC4TBCkDQWO2AAlBmHZpA8i/hANiRkgfen8w7mKiE2leg2Xkd
FJFkR7DnGTw6VWhxizPwoMDaAwM9FnU07WIqaQ2dSJcWXodZ31xDdrjzVL88QBISHuLYaLj1Xbip
d6Jwk2kP4oBsGAT4sLjbyQ7VhkBZOKRcuPqOCMsbzwpxLr3JMlswmtxi3bJG0GobmUV9TIYcJ2oY
9Gg7JliYD8JA6Df4uSNZk7QBX1q1LJM7tMQc65DWbHT8RFVtEtqZiFzlYXyGaEUeBT2phWvNFt1Z
DUaqO5tm+AZXHANzcOymv+c1zdbLUk7ed2GVdO0kcwzrXVks9s9AGFEXJ2sXvA2mbOjKsfKTRspJ
msXYp+uFBT/twA5ko3yjOU7JTihcqydVxI7u59Iew+tQGS5oqBnOW2b66J5JdZlz52UVc/LGmLtG
tARCgU2Z9mqFjHYtTZ4/zI4J07hvFfl6VqGb7MzFUz7UtK3EPzpBFF5nxqw4td3R/a8AvnFwgqVE
rh8NdIqIJeUZCubMYSGS7JHLzDYbFtnS2Zk1R4KZtbDmBEoYHqe+tz5x84s/YdUTqYlRuT8QAVT9
64TV/jYjgWmIkBIG8XSyRdFAmk2dR5/MSgBDnrBQYsLXoxkWC1OKeHBGZOiJM7DWTdyRtNaW6e3d
RICbiHmpgUCN3YqabxPw8C7bdF18HXce0J6tY6xy3zLIc+O6y13viS16qXcz8U23Ffykkt26gvdG
rGrV3ZWigaS/zUSK4QsPTEPaIdNLuig3Gd9l2VKK2QVRUji+I0SjzsRLsWtCNOlb4AcYxQdMvv88
MYVvJWUticxgzH7hSqIWEbNZ9LUzreg/XDZ+u0BV2mdkaLE4gds+fhDjAZ9JImV8sLsM0Tr5zCh2
IGt91OQ/RTHOC8AROae9z6ZqGs9+Hc72thQuC5KS7ObHxWPYfRyKcR5PZsjDZ4gGzA08phYRP7om
ZTjnMydjCZrOhlAKuvwmSshNxBCahcew9wOkPALT5Yl8cLTIMMgE8X7ERr679BDWLxLjBCyXUeo6
+yZNn9wpQFLN3O4ToQ+CH9/HVblj8pSxZE8rrxk+/DaJ1hPdmp4gi7YROPUwWe2j4pNm/k0CoH2D
JvnVM+kby8OiA9qUDL/ZCYtbWu87UjLbe1Zd4QX6rs9DJ/HsQFxoYU2vZNVUlxoym3NI1P+Z7HMY
AiZtAeCP5GLtojXx1CH3oHp8I9IXD2amKNw6xGDoWCjAXVRfC6yNGAFIRkDJbLqgUpsO4EB5wCY4
4YP0LUdweXlORfaAuz5Nwg2Y/pZmeKrBtzExHn0sXO++TRbATw2hQl4i2LKwxKIg1U73GGYekuot
f1uzWFzXpcPogpmnyzKUC9GAQAor4o5XMAM82PnEbN9BXPMCUcG0ezOb8InC0mt34zo3l26o7Gnr
Ox7W9XalIPmkLcrSA1uDiVF4KYZz5ALN21JsuNGuGuXw1iya9qDLbAN0aMn9Yxswc94JJeRfPMKa
w1FzfWy6phEfxSTCC+jJ4jNsCbbYEMuiychTsv9plU1H3bdELBB/i2Jm47Mgo8NxRv8RLWdCQl7Q
DuFuVEPT4nlsy5OLyEYfl7advQPjGdKCKCFZ3M4lQusDKQ3t10pup/Vp2wv56hZQvIp+JpmOJJbO
jxEeXwQWVl+2P5aFSjeOoB5Qw8oWKSHBexajj0zV7jcU27U8jYQIXAf4KvNGJMv4H1CLQm5Xz8Ut
u0oM3UeyJ4zcMT1r6/Nk1ptzAf4SqlWS3yLWe/jY0br5w5/ASf3frOtxeofWWK2464h8zqYGqwQm
1So7ZY1jPWFuV3jSQiQXd2QyJPaF+jxBCb2I3viHluCs9EQwb7WFL4lcIwZ8lNTHKIJHcjHuAoUG
HAFCNo+BdkxHU2cXNrfLU5LzkB5xcy7czTIj5VP5XKFI+sDo7Knskcetgen9F1xxRHXWqc7cHe4j
XAQIVY2BjOGRvgRYjc4lH5ifQ0F3dZbvgrGSJGaAKVrmWwuBvQRKiVo/o0kb/2TZ1ZD/KcsSh6JV
K0HgCgh+tHwb6seVyp4/B2Zvz4a1VM62wM/h7oiGInNPth4NbU07t8KBwB1IWhT/4y2+KhT78CHG
HdV+9E8jIx1RH/csglqPdmHj0/Yzx1FV+pG6DSPNB8kaJnkhIw6bJYzGCN8mLwlCmMtSDZ37jypk
LfYTF9S/lvybr24kOPsUhT0wK8OCZkXYINia8AQ20Rl3hTqTRJAm564fnJcxkjWvJdsKZ19hpzJn
8iLm/0hitv80TIGq2wtThTu8N5Il6Bh261bZULnRElrDPbQ2Y72JCSdUsuRMGZg3li6Ncpoj2WI6
VurXGr6MfU1SZtl/u5KIgMOCJJHPFIqV98kDiPciHgA9JceML1/8KjnazmnJUfMx3+pmqzoGgWuX
eFeF9x9NdI9+f+YrOiezJD12azneiD7SYwr31/ILCvCQd4+AhGRQ9gkAFn5iCylvcnQWHspzgtkV
R4dAPMqJJCDQJ77tdQHpraitY5kwytVbMQOLhZwC5oRNnGv5XGPa5RKyk8yS1w4ks3XhzsvWXRoB
XN9B3ZDy2XF69s64XaZ8b0/8xPeooxFnmcFXJ2lZ0j2tgV8xk/MkTq0JUJdLL2P5/T7tg+qe5zQh
1WxiSg/0uIQ/E4y13OXAsTw+UpbJ89nOEOExI/bD4K3G4gAnrlKBy4K41Z923omfHu1M9DpgTgSG
z4LwHJlBk7Ari+CZc94i1WwxjFpBEzR3U+cRvtmvNVJ9ADbRcWBJRZa9M7oXDTZ4PlBi0mx3Vhgy
XcTWUm/9cPb8PRKDoPpwC1Yfp8xQkr9GGQSTjR7TTF6Jl0AEDVFa5qgLilpmL4xkfZr3kkGBPIw9
5G5Gu/WNSxH54FnBpQfsbrZratGzboKeJNMXBFZefb+Cqcr3TNKS36aFUYplETnavh7JxYxrx7CQ
okUiu28OuvnTWqf5MwuMtI6d3wXelZkaVj6klOVWwSj52+jOQ84oC9d7M4PjWJsaa7dBWygZNK1o
FcrNMtlY5gutZ7OrCbuJyLLyuubotWsU7kB0EtICmqvDGD6Rh3ROdRm+Elnb3TNQY2ES3dT4Wyjq
Q0UgEEpr7p3O/QoKots3FNELoNDER8C4Yj8gnsyzCd4J7cT/pqTgnBka6rODWBhjbBJkDghuK4KN
DnXkETiP6xP+qRh984giO6zeAoZ5tzBhLS78WovLeYmIZFsmEdhN1wXcG1XdUn1FuNcXsANdPlnP
cmgQv+Qa8grWX1Qc71B8JXxB7Dzo8A2iAblTuhjyS0K6M9Jcy8vKy9IZr/laJQl+P/xQKvnpfNEH
zk8zsFE9YlFPo33rDu79GNLV4APPUiueSkgXZ26hFSQlhSF/pyMb67kAYMXQZu36dXwxrd2WaMI1
GIKzBlom99pnMHZmX6GXn0yU0+cNbwp/xqwT08gksbewGzKPQY5Tp9kJa3VggQXuArShYzrZF0vZ
Moxncgi7O1lNZCxGDOYYK+de2hhi0DhRYVuAo8tip1Th/W0Xg5apyGtwkxrK1wa5b3ApRJKSJg7m
BjE8OeJ0ykikoL7eepp2WoPiMId14e3IweGVkgPkF3CKrZxemD6HAIeWiBMfpoll4jlFyYYCNvK4
29oxTf7ga5mip05xH9+V8yr5fCR/NnoopF6GV1LxVPEkUe3cNDvaSaglSMzB0syK89QAw4LPB64P
w32x5BLMFU7lfTBHgiYCcnGH2C9PkkMrM7D9G2fmc7qJB9dR+1vOwZVHJphG74v2d36ypds40Glz
3AmMzeTZZr1k0dpbHnL5oBQv5HCvpHaZCprHDj9jzcPOYYvNJu/ag5Z9H7x5UU6vyYpy3ePNxvvQ
AwIaEYOzv2EnZdjt54EI3jh00YhjJ5a8ZSrQBCOC3/oepkD8zWDMoTbiAAVOGjFEQnxh2x8Z41jC
KdERElJud/73nJfkV1OgkBFP70nkZNIRyQPwhEv0EW0QmV6u07gP/SJ9stVAOlNFtkPA6bbpE7A+
eNEVEAhRRrm9WxA73eJPpG8fVqitr6yf2a40KK3Lg2TQgTgs/X84MiQ/vCJaCfvszSIqYNJLcppV
TX3D2nAkq3RUs/eNNgWECXs0jIdLyLQe/GrvV5eoVv7eZXRBwEtfyXlLQSk4b0mlQ28ui5lVnNbI
vziVOmjteCYYSXNpJzGojfRfPto90Yvt1H8R9Ov+1Tl5fGmV5L90RrAuUCb+BSlLyoODcfzk1gzQ
NkSRF9YvpzMC/2TgIdxROhICWllOgNCsAkl417YekDrP1X1zzGe0skjjoJffZzTh3zUTrGIbqKB4
tTvvYdZzVD2oYhZ3QaDLOV6U75IWswSwHaPFst1jL2cP/gdLQiblsCByjggUnC9076Pcs3Fdcyjr
muKnqpaC+rQeqLpA/62mwZNZ01WCLkIWCNe+KZ+CTkz5VYu1/OOsrefs6hrDg+Y3s2iGYrr69bdc
UBYe6tXt5hjNKiHcqaZTPDsMBIe4CZyi21ilbBFCNLX9oabSfPROH/T7OjROtFOFY7mXNo2ST56J
qT8AN/XTj6lyac8Da2BsHgSLvNYLncY2RAVIYPTcpQQ+9YlYuHcT8RqFhpi6LhrX6V31Bi6niXz7
riXrpN5CLyEjlHGYO29bx8vem8XGj+WWsDMwILF1jLZzhAovtudhqK84Tlrq3KZBy7M4i32xF5/Y
6g47KsSMMNU2GriipiJ8tbED2s8Txqz8QlRa13wzTB+BRasMA9XCkzgn1TP9cPoJk4+RGwYtJl06
SFIv9lPbwqCY1miA6+1A+ADSu1YCl4tV1lrj3doEuosXuqH8ZfJ7xSE2B360jRCe4S6cGP7BOsOp
MiM+Vn1SeRzq2sYwN1ian/GmPMGqwtgVPhQP+OQM6aFpByyxXVV3ESB1gE0dy40+LZioFR2unr4z
jCybXGrkv8YKHUTjePNoNarBdVr7kBFtYtYrVuSMNW1v4cFXj6LLe2dPP9a170tjr2R4uW43Rvsy
TwbM5TLDuDxIjM/PdedpPlhwc5AokB5rLJisuKPlrFbEjfuZ4Jz62oeNlHdFPnI+XpzUa8lYQb9N
9Mi25ZzzgCF0vj6wrNf6l+3U7H8m7E2Ld5XVKJwJQwGgEDsD8bbbQnVrc2czwkdjVjPXhR0WJiMM
qT7AMj8xWK8OTsMff8kqXFBw11hgIN/ttG+dC830+rDadZY/9hUKzg1jgJ7/qDYmg2yXEiKAEn5S
d6MzV/NXkbaCKDZr8QhvsKsmjjpvuJBK460vNvA599xNFcQoy1mm4KRpj+dNTmFKkCgpFUweGrlQ
BHs9bKaDYanwh67I4BgoAwfpGaUl+iou6QY0UApLiP4KpOhZsWjVcaJdsdI1w9neOmA/wSNI2zTb
sUVZvI2EpatnuyD9T216SYzuVS1cXIjARihOV5YSUj8Xwh2aK4KDZXj3DT0xE88yTbe+NeMldJHn
AjSR7fgngVyc3g9ZMt41jlaviL/t+uj2AmSYxCJiM0ZoCbZZXOrDqhFMiFqnsdkP5f14V8waOHJl
khkFSj/dMGEt9KivpkAzizmoDH9L3i+zgzYqKyJaKEQ3YwZdDIGqHYFF54vxgoPbR2i9c/i88rhE
68ASjlqxitFxEYsKvxmPUpRHBC9yD1K0sZUx3XVuBc1700OYJnR3RlFYEsISncrR0+GnwzD3o0UP
jBIGac41q4p8vbemya6/4Y6o/JEYBE4C9v5mRSSuqih40XRv/RYAg/lpB4tCvvWpTI6o5JNPFMPd
CYQZWnzUcjYvPU3W3VT3aBvHW6FGwCNzqFfWEH1wgbKL28BGkunEpp+d+ahRG4hdXzujfMx4eLGJ
VWA/7i1N0MN25tr7DRUi+4OQvs7wRTJy3CgnlMXWaboqOvNE948+2L9baIPpvtiXVGrrSzoE8CLD
cp75vu3Y+Iyb73rUBmg5ANKOF9V16aqPvl6d+u/qh4t15m8I6pfc6edHMmBn+84Stv9BZejVFTnO
cwGDE2QDipO4K4bQ+Zhrb17KA99FmbKexlToM28k7PS7y1ydEGYTFO85C1YC10pePsx8N6r6C2vM
KGMpHjXjW1KkqcJ3LxTWSvh4lbP3qdCqK0vpJPnm5V1dCLms+VE09Flqb+k7b2b+sTYEJ+N6UkEN
G0AUxc9YQvG8nZX0RYUvxA2AUvqB2IqwYtynq2RAWanz3OtfDP9YnUqfU5gzlHm099qu43zOogIu
Q8/dQuZN0eJb7iQgecjB/u1RKwv5Q3PmDR81dtMzT5hBWz+F+LVI4KA9JFvdA/2bQib+xZ3le8cg
LEirz8Dddx8V+5SO7Cm+dRz+i4P8rIc7uBdoxz98guPvETgQGggAazB7MsfEiPQi6WYGJEE9MrgK
vXe4kZLwtmqy3DeU+157MMiRnFN5wwJRTpFp9Cx9XD7ajFN1rCCiZ7vCdzrcoEjmLibr0ohoJbwX
O9fBD0jpYiUnu5txHg1rUf7ykqtvg/cdxKy03U+2SiTULaASo0MmBfHN7Na6zyZIHMJspyF9X/ta
P8KeYp7d4oFA9EbENL6P1puaX6qyyPwrLZf7pfMJyNymWuXzGctJ/dxEOvwvg0liSGcXJkQiG4LL
KrKxKWME4/P6HsyeOA0kpbmx5dL5xSNz2o7FDlfRgTVrgkC40aBT8sb3XtpQLSUeLDBVyqluFVPn
1C7rjFu4Okr0YmaISODoKRwnxDZ1N9X1Ph9nqbaGyoxQSDDtZAsjPyb5d+5YJmdR2iKcUTkTTZiV
SBypzRxFbIkWe01gubUrfd+/itLSKEFWt3jgemE/P0VCAJhXgc86v51lH8S5xem0J1plDg/JHNyA
4fOUFuNHUt4QRJUKU4Wax8aeOaRm+CmdHBZbCFUIGzARCROuhIFpqnDr1wa5Du85hZy3MdhXQMli
mhbDs9ERIoENCvxVXCcMxv+tOfzwWBnPKuN6YcIDJoGAnBrUW/rigHBHlWdHyzv7PipowIAWlEhg
7UBLc6dF2BsY699Q9PnFq9uoPLdr2mVHS6bNtSmJ0MYK2E+T2Mz56pLi7THr2U7YzL5mfHPpOZdg
+t6pHIqLtlVT3Iy1UXs1xEnYfxZfkEeFezeBw2MJ9cljA6w7xbrQx0yVfZhHskjfXQfLzaGvBfrL
E7Tvev6acAwgap39qDpo5mnPYAPDvxPiPtT5U+14XyYZ9Xwl+4dQT1SzUJwB9LeEgo1Y8zdhJjr2
j07zB+9FeCU0F1mDi/fjJTCCJGKUFJ79EFqMwvqTs9orW0+oLPq+cfzRBX2maufRX+fcPfjcRhEC
ccsrVbfXU1mZHmk6UQoaohiyQir4xg/t5UI0NAvxTeUE3rQBE11aNCss9lki9nb4F69U6PFDkAR9
RKUzBQQfI9jd1PnA+AGXo4GRYw8LJurcGaDbN4sELeXRLeHDq/HAUHnOd1FHRvfeM3Z4BjeR/E4B
nM2trhy3+6SOnArS7TkrfgTkjHfYJpqskLT5F6jJHBpvdt8xagT/Mm5k8i8cOgKc4+R1EXl+H6E4
MAxoAORhV4GiQH89LcfZLmD4daSCvKPU5tDHZsdt3Cc2+5GgF0xpMiP95AI7eP1Gq7L+YNZ0v2Ed
88uIkGUPcz2MdvsAYdEtXwcrXk7Cy3pcNSVDjMsEQ1NEKfhJWLSz8slH0XwknkPf/IM05w9Mkwv5
iKaqsRG/UHH1Vz8Xcr0DYWgtWzyEAS5zclUAAjo3GJdq6JJ4twNogQq1Vf3bd9IMpw5qE8SDwC2q
SwLkyoLSTFbKs2/zp4pNglaTETEKfI7PDrntFapridlwUsHz2o1EbyDez8my1rjdeBvIRs65Qt/c
zrb+Yo933GMAtMx+mrMx4fZGY0CSCm61dqvcui7ub5r3N94SQmaGolpi2DiFYEG7lEfh9CUc6zIh
s+sPDhckoWMivKMmK4W1aeHNdzIqBu9UEM8JqI2aH8Q9RiQiV/KIZX77blVFTSOW0zWTaotNfudO
NQk8np7ECIwtM933rIQKtm7vjOuBdW65nEPmWmzkwTA3f1EXR3wQBe93+1VL6IIH3Aau2d8Sg5Z3
v7SmMS7KGxAU5AURIyy7+iR6dgvecypXT+Ikw/QPeYlwtViVHbm1mwIFy8ZurT56SFPKqbOM6qGH
zosSPdnfrnMIMRXxWsIbb5pX1xGvDUu0jN3oMjSxS+S6iFeiOqeXiko+2wPXsp/bFB7nxr59y4w7
6zE/YPopI0YcLSdqlY4GfZGp7TvbDusjAZQEWNAirf0Rmg/ygYLS/qtYAiwOESftcUL7yu+LKO0R
So1MfgGS5ThqUtlT8iSKfECWTsuVrQZxFknmWwAxJx98V8iR+2bEghRPew5b1Fm6CnzjaC07W7i9
+5gt08ptg78fiRCq6tcxEwv+xDXvr5PN9RyJzkT7zHOYTLGmbVb0v5VH8i1KEPVMP6Gw9uIu+hfW
vdtfCB4wBBjMub7jva8D1Lp294pcgwhwVB70L8oqTQKlcNHZTre+/1CwPVyBamIjzVW//ra87ynd
lQZ2zLDed/Bysv4DjwLoNoGlgB+W/ILgiBOHzTh0GUB8Pe0fQiw3EsXB5dRpTgNd2LRT4JcbvWel
kosd36uDBT4zIRunSrvrrme+Ew1b1bJ/kQe0HuP/ODqPJUmVdsu+yrV/3Fg74A5OW98eBIRKrUVN
sMysLLQWDjx9r7iTM6hT51hmBLh/Yu+1OR9FBqfSfnKKnC6v65VlHcfGXfujcgY+BSdjw8CjmKAa
ya1VvE5SmZJmy0Kf0ApmTpHIstj/XbayjYmGIsoD+VkHTa8Gjo3yyiwDrxiT1fIJOeO63uUtpiue
Zdi2zTS3XKbEJ9yyIp0YiE6cbkewCeqL1QdD6YW+ejx2NRz6M0JKdFdZAWchVPg3Xi72sJT72eow
T9TzcJtbFLgvE6PmU28tzshsOBmpGsfSQQJI8kGCfwiVw3hlLC6MCGsMRychbHVy5ZGEC8F+0Mk9
s3bAQAb3jtn7Wm7L65yPBKlQNqQw6xJSKj90IcrbIIFuQDYzfhps3AjER1eGDEs5zmOr098SmQmY
vA5lbzQwL2fEUKfT45YMxJ4wedBXxHGQydgWcXJtF5YO3joxTaeSYJBi5+kZwQTxYCsas4DsKPpB
029S1EdAno65YSeb+k8QkcD6MqXXd5UtSK9qcKz9bhldd4Ss0shQXMwLJ69KF0BHKqALtxC0GtRW
rjy16QradVJEEFAA1VofqF8mc98SlbQvadD9fQKew70ZdNB3+550E7mbJyAFhyJ3qLjmzPbz8wIr
7bdLFnR3mBShbxIW+K/fEky0qefD+objQszKiZVUtp272UApzHIKdt5kScQ67Kw+OY7sc1j0+h1X
9F2LysR3+TaGdj4VxTD8GfJlVOicSH6+5H0DeeDe7qcha29w1HZ6PnlE9A1XhXBKG3UP1+mH3bV4
EioDiQihVlfx1RhnYd/Z4WQMkb9DdexpY746vy1mdAhrt87INYG+fMaibI4wxirxJpGIF09QPeL+
boGORUQr7H6wg4AYvUtwahZjvnNYSDNb3OAvoGLDSbzrGLTlz17lo0nwSdjWrPNTKuKc2h33UpEM
3h1OCsKB2ABcyC0biUNr2DgDW4aimIeLm6UqCLrLCgaK3eZA1hji2jp3GS8rs6CS2TnxdiP5N2h3
Of7Zl5crC9t4L0td00bxVMo4Pzgp0ZdQWyYYxE9FJezggmWxhuUpQLiP+KJTbTXuCoIt1+RAg1HK
LtrWJvijrLJIo862tuG1Jc6tiEp0yncY0ZbnzIpzs8MFy6BnoYvX4QDO+LZmIPlU9RTKbCwHc+Vq
F+2mws7/lFhJRjdjiGs/EKWZn32k1OuxBV8rPy269ZzgFjRBeThbeQLzb8tKYJXDPGyfmzTIc0Ne
7hK6rnAMog3pesGfDS7V9LMVi7ucV5v0nmetwVWDgjBwigDWFGXMJhW16TruqrhF6iL8DFKbTJkT
300+ypNrDV+OZWEVI52MuPCUPBDZbWlyLkgrb+44BWOJ3jNRrCbx2IPcQjwOH+UombRpdYJZBSc0
oolrJmfnsIuE6Y7ELSt/tItAjSOTwxmJPilcoNUKQh1RK1IMpNaN1S3OejvViWr/MhFcGOHEtvDw
tTdOZh9ryEgI+Eq87njnYUJvetyjzC+Sr8bWgbOXS7ok1w4UlonMS3tJ4+1j4c76myKUW6ilBlE+
EvuCVSFqEY8sVLxDad/lWXCxVdEBv/UVFr4nVpKu/Gjd0YLv4cjZzm4asfVqvyyQXvYoiYvpV9JI
yJh9awo2o5+5gdUdK11VIXNsYgi3lDtueq9JS7cRO2V5jw+vXOf+DqPnXOw5DMv6HnaURGYI/C65
yRSqjofepsv+jpcBJNTeHuQSs1dG8Zlio2dT4/0oagrnogqOyw+X6w37x8Qo6yoQ0Jg/Vlx7qOOr
oRUZy7eGhZEx7PfayMHPHeyp9MHi8H8ERPwVLNPmJS8S5wObRfYsmX9s2DrP34PUdo9pN22tg2l6
zz7qbqRw3gAGpkCKfNI3ogGxWEAslo6NwE9dUWeFjkW6Civw1G9uEIgHCbFr2SbZuiB4mZPzYPdK
gPTqPLN+NyQK+8dZeuxJYfViWv4scopnNJlOmkSzbNoV3aUJqpul6JyGGPWUNnqOwYN820aBuDHM
o0Y0EdwE8T04EK4I7Hw2+6wgFdaJAbC9RCn0cR9douIt5oSYZ/fY5l6mH1MY/DTkOEe9g4f2031c
hWqTU7yNFCixchInKoSq8JfNIrWtF7s2hT44JFSunLuozG9HFiswTnxftMNxbVNJuTDk1SaPdpUp
ypceFqXlkye+0Kdht9icDNIgciFU+wG1DrhciA0HsINdXZwqMBCywaLBwUi82uzb/MhkC+Vit7I9
bz+LcRy9F69DSksgU++RW2R8YjHDJjepO2A2p7tll8xULGgjP8d8wh+yufiup7WoQ/x4g9ktSSzk
Z6HTPk+veX18F+N0gXIfF0HN6frDI1fRbW9E0dwmoo/Bmnms13c67zwomb0kz4HN2AIBCqAR5gOa
55bfpecO/1gYg7g3rC4K8evVSO/R6i4WeGPU1FITNlEwGIVqTMS5J9DVg3X05cltk8lFg7iyXbiq
PIauJyN1drFDCpcDnigRMrFw1yDSGxn/hwqtx5+Skm7+iwCCCSARR46eSEvpwKhIEC4Dt58x1tNI
SAYNljQ8+tLuPA9etYt2maH1KLwH7YLYmWDuQnzCKtqk0xPw4rkLrhhsD5DkQmyhGXyeGj9wmd35
IIVMfge8sDH60EBh67o9xmCnAsFYC1/oEKw+RuqVbASDvF3n23wo6twvP5mBB/O13vJtPJq6J7ui
SoLMHOhcfYKT4GKmh1bYJPRZg4RnxAQDJ6yx15X0pQuF9Mzkf5zRCacIPfuhcuCHGa1HrMHgwPbV
5C3nkjYLuSgfUhVVCNqA9SFcYHaWl9kTUtqOkb+aC5KPOjqIcMUo0UZ1TfkfWSYYqZIYZdC4pTXp
dUirnd3groTtMrtR68lnCSgitlsCbUWeBidB6PI3Zz3zxir35E3jjoTcort470rhTHtRFbXBNz5g
75K4SRgvqRhBAXYERqTtks5nIqTi36FxiVtuVayHX/QjSn3R5dgtXwkSudBD50IwL5BI84i8jlic
aXHBLzT5UPkHRnwwkotusMKG6DU2f+5szez1OJeGqMX0Z3CiEK/8XWjTXCMeySHuFRsNlU0BT21U
qgUXSOLgdtMgS3GUd0V2PQx9E1xDZZgb7M4lQreEZHtnz5aKqs1PEiJN/DzjwfKtJkfe2Sxq42gE
7YjWV6cf1thk26mC6TjwbNt1fM0hgI5qnPX4k7KAfBGlWNj+YklDSm83lMa1RAnCmIqSgfk4vdtO
F7pRuwU/HdSJ1eMdsECiEr8UcPfbUATUw+pSk+wpdDy0KPQq6RXpM/58j5Y8z85DoEZx7S/lqvYk
R6Svwyy1Rh5MO3gL37x7yzXqyy+vThjQ1QreVoQUxk0ObWFbfxKtyt8Ry3nNt2EPr5O1rXiuyASs
QoMU7BuaDAwAcnrZJrTxJZ9z9kT3hGe5cs4byW4/ZeK1DawnCOQI/totI1EwMQ4bv9xcD9A5f8cZ
kRi00iDYHsnVSu8bkFDrMa4q1YUsey/hNo3wm71P2jMhNL1fn5AhpzKy2yboGIeignwcHdZOh7En
tup+GxnyP7O4IqWDzydtOG2JT9qxO1BHuiVweulQvMFYcP+pJstPaK7B4OPsyl5kNyXdVe65sDHI
4YGb7mlL3K3JjDWY6NHqaRZybg6Vt9qaBKZAErUHCrfbSS8bnrt6KZhTcxgdctTP9VFnTXKvJVvu
0+wy+CKWpwzwrc5ESe6tofOgS8k0FjvXZxZ9n9aV8UCRTxL3wzBqZjNJboWeneFREMxb/TPjluXs
WzbKpsn4ko6hTnD/kBHd3cHtJY7H8nwsqTY6IkJs8c4QUxF41rHuY1IzCkQDBYNoieAJ1yEraYJH
rYdGL1ALAd/k7g7VWoJsEyvU5bTG9XboPF7jrzjB6Rb5saWekCABtZ9qkzx2lcj/SisXNzUTc2Zy
/0PxsgKFrr/YtsuBiDkf1WK1jjDax5ypGrje+kbBsUBANg6CdSZO8ICMJHhnxYVqOF4DI/DRow0b
t41XVObHtimHfZIOwHD4TXaeiSq4jJywB6IVnCXZXdZWjZHw2m69RvyetDeo1/BMLHn6Se23eoR8
tcnLhBlEXRmVkoiF9aF4r62x/c4Jl/+bg+G0ry5Jzy9WjyYzZOFYX3X8SlmU4jVncmOTx/HS2EPw
lnCOPqmlaEukYBy+ApF+L14qkLvtmbSe+cAKkE9Zxz5BhW6rTOijTh8ocQDLLsCh428mWC7KDjBm
5VGo3HVOotPZzybE9lezZyKRcdryYwDhFtueVQp9ouBb2VgG/PYkWIsELyuvTkC/K4wfVehAiP5K
1HAzQhqULMp5UhihNAq0pywYn5HQtF2ZafYBdKHEv0V1NSZnvkEXqLONODqqhSrYebQBzd1iFTEQ
77Ec7OsRk2O2m9wF4xU3b3239pmZ8S8YG2yRY9eRu4Hfudm2vnubdDF9YISEtxNYuij2fkI1GU6j
fWkWs6T90zEXAoqSMW/7rK15+NtvAmd+MBrCktCN5J6+Lp3am7+x5jGpBU7sfSdm5aWcHNmxeEGq
eWRCAM3Wg9Z3YMsYgxcjp4aHeIvRbu68Ok5+bJQ9BVC7bXBPOiMVfNdA5+FkRTrvHJyp1fXt1GlV
Hwa6PTd0/U71z7KK2Y97A7Hrbp9O5IEQ+3p5gfvxxSQgW/ZsVy/cQbQVhClRyZO2BiyGJrgm3OK4
9ahhQjNK3BVJmjqfHltidTOQHLa81FitIeC4aUXEL1omnNHWDAPIjS37rKegJPql6CmUvTFW9TVq
M/JEoVM0P7m1MaTOKPWfdSOLD2xnyXcMNM/s65V7HJFHQMM6zj42+Ez293FLwRgm6QxhvRn75JNy
A68SjCePjV0Td8yIEnZ7O59xW4wAZ5si5bvkZhFqVVZhIUECNBKRGk2ttOQTmiD2kF5GaPNClLd+
qGzP/QtdYAaKLnv3q0yRmZwWZWiU3QYNEMFgq7/3iD6q7108JgV3eSaKO1vg6rszWa8uyFRgCTiu
NFb0qFR6O0NoX+AZVgt8RVEFrRtli405pjXFICNn6CY4msgOx1M3NwsUNNAb9tEOEA7yU1UEHY1w
S6IUD7LYYQXR06PpaYJ2usfXetUMKj/VE33D9dqlHTDxnsHAbqMlUvvUmnL/wDm+nmkyJMphYl89
685IPBv+ScS0QXvcqO78zrQ0FfdVy3rhHx4cTN37yW8hkx5mlNdZclsmiCfUMZu3chj3uY8BlcpD
jesFlOBs7zE/FWKUJYgnQhQm5b5azYy0NZvyPqBay7A4zCQIDxDEPXe0Q8/g8SbXW7rVV5eW3vU0
YjPAhoK4oCIrCi1yVKxy6m6R5q3DYTJrg8QQkYy1RIqCLOZBdyzckl3MMO+JrS/OCQVTt9sVK+Uo
LAff6d+9AgXHEbdu29ytOEgt7JUxXOgQVFedPhAQljnMwjfGOOhwVkTGrFL5pTJ+KIISdOKVYWHJ
zVwbzsfstHFOo/wiXTDBq4zs6IyiZKSzlP58ySPwAs4OrHFluCmxvKZb0EtcwUPVHxAa2dXeRqP4
pBLMaJFfETPEgMUqX3OCBJzbuPWoYZlOIEBl1t/LV+Z002/Au0vJrNVMcuDicTvjEfIE+0HybUMe
mMst4DdddfRaNfun1mbYzJ4L1M2JdY+T/CUFDHkkWEPpHZo2RRDuYwROTwTtrC6rdNmL+lql0zj9
5Z53slvgEXxeOca+C2ynkc/OpWx/QhuRxM/QqC47xnWTQAzKlSf6kOMsTw9mAwnGVZdo5yRVggyT
YnZ699d0zY5JgpZ51w0L5jPac6TtNPaCKUtq08N4VI4QbLxSV2GuKX3DGs2S/aTo8Nk2VCSu5/ep
xsjKRQBqqtggQFMbQYcE8qC10gCM2vWB4sfh6NTQo26BQKrfAZDHesNMQw8vsy3IhmNK3iEp8i3/
XBXAlB5NRgX80eKs8E5uwqQIUVVtsKin27xbE2VN72mqdHPVGCS2IbPWVjA/6vrg3m2WQewZXQqu
CFIsm3+OzZLwgKBNwUJN65ShqAvv8xkd/Fye59QwRGM4EyCGShB7ykcXSernhG/Mve0JNx4Pdkyd
AWvB4Z1ZC76uw0zA+4Uq0S+mCzEBpgRt9z0ylB9W8l0TXm70W+SBiw1TnsQDhKpW3KYvbaXXL8qL
dX7sAnKeSTIytjqiiXOwFlmt1NUOTXrd3iZ0z/k1oQ5+ftc2rIOiANAhS2w8ITWTHiTnLsZO7IJw
+h0XCisjcQ2vCYVW2wUkCuBqG24atDBj/wioYaP8QBCAqFEZAUhlRWxVccMEsfWQebbf9y80HIaE
0sROKnZS1jaSV9HJePTeW4wsC7CLCW87/0a7wfuog3X4mwd00ycMU5M6Mbazs3duO9t6YIZu4ieZ
5N1wopohgNAsvou33LW5TSo1yPphQa2d7i9bIPskFN64PQG8/QutNQtutk+CqJJYYkuPK0WNSrUz
kEYLEcPqkSHJA9NqQ6HtkHmkr9oEY87eU9lQ/QAugH+xpH720UmTnHurtRiVeLbjkPkRz6/lRWwH
1c4Ry9mec7xjMjHeT5wP2xD2jKoJKSos7k8/mJ07DydiTGY7z2p0uby8yxzWew8cEESMwOFJsRJs
wNcgHALSWQ92f9pmMV2oVh3GKxEgAGWJsxYt8AENsrSv9XYV+1ieGIAtsCW7WYsOkKAhtmdA/pGE
xYhkpS/18seqs/JxTYM0xWCVKjSciLMhPMPOe19arkask33yKlLYMMzrjXVrYYbA0TTwQoVI9Cjq
kbHJ+ZLUm72hwB7/ZaZFn2QhymfH3GaK/wSSBiN2KwNtTh34F4M2VmWFvjhmq4wnMFLxhGUSQThi
ZWoR/V54Rd5EHQL8D5T+rPsybzHE0eJH/ERl45ArROTK2VOk3O1nRuVv43bZ+gxOtd71PKS3sA+Z
cpZFo6d38KPl17Y5wwW9ZmIrTP3JfQQpZJ6ME4+fRFvW/5xBFt/x6sdXjmMmYI8tUv3dwj2OHQ6x
0ReTUrRY/dr17Z5UqsDaB1WZfwRTDSrPRhH9meFne7ZQy6cInhGkRAZr412Vkqu1C/oGRRawt/5n
KChU2Lw7xSOWW/ctEK7zr8iy/wl1miY/3HTVo9eevE5AyLQLEgTRI7PPS2o74lHjXFwQoxYRe+Xq
WqPVhJBEGnK3Q9MIe9mANa059Dp8jqvsCDnCRslqI4851whPYZVUaQ8zkSNzztstXzFWdClytp0e
BI0BTZ9V4vyTzb9etoMXErrZ/1JiNdneMbWfUbvU0D3z2vGvR2SIAseVZDeum5bftSMDJ6O78IPy
ynPLEQMS59VEphRSVi1QraBgzOP5yGFQ/Zq5k9+W4by9gMMr62pqve7HZ+kXoOqragJiA6bz+8SC
kLWfNtndja6tn7lzEu9EYB8xDytKWqAZNZ/TbuJcpYmzMr8/9+PFmmXmpHzuu4HsSof7muDfhjXu
3mYJ808Ok/Vi0Aiftq517mEvXyg84JsGtmhFigSFqz00Qe5UxyxOMKutaamv+3ILXmtoGVM4wXtA
79g0GEkyhyIFXQg24IAd4YOFjKY7m0o7T/M8po9dbHMXIilcQSqsyXLHEqQG4IG43N2lQMyuMf9t
32KmMA9Tl0jsnbfQjLNztXHeynlZ3oxY4WnSk7IJZYvdo9d2axmyZ63OCvnTHE69Gh9ZtHUvebI2
t3lNitYOFQ3zMzX4w2MJHZJpTeIv/+wiR03Cbsw7usVYNodREGN+sMjh5XB0mDcxDFm2P9isumfd
zwmyEnHxEI+zXVcH6iaCz3nvmzkUFuXUvlbZZkKTaTBYyOvEjlFf8ZAXIv3GHuUzKjKNyiK8jvlT
QH/rh7xy1dfkWv5PkI9zHvEkEKXV0pk9BVCB+DFsnD17NgrddXAxLoRbUlkM3La2eO2DFeVKZRl1
k7R27RwCKqdu5w85B2jSM08iXYhzdRcAMfvol8XHpOzx/VM1xDwaXGhIhjgbYLhPbWY/EJnIOQW4
y/5KWGjzUDVsjoZ1LD/U5JQfAF7qz3F0kVraYpU3bB/yl7j2YEaPdauq81zl1bFcoAJGC5vuT4Q5
NEex3yHuNxuyKGqHnLLXdxoInQ768/QEDYJ1+YANdj7Lmi5ax0jAwUCtLL16XkYwTm1LOUD+DbIr
mzn+aZ5nqn+ubP+HyPfehHOi+o+KpvPZ9SyymbGEaAxCHfsC/EPL3sKb9adM0/neaMx8lNeOomib
K7ldpFkMw0DPla+WQPu1w2IqUEkmSWAihj5DvhfIgpB2DoyDd8MUXDDtrF4Y6jS+/aZ5f1mxe3UB
otzQ8+6SPpnGkBnR3LIpRxuwR0oBF5r44+JdkQ8mdlthSD8v+kGDn5tTEiS6Iab7SsCLyUPFUXmn
/S25RirTLhGc/Dz5zIfU/ZchfvJ2qLoGpuzliC2jSpsv2o7yWmTmEhJgbCjGdB2JJoBlrd/hA9vr
PTPbHkoIGq7blBu6Otv5AvEEuEcF0sjpIIDm29o2p7rPL1JMWBXwobpeJHsLRPN8DdKSzaLs0Xwy
s7DV3dxV1u+EPPuoLj86XNfEYKYj+PTHWysbPTwGPlwZs7qIYIsedmGQt91zsVT+d9APhluUMxA/
K8yQ/SocCX2JieiNnCQ4TnozkD4auFrJ1p01R2RX0HR2veNUCxEJgOZ28BKMAC/t+OQSI5Olr9oQ
bocTuzYoTIbync4srZoduIVxYElKK7y3aYYIhHMGJ8PCKJKrmoOI4TGpMv+smUsvtODAsPbwgAVh
jalXifApJ4jOKWCK7gQdohWC2G1fR/iDoMnYpt+wJ2arJcRMdydsU7+XpOjmcPib+A3xPgbQODHs
tUb2mHw9OM9tAgwv4ZqLvjixa7o3p60++7Kq02tKCHnPE9ChFG/z9BuzcvMKxJI5dBvLpLpKnGVh
Qm8JxgMZK6Xh0M+6eY7J0qGALhJ1K3E+AepZPPOZJCP3NMsO2Uep7ST+fvYIvN8Jp2rR+jC6jgwb
L03rimsS8f7Q37ueM+PiV1b3zbtOcobnxc2/BScQwbPILhCvyin/0gFea3eilzzUIoUYhVtvfAwI
JmLmmDf1GVF7OzOI8sknu5SdTDr8xXkvwdGzGGF1fHE9E1gD2FLX5zJJL3uAoUBDOGEnJtmAdSz3
UZeiwHXdheeUL7S+W0Bz/yQQjYjF2bqsC9OxSN4GJKYLr2493ummWiy2GbyuO6eYcLSUbj+ShRDE
vzzizHJgEtdM2XPxzNlYPSdb3deRGof1j40d45HNw6hC5uwdUHDIWXcsHS9yBsLt3n1/NWcibaUI
tyEQF3JVDGbDTuYiAWGybB828ufbasERGokJ5AYfn2D+5qu5RbtPKrUJO2rPeMeHQb+/LjaUL8Ge
lbKlsFQTlYHl3to8jaS6ZJW+JiYc+xJfp9NEbu+yQlwXl3JsJIlShJbpHVba1CfYg+wtMPu+sLx+
j3CbT5+DyH8rZcbwNkXww9Cja93TYF1+tbayu3fP0TRw1TLnAwG3ZfO4Vhf7FOWtjmpA/PllyoNV
tqOoxUtUShqzCSPBqceJQ7RLNs+vpB/Wz7Te8zdxgwVWo4FAHYthQxvWDC+rXUr2uAiTrbKPUL2I
/RqcxG2pleriDRl7/zbA6Mu5Hi/uhsxi5EKllaaQG3LaCnfO/H8cK9qP8KPkuInL0Xyl8LPet5Y9
7M5zGefuyZXLvFOnMZsdE6rW+0FPNF8oxnP0YKbM3lyJowFoJwn2V+lg1U9oDVP0O1jp8W7F9fKZ
tlRbYVq3KLihOtpnzi5a+gFhShlZqAfMCXtBcse0h/WWy+wDfmPGxUOEWaXyEP+hF+DWzxJuATbf
4NSTxnxXJaufA26pYW8TMsC6sEOAw6yz762Ipf6cPjFoTii42saKFtyR4m5c6HmjoC7Rnq2afe15
JIr0BY/vcAItKNgTbkgg2duya2WV7eTTPp+2GEgDj4QbwexxPydrhDDZE1U5nlON7f1weVwUHy9v
0Z6tNnQOWlC4lmgJe9K7LN/rDhZWaFoocsNXqIPEky9NR4FVaglFQktiEBAuERDLinUQwBKDxhy1
bboppPzk8sC63D35pJolh872lj9DtlzYML2DiZjdq0TQgPqDgK9xar4YtEoABw7WlJ2FBPk1B30D
T8YmbG/X1QgyI1kUUHuEyNCK9LC3Adpljf01tuCoQ3z7zv0GmQjVjDKkTM3ouEhsHSWHtw4uANoh
Lcx2tpc8Gw515ZXvekVxsGvhcaHHoGIoT+PQBsRN4+6Lj6R60YgwOgRq2tPc/MunHF+kM6LwOleW
P8A1pJhh8CiNjE8JwxJM8AtB2ZCJytttnaWFDy6Z6xfPJyglwkoRB3c55/OfKTUpS6Om03bU1bGh
gSX495vRAFSSaRlaxkos9dxHKDJtH+HBzB+yondNSIvfku5NEhXvBfYSwrk1ZU7kKiv92GSFEjzJ
3OShnGt33JMDJY+zL0hfWlQx3VLxLdnRoanMdpKLSPD2T3B3BkYYP6Cg8i+bbNNLIpFV9y8Q3fVj
JSZWjGbDp3JUE2pRtMw97R3LhAzSN6wqpjxOl39hRa1/MZzbTViKGB8HGZX2trekl1q4vHB8cKxn
FlMVOhWYfJR3KfGYc8SF2VPLwAD7mAsN0g/dhvclvU33+GVcG3Fmkl5irL1pPsWTkogjCburD5qa
99dlBJlEOdpySsxc2Q9YiLhwVcP+DmPW+KuXCukua3gf7BJOufg4C5z4ACxU9YaAiB1eO4xyz0il
RNJYJLRyJUyGFyZu7U3HWA7fVdnX5qUCfejv0OewdkGqQ/wy0maHwWTu5xewPxmlSaWy04Agxecp
rlbw+Axcp78bQqt8P/RoLSK79NePgtP9b81x9LwCq83CWnnbXtN0QtJvEvXmTnl9LQYyTyLZuKzT
XdX8qXwXVQ20qfYBBFp6v7laYj6YyvUfc9rlV2Bx+aSgbK80E9c8aoEBwreSY7Uv4ZK+pXzBT2yr
EA4VE3P9LG1A3HdBLdGZV5dZW9BOw8I2pyKgCoNPcccbBv2Ianc2LXB4MqCnv5RfTFF5Kdu8fEQ8
k3roVnUzOwwjOJ4jO10nDhHhqDl4DvCn1YcxnT1/59irKdgE9cKPGZfFYpgnzLBAax4l+oM+alp3
dj9JDOBj8guWzYy4h0y45wSi/8Teplk7hEgMllm415vDzCu0rYpVcMbzeQncGN3sOBIsuLD0XgVv
SmcnQSG59dDHni9AD5d4+A7QyFgE7vLgkKyKv0JxgnUPseM7bG7gDXgkteVeOSVvjmeLSocT3zmu
0C5XRARA0wJ4+ZyTHg1O37T+dE3IXSAPclpzdfSIPqx/8Lk6PgwJpx0MtMa28fbAHsApXrkBDFc6
gMSewNOnpe3h7GXsuYy3qZ78oT7pgHQm7xoPP9uHfZbqjA9kcVvYPPuhwDEh90ALF4ArKQl3O8GE
X1z6B3p8fH4LpVpgbQ8lRP/qiAycHR6wTw7JSo5c+NxQbCdykgatcLHrhnwKRE8ks2K+ulDDDEj3
nJjyDbQOEcJhmmJjB8PgcPzgCErfc8IZp13eo1WlsshqG1+tp1w6dGq9SJJteqeQ2zfs/9GMsEfp
6HTYyf/pGbn986Ts39Du9kOYgx+goKqIdAnHLFbvbLfJ+pkax0aSp0hHj7IGU00kEl264Tx7/b+L
jJi0ACPzCyClV3jzkbcTio5eiMSbrJY0ZMv6T3uYr0nMrhbWQUj9qXywORR7vFnihMLQUQwh2v62
nSy17uCCB99+adYDTHjm84RvjB6bx5E5mi9dRHJmGrPPBdn+n4RIvWy/1G7N5Il2jWwylmLqxM/B
El5bUmwnTFRU+aCEKcrapQP2nmxqkvzT0reywijD7FD5qIG2ERfi4lGthnQ3cb+HjUSSfKPIH8nm
Ovhgto6OBXts5V157PJRWA4FeshgrKwn4UkmNMrNu3+pU7trWG1KTdc6751naj4kXElAYbzbBBmj
eyMRv+yUAsEkhXDzMykpeEzampVKiCESGVLmaMLeXWn53dV4eUSiHCuNdRRm2TKoRx36GhgtUC20
IjoMEOemXz16WjapCCocUvZmB3MYUlBSR7qC2HWzIhRbWGRRwzmMfdoWUzjHA0lptMGIviEU1ESM
TGmvvdPQ1+NVHg+JF2WzY+ZQq5hxBEgW/jYEHrXL6yb+RlI0vAeIRClSMV78+q7Tf6F6NEFIa8OT
3TojWPkFwu0uG8GcRtjd5HsgmP8eaq/sH1GOMWHidytOE7r7R2BMy7eq3fbW8Ui+PWRsceI9oTYy
2CO4c7kx3QsEye1xDUfSwYwcKtTOrCJiry9D8jeYq0F9DcROSQnHQM/xyqY0z//WZc3eux5q6w78
Uwklzhf9VV3UkJh9T3fHKiPq8Rxgw78WY198+CkHMmmiIAcjGAhoEVE8I2SyR0/6uxgt8TtiDxvv
H9iu7zQrVgSBPkm4WFT8YafWJMt2jIbpfZKYbc2Oj4Obf2Aq+uqljvl0trF5iBVfFBPGmlFEbUG4
J2zMBay7GvGVV6r+pcPLngr7MmPNKnedwbFrnjdJOh2WvIW5Dd0exgKKV0wCfmLyL9GAd7WLbMbH
YAF3wAu1Ze/BavtelCIqDA4t2+l2R0EAkQP8ssK4Z3NZg0I3KfAIorhwA2OpI+PNNz80fyt5yt0y
XvM90pXndpxdui7mcbuJowjsJVQhfeEs+J8qkBer8lZBqKH3qtHFNXK6p8VamgiPgZpOzCb7Lpw8
Wz2A9lm+8DT2Xzkdy09QQd6j4duWjxK/8RMb0PEDwHf/vEAzb3eMXkDu2K7Hbwwukg/if+GGQzdP
pb/vIJm2p074KbCNPoAveJhaVkFXGVp/gqw8vAXO/j//9b//3//9Wf5P8ts8NOXKjv2/6ql6aLJ6
HP77P/I//8Ve4fKn57///R/fVUJIJQPklT4jT7So/Pufr6esTvjL9v9Kxf8n7cx260aabP1EBJic
ebtHjbYl2d60bwi7/BfneebT90d392ltiiAhnUIVfGGgYiczMjIyYsVagV+VVawdczWpH1tI83PX
b7+sG9HfGmGExFKQWxEKUDb12kjLp8PdDCS3jIFKJ9oYI7QupFD0+TtQr++2ZpHTC0uH70llYdfW
cAUGEC0TCJxMPnlkDgt6+EGxmzuVhsO/68befj+h01+wTMMGpIfe47WxCMp8GulIgoFCK5ldQvKT
GCWpzroZ4/oL6jyxZNtUoYRWTDZZm5kBoEI9A5SqE1bl8DCNsFlPZGnuA5Sxbnqbl0AKwo3vOH2n
V67x3zaZHzBJgkxTNaff9Mo1RILAsFHLsYN4F9PYIwXFP/Rogx/tyOzb4IvulHYC3Z31pVpvzQoZ
k4ZJhc1GFv7abAuALdeLIHKMon9OXCrVrRWB/iGBBBLQ88S9RGKCNwHTje39uvHZdk5rxrhFl9Ri
FlCo4tr4oAz0LdMqcmKlIK/NGKK5A9kdNzfrdha+rZA1g/ETU2Ghhn1txyh5vWKGRUqI60iSzzXB
/Uadpmvr7x3UkucUrYcf61Zn5/C/V6dDFSQMU9OY87i2atG+7t3UDB0O6sR3ytzngGZBHgJnzOrc
f1w3t/gxdY6gaWhMfpjTz3nlQIxQoAwk5ZEDCol2qgj1i6/60Gutm1k4G0K2ZQMAu2UYpj53GDFW
PaQZseNmPSOlCPmUCLnTjDO5vcBiFb7intZNLm2fkHFPXZVB8uqzECNNqN0SRJMTdJoSPHdWRHIo
YWk4el2uZT+twpNbqEN5a9+tm176qMg7cUCI2CZQjOuP6lVQ4INqZ7X5QOE/pH5dwLHrtR/w0Nd2
Zh5qtdFoiUBn/gQgHzPkhfcCfK44IrzGBIMfQOybecHvDyyO2pliwO2scCFdL07k1kjxWY0d087q
9nMUFUr7ZPhhdfiIHdU2QMJafMfZR2TIz0x6ZoudntccjOOVPHrPWQmucsNRFnfLELRLLBUutvmC
aPaDUmrSxAHYrJ8jVFW8I0yq6D6uL2jRIW1FprMqC9NSZrsVx7pL9c5PHSM2vW/kI744qrJqQ/XH
S40Ho65WAkReSPK7bnnp9DGq87+WVfl6y4hhzHmAr3NgLZc/CzOG1JHQI5hlgZH4d1VTNlu3uLRW
RVbgByKVUDgG1xbhzAoRr6xSJ2wAC7tkMI912SdPMozKMEZmdEepQEUbVpdip4JLgiYwDAaOZ1aD
QhvzrkpTBy0XGyS/POa/oTnMHRPBiH/WV7j0TV/bmrknveKsZ4SO3QzU+rst1RNvV4Ekcs+M8lPL
SPvz/5/BmfvYQPRltQ1TJ7HiksVJRpAeGVnKX0SlaD+KlKHZD/gN0Qv2Y+ofvFNn39NHvFLJ0dhz
si7WzvTi9PrRClHU24+xpUPQZoZGcb++zKXTqJAbcu0qQtfmpwTIORO2ZRM7dJerYl+6qNoee7rh
G59z0UP/z878TOhpWIjQimMIUf1ftHYHxid89SmwIt36ivZsF9yiHWxuJWyLLvrK7Cx61tCJ+K1Z
xU4LHZagGJO4AJ0Keohn3+21YCO2LZnj+rMsm7SXrZw5jV/D2jEGQQIaUHZPEfNXt2SGHszWSfB1
feOWPqgqOO26YRkyyiPXR57rMPeYpCX9VbT+n2mm4S5VwTLsYss78/i9gQG82djEpUNIeNFlnX8U
wBbXNo2EfoDOOKHT0Vwy9/Ar5bdMT5n3iIR51CPTonxYX6WYYuUs4xbTm8UEFKPYiqVcmxxgRKwN
SeNasmr/lwmQoWzbW6nNQHkAzZqqTYzFUl7qaUJKVl6f9G5S9Fz/GYv7aoACg5bTNi19+vtXadto
16WeqFboSB7MGzsYOpp7CHyY9ubFQQl33dri1lokw7qgQ8jeXlvTQwklxMEPHRes8y0jxzlAfUaY
n42EgmIeF9alt2VtI8IuRQIV0tIpf9N4I84irAYr21TcnTJhX2ZIYWirQ0Vhsj+sr27pW5LIkAHz
/gVkOXPcmEFygCtt5GioEN03vZs3pz4aCwHUoXA3wtuyMZ3TaCnKlA5ff8o269DZsIfQgTBV+wX/
tHQnZ54BG6zcHNfXtXQ4GDmXeV3TULC1malaHQBtSSq7JmQL8Xr6SPveL4YvCI0AzWfwsNjYsSU/
oTqm6RApWLIqz45jkWRyYjL86zR1CUu0n/Xd76EyqNo0KkU7lAPLvjxT3hFbmfDSZ+U4MLyv8fSW
5VmGY1VuwYUoSPZpACAwGuTiOKa6Cl6EisBG2i0WrekK2t+oS+Ohs3VyI7rpAJTMAS9b7nNq7l8V
YUIjYhbqWWJI60AQaJgnN4buRYOnGaJJ37C+VAwf3tOG1CFVQtuNThml4++RVBi361svpl8wj1Lk
mVNFgnoRKfS1myH5msUorcYO0/kgvyGIuEmkcvxPxPg7gDgRgQLW1afWRigTglFRo43Cu085+chw
rP+WpWPM89k2OVwG5bbZ1tRdJwuo00MnztCPhLNQhvsk6+TK/8Bd99rQfFdCpa+iPOMpm8jVzxHI
NsP2rRDitsmAsm+crin6zL8w+puWCQaCepk9i05ypQP6tAqqELSZsj3IWwkwU2mYdJGglKPWh54o
qO/gE1xH1X79m07bNzcOQ9F05U3PW2U6iK/Cf91XYJ0ZhbyghC4x9FTbFtMgsfJPFcpq/gWBCU16
gcd3CM9W7vnadybOCuXb+o9YOAWk+JyBib9CKGL2BZq888uK33bRFYiwILeNG+NGq/X0e54xs7Cx
5IXvzRUAXoDbjtLI/E0dtzBIUEazme1pyhe4NWF4EwVEJiedMYLgYKYVRDqp15UPUgkE8AN3oGKS
Z5Bs0PSl5n79yZWe4cSo0OyLALpvTUVwwis9gcJ+GgSCOa4GNPpZR2Iw3biflsLNVLXUDBNgEH2z
2WGeAGdFSDPlYrQGrbu2UQRhhgmmL3kCcvlEGdpLn0epAsho2Z10IYNmDkNGte8ouTbc4Grddv2D
BzEQMif50KiPQ8+AhLPuEMs/1JoiMGediDdzS5XuI/OrinuxIXbKzlTpEMaW9Xb4AmOIDIvKQJ9N
tBShGTrtx+bWBb/Xnf0g6GnG563unr2CKwsFbTsyz3iDdRaxHG7kcEuOS0XI5gZWOMH67HuWDD12
bi5bl05iIlRjxushQP/iHyhamvH9qZNCOsyO/I3D8/paBPGmJyPjfVFbmJYPujbShsyLTtxLbeoV
EJhWna/t80bYwef17VgIEtPp1DmZqsZjeLZMlCJ6hSzEvgCSh7GhqRG76GLBq19LgdV8rko9+xcm
gfhnlYv4uYfePLxZ/wkLCQEFIp1vDdevLIxZSI7pbzJ87toXAHO0fWGlYW45z7RvjTsya6O0ofUT
evBIv123u5D6kBnDnEV7gUMzT1iR7W4YGRTuhYGbDvgK9246MdVBse2NUXCGkzhIN9a6FKAgNBaC
68BiomaWbo1aBJ9M7rqXCPbm4C5vaduFqLrYyA0yasuUZFPSsmI+G6I3v/2xvuIln0bLj0aATaVa
6DPrULClgsEz6RImkjIcGNuLQekqVqGGN61Wl8Nx3Z6Y/oezKwiiIL6yoRoERGt21rsW70Hp3aVc
XIkKcIJl3o5ulInvXtjLz22RDS9hPUyqAEEBUK9XwhtLSmFZTFAy5tOkmXyULFfeKGgvpT5kPZSZ
Zd5pby9mZFJQvMpV6aLD5/HdK8f2MeLb0K2FJTI8tFWbwARYG/AepjFDq3TS7S+xD03UOYinz7X+
oRZckXaFTGOaKjQVmtm94ZqUqhA3kS6xS9uAh6Eeav8Z4wD4HZWp8kDy3isb7r/girzEhQp9DW0o
Zk6v76rENGTkHz370hSmepehWY+uLgrb1sE2igjkWwc97JkCiOeCJQ1i9/v6mhdSvqmnN7WlqCJq
2uSsr9ITESObB8bDvEhdlCCFaufMMA8tEKx1O0vfls6FDhkWrXZVmYUXARiwYN7CvsRBAhQrHYT8
YPot8h8VDKwoDGRt+7RuciGiqcQUKjjYpf49W1ovWjvzEU64AM+q7sNO7fxzHSgRCDvUDvfgseha
Z15H1Fk3vLjWv/0TWAOILtOev/qmegMqxu46+1LBZX2X5G4B0kqBGNmUTfNbKzxoDT5gkfI74UwV
wrBmXtTSER/gy3AvUCzbdxJ6jD+YzWUsh8ItlMcororTusWFIMZNxTN86n1xacz2s2wycMBubV8i
gunJg9v6PlKCr1HZN9/WLS15KJkkkYsjqeh/M5lXX5OWf1GTwVG38Bnp5Np33b0Hs5X2gV1j9hXY
sEy38k2UhC2UWnsiWRetqOqzXGuFv2dewXhWJehgT2kmiZ/rK1v6hhwIcBZ/G7PzK9foRRMwkGBf
IHus3AMqMwYiQCC3GItrUbPaqGcsuaUubD4jNcapGnXtlkEO3YpobOsCtC7fh0Y2MuqLFtwuZJTi
4KMIYG+45dLWTagBcB6kmmQV1xZDqKHh3A7si4VHHnW6NROoCeLLD2zdazvKtR21LXo1bkf7Al1U
9xzb4BdPmcpoCxxAEymDpdTJn3fv3dR2sWydjylI3K5NisFqkThRrYukKL80N7IvozpeyqgwntYN
LVUxsQQiwrS4vmHjv7aUpD08IVCCX2wLMcukLuVHlKY8Ew7hMj3DvoLgrG4zwptJgXXRO/D6SpXH
/1n/GQvOo1EWIGXRyUTNedWm5j2HrlTPKayhvldDQ3zr0JPcYy/5JFBg3Vj2wtngtUzFlJKNzJzg
LKJlPmRHjWtLF9j7ycJHy3uKXF/AlwPyZL++tgU3nZJPXadsijKgPLNlR4WbpIrmXqQxhbUdqbEB
zd5gKp2uG1r4iDqCeIKKG1knBYnrrYQrEKGzUEgXzapA9cJeD1a0THSpukHYL62+iRBY98bbYiHD
AH8wnXkV2AA9vmujDBG5XlmPHp0hxLBe/NSzjkLp0UXRO9jxD0ikKP5j7nsBCtl9seU4S0ke9k3g
H3SHgRjP/BfNT6MsetdzGKQR7UnBkWxmDtpJ9gAM4ZPQPeWW2kQAjDFFeCjq4/QH49VQWDNwjpzE
+/eAn0IH2SZblLXZwTWAiSipKXkO4yzMIgq4aumupvBaRGDyQ30UX9cNKku7ztVM9kgdiPGI6e9f
XWDA6nLoqkw2wJJgHaY4ojsJL6HiZuiEb0JqiKil9wVoqIqaeZ6HmtPGbTsi0Yaa00mG4jO88dBt
gevAGkXwCTZVCG872mLlyTY02KFEonmoCIykAN2l5xp9DK1KEp+tahrjAnAnR0BCYxBinptr5jEH
2+E9wDhWl7/XV7vkbQZXKOUDODS4rq8X68GvVXVaI10QRnfNCKRnYfefEzGkX/s2NZ8SYSa3fWyY
Dy2iTMd140tBgzcORIoQB+JwM1crKlDsgR16DpTz1Xc3gBEI+bi02kWUOzdsTf+v2aMKSJNJfmdS
5uIFc73QoBHwA+iDe4GegnciHA5QTbiIiOaQPXePZu0xQK8zeFxBRN7J3Q7qeS3ccOaFFJdWL1GL
6KVQl58VbFWlasqhnl52sKChIYuslvfipr78TCCPu0PDuPvjUOt98u/7vzR3+tSJ4QNQU7xevWcm
TP2YtXtxoZE7GhWjuQjLMuMm+/p4Xre1dAPqpg0oiQq+rol5daQodGDLTOOQyPsjJBB54j7IEqBM
qHzC/ovIUJ06WVatQGKmM2qFIKIL/VDZln2+UY9aekvrFmUSek90ad+go1KkWgWqYDzeDSt4aJCC
+6LktnG2BoEKoiulLyZiEMh3GHDGJLr63YgRRa1KaeToQd61C3ov28qzltyAzTAoHdDoJJu83o3G
pmrQtJZ7yZUEMm4DILV8kyEcL++QcMjFToZoEbYe0/yA/1marVOZJ5HV5igOz7QLkSP5fAlii7FA
s+qbz7KPHhxjpxFTPLUGthvta4Sk131iKaZaQOF0nU4nIJLZTaqCQU770LQvLVJqt3ITB5/TUNzC
4t49SEMp3X7AHJSm5GETMdD8DSKPIG2T2sfd7TL5ZvRUQXd5KCn73oQb5Y6bL2g/rZtcii8EUDJn
urkguGZHG/6GLrfDhj1tEY/eBa7h7mQ4J6JPOT05JvUKLWHILGrib6VWpSfNr62X9Z+wFE5ZrayD
NbQER+/arTIGvaqyN+xLgLzETUuSVMOVav5pQr/NDuu2lu6N6bogQaBIoM9rL01nQmkMEO8SQ2Jx
YjyQeR8uwf5PIoNnEShvS08SExIKA6Ig0Tf8eCnEGFR+dINCgQlefPaCGKQMPvWGm6MrKfH4iPI+
G56hhUcNdUPtaEQdZ6ceXGdQrZPnA64/6Rkgzw0/W/jiVCUBf1CaNLjEZge5EiAVShjQL/U0ctYr
uVmc9a7+1UpFEWx88UVbVBxs0IEUQuXZ7ibRCOkWEgXOmJTBbQTLDpSWyHqedF3rivdnvlOrgf2h
/UbJdZYDNa3cI6ETBE5bWOHThEXbDW4SP7ZM3CEilm011BdOz9+OKrALpnbeQD+YswuZ8ywCp1Ej
lQHqMOghvi7rMn4wvOEvRd9g/JbhnL5jusD373u5QTx33aeXvvBUkZkKF/DRv4FFolweofcBgECa
euyg4LKvHchPR6tkdetimrZrlo8Yr43NXKduGTlqeiVwoOqz/wkAJ8vnJBTNuRyg6CfVhldiRyoB
NYnOG/ylzloI6nc9Q2NMcDDvQwla1Y1flpSNyp7R36Hc8IHFz8FmcE2B3rAN9TqcqJGmIhjPL4T5
oYfAqfQt7ZyoNfTkVMLhZ1r/+gtXhKEAepeJoPQi51MSaPHpIO5szJWMXJ9iBamrUw/nNVSUIH78
B81ofq+b/NtZfLMJtgH5t0kXhZT/eomu73secBTPSRUbiNWOKTTjGQGeAb4C+K+zm1aGIOi2hsDo
IU1sAxke24xMf9fADnsrk7uMe8QgQSWhkZX/sRqtExuA56VdoBYzXZxU7qgWXv/ElPUj8wpo3YfQ
IYTsS0M5AnGDG6mE9mdjDxaNTU1gIJ4TJGn2PeCUNpPKkAJHoAXqfa5Gqa5PI9Kq9XmELG4jKV06
AlMXQZ0yYbBms6SgaPXBRM8gdJIi9eODXgFcfIaHDmL5jX1WFg6bjhODKdEFAJqZJeDpOoQtCfSh
hQSxZ0S9+xdkEMylKYgsF3ugT7BJKKBnqTiH/a2rhvkRYGuG+KNe3EBY357Wf9KSt+ugr7k5qRbx
3L7e1rjOG1/t5NCxfoZB2d7pqVR8Eq4fuFCsaNVWPF+8MCmS6v9jT5/VuCsSOxX+i8DRtFC0t2h7
NcmpUXumyWXDvy+osrhfkNHwGAas0SLiBcSEe+IXmf+BKGsAQqXWD+SN/b9e+XSXkEFBfaakSTHs
kMwND2Paqn90uqgbecLSV6ZeqxnUT2VywZk/j3Vnjwyghszw6AxaVb2ZoEnZgO/byW1hantSM3nD
2RYyIwqo3CIqRaMptFyvr0fwSxFZEjgJb9v00Xb7qD4LyBQfIV/1olNQdN5wbnLoNJFm6VPI7ddd
azIwD2ocYKqPtIZthMKvf0AOxTApAbmRVNVTtSJpc4iX6PJQV61MyMAm5vRTpTFP9JGttVgz1U9K
n+oUXl5VTiTJaFyZM+2omdR+7/IBGejY5nZK2sRZX+RSpKLwAmhDJwEV8zZ0SU4PkLDyHR9+sfDO
gNbvGGiRekrSrJFv1o0tbSldRspiPNqoIs++aNfnDR+LOmCikEMeodGAR8tjRv45o1flw/1FjgKd
dGjX0i6s+NEb2cKSH08J9ZQwk/lZs0sgUJvUzNzBc+jL23fA4svfTaGZwTEfoA450HJJvqwvecmJ
KMpwZshvMT1bst5XWhiq3IyJW0N0rLhKq93ByGlkx1zSvX0hWS3MCjCUehtOtLhW5u3+x/Lf8twr
J5LdSEZ61CLPtaxGPdJhh58E3laYPzo39ry9TcaTHteXu2iUoUjyapBQ4FeuPbfpZKuLyf0cJYum
Mhycnb8GlC7h2jFFeTfpog8bsWnpC/9Fck7Zh2Kasz0V4BOpMtY+GFxRn1pIxHYBMfrGhzrjO8/k
voaNIYzGjZUumqUJyLFh9k6ZP9ygyNWb3qOemqEb8OKigvNSIdV3V8jQqZ2iBA2lnRdLCO+tf+Gl
SgwxgSt8iscAmWbBAQoknas1kC6NLLrh3oKq/BZmCPhwPLk2kX1kgj62gtK8B0iLFrJpHqQCH9iL
shlhFZBz5VsNgNr7QIJFm4ZmN+6u8Jy83noV6qMJAeY5dY+IDp1uo/sJc2H9x4pq98f6R1hyM2p/
qgleZwomM1sGvC/JaGie48VwzO2z1uzbQ1EyI2S2ojnEsDR9ZLs1fJqSAJPbhna9OipaTCfJceBM
AjrP/YiOrRXk/b9KErVw/1IyOMgSrHkfWKdGuRUI5RSlZ74NGUMA1bXvO+EYjA7Nmkb+0tmFOj67
AJfKgwYT7VZPffKf+bVH6kqxh6oE997s28JSBO+w3gYOvCTVjzKsJpLK0cr3pppAere+wMVTpJOV
C22a7J4by5QkDUoGBBmU9SsIQRBfeeJJgEpE1qtlfIrNCM6QMsjgv1q3vORCE+CXMg91AOqa1xuq
jmHNa4w71ocj6Fcb+dYDpFYt9OuK/7MY6BBs7OXSd6WSy803IVHZzmuDrhQrMDCovgPQFXS1gnKN
fBdVel4fW57LwQbIaOGupVsJ4z4vQFoD8/YTtGP5xOrDu5g3ePVQIXWVEwy8AY60ZKyGT00TIS9i
xhNBUoCuan5a/8AL6zUBFU5jhPSc6Hdfr1eF4zkbkd9yoC1TDrmS8zCodevPAI7xZd3Uwl7y8MGF
Juw2My+zWwfBIwiTtCR0ei1FanYcNZHfSRR6YGq0egCenZ0OxYYDLbguZQPDnkYlqT3Pz6bRIEOS
VlrAW6gVB9sufRteRWH+C0mcfl96cXx2BUjWDTeaAs3sePLO4RFGA578cD5yYsLV00pouF6AzqJm
BuC3bJ/Q2eiijXi+uD6OPyvkscM46PX+DYarGF7Zg2bWUIrfx7GJUkVErdg9WNBjx09IMBnVnmY8
GP737yfnchpgop4grFmw1XwFeZghBj/hddkDzGHaqQ3zGj0ATTnUQho2otDSNwUgMs3W8JLk0Fwv
lWmsIkZkCxRBCzPwrdAjYLBmHncbSJSlOgk0CKAn6B+pvFlnbzYIw1LJhkDvAuKwuw1hVYdzT+pu
B3OQ9rD2RF+VBA6ls1dm8B530h/qODDUeEZtQLKnG1CBjWZdIAartht+tRQvmGacOCjIq990Fopk
hJa+qawLeCBbvitQGvVuFLPumq8hgg7SrpC05hmUhFqcNVpP3u3795ysgVIb41T8Odtzs211uPrA
wyIRg3KMXw2HAVAe6iyGvkeW5QPjv+Y0dc8gDkBEmjnXe45kuq8iTuZeKmbIf8u5qmTIeBkoOByC
fJSCnQHVa3ffj4hrP60vdcndACRwrU83D8DAa9PuwICSLBLp4ppgrvaqVDQtLPlm9c8H7HDHMZ42
QTzmgFsXwaME+lD7gmpzfxPlpRnvNapvW/COpUhPExdqBopQpphX/zJ4gGHSAHAIaWG9h0MruVdl
KBwZ+wu+rS9p2RRVRtJM3pHzhlSa1BJ8zZhSpSi6aRP5d+SW3be84i79gCVAC2CcSGepsVxvkgLJ
FZK9gXtJAr8+RGmG0G3eyg/4sLtxVS8tinIaZYZpq97QFRSR3o4JveSLCKAUH5IqQSM+QPt25+V2
t3FXLoV1shDwqDxIGYKdfsyrZyG01pUKzb90MXwPfapA7hCPN/N2RJ0TEfVbGxGV8c5Wx2xj66YD
Nb+47Cme2zLpszYvp6gxxVYdyK/D06T8xfnIX2JT/p03iv0gQt+F192YKPXB6z3UUV1upCML67Zk
8hGoPSgAvGmmSy5Tr7XX8jxJ7PRFqpJ+2A+tnd8rehv/NAo7eCltOCM3wupCasJjjYtlalFzlc7e
/xGchoNnRb4Tm1b6I2mQwbG6Snd3hhRpz2QN4UZwWTSIy04hnBfx3G9rKM7bXOcF7qOw8x3qbPdL
X3kvImkiwUUSexsLfBvMADlRgZyw7FicA7mLiY03g03rMlhp+AxVI/cVSZj6a/04vtk+hkPYOcAe
FF/plU7LfuW2aignqYTqrVPBcPZip8Kqd21v5v7OHNQaljrVCqDW1N/NiDGzO0sN4OIIe4EEhcMU
N5eCa+pPcB9m50RKO0SZAhl++MF97104GaVgJIRNOAAjf73YuMcxfdRQnJbdPPD00w5RCT8vGljK
M8yY2XtjHfZ4XtIBZip2iuHX9gSTjpRBIaEwmFRvmYTIVXmHdmwufQ5AE8XvPYqTuan+R0XM4uad
petobGTQpEcFfOsWpDN+lx0QCEpvolIvz1muGXtEgM2Nc/HWgTj+vN6JzwA6gQFdr3HoszzR9D5z
pvLJba/Y95EbQFdsdJSykyKk4Oh35QYG8U1kVzHKK9rg2Ue01Wde27lZ6UP3mjkC7Sfz4FOheo6H
UB4ORb35Clo0BiKXrWSWg0769QohhB/g9IhzpyDf+d5kWf5k5rTv4QqX+/dmzNPCXtmaZWttYJWd
MqS5Ew+ovxwhPIe7FyQhBKfr5/5NOJsMTegEEjU+4PwVqYx5SM+pgx8lz62nLoLCFQXraO+angJz
qNVspOhLbsKsuUVNj8cACOfrj9hzG5TgEVOnZrD6tsY5buGLH7od6qT6vZlV0lMR1Mf1Rb7JvVnk
a6MzNxF6gAynGmZOUmbjA54hIRcb9Eh/W6jEfG+K2PvtI7K5axPd3QisS14DsRDARRCEqmHOn+mw
svWwMmQgBtIKsFZstYe+hXb7QN+6v6wv9M1lMS2UdFvh+qd5MmcOc63YBJ5eZw5c/sVThNAzFOpZ
mm7Vvhc/KHP2zNubzFnND7siqaY0Vk3qjBSfYW1Hkcqzx/+Usvu7z0xK0E2m+/TM8jTeCN1vspy/
K/xfyzTLrv2nGFvFQ5AvdaCkt77nFsUzYwTNqjQeChxNa38d1bxH+Q4lL3dCQktf1z/x0oERJh8Y
GKhg8n8W57QGzvYc/UQHxMO9ouTaJ6W0KnQSkD1seyX9uW5u4bwAooH/kZhKd3BeZsptgjZnHz6j
TKt3udwnyGxaFCUJHtFXuEWthw4lh9O61YVFMjnHCwDbDMjOy4YRnCWp3VipAxbfvA/kzD0zPpfe
MdaISGIE8Ufx3jQHbBIXMdBpIBUmd8hsX/OurKbM0UnzOjr2fqkUNyWEufW7r+JrO7P4k8HE0sMG
mzowV7uo+TBJfm4bqC9RpKb4sf4ZF5yVxzb7xmYAG57nik0SkBAEWeJUal4Iprbt5lY0ZfXPBJN2
iihk+BitAR5ju3ISiHkOpV62z+s/YnEvdQadyD64neeF2LIpREDxl72EjZ3SUjSevdq1bkhIxvNY
A4pft7cQ8ACZWQK4HTbfJDuNkJhnbtXUySP0Q6SaKLer6K7ejKOdphtus7g4AMPwFsqMqM0zOUUv
EGJ1vYxAFMAw7mfjMw1z+basfPEJ0Uxv4zguLo4X1gQ244TMqX+E6aFOO7K4LGrLh77RpGqXN52f
HqSgt9WNY7h0+GGYpDxI44fe8bT6V0m5kStmGVdB5nA6+l0YItsyuqb8JKym+cKlPh5dtTL/ff/+
we0H1AXGDoo3s+zRM+Q0QuOdE6IJ69HOBSrY0O3/TM1kixdkafcYmGA6nh6TTKC5Xp/IYLPuBoSB
6hpS9IdEDQPpLusbMTySI/fuT7mR6C1u+MziV2UuFfAWxUj+u7aKXgDlakZznDCX5a/AxCz1XMt9
9FsUivW1cKPHTPbhlV7/rAtXpoDCdyLimWor83KvWWvgIdUqcWS3Cr7ZiJju6kbJrYPVBQIh01S3
/Z0/WEp24yN/7W/keYuLZtQLIoCJvmkORKXXk7lCgporjiFPd120jFq7cK2dVJfi2PgjDNlxCyX2
+qqXdlhnKubv4COxZxbWoSaoffR4CQZdmQBXskbUmNL8JiwmVnbAMB9Y5jQ1AVaLcMc79npvGVdT
UyQNoeQTSvwDrYviUDKB/GWU6/ZWr4GL7iPFyzcw1Ut7iw9P/A70KejKXFtFmslVgaFCCKa4kGEP
sP+QBnkXIaPF2HeNdGxUrf4nqv3oZf37Lm0rabSFRxn8Ic98GUEZ5CUrqMiKtjYf4TkHCYByQbLL
83w4KGWSH2w932JAW7jXiC4TGgCrNG3F9XrLVoaiI/BYL8neja4a3XOHuO8hHRiXPARVjnpLlDZc
a77t6s9+2Zq/19c9+c1VsWvikAUUAA4Th6bjd/0LxqgVslvwC1JltMK7oE38z/RPrP60bmch3mNn
eqfQtRBvEDVK6GtlYUIoVKBqgoZaPDTNbTmWUYbQG2IGNx8wx3gi5eSJwGCOtqMGo1CON0IHYgs8
KWM4S3kwXM0dGSTLYmj73h+V8Nv/MzgL9mM3GryXDei6iLSoBJkS6qiSXV3ykkcgCnCoxPVB+jsq
unEDubMQGjANfoY26jTrMzuqJkqhUWTCnqR6aAztjAZp+hNSH833wu7sPxG09BtOs3BYsDghpuHL
Aw8/s9hZRl9r6J86ZVH6n2XVN8Fi9YimIu5U/ovWvY36l4EozvqmLp2W12Zn37hpkQUUmhQ5tlf+
yvLMvE+1OkKAJmuLX7lb3oMf+owYWXOHxGpWHNetL35mytHAKqArI1G6PilVOoCJqtnhsc09B2Dh
fZF4w69a1oazVpvd+/NrngvAdnii8e/cgyHmjqSwi2LHaOrfVZkhKKV6wpFaoW8RSi9EXdB7FPSh
FIOAa/5IEU3jprbsx44dy3dukSd3aun2za6SvOYc1EGNnrDvTsLG7wc7T+HnlenZltqFFQWwLMeO
KENmZszCNo+2pOmXmjRw44sueS33JLBvYBxEvNkVCtic3n+khU6WNC1KKqNSt3dKEbfoAEqmfYgk
BdWztkAo6mbddZaCH4Uu2ngMOwASnblO2nh2HUtAuoGuDve9zqyZBer/H62pmo08YdEUOSCvwL+Q
r5kpF+7vRvhS6IAvLm+tYqxu24yxzhjO8OcPrIo2Kkti5oob7PpASNmgRwOSng5aunCjoSi466NG
+xSYXCQfMIUE88SESBF/PplgjjiusDh75VigsNhGg3YyfA05KT82s34jziydB2hd/p+1maPUQ9RD
8ggBooKqHTJvOdCuR+F22j6IUQIokEpydxAFm+dcr9KNFOgtcJsjATgQqhCoC/CX2WcdwVzKXov1
pCEhREMdnOKhUpQOsgRmwEwA1L3yQBlOf0kQ/0bXAwj/XYxI+NaAxpIvQT1GyGPsijfMLDdQimZA
yTFMnKSrulPrR+Y9jfnyaOiISe/ev8OA1SGBYTSZkzILBOhQM0olpJgrBWGHIGlCsc+DCsR0UdN6
Xje29I3B4WgT4ySsnjQwrl031qtcGtIsdOib1sMuVUXUHQd5bI5tXKLfqxqi6fYVsrHDnUCe7ZON
Ilt+APVVPK3/lIWgxPuQ2IvMBdoIc4CgZ4d+XwFEdYIsNh/SoFPtvSl1SH394ybRtOeJsuXfCzcZ
zW80B2GHmbBss29NJ8xAiBWAVwHm9LcONE+cTCR2zR9dWBZM/QdWGr3/9qTLB0IGPuopw5+lDLWS
wa069oFjNWl45459hjy13fU3zJDKn7xWlt5NuA3CZ3qa6pibeHBmkRC+BhnlTxda30Eyd0wEW7eo
d8ZfdLKkvRF63ZbBhVSa5ygbSYoAL8a8OaV2dSabLQZDERr7plb67BiJTsgbn3LJZeCf5gHMo5sL
bea8lfCM3hMWn7KVoiclrJAMTzKt8+47WpzeucgtaosuBBL9ey1zYmhNTfg1ykSgGq6PTRCAllAE
8ztpZ/Owbqmb+xA0qXkMkDfyIBsBR1vudTs1/7zzmEx+w7XGEw36RoQ9ri1DLyRDKGw3jidoj+9N
EULMgZaIz7x2YPTqXqRjfRpasRUq3sRADE9VI0ApQBSprlwbDlPLCrI+6aC9r8vHLGvvvAa2YRTk
k+69JbEpqZx4d2lyCJqNM4dFGgqFats3nUirhgsik/1zgBLV3m4H873RdjJFS5iIA8CBU3K9qqLs
9L4Voek0tD67YyaBBziqvt7fJynacet79ybcTMuiCkbWDO4G3NS1sTxUyahCLf5hMYJ+9Cpv/Ffr
jOHiV3L2bfKzrXz2zQGZFqdQVKPazxzjnKh9zNW4Kuso/dH5enLUyqr0kduyk/vYzsef0Iz1t5Bp
2h9YJu94YGmCG/wNvsB1ayPtmT7/UdilcUhTWZJ3zJjEO9gHkhukc2vxIYs6oijsElSmsxZOzkkM
aYbHP5J87HY9A7yPidl4jz7KiKc8s7oNe2/yIr4rebM10WlMRLkzBx1UI++k3kp+9Iz9/Bdn57UT
Nxeu4Suy5LLcTj2dIUAIKXBiASFe7r1e/X7Mv7eU8SBG2Qc5QtEar/qVt2zGNlQ2jWoO3+m2tFv8
XuHFpPEQkTi4/j8aFfFgkMVDnwWPzL1+lnKmWSTxWx6jb4VW4Z05rZpLFkVLHRxCHGIuShQ8i7AG
CXpO9ylaIUpr1Yb2rA3luM2ronmk1Ac1YFJhHxvysRhqZRvDEvhO3aG+jtr6K3Co5uHz4/Ku9/NX
SYbfAdzvXXFwBjhy357+jixvQIqoU/lk6omlFLhrJUN3xJi5RVG9dVGR8nI4BeEGoQsVnkQcBUbt
2bjb97dTIiaxD1onb1+bBsGNdYqe8Q8bu70XOwbYFc9glAGR/TAHyAC21e1uqt6q38Dqmj9xPVZr
TxNpd2MUVhu+Xvi0+V45/TTThfw5M+Xmq2557zRW0xehr4VPQw/c+QakQ/OEGy7e0oS9YOtHWw02
MVrQ5j40SmFsSmtQE2OThVkyHUe10LQ7O1Rk4uE71sv1mEXBCI0znIqdMuaxf6MBqc4PUUDRA5dL
BHQORaqn2tc45o+21RnmBeTE4nbjrQc4wYGfWeSzJuVctPirtTAB6PNtuxyfgRrn93rrhq3nahgo
NLobbK2su8AMI/xZTiLSpAAngPpRICV4XN6nYZ8pCYS7JzMJC3On1COJmAcwvrSuNKXXxbUNIEb7
UrUwxVyki8aN6edahuu2LdJtFQXOkyqloq19d0wjD+BX56zK0Cokxvayyu5T3DJjr8+n4NZsYX1c
m05j4DbfuH22k06pZT9r4fvBUYjAyMvbMq9HtfmCi2y6EwbdlfspQjByH+ctXpLYDigFhsCiGrod
fZjqSo2ytMYheNDCu0kL+i+ZVemOZytt9GLVEo/EXFTTg8iQ1lnXSsdpTOyk3EbjOHR7TDxjf5dH
nQ61MQly7OGSMoq2beEO7dXgTBW1t94Yfesm79LkNaYg1nm27lflxjYwHnwexYhgfB0ndrRK0tgM
vAGdTRFtraT3w28wQJJHd2TKjhktcntVmhjpfSlKtLhbygSCprzXmKWpHI3St59sAiO5MUo3uS2r
qW1QTsC1fGeijBZsandMxGHAKLZYNzqIyc3UVX2xwaA2abwmGdx7pFP1wlN7s3Z3YPRi3xtNGOir
IagNfIcLY2y2sHna8FApVGgQLJiU+5pnzN/nCAqkHsCrQT64ZV84m0yzpLOuW3Ct15mqFgly2lbq
dhsEO9RwBQp3sI+dyDWbtgGicauy9COIQePg/DAokFpHG+/A8oG8SbQ3Zm5mgu7/FF/pLfIA3wrJ
ab2usmq4Uc2qbb3ElKGLDu1UBYey0weXp68qzY0wci3dKa1rR1/UWI+tmyJsLHC9SOdP+zp0Itdr
HAl+PZ0yePdiUI5hSytu1alRnz1Bs8RZcuCBf3Gs2h5XpZUXd1yc86xFIhjwAtfleDSQjEhu7Lyf
fgdTI9HBbnK7wIsYdRQ0HRK18m3dK7qwd1a8Vta4CzCHSW+mXlW0xDNirtViraQoA3wRhCT+A1Y2
Wnsoy8DVvgi1UrKDj431kK+MtszShyBNlWA7IGkon7XOKrPbWrWTJl/XTeLrm97XCySm7DRUox++
Ilupe71W27m+SvswNb+pgA6tY5oDrjrYZR7ktIvIG1YcvbZ5UB1Fz4KtPhlGga19qNhIaqaW8K/6
3hpwI6nCIK4gbXeJEzUediGoN1a+Hsu1bo0+NXWMk34VowzU7zKo1PuJtmDgVR34wEPIpaxtkfTX
33w8wY5CQwBgDQkcm1K9q1TjYZLK2D9rRmEAROnUNvreIyV+IxRDltdmy6vkcTchiuw4AXaspd+7
wyow9aZad64FLKfX81S9x+Y4emsBuZo3qkpGNFLTs7xBidJphbmruZuQcNY8tbKtF2vKjJ8lKhca
21titG2NE0bFfmH0iecqdl17OeJFwUovA7xMS7vOa4S0HBQjRFoMQI2mUEMSd2pfHXy001UdK+ld
DWTR8aSVO8M+o80yel0d+Dj52lmeXpVYTtVbVTbyMBmJoa2rBuNzzx2bsUHgToladUM4ladr1Ged
206ZlNKrhZVpa+GbudwZItIFzsgmpsXbalLL+NDBWapBIWDSaD6iN5K++p3gXCdtUss1grOduIWJ
17RXSYXW7DVq81GXbiN1EtZVWPnyp5lEY71OJsOUCPHrWIzbZWA+wC6P+rUyjTaessg5dnnglQ4Z
9EpHE/s2ELHf/EpcMEsrGkR6hAOgOn9dXnTKmq6+Xmx5/9HeKlquqK95p3d7tc900rUKFskqHWQ6
Hes+8dtbCNboICRQcn9VtI3+8LCJ4HuQjeN20BCtem1sK9BXZj0B8kLFP6l3ZjFld6obu+Yqt6rI
3BiDaIvtSLOpWxVWKYatQlsT7HaM06U3xmAe9wn9EbnOfGH/xMw1HI99M9OLncQU7aFt3PEOCEKY
e/3UNNl1FYP22hRWOFiHTOvZz1qa65ZHBzGv7kWYhcUOFFNnbXw1A41eF7aiXXcdMkLauu7NQHsZ
UySoblQIpjDkzSFK9OtgLqGCAwiYT5c3o1355DHFzzbqizzcQUTH0nmdFHJKV5/HQYsEhXqEioQ7
iR4P+MygWOTRFJ9UZUKB7LEIwz9RL/KjKnLsBFJQtmuis+YH0vL6v7WJ/hsUiIAQqMLNnMnTQKXT
eIfUtLUeu6FX9wJHap74aRruyWcE1tRxcAl7uejX/Dcifdy5RjxrzC4CapeJTboiMx+zqp6qTTZW
0xEBbxv3dFvzb2jHNfHKiMyuXwH/zFdqZYwXqqm6OAuWQNC+N6tA0EBDXtS66ipwTBo30XMgG+U+
gizUfOFqzfO1BtDfWZsBFc5dZname5um8KI3pdqU3aYKJmKW2IiA3EO2Kg8+aPUHAUy2o/7ZuN0f
v5cOGsdQ19vwR69IVd1CwEjVQ+hW9e8ys6yEa8VJ8+ME+q/bEwplxgUQ6HnwSX9o1uSndTzzJJZr
Gg1WjZCS+TwZOnkRj50W3MW6rI690lWhRwk3ry4UgRYVEQJeVLgIQ2ZK4Sy3tkhPqjZzRp1K6PN8
qbcexIE+vGoVagoe4gjtJe3X5SaaTUKojFLgh2bHtbnYREBM/NYd4+k5Csy62+dBkzyUqK23t77h
8x46hFwYxnMdDNu8aYzCS7PW+UelKJr0dJKRRKGqh1suJbDTw4Pnh4bvu6U9+0aCTTgB0i+tceMM
ItYlPdazNWUoKlz0idi41J3mHf1XQsGNEcmgKfRnIojsVz02wdGWYfXUFNPY7QrNji+Z/Szyej7O
opMAcB4tUqpdy+JajFpcTPonX9xESNNT7KK/0bpUu24UlAKDAmcNOy9wEhkarbhwFZ7tJneWfqek
9145MZcw1Mzs6Z9WSvTSNMVQruLRCh9TCrdra0iSC5m1uUw/OWeUn+beCkxjBl6sYtCj1zrJUH0e
IjzltkWhZe3doNRYyJski/3GrLQJ5hQXgbnO9MR5AgHT6SsaYDDSRiUJh8SLYM0m32SJlKG1g607
VTd6kbXaHhdyy72fsF0vMJKffaozrzAMWbyFY+GbJEIdDJDBy9FMCb8XxAzBxkfSJL1xnSRNVzrw
0Hijt7r2iEhnr3mWKEvwqQWdShLJIqqv8lRO8kFUhVndBZmet5jcG0Obr0HSq8FKwWZdcVaV0fvR
IRUAd7089HWsoyHGKhtbj82oWzVWp9lb5JSxhl8NAoUY1AtVkpBok3ZmN7u+501Go9KPiq6+FxPB
wk/XD9LsxZaVWf9jfZCdPpMxSaFVqEfUBxcbHhnnKOyrfnykJxNswinD+0mGzo09GS+YZSoXeonL
C4XHV1CEgC9HsZqXcPEiNJUctF426qOSk5VtrTEOtqMS63dqYibBTnWmbq07iRF5sUQPxautPBYX
7tDlGec3IG3MAafMREtzKQvbB6oSJG6mPwZWYKxsJ44fsj6XHl0SQXAHXfBCwfesuPU+Im8ECBU0
Gqi+nN4qcaG1ZhnV+qMtiN/CBoGERFbhts9931N6a9ohgaKtsrD5oYRKdNRaEaycMrlkS/DBlzPz
vB+IglDMey9u/HW7paZMeSsS49FvwvCgwm7biK4avwJuU49t0/b7z0Otd0P6v0tOfPhMFOZ6m+Vp
uWtOP7wa7bY3e0s8jpFb/7abxLpxyTCtI5QlW/XCNnLcddPEU7LDSE2hmFAp1abVu2Ja+z0YwC14
Fv9C0eiDANCZRXnhilATF0vyRoCRUQudUDwCtZIrHbGqjZOXrepNXdY/pTl6D9upMnz154XZWNaO
5tmgSwyliTv3XA+2jkcwhNyMj1I6/g9wPFW6Rp202JeyMdyNzOU4rWM/ko+xm1c/6VBHG8jNqvaP
gcv772B8AGFzfLjUhsFJIY/MfjAf27pz7qJKt1e+K62GcLu0Ce+dPG53n3/78pVjSNafvQfNAkGC
957wXzuvNcpGTWriXxUdgF0D7OOKuCNfDSRZazWGdJiGRrYeB/OSm9G718BiDwKUwsMLcXF24LKl
3xoU2LAndB7DwY/7L1FGTHcvE2GCA4lNvd0gCxZXN5C8jdVotQ4iSGTw/SpCfvwmR8lOHtKoV/ad
5bfTH8zl9Tb0VPoN4baubW14HUTftBEuOFK7nyBWOKsCGtc1pKC6+Oeri9ojTSpk8ukbAU0/PU9l
lbeKnSdMY8HDEpltE3lyEAk4CTeObzSwRBdChPMLmxGBtdFBcug+LPXxrUD4WkN1+rHroRtNQml+
DUozbhuZplcu1lT72lDHXcGFu0u43i9s1WWEAr6NrieSTYQOc+q0uDlxHGwEubH16Hay3elO3qwD
6Q6IzA7T9vMt+sEtzWC8SUjLApGk1XE6ubIQ0+gPhfVo9VUSei3KTYfG1Vrp5aUlmnXntAlVrFb7
gmF85u4bMq+NTkcLwF1Y5MGFI3N+TfFzuDwBr6vO3Ec//TnIIYkuGTXrsRz17isGJOVGFmOytWWh
eROc0p2diH9UISVr/G/CIWDZto3/8emgg6PAuywa65HAxd5Zudq/RLYNHKSGufNvLdf/HQv1Dkr3
6OEts0NKxEZdRbH1qOV69KNHJNHLEPM/1HmeXVjb8+tn/i4kNeZ3COT4IvYsXQBZCiv/mFgd1lW8
C14X6NVqjPNDaAYKwmMINOpmEF7Yvx8PjP4WkHkYbctvlAY1IdGZ1qPS1+56CLtsj+UEDk+Zi0Z2
m2+6vnr2TS29kHovNUSYXOR0GJSkgkgHJdPThTS7NjSFLJMnMaBR8gCy2NU8wwk0mr6tmni5SZ9n
O6ZGL7ZlKkp7zd6KtXVEmzE9Cqk1bPi+oIpcd0a0MTBSuWSE+cGBo5tI3DmjZ6EyL3t+Yd7kcZ4O
xpMsmiffT+Kt2UVyZSSJvo4D7AVBYYqVqKfCK4MhWdVD4O4iSnfrz0/++SWDDRX4S/w3kDqwlmFR
E6p1K2XnPCLTJYEcdcNdXXbK89ibyr9Xn8A+ohNB6UDQ11+C6YCWF6lFXvAY04E4+ppRHXxpRsDt
VeXHpDUxspnVpVM9n9rTJ5A+EUh38lm68tSDTjdDNAV2Mlld+FTpBs0L2u+PLfYTNaG+aNdF1Q6/
P5/RjwZEeW52P5hT6aV3E3WXXgZCjZ662hx/At2tN26lqzuoDOOvtlFfPh/uPWRbfiDxBaSU2amN
ZvXpB8K6tYvWtoOnMnQK61uexnqxokZQq8dEqqGnFJRGkdb6XQ/SP1YGtoneaDfariAS23RWHYOh
7MM22Zo9TvO/CkiuF6bk/DqnzgqwBIIDmtvEQ6c/cXSH0Qj92nn0K1Gsc5MaXDQ0CRl+3L+KtHW8
SkY8MJ/PzAdbGx1WmGVEvJC9lsRopU7KCftsRkXdBaBSrF9P7mD+UpWoji6kOed3HXvrXUcSJVSC
k/m3/BXjKYkZJRLFtCfVDqNVWefdLq3qxMsIKo+WVNv7UWuLVRBDJ/nXr2Q0KBRAznBKPCMcFHgP
1H0rkyfExGzDA5+Urfoaow8vTsUlRd0PNhujgaMDlAk5GZnjxXdio9WOfR0/YYmp6qusKQdcCQX6
undKhGnjRjS5Oa6DBJ2vTRL3jv0MSXu4LejB+p6p++ofFQlE+zgWXTluUKB0ooe4qdmn/zgtRPig
qm28jSienRUoQywvMSFp5Es48uiscqxE10TJo79Bb/oScuJs9edIBTFPEivyKmAcp7MyxWmFe5Mr
X1Ldj687K052TprSIWd6vC5XjO+VFV4bdVddeGLP7pq5eEFaS3yKMBVcjNOBZTZQv6Hc9BzxPjxT
OJqOXVcMX4ukHJ4hhVxy9fh4POBbxOHUTM5KGJlt5GKI9We/TrO9nuDC1Q1ZssmQyiu9ALHlCzWT
jwYkg0ESnuYMT+XiA20/6cPQH5BIVQvneeoG6y5L6I6peBqujU5ctGnWmbGT25TrCTcmzvB71mYv
l1JTZdWauvLqpFVrrfO+bMh4dEkL3HfD7GhUMuleEm20TeUgoTrn92Chm+ZbZoxlsMUxNedqzWI9
8i+0UYjHl79tZv/CkuARtbXzuKZWg6hqEFl+BRUgFWutu7UkkgLFG9qrfsgc0792qCjsAsVJpltR
UeGmLViT3CmRKd2bItDTNfIzmb0eNDPtb5qiRRQms4Va76vM7rPDoARIDCVQrJFeBA5l7qc6FOG+
wpaz2/Zqlyq/Gr8F+Ej5zEg2TtvIV4NYQeK+0xCd950WZvdxgrq7XMH9zMZoYxVGVZZeRuf4O/1b
ZfzlysZ+NEwS4y+aCMUjsXmUvE6iC9pN5GaJXAFYSF5k09ihV2Q2bnoFbqA7NygRz++7YZR3pV7R
tWoKg/+6MlWSEXT36IL2hzywzPDejqL2HpVKf9grmZ9+AzKCooEyI5jWY2TTBlTioTiOeqM/TG7d
aE9jOuGklcdxGt12XTQcLdQgQ2+io5jMTh9W+r0Wg6oenKEG5eZNNYjpdW0Z0bUL2dW5EoFjtJ4d
KBV+KEkV444cFm5zoBUky7c6pZ6xqkutoso86fl9BBNZ0KQP4+QamyBDZflc/7tpt9i21Fo+Wp5p
xQLhoF4q6zCHFLBDm1m59tN0cFdhb+fVg1WOUu03rSiLONtYPmq8EoufQDrbATD7r0mJVPEayy7q
t2FK7XHrlorxR4T+lKdQmByXMq7VA4bq//EBniHCwBI5uIgfWNQ+T28nVVGKiYvJfSG5Dj2B3/2D
mQfpGzgF8x9VpNDKgc09P8Fc+PrsinM6lj4Kfwz13n9R8cfZR/XUXNVhqSIiipZF2V3UnT278ucC
0gxjJ3aHjbsspGluoIZpoY6vXH/NTiZ9uw1FE2znioFXgSpEUhircDXs4wvpzdnINtQ3oMH0iCkn
8cSdfmluIXiQjp34bfVqWiGbAVtqDS5Q+0pzMP9egTzCMYN6Y+7uGuzuKdV//rSelUUIqpCaQT8L
NORM/zv9AWM6hGaaZsGfBuXB4KvhNM4vpdcmgsy0uoVJH0XHqfSrTSTb9Dsv73ghZzkLJ0EPUxdh
c5FV0klfBFv0SrWMpCx+IXXRdiE2PMG6yMbM8FBluVHwwHMACrjFJSjo8jGiaY7iDckE6cScUCzy
ysQpm6GoVOtlRH9+W05jeSh0p9glaKqi+1hi2vH5TAtm8u/HiLYjWhqIT9ApA1W8tJ9skwAVZZsD
hA6dPYGP6hJPmeOPC9C+9wD8dKBZCwGIK+o2aLAvybiIYSdJ6OYujThTfrU7t7v1HejHndo3hxE/
t8DzC2oGaVWIg1EWz3pTKPvPP/YsJX4/wrC5iKNYXfqdp/uq6rSCZl3ivqRlq1dr35ocLyTC+y6b
brzqR0dspBXFr/0Q+G+6nPrbxMzU1DNT1dl+/luWZ+y/n4KKNV0L4ANLenSSteowNZ37UrhOax3c
rssqr2vxGvXcHv2ataGVE02xPPqqtWPw9fPRz5ed1UBB5f9GX0wEElzCbBH6fCn7LFxbtTMGK0Mi
Infhfj7fz4zjEFZBPqcGsaRZjYY+9G5TM+GJHn8TLmwca2rMHU9jf7RCd7rQfPhoPLArMJ9x+gGM
uzi3eedYo+uOzsvQmwY6rgNW5uPYrzC+EU9NWYUXvm+ZAM6rCG2DyJgXCGD8PM9/JWXdjOEd0sB9
SYLKvNOHKnjMpDMcJhEll2hkH30b/V1KDTPNiOjxdKy4IiKsMDR+wYTeHnZ5ayXH3AidyVMSxcWN
NzGN7/+8TQBDaGQ3lG2QMVpMp9Cy3lGi3H9RfK0NVjU9lWCrxjzlF66hD07DbFbAotE/o324SPoK
LD1GUUz+S60W+SrPfBfYR6FsLHx493o1Jqsy96uHKKrq3eef+MEKzlkGxH1IBtSlFyuoN0hvirJy
XzQs2t0dntQRZlRCTBt1AH534WVdvivsF4QoSeCRT0Tra8lnt0K9URItUF4SoYh6LsiOiVfrlnz1
CyXhpW1SLzBc/9fnH/nB1iFiQfqByhi79KzuLIVFhdlkev0qQGIi7/akisNBwcJgY8btJdeWj8aD
pQIlhhSOMef3/a9jAS6sSjR1VF7mrv2VAh9n3eXwpzaKE0bXglm41AT+aBlnBSxihZkc846V+mtE
2k6R6yNe8hKgthms4dP6K0W3omyVyci/sFs/uD0Zi0yJoz+33hbxUWL2si5k579komh12psCyIw2
TOqF2+Wj3cLbTL5PT5ntsjjxbleVRjzZ/oudBu1h0vtxEydxeEU31b+2yyk5VOPkX3gkPxp09hWn
qA0DDyTB6doNuZ+7cd0GrwqZwkokVb/BHhorD6mV+7ZoxZdCD6Pd5xv0fFCU0ihm6mDp0NFYMg16
v1NDX7WC1zaUEGNT5NzpEEFH2zpDUF5neuUWHvxvsf583POVZNw5nKeuBQFo6bxDxboaAmlzJuLG
qLyShSAkoWT05/NxzrcnFyhPBdMJCoQ+7emkYnZmpXXeyteht91rY0xHL+pt617oirv596Fm/gQo
BOJnfvDpUGkQxhF+giFD9en1qOjRA5aRYJsRsfjna+XdVxHeC2/uDPY4HSooa1lD6OCrXCP7kiq1
chhGjaPQyWtH1vn28y/7YJOgysHjwB06y9gsbhXhF3bahjB3arU216E9NL9cxUgOqRuFgAINHe3Z
/JIk+zIVYRLpoKAQTuuCMt/yG0FdVJnI8vBVVft+Z1B0WRuYn3rhGBs3VJgbGIaD/gPowbBxY9W6
cNV8tHEILeZS2MzbWqrw+2E52qWhhK9U57oDz2S0EnaW3NtTFx4+n97zS5sUl0o2ouicBXbr6Wqa
udOZk1Wmr/WQGOVGTcM8vnMQy9e/U6FqvgYFdOtLklMfDUotjINGwkVos1jTtIhjIOx5/qr10HtV
7Im/Uhcyrschk3vkNYYLt9sH45FLk1ziy0m6sww0MteaKkA5+atR2aYHPDNEVbSvm3U/9uJPRJn4
wot/voDzK0hDCnU9iprLeiZwlSgL2iF5VUd92jp5YH/vQgNLIK2b/tE1huWDXodYMd0IkIdUi09X
kDAil31fxK+KT6fgYYwrUmTf9VPlkEMXePh8v5x92ZzHwXufJa1o/y6nEn3JoOiNsHmdBZ6eGlSP
PI0AlcdXMbr/x1hkZiAk5nIAxbDTLwPTVFjqFLavhpqboAQQtNrwJkLwqJXwUgvi7J6hokRtds6N
+DLyxNPBOgFbufT14dUd6vra8ENrVRa9eTt00aFzo02oZ/GFs3f2DoHhAu0MakrnGLhLnGBeOH6W
BJH+qsYq4QtWd6W60akVXsj7ztdspvPhIU6nniqdMR+Pv8IkN+7qjjxNf23oUcCrxV3kSg5+16wS
1b0UBc7zdJLys14zAgzmKcrL9IBPB9NqE85L6ya/E7M1gORl5ncYodFqGhIbWGKYrSCyuZsg1rPf
n2/Ns2oDAqGIK8z61ijPqmcRmjFYRtpWXfWHkqn1HCJxdiSzGu/LCLZRUgX97wLZwIdIaMMVJpLO
Dz0d+wtzvTQJm1G4toFKKYV04hr+nX5/mCmDn09m82YYgNc3kxX5lWeGbVBSOxpbhE1CFdUjZP7F
d0WkEn7EaGj7tDermJpxqj83MfD+Q6Jqubq9MEPLHTfDznnOkKglS0a6YvHjjBDpkCYx9Tdkioz7
TvjGswLS6hcV7wrvMg0620ApdFOSiR7LKOvslWsq2sxpzOdgQnQ/qikefoIsby9pMZwBG+cfB6xx
9lZjpwJqPZ05rXKSptMm/U2tGvdLSOfpl2YqSenptWPc9nAEe89tEFTyesr1qUd3Qsp1VxX9vhES
8qwUpTQvrOfy6Zh/FIkwkQBZzczTPv1Rdkec2MWW9jaNyfBmllr+x0yoPApW7R6ZsktuZx/sHw4o
ddzZ4ZLsWywjcYhFqdQG+y3KKxUfij5r0EO008YrZR3c5nWRqde2HFVPJFHrrHOe6ns/E50HPzD9
nY3EM1upN2m0/nzznM8E5dE5WScBAmm8zEucJEdRotX833FrPiux5dPuz7r+2rdRbUyj6u3z4Zb3
MdVQeuuw8tlqJCTLwrvvtjVcDz14C3gEvEnFHaZWSuVYFXVz6I2suxK9IzefD7q8vN4HxbWLKjho
Uqqjp6sNXU7CMWPQfIK91BhS7Gh5uRACc+2uRfF0N6Auc6gDGL2fj/zB7HJHU/ulGDxDaBfL3k+y
NM1WCd5QKOofi8bJ1zIKjaNoh3g9OHL/+XBnswsrArVRbmleO9RHFh9KpKSGYRRFbxycOvUMJLVe
B6Mda8Q50t6jroU2rym6S3nm8ilCBIRZnQsigArOC8IafjUtfhHxW5VwdOAU5evArXwTC1/evX/d
sQxGaxNOOaHYrFp9uppFZeudk7XxG9CKcPRKOK3KJjGofoAKVzZIdlTFP0bufB9NKeg0BrggYonF
HQZJMqJR3qVvZhBk+8p3nCNsYP8whUBYP1/CD6aSoQDg8tAgX7PkEU2QuotYLdI3mejhJnU1ZTtI
Xc+gJVIguPBdZ9tz/i68RuYME1uMpQIJVchIUzAcewO9KFdhPBj7lobNbhw75S7Fbe7/Mx4SNQ5B
JsDcpVeO2oBqirQwfwsjM0ALosjL5qDqg3kMqixXvKIQxgXo5NnZnz+R0zBfN+BDl0sXS3rySmyn
b1YUDV/9qCw2VR5ZXtXGAG7UWm+uS2HO7sdFfylo+mAteV5QQGLvzInf/Pe/IrTRJGEIoHq+yXbI
IdnQ7t/XZR+FdLpT6+7zjfPBWjIYaQn3OLH8kkCQZUaYJkadv01ZbGxyTOk3QAqHXYce46qHW3jh
rvlwPF5O2oszlmw5samut7JIh/ytrSJrT0EixiewSu94uLJ9zTN/oR1wPpnoKmnUdcFHz7ZDi8ks
h9QO+lSL3ya7V+/LoC3XFJjHOwr5l7Dj5yEnQRSMGxLnd8UzdXGPagX4ToKl5C1wygL7nUlP0Fxw
rJ9urUdfMYKHyRSpJcipzri1IFVu624qL7TZzieYH0GDgNcDBRIqW6e7h6rkqEZjzuG0p2hnxnmE
3ERm/LaHIt7Xbv6vaB1Gwp0LOCxFA0pNy3o2isZd0ShT9laP4rluy2YfGDxcxWSvQ1Kl7efb9Xw5
gYbRraQsOTuSLwWrIK60seEr7ZsRC/8mVCckayI3PAije/v3kUASEnbQAKcFvIj1QheDzEapuje/
14vrSXflpu+CcIuHfLX7fKh5X/yVJQHrQswSdCxtfg0BsKURzzjVSHUoqf4nyHIBB7LWN7Xm9PiM
Kwi8BLV1SB0zWMs+jL6rDqi/z4dfxtr/jT+Dy7jxDELteUv9deH0QDb7RjbaH6gPQmwap9R/NKJp
d1nQm+t6LNRrNfAfVV939iC4AeFY07QVdj3dqk166fpbXL3zr6FaQg+IbJ/4YJmg0roFMq01+h9d
6ew1sgZQMKzMN+5jdMF3tS8QPkhrX/OiuOouBAnzi7xYCVTDOMLAPLgulpVTa8BkRg8y448caDgF
bT790CNbuVAQWob1/33i/IHEI/Cbl1C+tKGImWWa8acB83NAnMXwstpFNEavKrlVR1P3sghFPwRh
pi9RrdwYSI8eQrs5JHlffAM/XV2yalk2xvlN76V+3jvyVYL3xUXpDO3gKqkw/lh6/lznqb+XINy3
vJGPrR05lach9z+tXb8L78sxhCYStgCxJoKaz7fj4oj/90N4IeBHUIkkfz7djUWZoUGoJ+IPMMdw
U7uRdQglWqhKJ5TN50Mtb+x5LEBffC0FClgSy9Ju27vhbPwlA08xHFQ0iOiOXd8ETyjv1IepnsK1
Wef+OkUEfz0oPgVtkDEvn/+KRfg9/wi03EjEDQGsgn+nH6wFTt6boFoCT0S1e9U67tei6hH1KbW2
/BZVAu5rjW/chb3+wS5E6owZJsgg3IBBcTru6GN8GguEQ7zBCG8QlfCTLy1UGKRIlPFPnQzOBq+1
4Hkwsgw+AzJEB3NQ+lWLImu5Cju1uOprmm0Xor0PriN+z6yGSIYNnXkJc3ZjU1puUiH4CiZV/RIM
rTygXuZ4bWwPK5n5w9WAwAnyIYm1RZMHTxa7FsdxyvSNQbv6x+fLc74fUdeEl8WrjigGE3Y6TY3u
dlaj5lHgxaYA9YXx5C2LAgla5JfYLGf3z6zWCr5sHosS3dKStMjyXlFquwvoDaH1ArocxaGuSIPi
wuKf7TkGghDEnoPyxXGf//7XlW/35TBWnToE6O2mU7xxcQfQ10mD1NjXjNvZ8kD/NcFVq6MWcuH6
ewcMn9yyDE7MOVc56alw0Z4O7pf/Q9p5LceNpGn7Vib6HLPwZmNnDoAyLFIUKYpWJwiRohLeAwng
6v8H6v53VKCCtYqO7lBIQZOFRJrPvMaOZDUbLLwQqtW0m6l46hdRVonrODeQS8tcp1PBsQOM3ExK
rXrnWoiAGoypuQzqRNiFXxfl1Pl6KnMy1lEjrkp8VCpi87rMUX8L0L3oTB9Ur42FLyoL8Vcr6Uvl
k91UUXFuJcqgQlXH0s83bHUihtdGhJ0qP0TSJB4D0xDuM6pKxWOUR2hG2rPTGP02nBvXKDcUrGa4
TQ1qCY/vL7ZfvBdUgmnawdpBGH19+FH9ro1sNDTh29wHh6IN80vDrPMgiqriC0nr+Ni6bnOKxfDm
ziXSgUmygCAoBZDyHL+RwUIUx2xzXfgRdKf2IOtyagI5oBd4kVWDk53D65IX6M5V+bamYXPq0l9F
rbQtrB+6yEsXEcrsGiVkQ0mDiiSNCNUs3Zt8QLodNXd4B2pQekX/bJvCOnH6v3loxkSAEx0Koryl
RH380KDaEf0Z0H7yTav8VmI4d1Wgok6TWXrn+jiaewsmws4eZ/vEDvjF05IhYKnN1b9QR1YnL6lc
ankpio/+1MRnTifq9Ezo+ixuuthozQ8lEXt+Ii94s7Lo51M4W2RKIYVBkDl+Wk2YfdJT1ExAC5um
36GX2AVaY2m5n0tRBUqleJcNYJvwxFHzoxZ4tN3JvsA0LixEUC/Qk49HRtip9HLDgA7TqUNXnI+k
vm0TVL2hZQ8dbHnQ0GavdWcuvoVxFzguUKMPox0X/aVTSEKBHdk/KhEN6pRXfT8rka81OpD5XMn7
auN6nbmPCKzhHFYtKtckBIjT+dCOhfMtSjO735iE8urBMUisEYaivxheeB27WfeVwtFiXL2Udt6a
ea7GH+2UgtAGFe2m2mSgi39TeJzwkjMPr3oyNNQ4aTocz0dKrK+So+kP0us3ln7nZZGfT59/7yBZ
D7Ka9LSXnTFrkf5gfEZwQvHHyY+vvBNrar2O14OsEt4uwqPcUoT+QJrpG1oglPMmPrinVIrXS3c1
jLE6nWwH+nil/HgWcebcqJ+nw6knWadg6yFW2V4pLKvSM94JVP3og9b5yrSxX8Rtd6ffvP9i1qfO
eqTVqVNDd3fUhpG0q/QcxTBra11G55jGvD/MqTlbRdE6vIQSjqD+EF4Wm2SjfpYH7frvDbE6xWJp
dqESxvoDB3VgbkI/2iq794f44bXy89mxnq1V8BVjlGRUNY9Rf60/1vtdDEPC7+8GOAXfYsWPH72D
2CgHZO2sU9Xbta7Bep+uE9E8Vuq0kzxfIvaNedaGwZRfq23nN4p1ruk+iiofLXcrjINmKL5i1YCH
Dop6Mbc7PvNGonph3yIk10KGfn9a1iHpelZWJ4gKGD/JRtZQ5Dzn8lNbPPXNifPjlxuC62KpldPn
WRNM9YjIDxUL1k/q3+bn2hfvi9iIXXn2/pP8cpn+NMxqN5RTEntRyjDl9/SsfJkelcO0/3tDrHaC
YledkdNafei3Yrss08n/3Wj6x/v46SlWO6EzoL7P2TLEefVBnOuH+pCe2gnLCfRmJ/w0xmonNJFZ
OY3JGNpV4fnDB/BjeMM1z1Xj90aQflOf/960reKFVniq0uWs/vL7fKHcG+fF/tTLX3Po/9xhPz3T
ah07qRZVCtLXD+GX6oO+L7/Y15J7+3xodt19dGfOfvcYnbCQObXiVhdjl5ZjE8WMOU2B8mDXG6UK
vFv77u/N3upmLCqRoUbJ7MntePbnojMO7w/xy8uXAi/xMvJXbNPjMAIfoBlAYao/OM15qXx2zc+W
nH1DPv29YVZrWy1FmCUzw1TR1rP2SXpeVUFsntikb8pPJPzQh0h9bBwQwC2tLuDOgSPfZOr85LVu
VPhaPPafQqCYA5R2SPS7sihRhkNLKj5TsBQpNilaed/jtDEJOzBs+Pp7Tw14BIzYArgFlkObe3Uu
TXJsjKQLtSc3zTCpU8fiqiFCJlyrDZ80dDwRSS2z+PPuXsAq2AyBFQHfBLp/tbvRKuPjpF70RVi5
Z/phEmd4T4fOqbBwfXMQ/ZP0kAeAsQXksxbV78cQ8XBTD5+GVnfrKHArK1HPHYoAoRbQWGt/01cM
8A+QPmJcUP0LL//HJftToSEDWhuLJqu+GHVuBey7Qg1cBc8tx5oxKk666pSC43qDkzdzZS2VbAQ6
DDxwjvdFR1ULnJgRf211Jb6YozS+snFevER82b2ay7n8kEEuOFG0fPP+FhczzWVSEdGhDbTajLmR
qaOCSDQKijqIGaoOe+wL9OD9Vfnm7aHdv6ACAJ1TsQOZdvxoSuUiC59rxddGqb0qQC68/Owtxs97
4DD5iRvn7SPB2lmcQMFKkqauRSHdiuoh9jz518ou+g8N5pKfito6NXHL2zha+ID1F8ibhvgR9Is1
LFoJkVUyU9u+i6Ny2FWKbV0OTqydJSK/pwZqnymYa1S+omhDMPeDPJGJv6kA87KQSiYvhS/E5lv7
dFtqltZKJNy7OuJagJY7us1XZ1QBuRdl1KPC6zZxDC58hnF8izxooXu+LUSqvKYZ33Zi0t8EvHwe
Gg+o2AGH5S9rODrXYYiIvCnuOwWdZmRL0tYp9lbfDeJTjsyIc9F0halt6JY3bSAQbfZ81WT1fW5Q
hqhecRrupzBo0Z9LO9+GPG7Xvpe1dnue661VbSo5N7ILkmzA4XT7/vpcbz0wAfg7QIfgEMfJ3lxt
vdTqZr1tq+Y+mSGLR0MnLyF2zzvF84Tu15XOUUrv5tv7o64XqgECFVgWgm8cMMzdaleI1DIq0JLW
vdFjJrpInCUPljkZ+Ymoe33hAqyAXIKd6fIHZZvVOHXmYSohU/NuGmzlI0hthJ0HOuQPjZtrww4h
ohIg2vvPtp5RxtQW2zCOFtpzPOXxjm/YmJFr5+5dpbEYKOaGPnIkzjk6/8YhBKt9aZZOfXh/0Ld7
krMMaBdPS4UCTsTxoNKtLRs9l/BuwGd40yRmm2Fj2hrQ9PvOdfaZNLTpEOeDWuxspJ7FPtTMajhx
pK4TZR6dwhw9EaB2gCDWFpHDkl2asNzv0E4q5hupdJ7hY/9uG4cI4F+9YR3X5bZUkQ7flnVlhZ/e
n4Y3p+0i7LI0oCgSwoNZV8zUpDKtWNXL+zmdYklXJBnHnVWHU+QXvS1OnbdvhmOqgTyytgBhgTle
bR5XNA5WJ056n81ZRimrLRAhUBKY/X7KvN++/3BvZnfhFBEIgBcn5AChu3rHKS1EK+qVO7y+pk9Z
b/RBlRnFvkqF9N2ZktmUJeOGOqR7Ykm/PXJ/1D0xLlr+A025WtMU3ywkerLm3oga5WOTe94Hc0i8
j+XUWwEPbV4Yaa5/0kIz+mhq0Xdd6/IT4eabbcVFvVA2F84mf1mTNi3gCV0qG5TI63z6olTZsA37
RRRVSqs4N2vxhJy1fSLXXU858uogJYChEd7hnL6GTZVFl+uN21vIaafpdUt3+ZPMpTl8Qr19/i51
p7M3YJnb7iMOZ/KURNWb0UH2cTov4zPttBaOXzji9HU6uHK8t0vH/RBmVFef20r3siA2koZmCICq
fD+ZndyXE2q5v/vWf1T1ueXpbfDnG6BROAgqunY83UtyPi2IEt09L1K3T8+NAQcgv4Q+8LFo9epz
Urf2eTFM8bNRhqN14nBbn+LL54AdAb9lAZNyYR3Pg2Jp0pv6Wr2v2y6cfGKfqtlLvcsatAiFANzV
59UJENLbMcF+o2bAsH/2EY/H7Mccow3cEu493Gk2nTl4V3Ptof6SKhuAVqdExX91IbK8kDbkVqSR
tHrVeS/duEGciJNkUOLzOVQyJ2DtNeaJl7o+srh5gY1yWgFf4SRZg6vabvLQkuu1e5GOrZ9qYbmV
yKf7kRqeclh8u3wZinAe1gJ4XDCxx1Po9fA78YDS7pGZLz8Yc+Nc9NIM6cnyEqFMJJsuKufnbECH
6f2T8u3Lgxa42OSB0mHBrKHOWus5CKvq6j3ebs6uyBpHPa+5kl2/Jm69NXpcnn57RPQJ6AETSxEJ
rqEYMi3UtB1Uce9EabsLbafbeVrhbV00WHwH1ufv6R9BywDqsvRHFiYALmSruRUFgjtT0c/3Saln
e69tW2jBQ30mctXeVmX/+P7jvVmeYJoXnIO53HWLFujxq1S9YQYPUcz3RRrFH8fBMLZUtk6JLP1y
FBe0GER5CHxrwnMoUJLvMTO897Sx20x1ZmKJFI0nThNoonzanxMYBLEWzB8+wbg3wqpZZX7WUMw9
ujTxXag0CoKDzYSVqo1vVPo82nXcqn6Uwt6wfIBytZf4RhJHxePcDFa+6KiD8P4GEqOdzmyZudjA
dFmE/25S4IYTZIDCvGfaH86U+h5iEeGj4SXhUAdKZMvG8wGE90ri56Ntz4ExyzC/ao2yh+5cjG1n
72l29xS3EhgyWiCnJrLSTYjl7DQiDOxU+YWoQm46n2481d5927I+oiDpZsOmwu5iaXTAeQaugQ93
PHOBhjT5QA/eyIj3rLMee2JMRKZSrzXbj0Bwpw7VSHBD/iAhkXzwEhx0PsIxMRq5QfBorNOtVbdu
eoFuWlQ+xolelp/Rr4vi5ID1nAlbW9pqiOvTVIyTiPxK07EZ8iPkaGrF1/UqwzxHM8qB3EbpbHqA
0qrrA9UMLXmYE70BMRuFKGro/iyryO7JjqhRnOWqNc1XXYtU055Mzk2/AzPzEPw3BUqUV6E19ZQ6
MVNMdg3GXfELnK+i2Ma42ZCM4qzo8JsAxQ/nkiwn3JFw28n3cuxSdVejzCMDq54H+95A3Kn2DSvV
890Yl7N67Qoz6j7oIrNiXHaMqk+FnxnRImOXdBid+o6Z9tnHTgszIC9jj+v0GRRvRzkTwuiGGxMk
TI62Mkf91hu9zLpOm77znlSV4soYaEmOTEgAq8o0GhZJUYqDpivlK1rT1aKsq4/xNswMCZZL4ECz
97xCUTeT3o7t50oqbbGfiAOjfUUtfjpENsHQphqNMNkMRSTajeMqwgxkKDN50QujMffYyHgyaGoD
WygzHKrmHBNM2/2cukrvPk7h5DVzkAxAXLajkpUiiJs+svYoJeUR7AnbHXYEK3AqLLfF/jeb3Wbw
J353vBk0MClp4MW4RKDmBAzbmXzdlm7asNix+NoiuFFjG4gHYzddK5GizOd0oUR3JYdej58GvTWt
vQxBkNzNQ2bgYy+yUfo5OoHzV5Hg/rfFf6LPCyKedrGWo+DWqrfQhYB3O7YR2e7WdCp0QlFPNY2d
bY9OfgkQ1FyIt/aAsIwvWqtVCzg3E3R23+2RufKNLGybWz6CKw8jGV12ltSDp2570xjzmxKIbPVa
k9qnGAAhvXI9uVptqUGMahcwOl0iQaaz/DAFqmdzKoMqdaypCNRMa1rU3auyyDe8OiPGqW7GsOJj
ZUYO7s5ZHA7hl5qPhHGQgvVbaG2y1kQkRNZApb6awziGUIcMgah0XnAQXCZpmIsD9NPYtYOy6pJu
DIap8OZXVXG0UvPjQiSz5cOP7blOtUIo2tkwALb/VgCViLszlOeYiY1ekyh8g8XhxtsCbpT3/P5N
sYovQFKDHACtsFRESIjWxZmZdv3Iey5vZJ8YdO/d7KzzVJZHOKYnbvnVdfHnUAv+lRGRXlrDpiEy
dLpUC4T2slhcKp42bPsyOhVLrDLrH6MAaUNcnBIJoeDqsui0GNhjXRU3YzlFl33Zvsy5Mn7uVBFB
fcF83ABAjWZqUp9RCPrdsAJplT8tXEn5qDSvwkIWRYKVX6bcallbuL6hgvYMsqYZL+0s5uBWiyo+
EVmsXqADJV0n2gbqAJyPx16leiCkgFY1Sv6UeFodByWl73TXK7ExviCbYznf318v6yDRXGpAwNmI
7Fk14DmPI4siwZbBa9LmKYmk5wV9WDXRK/SUwr1Im4GzW08TZyjYQHPX7iPdGrWn9z/BmwcGLbbY
23vAqFEoWCN7oG5UFQd49lBhz/fgRUb0bVTd9pNu1tg2/vZYPxScFl1OwNvrCMdoMaycOid56FHn
PSsra9Q31PS7AXx07dYnNsibucVThISdloGJThhae8dzq5uTgkNfnz5ossQVD8Cgd4MDcXct4zzf
YzypP5EppPqmcrLy4f0nfdMdAvFPtYLgCwoHyg/rpC02Lao/BNoP+AaEt5WdUCPZQf+MTJDTCkLn
u0xkqRfgkqq/lM0kRmhs8Ex6J9Bnc9Q+DU6ojCcKVD+aMj+Hfihkkl0xHRChWG7rKWnzGCasaNR7
9PcGI95HKIXhD1C4RHjXnP3jmO26iToGVaNkdqjDJlHjPorCyYExtkPWlsi+q/juBF5duOKMomNh
iw1We5zVRiVPKp2+WZ4k3nREkGBbVHwB+h2/RE8pJ2GEhf44Ivxo73OnTvUzWXlElESa0amk7U2p
Z3EUIAInsYCysXCZjseLa1ZiPFnqY57MpvGR1oU+bkLXaKtdPNY52DMpOB72uq50ieY7HEHiWlSW
NHaN5eAy+v46erOGgViTdAA8RYdu+UjHH2esVV10phM/tm3obLUsHYEbwqewEq3d6HM07MLZqoNR
SYsT/b23E79ovvA/sk+Abq3VwT/0VoLZqiMeExWxaD8Nh6S8XOpvBA4hSpknhlvnrOh0k44sPBl7
4ZGtC/F5J9s5J4V4dGYnPcAbjA926yk3cdQlB7vXs9+EAjEeAm8axz3HELWV1cQWitZ0YTa2j1pX
hhgt2UN+38V52Gy6utQbv50t2JVGHpon+jdv55VUcvFUWPYfvIXlwv2pvShpgS9H/fhogUdPzuvE
U4rLKC7mZOMUyLKfKOT8YkEvVxpGB6gZoC6/FispaC7mcpDNowLBTb2NIWfAUandApPDSZjJOUUW
tEBLbFbyDQjqbtxEKGbGgVvG6anmwNu3zDm8VGBotlCqXhMF8zR3o3SQ0eMC7d1Mlh0eWuNj4xiB
oHB29v7eeTvTZGnQPSlPm7gJrAn5Y6ij5N5O3qOLNMZdWUntOqls9NRVlEBv3h/rTReMN4n4FGZm
VOoWIdLlw/z0WkO76Dy7b5THvCsE+Sk6yE4bB8gMe3SRyyrLp08lOVL+AekyVcHlF5GJ+6qmFfqh
MhQhOhpni5kJnXTEpLVdRTqnfkinKsrOc6B+iORjS2bdRaMrP7//4VcT9SPG46I0F/oSaOZ13zRR
hJMMwoxvlNlLPoWhogReOQ/nyD6UJ86z1VCog3IXUsFHZ4KAEl2P42nqBMbETqFqD/SinOicpVc/
ueTuEVIXqa1sfuvBFi3SpQdF5ZxonH7M6qUYeaMit5zbD6aSWg/4IoP4sxVrW1eVe2KfreLkv4YC
LgDvAnHSNUxhQgoQZ2PbWuDB2pI0i01cz+1Zjtr+Zhat6SesmgO3erIVs1n+bti66HIvev7O0tGE
T308r70FoCuNa/chJG2M6Xp5RUqEgSXPhRCqp5wIrd7sY1iai9o2XLdl3DXro0dmlqKcihy41XeB
OcxGkPRCnDMFLWj7IjkBgVqPx6oBew6MAHwEBek1ti+NcUb3pKo/D7p97bqDOG9Su7+VZf5A4nrK
0v3NaLRXlq4DlHsUl4CBH09m1coupS8yvsDpABYxNyp2yk7pxXvdqeJqOyFyfSrPWmVzqPaydkgC
FmYTB/aaJpoNXSP7dFZfPC8srmHAFBd94tQnNsQvnoxG96KiswQUZFTHT4Zrb1yYbqm+KH043FuD
NW5xxMg25YT2p68r9evvbUAL7Tgw9DQR6FuArFmN12M7P1ZVmL5Mta36tRdl22GYcn9I6vk3AwiG
wssH+uVy0xEqrfc6agYexYrupRjtZq9Ws9yT81xWxKeXCHMNv5nK/CAmkOovFJSFELkajhg5qSd7
nhBtlYtBi9vthCmywC7tU3Zly6/6OWi3yCHoICx7gKMTVdrjlzYmC9zEQdqpdTiPIzefDzEiHx8i
3Lbv339fb9YHLwoXiyXT14EkrVWkEDO2J2O2+pep87JHF7kfVzhxhallF501wj5xay5B1vGTLduL
IjQdA+7p9aK31BnoCOSlF+FUziO4LotS56hK/NF7Zyy2yLWARl5QYeI3z0saqahb0Npjy3EdrTu6
pkSjfHaL/MUruVB9gsTQn0myg3HAXPzEWnk7q5wn9OPplnN6sTiPX2Dfo32Z9db0gp60fubEU1T5
BcI337xiqG+yyclPPN0bIDjUJJrFi0oJ6BxwZausiVJklEFAU54RSnLHZxv44XxQnCQGM+dmTVjA
RZyntNK3M3Ys8lCNMYYlRR2X0WEKLZQt/SFmNfpV73b5phvipOgwl5NF0l0kXAy6r6mxqvS4Vhlh
rvk9glROkCXIZSv4qjY9PS7kjKpTmmrrqVzwLGhkcQXQh4fluLrn1FbL88lGZH0KtemmpNJ8lnlT
vUUULH2ytEmeeHXrvQe7i5LIDwcoDjLywuNXp/aVEup1Y3xBFCsJwLaMvoKE1D6lQXkqOV9fAYvw
F3f3ggHkSIFoeDxWGbMJTFLtZyRDB/u1Ur0EeToxiV7JNj1+TeVOzDXlfj2xuA6DISacG/24XvjA
gdctliMBVMLESDYteDsTXx+z6X3OX3wvTkzMmwKHjfwN8B4KCQsPGyjc8afl6oyGLKyyl970Ovmq
19joboppSCV+79Tcla0RtWr6OgjF6HAqxgXgk8DKmwJxSogs9gX3fX4qMFmdKBR7FpUn6qrsbhsg
52rh92Res6Ko3Y1TEonoxuDtUGZ0t/lY2JsUya19W5X59v1Tc51j/RgVOjI8fNIMmJCrUXPRJKGd
Wd0N4nLFzk1kdJYVXn1e6hRXGksOF0QQw87k2A5sKJRXmLyeIg2sdsbyGQBcEXkC62SHrJUNe3du
ytD06ptKplUSoJWnuUHeT+7eaVr3Y4cKwikO5i8mm6rhoqYBtIysbrVgwVjLaiy1+ibtJ+O6kGO1
V3A1eoyE121clyNnDk19//5k/3JQEKt0SEFlvFGlxaJsDkUimxs7G9RDRE9pr1KpvUSaLwwgmg4+
am+nZM1Wx8CPyUV6zmJRUUED37Va7G4mG8Ps2psIXZTAAqQQYEs8b7Q2O5W1/moxcQxQrqTLhx/y
OpDJEqWhG6U3N1Gp2MUBmmGp4hFTmuGFEXXZvJUCxunF5Na9QuNQbxLfdBW9g2GoifrETbI6k5bU
cIHULTcJsTdYmOMHp9M0ZoqVlzfKgByiaMfuCiuC9Ov773SVPP05Cgf6UpFBR3JtiZjlaYhzkVLd
pBpUPOzZmiAJQ3tjeJGzHXqzPhsm06KX2rZZEDnDKV7teu8ssixQyznRgPUugfHxU+apmWcYunY3
uTaH12pY0Y5WjVjNNpgBVF9Co1JPJDRryQAeecFIkrWhR7dIfC3L/Kd6AciNKo1qvb/BRFW5iKQY
xVbOSvsNDGohNhk90o9F2PUvKPzJA7YiykvvRfmLhrDgc8Zj/OUM9l8v43+j93b9Z9jV/vt/+PdL
WcHSFVG3+ue/r6rX4nPXvL52l1+r/1l+9H+/9fgH/30ZvzRlW37v1t919EP8/r/G33ztvh79Y1sg
vzt96l+b6ea17bPuxwB80uU7/69f/Mfrj99yO1Wv//rjBXf1bvltIi6LP/760uHbv/7gaPppOS6/
/68vfvya83MfX+U/vrx+zb4ugp1//sL//anXr233rz8UEs9/kpOxPokZUXJdgJXydfkS8kz/pOKz
dIq8hQe+GCcXZdNF/JTu/ZN8jogdHjGXEhnQH/9AL/vH1yz9n4uMABU56mGI7Kr2H/9/Ao5e1X9e
3T+KPr8u46JrGXU5f/4TSC/tFFIsD244hWsO4jUGW1fpzg3EZk+ZM7p0zcX0IJFtwCKqUnCh7/RH
u+0KbWNn2XCJMIFzgzRb9FWSxcc+xO7+t5pKy+cBBMzNgFbCopG8FhCO5yjUJAZZT1o+uBd4ldXn
pBCoc6a6tfnpZf01Fz8/+/HZ8UMFlB4ViFDyI6ZxfffGHpKRuTMmX6oQd7nDDPoTPTZa3LU/jdsR
d5AsPnXx/XJM4niUAFkUVOiPN29H+FWMLmO2fuuX+zgAPLCF1bl7/9FWMdZfz/bTOKtzyXKGQfZi
Sr50u3FT7MS52NaHr6qvbKrgxFDHR+DboVbhXA1GHmlBhnJ8hYeyAwzAfXUTBy/15kz6hm9vT725
H6JBP69aquBQbBZoOj06NtBqGjOi/LCBc/KMspraBknh6ge83PDCtAuKJXtYx5TRnJzzPtQqWG+1
XZYCxAVBWKALsBiBjTHbHFQgiHK/0YsqDAarsYE7O5WRB8AkUkrLusz1HXaQWR0kIBCQjADOeoVw
EtK2syzdZ7eTovDbahwBPU1aXmxUmQLs0b3YfdWhHWgbSAG43fZsmNrPQj2d98oExm6bjY72Agsp
K/yE/ua3toxtMxDZbDTb0U3gohYyTG6rUS3DoJfZNPot58ntONla5feymMwzHcGqe7KpxgkAvcTe
Psaa0wvyKqxSPwH5gYJn2aee74J0SzdaVyTthVFrVUeDQks+tF7XiKDspaJtSiUz9GAuaEn5uR3P
JW5sk36JDSNPGI9JXl7MOearAbQgvB9xK8hvJvhJyYkFdRw4UESg6sqBiD0h+fWSzhxvES/yPOyw
mvk50uZu32jF/GHoJ+VEMHgcly2jAIWm7AMLhxucCvzxKJPhdGmlhupzBTQsGBZf19hJywBEU+uf
2CFLEH+8Whlr8WBaKuWEgsuh8NONnTtR0sRtpj2rkiOPwSo87YZBKyhstWqWbTt06D/HYxTf2tjV
gWZKGt2naJ9+6R3oBtv3P88vHh3tNaIWMh5yxXUfqW1Aw6vuxKMXwt5ZmiIXk7UKR0LnFNry+Lhj
X3KGL105lODJ7IkIj5+cLkoi9L7InzgMs10at0rQJ24aTFMsAjMMk8CxRzBGaul9oDuc3/3Oky7D
LwMvYsJLXZSY6Xj4eWr6VtNy40kkVeFLD2Wvchx6PGCs6MSJe7xqfwz1FziSZoGHndzxUK6c3Cih
oPlUx71xLdPZ3LlDfQrtfHzW/jnKsmS5rUBgvnEAb4Wh4zRc2U9lHSVB7NjNpR52YRDO8HO8ylQe
3p/A4yYy4xFhwDgCnaJqlBLXjr/wMXovlA6G2lUUB7Y+a0Fv2nLXUYXdRK4VPRr12H1t7HI+MZ/0
H5ix/+waxmbF0IRzqDrb6OSt+7pd5Wb5gPTyV0pI6TPxtSv2ihUlsx+TEhfwKLiekfuwcTsuil6k
29lNCj0QLg6RCFJGRr3P7TqD6Ea5oNkNmDs+I/eFAN3gdkm0xTY5AqGmdzOXZBIWzyOwrHQjK8Bs
fp5MxrdF8NqmbV404tIEmnmQrUmUIDSO6j0BW/JtFnXYBwnAyvhQOIrR7KOJYtJ2GjomjYIKQAeL
K2gLWgdQDNDT8b6iNFnv0QJwpI9hUPiR6QvTfVJHqbubTSfzbvPBMS91cLylb6Wijfy5sCVOTaOh
yGprer32LTHmolpccZ3hUCBjjCg1CM0rWSZVGrSNtKq9RF1P3Xn9pHkbDKGM+9Gs3LsyEnxzQmO8
DNJcFUMgwEGeDd6sGBuucm08sxyB6fLkhp55STVk9PxYCFs7i0rdmS97N5yTM4BGhn4dIRmTnmUa
6OldGFvDFZtgyILQBnBwVptNdD7Cq298Q85JtI9bI0cDBFnZKnC1KFMD8qMm3IxqJa096o+h53u6
ACwMOLvQrr0i7gffTfA+3DttJcdAMUatC2ZhpiLIeS/TJjelFNvIccX31sGl08d+g+vdxBR060Wq
8DhibI37W81rSVnDVSXtCh1H+thKxwydcc6eNISFONvCvcGqNJ93UaHjTGcB00x8wSlzO1tC3uel
ilJi4TTWpwLx5nybIPaDWhyKdoArQsd8GOa2tDYGQn4YoiL1im5Gn9QbB0ArXT070mNfZnpGz7IS
kxEUdui0hyzykmEzO1kBG8nw8n6PfU5038P7emjmGbeeyRPGeW0k9YUczTTEFgm3VNJbqXwD8Zii
EGbMWJWqcendofMTfR/zJEq2IX5KIsDWwWA9K1XEjZ4Y0T0O16bmWyOFQd/J9fRaccyuD2bJxtZk
48zbPq7tvTDa+d42O/jLWteDbMU9YC6CChORXd9hPx5MwEuQZ2jdyvs65bpzL8NWPx9dFV29yikl
Ir4wkqqgnaR2jXp7M28Ni0CrtRvb3BnlXCe3Gfp32hfCNTf+lhJdUW8C6nsl+kK5s9pW46JUp1Ti
iaQnyQfVo45wEVtSjr7bgj3zi8lTL7CHLXASo1w3+Z0m697HfCAxt4DIKWgVbSJvhZ2pydbrRvMy
l6p7t2C6nmCg5pWPkm76WDYeyzQ16qn0dVgkeCe4JXEThrpX8aRpbdAVhfsp0aT1SkPO+w5lXnvA
gDZBLtxqhH5olJkfsEYQW2dCulm0SRUvuZnTzMr8hgrCJ41fiXO2wDunL8pRAi2vW8I87NzrLXBG
UWKGaFZXlmjaS3MURco01iheCPQIvzl5jMxK4lrZraL26IYZ7WBvOc6GTwZV86faDXOoL2Gjf7Lc
Kb7XKjlV0Nuy+SWT2JkrrZt8iTpp8SgRInEAgMvo88ArQ+Q0c1W2pErlxLJSbQah7AyXrkIZEjqy
VGKf8ixT1RdD0/hiMNuXQY643XrugAmQmlrOM1jAogKDPSkmawJenz+FbfvdcQa5qbt0QllyVrLL
2la6z7E5UHiuskleh1qBNRyHxjwGqVUU11Ef6aUPeJE3UWRa+8kAPxoFjpHGqOVZWW0CgxvEt8nK
kpITsXC8AItpQnTRCbUO6JgY17XFwbaRkOEfhZqSqqYeGmdKTu+XVBISMbWiMZ8+OgLhyTMtcbTQ
12DnJUyg0M8ovPbTBy8fWxF0OsL0mzR1PHnOmaUbm8W0u9nC68jGIKyTqtrC6uoteAil/WCPVmcB
9QqVq5r4A4FyA+GuQEmzufJlXGRPaaqbd2gvRnPQKoCkd/+PsvPqjRvpwvQf2gKYwy3JbmXLluWg
viHasoc5F8kif/0+1LfAWi1BDWMGvhgMXF1k8dQJb2Duv6xRl9X+k4yzcthhQ22pcMj9CeOskrFr
sGiwMEML3j2xMamae3zfxBhuItJzmORxpdHNT2QZqLJOp2gS4JyjRI8Xwlw1DKBK1tbVQ3TR/DQs
VKrNYMD0GTD70ta7uTXybws09GZXm674XeoNScUAz16GzggvPliTeVRB13irjCxD6j3PD9GycGqc
cQjT1a+aQKtqACuTM47mLmtL7dZsZfekarFCPbOX6moel34JYrPvjX2Zuq13ZTbVRNQEKyhhHMDO
DGqaDTKwWje19wrLkzaKE69y4Ar0EEpy4fhx6EyL8wAwI3kG9wXEleRE3hh5mz3UhcoeC1tL2zDJ
4v6W9klrh8s4bunfiuzoPicrU4HVDx0ceyhHCZdBHn8ZJ3u4N4uyyfisdPc/2iL42wkrdg9GIYZm
x5R9PQJ1ket+rhb1FXX26ZunplYEnuiXMWqNLrl3GX39rskjhsBMGJNGPcC/L0U6OM80n9f/KjNZ
9p6IiYSl03VtZEkYzxFIPYHbe+qpRw2BOv0C0xTKPSx3Uccc+IwZSBg907YEtdLL1Zi8w9LkVIEW
7hCPZdZl2o5dALEnilAPu9q0fJ6d2n5OIErGQYfdTh0s5Tz8yrE6uJd1A+dFTFmJ0HODs59CIpNH
ZoMa3Ay3pqiul06G2dAnv4Vbyt+o46DcRulW/EfyvNwkJeFVNl9q6Phl2HQx04uB6ufHMIueC3Z1
c/tCGq4qQ1reBQLGjePeQQNK053tJWkX5CvcttHz2gEH8TERxAhvK3EZuz54VeM/z52uf8280b0s
Bifugsa3Bs5HppJDYdXZtzmdqyKq3GV4GBzN6oIp1hoZcWumB5nWxdPGreRUFk51JGPKn6vJcAle
zaiMsJZj/tleErTuS+KNCBWt/yFK0sn/oeea/GxWSqHx5Vq5FWbKVFdVOsxIY2ff8SVu7ps6yb4P
NTDBYG7k2u8xDnfXQI9NC+XKupjCLmn8lBHSPD4steemkSL1jKEviRnJl9gjGiR8K8j76Ur5e9X1
UoZmnmd3xmj7CBVa+oz+pCq6hMBGqMr0LHYCTzfLT84khu7aGjpj2SGUoOjrKORFdpxcJS9ToRmX
1ZKPSNc48d0KECcN+DzkV6OrySVtZRMJMwu3ixj5mVW388PUTCPXtV4pK2qrScWBLB31A5pNX4Qm
IzpaOooobORLfmuWvva1WKXuRYmTz0bY2mWGTYtKFi1yFBKP13mflPu4HygYOllW8b3RFKhraA2T
Yb4aE11rv4S3xByfRwDQuaM3XdQJXY9qNjYrAB/Z6BGyvVlNOwNVZpPcQbTcANPo/0jrrvnM/Fre
FXoGAM7yJqwK/EJMxiFJBsxhssFxbrGyc8Ox1Lp0Hytjnh+Lfm2NUDQNRDLELsp7YZFpBFJY+eUW
W0ry4jbnEclmri9iXG0f86nbUPSF7JuLkYEujrDz6jBraBnPhXGqz+teE4v7q8bc9LMczYwwxfV+
JTJvIppQWH1xVjUoIE6T9y2ObZlcLV01tNG41pl1Y8zMwZdd0uYtPKTWHbvhi9TqYgiS1rKSvRCN
71wUVUOs0uc2fs4KWAUQwyzzvlqtQkJUG/Ph0pDucF/2hSGvLIPQGSSIKddBDQXDD3ULP7bdInqM
g9LVUXVgyGX4TCNs0vZurBU3/bDoP6um8p+1lpAQAvfWql1v6rCRRo08JEwG11/DuaxMfe9a9dhi
RFRMd0lqczXEAyrfsJfW7B6jIsj88VrPe1UjTRuufY/1teNRjcNAasS9lNqq9h1zHY3bxJt+b4PP
kiSAKoyGlRTjpSPzOYh9pFiv6nYowJPT04S8t1j1QYdidYwTrb2yKeQwDp+6/MFLxrVEPSAjZEqK
mM/dBPcyyKbFzELXX9w/iGBabVDWdf6D8i++J5UpUCU12v4SLp4VGWOfWEFJ1CIWJ6b2y2+S5XJp
++Kh41PbwaAg10HPyXngUHi/IADertixafWDpThlLzi9b5Sy5RLGc79pyMpyPBq1MZaBvcTTvdej
WBI4cSqyqGzL5rtBSIvvFon6dwYYDk1yZILnJIkMTSaQcPWsv0USOUt25rRtTDnlkF5X42jce3Hq
NjepoCcfWoNyfwq6fX4QUyZrPAY7vU6EwyEjADW/YRRyAbRthnCfmKA/4rRR5xNtvQRkYw7J7Yfd
j94vI1dWFbgUsjass2S5TodugEUPHZjcODOtC4Q/6sdap3kVpWleoVGdmzzVpBjiL5XfNY9O27Vx
BILD/Qb/sPqyMgz7SlFaHTRr1tyAcbf4UWs1X6BMiv47tXn6XTQo/tqdNf6CBzB/n2Jp9kFLcXyL
z0TbfJ68cYKubjui7+jiGuO9k/brNzedy59wAICMkBLYT9Pi4qHqx6nT8+KlyoLY85PhV6KG+nmJ
XT++3mRFtBtNGOYcSoi7M5K7efGTH9H/qMTkfM1Vqx7sBFcJEuRiui1M0ZCjuwvaFDj7dJ9GmXlH
N16aL9VgIiqtKpzEI6PXM+cKAaj0omoSQY0j4bGido6dkG+ty3MzZb+0hI8/gqCY34z0tckOam+N
xpxYEsCkoKhZJJq4wQKG/FvfjrRysybx91LXoMwxwkn9MGYkWEctEC5OabNoa1AXc0KZn5rDz4H+
EBOFOWmsOydLHf0CTzUYmRZgrHZX5AVtt1n56kfumuhhGINX1XfLAo0lGrBmqG5Sw2mxJ+KHujsP
S7kHV/UteX/lzMPVVJmT8SNZUx1qL2NCOITeXDs7HVPL/7J6MhGv1Zo626fCxUVwSQeQLy2j4fnK
jq2Yhh+d3YCOffPN8pg6fU54aJd2Urf9VTJn43iJ2U1Z3IhsHvVd2veIVzftqF/CVQMqx5U7Ffu0
Q6IpWBsVt6RJKDeFVMzceqaRQ/tsQLhkex0ejLxOFCpBxFULdjF3UyFQPCIcREln+cUBhQozvRBz
2q1ftAnXdijgetXdwDmOi6+0H2rrO3QOmvE8C3e95JW4874U28uOAXxxseVG+llKsxhC5XfoPCit
mh5b4HE/KY4UOkr2Wn5PAf2S4WlsbB+31Dc+5mVeOFV0JqMC5vgd0kpWzN85dNWFm6pSj3ygO2tY
kvJtKQWs4QIuw4+JE5WHo+PmTFkKu+BLaLNmuMysglI77tlKoHfMvC+4FJdvta3T+Fc0Zb7kzCfr
QBNt90MvLazN45LzcOP6/lZcokBi3xggckxY47X907P6eg5nhLIfK1if9o45gsjD/0Ov37DhGZlP
gGWaP62f4eadaZn5++Om45tWKqRB6DoO2BDmO9C+XrdS4wofF8iW3lMG6ei2yZX+gy7jOZHJd1cB
7ElPVtua1Fur9a+m/LqqbpHr4j9lpYPn85J4u6bUz2zlTb9228omBgdlAbjzqW4hcsw0gegXP6nR
HaLJM+PLxu5V4BowT5G8Omcl+KZfy3ok4QZtFQ9nnFM4hHIzKb05i59Wf1hRmp7bAFVX7Y42a72P
J4x7EXLaC7Wekzx5u1EgbhuEyuX6g8C2zRz+epqobFmZI4v64LuyvsiWuL8RpDBhX61xBG9Bfvn4
jLyeYWyNaeBuICHwvNxcN0+5KUNudi6iAPmh9Ns24kWKyCWMRq3nnBtwfrwUsJbXW3Mbe4ZIZtI7
qURzY+BDGDmp7EMrFe0ZIN+bMwkggGOyYZR0kzNzcvLFJEns3aQ+YFnvkwiX3f1i1+Pjvz47iCbI
PAHzZBV08F9viD6TjNVa1gdNEBVSilHK0PQXgK/4n0Z5L+ODVyudfGM4V3A5a3V9EF4ir0z6mABz
2v8+3s6bo7ehKPDRYczEiAKQ1evtdHTztGya60M5J8W+b7z6PkmM7mnpIAjN3iquPl7vRMn1ZVfM
npHWYaQEcMA+eUtD0Ze9XLvhsMyNeEpEW1dhXwj7a9VnZSSdvL1Ejf0xxsDgszYkai96s6NT2fTO
l9WRTmDHc/dTWVI7A7l6e1L5/JC69AGOcKu8gAL++gj1Jemnlq/uYBOgLwadydo42OJqbcfnj5/B
Owd1Q0oisEnKy78nR6hnOsLNrLqDnLFPdRsDZzNhnvPCe28/CO3wmSO6s7G4X7/ZUuptO1tIzuSl
b9Bkqn6vqISEKbPvcyPaDTDwatgEzYtygxtHQ56UD/D1Uoqy0J2TYTiUYsJreWwM/MPy+p6CRr8U
XTxfduWa3g2imL5DIwcPI+f2btUH4489JcmZOPDiQnnyc2gdbBAHpmCEtxN8g2qtdfTqZT6kFkTv
MHYnCiM/hSRakodYAYDSwtiBL3YvUZrwhshBitDf46OUfJ6nxvqJSWlnYIYW534wT74adz5thZjh
iL9c1UZu9WHh1AiZLOWYXLadieyDWye/EZEQ956NZUm0mnX5TZh14wV+T0s2BN9vfZm4A+6RqdXX
M7HinZfNO3ghNsLwZlj8+g24TQfeHwPlA3Ih3YEcs7ubHL3aW509RB+f3neW8kHT45QMIwjB1pN5
PKD+yivWWB5KG2t7oZGrVm79I+/6ev/xSm9mmAAMtleog/FlxVOL8lbYCVC+ej0wVtmtArkNkk+1
K/QZs8UsvyzG/wfGe4XF+xvU9GZvIC5BQoJy5xADcziZQytAoERAnb1BDQ4RstG/Jn2mBQYTo39i
SRIHWYoz6m27A0lxSv6bPEPUZZdMB2+kqxNnxbwfFySKPcM956txAlP731pbsgaPm3EwOIqT07HQ
sItbbzxYcbreo6kbf9YHGz2VylhDGIfpru3ElvfLJ0WF+VOUVBN4pduRlinn+8dv9SVte/V5snPM
pCARbNKRnr9dSX8F2qWsWk1k7XTIqe+CCaDlpZr8ac/skoGt0r2HOF/iwNd758GdWm1HrW1/73Hc
oOnhX+TGoD19/JPee+0bVuaFer5d7q9/EYzRmXa9OR3GUcturarQdulod9d0ls+dsJeh/8nubeDF
sM4gQnMKTlAVqOvBCjZGdRCus2De09GSAy/omwWIIXe5932P4scbDfXd80fKdrO0/Yse352M7ko1
fxJur9ZgMBY6+u5UArrCJKX+z0pfuoh0wK5pqFFj4hwx/HLoVHzXgbp+L/NUe/z4sW2P5c1WECnZ
wMoAKk6PsKGmeC1R6DjMa402UD6VUY83/ZlwfiKe8HJ6bd6NBqSJavdNGCgbKvGlqpdDraf9TnSu
82lt13bfmW31kIKfDrtKupuUhf4Jqk3/eYUacdEvSu6WwUv2LiZ6N+DarEvqr3Ow8Tf5ExQqqDGb
bgnzFFg/r4+ObvQFVlj5clC6DWmkn6pdiihkF/ONpdPcnInz7z1ybHmgb6EixqM5yZ58ZgrbQH85
MDhg8BirfNcmqj0TeN/ZFBAZ7Ho3vdwNevV6U70pYy0z2vUgHG3re2YDSo+ZiQ7SKu4MBCH+fVek
D2jOoEMAq/WUqGWgTGYmaOYeUPQS1wKlL/rLxjmNiXeena+TeNGkgtMKRev1rqo2ySqR9MuhW0Cb
p+UkflVNc055+0Vq6PVXgXWSDzwVZARreScPT9kGsrh+rh/iHL39sbPVo+cUMX1Vi3lORQPtQvZj
daV3jh80gxUfGlqXgTOY5W1m1x1NJ6AECz2rOyyvzVB4Gdmwr98gajVH9Zyf4zm+fS5kidBf6aVb
/HNKPnRgudex0PUDiq7Zvu0qPCVHKz3zGb+NsaxCvEOll0afeWrl1gvPHJ041g957ccX+aRV0dLH
XQSJyTxztb49vgDnYOFZ2zXDJ7n9lL8umFwzpZ8brX3wbNrsC4SPcHJ75863OnXNYNyMPo6Db/IU
zixLbVBazpfzUvL8td6io84BsdE/sG/9wi3sCU5v7jjQKddOpzOeLRctHaKfHy/7zkWKTCjpNg0Y
LhNoxa/3iXIY/eReigPAKOOSqCDFp7ZzVHzTcLo/wQlK7hrYhuMXD6TswBg5tX/GRtXl4eoI/zBY
jKVDPfZpg378094eqe2Xbe0MXNupPU7S0XR2/Ab9yPggQY585dNOv1VuVpxZ5Z3nDhmean8Tq+X6
OfmgY6NF8U/m4lDMerHTSqOLnETvmMylffcJCdnswpzr5EywemdVjhZvkusbqOIp9lXvzDipO2Yo
pPjiKtF160+BL81TXsr0Qh9re1f4ZfFPLOvtDtw0Nx2gfOTc7PbkgQ5Lt/qlv1bHnuz3ykdfOhjK
nkb50KQXKMWM3//5BfoaCgOoFoHv50W+PlqdITS44qo+csZIEbnX7nBAdM/EhLfHBAMLsK0cEizF
IXq9XoWZX2f00mmPjr3+9nNriLShOneZnQYeCmCHKpCPkzYimlQnizA6MtqKH3BsY/eOwOTcuOlq
Bqnd2Bf/9tDMTW2WAoKkflNOPnUsr02arS156rHCGPkGvVYrVEkSn1G8eHFb/fuC2Zbh9MECJczR
xzsJb64uwIiNnIU1m6t2N/ZYnXxa/dVQF0JX5v3iJPkdIwJ/QifQqT4JrccGrYnL6cZHeqAPBB15
APjS2K9YC4uAMqc2wb6k/oXy9by9qDNtkEE2g6CPRKNPXzDE8L/3mtBJNqu+NKhpEWA682Gdhu2X
fXG2+WKQ6XkL9J6KZqSnzeOb9Z2Yy2a3VHN3LVfrHpDAOW+907N3stqply4ASQQffFYbpV5GppR2
1LjxObHAN4dve1fbVUTeYREuTg4f+YbUK8utjl1eiLAsUXCO/a7fl/O/uZBz2nSyzw0nvlGb6GCf
BMN0GJN1Xbr0mJS8u1k4FHUttfkK6eDMffd2U0wYXtyESBDh1W+P9q/7rqo78Kmlyo61powbjKaZ
KHXSvibCO2dC/JvSlW3BZYCwwm1O+DsNEXNepsNUW8WxlqIJ+taSUQO2H6ivbLXIhtpL+eO1WmAt
dfxnMmsVmb0536ZLivJrznTnTHLx9ty8/kEnmxfJ4BSDqxVHfIaYzOG8fpmUBundv8YSxqdbvNp0
JpE32m6hv55xr3vV1Ldmccz6RIt6v0Ie1pybXx+vsmUIr0MJjFc8TemUkUBQ/56ssvHe6lk2R23S
VGiX2nhLa0TdAI33fzDio86EC7pbUcHfjXGan5lDnF6lvFwUm+BOs08EKU7rDNcaqxSUXnNkFube
omTsbdKS44VpL1mU2ECRipQs6uM9v/MCXy16kjWhTtWBw/OaoyzG6sJJ5u5i9KbpzDF5k5yxN5qP
cA3ZFzHtVIjQdhQ497hpj2nRpj8bkAYA1bocKIM+7jBQUFepbjFj55yOF4kjnDB3bL9BrIXm4Ers
p7Vm+7uP9/42xOIVY3JL/Y8Yeaqwkw8gr0Yj7o8WMOzbUrj2dw98HkjCUr8bZWL/c0h3EAVAbg3W
+MZnPgl/RTm6WU75eKSntt4rMPufu85VQeLV2l2L9Oz+4/2dCHC8REEGGoxlNo0EOJAnC5pt17gm
uNAjAie6vc+ryjaCDP3LMpCTlz6LAtdvf9XEb1moCXzA2l2msJth3yGJ/alXnNao4+68skmTnSBz
Zl+LOjhbWjA2hV3xl5Xuvm/ruQks5bn/ORKMxpnH9s4RRQqVxiARAILlaT/dUrYodTkMRx/JfOAo
3nDTICty5mG9XYUaFcQbpGUUwd7we8ZsZhaQrvJoV4PaJSLTQBCgE/HxK3l3FZ+PAE1OGkWnXhZZ
OTvSAlh3dFZI5LpXFBGgY/NfP2rIwQakV4+RmAVH4eS9D4R8FGuL9VhR8u21bI13IFizM5/Pm3C5
GQhx5xE0t2pvoyP/HZQ3bkWvpf54RKh5lKBaOw8sR5nrO2Sl+7vcVNoVeLm53AHf1yAc+uWZjPnN
1csvAI4JtXrLkTjgr39BtS7UO6Y2HWUqMLKf5iVM7d4PGzHbZwQTXwdnrlxmKJujnUF9zGk8PYR6
PY5D4XQrg7r2B2DLpg2ccVVAqm3z0rYBh6TZ0pzjaJ3IMPxvWcIFIqAQC9821ECmyLG19fUgF7N5
qNxGon8wTyBkC/TX9HB13ezaxe0HrK2ZIkWB6a9HApfX5TkW1euH/fJTbOyboGQjjLnZwLx+2EYG
wKu2aIPJ1avATddriN77cNEqf/yn4ePLUuyVSn6T6dv0CV4vhe8o0PPegcsBm+UC2VyIolUaXwLz
PFebn8TIl7UoEDbFB0ZkOJtsX+xfqYUZi6rsVakd/DZLXFQ1luJzk8cgWsnKp2w3G0n/iOpo3kak
ej5OO1iKmeFSlN2tZiItEjVgzS5B8cEgMZNWM2+ErLv7GiiZ+OwnRXINjEg8Cp3BeFBzuh49qxu+
fRxXXn+L/9sFIQXuvUnj8I3i95I5vWJywvF09MGFSiH1e0sfJGCleXlY1azdwl/pflVmPd0tuVuf
KcPeORwbhmJrkRJ43mjPZMsgSsdc18OkA33GZ9ffZ+RKsDD65kygfncpLlKd3iWv7TS1R19ISiE7
7WBlcLRHT6xXfowLjT/A0vj4qXq8+/+fEP7vqb587wBgNmbXSXJklsZi1liIHirgnRHc6PbPgD5m
OGheXwcFfQ3ZCf861dL8nzoc/29l6MQ+HUhiq3ESW5sWve0GcsdBlV3/nHNp7Pi/ra0Rml6t2Ayd
m1q/91RpbKAhR37GoiefHEjM1C5XwScH2TGCLuRdD3PqRamt92e+7u23v36qG3uX+9zbdMffWFtm
k27xYXXmwaoIqSHe9fne9Lvup+HwHwJEoNMfH7/HEwmD7XHiZULdQO1gg/M59aKB8CnjKVu1g5f3
k7ufPKvtdvCe0ofZH+YDir+gm7MiK75MltneEnPrW9dO8rDjbzxzOb89VPwWJBtsZiVUcKeXM6jK
iVRva/0Cc8hAGeXkZOsC09GgdQEjMi8fs14Bsaxb4/njB/E6/Xh5DlvHjGtz08Z4AwpaRbMmjjTN
Q+Il03W5xmWk+eCCP17l7VkCzcJMj14knyni469DKpIbawrN0D8g5eiFmvKNKO2nY7LI4sxRersS
4BTOLNGbTJ5B4uuVDDXMkliXHxn06pGeW9Xe7sUYeQKzhY83dQLV2Z4d2a6GthZgCmujuL5eK2Uy
j1quLI5t4tdPhWKqBnLS2CUJwN9+Spo7Hf7ZDj6t9R2TE4uwL7UwrmowntBLQmQTOWOi+7ck6H+/
C9QSekWQuRm/bc/orwtsFV2Lf4hbHmcvzyN/yMawWYbkwsgYjH78DN4eH74eluD7BRhIvHm9FBBj
ldp2Uh3rAc8zba2xEUwt/erjVd6mWjZOrT5aq5hxoeB2EopkPKBxUA/tcVKledvT4mG0q83wYuwM
AoByn4A6yDOh/p2tudRm1Gcm4sNM+15vDXqenbrrtuhsm6GrzPxqanXrzCrvnFfS8U3JgO+fP0+2
5qaaUGrJO9L/MsbVtwNTIISxr4s4P5Mbv8xaX4dZm0Ib4SzKDBTDTiO6A9hp7NeRprXmJpCdfOk8
e4lIb8y4UPec9I55u2NL6FO6jY5CCTA2C7wFUexw9lLnkgrYKSBclMIL6NCZTNzbdXoQZL+wZGoX
heHZXIdHQ6V9sddyR0erWTMRKBQzap06HBI8n5XLqaQXrP2HzKTnBYj729+w/2EW1RF7YGxtpVAg
XRMqBTjgn01cjU9Va/MbQUSMYY+i+CNY1On3OBa0ak00UdrIN5g8XAGgFL9WrWqtoGpba69pU9KF
dBImWMNe1yIfpbHNDBwQnF6QfWuQ9tK4GVzI4wwO4vy3O3UGxJjaVJ/nuaZ11sR9oyJv0KFHynpZ
60DlvS1uMCFJtLBqCi2FsKMlcZTDLhahUUjjOaE19yDxFfqvsaE5M36JYbort+yONgqfRthLzftV
m2MJ6RvpqDun9pQeVLKoaIu7Mq+jCTcKP6xXE4udRa22ExoQFeC/AQyRu8rbhD4g33nfJ9VX55qY
76TBHHoMRwiU/Mn08/X5L5UxcSzq/ujAfMM+CrDFTWEuf7IqaT+3/kYwzoS6zPQROIYxCH6K1T72
lj3ukcJIo06XxR4jyubKIv5frUPq7YaadgNqi+qa2g+iZFsaV8ggWGcugXc+XbrJ2iZSR4+JzPD1
T0dltFNGtvTHeu5bCrIedLTT6LuPo9I7ny5dZXDJCFuBbziVkJjKbnYWHNSP3QjlFB1oP1rWCaB+
spwTgntvKW5QRC2R9GIYfZL8JZY5wxU3iej+igOXkziRXkr/Ct2h5Uw/4p1Yi2AXbq08PG2Lf6+f
XWxC25vssjqK1IBnymSD2wPDohv0Z7s0wJ3Af5CtWh7+/WG+VFtAZWiGnEZbRCsQJXLj+jjavREh
hdcw4ojNcM289Ewy8jbbpJ9LusnxYBgNkOP1DnWzRv3Z8etjY5ol1GU8BdI0LS5nC+FCc0bI9OOt
vVOyY6a86Y6B3wA8a518SaIdy9kqS7rIDPl2XUczvMjnLBqMiX6Z5sY/RFmku56k4Jqmd7azGESf
uajflIO0C9C55pjiK4HdwkleZI6Limlh8Vpz+EOSgdadacv4UyX07B5Dynhf8RMDWBfFrltMdeaa
e3OqKNt5ApRnHGDm0dsB/yslsTDkRcyj0mmk68NPDvEftM6bPbSa/AqLOXXpz0Nz5j2/3TJ3HQpe
TBzJr2nkvV6zXms/5x40jsmwNtcdBN8uaLUKcam6GT4X5QyrfRirO7frh523Dv/GASENY8/kDjx4
Vt8AWq/Xn50SzcTJNI5W3OObaFvqFi+wc1noCxr671t90+LE4UFjOrFh7k+/nJn+ONiwyj7ShB30
IKkzbmdoqv5N0ybluClZoNNrgZL7aQ3QzRDrSNA00SjPmzBtCvkpFZ7zJH2BkEBT9RCHKhP3H8g9
kz0F/TxrDyiAeDdjY453Ux3HOwkfYwiNEhooroXuRuyJ/8NZsXmO65XGtTNUeaRz2sxw6JYcRy4P
I3qo0a0TgOeDN5KY0/okjNlI4XnH8K9Vl67PJuIxQGZLY+1CB02wb17cQySI8da9RMDKu9KXadAu
dGdCV6bmQk4CbfCXKdDiRrcDGzZSB2QIBvhOWql9a2bJNAcAJdv7pqkMK+jrWvskRptfr3JlXie2
VT2rIrMQIuPghlWdwjZdm6qTAYyU6TBAB7vA4AARv1hVYjkXGrZY8/rlQaghzOLttdUQp2asKoHm
2yllHdce6V3UhaYqLIrGckjEdOeKTAT8Ij5R2ed4KPzpCvomdM9OkOSFsk+rLFoSI/tiCuF+bw3a
r8GsXOthmbPpE/5z9nhdl74482GBMj792RbMCxp/uC/Tsyacvj7a0Pd11Hyhn5pwm6Hdjvn01NcF
Pppu4eVRXtMegYm6yQwYZuf3GIjp2mO65s3RylXJGGtCdy5y3CS2LkrZDrcyGeSvMs3FV38Udn+t
agO9Bt0cezvI/F7dSKHkGtaNhlbyNE4IipSxlz/DynbWAK+3tQvq1vN/TXI2fjkltNagR/gC+fTY
VfFelXMBBmae4F+jLoMqW2PUsKZ8VIHs/bqueRbi5tY+I7Ej+qhoRPXozJNaLoBBW/pu9mNnCV3R
2jmHLi78rziZ1gstH/RuIWrL8isSY8rGoXFu7im5krscIPgY6EOzPmGzt9wYHj4+YdoOyd1YSFRD
/EVAosB8M0cxybIWFInKJA6TohWX4+w0aleVbguDVm3IOFlAhAgzJM8YExSj/9NpRiQM5FAWOyRN
vV9l0qx3FTRBY4+ElRiCiS77se4t7V7ZcnmiTQnbf9JsAl+xTO4f3DIhihGH4y81DjgTKLCm8G8k
RpOHBqsQOMfGiigPqhik2kU6ozliIuvrWLJ/sJuq9UMNn0WQe6jIP+MK2eGW2jY2ThTrINANyrL8
sSu7RrvTeuW70TrOcXMN3iIu90M9JH/KuJrF90WAL45SDZngKO+kWu4wJ4F5vgLHOKoW1dhPvl2I
/Auc8Tg/OG1sC2Bk3TjDYNUzMTyYWoyFRMjd1uSX4zqpKQ1gODjl3ZxqQCOAaAoHhfueu6/pk+Zb
DkduCNpCFFaUJ4U2MDqnNxE0VTleMLVH/YKqIEYfaHHaP64j5Q8Pu1akZOwUMXdklobH2HSGvdMW
vblf43i4rYRIUUQG60SBwBT1mpJOx4MhGWM0D5eJPKPqDD//tMTKKgO0KXQcwmXRISI15uPlbA6t
DOeib/FQFx6WidooluKm8rTyD80G5xY3DDvftJVtJGdm3bmjl9Y/W+ZgdSFjAecGxbMcUp6KkRpU
LQogU1ehegVEJUMgXmhVQsS3lH7VLpPJWJP28XrFwK7WrkcrX8SONo1x6w4qtaJKdGi2WiMQ0CsU
irqHRE2ivoLZ2ha3k5P62X0/my4EABoaV/o4NNcQSdHqD3Oxls9pGrufvNhzeMzmLFooImbSB3pb
uXez0yNamXQlhPFRtoCxl0yYaCWpKkb1oMzju9lCCOQaFe8kuQQ/7F/qKZlRyBkvh1CTZmNEhTmP
xl7NKqs/WS3Oi+Ggx0O115sJTQLGjnD888ar3KsuTUfzEjwaamCxlsB+XWc+GaD9A4IHDT83aDzV
PrvoJwBKNBj17Q1e7E9fabUMvaScUF4zsuRh0mTVBR1t0SfmyLG904Uqll2RxvGVRNrDDRB1KZ8n
vQOXb6TpqkXV0hOs5sKodxjDjWbU+kl2Y2f8PgTH9CILUrdLn80hs82LrWrsgGq3zpekQFLsGmnM
5oYRAqx9p57dQ4tD6BCklpd+QShjtrktxf9l70y2I0W6bP0uNScvjdENagK4u/peCkkTlkIK0fdm
gPH09XnlqroRyqyM9dfoDu4wGwk5DmZ2ztn72xr0p9j840Jp149+Ss0dTWCjHja22c9BVaOMwAtm
6K/h04TAxHTxmk4BuDEMvWEf9fm2FodAWdm3dRtRFNhzMHmsT9KyYyetqf/bWopLZQKxjMZxK0Qy
0Kroj5Cu3KUgJ8xx7ynNDEyCPi0iyFNUDySOgo9uAnt7QN8TIkQnMvlJi67/DKbWeWUt79aoczLx
rSr18L0fJMczj6gA7rHj591Bj73/xte89XEv/ZVNr8urB6MvrCbhfKFsBMMSLFsjjuLfnE/JMV5a
1s4pRoioosjXPnJzMp0iOgX1HLG3WEXSzgs9VgveQbyVdWfuJGY7HflkX4FHbZguJ9sSOIcuoyiL
h9FMH+3Om1qGJ0b5iBvbfdQegWw0KabC3kn4QS+03Yikt9ewul7WhjvhhoN1MRJJdAFGzb4v29bD
2V/wU5A+1EVANFcWW51RfGfNEE08QRroIsehhXDw001cEZAGkCDVGvISR0m6KzLoAQzyUUNaGCB+
6GyknX/iaeYSBAibJZueY+YGaCtPBtGiCrGv6p4yve1YXyPdN+aLKOrwiXEwEcIef4jLCYzUS+nk
LvtCb9mfeTl5dTyaVfHeFatssPyX9bmA8a6AFnUmCJK1W+wEmtT6Mk5zvnCQ7oZy37W6grdZAYOC
NKEAbbVV4dxytoPu1Yde9uxpbSynhDwrWG8QGNwDPsqepmFt9ZRhCzlc0dRugMFMJ1evQ2s070Nh
bNkJhC7zUOoCtCK2cX3mzE3hgZyDqRPZTS2fXJHJ1x6AyE24WPlwooQSWVIi7XkQbdDfIYrqb9om
R2bLk8thsKbi3repDcYeg3117QXGuzc4smUA0bCMLquhgOrXxcz3XK6BtVut0AB81VnhekoTeoOr
AG33nEOJSeesmIsPqHkNICw6ptkhVXZbwhfshfPIki1KIFqbDRKCCQJ1p3TaG592tYPtX2/iMOmK
WcdSq4U1wyucH20la/u6JmbyspDmwkyAlVtFE46yR5ZytpZ1KgVsP1lZdzpowgLlYuk+0vQw/fOC
oIPqYIEOqSNGjGlw3zqgeGPoIIt+WTjyq8hZQVocFPGbYk8fd1KMWhgHHtZNsM0vGtzFAkJSHjhk
8B6RFtfps7DczPRV0HzaTqvc6rvvrekBwjO3YVN7FWTe2xgYpY68dcvvHDHYAISWiRhnRfH3jaEr
xOEVfbtx5gEafcrr0KfRRgBVZOZ69hIRrN1rWFikZ89Qw5YdlAkb/0wX8BM5NVDMqKhsbleLDNOr
Oh1795PvT5kvVYp2CdRlYZpnAytMRorUaNcXOesFlGYJ/KkZxqU5MdyyGc+ces2z/dJX0nvqIbde
QCv3HgpLKGfP3N/6BM2gx8RrMlklkkdxSpoFd9F+Uo6qkpXsg575kRo2/GmOOg9r4k126QK/rISU
KY8wlF4lJt2oIsHBR8i3rTpBQy00hpfZQpGK0NGc10vbqjf/RgtSKg4dGQtr4pN+nZGJ05MwzqRq
LVmzbK1iR1bLD1Vq34iRjXWvjZUa/aluRo4OW6HM68y05MXihzkgO9E07470CL929FBVe6HrKruA
jVFcli3dzMRKqeSw0UNF2vszfdU4VR3WIZqZ5g1a3YWTeuBPT7PMl4HYaCa9x4/dfPS96V9xiDCM
vYF9XUfTKP0lnlursGOXdejGdUFCHkDKzf5uyqTnRLoapx9UyuYDBB35xgptdPvOxFMRiqXJkBV5
9mllkbwdz/XsfDNSY5u47xQT+5GPdlFSrNqR1nmVJsE8+lPEb5xuV7McqDlIte8PAGfGK28czHW/
WlRsidPYeorWtDLT876y+osGfYYfk+VUSzzwm23vrLJuLusGEX5kDp79fc0H9vHZBxQUp/Ng7bLJ
QMjeAebei2wzRSTVXLQvnL3KXbASPYuTDPZw7+LhgFoEfCsOs4E9zdbHoJxy3LJ4mhvo77ldgQEb
mm5EKRE6QzxDOKOs8KqsinLdbMRbmlAUDnjcFtLCJts8+DXMnYu+Y+WpitEie3Gz7JsmVIMbizEr
m0gdJ5xUO6bhEViuytfVNddn09JVC2B1Rb7bjVM4Jh0RmyuANMNNY3c+OjhtxgEXyuMfoq5gosSb
JZb3arLFZxhs4Z12F6s8rQ0PUJ2RlyXVXJM+m4ParpvSEPBGpem+zQAiBeBVI+j2rLkrekxiIuRV
P6bueGX36/bupkM3no16AfmdzkdQM/Ra6nH2m8/FGb15N+uwN2PZHOl6dqDFfd2upcOnQsW9Wyat
t2h19eZFNmDe8CKAdLUlsxqWJVmWpbmqFQ5ZfOIL+56V5xAOCzJGixPPb/Nng6P6dz/NNhmD3DRx
eQOY4tV3DIaEpd3kP0DVNs6DXBkfYDWalktEs3o+SUOmGgdaoevnAHONI2q7ut+hkoV90lGKuUnv
ZSE09CPrqoxqlK4PNTCyPO56hlMsXSQbcG+pOPmwxfjWlVWQU6jYRcv4oVo/QkDkcLRK0P07ZShx
TcHoawpkehNsPsJ/wCVOvNNk2xmwH7qjMmbwCIiHhBvQq/D+yivonL5xChKggYAIKNI6G61GE9fh
zDTcHSNXj8Vy5CcKr/GxIqdVs3dKZs7HmQxTFiyAWK8ytxhjV7TDeGJYc+vs7IVRLe7lBoAiZLvi
ZurH4z0YXetpXQtmJ+yK6m3NF33F/Hi5LspGp6cC7/7Aeas3rkCDZDoWTje/YP6ZGbasa3dpVroB
g4YcG2HK6jjvc15M6Vm4bYgutT95JwOByj+2FM7pzsa5aURqE3mThEvTPYBBHM9zh8ZU1HnQuqJ6
qMd76LkKU6yUmlamEZrTSe2Wk3sNEMOHu0kkI7U4eoKT2V45+DLNFed4z2CSEqOyrnEzaoiKQpnl
pd4s8baOvo9BoLLYP8FE5SK2c+rHyF/daYmUN8uXbevw6ne+31BE5kVwvgLWSM9tR9D3UByozGjN
venhGBDxuAFqvwiJos53U0eYQOKWvn+d5sK7Kot++2gmQ4qY3zV85nXlfSwDx+Yo5H69ghScINIW
vv2Gk5Rg8A6QTxmlXe0808bL7qsZAhNleWHP0czBfwIBF/Y3mMEzDF2dweLSI0j3WXoge++kKVbz
gfmmFkCGoUHS0FAp60jPrsyhYGovPBTN4AQJBpgOjjfK53Eti8/f9MWPPedfml/oLmx6k0j/0bUw
tf21i0TQDLGPmWw/WJEilX02TbCHv7oFD21HAduyHrenXfm9Ku4smHG/ufrXIRH6nV+u/qWHZbV9
SAC9aj8ooi41vNj37l5cymfvluWxt+JCHXo/kYd/vuzXpvTXq34ZPrRO0GfC4Kq1g9Fmc9/hUp4Z
xhitI6Rbd+dpEatp/s0A/S9txi+f9fhX/dR+rzzAValc+KyQ1Xyf+/sEaIYEJeaZuyUVvxk2HL+4
//mLpUP46+WAm5pmlfIhvdVO6rqJtflp+BUQxPw3M7h//mCMqH+90mLQUbLnuf1YjfmaEQJXcmIv
mKlpQFzJvR0+/PP3989PDQ/vrxfsWyjsE5k1H33FDJy72RY3/3yFr7O+X5+Qv6iBXILbDbCj7QcN
tehoYTPel/U31/hL//b4PKDGQSWLcAV14K+fgmE8KXmu1X60p9NBJP7BOP3XgjbgXny5xJcbtW6T
K4PVbj+QkO/G5iO3fidQ+2Ih+Oslvgx4cBFasIb4FJS97LKtHU1R/TQk4247C2+zmy3O/zdv70/3
7fh0/PQeEeasJoD77UceqIMoDoOi23gQXXuos5PW+IZp6zev0t8+bz9d8cvgzB71NPoVV/RwEaXj
Ppt+N/D925f1pyt8WYVpGnMeoGf5YRrmXhji1IPInKZn1fQb/clf5qBfH4kvK26K8bfwlW4/MFKc
ogiNtT9yoiFEcrwEnh2b1rQv2x+j9Vuo0t8uEyi0ABgdFcTul+edRv3WMwxuP/x7hBxnzVNx1hGx
EFUHcU8/pkrKS0D09/pCR78LS/rbBf+nS395DxjKaK+wg/ZjDt/U+kgNmC1jEjgfZnZl1PlBOK//
i/Xjpwt+eSsQNreOHv32o+GNC+UTvv4YYvNvnsu//zJ/usyXV2FjmEtMJp+rPbX2dzc3ILATsD+/
uczfPv4/XeXL4489I3cUnbKPxifOgRNtUez/+Xb97tH48vjbWhhI6LldPexauaM7ZB0RFfFKhtbv
rFV/u+z+9Gm+vAAGeclWb3GtLoj9vfvqv4Iubn5zy6y/XIWkZIbBPOdWSKSY9+WbGbYuE/a2Wh+2
ty43iL4Axs7w3Tev3BKdH7W1g8wuGUY6pC2Rzcq5vPpeQulP1HrM2y6nZo2a0BPJ2BlzTP6kQBna
B7/5Q+3jk/jLMYGUTjg3R0UC43Gc1L+upo6terOahvQ7ilFUD5SWa0X+r4+cinZ2USRycILP5tgy
IPC3hHqBB4HQktmZ/FtrDR1gsu7Wnoc63b5XOAPQVSzOIiPOO7I/Q+Xhk5UShDTQlZHTJD5KEKLZ
3gLsvw503tTG4fbPj9Pfb0pHZckR93W0aPz6ofyBaXZz3L6D8gSyuttF3tv0kj2Gt/SFT/PuimiY
3+2Ef/nGvxzv7F+v2ZSNLCyHU1ATlJQpr1t6rblxPXP27HfpaH9Rvf56PkH99OvF0KH7um043DVv
xVVxVt0Gp94N2j2frsoFcWcZ9OofzW/2jn8+FEHJ+PWiqTVPLhIRznn6fgu/9X0MdOyfv7m/Xah/
qka+PI26m8qGOTI7Lcq6yLBuDZ5DQ95U4/wiGBS06i3M3//zmv9SuOX/GFn5S8zlP0Zg/r8Ybulz
//7Pf2VH/jXcssh+jMXbL8GWx5/4M9jSEn/g6AV7gH+EtHf7qD/4M9eSeEp4GRTM+Pvxi8NX/e9c
S8v5A+UYxKw/jY3kVf93rKX4w4a8B+CAJjICdA4B/0qqJdZMnrb/u3AhikNYjpIKwhCEwiMi9Nen
0a9pkJV0G+qZ0n09aHM9On0YJIQ4MUwdXPVgNotonYsqxzbqEwdEyiRleZmt6GrHnhzBeLW98YH6
s5iSHsbych12LouU4RYDQT6Zgrx31iPUgrF3zOMlT2m1K9NJrKnf8mhoYITtK9sfyxP/OBcmOocU
hEvRTosZ66xD6ENIxQJS3JsInAwt0MLxalgsPrghxJGPQTs1wsPmXKI3A5JiFHQoGaqboLBdX1+K
KSQMoSzQ7x67qChuvKa3GJGLdInEUpGPVR3JzyfCkHkTwQluoEOnNkoKh1y/MdHQ+hlmlj5LskTa
7OwdZJjezjOLvouNofL0iSDj4fnIG7wSuUCiKbM6ux43Gb7lyO+fu0wGHz0CoJGcHxeeXc68qYrI
3LA8UC1c8htEEyJRSsHQ7VITAtycLXN1LAeIl/ETddQanoq61d09wGZPJrCxFnvHNDAkyqL3g21n
znma08JTwVOH7sG6d7tcbZduOaqL0EsDLPPSqAn5QC62ndUMMafrCbVHfWpDW5agxO3qHAjwKhEf
LeszQQOBgsUW5AsijLVNn7q8nMV+CY28OZnSfMSy5w2EDgzFNHwfdYsMYxsC/z332jSPTQ4lT0vj
yhezkAYz5rqSeLCHfkA90gbvE9DmMUFBuEwHQt8JCjCtpqPfH7gNAQhBNp6XrmvgV2Mk6+5HAM36
aKpBVG1qj14vka7ohzBg5+XBnbwVldegphPZGQY5vwyIopX54DnT9PzOkMX0iVjvURYZsY/5ZJk2
lXXA5oJms7hXC0xublA17OsavEZsAOSnh7rZzje7WwnnqIRJW9LXrnunxMzcdS6VmaF1P2bWAGgL
DTbiZbLRLTTrM4Hojhmvg2rfbWnQkAwcEBHRBgLldqg9l7/NsopmbzuQCOHtc3ZhEmKOP3K7Sd/T
pWmvSUa1vhcmk12UyASc0cfiDBLhUDCNyK/p62FRtPydboe0SMpyaL6ldMD6qNChw3R2bbc3Ybj9
9ewQ0hUNwxEoV81dIBOkKy65TfnQ0cq0i7I7s+XoTKg47a4g4mRyFpppiwaJWGzW9sy8JX2H1yH8
Q9+gODp3A5XBXFJNP923Gb3NxIdbXkSzJCrLKl37LtXoKywDfxIemcr8GAZOLPus8NYmosccPBMO
491KT4bPtB4B7+NK8ItTmoGyQx9WN9cDE22SLuhFM6oo/JJxhAyyH8R5MqZ0xyEw+Y+MPhDnBbqJ
XFT1QLuR4ZN6kuUhK1m+qceyq7MX6PF8SWENKCIyRnMkrB55TZmQVOG++IsG9bxYQ/qcOzC9IoGC
5zIMEO6ZNlfcpX6pnza9OPk1RHIaXGAAVHU3rgIhhsO4okqIKslOBGqZ5QCCzpW7bPTWeueWy6hj
NXSMcB2jbnizBm9EXVMIOH9h2vCtVgqPbGRAGe+TgQCmJmk72W97eoo5Y5euOn7CsDC6hKE1wsCm
ngsYq7RnEcR4NO2tLSBMIBid1NszUJtfDNPvXhomlipakKygFsAJsCSg/iE91CrQdPhVJtfIo0d9
XU/t8n0K5HjerxkSkix0W86eul/7ZMK6fpeGdJJ39MBESj5Q7lk7RiFzl8xVjgWo581rGfdvEskL
I8c21h5JFTvf7/ucxrCZn46VqiDRwFS+K4ZmlsyxGLG29sDiPAg2ICQcoNGabJiay3Tz2u6cRj4T
IUSXmdqRc4Tmg7SGstkT3yXDnYf56LUIUOpHqsjWNpbEadxNKXkakdt7OfMjyZbHo70WLwX0dcwW
U2sGCWrX4kEIT07o6ZzuLG1sa9pVWeCWcYY6UkYsq6YZsXlgBwBb5AaRNBoybRk/GUOCbgfZSseo
5amY8pQmJIMjC7+Ha2n8YGb/ZBMvZ8QjMjNC3wqzxVLBwOIllzkpc3XHizpSv+S7wepzrCS+Lz7W
sDAHjEBW+UIMokezGKcB6W1PqdeYNgLEfLQ+Ftm0V2rbKOxsa/NP3alq5kNa2NVnudr1lbt67iOK
n+2FCdL4nhssirHuOu/DmhSROprh/tPaMZ+JHMRunyJzcwbkpGPUFu7WwrLVJd49ugh52tH+6Ydy
7JKBZEjEekPHZB6a/zcP2WAe4dYGmr/w08+k5x0JCaG93VXoGz4rQ85n+FpI6hgLIQ9LXaK2yGc/
vBboOknqwoHlRvNoI8IncgZ4i8xn69QlvGbZqYUcIsQQy0gohcKZw4syew8VLvAqrkYIv4QDCzns
RZkxkRZMFymE3Mq8zGu0R9NKNB4S3N45jpxqHdxmzmbV8VR4jnM1SUkLwciCRSM5QNsZIhqs5sJ5
q0JT5vzgJi11ji26WW/oC7hIBWzaVcFFFlpzdeFlxkwaCIto2j4g02KYjjFN8AxUKDNPVMXCgko3
a0zrVBtAVm5HPSDG9QkCbhK06WGbVJ7TXwZQfOvzVh4DOPyttN6JZVyWD0uTtHTR1WltJKzCTQqq
iXyfRC9V6hx/kllZrXPne1YbJa4VUzcTgy9PpOQ5qQLwyLZKMz2dlFb5N28jr2c3GVNbPkhG5V1S
p6VZnqTFknkFKg/TRifsam5MKG0EO/k2zemrEoir0Ze2oUDo3AU+ZWpYzyJg4arDod2PrjubP4aK
ZSxiTsxgV3ulsTDDDPEHLciNGxFchAXirE+J7qy6mlggxr10mmC8LKqsGy9J0inD0zwkQ8/dNRwy
1iXZzNas9zlCA/88q+BEUjtnXXZhM1rOvnejMYb0NVaTr6l0SVwrRMofaucK6vSaKkGCSLNmjvhQ
q1T1WVbN2N19wOpbPHKiNg7tNEjzLGUaOsQmNiT/pB6MgVwck/DBmMe0c2Jn8wrraTJJsDpkg89p
mAfZXR+DmfDsqHXdpcBUZsM2eUGcYz2vqbHaB+Sx6aepAsc7oIDyNKtEpe2oSU0kRvbGw5zIGZDE
PhiYxp+0xA/pU+55pWjzz2i4vRG56DV6FLM+z0tb/TA4SV8GK7lqPvHr/t4KdEVgBx17++AEc6h3
S1vgvdpI5GOA6nqUxxuthoCbNndXfTAZzk4rC8Fe5xFXf2HwwWpkv45Fyhyn7RWdqD98Z00o1N6d
CadkVTELkrUdGAzX0le85lZQY18RnD+O6BxiPtnjEVrtPLqwn4ND9ndihcdAI6/aBmfnIQezI+zW
yBogtZEaWhDwWh84JIhjzAfMMZR0Lqtez775KMLiKNlDWPPQCY7Ve6V9iQZvWcREvqC1erseqsxd
P+r8s7W9EiPfTM4ek1ahz2WfHiVWnK0BRbW+yCK0AaqLpsFbwgiOkheQQ5hxi0f6MN8MiwTrmHTA
itk82t8mbl2FZHEeML3doM7O1GnrohLjnKtVdy5IFUDNmaNkQ2NpwOIMFybhcdWWG8GN+PXay4FR
Vx51CKft8wqqac3NG5kMzaRCIh7twPEmBtNcK/Jz/LQ70W2MzNH/tniT1ZCnsRQjAVZlr1sVZ2gD
/GQpmUEfzQDLOz4llHLYzbofWY9UYIdFbii/93UvEPMMGcA2uLeMXBOyyxBnxyBxSACKHUQqYxV1
s1TrEJHH0lvznvrj2KDG+Q2tkQhGx0h3WjsS3eEwzeGjxyaa7ivSi8y7fNSpe+uOwqll3M89txRT
JOnrj6RxlliNsrFv0LD//xaC1Kcf//5v9rGz+T+3EO77t6L9uYHwn///nw0E8Qc8dJiXANLBKh2b
CP/VQDCs4A+wUyHxAgh0mSEdyQCEI8j83/9NOH/4x9oACDgKimOu9393EGz/D7AyJlZCF8IyqHDv
X+kgfGHg4vP1fIG9jpB0moRHyMKvDYSF8CM8ikhAwEc2qAgzNoIT36D0iVXfeAdijyczDhdtsdPN
xqqS1Zs3lbA+puMOWHk9osFs+Dc29ci4EzUH4p1qimDcFdiWBYbvMUWiYvoNztgGbsPdT/f65s9m
x88keFg6v3bO+RCOcI5tGAaINpTR/+yS/DQM67VJQls9fyqYhfMtF50J4w1RBCWrhKEQ+c0GDxHF
54ZK2tkuSHDeDsFiix8pOuXsJW1T5Ry8scHSS/Snrr5l/rBZyWSj0kwqTWFnzY6j3hTGcEWJSpJu
PGJN8mK3R4aHSsxV3t4qEMzd9wY691Kw8BI4nFnOgWRoVEU0tN3psM1pzalgG0wUHd5ApmS7NV4T
h0fC14485Jkc0y0YcBP0w41h50iVcxtKeGJympuj3Cyp7beS7TIZ0t54zD0NCArcEdHRMnDbT4fo
QweVtV0CVrWK4QU8s2ed42UID9T74Go8jgb0qzFX1PGcln0eKVVsaldMvl0nyLtMe8cvuUiJibN3
pDXru8XsOcw4a6+xSiGUS9ZpVsb9hhCp2pfuHHpnel0Wvavp0qBb9PodONliOeQt+c9I2kfu42hU
bZ5MkhDOV34abbZC67g85GHnGbfhsPZqT1FrFrGZd+YdMjrLvZyLrNF7R05LlcxbaFAET+nwIums
IQGepzZFrTaPHwMMHv8+b1ta8bT6++0kQOS5In9clxe3LWpOJoG2spgKKd9ulGMNFbs5lLHIHZD2
R1vBThij2M7P3IWVlwxg37/KTGdw7vxtmIskLREqJ7K0+5eOxT88rZj43y5sYB2+1FzSIyPFeifm
OV/3OtSjIBxzXocrmTv0KNJlEjoJsnBodg4nsOG0RoCKzNpstjPfHqB2N2YdPKsJzGIyzwIABlV/
Tgikn/pohPsKaVu6tNMpaMN1oXnRNsPLUjTlZ9fnNftnKzLr4xi8dONLLE6xmtHqFSjFxJs1gPc/
A2G2pPt0kk0QI/co9G5Cpcecmncq35mdm+WPvVst3+2uVJwEiPPiTao3c0uKKkXY6aZoia+3Ecch
uWMWv0wQzaWtiNYR7z0C6RF108AH4+7OmwfgeB1YQBDzBUicw3C9acPBtBJijWbjvhYyEKeBYfGy
SSvYEKihAE05SFjkSlvjut6sNhotEf/5KkrsRAUNMqDUFmUrqIfXtUtdQRYoDYAy6nJnJcEbU0be
fIjKqbclkqFaUbUYVdF1ZYTcIAyf1rzzSAClk8GFNwwqL8GEovO6piJL938+rps9pO6zsiAf4kCp
WBr+fOjIH2vCfYBCaU7sCZ7+Rc6sh7fDozkWlxOheSKb3QTg5cBDj3ru2R6DzjttxVHqn2nfifFu
TbfcE7gFRa7Fi0Ey4oVb+/La48yBiaLMxXcSVIWM2rT7KKvaPEG2W57nGavuPNnuKS4XXuW2l7hI
8QeS6tZ+Zmodk42TVrb3GGNf+fgiyxhDAmezshsV8YEkDlI447wiqyE1v60zOm63JmSlBI3/svaB
f9X5ZvsYzkF13A6y7nWpzfC81lDbYm20+RKrCreDatOGqVxXP5lpH54O7tJdukpjScKVX94w/Oo5
HGN7PckICvAjBN75Y72690G+jvRu84KMPmHOUt4G9qJUEvIb0I5mfnkMWp1oFKpWFVbsuQY3uqvD
LJlSellxhWsF8a07DAn9Jn1XUVrkCW1h94Ygle7CCnq+A8dQD4q8unhKJ/dM+2sZB2PA+bKXiwuy
cizudJ9XK/cw0Ndbq4aLbOmqHY12zXIsHyvIB1fa1p8mxey3wOo6d7e5KQlx8ObgSc9Nl35bq/Je
bWN2KrHeX/Dp64QTnHpZw4XD81ykp1W4EG9eq+7QVzy6s+ydCU112Z6RaSp2xZxTchmoF9Fphr0T
M0nlzS2teVh2W0VaqOnW+afqdHPPit1kUZ+GdGtKDnUH84jwinpUkddLOITVbqFDuHezqQlZLzy8
qzl7gh3TVywvtlBkeRzkk3oPSKAoI6qN3kjCYU7fui10TqymtV9VM6I+FgalRYFTzdylqanvh2Xw
DmaRDQbJ5HZYJb6WMmBmW9q7LvOIeajr6hQkdHBgJVEXzVL5cTuJ7MwWwXBStz70LbJN4kwx6NwP
eY8KO2NM8J2tsSSPfpDFCRwzeYJdZUyO0YtgNwKIZGcFxxcKPUS+1LGKbywC0DF/GN0qfnj5/Jma
23iZYRRMJKepRy3C9CUwK58sLlrHiZj674BTSWzHsZHG+GcCBoP+bCUFzwWXqkL/vCz7Mjw363m4
w/xII84K0MmP4dL/0KacPoNyGm5Y4dGSBrx7V8y85buFYPVe5bNKxsUy8G2lm3+hWrH1CdxlZtmp
Hdz2tvbfEHQOt6XhIR4EXbmbimz7BhzcPZdBbrHa9OllUFfbO1Wr9U1x4trbCLtuAXGHca9lGLWm
7nBi9Nl8DE5vWT/8cJyuGrqjD1vTMxZBA3Y8jk049k4qxyWJr+NQiX2KRkO+K5Ht0GTEiDRGZjnr
y7xLPfLZN152e8O2sjluu+wMQUgGgnFVfwZyESIql356CiBTpxHLQVDHRUH7KrLTjWZDAZW6zZtZ
xbYUbMblwkMUtR7J6vulgHu+ZzeovlWenL29rLb5XLjt7Ce9GdaHSU5UUoM/uy2p2p00bzFV0PeX
jfujwTt5tuUs7jSEndWLa+xR2yEHqZzHm62LZhdyGBPq2H+XweMcWgjrA0YJFOu137HMZaign+2B
PzpeTbd0E1pBpIqktsjqxMAnNFF+8xh3gpcrsY4KzKRLW+OH7avc3C8BA6skqwFzx64BrJ5kKQwo
cAsQcvVzQXmqe9Zuy/BBd5vKZtgxTKG66F20yUmVUsgmROl6xt3iF9aUoMb1s13AvskIwLNq6xWR
u/WqHF+vN7C+YLdoIfqDW3AUYg8wZxrMyzyAYtjmXt14nJSKC2wEWG36VNuEfroqxNLMcl5dhGU4
PRda9BhRlmA+EwVh59ienL7ElIcfJMa81n8oLd36YHb0qg8golS3ByXE9kFihXPilBgfCHuQ8Jnz
kEp73gKR03x2PSOaHJgx+AlLz7qtB0FRW4TzfOMuaISjo/PmoBzsuk0P73lnc8CbEtUu5ok+1h0s
JoV3rtOe2HZk5uUJVP7yzlbkySaiF+4nh6MrryktnHaTPfhnljORy+17WztHYR9OK49kYTR7gwyV
86XqnPOGboc4mCpVdBSyqRLnXbPy/BtmwEguNI7Nx5xzxovfMwCLxLYMVxV7qBvPa3dLtBJQAFOZ
IQbs3uTQQVD3KpMUXGeDj0poJw4qzcteU7rtqGc4rG8cA95GNML39JnYlrdprC5HS3k/Msuf9trI
0ba4nLZ2a+kZVxXRSa+hlYVUR3nNz6eD8iwScnvanYWcy4r2fKtQ9nQ9jaZ0KzzNRAsJzUnbdmom
zKwgPNxtlrbaNxiahgO9dxtm0eYaF2ZbBgMeZtewzih8pBf3jiKxfUZmHkMAC56XZkSh5NJniBb0
4E/0ehiMbhNrTyy9sD8t59w5s3ucaOArfV7f0Wv5M3PsrE/Bf3B2Xst1I8uafpWJuccOeBMx51ws
7+hEyt4gZCh4DxTM088H7T3dJJpYmMOIjm6JasEUqrKyMn+Th+nFSTvGnwKDARKmCa2LKcbznSc3
+kd6bBlIhFzsI/w7EDvUSOaVOOt+qbVSPNhFFoH+pz6iHxvJ1DBi06r2CN0hjdYGzk1QPtE+X7V/
DgE+vTr10kfRp9DTbHdbOtC3dmJoM/uAyWeuMYHwoOSo4oKPbhX3t0YR7ywHcndk/0eKQbPri1Ol
GZJ4+GGhhelrg7ZpHEnG0NxpKiz1VG347Cvl8KlR+kbf0o4cHqEZWdXWdxLtHBtR8EvV3Gx0d+/s
+9Ye62lpjMsXLVmwM0qpjTZzojqUqlc+kn7TkmH50/dog0PujgdCP/PoQSXMC0e1s2PlSyX1LzQR
/dz/ZZh1jgt80B1ZdK2yhkojIA3JCR+5hhHuB260k+zcf9ADI3wu9UT/3QhD+gCZrvzmdL7z6PWu
twVdoG1US0qkNX5riNrKZWrdmyzfZxeaIOpIHFm+1A1mw+vMH/US04BK2L4oe+urUmaa2JiVDLhw
PH/ZMLf5fWYX/Z2AEgxiJ6PGGVmpTqctK1dxJySamqkmICvo6amvg27PZtmues6UNg3Meo1Oj4Tg
rIwJJJnHnnb75wDV14+KpJpntdQJFqAYDkPSHcje+judVtYXI8d6bwWt2D8rWTVoW5KTcm/2anqv
gmsuV8z2yNsjN9AcIUlUO79XxMcuVqy95ZHAF7K2yxJD3FW12gCfqjTnMsTWr6yjX7mCfSezRHHh
ONsp9nO1GFgjrtfgK+wEqn0Ksk49svs8w/P0fplSIQ69r2hYQTtdunEyybzIeAJpG8cyg2xdG6Gj
rGtsQz4QJeMbysXJts0DhxCRMzvZ653Uo4PmOLu2D80vWeB4gOc91MVyhdRW1uw1ruEJXsqivE+C
IN36lGlv2iF+Nmr+lsAR5liaGuTWUFIPwjUhDVF1pckkJc8wN7VtYFXFHcQ+cyDDy0oks8tEGHs/
SutbHdOYB/RQoj21QulUSp4Xb2Hxklk2lm+tOIXIOFLXRe6tMCcZiZ4J+bVbxf46tLPwJMPse1Cr
9Pvg5d2J9KI+RL1ZXpAFp48PbQJ0YBV/Eokvim1nl5RZDTb6z22ILoVvIAkCpaWux0J90O60OGAu
MT+Pbl4G2qFLW+eHngbZh7SSaz6+5opVXvpxfVba2JVWFOVlZ1urofgdlwUHF4WshjjpAI0r8yDa
45LQ/7DQLrqr8jxvTgZMsfvKQu+NDuFAuJeGsPwlo/ZGwhzVA8lsrX0ua86Eetko6T6yrO6HG6U2
fsRkHazeEZmCAg0HFKYx9D6r1D3ahl3QPOp2Ih1Jxqtw7ctwMLTcy6AUcmza5lrq05QBPrArXPWr
XhTKeWR3Idii1DujaENz10nSNzqJ1l4VVrpWwrA7+67kHTvOH6uoRoGAHIW9tQxrWFOR4h4LwJBU
65F0O5SWpnzsaotiP3HBiLbQp5VVh3jL59xOXWhj+JpTjnKie6/Lim/Yipsxp/Mqe0JY6amE4XgX
d6ZVHiHMsnCsSG/CpzIViYErZiPX1NDD9j7QhQQ2zxBYdJfC+UTrptwiaN3u0WeMhl3ntUi/kA70
mwJM0QfywWGntJpKm1Mxyh+RgR5bE3klFbNC/OzaOio3jYYHWSDFe5HE+p7ME/0f22n1UyeKfFsl
QkIeoS1+NIoU3fsGcnilKzKOYOBgblSO/tleolp4bOO4PWYckh4SIXZAC3CPh70V/xiCOu/XbL3O
UfETROBslFlQqzooekKgaAb/YFHO/9KSrDeghBr7uWzlvlqj6mgbm9pCBW4tTKms951sDg/WIJov
hdH3dMrUqr7v6evsMr/+xnacPIZ22m3tKInvk94/0jHw9vDiWOi4hDXPemu2xmkI60E+eZZdtdsi
6QAvlUbxxU7gHNJi3mbUb9edZgVfAi+VP5Rj38IYIE51kKe/OlGVHySvoV5oSY+ZCxYqpFTWH8iZ
nZ4yhkS2zTk5g7ZsJhfRDNGR42S610rX/CZhG76JPM2/wVZoU2fCDHHlhaFLI9BIj9R66g1glv7Y
+Lr0oQrZich5DJaC9kGxmuZE0Q8VDrapXSlJ+g1t2f6SBRYNEHVAPmPlVJqF16ENfXNtAXm6lUtH
+UpXVz5AcCndLQ3T7OxkoqM2l6ffLF8jh4v730rStbsCeuQnFR8VEit65nQvwlPn+OVN5A3mrWrF
HweJ7D8FLGpltvxkVBUrqEqq9A45CWBdXfWp1lM/uIDtrj9VuiGditSuv+JI4AYcDVChuQ/JI7pv
qWF7FGGtRsaX2EXBBBwb2mMnuw08ZVjlic47UupLi/tgSCimon3YArKWi+rJSkwyQBpKcFz6sRLk
6vTy974mKFwWmkeW6tQZcJ0gluSPPWCHTSH8nB6KL3TMv2X+Bw72JpzpNkFYCDXZnYktD6WsNvMM
ukse5QHBYSTZwGMu8nONzpS/AdgVYoVo42m/NTqlyy9kJg54lrokzHS6xaGLb2pTfPKTSCwgnt+q
mBu6YZBQ0iWmCfC67A+axW1VzXkGwN2f7KSRjQPMfz8Cb+AhoJk1Lgxxt+xvrUhackN7DW8dq/WI
/yNKYOAkKIObn+CSbVNUhZIN3+2sSm/gHmOqgQvmZqDougnQsT1kWtx8kFy0D9ZhAxVkoV/wj/tj
TYRfi4q2IBsXWlev3923wBh2JpXkQYaeu01kmo8HnzZx/9NNdEM85SgUy0R+Z2zgS7L8IwxxvNqV
FtXNbVs21GfI+WF690bQRUcXbZwYTTLPVfcG2C9po4Ml7+6zAYeAldKH2pLs1QT5zBCSd+i0vjGW
NPjPVO9XAsFDMRvpHlVxI3Pvlz51cClNVXktBNU52L6KEpMqRfR0/NSmGePFytiqkbr2kw7wJNkP
pdQJePdjVi8VkhkvMLveekg00FGDg1SK6OAIqn1JUYKL3xiWiyO4mZdI5btQnLNzIjyei437ASJ/
8OxENb2aMBoY5D9dJNzoOMiphaeaWz+El7zqrNLvKR8awxKjacJPMEx7JAyQjCNGiyQ0wmevn5DC
tp+7BU1k8AaO+PDvRVepVdjtR2yPeUvcMFBWCqjXb6ys7M2j11VDfAsjFJAa4KZa4XTcRaQPcZEy
XapOY6a4BYoQ5wRxiBZJqrY27Zvrc/iPcPLfuN/xyUGeo6av4QogI4k64TXmoTHEjl+AJNJjZi+W
87H9LfYKBJuknoX9PSn43ptW8vXoxoOwDfgxU/3w1uvNzMfxTPOMQxzn2GiVsInjHS2wytu0RqWD
vyp9gmY4doOoBKCq09a9+skA2ARJqozNnCpYGOk7wBei2yQJRw1yafQuoN0nGRdMpN+cmMIPwJep
tQYFPZN1N9jS99xv7fahrXzzCba1AVQZRM+S2uIfAfrXg4PKwKgUD8iaX02N6wcaE5C2qX4JPpN/
KwU2R5sG81dkjcmZsi04AV27QSiCA1UZBGp/HpCEiU6GnPJrwGrWHdX/Ktg7KS3adaoYen4giEbh
WTZ7W98lpmxIKzq7OHYVKD5rKzvx+KtqZ2fgS1CxclrgfE1of8/NJBqOVF3CLxT45f7p+kx4HcwA
pGNGQRjRx8mA28jUENlvwRzpKDSvErtNxwzaW0dBFx8ThIdPZlBSD5Az9OJqvVbxh3WSamEnmZjc
jZB4R8fSBUlN6GwIp45bzYvm6+DD3k7Dinoy1Plsh6+jThI52NQU/t3SYZgt/ei4uv8FCCSYxdgv
x8iqeOpP5EXzFMliAx0nleKsi5YjtcpdgqLWtzRkE+T0iaIV+iVusTUQ5t4bDTpCm4LDbgCeZ5AS
scKqVdoaOoXK/fXRnRjUI4Ito2hp24oCnN+CHATI/+XLGZhaya5Z/+JkUtxQaYGjpDYxT0+FwLnh
FAn0MVAs7eRakf89l1PKiZZVRu5Wtm1X27ZOWiurTDYdzP5SbSP6MHxUu67u6SkpBhKDfXg2m5SY
IrtGit1nqoLIlOVWuQkwLULLRhl1v3otjDZ5ilYEtTyj2iZOXn4APwX95PobT+wI/rwxUAUTLxl+
bQBbeP3GsZRZMRbWv2pt7KtpdD04Q2TVWDsDlZCubUpPYsccy25i4SHWhfyeHJKTc6yBJeV32+sP
NGnujw+EsLGB+RHtfQgQ1iRdSHQ9IInAgLtu2c6PWZNLj2GIGgbMBAVb2k4z+4+iEAqd3Dp2cUUx
etu9OE4KgtFoarSEWhrV4UrxDOd36tthvQ0T2bxFx0lTdk0eJb/LwKBVaeRFctOItIgf5dbuOF+N
DU4CTf5VzSvjCVi+j3IVmDBOu+NPJWHkFOtlIVkQHUQgNp5kRygKYtzirrIaeW8ZZJayMqos0sC1
JiSLfQJvYt3SxgbqPGhYnyYZYh9klSnVupik3OeSLdozCVGk/uKkGReL/3Qg1UTXoPdaTXHQTF3Z
2bT9OUgaiCZsM5sTLW1OF7VGDcBXtkmtxNGPaR+OrXZJjS59nCsfkSmlImxknH0Q/y2teCUS5yaW
cyx7UuR/nK2G9omgK4gsK+gus5dWPaJ6xb/X1v+IcfSUJfzzf16xhv4wdX5S9iwDTmn/PUtKevWX
qv/+cxHvORsJPq9+s01rFPQemuey//BcNXH9kgr0//uH/+v5z1We+vz5v/73z6xJ6/FqiKG/xv2M
rP95nNA9G2mAlWP6XL1CC41/6z90I9Uc0T14nwJnYfswCff/phspivkvhCk0uENMLcMagTr/AQup
8r8cSH6sVRR+6b7xJ1XW/IER/WtUlcaHHjuEUbQbetD/e/n/AGsYN8hdDNsbQJvXZwYJQiPPpKDZ
/zoitLXk5o2RDJfObME1dz/VGGH4BCLlelDarUHqsXNJ4F4MzRt3G7Pwvzfxv+42jsDLiGu3oUfz
xekvjVr/0rX0axd0X3Q5faIY8j0E3Xv9NpMs9e/7TLYtuQ/opStFd/EyHVxQ5zrKQ1da3m0chvWD
SdXgIXND+wyowvqU4vYN8kT4kKjakJptnHGa79ShSmiIovm2sKmOqfFbLz85mnjwpduAdPeS2uV3
rNrUDXDJ4aTl9LGvv/cYNd+6wySaZiW27uAsBbwO9wAI41IOKdoiXv+10DJrKXbP3GSS+bsAY1vZ
TuyjRZNY5NlGSQ6on28l8c4bTBJ3RPEqKzAKcZFiJ/qF3nhHXT6UKCTZyUMtcBy7PlrqOMffGi7W
1svZaHlJadMmby8OYNuPepbRNMvQNPV6O9j6WSV2ua7jZFXKyiEvevk7UtvAcdnQ0tGTqblITuB/
LtzaVtcoQIcf2s4J0cQs1YDim6tBQbL16OQXoni4/sgTWvzfE3uSsmR6oiWaX4tLCNT8O84a6sag
KfDUxP2oRUvtCz6gbSZfeto/yaoEawJGHx27hTk8O2ZEt5dj5tJmoROWiUsc5Wvb9u8LrfqZyf2h
TloEjArINMZ9q3+21ZyTIMpE0L2D0Nkaojm2UMgUpD7jSn8YvGQrpeE+sBaGZpwdb33MSSAbmvHU
ojBriuSslfW2aeqFeTKzqoxJ0PJLr8Q8hyt7+acccF1F6hG6t065tKJmAoMxiVa58K0C2WlxEf29
7O1k+wbz5+sTZmZUpqclVcYDXqUnftHLT3p+o7ULZ9W5MZlEGnplaDSbXNdHzS207hKfI0LVrCsS
/vc9+STMcCxyMjUYR115wOYMcNOCvPjcaE/Ci9mAP7NBqp6LXgq3ehPdVFiyREUaLDz53A0mYSVx
VAEzzAwu8F+qLSVQuu6JCXq27u+vj83MNmpMogBaoVVeaLl1bmT5qEvghtzA+ZVJwI4M71hR3l5Y
7nOfebLaZUq3qShd+xx4zr4eFVnVhvIT/R/r6/VXmZugk2XbZEkgAwqz0U5oDnGX7oss+fGuS0+N
U+QCWd4edaBz4jXNLozkZ61Ul0zVZp57aocgZY4n1zkXd2WVKObbFIl6+X+ksfJXlJ8WMeMC5qlP
oeKMQ+UF87IPMFDu3b74cH1gZiaoPlm8oo0VXBNciDwBrLwABK5uPFDM3b3v8pOVK6D5qEZpmOes
7Q+h4mLpQjlN0Zesg+aGfrKAOT5FnZR75rloGiTqP5ZFu/DkM8nwtPIayoXa4udhnv0UwUajdD/Z
evuVXvVt5auPfQVoA3r7+xaxPlnEktsDXUNj/txLEVxpz9jDfP5ZF/EHbKaSTSWWfFRnosVIN3i5
ZVdgwAot4kaYU5wLOdihHozQIoWXssAVCkXkpexgJlzok8VcVeGoK8ydQg8slCW4jWvrwyarsxMM
4SU9kpkJoE02ZCVIsY8GGXwGmoYqs9OpdLH/Q3iZPRDNXXyyGVPurv2yYHYh9Kqf5AxJgF6u2oW9
YWaEtMkZoGyjKiiC8dHt72n8XW9uvPyr6BeC6dzVx5+/qNZBX1WrIA2IG9lDWt+wzaE9ikZkteSz
MxM5ppZ/jqO1atoTOdJM9w+0d5+jEPlaCN/mgu3x3CtMFnc6usYkUJzPmdqne2/Mtzg2ZSuZKtWe
pvzCd5j7ypM9mtqLJvSutc61OdbZkbUMs+L7u+LftKwI0NSHq1xYZ+Ha9sHLkP7VLGff5Uv6h3Nf
YbKg1YQ+ZFZ51lmWgGJRQNoUEpWiuEr+RwZnf+0/U0shP3ekwe4l8yyrDahLWYfe2voLOcXM0P+p
yr6YpNQEw14FonpWaCWAk8iBKnnh+/LSqVu2CIHkwDA0zyXMoMGXvsLlRUy1xGhDwBN41wdWJ4u4
1zwt1zOL4Qm0j7gGfMX777uqpPE7rz9Zxn0WYr+D5tY5qC+uhwSHDu2lGQ7Xn35mhamT7dlNgeok
ummeccvLgoeiru8S3drgKrK7foOZ6fmnp/DiA6c1CGKfQ+gZuaifqVY6XxKgJI8xVMWF1Tt3h8nq
RdvYtvWGD6D79LUqmgiAcNEAhQGVLdxibpQmu3NTUstHY9tkEX83KmlH32sV0H8Z3HB7fZjm1sFk
FZdY//a6mecXA+7xJ83DB8Ixo+p4/eqTkv9fa/jPAf7FV/BoviHzbMSXAfbQOjTqxN+5Io6/2abk
3uKNaH1GFCVNt/BYBaVsW0qooluVePJDrV54ij8kvTdO5VMja9RrbMVN8VxDmj/cxmgS/lBquTkC
EwZd3CThaO4ZyyiT6LqEqoEekzMA2qy0fSypOrSKuj/7uhU8RNjbrGP068827Dd/MwS9ex/Q+T0h
ltKvdE9yN4Hvdni/eJZ0yUWxuGnPpIXKJCVIHdGVdOvLi9aVHkCSwfJqkGuDjQwyTl6YxCI4ji1K
nKs+4j1asnR6n/Sy//qIf37+4iNGUOadwkjji7DEBkXzL11hnjKBhrXt3AhIM5EfniTtpuaxysy6
6YDVV7AoJMXcN4F6D/oFZSaMSd4XmaboDgo5gS3qIL54QhGnWi+MI2Iy0i0Y9WJhWUwU7v5+53HR
v3hnWhKRDC4lvigGRPlbx2/R80bffJT3Lc1DGnl9CLY8oxln9kLei0ACUB8blOJGQ6GbIMn7iwK5
7dfCSno72lCjf/1AiRWKTJXS/oz1247NfBNsP9yDfVtVR/xDVvF+SdN2pmyt2pOJ1jeRG0cBd0pQ
NvgSf41OA3yVe5wNfmq/UYUYjVzCjfdj4cXentfqVF+MJj4CHx63s2+sO++2wxVrIyhlrsTqJ+yo
jbrzMCRea1v/0C2cbN8Oeqo92dpCB3ymwE307HX6o+GJp77WnxZeZ+47TSaOEmRRp5KenostJ+Y1
XJx1t4rWiN+sYV5tsQtY29vr93p7d1Cn2BIzT2jftEl/Dtv2rs6tez2IopVp57iJyvm7FptqT3Y5
h4NbMzgRn6eQ70NZeqCReTJgoC5c/+2XQIzt9bz23agQdYYKFChnFW6P4kNJRZ99cNV428BTWBis
CXTj7xU9eZGkziUI1g5cytKLcGMK0pMsV/Ep9ehKDoMKv5wGTbmq8Kc49MSTHdUP8CpRV14y0Sef
XKPoTmnf579xLoHG0cuSj62vGykYh4AivdcVG/EugJre2bbM9r7uFPkcq5nyJQ1rZd2E3qhy49T9
u04pqq2+HrpKKnVRmnZ3DjVA+dm3om62CUY1jpctDNo4af+5cQIDmdxBJ+qhKYohYXmMYUCBE1xJ
6uP16TtGrrcuPjmnt6kp4bQT9OdGNPXXOgJ7AEgy0u5A35sXwh30LlcxjiHmO6sYKcSFiPP2S2GN
+/qlOnR+UlLx6BI7d0oUXfzsPrCKhbru3HSejFhjy6Bu9SS6tGmM5WreZwfPxncvZZ88l1Kf310f
vLdDmPanNfNif/LQgxhQiY0uosRJAUAFsPFmqaw41+CRJ5tN3SAKgPtCdsmd7OCOOkI4KejDbwO9
k1K7c/BHlc2VL326/jIzgzY1KYZnHCIICK/WrLWVjAyerj6mMJ3VpbbM3A0mZyUHUqc1mMDAzPDk
y5c6uPhqvEpZrddfYGbP1OTxxi8+R9piHVajX3nJVXv4MYBN2pX0yDaVL6cHqPPKsQzz9DNYtf6S
hwE5pC3SU+arJaoqGsz0XIQHvEiShR1u7oXHuf/ieRTd05sUd5NLWNqHuG/v8kz+GXXGpQnipSP0
xDz9r4g6BYbZeVEYflNml3bdbeJdsce3aadvUSLaZGt7063BMB3FXuzLm3QvbbzN9cH+UwD4Z+AA
4ff65ej+ubRjSecxGt4aux/KqtkXa2+brZ/F6vPlcqutv398bFfIDazKlbp6/PWrWV+/90zsmDoi
lPBINScLswssjH3VCX2Vd+2Doord9evPLOsRtvHyu7ld7mpy14UXyFX5dzVQ0l2d4ZNz/eozNdgp
pDMsVKR7WoKTJwORf8Lxa53rD9CCyeev3+Hteac6k8ARlxrGpg13aKQW4D1sxZVc69tG1qDgw72/
fpe3v4LqTDLUzolSRynGICuSLfIda8vh2Gq/K4SrU7/fTur7VCUFvqiYhiXSLzHSMQJpky8p9c8N
0vjzF4tTrjxVrsY9wselBhrOJtU8bG7uJOfD9fF5exaBBHh9A4Ouc2oHDQxLDAlhLR4NS11YfHOX
Hn/+4tlb3xFELdoqbWnWFwnyELqB0kJCM/ddJwu74igXKmYQXmQ/fx5E9bn2kiMau+o75436+uFL
CEgaLKTw0nnKTReoz6GrnMBJPV8f9j+lt38Gpn84jVi9hZqFQ0KO8O4m2sa7YMv8PFa34i7eDIef
EMd2eHnW38tVvq6f0z0SMOtw7W6h8i+84tz3mSRVCqxXKek4fuhAjALZ2Kdyebz+em9OWwT3J7MK
oXDULeDtndruo4ICY4YlmpN/aOrf16//5kGQ60+mlmmGiMI1qXMyLVXdQCTTtuiryRsPCYhV2hvx
D6nUyuOgovqyMFpvTjhuOZlwcYh/NTukffLsW1290WtUklVvYa+YG6/JbMv6qtPhPyAxJyPuUeZH
z/fPahF+TPR2AWI29/yT7cLwlMZu48E+Ra5YI6eAFHL+qRodzK5/krlXmMymXk0MFVVA6+RUsBtX
OdD0z9RxyidfCVAUqHUI0e+60xTeImDdOS7qEdSR0NhxE4zYyhUJzMZqn67f4c3NDxLaZNPAjinv
jESzT52OiTs4IRCoa7v6klcSnJWlpGjuLpNM0zDiLoKnaZ9UJfuh2/FN5STFzpHbL0ja3IhKa3bX
X2fm00+tF4zOyGF4etoZbi12e1KyLQzYv7Ykf3/fDSbLXe/x7tOkaDj3dv4UxXu3MJ4sYyHSz0ws
Y7LW9b41rVzmc2s+3rRCBez+3TMuAsrU+55+srIbBTfmMK7sk4X9juz19arPQ0x83c/Xrz/3ApPF
PUh+RMGC4R/wk12jcFPcGNQIVz6i6vtErtzt++4zWeFW5LYO6tX2yda+IDG5RsNxpUMb0aTn6zeY
m0eTJQ5IvPWrIBzOLTozFI/Knw5yUmG4BCubGagp/gVRikJ4nuqc+BeSTLhMiN9JiS/IsPACEyLF
f44ho8jg610d3UxjQMALkgNS4B8GbJ7vg0Cka91XtQMHfUgq7dCtBt30so1bwPdq8B3YBo3mbtR0
kPalZBt7UAgw3a3IvMSund9ISoU9qaYAYhIFna8h9CTq7J6CwgvGmlkxBFvobdUm0IvutkcP9JA0
nvOZHUoV6xqBvIWcfeb7TNEMfdhXfdoOwZndcVj3dvkVl+lyq+Fff30CzHygKY4h17IEWowYzo0f
f4baexe70XaoPQjvqb5kcTQTFkeJypdpo4QrY4TeznA2ndtQbQ+R1a8i+VZp7vrA2l9/kTdTH2Qw
J6E3CZGfqxpTxfoWvn9d4mXZeeqn6xd/+7DL1cfhe5H4ZoVRlo2ROSfNtIpDqVXRBtq7jZhsbfSH
pI8EYvZB+RGycHjpE2OUQiny+9jNUXhCFGE3FC6WDo0e9EhvoSKJzkhurSqcZi+y0niHFpWXfFfQ
U/jp11bcLWysc/NnMiq6F9Wa6rb2qdSc34i/Ul61si064AtZ4dz1J+OiVZnnIDnZnT1dK/aJ1SMM
LTQkeFCPfV8s18dbvxh6szCHzoBIdBK2tPPrcjST9b5IgdNsrn/cmdmpT3ajqA9gvMN+ONmh0xx6
I3VvvVL/KOIQoUFk3/fwY6z3batTdFcqQhqdAxtTO9ygwJf56aqHZfu+F5nsSlqKCHDt1uE5L+12
paIA4Wj3buecY/cbOscLd5lZaFMolxh5IqJi8+aT22vXjs51aAQL32JmPk3BPa7chjb+CcNZ6BIa
FM8ddEIzfro+PjNHDG3yoQcDLdy2TEOAT7X+Tc5i8S21W+mjJpBU2OHJhcNEqqTFT1nro6WPMhNg
p+3KpC0JAjpJNLoU63jgrE8Y2Zdxdhtg9nr9xWY+iTJZIoOhErBlaumlaiE/kotsZUXl+0LItEVD
WCqRRTSNk9zQmPPpL0GVDLaAKt+FJZIRA3u9wtFKUrQcp6BT7YhN0+dHM+pxv7Pet4dOK/6GDK4A
qcD07FFf7tGp64d0azTvu7o2efg4h7qscjQ+2dh2t/6vGL3Ltny8/mHnlsNkRUcaeSwSKSTKVnfy
XAuTleYo+/7CapuZm9okvZS1rEsgY1onFaHB9DNSF9TT/HUy1As3mJmYUxBXJXVJlAqo6rBtMbYz
5ZUmvHdOmymIq4V0bRlID5x80z92hv2ptWQYu0r8nmqmDIv/9bQUuTsMccroSCEafP6DBRU3Mn7H
2cKqnRn9KYTLDNOyKDNvOCvBxTXpccePg3mXSunC4M/sa39aoS82zqAyk1QyCg5BKeAat7Mu0qiJ
SB3sVuT6o5skC4C3mVk6RXOVvU+bU8owG4X2ujYia68p1H+NYQlrNTONpmgup2txkKJ9dm6gGSQR
Dbt3gUn4xpPVi9dYGVYax1wP4iOS3gOKb0SIQLXeOTaTFaz6XhAW3uCcfALFU9KhMJnnmIF1cZ3v
3hUk/uSsL76zgchTHaJueUqM6tZW6+95GH8v2qVSw9w0mhwR09YfSjR8KGvWtnMYWi3bNFKsrny/
QshLbaK9jFzT9VeZWRJTqFYcALvyUJY+O+mdgliWml5sw4NCtlTSmpmqUxhVHVVI14ox4mGumfgo
r+GWlSB6ef355y4/SbddPy3MUOmo/9QWPCQkZtGktPGwe9/lJ/HarYWw3Eo054ra3ArxnZQTRmut
fauV99dvMbPUpp3loGgcb9CV9Fxy4o11KCtLDz9z5WlXuXdUDNwcOz97osDOqUZUdpCWYvXcxSex
OhYt0H5HToHjeyuv+Cg1P6+Px0zOONozvjx9RIERaxBVyE3k+tGK+tvOEfeWX4kV6q0bDXOoteKn
h+s3m5k+0z6yayVekEdxASmmUygmoRcfVcj90C9aqLy9DYaUEc95/T4KdR7FQK/j3HZ1uDMTC7Rg
gEdQGqjZY+nUxkHCrOecAgV98DokPLMWZ54m93BkMD0k9NxUIF8rm/XK8HL8UCkIb5BsBnXo+n6O
Sp2ffiEyqFt0zJI1mRHgWBE7T9dHaO47T1ZA44aOpOmiOIeZpO6KHFH5GNvf9fuuPgl1UmwGzEuj
ONuIDtPg/hZK+pfrl37709rT1mjr2AJrBQ3wFBhYXa13xdD+0u18877LT+Y/Gi3QhCvLOGmYuhDQ
4g4HMm0zVEtb8Exknnb7jbjsO0nYAGHF59KEz9GDZq/rld74C4P/9gihWPl6ZtaWmdWVGofnXtZ+
SrninlDClpC61uvt9UF6G9jC5J9sxmhWFpIR6mxlIzA3TEOxM+jT7ApUHXAIdOAtS228ddokOHlK
r2xRwLPelU1iz/r69dxaSkXRNbTmum2M82Wlf0aad927X6+/3NsfiGLX6+uXuVLjx1cXZ7hv8OFL
nNmMEiPPLi/snYWKyPtuM4kfplyI0sep8xQBvkDaw428jRxdgmwJb/z2NLCn9sf1IIJGByV3Lt1q
Vaa3ZNxhsLT9vx0+7Kmhs+FIdRVHkXsKKKb3WJWE7hIj8O2NAvW31+NvtwbCT8gW830heFoI16wb
bEoQyJbM4dBXbbV2HLf7IFAqX4AqzL3NJBgWkivjguM4p1Cx3HvZdP2tErXOQkgZJ+Y/2tmy7UyC
oYb4tYRSGThv8Ow5osCu8TjY7jpHuLgb5IWUZuYdpsBm1y8wVxtd1wcU4taSgZ6ZWakLZ/O5i0+i
olZWSVh7XLxSH4D2Pw+S/ev6MpgZnCls2VHCJo/LALk5Q5NuqVEeONfKa200oiBFe0jM+HD9TnPv
MFnXTpAE7NdDTu1c3ACGPLbSEkl27tKTtRzLraY7YZ6dtcC2EVhSkZezos31555Zx1N4clMUkl+k
vnWK4EdAxHSM/sbM0qpfJVL8+/o9xjF4Y4pO0cmVw9EqsFnOCscqLSo22D9jg9OtvOjpfXeYrGoz
Qiwd6LBy9k1pPYTaug7UEzJeKyv8cf0OIzbqrXeYLGKfYstgdJ11QtezW3sggwhK+FqjqoQbTqzs
CyH/dIb6h1uXCy81990nK1vqa1MooZucpcH1nXUXlGhPqm2yxNB8c5+1IIlNRi23EbqnfBKccNNw
TkEV4fIdd5619fOgOkkBv1LDxBwNid3qF/p6cG9wuTQXmhJvTYvx9pMhzf3EyCVw3qfCODtU1/X8
OJozN0b8jlRlvMFkAO224niNoN/J7LJ9W1bhJg+sj3ov9IXF81Z44QZTPAQSvLrRqlJ4sqLW2BWd
0XxilgRHA2FY3AB7LTt3Oj4B7wjC4+0mcdJtYeIjuub9X87Oq1lOnFvDv4gqcrgldtNp53RDeW/b
BAkQCAnBrz9v+8pfn93uqqm5mCqPBxqFpaUV3idHwcrJMdEx75c3LhzXvuT8538FJwrXkA7SyXVO
AY04lWA3FYWnpyjh0xPLBz5r7c303zvpO4tz/orzcvjrVYqi5x88qjqfcA9h/N2kzhYL/MYY/QkX
X27U8+MvrKWYghk4FCzq1fcTgLiep07zc+q5B+Dof+sGSeoG+WJSzR+84UAbjRaCVcX49u+v+xNN
++7959381+fhdgWBw1EFOYdCMGOPltaFoy02mv1TA7gaBJbQ7n9AVWSNnKnOpd5ldAYdsjOOestj
07LuhCOTYV72SBakyAMempEdq7V9NMRGBuubV5s3ol7fWZjzWF348pQg4E4co85dMv6u6iCC4vEN
e3llc1/qjhiV3TDfoHVe+EZu1MEe5RZxO7mvA3OTfw/1tTV7YT9QUgNxT/DSc0+jAF6+MF8AP7XR
4WN5/3XLXZgQrtFelpNd58Za7Mx53tZsvPHzv+1ew+hfFl0w6MibxuhjiEYz8t0uhlJBNrcmaFbv
hUU+2unJ1AD+UihDXASoPALFE+SGbbwyP5f1GAsIc/60NCQn1YpMebcCueTObcogjJqDLXSrR+/K
ErvUJxkWtHW6Ji/zXsx3fSByWXXqxl6/Ykkuu+cDrQJ2NbBI7q0VDysX8qYNXgjvaLpVxn7tFRdr
DBhzSCo7Dc15a7Kwt9RnKccvy+fZv9ewYXpn6/2NwbiUWPEA4yDcWS10LRlVqgu+nCa/ZBtox/IV
KJxGnNlfpP1Ci+MwbmD35VZAZ+/FDEY55gi0DF448cl6ccDr3PQ2aJCWOVaPdAKXRKEj6QQ+TB15
VlO8lFAYxVBZjbNHgTPZjh30LkWnV5D1pasWoVHA30NNvyrC0ZjJq6qG1Yq0inrZiBYIugMTjiV2
wCpo6YM+jNJ0AWYS7+qgj4oKutOUAMnXEeifhdCspfcdAxZnGE34ZJB534xOAb1kQ5ab4sw8CVQz
pq291n1Y0GoBR2NxylR2FuDKrqZvNUPQDYbRBqmtAymmkDbM6TJaEWiDaAsDNwgyqqzLuLbwFHoT
fr7AXf5SEDbdsVZor+aiEyAxjQmCKYutbZbZG76CMzezZOgyr/nAAbNBDSjoHl4BHWWo/Z9B5BqI
yLw4GYXrzdHQ9d4IsnRd/exmE1xP11GATUCQyH7sIX8MIWRVhqKcxngp1xnuDDAOiIsUEVg3jES6
7Yufs10bP0QpJkj/j4DXa3Rgsbkuv+Z1DDDHJncexAx+AOhdEIAAGq1KPVE3CTpayxCat8snH2uJ
fqXZRVEU06evQpXyNQB748NvKuOxQ4j8wXb6Li3Q2fymZgGskweZ0rhHs0vGZqq+3BqSCiHEZOEd
98s8nIJhgK5/iWtGAmKGiiE/T7qQizk4rWQIAL2vtQhsK/AZVqVrx6mAwmQksWi0UFDXi8Fc03/X
JXWfHRSaxOCh0q2xqPkHNZi/D6i5vBh4UmIAo/VLq6sg6V3gZmydiJh60ny2itEzI9B8fAQng/ll
8qDKgHmxH0ANAFkatRGLDa08Z400xTsvgoSYlRsjKbcYeyczOjN4GLhyfyug7YEMoOiAa3q3+1qV
pd3xQNc+qS6COy2YWnzqoJUf0MlsM17YQC+hnd2ALHbLx7gTc/2D8Wp0QkRN7U9q6NOcBhM3DgCv
ryRsaRN4sV6ozo9KH4HCrHakF0GUdQEP1qwllOs6/2ECogj/s+ODXTixJ9tDoCzUwL9F0A+CHxno
cnUEcWoRophtAAHPbc45DrTZgptQ4KGFVySTA9YXQd3XYxv43r4kdLxrILzMselcYiTgGkEsSQIM
/9qSSfx2RoHEqhIoofSW1t+jVdNJTAPCPQDHrWtaIaSWex52XV3OctN0xnvDu+4EorncgNIyv5Vm
yXcNtcVdA45gShrW3nEbp5Le4ZBQBrQvO38t0iFwVE4gCXswZWDl3gA+kiMtEE8EF0em9yAyuYht
MoNq1pZO0kgMk7LPHh5XiCSkfAAQxdpPWtuGBmnkAb/Uf4fT1qf1YvNjVQ4CHpHfR4hbArsgY9+C
pRN2nxv9pEmEM4MpI2cgjD1ZUO9DJFsGsSXn4MBQyBHjJzuvUjceUdNFQ1o0JKWBFaTaOLRnOklz
AFGm7CI+W+I44uaYAO4oEgl1QmxENRYbA1XnMpxqCTXtrhEk0Yfa3fqEmBv0qfW/9bZFZLA882V7
h84hh6hE0pjQaHZB2IDYfsOcZw55xY2rNAvIlboQmUmGdStAUd+bgTQzD516CfzVIYYieLXFZWiO
XWeyXxVFEQpyAF4EmQLNxq28WeO5hL7qgPhk7nuz2Fv2oj8tTqNtZqK775SBahFCuhoMd1qRDEVS
XWa7BvFSBnIzuEx+Hc5Ma8HbYSq1EDR6WTW0I8ugsn/Yo9c2qbG4aE0uAsnfFVo87jvHaO60gXeZ
8mXxOrFqeS20xYvGuYFck4uodQ0i3H5F9SsqgSgBa3cp06nUWVIY3LtjXo8oOiRW31zs+4OEAHjM
UVMMBmUHWAo1UAfg2uap8lqK06OaYnM4Axwhq74fB807mkxCCzkIiHE/6Xa5mSAkevRrQO/rZR23
qH0EL2L23qZBuj8ACeOg4Y6+64QGs6ZHMAZmNG5AWy92JVDWaB3G1Y/wuQf2zF7u1x6S+QItmUA6
2BCr64AnQZWpfCml3T4MgCnfa1wFGXiGuh0xw4BG5UQwHxKEzCN04YsHiEaPXy1U5mU42DUHQmgZ
Pruh0g5yBu7DBOIpdK15bgEs7MYNXaFTH8J0l7va9vqjB1ntD9tsnB0gDuSzLUmdQ+IcK8lSGgyV
Y2x91MMneqm3qUvHAOvfg7rzhJ4Y5JxGhB6GpkcHbl38VKscwa/olLjnhR/sC3jaPyAp1G5QjWLi
Es9r45c5ju0TKNXl0bWBkVpKzfqAGrR41fyaPPGid1iC6LdrR+dyn8SZuh6C272lv3hovw1d27ei
QVuDV1rIETBgiEbOEPb3mpyXVpAxRG0PBWqsUzWjpJvI2kx0TQOlVrOqzDGH6UNRzU5hJFWCrH6F
7NQZPdV3QGINI4s7vWwSnN1gA+GMBCR6gU483DkVjryvMgWGdWgVQ3EYbLAnNcACf6LHVksnZdXZ
OgGFOHnYT3Loq3dg2IGZFsR7rrq5iZUEfnxd9Pq4rKqJtd7Wd0szv5auEp+TNQCZ4VH505DrMKUV
d8hdYbX62zwO/GAL2CHQGFckWy2wsqOO1FB4KQzGP3qzA9kKvA8gcnoD6sgLKNJL0HZRO2pof1zN
4DS3vo6NgM7EEJhuMypEYODmCaBZiF5w/d723ToCsnpKSEWa35YrHBAyqDyCNTIc6aJBYnkyDLA9
9KGat4QRh8SB8v3l2NZ8zVro5v8AzGS8wyWPpGhudpJxGr0tdGPokw31hA2xi6XbeHanABStrdSs
oMMBP4vAdUKgpy4bM9YNpZ310RFuDDk8ryDklodRc6xxzfUiEFlfF8197a5Ej2Xf0D6aBy84DIyo
R6iHwgRbBhhB46RtcFXBLYysLfTpbGM0otKozTWenJm9SZtA6ZJwr4cBkENw6ibANR1nHCBIzqoq
AKSi1j9EG4jnwlBGJIOxP+mVsvsYAuzoP4CaLmGJXxht1ky87c/6MDru8RAIaFOBAvGtA3bXhtko
ZRd1hEPVjFcDuexZA/mqR5FfpuODAD6XNSR6oeePRna4Rg7al9Tw0a+1fc+Y56MKrZsI9DsaEw3o
fl0nUned+3Jwgx9qCOgvhWKCuMIBCKTuYqzpCvcH6O4AOvVsqtlr4OkoTGcEiMhQEEjyhpMtnFMH
rXvU4Oj1DNmB2X+EOqed+4ZjPZScI4hfIrqeyBKFwNht7okCZXMYl3Lu4qXhEjoSmgE3CpVURxsY
0gnA30ZiOMYgDQYi73y6sl+20DsEOgxm/JqEdI8LRNjQ08yFtrdM1z7PiwUQnj/P5Yu0LT1jq8Fy
a53Ia6BXqMOTawPVGF/BIJMq9wc2tWFQGtPZSTZ3FP6zs+EQAgdEvoChiPvSME6axcsO1MDAD3sN
lPMEoqNmDGlmXkVdBXgFDhNLy/qxAV91ntopJK6zJOgqsp8nLJOhE3m1+PoGR13w5k9YHjiRQRkR
TSs+6IAKLB2ghWyUtIuUOYxfZVXqQF74pIoFisGiQk7rZ71yMO5w6exx/jMteArkuZzdBvzpvUau
pwiXRZqHkTj0gNrw5pl27pJUjmE+rKVFczJyKuK1kcDOAhLvoLegUr+cYmiOlvT7hI1qYzlVFjjO
fHTISk84pXima/2ClBXUmZJm8tAwumhApZpCZdS0QUETi6aSwStEbkqP74LFg/ywA/Uib4X/UQ+B
vhOKF7ENTPbLLMVyR32i39W2LbegYZXxKGon7qBGfTrb0INYOGKMGqtj5ZX1vqcO9BmoUbY75Bkx
XR0gTNkCDwqcUS4gA2fLPgFsw0tWIBV/16w1d0vbtUAEseVrhEude1gPG6tkZlrToLunFZs3wLzT
HVC9QerxRkamZixxs67uj7rUvXuOex5kx4gGBd6gAG/SKkUCtgU2pMb7wQQkwQGGrVnOjFWLVODA
lX1/59l9+2vsIcoDc1ouoQ7QbUpda4iKsV7KGIxx/mnPJQOhmp0RztQCk7Es+XPXUGOvMV9HQzkZ
sUntclUv9tKuKWnr4KsT/vnGaDPy0IDlcgSaohj29Sr9jRmswOO6dr8ZoQWQDasN54j6qh0yhPPp
TkeQFa56L0TCBr5uQCYvl1hXoGF1Q427p2HhtCD+lAHNw19KbdTwYaT6pTFniVyhk0MHwHITiqKr
tEQ5+vKrZ6V9b7cdbbIZvEw40QrORTSQsd0XS+mDQFW37R4fafgRiIbYmpQ2Hrb+NO1GibY3v6vG
7YTtHxm2zjcoT3fAH5lmcEZps+TQsCdbywEeLTSQSTvWhTnGLaa+D4HVHuANNQOJm4AOT3qj17Ez
LPUD8Qzvh7eQLnItHSoY+MEPrlObP0fkgB4mqpeA4VnVDolkL1W+aUDGmp9PX21KKelqkI3NGkER
hj9+WXsdLrJHxZ22lto7t+zyZ9kbzZOnaRIQX88u8Bf7WUbjssIpgHG2ILzg1f0Q1xaQ1hERnvY5
mfoId3cB3xBRnE5Peh7UWLCBtRqRZrXoqwKZc/0gMwf6XTasTgzXsXZBY0ncciYdGmFdPaHqRQ7u
lBomE1vENVHTWhtwTILeTZRRtFtgMKGRJOYSzF19hEu2zrobB4D3HAaPWp8WUH0w4HPb7Vqgb5Oh
xlW+nKEBgbC4sbOw1dPK48sb720762YPySxXVNCIFEAUlgh8ghlnWO0QkYbzE1tmfof/TO6grc9Z
QtdzvRaBpNuPerXsyKUutgpYr7ljkhKkR477v6Oo3NEFTMJubPukMoXzhUCBlbOeWzRFpeWIqguv
37fmVCQFqKdxoRCnKdrARdxBuTKFqwJ0zAzo1S8DFVIRevi61FJLdwd0iJmuUBl4a2ej3M8+nDfd
LemL2+HyD4Hl8rNfyJSgZtFDIfm85AyXTQjpOHYdg2Siva0zgFAF4kNxUaouFLVNAf3T7fmXbWos
tR1fOqEW9K/zAjCi1GpADR1giSDFCz0Ae1x8uNHe8upzhOuiii7De9OP0xvgpQrJ2Vk4B+ZOXaxb
eocTHZEbNLWfq9uVD4U46iK6ZBeoY0KMXARB/wk50LlHiKZVa+iZU/PiWtOSIF02AmTtTpGkgwLr
3etjyQY4lSWfUX/vlprIVkeoY6cIrHoJx0tBVAWj2Pe5MLz+cVgUeRdQDQJ3HqBEWO8V+lDutO6Y
xZxd5xEzakzVvOvKU6nq+fhqQxITslW6u8cdn925eMwHxEqN1xX8yQ1opiawCxViPq7BrQBQR89K
eQmSQCB1MYQrZK7vzoGOnYaaXawkm8BR8SSrI0VHB2TOpXp0mFkCUKqj9Xoe1203LO2mxC0wG6YW
jbn9SmJLgS5QQDg4mqWrThM407uAzXo6BgM9WmLwVwBFIR4zrw3/gHYqPZ2dvNhwC6sHNlc3fnII
qx04Rx2Bs9i4NrIz2NtSLAZXs00Na6hxq6MmBg5Hv8GbEbTPXo9XghXCvIKmnoVYWtgNep+YdV89
ehWOGMaQ+nHxhRGuM13ie40RL1oXrFHXQfB2DQqZSrdwEx8nUDrOwoCbzH20i7H5YFHTqRLitvpz
MQGCu6pyhMZew4JMokMhWQrlbjWwNYGrFtqDDn+nj/k8VUcsjV6PBihyPWpNyeFFzgArm2rmp4CA
swlxcfEsaqJlhEzdHlBmkTKzZlk74L4VoqvRyctFoOC1JxVok3CDI3eUXYNsElxhNFiVxwXn/JvB
DQkEsR88dqoFhxpTG6lRdNvKxc4Pm6LALyY2b9q4wlkKlrtmT/ek7scjdvC684KBp9BYGA5LRayt
Tco57aRTbKCarEFqSWnHeUExSSKV78DEQJkNyr3aykPgnfvIdN01s1lVJjpH33RR0eBuskb0hjv1
MIMNathfUPWcR6w0N3ia68ZNut6Fn8en7s6ZGhcYIC1oNgE4KKnJJw1haXhM2HrjoayKnsY6uG4x
EEpsK6lV3DuS1LsqwNiklg9F6so3O2DftdU247mFxRPS6Q5uI72EybnKGNqhkfNw5BIT/ewx+Ix9
WAG1EtsOuEALKuN7IEyN7QKcQtLAd3trXI0dhtnAbaCwioeR8vrJmIU4MLDJNnKVFYbXWc/0To5Q
cbG4NLNUcK59LBkovoue+ogWhi2M4J4H0xwrRcZPhK7B1eIosGRK7/NFCXeNFETbEDPplM2gOekt
LFuYMT5bIxuyKTCbXBSuHCLEV/p32Pnh1K7S3urnml9kS/udWVP7qA9re0LAqHgl0H8/uL5dxuUI
5qvBiiYOACzD0Tc5d5WPixUpOucVyrm4mHeoWgkR7lgz37a03+bi6cmMckpc8zxJfuFQA1oOvgpF
/pePaAMZ1P3k0OnFnB1U+s1Y7gud+8NCyjKrEaZLB/zlGO1NVrrYCFs7jqeORQCyDC4Dj+BJewCz
YHUETVGnvl9qB3/pjb01aEE82GX9Cs4ke0JUx96z0XYibKvWjqnqG5XOQJLHHiFgmjmw6Qe7AbYd
kJcVEsyIAfqJrjTzywbxGFYyYPbJkcZk3DUC+ieRXsPdHnyreCqGUp7UoManAszgckutZXBTq5nQ
5Tzh2I6sQKy4bYL+9iXIxO9qyxlRyLOeGVyQ3KRPejmbTwJxah1swqLJTVxttRQgdeslCGrUbHQI
YhSrxI2IuWGtLPLo6gX61hhHZM5eNRfB2trgmabMImE63Jy4tcc514AArJLBVkCBCtD1QjSCQi5w
aNm7P0v+qChVDAhz0v1oVMlRx+C6ENJxybyZSq84Ar+s8gLG8JeqevLhUAbWUNDxZ9Wt3EtgkMV7
jXTpJmhK9Niv7noreXUlQXrZkjkxU6JlrkN5wsIeW8MzkW4h78jH6GCBMnjsjnEj6/1ddcw5lXmR
9BYGcN6q07RtWwX80KxLBfdc0btAq8UDGlvpfa+RbttCsHPvOm2w+Xf2zLv2hRcJ7EU6I1JnZZs3
vlHHwCJDv9EiKl6ZcoFEFjSFzC/1kkLJEcK1Zl+n4wJiowH1x0x0g0hBm6OZ6RC2RawR7JClthdw
aCXWUmcMx8Xo+HvvTuO5/EbLTE5+CzMw4ZxV1r53fW83dNN2GlZeRDhyEFvoCLUehqBBbK4UDf1J
vQnBCFIXKhyaesWi4ACzFWWFODyxoFAVwfGD0I1VLx0C88ZUI8RRa7810pa/CXyeu7LhfqoNxWjn
XlPOCNjIYcXBgxCSnPUqcVtklIAg6hM4Kf5e1pZ9oML8ZfaWfHDk7GOf0eJeMsDZx9HsX8YBHnhQ
Fe6b2Rjtc98rZJtsXG60QLaZJRC2kJStR91Ax7DJtTmr+lFBP3Hpysj2ZxapDgFRm8h33P+KcABi
OvQXs7iRm742q+b/llCICrWAZV0hvWf32lb6UJuse5yVStdlYoLFGSPx0t0oR/lW/fi8di9SvIvG
CwNHIM0ti5t2hNsD/zkqbkdTUYG6Pg8/Z9Qh1+FqOvauCAY4I6A38kfh6bf6B69VYl3qBzQrKWAr
TZoLgqm23TXU+3Hbk3GDVBcudR57CcSc0IZkFnef/r17rqTmLzUFuE/bsnBUkxeFNb7qK1I1pLfs
G+N6pcDgUkxgdgxkRGy9ymkwNDtAnZ3Uh5b+yUYGGQm0puhvVAH8adH9JoF+2b24unZZMASB8qnD
ORSW47mgIfBNN1a+LR96gvWj4TQAUxOuKQqAnQOpnC9M5aiHa2n4m37Wi9eGNOKuqqSNWJT3X8f4
vMT/qgaqeKN1qNvqc5MXb4hAt6+LXG+J5VybwPPQ//XwZSgdkKdd3FPWCnK/8+A+6GYrbpSEXXv6
uSTir6d7/tD71tSXeaOBL2360VDeEl26OmXnd/717NHwgl6Homzua5P75kN/6UHHJvi0hATAQWnu
i2WpAY5sbWxm0UM2WyLPFOCSCEKYucAZptMdlJbrzFUN8HKQDboh1nTF9lz2CQv4kmbliT5nSARE
1Vi/1lMThA4pHh2F0uFSyib7T/vvsjF2cuRadkOLAQ4Ajx3gwptf/37ylaqV/9cSK1dKxxlRTO4T
SOAa3fxj9Y3uCX2yt7p6r6yOy65YdP93i6uku8UJdNcBf1KS9T+Ug8MgXzbEmg0N3JZhcajJQRHl
w6y//ntYrsztZQOswN2zQvN0l/NVzl+mW9nbYaD2fbMaCENXlhA5QT3KjU6Pa5NwscYNR3mFWaPy
acWlQ5NHG/9agxs9BdfKHP80jv21gyYc4fCZR5bPnQYqiQjM3Uwq6adLp7sZci+1tUWor1zQ2wVm
xgbuRbGrkY0xtxYyQyJsrGa+YYGvVDBddmsiD9DyLqBlriOyHwHIGE9qeqGtyKTnbnu/ShWM/o2X
XZvEC+fAc2vJHDRl56U+bIRmPEAIyIo8uv50fFTGIj9+wwu5coBd9uvyhZlGC3HpfCkWwH3KTG86
tGx9mtWNdX7tBRe1hRrrZkHHosxbNGQjVD+p4pWBHJ7Vax3sDPAC5uTfC//KUrzs1wVjwxuQ9i9z
s7srx70peURb78Y4fWcJEPP2zneCv1bishCLNwry0wPM5mOjQTJX6Kh9/fdPv/b085r76+lkWa3O
FJ7aacgYKpBl2HrLhH03Kucffl5hfz0a2dMBIuau2i3I9eGMsVk+FTduJt/N7fnZF0czqmpBtDIN
tfPXQ0t+Eutoj++suXE0f7cHzk8/f9FfvxzB6h6kUBrsKufnYkFYDomAtiAIqE4g2bz8e+SvveTC
fpVykhVqzhR8N5q0JjD3/t4J2nMIIVTVr3+/5No4Wf/7JTDGBtRwIFzvwa0Ogi8ipr1pf9WefuMr
rr3gwlxIAMuXZsX6MaAMq1YHaReElkbCfkJv5L9hHCHe8r9fgSo6bgPKqXYF++qk2AcVrqDTrV6+
a+v0wk7MskSNDIrBdlTKSKMSMcO0vNXO+W0VMtbSJWdZVrJjJbPVzs6K34EM50N/4LFMgt/8CdTj
x/6GY/XH2Fy66ecXXe5k0UCUBuO0q7YTpASTde+lbtTFXaxCI/MOxcnJ258ocUq7rL3x0ivWw73Y
4oO5WANUxfFxVALH7tooxeyc53+v3atDd15zf21DWiEGrZX4ogGR1NSK0ai91begau7HcNnRyP9v
Fvb/abpWhWOhoFDtEC6Lmf0W8FsUvj/uwneTcrHJ5dIjXslnteOB1RwJZ8Gd0UE5nqJYeLsKxyUI
fKCipDIlggqDS2NfFcbWqBb9kemOyPxxCvZEDvUmCAb7NSBs3rZ60e17BG0jJJd4ZCyVdWQNMrjA
CwUTcnHedEu26dt2i/OqujAgAIOjpBmdWSCudFv/Xr0V9+3Rzf2sD6togA5SWJ28owzXSI/J+wSZ
qlTL+ROLxA1/5E+c4LshvLAwq16ZUzDgF5BwirE5Iy18o1so74anp+RhW4efNO1OKsz27z+W2Iiw
OPTwx92ZN3IWX2+ggF6nWuwnt1Rar9iLy74qtxWzj24nhWR/WiGiGMhnw7zl630vsYcBv7BGLRGa
z1H+vNM2PFGxFjobYLBDLfo1hR4sx5T4oRmSGJA5bAD9xol3bZQvW630DpUTmo29NkdrKhJwi/Zw
p1ML/yzJEs3Rgn+a7RT3YRBCsS9xYhGiwjnkoRFScHj6iG2mXHwFH83RxeUfCa3QiarkVtDqCu4a
Bav/aw0quxyV2eMXjlgFxr7cdWkfoVYyQcYlqfdlxhIXSvfIdSZlDFLDv43Qlcl2LizcpLTBq5XA
dGBn9SWLwTVxjRsW7or5vGzVksL2l+K8uQQURrwTlZ///tF/rnLf7JnLJq2mEFAsJniw/CpfkHgI
zwvJisWx3hTZxxDWYZmAmBWJWP228vNM5fO+CdmB3/DP/lyFv/sFF4bPH72OFD5+gYN3F5mZkA0U
tZIymTbFvth70RCPSXDQUxAfkibR4iLxE2s7pSJqX2/t1D8KXt/9igvrhVaEzsPxjlV9vyRzxk5F
LvdrbMCKUKweuQMN/cHcmlu0g4Q/WNRFVT4d+hPL+cncQLvpzolvTMn5ld/9lAszNgxSNVzDgHhD
rGDAygcPR9qZ2DBt2IZgW31oHwUK1o9GtIRo+dhpT8Pm1uv/9Ox89/oLFwpZVNweuvOKiO3oDdps
YR0XkZ9VP5u7cuPIcDlaO5yAz0Xqn/he/rDTNu5T8HcxO0aCuHCoxbfm5Y9o3ne/5sLIqWalPnIy
8FUgsHqaniDQsL66d95zCQdpz0/dL/5p3P175K+5EZd9YFqAfDcHYnS3nrzH7k77bA/oq0mW1MnN
PWb5RrPfNQfssuULJzjKJozzYsvZvrsbjnPWZ94DBvTRy1aQu5xID0Hey5ztkv37264YkMvurwAq
kcE8Ylbnyoj60Y+M8r809+Lgv2ybWlaU+BIdo8ZEgPanDD1LEXSEb5zq1/yKy9yZ7o2Io5wP0THt
ULQLjPm9sx025bHdWLvheYjNL+qk9omnENv5JAc77HCUd4fql3UjfmSed943i/AyqYZKHEfy85En
0yXqtmzrZ+VGZDQmOZAFGYl4jBw2Fr/Y+jBSLLslWH9t+V/Kn+prsJosMOHY0hB1HHfzgTyb2+VE
ttAJeKd5/Shv+RNXV/+F3RGFLJwRjXU7N6s38kk/NI8ufGj/DWH5E1oaqv+4FC8MDATXytYq8E0I
mqOh3YotyCn9e5V/G84+r8ULczEvjbb4FZ5d7VFFnDlvZGNtytzf11s9HbZiiyKN0y3Bjysn/v9L
26COxAA3Xe2C4uT572iSK4bX//Yhl0kb5XMkzNUK1/G+fQBYpfhN3+1n8x1160UIkkRVhvUMUbBQ
297irFz7nAsHBnQeBA1bvHIYoZxdI8PWxk57I0x6xf5YFzc08K3nWbMRw9BcGjZdtt5UqLv25PPn
/HX34wZwWGWFAM/I7USrPttJ3VAgOvuL32z7S/nbQaH+9oxO2kkU0ImuhvH50ptnpr7sDmM/3rga
XzsOLjMd5yIyhobNs0dt52ZCgYVCV8QD240Jagq3zaZOm4O3HeD33NLJvzZoF3t9VQU+DZUUO74+
ke5ZGvLGDflKlOdSIdWoVq5ZJWYDwZ2wADKitGfkb61YLTfTjNfm5WKTozoSuaqzARnj9a3+UR7N
vN50qbHTjl6iHfpteVc9jMcuL27cea7N0GWCCBTq2fdG7PTiA1U7QR0aT85re98/F+/QecP1MRnS
xc3QmL4vv8TG2v7bClzzzi/TR57dSumW+FL0O4ZOcVLpFM/JuLXis4NMIqDi/4+z62hunFeCv4hV
YAAIXElJlkTnuPYF5U1MYM789a+1J394plily7pWB4AIMxgMero30W35Nz1kh/JTHPNHC4KZp8hh
zVkvOAX9dSmbeZ6zAuvZtMOPmu+ANb1prH5zfoD/TOkbE9NfmOwonN0UqXbIf1Zb6hFc2Zur4abB
dbHefDxHCL3Vjv4srtIbvsmDBrd2XNO9+o/agnNvi3+34l7drMkBLY1W8yW87+d6Njski60x9iwK
cRWeE7/s3d35AS/YnU7MOg+JTYoGPhblRF4/Xkfpn/MNL+WP9GcoVVCWuwAkBp3fbI07c0ODcjce
xC65G/dsU+IKZR4n7I78Bvz7d2xfw6Wc73tp1jRn0jRtmbYDFnFsTa8BkppaXiVWZmypcS1aSNt5
YvUAT4Xs6zZMIi+f9wal2/OfvhRg/cshfDk94sEKk2LGt9t39Ef97LySG/VUB3LXvsa/3VdQwpsr
UaT4/jT551u+9BQ6s4iAQcS1TsQoY0h9sK54pXzjw4Md/3WBl5/Nfu20PbnCb+xKfwh0M0C9LILd
8MPyP8Bwvnn+uEk9XPBvfsbH3c/C28XeY7RBpgiqD764Ykj2Eu8vmAIQO/8NXh+U/3p+hhd2vK6G
3Q9jWvYdDjdF7L+UVVubmStNL2XA/kWBX6Y0NsCUAGGlMSi2xV9b+WMB3JY3vZRP7qP4yG+bQ7VL
oCFMH8Zjv6U+Cy5BDCDO1AnkJ8LBXFthMWlZgL0cONlhXvGJS4fNv636ZVRSJoyaM1yufJl8su1u
4mNyJw/y2gD1lN9vjStybW1yXA4VFB0fzy/Tgpn9uxR86TRHiWBCcsRnA7lxnOcs+pzWsIH/JuW7
zaj5hxJa34aaMFn9zrjrr2kQP2Qv/Ho8VvdYn2N8hwKblWzS0m7TvEUZhpVLHcxdN3bAMk8oQl1J
Dpyi4O8GoQUdmRgIkKoYxJy8ACrvmREe1we6pRwgZWcl4vwWTIB9pXP+KkgR1JWLXsY7+w6lHgfh
QcwX+TdyV2/lr/NrveCJdP1YK2sMR4xYa8AKr/v21gIeYiTCk210XTgQ3Z7oPouzlYlbWBKiXSsa
HA0sS9AbLZ9L+7OyV9pdGgXDQn3ZsVlPpsm0TjekE+/bdJtM83Ya6CZrnhQ4UViPGhlrZVstrsvJ
bL50Zg94vYRqCwIDEHnH+aEuKr+By1YOMtwxsqKoSbGcF4grXVfVfZdS7/xSLZilziI7EDNhvYKH
6+S9ZLdJ8Rryj/NNn+bpmw2t08fm3DAh5ol1qbv5pZRqM7guKFuyB1AtrSzR0tJrhj+Bf6Qci9Y9
iKRHwbGVN48UtVgrrS9d9nX1V5R6ymw2Mvdg2naLkmNQVFz1tLN3bmGi8MRsyc5VuboC8Li8n8Da
dAUcAChMG8H3o/unsmTr23lRld5EUb+x7TlPVw7gBW+hS8fWKCsv6tJxD4UxeEn1Ds2fjZgfBDhU
7DhcCV6+3xymTpHMUKkQ9mAkOdT9YN9Fs8XubNRmeDwp1nz3UhenK9iXfc8ET9sW6nCHopf155DE
/VXmxOGdDR6Gq/P7cKkLzT+YbAat76j4QSEj6sk5vClI/RvcPSvZ1m+h6dxEgex/xyA5sAY9sBsH
2wq7wHJQ1K7mFnQVrJg8AI757xjyjDvuAPAjukQ+W0U77FXPbRTfFlXspXU5IaOYNPSAWv1w2ziy
uQNI1wSRkhPhvyYK/Y3e3oUTau4bVMy8ZhYpns2oyMGJxADBF4nax/MsHiwrnVHu7aL0kIX1wQLM
fBM39YxyXtH6cZJDKCacjWdrdpNraAADSzJ2J7YCK43HQ2+LePZm8CJ4BQmPzViSYxNzdsjilLyB
v2r8zay0+OmCrIb5HQGDtmeFKN6pnKI5OMS0X8eutZ+zaai3GaG03LWM4GkOnAOurwZkUOp8gPZ0
VccH18qVhzcnlKmldV9BajxJLUQcqATfNFln3jR5Rr1qbN3yanYyPOGFYeflUSU2xShM8LwrNV9P
btE+GGJq7+ZsQG57JGsEfwsbh5+8zpe9qYRKchrV/IAS0oMCR0XRjzeVbe7O78vvTdjUuVLVzMKq
Srk4iNGeOUpboEDVpwwlYuAA2+bgWHA2xZBHh/Pdfe8rTR25Uk5xA+6gqg1y1GJ5RdYnfjyusdgv
TJVL/jtV2QDWxRykHwE1no3s1pyeFVvxdAtN6+LJWScl6xopD41hgTRsdq7byLW9sQl/nJ+YpQ60
ZW7IVMajRd3DaMSZr1DqBGYmqM7WVU42l3WhPf6B1cSNZxUaBztL/BE2M8TXiVmupMQWNpLQTkEb
FA5WbBf80CXdM7YN6qcl20OQ72MC8euGsuL5/DAWtpDQgt+cU1BApEIcWK7uS+ANUA+1dtYurYK2
g3owxjmmcsQht5vsYFZ276u2hXLuULQ4DiRDqabrgh2q8USegbMOPB57JOJD21cKYblnOkMfeVPT
xgFY8dsLkJvw7Tobdl5Ydt+Mhoshm1eTAs9S7fWoxLTW5GgW5pRrB2DTFkknlCsOaVveFwQaa8W0
ElQuNa0dfL1r0biB9slBUlZejeB58CKp2Err34d3JtdOPcsdKAldBbsE/sdPooF5AwcohzR3IaQV
V+LTpTGctssXH5yGKpegPXEPacMeQz7tSTGsPUgtjUCzGxQ8AGtiFPKAc4ffMGLyV8orMPGAtekR
pd9rN7uFrc01s7GLNgYCgrtgSpt3Nah9rLHbj+1FYbbJNcNpG9tAdX1mHKBl0PpTxqrnntn2AVWR
yXtPjLWMxMIodPAvgc5qLR3MFmQY3nLKn6GWd3Tj/u9537KwGP84M78stC0h3Mtnwg8g4ECx8/Vs
hhteAaW/cowsta8ZQ506SQLgrDwIR6K6lCrHr0OQS6X17ZyVK50szdGp8y+DAPVFVIChQx6KCWh4
dSIA5iDmAdnR9rJZOnX8pYMklSg9pHD1afqEGlI/N0FXCsQCXXHDC0eJezLDL+2XZDBTUQM/WzsT
93lf4a0hb27adoyO0oblKRCyXTYU7UxUvXTjoRnNoKSvY1x6A8WrRwU2x2El17G0GJp5F/PsKGus
28CUfFvkiMqtNrpLx/7t/AAWMuKmjqeNmRjasMrNoCrAzddDwOpVFSLbtz1kuVzbTZ/ABaV2jBvT
38nJqjvLBBVG486ovzTBUnAvseMfRFSC57GQOdhYh7zb5n2PSuUyAocuQ5m9H4pTwICaZyV2fWJ2
h7YcoGZ7fgynU+b/7+imjtQ1zES0My+nIJUJqr3BSi1zMLfaZe+ZWfUAoogfYOW5Ot/Zt/WXOEx1
jC6IBnIlncYM+qIDy2Uv82fc/9Jh0zllu+FRn0b+1IHxaiMTAygxlYBspbXdDtXg9pofc08b7Lsx
a0baqjp0uAPtY+kOUCdoHFZxj0vcqDeOjBFaTNxOf4pCIdwcwGbxQYep30coFPUa6BtdWXWIS4pC
QoAUpuPNY14/5y74jhjk2X3Qc/LbYWTxZ5Nm6kOZrbrLwKf12c/Z5A3gVLiT4Bl5Gl2HbBkt7dqv
GrOwcAuzEezMVR3QaczvAaYp78uCiNpLarCU5OkA9Zs+n1573s73YAxOwSBZNFtCir4BoU1nb+rJ
6B6SoRagjC2tq5CEDooQccFETc6471BAfYXUHEomRwPknO4AGriWZpu8stuXKctU59Fkmq5Bdt8c
LZDt7UChBkBamKdXJkoofMuZchQGoI4KV5d2O9ngrfWbjIBKknMaWf4wkrjYZAUIfaB32jfHuc+H
IKpL0Lax3KJgwkN59q/z22khNNCx0l0aN33c923AxnnaVMKiG7Aq8Mu8B9M8YYg3c5CU9nVQZ+Ev
IxqP4GPNwf5RX+j/dDgzWEE5GLi7OqjM9xqe1cxuCvkZrpbtLbhyXfLBHp1mLhmrglzhEgBw1o7h
Jo0CcfeYuPb70GfPl62DFt40c+g0Dsn5QaR4UohA5lfIFRe7NAYttoGUSxvlbWFC/QxZjVYVmzAr
D7HT300tLrGdSHYXjUHHHMeFrXrjlBYPR+slsYuXDGxH55teOIZ0sPA4gJGS98jswq0gJ2Qq85CD
X8MDvc/ao+9CbKODuMZIghREdGagaPZg1YMBii/y2lflg+Hyz/PDWLC2/0MfFyTOUVzTBgbn7m/Q
eEaPSlVr6cyl1jWfXGYGQ31FO0K9h/yw3Wxrgtfj/Icvzb8WMhVIQ4MvbTZBfifu7D6+D93pnoGV
/LLmTyP6EjFlAtF3PtV1UDbgaU0/HHhxEa2EYwsLq6s2tMjSpDVkKwKZ3ybNe3liWnd/JfGKB11q
XouQcG2YGzCTtIHrtAZYEuur3DRAb1YZyNgJduHO0fwD6soGe5qxOwfp7hSYjWNnLfW6NADNP9gs
RQZ0xqaUdmVtWt5b20rYg09FyvfKqdcEXRf8kI7brW0Zi2EWZlCAmTZMu2o7ONAS5Q0ylXMK9kmz
Wkt3LQxJh+7WlpmaTurAlu3M/gPtEiSTS6SLRafIldMna+poCxan43WLXDigkWwRfjvtDZPlfubW
60UmoeN1C7viRu3C4iCOVexTc6aHEve7GyEH4Z/vYmmWdKOuUxma84Q9BbZdw5lB8jaOv5omebYq
JCLOd7I0RZppj02EvZWBp1PWE7mlijj7sFoViFxqXTM+CIFOfZfkXVBWDMqKTtpsYztcq1FZal0z
uqEdQGoPyqxAUHGsHHrdRWuo1CVj0IyuUFUC0nLEqaOFi4pb70Pw9IN3ejc4qNIxV0CLCyusY1+T
Fu9Ofa3qgJvJH6KM+GAU48MohQ2q9sJYWeKFw0FHwSKGlDnKQ7CPqnhnhqBU78153ECScq3qcuGG
ZZ9m8cv5YCsbLyNQxgmaEjSU6X0lnyyFgv0SQLMSjI25sfIMtTRhp9+/dITauHjOlU0Cu/1RNB1e
km5n+k5DsfJ+sDQQzeQixCvIZVCw1sqT1HFiVJuuNfc0BA9RDf7+UvQDlJUvq+c0dWxs0hqFYoOo
A1CLXjsmBBzz8OG8XS8t+uli+GWmutkZpgrXqaAdUVDS3TrgNVPj+2WNa2YNbYXGzMFhGoTDtQEG
TUHAmexWK35v6dM1s875APYokPUHszvv2yJ9Qn468hKw9V729Zpt99OUwVFYZuC0lm9N1VObRlcd
3mPPN7/glXSYawE1mokUXRu0snoHGfJjXwAKfr7tBbekQ1nDvJ2ZDbrLoIT8QSneccvfu9ET9A19
cAGudLIw/zpalTksylAC3gaT4T5D+sY8Ee4+tdioKw5paYY0K6bgKO7SqpmCuMvubJFdgXn78/wE
LTWtGXCW8Ak0UDWyL232Osrk2orUSt5zqenT718sikD/zqgpjmOVGGBrTT1Wr0kEL7g1HXYKpjYQ
6jVTG8RxAfG0AXR+B2dWw74C+GPLnVSsHDhLS6sZLnctqFdiewYZy3O/i5rWgzKG7ZU9KJPPr8BS
F5r1grJy5KAOrQJI9U6xiSy0D2L8zfnGFyBEwHb9dxGQ5ayS0UY6MquRNTTyDW+gVhLS7k2O9n5K
nL+2Ufpu229NsKa7cKu0DR8v61wHnzYGCCobbuD0KaE/nUvgRrxKEjgnF6Wy4PZxyAY1+pByJglY
UBkTYjMi/bWTRd7fCyqb1/NfsrAVdWAqZJIEVP+Q9ZUFBNVs5xrvoCso/aWmtaO8t0vScQTowcDs
HsisktwjYWhd2Lpm+UUO7vC8K9vAcX9AmMSa/pyfkIVNpyNJS2fC62KJdk9qLNwk+zEpA3z39nzz
C2GBDiYNQW3dyAlh3wSOwYl4FdKNeZjsCGQeTJH63Zp+2tI4tFO7TNhQZtUIJQ+L33eZ7XhI9iae
PRZr3B4LruafYX3xYmZqCRVBmQNAQjCEGjUpdzWIHSHZM6AUuKnDyzzNv/T4l3642UchyAbbIOH2
x2hBhsjOXiO1so+WRqG5AZSS4HDtcMZC8or4kkrjqWA2CondOLkS5iqz28J66EjSginolFUwNDuZ
a4KgvDNAxlkkRwrJkJVIbeFM14GkhBEg82fsXQXRjZCrY9u92BAsHqpfhShXHOeCWev4UXdumxOk
qkWkOU1eQtJ30Yq1B5alEWhWLdLMUXXX2IEzpZ+kTI5MoMg7HXdh6O4mIBvOW+HSYpx+/7KlejKn
TiTBDIaiq79sLmoQBEw3Rj6lK0fXQvGmqQNFMwVJ5LlRdgCVge6P4+T1RoCEcSulKa+qym4OWeW4
EG0wQPELQD7esRT5BBTSfcXRkAVCCHt3frBLC6Z5ApY6RQyJGxtZ4Rqar3g7md01iMvSRGpRgIhq
Jmnf20EKoTIvpvU7KLWggF4XK/nCpY/XYgDBCgXZlAEfP3eospz7t4m0f89PzNJm00yfpq7KbAKm
+s56LyG+WoZ0Y5NDRuejyl7P9/H9BBEdE0p7BqkZEGsHRghdCe5DNtrr7JXJOVnF/z/NEXE6ZL5s
Y1IB/GLSFtuY8Ts3Sx/DXHwyQZ5nlqzM0dL3a4e4UbScFFTaQSEBW4E0YHyHOtga1OnDvOK1lkZx
+v3LKCLmFjSDsFYg4apqPGROZe+35ejHaxWdS4M4/f6lBy6cqHOk6QROWZkbyyqtm07JcEuNeLzo
kALh/X+7iMKJNiFea4MqhOSEDKHT4PqsvbB1zYSFzR2uoIQSRCWpggLC2aGXqLl/pgVL+xWftTRL
mi3HFR6jItAAB1Z+OzbPpH1nYgV0870VEx0JN9cjysbMqAlcClWVyeTG0QKpxUqq5Xs7JkKz45jG
RgXdQyuAI7+Ow/5PQZrXNol+QBHrN4THtudNeWGf6tg2aGc20LjBhXBg+d5B7Okp6FF7rLOhR+es
cZot9aLZNE8NqFiLGioZRfIUjskj1Jhu7aZ9mFSyspuWutBsGoF4TxuWIQZtHwli0HK8I+w17v+c
n6eF5dCRbtwB/jQpKjPAwVNvJzerpAetiRjQhOzdAHHtW2N3ycv5zhY2LT/9/sW0Y7djJoRQqqBh
gH1MZVbum1E+V5lqVh7EFvauDmsOiZ2C8ATpLzXQfTS6gAe2KxtX4CO/8d86pDkfaFKHqT0HJooj
PIPiHUlW1k2e59fIcn9QTKMngEvzOo4C9/MTtrQ6mpVDzppAoQFwDgwleuCCjVcg8zCjQ8fd9iOX
SQZ93znN/57v7rRtvxuidn7TRo1W60wzyrT6+JOCPGMXJhnZQbvOkD5D8syfEyoReY8NlP7Od7q0
KTSHAAyqYfLQ6oPI2co83arsQLs1A11oXAf2GTP4Cw1b4toTEhN1huPgGVH0XLbTSmZ6qQPNAxgQ
E4tF3ctj1zc3YHb/WXG16wyjXtkBCxtaZ/c0HSggJ7YLsreBPBQhXu6T0OyuLpp6nd7TxesuSPMG
yHEan2N7O9evTbPitpbm5fT7F1MHK0lcgyPcODrZ7dAAITPFXsFWgpClxrXzG/ifE2/FJI+TuC+m
Erq5j029Jim/NOPa8d1ZaYQcUmwcEwK5iYyhlIDPayyz1gIdDnE1k8ZVP5d4NEEBfgi2KC+DfNNf
FmfiMWUhAbl7zRPluUnW7gFes32whr/ZfTL/gm4oyNFbm6ISpRk2smPtoUaAcUQJNt0m8VR8NiKz
8Fw7Q9XQtcy58fO25hsJ5QMoTKl49mdWQkQsibrmNmsgpYbHLevzdLz4sk2GQFWy8ae06+4cY5bI
FORM+Fk3io8uL1HoJaCKgkICw8j8nsu898a4gzY0KpB+VGKkNWT62vEZQliobkmb7KRK3jaQ9BOR
8YcZKW02FaDwd7UEjb1XWLSBUhRz2mcLaDo8TvGU/kqSRBJ40Ii9zok7+0OTjz4dCTSk8ql6c6Bz
9TEkzE28PoUSrg0dcdDuRAdX5jbEiqV17NsOzBaMAFfXNt0zKeu/ygmLmyiC34IGQzQ9qDjN5YaI
sPwZAUXpqYRUHuSmHHSV8mEPLsn2gcVhvbNkmT/KCVpcUHj82UDrCbi0Aah8CDcfUxLBryQ9uecc
dglQIP3lQPfuKodXuI0ZozsrNo0tBIKhrUlT69ACC+iX0J3yewZeeHey3N0MkTkI2Dr9X2LgQeJG
1ScN1R51316W02qXSVJ6Tp93H4aw8rfasIdtYjp4wejs0S8goQ1BiQiqEkNs+1xCycqarAiYy3HY
GGMGHfZURk584GXXQ1cXklWZbxghdI8SyIB8kHSCtgAAMO+DE5Nx6zTUVVCcM0QG0W+poOxnz4cZ
cqHVZjIL9lbFAgJNLrOSPbSKbFRiwTg4j22UDFPIUELE0OQbSJxCEnQAyyIU791iC5xKD+G2xjav
WMPtm5gl/LEeY9cENhDysR3eDfd1LyBzlvVMoUCFGaJEdZhRQt9FFfMBqtjK2bomjYIKNJU7N0l8
4P2cfRvXDSRrpxLXBNK/KGO2h40bQSJO0UI+iG4CkQN0esCRKGugQKA/vEVpEsTl06I/oSA51LTq
spVHnir2F7l+412gGuu1SFIYTpQXUM5r7Lo82NKxIR1L2X1fFNAj5JBXgkpMZbrbqE7mH7wBubM7
18Mr3nSddGPWsVP7Q13n7RaKFPO2HQy6w51jAASIGoe8IeoVOnH8Bfxio2eZvbNrJSs9aBZMD2Fh
NPu6ZAkyAF0fdC4kxrKSxK9ZgedJDlDtDwm1rH2X58aWJ9BDTioITZWigRY8dfqPCtJtQEcKiK2W
DvGw2uRI5iyBAKw5qytTuJRddobraGGWxPYIV1AFAmgFrEW64S6EYcNZbS86qXQsL0SnypjF0JEM
Xfc95D1orvlEPadae+X5l0P/JvbR8bsWtDdb1PHx43xHoHt+P7xOnwDJVjfxy/hgfFg/+I/huX1o
b+St83h+UAuhPTv9/uWMjCpWOFHM+dGExJaHJwaI67B0hnZxzXiFYsBVCaWFA1PPZ6ZV3Ew0tLug
iE3wRLpA9WSW+p0ba4n4hUBVL8CT9pQmYrCMYylAGwDhShKyTRg9lh3g3eW8Oz9hC8PQK/EUScu2
hdpukLUs2vW5bJ6TsR/BjGqsAW+/7QLai1o810JrBaixughYbYMpOP3VEb4n4arMy1L7pwn8suYA
DEHvMSuqQIbudd40uzwDHz80QldC+G+jF3y/tqdSVkgbytK4kXLnPqLOG2KXS0JdNH0a0pdPL8wa
7NOUZ0Ft1p5rAyJmoV6M3Z9f26UP12K6voekr5NZIJw2pgOKIK+EG17yaoAP1yK6jGYOQFvxHITd
S8v+Ahbo8eKddWto56VP10M6s6ncqnPcY4R31puCoY4h78Y1EqlvTQtfr13KJkFnCIi6WWCVCaKH
zA46Km6HBPzmEVQzq5Jc4sTRkXYRa1sOzVUD62vGJ2ks6EMBktkhqji/wKcd+H8OljAd9DQKC2WN
KGoOSujZG010kB1kspsSGdaLyDTRhWa8FUQXWdqNfUBjMhwmt0OsN3eIO4RbfZ4fxbdXZHSh2S9C
d5NSGk1Bz8DwHpfJJsnZJ4IvRNuzesQNfdehwut8ZwsbS+f9y8IU+ejUzAOoznmyO5A12OrSWmim
PBUSmGrHLAMzs36BKTH0WnM+cS1Y1ynq4i+5u2KuNJNuZD7mQy+cIxnUc82nlyqfVrzF90S7aFuz
6bkr6CSzbADju2k/ZYUj9iwTEcJJYZS3M3JAKDgJq24El0nUxb4YWPtYl2V4FVYTuRoc4p5KTgi0
lzox9L+bdDRnHwqMsfIGEBBA1prHOzDHm9dW0cRHwzSGh6ol5qvZG8UuEbX4G8lQIXcM+Wivyipk
fmYaF7ekRfxAGjr+jPF47MUirp/Pb4eFs+PfXHxxwClkT3mhoDKBZ8OjFebjhtfyCfpWL5e1r3ka
0Vr9WCdxETRW6TcD/UT1+FVaNpeEO1gyzb9ELe4lZY06BEeqAxRp9mFZ7CLS7Mo5XjGYBevUMVg8
DK22k2MZoLos2juz/WRb9lUkwXxmtPzJEqCDRGnsyv5esCIdlRUR8JRURloEaaV8ZDO9SP2p2GvR
rWzyhfXWAVmDRElSLPFiZJuogoLAqHoLbUWPfUWtlQlbOFx0CkElrDAssxFnSgnaUpL4Wf+Wjy8R
6/1m7UFnaZo0Z4O30jkOY2B3RsZvUfGC2rKS7ue6ug5DoHnO791/JIDfHC86OWCYQsAHGLAaJUH+
uItBa+n40AfaEAOk/o5XT+AZNm76LdlJ7/gUbuRt9sa2a90veGodyeVEE7AOKreCsa+y12KI7F1X
hWZ14U6z/ht6uQKI5xN2LkiL3yUNvdm+G0E65KQrCbWlz9cs3zSRU2yt0QmiivuCu9futFZKv9S0
ZvXDGFsJsuIW+LLqJ+SOH1jmXp1f84WNpeOykio21azQtMW6Q2YCikVRqQcJIYgey2pYw6Uu2IiO
uiqriZolH6egCVEXydt0fI8zJ3wbE8J8CGunIRis0jXCi6VBaQEGdJa7Os3wSM9m3Auqu6b6sHnv
lelKYnap/dPvXw4RJ0xy5CPCOoiM3TzjvEx/AMTtW+2K0/rna78xxP/DZFm1mSPD5wTEd3z+OtzQ
1steWu9+PtZgXa331nubec4TAfM9+Jffu7fiLftJHkfII27cA6K1FZew4D519Bbvi3QOwwhPpLW4
Aj/RvIGi9pOkVb09v/8WtrZO+zc3HYAjEwORuinm2yYsE58Tc1pZqKXWNZtXkyOKrgsxj6Z96Cv1
WbjtZeb+fyAt2ZQmqg6doB7KBAmpPn/qToxAK95qaeI1k8cWhoCvQ+0gG40rTpCsoSO0viFzf9nU
6OkMxA62MbhYWTaGh7oer1MpVnzKwrfrqKyMGhXvoRgUdGZx1eY3M5e+SdaMe2FNdTgWygCNQUgb
AA3V/a7BvDQacnd+My59uGbXlT1Q2lsFDabO9VTzloG/MZyay5aUnHr94jXirHVGJ2usgMXlTcvc
LSTK3S2qlOeVeV+amdPvXzpgdRTFVuxCHMOODhXUrjwjE2vTvuDBdba+pDEtSojpBqML1nw1Rqh1
k7dWmkUeiGNq3x3dS96fAeHTjBZPExBTlzUNaOVmEGEemk2onJVgbWmJtVNajCi/6Ma0D1LrmU6V
11e1V00X3s911j3UklqhA8XDoISqKCfzDwiL/kikuJWmWlO9/P7wAYbyv6scChdy38UA67LBDgHQ
brQdmhSZcjYzHzQm1fa8MXx/D6D/BKq/7KZEmgW8JmAAkVX9cp08O84TVL+90KlzlItn5IVAH7v3
8EYpf5/v8vuhOTrHS2ifKibShB9rp9/m4D3acEj2bZgAgV3iXAZVJFRHkakaqmQRUFiBUY8IehyV
7prQHLZNFbm70TGgaghGhv44jWW5o6oadq6dNHujdLt9SVLrnce4554f8vc2S4UWqrAxnbOcCzto
8kng4dHszHcAz0DOfb797/c71bkHizrKIQ6LY8odxxvb/nQSemjntYKF750C1bnXZuVOtXCTHpxx
6ZWYXiMWbhH+7hL+101+nR/B95uC6kCzXho5c5pTCFK5Hi2BRsn2KIL1AHhYmaOlNbD/a1Gqdx2k
IiLQAueh8MNEJh4r85XE6b9Q6f9jOaqzr41R5U5hC58AXE3rd9KNHqM2r+/rvjduT8xPjZcBW3g9
C5IfYjuvd8RRIDTsjfJ5sAYbOmFhKv1QzdX7+RldGq/mA90UVdFwIE4Q9uqmH4xHPs8XNq2FLZND
kZdPawvv4G54k1d9hARfFF90MlAdkGbIpEwaG5cVFfXTvsMr4q6TBV2J6BZMRWdaix3lOl2JzTy0
n7NxV0HpaYx/nJ/ypbY1M7cguewoGvcBGaEidCJ1l2Kbh2/nW18wER2ApvIceSEFE6lbqOSQ62TI
rrCJPENdVAdLcAX8r4mMLmuzEQ+yKODihwEMrN6YOO9mYa7lORdOGx10lkVFQqNWIBwFw5pHsubd
cNSGRgmOUpDRpHYEiuhkrShlaTk0i8d92rJyid4SQcFsGtJtHbmRJ4xw5Z1naUW0GMY1WZG4JeZr
GNJk4w7F1rKhR2Kq8UGM6Rq0bWkYmiHLVCUgPwSQ2DkFe0XCH5y8v7ani4BZWHXNmkuoQw+gjwNQ
GezSMQRzGPB50bSGv13wQzqwbKxGIxyyNg/yJn9DCd9z3tpr70nfV7sRqscS7YCiHFrCyY20304V
qNbcRL6yyIjAReT4fRHv4nRkXsGrT6g23ZJ4/FCJvCzYp/+HOVOIw+HAYJJIqvwgfZQeoVnJt2bu
TCvH1sIe05Fn1LUrY6xxWxkFe3LV6Uhsyn0MBL6P57nX865laY00w887VRT2jLORD/G+Vi0ezuKV
LMfS95+6/BJgmrEbZie1E6C4IJk23I4c7EP2X4ky8fPfvuBT/hF8fekgdyea5ENIg9lqn/I58Sub
XfWomy3S4aF35HVXXlSyhd2m2TuZc2uSXVoGqQn3hWQ8nufwqriz0/Kys09HB4wdNzOwmLOAIQbP
3Bc7Wml4aRk0IwfJYT4AdUSCQSnXq0WeP4dcdv7M62TH02xNGWHBWen4FtNtbaEqDEANpmenNyH+
zPZKlLWw1Dq2ZWoosbkaWDA7CN76aymUN4FyjcrKM4snUmWb83vq3/Xnm3BOx7hESaNkHOIpuRsT
90o2NgfxYVo8DwMhe1tFNNqSTGaAZru08+OqURBKTqtoLY298AGO7lkYc+KU/4+z61qOW1eCX8Qq
BMZXcoO0VLIlOb2wjo99GEGCAWD4+tvrJ114uazaV5UKWAKYwWCmp9vpUCnXIOGJyHxsxrCBNhgw
aW7Ewb6+5cMu275tOpgeRfO8cNsRfYjzi07nl1J6N2WfHBO24/YojTkBuNm6nv0zTdU/XbPFQ7Fy
nk3aN2GD/ZBQHIWGFMe5eyKQL20/28VNzCnEMYnfLF1NOhkxvgeoqahl2FobwfOahRhRiWLcJ3lZ
sZjWIJoGWUd1mBqHRc0gtoiK1uzE8FPIKqspnRN0y/v1jvOXhDVvhL50PT9aHcB7N0YmrhGZ0Lah
tfZ8JwYjRVTRNKz1L2/c0h24LNmLPTB81tSCrz+zcSvJHX9lJzcSp/7d+xnE8h5yzy9zZO8Bgn/N
P/nfyetZd0o9FHfVp+pH/cNlUPC97gsu2wfO6/9fYKJOlcg7R8YOqd+ENzyqmW3c7WtDn/fvw9Xl
8jrxuo6g4sP6T7xVX/yWbtyKf0qfFzyYydSmhCL10J4ZZ2x0uKEpUEZJlg6vuizmCJCWyYm8ooXO
KCSFnqHFm+yLfuTfMuZ2z7OLYDxvnHSXL9I+gYMFaczcFz+sBYnNoKxyiJnbyRDO7sD/yQY9HvqO
kGch0iHSQ1sdrTb1ImdM/R3NK3XTA8j2jCgFOvWSkTMrxix+Wa46LEG1662fU7tFM33Zqdgm7y3I
/f1GgzY8nprHoQj2ELK9r+ZHZX27fpQuj++Y8trgxWy1RqtsvHQ7ZoV4iu5Z8T2btlQR186TsUBy
QD+aO6IMTjP7mdbugWrxev2nrw19/vuHozoCFaKREEPZduHevm5n/8iWeguuuLYwhk8cMjWOWe12
8VCSL13i3WUzhJiHYvokhfPj+hdc9rvsj7rXhy/gSM4EmZ+SmCIb92NsuwyvnGABT9+ktzb4cqaM
meQbM2nd2vc5O6HW6r3PoD97LnNPnChLsyhpOmg3pln1+aYPMou6mZdwZJ3IgkLA71KqKHN8tAZs
McNd3hJm1nK7zvd6UtT85C4ceA23t49VDqxtSuZvowKe7vpHrE1jpEwgbkS9Vit6ckd+H1Qqth0I
hRSq3EuwLtzkZ9Ek8f+HNw+YXTf1EJwyiLYOef4SCH1TXP2XQpsH3v4kn60l7vP6NbXmu4CO4D6Q
b1nmb7EHrJxcszx7DtC8tANfB0BVu7lfeJSM2U+W8C/X92BtfMP6MnATFGnlQtdTNQMkuab5wZOI
HKxajRuvwMvug5mkGuAItjI3oeRUpE4ZzfX4b2v7G6+CtZ9vRCFgEE8oHuEIEIK+2g9uXr03LSfh
SJpu4+evTWFEIm1aValqe3IapiY7adWiN9YpD8kw040juuI5zELtmFhWiWoLOQU8/Z5o5C9A5/qr
zsS+bpavkGjZiAtWvsSs2vYws77mXR+3gf3STR0YaLk8VYO2Nz7kMr03YX9VbsuyYV46uye0cO+K
6eiWE9yHFfkzcqGuG3ZLFXWJPi1j9chIvpGKW3kwMWLY+OKWOSp9JTthU55R46Xv04TWNInu3PeU
O144WCT47ZXT+LV36amF5NnGkq6cbbPi23kBzUvG0atrqV3mfZ+mLcNfG/n89w9XFrOqLLG03aII
yCHEnRdv/rQl+Xb5jQCRzv8fmziTzfx8ALP10j1Mc7Efy9iV6oROGyjzvYL8+LpzWTvY7P/nmZ3S
SlsnZ6e0FxCYVvotExCXSr3uP1mIZ2Fv1dhWbhJTpm1pkuXca5ucdJ1GpfiqkMmUAdJB6Gi//ilr
tmN4Adv30SKl6BAvpZ7gxPLqXo1JuyPL0t/C4EL+0lrDwFbHl8Q9FVYxPFFBi7CcZntXyy2238sf
Qc2yKBgd8jZnyj6BFyzM+3ZPUieiNdswhrXhjfuco3lwkEEr4zME3y2LE0SNkW4id7dswV8ia57r
BahQOO6J+GqPhzRky9L5Cy822Z8umwU1a52tHsELmZcOIjjvk0zqe+pZE/g5oZeejU1Y2/nDxMjG
bl8+stQselY9muu8+kxmNfb2jrAkCyE3sKCpsd+n/k1EOThThqUvlsOE8N0mToPyXcvkoQzSm3AW
1Kx6SqvxE7/j6AHKuhwtllPMgMMPsxLgwusbftkFUpNiQ6C3z5aju4BqUd07fDz2yZby2tpRNcw5
WbK2t2f4bSgioCi0c0YItSy/rv/uy27vL8UoTcquIWdWk0RTtYPgxbeMl595yZuw0SwLS1/cX59p
ZYXMgiapQH2Gi5zEKfgA7EQfSm94vT70ygr5hjHrUpRtV/YkJppF3EPo7KLweLw++NoKGRd20zdp
VXoNMtJIa9L0B2Rmjpn/6rtosejoRni+Nsn5yz7coJ4nGRsHh5/8zH5RuUSHfVmFynPVTuKiQ8Px
FkhixZbN0mY3Vude0TaBrILej6xpIoFSWwTxBXRgFtPGI3ZtFsOW1dKSji4wOHu+K2gAuRw/UoA5
i6LYX9+WtRmM+xrpNh8SfoqfLEd7T6nFup2DfstjVhQ9wB9ZcZsnN+WwVFCrHgnu4DQE/g9HtO+N
ZT16Od1wrWtWYRi3R7pOSuW0cQaIs5RAzDobz42Vkc16Jnj4PVcOVhdz0GzGaEenu9ZKu43RV4Ak
1KxoWrrv9ORNTdxIKL84Xn4AR5IfZVogF9WKHg+DdG5fSp4XgBZWSeSD3PmQDyJNwqHui7AANd6x
kNNt58EsRAiI8YGmqW9iUc4pRKzAffk4+mI40VwBt8qKZMPTrxw8sw5RUsgXIrmATEBKxI5CK/ff
xqPDHo/37NEt7HrD76zc8H9lERuxgAqtxgdxshMgqCmmGhQBZehZMZSJnhq8Ua6b0tpJOf/9g/Ox
F8R3GqwwsRp/WCW7Q+ntxk0x3EAwVBCCajHyTMhuRFd/4KlQJ695Pu+u//azg/w7fUzNUidCIFCW
k6zFKS+LLuxI2uwlGsju/CSdNlzAyk7Yxvr4NXSFbZ0KaH/96iECi0d22KYgmODJoSQPne9sfMxl
2kJCzb5Wu+AterpBH1wnS3600rw6puM0//Zzf5/mEnSGk3TD2pXyE+c2JLlcHwrEzJ/ukpoUd+XC
1MZPOX/bpXU1khUQwMjHrEogFOIVcTIkMabfOBQry2n2fEOkfLQUUsxxQpxvULD5rghk2qam/Ybc
/Y4rUYViJrdFfmadt+IOeClwRk6lPZ9Gq24ia0geU0t+un7+Vj7GLPVOWQ+xz1zQ0zCmJOyLFpzF
cvi3B3zoCM3kl3o+lvnb9blWPI9Z7LVZM/XgzGDQOL53bbHPk1/eWf61u4n0gVCzDporyCYP5+SO
LL1Pge6+ZHqMaaNu4iPH+Gcj/uBofKSxPV8188lr6mNXC9wWX0Blc+NWn4/yh9Hp5PTdWCZ5jPIL
5M7B3AEmHhEGaaUP1zdgxShMEaw8TYqiy7vl5PrLk12Ud3XZRNeHXttbI5xpB6oUqGroSZROXI5l
qDN5L7NvCd9YnbUJDIPO/AFpRmfo48nu7qCj7QJo1t2nY/ZdiW4LDb4SxpqVUNCJpaRJlx5idQ4K
rV+ppUNmDaCr/Ln49cZSreyCWeh0gFEWVYtTWhTky8zUK57uG1HNuVZ6weuZ6lceHwB+rRk5+VJ+
hW7HZ5skToQ75QlWEGWSAtMIJCNZqi02sBVkGDXrn0k1q4DwlJ2sub2fy/EEPEdoqXbn2q+5VUVN
SZ7nih1QkkMOId8t6a/rJ25tGc8H5YO5jMJqEZdxLOPAXpZh/swTvrs+9J8myUvraBh6kval9Beo
G9iJzI8+08OpARVdsR/aSTwAww4a1gUAIvAg9X7VRRUvulcKYbx7OnWeBuVOE+BhYlN64I69pNHs
N3YNcfX237GFIACepZkD9mOHdi9nuUKQ/pQ6LY5SLSU4sqqtjq2V6MI5r92HNUK3h0PB1EBOtKk/
T8kAXAtkB1UFQq/rK7U2gREg1egHqKcR1wdp6ikeFtF9dfy5ecgs6yZVLkIdw7MwgAxF72GfM6yN
3z0xtFFO9qel2LCZP3W8S5tteBY9wZtMozedxkYmO0vm/JAX/vCC7D1AejVtdgRAjy+VZYHkC/pT
RSShE3lwEpaB3d0JdsqbxWfa2XRHyFDsNa8WPBgDSDE2RX3nSod+u77aKz7QMR5bLHBkq8upj6HR
/IQj9RlkpnE6B6eFNYfrU6xYlam9RUgwCdct6GlJ+7va8aAuALd7m+czqWx8Czk4fwLSofXYI3Ja
TxbP72773WeP/uGkB8FUC9ajPiiyqf3BtCufoAPj3oYOpSaJTZGjqlHOk4irNDmVVXPklMbuON0t
gd6IxFbuHpPMhk2F8CnrxzhdHoV34Ewc6+Eza4LQzm4DEoGT7f9XqV9AzYkS5xBP6DsC+5jdvzBS
sL3QYKK9bSMMa+rtFqJdGjx0DH3Dd72YWKj7dguOtuJvTEYYnhHX9yxXx8FwbLw04ird83yrZ35l
9L8IYbIqWzhzyrOkfVqF5Zz0u1yV7CnXQm5klla22WSE6UqO1oUejFG08cqDNTfzF4dTqcLWD4o9
QOhlFragV7ut05Ca+ALIXFQNKSGz0AzqrfLYj6YI2qhcgh8J7V/cVP97fd//kGZccKPUsMBlgDYS
AE3sVI/+Z1m5bVgUsoocnoyh6yTTTvVJuuNF+5Qi8xW6nnMs6XzEBdWemZAB1JnIEXLeEG33NJga
O+8gCQsV0HShtLWOBKvVoepK6y5AeTjSS6p2QDG0+0wxZJWddor6suBfrbYhe0cFt5SMvcAxvdaS
V24lOajKyt6O3P4sWuaFpQjCAZSOdreFr77kec/TGOs34lUciFLWwOZ03y1PHBwy3JCkOw9thEqJ
qsraaiF+B6WWr0OfHAq6dV9cMpnz0Oe/f/C7c21BqSzIVOzUi9yjYZMcXU6R4W+gS7tRc16bw4hi
tOsSL7GIiIntRJkVHH00fKViC8K3tvBGDCOZBxDUmZG3n/lxCdhOuer9ulGsDW3426xJ2iAQ6Rj7
3Tn+HnT97gftVuRyKRw4r73haqXTMlX05Rg7XRrZTbNXoLoDDDDM9S2ptfMURsQBJlDiOCITsTXW
e2+YQa9Wgij7ptUx3W06C1dZWSniAXXwAFzVzS1AJPxs08kqsNcObZYrvOPU76S2nSnkXjZttcOs
HEiTcmsePdr3xIcYi9O0j0hwlW9JXyaxlm65Ec+sTWGYbK8GT3NwuiJ3lX4lutyNMLVQDeWWV1s5
mvw88QfDhQYUAKo0qeJxHh5QTH4DJPPXbft6nvLD0FaDar3lZSOY7u0QuuxRt+Vt1n60YaolNIut
osXIqWChlU4gcL7Nx5hMVtBo94azwGxcnjtX5yYmXfDupXx/fUnWttMw1RzFjHqsCE7MIO8akrxX
jO2yuRw2TOlSVHE+8IadUrvu3Uaj2zLRAgS4v0vcpQt4jay8gPT8VrfEyleYZFZu03WeW48qtrR6
Giww3Tb8e9ndIu6MjzDZqwgRYFtsbR0XdILCEbsrB2Ta9G0WZXJXqRxw1KyS8Amy0buKdjxUJX2w
KrXVy7C2PIbNNro/Q76W9Nxx8E9WuDFy2j9n2bxeP0Mr7p6dp/1gVt0wJ97Q4APAZP5sdSBHGV3r
kdv+ySuGt+tzrBjY35xViai8CRJQGX+wrfrIJvdwfeSVE2ryUeWK9ugTxcgT7V+HghzAavK5T5dj
gstc19MWPOlSCux8iIwr1+O2TEaL6lgz/l825/ft1A0h4/lz13vHcRA1+nzcKez8bIuffW3fDeOe
pNPzIIEutsTFE4055kuGAeqJ4GDesO+LGanzZxkGXlqjW44L8IQ22l8/FUuvTymaiMUuGLrkM897
XA7q00RyeWY6LkgdSuscJbWDU4LdLPBolEBTfgoT1yH7amFpEyKBlrtRPlX18+x07c+UEDVHBV8g
ouMPtNgLL+u6yBfOjf7bxI41gVoISUCHGbDxDR14z9Wcfr5+vlY2wSQLAcYu8FtQnYBFikEo0L9v
B+9TAkmm68P7MDLzdeMFtskTsngFQK8LaQC8Gb5kPIjbBHxtHcqBILcdIm4Xv5jezKqufIwJOe9n
N3DnEs9ckJTPoIal702CVjwybYnRrNi5+SpcQAoFlRhMkNufvPokiu/Xl2nthxuPGIcDCypaR6NJ
9CEvfqnioZ9/XR96xf2Z4HIKqIEP+YAu9grWSHTnlmBi74klQLpNnfoxEcMWWH5tdc5f98HTppxw
Z/Zmjdyaj6Tt02JtqXmvjXz++4eRfU2dtKUYWdY/nO5fvnV1ro1rBEZua2VklDj9C5P7TOePXLsb
+dG1dTccqhUgJzH7IFuolikLk6D80tXy6OTZsMvbIbq+uWvnxnChGTAwUhdlcurIHDFKnoM0PaCZ
4wbsFrznHzDzh2Wn9SiknacFIlKV33kjMtStWrbSRn+c8N/OwTFB5TkPald3CuYqlHdnZQso/3xi
R10HaHY1CzR5LYkC7aNvZYduKulOMS2iyi29cBzqMlTNMn4fnbEApybNQz/hlQ4tUs+A0yRkZyso
SgZ2JTZCoZXTYoLTs1yCmHjpwJ/RN82XogyKx2Eoum/X93LlwJjA9DrLO9C7p8MpqBwZpTJN761x
GQDZBtGFA/bW/W3znOf/uKlzkYsOTV14wSxlaHvVY5YHX+ZScshMBLfgcnB0TNR52lZThZhUx578
NHi/RSbRhnzP7I13x9pWGA4BgvRqaC0cnV7+zoufAcAD11dnbWDDI9iUjAGwGDpG2yiCgGjh6W22
ajKKTQt+8SIXOARfvBeE9lHhpp+LxPlyyy+3TeT0UlvLn+dSbJNnqqEGCeLv6yNf9jK2SQ+VLYtT
QE58jHEGW7yMijoPO3ELq8s5RDDOI8K+SUnSjMge+3soiYScsB3SStd/++X9tE3AtE+Rt7cIfjvA
IOFoPU56K2N/2V5tEx0dNNSy5mVsoDHph8Sao2Vs96r4PImt+3Rt3Y2zOIDYxunRpB67yOXq7IFK
oMDmjZBjbWGM+6kFli3phh7OjCrQqTyT4ev1Fb/8YrFNSHTH51a6FV4SraVPfdZEtEMto34FN9Bu
gSjd9VnWfr4R2Acgi7S4i8SDV3ivfQHe0058uj40P9+ef99Ltsnw5PMBbJozeAESmRR22I5A4ao6
t3dT17s7tFikO10P3g6KhMgV+LWtQHTE3F2ZtsUuY5LeBWnTx6g7LjtLB8le4i0FnjfZv6JS0oXK
77tIzMDXoAHef3KcuSnDtmEg6s+lOCRV5sNT0vHJK2RwROtOvvdEau8q8KKHSU5/Xv/OlQNs0ikR
sFgtmYvrzHFAcVhn2QHKAW9OhmYLjuf9bRtlAo+9BtIuZ6d6apJXB3KE7bjFmHYRNgfPYQr5eSW3
goXr4DRC5+UX2HtndNb87r+Dxr16Kr/zJkpEmG+s1sqB89n/X5vIpDdD1WCyTjShoK/JcgNC5/wV
RgwH8aamVw1IbZLi5OdZ2DkiTCyA4Sa9u77Rl9/2tsmg5Dfo1gGvQxV7ffqr1+QhUZDFtRgE0Xqy
T9Pyvm+tx6ZKNgxoZalMCHJXjZAAyWGb9vzdboHt2HK5Kw7RBB83M+/U6MBnSV8Ge85A/Ch5P90L
ybcyBitGYeKJ27HqWjvzy1hUy0k7YomBXen/c/xKPSKjLze2ZG2JjEsv0dlCfBcw6kEU+0kH94V9
Czv/+Tydn+If4rs6QD+BX0ApHEh5HlZB/9rL/m1Y6B4o0pseBrbZedFVPpmBuu9jyylenD75x2J6
wxyclU02eeTmHtcqNDl0PPnBHHV2ae/nrrIixxvRBZrZbpWcBeKaaKBc7YelgUT5GXgSusCj7AHk
yo5F36t38DXWD16R01AsrR82WU723ajTT4I77TtxmLNLdasOWJX2oOYZGFSuZAw/nB7OWg/vaaX6
E3dZT0MLYn5ZlE20/s9WNXtd2k4fGIhodagLd3quk7nZazWxPYRDxwgo0B0TX4lnJeKoK9fbiaUh
T+gj7+4lUdnBrnn5ifYp+U+k6fB1LAf9zDDGsZcLdFQC5t8hbknCoODOcwaFPwoRbmfYCnJXsjIm
xlxSFNMYhYGCvHA4ptk0vE9tNu9sGy9TmgDr3I2DC066oB9vNayzJXw4lspKXZZAoCOegNYMWQOh
2r57YMv0T6r0bcfS5NrSvS473SAkm2nxM6fZv0uKxtTrTnQlrDER57idZ7eRSxW386QiYTVv9VLG
We29jWp45L2+8cI0ObYgBm0Jr59BNTCluxE5ocYnt8V8JgR7kJnlqZzhCTK2u4F+J8nG5bhyw5hw
a3ZmaVmA+IyFO/u/oR2fH3TuVLEGOeuLVDyPumK2wsJ3s50C6vFwfU9WXIWJwtZ2ztwSgtyxJdl+
7sUh9ViYjlvUU2sBhom81rM7uznAaagm6iaNpLL0vheu/zjZECAZkrpBmxbND6mv6qeFJ95z7dLk
WLFcfJpBbv5UQsT9/fq3Xuy8gV83QapFBZLbyvFQb+eq3WtBy8eaChnZLh3v5tp2dxa88V4qT+5l
xav9mFv0zhknEXGquh9p44m9GJPy8/UftOJEzKaFqjsrDfUl2LNK1Yf2gCyF67I7XhKE/FlfRspv
v+qm/3V9OvpHEehCWG7C1EXLUlra5+q07LLYgjzaA4RVFeTL2nb5Rkiv79ssUF+J1JD6Y577j195
ebLj82LR3ZkvNGoWUeKBWYEjhueDjEmi2vuBieRZBSUBDpF7hwqtK/+wzNOPvsy8fb7YDpA4xM6e
EzoWB4sF4uegB15EcFz5Q3nWj06HpXguhtl6sNuMHgB5nF6IaryXuQ68n9M8qGMziRkobGr5O2do
5u9ZE3Qvg8wdMD434xd0E+TvmTfmv+gksse6036U9i055vOCnpOKVsWDE8jl1ZaQVnZVK9/dAXXi
FKfitw9KgzrMOlp+RpkD/cAC6o1ygXgcrTz+DBFcHhbIlYXUpcWTo1I3ylQKOjqpkEqr66I8Ivuc
Q6NWPoEcb/qS1yPdj8T1vmu7Rt3DboZDM7jWTg0a7IUCKqleS4dvS+446IvxaeS0xIlm7TVQ2xV1
hFfgEPU5yLNpBRIKi+vlccw867eXOOyYuS4Qo407PIzESSCdi7UXdQuh7ww9iYJAWMQaUusnxJey
KHBA9MQKG/3yc5qxLz60Mg+jKOS7Jx0Wzg7JotQF8AcHn91BHTqNhhKsd3oqsndVQrnSHcX8goyg
DWwQrdGbxnVUBBpoxIY3u24kyb6TKbLiFVdZyC1gvytIHsc1D/7rQKJ+TJISwGxXdg91E4xHD1zN
nwBNqb4BS5X+qgRr0eE4QnQnA+pt475ZiRBNROnIOe9aGSBNl5H8gTktfwR09t/rxrTiOE1sFqUD
ZZ3C0y9gzTNetUEo6/zAa38L3742gVHQ8MjYt2gJDE5B/VxVz1nz2583AsSVCN1EZZHa5c0w10Nc
LM0OXOYhWnXDCXwwI//n+uqsLf35oz6EKu0MyUSXwLMtswIyKIdYMizK2fCba0tjBEI6x9mC7vWZ
xJTsoK4BLntQroPv7PqPv7Q8PiVms01nVeAgWxL/NPr6ZPnFW4bu3rlA42/WbJGoXPqE8xzGJwyS
8oxy5p/y4r5ovtXV78XaavNYG9tIepE59b2JUTvWerkHin0/ucmh87fo8taWh/3/3k5tW2eeq2cg
s9KfksB3y4HwsE2Kb732NuLQi4HDeYGMNz3nSz44noR4J1XFLpmag9d077RpvnJVIxU5PbvF+MY5
gGEWwfVS19lLAUnUME/TDfDipXj1/BPMBFk29S3v7AoYOpYfM6tUO1Cr1s+DI61dhsL2kQ7+1oPi
ksVgMrM3R3l5O3c1xO0Ly9ePUM9bovPHvV0/0mujGy9a4WZ1rRSHdDL9rvvXuv1927iGk1JLKqx+
qJLTYLvsqXVJup+CfLwhOD2vyfkEfvAiyPsVrTV3KvaDoV/CJGWgSlVW8rjYYn697QvORvRhDssV
PPHtdIrruWvuBy310Vrc7tdto5/34+PoSde0jOIUu8oZXgI8ce71lA43jm4Y+mBByIPVLDmhSoQ0
ndBPchiz3fWfvuJFzO4Xv4J+uh94SONMPtLOdeLeLykZdwu0PDYqC2tTGDZe5WMyFpZMTixDkJJ7
Ox/dzekW0/KK+Zo9K44Nqj6i3BKEhiwIeQ2JeJFlXrjI+me6QBeeK35301r9FWmUMwdxwoQbwgeO
14VHWvYi2HqTryyTGWpMlc0rKqoS7ZkyGuejBICs9uTGb19x5yb6m5T+DO9bqHgqfkDqJmTlT8Xa
SAU3pDJhxGawscgJ2csOPUmAwbWINtzqHRhNJEiuL/3azzfsF0GyZ6OVAUvf1lExQGKgfWZTgtfU
hpGtrb5hwi3LA5dIlZzEWHxndXDvdd6bnaW/r//+8zDmk+y8PIYNS6xN2gPqcOLdmD6olnzJdRts
ICjWfrtxVcu0htIwgo+4bsnJc61/8so+1aLfkuBZW3zDgIEChK7ctFinPPjqqRiX5X2ZQekhPV5f
nBUTNkHgbgaJ+zLNgpOsqiYcp+KJUjsMBhIxVHSsxnq7Ps/KJph4cFVPXs48UIAvsytA4+mwT2Rg
Wx1iK7tgYsJbCywI9Rm8ihBiV2lw5snfrvh2/aevbIGJCAcis2Re0duxxVlIhl8T4Ox19q10+YaB
nUOECwfUFF4eUvAABBZ8W2O7OfQW+uBz7eY60jVPrEi76fAietS2dzYytBtzru3HeSU/XJu68WxZ
tjo5tc58DGz5QuQtlRXYmynErHzW1OA6xdC2u0DYFVnvUW0RTq39bsOYm6wsBpkgqrdK/3FW8htT
W/T+a0MbptyqrLYXKOzGTRuwh87Kg6hLm5sYALAqhiFXErT3Oh39U1r1IXF0NNQZSAC23rIrdmyC
xGfwxZVDNvgnJpt/pft7Eo857XcuFRog8X7DW6zYmQkSt1wXPVoKs7QdxTVcvNZyPC7tLXA0nBwT
JF4wRSY0qcIQrFeGfnIkkMJATpEeN6isVkzZxImnwqkpckDJKe9+WkT5B2lbcTFaT71YtuCXa2t0
nvuDZaVt2meAe/knArj+uJC7nnyVo4iuO6O10Q27rYgGR0JqYXQH5Nfd3m+D0O02Bl+xABMhLmg/
JK6GcTVV0aKdvP+p+fD7+g+/lH0/761huOhHLSros/unLEWqEKyEkX9mlZSquNcc6AMveUg4eO9A
i70Bv1pbKsOeR79JiAfgAxpi1c6fEb/3Dt+5fr3xeP3T/XjBb5ts2N4oywVknFNcNNZy7BYfr5s8
b9/rYkEqd0B22Qrq/jD0CDscEJu947krwjbIBLLvNNh1zujS0J57elfwatyrCuqQSFokW8HD2n4a
z2tw71gJaIkgFVU3vzyXiDJMCur/ur6jK+trApmrFm1RSdOAEXr0Izr9yPU3a9m4c9fGPl+VH4wo
nxI0jYF6B5SFlIVTHfx0oajRYA1v++1nN/ph/ErzHCpTCEc8twyH+Usp38ph49ytuGITzKz1JMpm
RrzJFhUmznCYVDyiuNvPct/Ov69/wMrWmrrHTjWOBThfENQG6r0koBdsyg0nufb7z1N+WBto73Ui
RfHoZPXWVx3M/zEmPBLOHVUPVCXlvsw29SlWHPKf3NSHuaTSVFajhMBekb2wob7rUjdGg+wzGAA3
nNraFIYboPADU1oQ3IwqWcI+zxLgDQAsp6n+neRbPQRr+2Fc78wKnGzs8CHUtQ/VJI502boV14Y2
rBhchV7GkSI4dQoEW1O35Pua9j+vn6MVQzPhwgGwh32gcVu1Ot0hQXDyhPt5WrqN/MPK4pt4YYun
SUfdeYmTuXqxMitKOjyP2uaJbM2wclpNzuoGN01X85nGiZ/HRaL4rhjt3dKhX0PwWu4mbW/xflP/
T1H1gss3EcP1oh0O9APKLlnH9ixPnDfA0Mg9KIzlkTVV91+v0+4b7AdlHaBPjoLnEDTyXcA3oGqQ
f62p4+yreYLcuk8668dUl/kxmKbsc9sX/Iu2szxm9TjcQQcxe+ldP31wE6EiD3CWuON1+tjatnvP
R+nvSAMh8FI48wubuvyI67VGdVCD79gNmhS1sFns/YrS3y1o0feMzUuI/vNmlwZSfVet28yRtnI8
WYUq35irmyHUeJ7Fc+EmENHm6iWxsvzfmuTecMC/27sMLfGnocvsgydY/t8ITcAv7WDxQ13n3dcA
CZkXd86nUw9U8j2UCJdP/+PsypYrxbHtFxGBGKVXpjPZx3OmnS9EDmUGIZAAIaGvv8v3qa9vZWZE
v1RUVHRjDiBp77XX4JHUsHyFuuVkts7rEInS+Cd4Lpo7jtnIRfGl/sW8pakYb5tCrm37OrZu+TF7
qX/TwUOuyyU3Pa8wsN+QHk6Gix2SsIDuCfRhz7cPw+bVX91kyQ8PvX7JYYXzCNNSzMr6pkU6UAhK
VKY6jYqmY/ueIZg2zGObmMvgLfIq7YdBvE0Dl2EF7/qMH+7qPHbEn4oeodNlGxmTYZDuwWRv958g
mQK/OKF1fJMuKzlvKSK0eBrTZx1NfVimcsLscunUXHUdTSussGGs/F6mD1MU7GHZwstpLKJgoVdS
LwHcR+FiDPa8214Sf3JPBpKPIl1rgs+hUdUcCV2B2zxWcnL9GRYI22mKu+Zsu+7DJnUcy0hMa7Hb
dS5oG6xnvq3bMZBOnX04vJwCqmEDYtf4oaZqfUWDpmHr7YvguKcYpjmxGOTEAlSD5BMWCPhgGdRm
i31kYYR0lSDwviJytz6MlgYVTYOxaNQYHXbbxrknNpph/Gt/xbSdb4RU8gtSToZbfxaqwDGi7uya
7q/1tI35NmN6QEy4VVBZfU+2BNwvht79dlIjLTcaTzn8ksQ/KXDLewWf9gLHjb6Z8eeqyGJKrurl
I4ypRlswRdsdTVddBRzG1WrZpieSIBAvbdQusgjo/m2zTPRrY+GHEM+8u0c+/Hw3tQEpKIzx8pFb
hbE7bKwEo6xcQ7J+ibZ9qsYaHOnRp7C21R0euq+3Mm1xFVNHBqG3arl16O9ukoWYSoPjjle3J1XU
JkMZ+uOc9zKurwrzJxDBCGhKYRscP+wfvkXzQpFYI8ebrhsjLMZF3MRzRB+cqbtbImu4XERt+goH
T5P7xPMfTCBmUGr9oMnkloQPVg7BMYGn59G3+DI52dxVbAAkbJPAxyxx6YENUX3waLCWcxitX0i4
v0nahacYAYKHZV/8o133KAt8Z2896sdDFhI6VrxnwzGtbfRKV+3KyZ97kk0e7NcgzI6uEgV03u/Q
fmRsj5PC5/zdTwKY5iwz+xWwPsmaphlykNthpSo6tn0Z2vVL7WiXpVFTxfHKj+AQQ7y4eSb+0jem
+eV4M+XdONj9PCTJcobNnJdHHoER4szdE011InPGTI1RejjcB1EvH7nmCC4Ktspv0+lRTVqcV5eG
oKclfpcPm4ajSDtMpRIsvKbxsL0MoQKBlMzNW4h/O6PiSLHb9fBU30cq4TxPvGxQLCyaaXozgnsn
hLa4LxPkZ8/NtE0IbB/aN75vW5hjstB+ZzZw0XHpN35tgig8jDB1HTI5D9MTOF3DiVEE9glihufI
AIYtDSxSDoONzSVI9uV7qO06IK3dm64JDPYvWGTsn3huPcRV9KTU44jf65skW4QATWLjcW7hi1N1
eiRH05mwCBEFf6GQI5eiF7WXdR+aWwsBBMgDddocOjHIOVtWnsK+LG27PEIs9GGok/6uTsV8scuM
B0lqUgYykZWoCTnvje3y1YQKny9r7xpwe56c8+ST0WJ/QUwZPfgIML+h1Noiguc6+v4VFi8UEpqc
eTXizcGo+up6xNokI4sObnFRZhYQYdd9Gl/cJmlGZ9z9UJMgT7DpINSQxS9hE6pHsU9r2Sl//dGM
HqAFw4fmOMztwzpKVs3BpA+z9HCSgpKqi9mZNYuJ9mBf3y+vyONo74lcIxiSDqZY0mjLObJA8sbX
4hbD2rWCXLe92cW2/VJyGq8UG3/VTXT4NsAL65LqPupzzF7CWy8i3mnrw+mIzwJfCI3FSTTBUJmp
aUuh/CSPZ6MzN2DfVnhNKyK6BK0IjPRfJiFMl0lJ4wfNEwq9LZPerwW4xq2C1O4uNoockALkrp0R
zRf4BNDXzh9g8M8kv20TkxzoSsPC2FqdNcEFjFMC+/es7/ttXs4tnE9ZNuHsfU69cMl0UkcPYl5A
7ViC4Wn3G2R3Npv2l5Kptv46UkvOEzDqwkacH0Ih+q/IfhywMcc12P3Jcj/AyDtnYHLkdaw3OBU5
eVhUJ19GpXXFqORfor3/uYzxlhRbmu43cCNZSwQObc8oJrDka9J1pz005hTtBON7Bfkmy0mjR6RK
Ymt1jyE6rTffIpyqHAbIkiE/eHSpvA4d+zCMzbcB2yIPZYaYBqh747oNyV0skMdeBttsq5414xcG
keg5EB6WFuw5j2FaqzlL5w7mK8J2SXO7BLydcw0az1Yt2B6PPmToQc5mnL5OjxMYudwXT74gpOAW
ktutH8jTxANkqtoQrYEAHhEq6Ki3MR680tvr5MFNxC+xbfkFcu/Nu08XWYb7YNXdDhInwlgTBxFT
jSF1zOZf1MUKuRyC2zdCiZ2yhLRhhJOtZ34xo/55Vd4qXxCZAIshBK2AD6Q3sIDwtYjMgnva52SP
mjfE/Jg8lORdDb572reRgcZQa6qzmfthkBsTpzlNkaiXqX6ilVcPFlS22MAywNMHbIXhLT7v7bRN
SLocQA+TsMxnq86J9Jq32GP8MgaRXwpfmS1PsJVmoC7DwF8kIbbEPU1PbZrqQ9Q4d7fRib1E6e5f
AFWHl3HQJpdYCr8Upzzbd7UVblPwNN22hZR8SfjB2c5XOe0QEFDIDm1AtkUMvh7d7Nn7uOm2yqph
voDMhJESbceSJ45XO++msxYJf0SUbsPvEtpOlw48hecIvGWWtXb2rqHXTIjOUz22+3D1ghcxifRd
g1b43Wcax2/qouXcOdTLvcBMm/hqOG5rGqC4pOO9Tc1wAL9LP89bMj+IHgfIYHlYBCpyaSZUAo3G
wFpHs1X57tmMwi7FDONGmCvH25acRdNGpcJ6e1mU6AukSgVBCXK1uKOJD5/KMRHBXSqiBFtRMpiw
rJ3wvgajq+d87KbwvUlDB0/oWV3B6sAsrUtcadJBz9lIepGrZKAQmY6qfo/UvuRyruNvehWIGbLW
lGOUhk8rDeyVr7ApzJrdRV7RNLL+tYDMHR85LtWjvETe3AMYMOuYI6ZkrbxEHXuIQyEjBm27pFG3
HGBEzS9eMiY2Tyz3K9cxWGvZILD3C3zjigYuL1VCZ1eYRdcX5JDuLu+NIyofQ4FiBvlA45Ovm67U
yqk7B69Fna2uDcYMqlz7gNBqV0HkB0gLMpj+o7T38K8zNDbIQZyxBnxewnAHRdM0o8af4TCXDcYG
uVCKn2ecsSLnSmOH6+w6JiCS1tPjUPvbCPo37nhCnXYaIyS4YUzTnJpU1Zeu02hytrU+qfDD5ZUN
nl9aEojTYntbqngcb0M0Zmc8XpLblZEKIgoJCgyIhzMsIw96gcXZQjrXoHjx1c1MCM8tW8WxZTM4
bqhIvxmYsswnuntz5YlueoDHW1AujU5u+hjnBTgP4PO1y3oP3xCNyCY46V+k35s76ms353bp9yNi
ZBIfs+wa/0haEP6dDPOUeE2pcOy+eMOa3Eah/PD0niZ16BmPK1jiGZztKEGyEUyNfA7iHkYbrX+O
hm04mIjNj37jTd8ciuzj5JrpsiXbIDJUYEOB4O4hzvqdq6ngk2vzWPrmrYnn9FVJxWGJF0892F6I
EszAzQ2rKST+BT7F6U9uRr5k/cCXvEV8TI7arr2h3dyUntDmg55EJMs7t+I/8KV58RMnbpwnmn+m
2vrIEK/VYXCCHCI7BAVPdVTEDi8J0Gd7b3uwU0sjm7jqAk+ewmTqDtFC4hu2iwHrBjazYKg2aDwH
cm78WHV5EG7TC0i86gecg6I3Qbv4O+7f9vlAZfDF1oid9SCALNGri68zb3w4/gIwqNSkdIGUFXaM
eLy+JpJEJ4RQu+fZtwVzbjcf1nSrhhVcSmx9WloxPk4h6qRiEX0Hl5HO31geeLUs2qTfK9UicAg1
Mfm4qQmUP7R4GzxCmBTHDifB3UgX+uDPil1AxzAUZOxmuplTs5Qfzi8mn9dmxvjV67u3adCUH9SH
PXTUGYmuK5yLVqq57Lowznx4hqODZ1vO0s5H4arFlwEZRN+pQEVaBjuP0zso9MT8BIZ30r61mGS1
ZY+muct9odwXUAWCi5j64JjCBjdjMLo4jHODuJkmskBOnhIk0pRWB3EpIyG7YmIjOdVgA0KyhoeA
9HRl5A9MC8YMtn3ra5z2UWG4jk4fyWgyD82onvutX5sshnNwnKWYubw4ReK2aHQcAg+ZGDnHJkSu
B4S7yXHZBHaEBu1otbL6Z+D4eI9aZUbE1Z4EhfUak+aqG2xUNPVRoz8Y78c0MDJ30P2MuQyVMiWb
upYVteRd7gHV+qeGa0Jl9MRQ2O5iPLDeDRlkkyKDehIpuLVo8dsCdgo9Z340FH71/T7zfMNDfAzY
7j+rARzgdY1CbEIJkipGwD+ZFpO/ZCqpl9O2ruMVZh59OfMRjo/L6r1qsdkzQ412HnyEBKUmhSvz
6E9+ZQztCy3W7mioJw6pivnttBGALYDSHTKFo+gQhTuMfJk7O1TbGTAgDAqbyV0H9EZFaFAAZgPo
w8fI2wW+RvRFHIStUdwKJpIyaYb54Hlmy1pk+FXga9tbq3dzxAec5sRtU8nqWNzKYWzQCqTssEQz
LI3Ryb5BAdmjltt5FQgi72uTrni/rhcl9uynqUGrFDBunlK+S/QsOjpGNSxlar7SahQTvZtZHZx0
UCOBibgIlPZ+taVE2u+ZYgmvqJZX9n2PsUwzJTW9kV7NjuOs9a2jIEGpdeueOzu67ygfh9fe+7CF
HHGEF3BzIKhPtsFeyeCNDhU4YIxOJ8md4LAh8TREOhMGhzihgR9VDo3pgx4X/Q+DWxDN0tRPf4It
7iHfAZ01SN3MX/OkjrErK7RIS0pJiY34jbXDbU02gF9jbwtvEMC5lApy+DaIsvaHDbAPmAyY7fDo
giTasNgatlUxJCPAGcPuRY0pfFGxyaNRsVPz6lPRPWA1NRk3pLtJedQUk4vhnAZlbRl8tGUZ+GUD
0v08XhdoNmGgT0IsRannactDHiDJ0LV+Cdpcel52q86sR7LuDLvdoxpneU1oZB5SmDMeFAyTLnPa
yhsecvGDNeic9O7TAwnhyJ+Z3tYHQInpydoxgIB9MG9kD/dDmtQfYqdw6q+aOR8OXWR5TNolfmk5
7CyGRoRtrrkfnVEI+ieJNL1sSZE0tAkgrbO3JzeA1hEdOewxDIVMhwPf18dapcbCJ7RN87HBdA8n
hYRgVHrJL2Z7nJz1KHCwBdMcPPurIvRoRE2PQloo7GFYx0qkoEEiMDe0BwaS8ol+dHXrlqNDZjAG
tfYGy3U9IM1+v2WIjwfN3rj3ZY7ag2tbcqVNhDeWBpD9zdpFjyNyVy6ytRi+cygzGihYjYXTARRz
+aLQDAL5i/4hI1i3ANPkhuENlG1QDYJtYJY0zaBBBikAxPrmG0w8uqdNkjVG1rvcgiImDbIOZGL0
e0qH/hm4WHprmyUyBQ268Y6vqa26ARKM0bWkwGuK7zcSpDgwuXxvIO14pAqSvFWju8F8NJIl3ehc
8mhAvpwxSPyEI/RNGEh6tFOgqgmU/kp2E1ohYiWwUKbo13rp5iOqnOm+xkZaUhBGjnqR4P/3UQqf
841eXW3toU5CdQpHNT4HGs5K2YKZy2vQAjMV6NtLA7Oz45rw+QCZin+jqW+PEUgdO9J+MW2mOI7f
vSiooavY50QWoHAH97Wl4ugjp0Eg1w8dfAY5iodb+FAeNL1Hzu0MKvESkuEQ4aHe2oQxqPrHFo7l
k6TNdfZYW9Rpt1SoCIM3Ncp6K5qFhejhFHgGvXSPLhQwR4viEONcD1/8IfT7rj5AIc5/UtRQZzqI
NMr8BlR+iEuSNl9MklQmBm+2t8J9n+zMCWhsyXzYtjj4UhsrS6cDbSA0WWieYNU/bnZFe2hG/7s/
QnL4cTu557DV1CryMwazs+MGRO+2RqJz4ZGe/eKr9+77EFzCHnl/kWs8VB6b5Ou47cHbrGJ5F0q7
f9NhD2SWsqVcEKLwMqHIKEfR8MJvpwKHWOErwsyR7sY7WBD8o+NmpuBLohLrMqSoy/2h4T7w2NXC
eYZAnIsiChOBl/SjNmu8ZjijSKDlhJycwnhMV2usvZwkaO122yElDL22e9btyjLuxf4Pf3PsFDgy
PIx6nm8AXYwfs3JaoRVjR410lZPsAKhznGOHSWhaklGIc4suz+Tg30SHuBXTYXPkh0vr9HHyBorT
D7+GN0Dr7CL4r3ib2psVeNqFY2t59ufOy3UjEhx7tb5OdpyLBYPADEHSqAQmCc8CtEFupFveJoBc
SZ/KN4xs+1svxHYd2sbmodrTSzBBAaRW3n0f4flXDphp3EousM9zUKrwBrtpz3aMVJYcePFYbjX8
EQwbwkdsDHXloIpC7RqOt3SvY1S9qAOfAjhlnB0Kp8PER3caIP7J0Yqh87D9ghIbOHi418Gh02v8
1IAAUKDqwLGq965E0qhF8pqXshwDEAURUyu+OY5AqaD9iOxlg8iDyKEgagwv4adF8kB+wPfKfmUf
Ot2F+RxX3sVXZOQud7uQ5Jm4+Os2e3VZz03zFcnk7xZGHlmvNhEXHSUQ/fAoLjCEfw8RCvxrDRoA
ctbAOmtgukReR7uXcNBxeB4A5vzMRT6QXpYuFR0YfXUIc3qWeyuavEfMBxq5sGdZn8Blpw2TLkPk
dwrFMrbLNAUMHUFFedq4Z28aUB4fo2bH8l9X/si3VlVB7dOTRpVS4hgbb/2V1nfdPE9vtTXu0PAQ
2So+uK+R7oZikzgJ1SZdJlCVjJlD8V6lJE2qdgf0h4KTXy3KQFYkaQPSYJ16ZTSHrJI8CPJtsuwY
IicCAVQLLdNEg4ghIiRGz3v4GnfGwgpvYjc8cqJM4NH0MJt5vGz9xAGyeM1RqpVdwYpYSkTDzgVf
oZREuaoP9apwgG9NCq+/mrovqAnja9Jz8q4tZ0BbYTFoXLyvsCllY+77akeUsfnRNujfMjgwxC+k
9Z8iS4elnEeu35kX6jzwd1V1KZHXNQBi3ye9/BrtbXrend7LWFFRJMvy8XmhO7GdbIpOcJrPvg9N
HDJj8mjsum9Dgv/dHgxRxVs/7DIzr/rE9hpCsRrDJ9gN6beui/xj47Vbhak0GqVmlu1NbWKsQuCg
WUuhVknp+oY9CEBBPbFCCLk+D5zF1Qaw4thESfwAhU6IH/KhTuReSGBfsQMhPVhMAT62bQnL3br3
g58g5JFXD5mSdzU6qcPkwSOk1luKUAcMajqRhpegBx6N6dFcIIUlLuyOSWffmtchka5ApYOrbhOv
Ro/7Z5gey1MQpGkugG1DJs9MwbZuza03iaIWVB9bgq8eoQAKIz3U4Y/Uk/wAyXp9sWYyhWVuPE8c
rWTcG3aqI9iZ7GvPn6dk+IERzFgaMXQlW6MGMDwQU890/sG6Da/V9nzOIlRWV3yhpOhRiJz2QcI2
fkv2c61bC+3g5Ip9RX8q6l7jK462+7kZtwPqC5pibUeqUE099AUqqz0zEIIe67lbz1uEget4N4Jd
nmaNouuPBdB/rkYD9aGOx/RMaLgcbANZMsaWS3wPInHXwgBjisHRNMsvCaD/LkYgyfbUAmBFnjEN
gju7b1iYfitlFXEyfifRHl0oX8ldMKzdeUkTmuRGc0yqun5NYUFCvQF3sOLABgishi6zZMPsTGqg
mW2D8KNYEBFmE+qTkn9kXFAGbSQTLlqzGYdRNRoXFOlgABi22BG3upZJ5Y1y+R4ob6hApe+Lzm5D
IVEefjWLi0F0Uqz/3oXjtJWeL0VYQtO3/oSgZXIIhvWh8+uD7pyESfJNrnw8N4h1/QlT5G3JkmZM
btO5IfesRVEJpJLcwpIkwvfc9hka/dsO8e63kEuq223B/zujGJzFxYg9ci4iDLwvbUcbhC6QQZRh
My7HcFlQ7WBG1Z9mj/dlt/D2ZKV035Z21zYfxlmVZiLm+zak5qttE3s1qokqb0iCAyZTCawJZX+r
hm2+itCIS9IF0RMZIs8vEPquYYeDJgLLfT2ocWE3Qy/2B+tWVsbNvh/I1CZQSygBwHJpeeWWFf05
didAtDJA/T+IKxC8tkyHPUI/ixweKDfX7bv2UpcDouM+gDGLdcGisf4WLTIs+61rDmnYIyM6oeuD
IPFWTsBL8lTvzRkA+vjg24bkulZB1fiMPaVNY5/TbowPPqH9rfxJiaefwcG3SCldghkqBRnK6aoX
q3XW4/PLIwOoNTPAIl/jvcano1N+kwY8xe3udUVIsN/wnqN78/UcX/1kkz8w9g4sWowgeUOhs0Zw
aO3DrViDdG3zvuGAOha43t4AEo/7G39tETiJXRED5MhsD61SwAySOExKwwkfEC626WOyQj5OQ232
I4ULwWutYq+qJYKqqg0BQogYxrrJyEjGb8h+0u/j4CMz245x/RW9Dy/ACiKnOFUtJD2zKHfQAtAP
uWjH0DlabS4p/ZjM67aEO/vyiDLU3tUMd59FTaeyeO/dLV1i96tDIA6ikDav3AiEezmcge0d3wP3
SHzbfqN0dAdHnQ2yyNgh33eMMLFLdPqqIMC77GH7Rt3ID5bFwz9aL/wMiEm/ID80ztfQA2yzTulL
uMbmVXYIiSP7tLwbrLsXiRl/eFBQgR5ZiwphNTy9Y6YLb0U0g/qyLsu7b30OsdsgK6/D/YGKwj2k
dgDbBE4zIPZ0USYN0afvA0GXKtx1Hlo0fB1OwUJ34OscBi9slyzlKYqy2vcRwBAL7WEOL+Qz0yin
EQYLX8eyY2qMy7j116pdMEBBotparuj6znqHACzjvcd+pW0inoYVUo9sXVb16CYkNaMF3yXNYVLl
ZaRt9+NKfJpP0g73yBxDIywAAfxMNZcIs9u1Dx6dWsodHQQGvd4Wjoi7pbUGgJUy0D4IjkjZCwy8
wNBhOZCs5sFF6Hy7LdxvVowi3jil8XOqouEWRdP6OKT7cFQ7F8WKrJmMLi4FuDMHh5WinzZ4P/cj
jAxKnOsD0kLD5kHttblPjblN5PRPu4zkqhBTUcAVEpPwgfDDjE4l83dk4dkJX2kGN39exGFH3g2G
/CdVt/Odw8FYxHwVB8DBU9U0hl32zqHJpklcIjTDz5IwXoDrJNM7Vlt/TwQzlapjcx8Y150A6aT3
AYYf+az7tlBqAnYQzCswcm3rEhOj/bh3UCoYNKVfIpoMd7FPoyscYMgNxjxtnuAFlXCjxyRpc6aY
d9AglnBcbuYliB7CsIne0VtPRylgxAZWivEPka6BTYVBHTwYEvTVxwx6A6+DQwMboAfBRDQFbgtP
4pzYbih9D99mj6yqfEq4vEVcWZLpFphOAV1gfcQ33V+mZG4qhURE7Ml8wHFm9IySfkznOiibNluu
QD3aedxjOJOhIU8x0MN8CafupoCZR21orxh/6Mw0a//mo3o1+RYP4sfIx/d9qCWiDtuknHp8QX9m
zv2O2vaJJslTroaUCnLZBagzAnFZFUgGN71nKVrHvzlq/I6f94k2HYk6FC2YG5cEsKGAgAk9AkD7
gT//+Vf87vqf2JHzQtBvMrVfOsn8NvMEncCgCuh7y3dW/vlv/IbA+NkZendgfyGwG7bdHN3QA3bc
P1/3dwrmz77QaCk4oZZ6Z9WviIrjaEPhgPQxIO0GWfSdOts+BAC0HUKQxUibnGZw6jz5F+7kv/4u
nJYfVPf/IK+yZnHY3GIQoMXLnD5JkLn//MP+9aXgwp/Yz6Kh6Nqgz7lEAyYmKtPerwQ8/z9f/F+/
W1z8E/UZGBlfsZFCULxDsUbm3Is51u2TSf/Cf/7d3X/84f94LNLDwWCarrlsO0dLeew2CfiS/pe3
//FX/+PqmmC4vWJ4fIFN4yVqgrpAV1rFCWbjvj/+VwYFeEifFvfOiJN+0zYXcB1R61z9UB7rJc66
2P1l+/jdx/NpYTdsjjReKjw/AxjpRr/GZi7+/IJ/d+Xg/z4h4K4tgfcLO/u9OEwhL307v/z50v+q
VMNj+cRynoIVNKjmI0RrU1ewD/9ZGnhDzFagFQ5mhijE7avnmr+tg999qp+Yz0QumOPVbr0k5C1u
7gNC86V/nGbvL9Tw3zypzx6aK7oS5iVzdMGEY71t1MQuRNH/xoyR+uyzx52ekTkY1wpqmq0/c03v
BgBaf34Pv7vxT2sY/rBhh2kWO8eO1lmPcKYx/W8SDz5u+9Py3dHiWheCLz9RkExIaI4Lpj0lcsbu
/3zzv9kfPlt6DnDniQxm4hc9ymvYoVGAMPSfzo/e/nz9f1Ua4Qd8PLT/2CFmNsa2XqwA53xvC1NP
4V3jf5QUCSXhIUVMyIPGHOFhcpLeusmMfwtq+c3n+tnqM2nIsrkEohK6ayhFA+9qUHjk3Hz0wdH8
t0yr/3U2/38kdPzATwt8QcjfEjHopUFwPbQgowSDugOhDjWl/WGFvJAofqonfVTEdcWfH+r/2lf+
2x/9tPSbkIyBFw7jhaU2vHqEDXc7eH2uAPQPWIY28KYH86UaPB1nG2FdEQdpWy0rwu1NEHn54tno
2M/WgEZT99UmO30HMmN8wKQ72tB/W1AKWiBImZeG8h3gfZ/FMBTrj+26wJ0e6Im7DVbZfw2HaT0i
SH2+do7aW+Isv1+6OjxEK1luFrrap27p0FXM6xABOBnhwNjhIy5xu+K50zqYQPWmFMiBHFEYTBhM
3/hpvz9E88DymNmmqm2SHFiNuI0M4zlwj+jcdV/qUL2Afu0dBCfhTwF07Yh553CQ86xPOko/mMY0
uCAo1l22OnGFCs2e77wPrjvTQ9l7S3iAm2JYchf1oAc5jNeZF2OqalZ7u9fgW7fLRxU5DMl9n0Rb
NSlYxwM7W1P0bjufDtymfZXGe3gDwqn/t0PjN4vys+serD7BJRpbegYx/wMeJLU+JetfVCC/2a4+
O++JcANFAALjc4oiHXrOpv2bjPk3a/2zuV68x57r+4ieiZzvZb3oIq69Z7c1S+6jklXrVK5RfyIg
c/95Hfzup3zaeWPed/4SojRLYYpQWQHNORQfwV+Kgt+8hf9ngtuGPUZCHjuHGFBT2pZJ/Ihd+C+l
02/u/bPl7eY3G1XGYX/6H87OY7dxZYuiX0SALBbTVDnYcu40IewOzDkV+fVvqUd9+SwL8OgCvg1K
IosVztl7bYrNey9DulX10t59fGcufPc597buxtStLdYkt+8WI63egrK4R53xc5ef3XhNK0tHL4zp
iO73fpoUcmYd2JqwHz53/dmy1xuBSdOfr2+M+TL3/VVanKLYuTJ9Xro557//sybpDXX5uOMN8GmE
G7smcmhOXQuwNd6lDrJmO+cn/s/l/WTS41QU/mEqK2tJ6ba7G/px49HPPzp51i+nWtpofjRz1Xry
Z5SV2duQ8e+1LuXQPozmi6xDc6XCc23Pw2e5Ru8XbPKIqNQGDdBL2tG21QmEvKGJhuozD0b7wTMR
1VZ25NzRDWy2MmyNrW+05crUw3Ef6CHyRELpUaGxBj7rge9uOIiph1pvX0MjizrkS/1wn0o33bhF
l3737Gg4UBv2qb4X8kl5zG+F65kbGluc55HZ3zlMVMGyaVV6lG7kIp7THZbYLl8kZg95XCbTttNa
AIzTmXKpBeO6jQ3tYPcIEyibepSDlXylhNe/WlmaH3Khij921BYIIVr7WxgZ9kujtcOd0tvpZGfB
dG4AkLQUtOm08YSRvhh12Z6GkYya1Mk6TEKG+toBMfzWe0Zx0oCvVyv0svHN6EXWoYsaSTkmMl6B
1jbfXSmnfOXXurGUk8i3ILisR4eW5wEZcf0opl7eZpONGn90hbbrhiLa2U2vvlS25t7oJKDQKUuQ
lQoCYdE2OhElPIlKvASsSe5fir1lRMhX6moRoc96xt5mH9uuMpCv0wxcKE1ZizASWC9sRYml8/Nf
WAW0JzM2ymMjIvlDs9rqzQh9tQHZ1N9ExMQsLOzUNzJuEAlhe9pjWaHMZyBhqkPjJfI1iOCGK8Ob
1OmYfMOiWoAATZ610o6XbdqY+pWJ4P1Tv+7NEZu4rbLaaAw2v5ayiPHp2hcUauHzBMEKbVqdy51O
G/sumjg6y7xqV9iOKMVhMblNfKnW1G+nKyvbpfd6dorz+1aCZgMc32g3/diddE+7KYxrTPQLG8o5
zreH7Wq6nu4d7O4VS8JyDNAA26dsuDpznLeM7+zq5hzf1EavTqHHPahBHWzOFYsso5FVm3+wKfWL
SSioqeYYL8ymfdKF91V5cbuMnGvglr9+5f//AtKaTeuTM9LAzBt1DHKCyQmar0/V1I9vrgjqJbuS
X3pSy5UIOCib0g7Wft6gBbPh2C5F0o03QecjhyQ3khppKa8sZe8vlMgs/judZrldmZPpKjylAwT3
6ZA19fozy4y0ZguBzxYdKSAbFmv6SkDzYWi/Dbm8Qp18fzRKa7YMdDbqZyXK+DjmtFCp0m5aRCa+
LczNx9/+/QEprdlwLwOzkWiwRsKGUbyp3/bUrAbnZzWEV17uS7/gPE7/WcjQqnQFmyDzqAn7HqL6
0RYaKkQtuXL73y9gSGt2imlSa6jZyY/HsI3qh0KYAQYBiVrdwIa0Ls2U3gStGShOg3mtYnUeyu8N
8VkVYwzoCHMyjI56gOLHm5JVnXXbpmm/OUXgU+Avf378dC580JyRBgCXY5cKp6Pm3SqMSTiWFppP
+XDC2umHV7YyF27hnJU2ONVkZK0XH4OUnv2CVqH/tUEgTls5bYwbRB3Dja+b5nc6c/JTmzM5J6gF
jq7Hte+Px8yMD2mi6C89Bap5/vi+XRh0c34aqmCzT7xmOtooSpB+7U0febhhXuGEXLr8+e//jGkt
poPeN65zyIN0lZTIkNuVUT5+/N0vTFVy9sr3Ser1KradQ+11D1haT3YV7T++tHF+Kd4ZuHNwGo5q
/BdoF7nr6i5IwhOSUQo22tYYrbXbek9tUVMJqNh1VZrc1t21TPML04yczQLsOmvROMl0BJNPrQFj
+n7qHLSmkSnwXRIOdmW6Mc5XfO8nzuYDeoKTEROrcDD6zNz6k9bs617L92GaffGTJDs1fjkshnEU
OyTbJJ+brnZq0eVxqB/Ga2ebi3d6NkUIty0warvjUenjTVFBYshL3i9/k2S6/w0smORIAgSunRJU
3SL2962lmivFxAsv9BzNNiY1VuWeSb3E4BqrL6buYY0bDn3z1sV3bXSNI3jhPZhD2rCktH2Xp9MR
62eOMLidlrXyDaz510KRLn3CbDOBnrWXUwMpQ6ofvf4rp3DikHn18etw6eKzTUFXo9dqwtLFXf/i
2Lg/DGuR+ennthzzyG7diJMmDTr30Pvjvdl6eyu/FmF46fnOpgjwQ1SHO2c4TnDsokXbhiPl6NJY
esmYv7m1r/8QOTFYtpiqaxvLC0vR34PqP3OezDy9mgJIUhOhN43+Ix6/eM0frf7pRL8/9zhmc4TT
ixzpECqzDrnUKddwkGnUwCXHsCubnQtT65zY5hKD6dm4gYgLN7+wEcdE0v/4+Mu/G/lLWuQc16Yz
7YisYqTqMCtWmBsVgq+qXgrZ/04cJFoaqUdLV+kcJHU73XaqNh5cDuYHC73DLd7BrwoZIplIlva9
o9W+GJsBI6k+dWuMd/3Xeoi8NX0+fTeA8Fl4mYPa6eMvf+FFmEPgyBjxoqlnqGbW9AS28ChjD0le
YH3y+udx/M/YMR2Ah8SdTse6CyCbh81a172NbmHrufIDLqwvcwxcU3YO1MtsPBZjqf3I2vDXKOP+
EZGjA56r6v4U45ht7cS9FdIdVyqr4hvlVj3GE937nleuhjrZ0WEbpsm9j+/vB/5b1Lum398Otl+/
FrgywACQJhIZfUhWqGlilUp/orWM11Oap9D/O2wy42h8EV2aLJ12HP907Du2CVK7B2gA5bpGo7O3
e7qzFbbKZUka9C4XY37UDfstqJCYWLlf7Hwvph6DBrA9ogMMa0AEXFoIE8W45xb3tiwOIVZQayj0
+6wGAjOaafxa9OWYIOl0y1sLfM6yFJ2nPvkEZ1Oll4qhcO2qOA76d6UjDyqaVaX+fPz0LryW86j0
Phkrn2Sb+miWXRXza5G2QWz5FMebRLzZbDl4eeTBabQPAw/TVuqnp2mf/Obmfwe24yaog8JAHDUw
LBt/wtlm11F5RQ3x9xu+s5eZp6PbPsnPOlXvI9aEFVWSRVgZq7Z8SgYdJoK7wJW0H+R08AymiyTt
d3H32IzjOsZRVdT9dhwxaeIuCa1qPXryFGjJNpmog7HQVTRgrGu6jUtPcLbpiqySktQ4OActt4rF
aE+YL9PPnRTmWeoVLA6FIGw8DnmzaA3gbt2LValrM8f728U58q4FYhiXEK4PbJWi204GOR4hkRz8
OuuvQfsuTK/z+O4Q6TRAgdo5JMlumB5wu2bm28evzoVV+S/I8J+ZNfI6K47Pl66abukPmD9i2AsN
KI0fuXeNRHrp+89e/gEMey+Ubh+MOD85bfql7o3tkDrbj3/DhcEzB985woGiIXOOggUFsbLGYzq1
Xz937dm731M6LNjnkUgDLCrUX8v0yrt56cbP3vxU6mDQSuKyCqmv0ijbdQSX6d6j3pAKbQafKkbK
v4ecfx6vQ9++GwARHM9Kb9f42sd/amf98a0x/sbmvTO9/D27/HN1Jt3RMlziWISG7bPU7XqHu3LA
QI9lSVtZMZITqt6T6pdGZ4iVGaXtLu3BHnlyCo9mtIdjLbZVUBb7usUv5mGTt5edeS4nIebVF4Ov
BVQR8A1hAjfLVi1swFiwnnIZ4SQcvHg7YH/77uv1tyFE14fHY1wHelFvdHhBK8/Vhg3Lp3tn25VB
ZYWGBJWdOi2/eZafLR0p0maFp1aom7yPwQ8gTCvXEEOspwTLw0rgMF4gL01vGiuOjmnkxDsTXf66
quTwJwmc+LUPoXc6Vh2v8QPErNuJoCNbqydc+xbMDt+Pn70KcNTDaARoDpwiQ3XcWUF27LXE3hd6
aG2h4gVPAyymfTwYPuyj3gHhEaqVn2T5Pu0AlpC5BMCkFoi1+7bbGefsQDNK8AMiYcwWqWy6bZt1
cltgN8ph76Pr5TgivBY4iN9gt8qwPQ8W/rDC1IpjQBDlM25JnJxosWiy+LG906zR+aqhP1v7QzuC
VhLj2svxCDq53T5Bcc42MnDcdWX22N6Q7MfQm1Qp7+PWsKG/xNat7CNnqfO9d4nbmy++mDBlO2OD
5FQzUvWWZmqCGD+BjNGz+DbE57iuhya7M/I437Q5ZvXOKptd1vtyUTI7wclsRE73plawzUp03NIV
5jqouviEwSy5hXpW/IaYRlukqKcEoFiYj9XacexilyrHOwjwAveVW8GvIliSKrYMm2BtOKMZrLMR
vb2r+81S4zj/tRpqktsNqXeLvMGjfUtwFirztMjiEGsJ5uuwj7VNPpLtjrb57xEAXXWHbdTEo7c1
yqpfG7ZVPqW5sH5a5UgOle8PULxttzibK7zopQ5x5yyqwTUfSq/hPEqFAYtaOk3D0+SNDS6DEYcD
oK+OUboqnSdNstaaniZ/kv1YPaYt8W16WpRfYj96poUxbkU15tbeDnuMLm5IR32aiLIKsmaXFMPX
SdiTDQquweSt6UOGdxHR3LKqz3FkgQ6BJ+nMIVrJJOg+BSbW5Zz0KKmhjTBf3ENsah0ZZu42NcWL
dQ6O+XgGurCuzEGPUJPoSMLbOwqY053iaBDU9doXCMs//oDzAvXOBDdnO+KDEZ2MNOtQoqsB3dbX
B9hkwDIcB0emH/pX6moXVjB9tspkarSrYBpiOIZd8IaVTQMKHDriyh7l0uVna02EkQNbiAFaUSaC
rJg434PsFqvP3STx3z2sZrnjiObcOsDxANGxDNgCCeOkev3K17/0mGebw3A0c8tKLHkAASEo9FXe
bXzt2H3p2rMyG83xdBBuAjQXpfj9iAj2t9J8fdV7oXVlj3+h2PJXs/XPKikCpeIyRv7TjGCmYuV+
w33NnGaEu8TQ7hBwb1O7+dy2Qj+rYv75MC/GbdRK1PCR9Q2LwLKmUScj9nQVdo28ubL0XxpQs/M4
1k8rnMaKul0Ol6I4E4DbQrWvHw+o92+YORdRQzSl+IQL+SisaTh2Roj3NEQwl6NLX0teDjIC23Hh
eFl9RZ/8/ntuztXVplM4jpXZVFOr7iY3sDF6RvNzcJt9k9pX7tmlzzhvBP95MliiWl8D8nAMoRt/
scQwPjVloeE3iq21GYbalS3fBS2g6Z2/wD8fxDpLqbqxoqPluFhHsXGua8cxl3VkAFeL0yF68WLH
OxY+LiQUH8G6r+vh8eNn9/7IANb33w/PDUB1g4sQUcAMKoezIdSj3/Txxd+XdplzCbYIUpnVKmU9
991i4ddTuxr0+pfu+cve5SPZbcaDuMX9//vjDzx/6/+f/01vNnEWIUoIZSLfNB233Bn2sNM89qN6
aFRXRsX7n6A7s4cFkK0Pcj2oD11x/kmND3nFPZPZrklD3x92+jwzeUzbpm6JZToM+bSW3hejLpZm
cDd5Xz5zi/S5ziicik4R81QfyBTNdCLm45/s+K/M/O+PJt2Z3f9MOUbF+aU+QFvJT60GWCsOQSN8
/NXfn2f0uZYCXeaUAE3vDwqAUSC+RYa2DFxj0Tob6W+CSV6Zky/9itn65bk4+DKV9YcCJMASBWdz
jMkH2Hz8Ky5dfbaChTalxC72oENmfXMHREEeMH1eC3y/MHzmOk29hzQmFIxhV6fJp9XY2qsKOO9U
0Ut2r/UGLrwFc80mJac+TKexPMSBuSusKV1Cjkg5p6mfH9+k92cOAmD/Oy3ZjrRtE4LHgZT0cj1G
Fb3p3HTSdd6Y0RsFnHP2RPlWD+iTzTK8msFyYYjNhUlmbmOmywK25AVovDjtfnptCbdqKiie2WG4
wh+JK15z28+9MfMYzcF3DaBfoLY9neNuULjtuhxEcWWdvDDW5gGaEuVbmvZjfOhNQmS8sCr2ZRm6
u48f0qWrz972vkcqhU4tOxROFKwr2sh3liezz62LAJ/+Owak2/ZO0MfO3qzVL3BUauHm1j34skcD
5R8wpGrvt8Mt9JNfsSavnVHer/Po80jNwa5TzQOJePCtYwqlxG6wVpl3YlI7sHBXFsZL789sDhjt
sAWnZcWowszwTsVIPkDSQBMO3eaaLuvCZ8yzMoOyMgbdVg22+Rflb9BRL7wq+9wPmIeE03mAt2Jq
5VGJYNqWAj1EEMn8trYTceUjLoyuuawsyYuutxps//h5bpvA3nuOeUVkJf5uTf9/o/B/oZkmQHbq
Dpl3yK2a+gHFX/PO9KlALfos7e5R9dTLMp7sJefwYhtItERQVNoazUBAiJedhsOihtq7zaJWfHf1
yuxux6kcy0Wn13W1E7qdPQ6DRsz0KOLsF46Aol7YECBPpkhsBIZnaref1TVpEykSXCCG8MKJFziS
Re0sJyJmlqOvB0vl4/G3gQUpTphC3pELP27yKW7uCRWPj32mR7epVTkH00jKZYw9Jq1q6yFL/GiZ
dULhlLe8zTiYrMeRaTy3dYzNbqJR4EsLw7YchvA5DiN526haIpYQ2MKNzH4aYEsuDS9/9QgpebMa
YIaNjvtcN3V9O9ma8QsIpPZV9aX5aiNc3URaIoeNZmnhGmKA+2iI2ipOuZUorOil6s6ULeNEFC58
dhpVxrJtNfz5SRSPAnGTm95YAWk/y6CwOshqgJleokAz0KpqIPMmLxC3FUvCipm5oWDnwVRJ7DQx
jzUKj0MACG1d1EVxssK4hk3syYOFqePOHwFV+cCm1v5INWgoR+u2V673gMnd3kOazo5tApjI7wLr
uUKKvEY1khxRGJvbEanuDxTBGdn2KWqyMgFiE1tVuo/Sotn4sZ//zPpBX3ce5nOHfvPeGMt429P1
3TrEZ+7MzvDeXKnBzwqtYJ0a2EnWMJLxe/UAg0061F8tvy2+ZfyUaQl+ihaewsx9bFr4P7CGKQ0K
Zbn8U99YulN079qhoDQ3wXuO7TP5wyrJmsPmPsLiK3IGH0XkjUwbbYuGa6D8SS2ksH1/KxoisiQU
vr1BNME6qYbxpqZZeiztIDyBKI53CFWgU8tSEk1hUpkH2D18cWFLAqgR6iEgIgmIvk3tWwlC7OvI
qihTUTpbYekJj0kmk2UBY5qE4ZzDn63b6x4n2iY2rWDpWBUcnLqHTgboWABs6PwVpTdnqXWJcadV
QbCGVw8FRA/V9wZWDmQJIgkUZKVDafrGPo6KoV7WBh3JcDLtHnotwRa23auNBdXwO7x1f1VWZnMs
G6fGTVV4v70kKU8AjIZwiUoHtGFQDA1QPAW5a6lKuGWLHFAU/c0pSEtSM2S6EVDDKWPb09fJBA3s
o/d86nFKnjCfw1eyx+yYhNk0HCDp5xqLRNau8yjU900hMiAsMfgPqgZbUYbFkz2mgGawly/ZVCab
QevjJ4TfKeYkG95hGDwGvIQ0QVwHEFRigPclGUz5wR/btp2lqfeas4LRNa5SYAAgqXwHH/YEE0SB
8cnaOF+hLYAymQ1Af+3RDfaG2bm/I1MG+rEsle0CrXHNbajjt/C8MVgBMXElEBFh+MCWlU6FzKp+
GmNE/ASMB2gQUb6OEtgWTh92m/OrBa609sx6j9gRFDUtgLcxrrKl6lUEpJccs0C3iS6ti/C3D2Pg
e6x703M4xcUuk+XwW9mNfmu7qXjLcFJQRC9yQG1YV8Ium+7SCW7baFYlAjHDu43iMN4GnttsJn+q
8H+HIEdhjqv2Nuw7YzFYjdj5louDLUl98jmqUicEQcFmgG5VVm8Cvp291/gPpFBPQegN4h4jeTSI
5LalYgsnahoAlsKqauXRJFi6u7IrurDuytnpoe8gqGtOVx3toR0WOvz2FRRR8ChZGm4/3nhd+ojZ
9qGuHRmHbVEdEzJi0rI9ls54RLX5uRPKXE3mmIHj9b5b4jjwzTNJfSt7yjkff/cLB5S5hMwyE4tJ
3C+Prv4cMa7Atq1aFcGnyj+3cZiHfYJ2b2onDaqjA0G59bxbz3I/pQPV59LvwMtQscbk6FoNcA/V
09FJdJvHcLVSd+H2zPXfY6P8VhEfAWlRbWXlv/V0bgg66X76aX1NTnZpazXbuONZBzDkd80R/O69
K6G2jOrKHbqwfbbEbNOOJUgrZFYd63453tZgHOIVW2enX388fC599dnb1Waxpk0lwAZVZj+F+CMT
++njK194qeZJ2LLXc73pZXXMrWhRdPEyJOjE0K4d9C482LmyOyCrx2VlYVSm5kPSTDsryjZ+M76a
ZXBlW3vh3sxl3XUIHneQfnXU2m8W8RL528d35tJ1Z4dxgvDgxMuwOpbV9KA89cVog8ePL33prpz/
/k/tsx/CCrqTX5OLZa+Fe5OG2d5LT+UwXhkvF56qPP/9nw9oiwRNJNjyI9vk2H3OnK2y7j/+7pdu
y/nv/1yaKLfQAi1eHT3xJ6+exLXm0qV7Mns7C9aoJtDi+jg4TxQENghLV0Xrby2CfD73zWcvKQs8
0SqDUR07Du0LzNti0cXJlVFo/7W6vnO4mgth664agg640r71e21DFTj4otLC3dGwjDeDESTrphQK
BFVYGEsib8KHuIAFWwtirJcWJmbwSF6ujm7lt/danDYbBHDGHSnKzne8ROmriVP+NgFR+TyVYQbu
TrLn6lV4m9ViOEWqK9b0caet2dTToRfg/iOnIQjArIEILKY8L2kNd73xeyw0xAOx9ieLhvGtzABk
twmQ8pWu3KGgWC0lcDPbhXhqdzgV48pCQtgCMHQ476b5foryYd9WpkiX5WSoUxiK2CVmoC55bERJ
LNHdT+t8cmoS4sxw404SNK1oiSZokVJz7Txf5BLtNi5Ic1xhsFfrIAIInuoalGtOmJ2tYQmIJ+dt
MlN1M/oK77iNMZfgqJ4Y1kCZwQpsLs5Be0huPRC732uHk13ktoQNln1G5EGPtHTbapb5AxcoFru2
1NQmjSqOIF4U6wu/TBt684F/CklYg6FuxI8TvryV4bbAxjwnDm8b3tUzayyD42el9Q9sOPCb2tTZ
xSGIvsCqAMi6Yf/TAka7gTppUDdT6fPIjnNlTIEHnXc0DxyrzZ+GqcVHYqGQGwDAXVVkRtKSinOC
F8Mq5RzbDrg+DWfC8Kn5ARFI5bgMx+J3xBn4dUQQe4CDKh8zUud3VujJpa6J6DvIU/D95M59oQk5
gO9sonaV8otWVhaxr3b6cm/z10WOzwLUaGdtEydwnixQC2x0onLn5op26GBoLkTNSoavHcrV8/rr
fqtEE7qLsLSR02t93p+kH+dbiJvNgn4MNlY8uSc/KqDbG4WzL0eMbivlWxRGU782j3zNGAgUmFF9
DX01IymtcIZ87QQJmoPaTfIjC2d9sC1LPSgSb9eTkUyketUV3ADR1u2i8GTzXRgSzxERn95Xh1eK
QARe3i8e2Tx3jlez3BpW+iOedO9Pi0Tk50jF8o4yYJwthCPKF5t4nGcj00Fu0YiZ0o1lujZeY5DL
Y9DV5cLp/OZEdYQwL+s8AiYrp2FvevddYes4U4E89DRINynJCmurhg1Lho85ggEftE2Tj+VO7/1q
lZMWfDAzmSccPpXG+dUkDcTVxEYadbTJ61onuaJxgDz5FrWJqt45Ttve9Gf0rG2oilOVpbaWT6hE
5lXIJ2rChwImgHU+thzI0brc5AIljenow7ZWdbqrq0SuRqsGjQxR7xuIVTAFQZEbK1LhMLnojeof
YuRJ+B+n9uF8rLhnppoOyWiMq6qNQeSidkFYX3kwsN20zekx+/Gj7QxWjwjWHreuEenFMgzcCpmP
GDbKn5pb0jzTPSdC9znk7L+hNal+BZIph5NMt2gGW+O6ZIatQFuWL6HrWD/SvJervoj724z691o4
GSQ/rQ2aATmWzyPPlFk9ZO6IBSwxYV3ioUM+rJHFiXxl1Nat3Y8kxUh3AT06O8Aym5bSa7WHqnNT
QG1a7W5Blk+vQh9SyOzced9M5bc6G7I30LLxOmXC2yYe+URJ6Ptf9MkhydlAf5yHnlVSbJDpTQRA
9IEgmvEUQeG9D4uoXyVYeneqT9TB13m8VWwHd5ke9sTatViUxajtdAfAO5hn+83VVLuY+ql9TZNw
WviRqQeLqarsZUDM484pynhNpF3xok0+8LrOrONlXrjBIWO2Jt3b1G8TQQ4Vv4LT6zk0YV0q8tXi
2AxfstGfNlNlqZUJ0wR8vF4NbA3/IuiQwXZUbCvkWkgky2CHz7de4nt7do0uWxRQopnQdTRasvH3
hSO9e7fABL9A1Vtbi9xNCW5ELAGLJVb3NfDqBYfr8eSldnJLGpTKVlI5cjNIs6bSYoe72tR5LEMg
b3To3c8+eQPPXZoy+4G1WtmeiF6k3qZbyyazx3G1/NZo9eAB3n60yfLaa7aNKLKvWgP8aWnx8iGv
ldQlJJEQ/pCpn5AkO+p2sgGeXYtdWmkgsAteAZHlyTLNfHuXN2G00iOt3/J0idzRSBgxDXhqZGy2
5EilPsEBLgDoroHXuXCyCu7uQDzpJAbnS9wzn0TEEq+Jh8R0EEujuilISPg6lLZiB+UjJTsHUo3K
DpYF0vOvpdSHtdFhKncDzd4OdhN8y/wxuTGcLty2pEY+llFGNB9Iot2g7Jbcz5bzuAMsNchFc0CG
mB5B0Su+jXDHtS0TufEzb1omZ73euaJqbICstss+GtLDECpzCTrc3w6eILuqYG4hmOjNaOzghzQr
tS6EZq35nz5sXQ9fd+XVjKvaXVlOB0yavdQdqkFqtY2u1b9CQld3ZLdYX1h/xNHPS4LEjJ5ZZEOH
49nQVLUOfL0Uq5zooQGIZpjeJ+2gNkUR1zdU2fOV4/cipVhXta+8H/Jb41KfnQajXuEGKR+roRF7
P8pgD+jC4hWux5Xnm+Mj7ZMdyJZ0y26pZ+RUElB/Ku8Rndk/W+p8K2LL4jXBCeWOgmN/B/icCCjf
NwlvCsutGhsXyKUYN3Vmaaew1MQ5zUM7sTE1dij+JnjUqrmr3NK/j+JYewLPWr20EQSEjjCmQ+uV
92GaUkkFWrJiaYi2usyb87LeEc0QTxvFkNzJBtGracDyN3yW9ZrgqZuUsILv6AfraGWHKrtJjdy7
bXu74+AUdxs1au0vPJOwxQI7uk8MYd1NAGI3gtr5F7KQslcgqsYCCFCyHtGfbrIwMR9s3TIenDjB
9DCI+PeIrQ7ONUFgbWM/WkSGrctARtvCrYubYBTGk0kc2i/fLNInQrth4IJVUJuamebkRYVz16YG
4hBpdK8ATMUfh+TUAz9YrfXaL/dh7MtHigXe1pvG8UU2k7a1lZC/eisfv2cWWWhuW/sbWlEkBhml
uAVlZv/M/Ta5tfp8egkoxhKnGeb9U9xjOi77vP3DMo+rwaP39hpHTfnQR7ZDl3qoxKOd6E64GEgx
NBdNQlDi0gN9RAZQUqbmWkILHxZB7+cUjooSMpEjGupehsxPIWf1U1sn3imHjn8zJlKsAQtpL5VC
lDSk+lARA+uElAIHO1tlptMdkPB1mI/S0FnY5BAPqw5wxEvrpAVjvSj3SUU0S9hY/T1NC2JMgPzF
20jTKXqm4ouhQx3JFdYl1yQ6Em4uqRBNajzkvUpvkZeaW8LfWLniwrzxM7JiiYANTpEY6ZCgY9g6
rUu0hvCTl0ClMl8oIh7WgRystVdr/YrF2XztpemwgjjInRWF4l2tCu9+IFRtlQiNEMhBFSPBLo73
yw9j54m6tTq3Y9q1ZQvjJu4SN1zY7I6PXe/p39yoBR+aomj2PCH2bmMb+55AGcHDwyYh8iC4SyI9
qxdp7Sp6K8RBlZHKCYCw5KM1WAwMQTn9Luoc++TBbT/zx4d11DbduvBlQPisFZ00W4s2U9w5v7TI
JNZmELCWmRzknV5rK4lqdpEhPL532HCeeo7lvxt9TL2FH4KFBnTc7q2RWjHkhhHjbVmr24Ct3kMK
82yVV1ry0GieIKqZXRVzfAvctR+3pmPaW+Hn7taUY/VAuUI+ixiQXppY0zqWZbcda5pKqsoE4UGW
xrbdCMvfXankfQSde0kapP04IuqGYByY5KbLwos/hT3SzdlhWMCbsAJfAOkmIKEZv9EbXDCYPj6v
XjjEz62I5mDoDaT88mhDo6+LQ17/6uMrbeYLp21zdhZuKACPmuLaLeOQqX8J2N0NVl17DcZ3oUww
9yAWhdAR+HnVEdDVwQ3DO0d1q4/vy6VLz+rAVV3q0q816sDeiWWfE8iVWtiFC8/9gdPUSE8RZ3Sw
de3QTdZLmV1DKl4oEIqz8uKfqklUVbQWEIQfEk0eMEB+Tfz0hl5BSiix+Vz58ZWfcGHMzA2CLm7A
MUzD+kiRZoWSYGnaJ/jMH9/4C4NGnP/+z4+gPutxNkSoHrHTHAQqJ+17QbjRRETNx59w6euf//7P
J4zkSI1NKLxDkHN+NM1wTe773aD3n/TN63OXXKdBEa97+hStv8jWHKCSZbjKXuzvzvJ/nH1Zk5s8
1+0vogoQQnALbrfb9JiektxQ6c4TEIOYJKZf/y1ybjp6janjW5dLgKS9JW2tATwFbFenrYIQXvlE
OegvgfbLp8RmB73BTjTwmYbCbx3kOCBRA+mo2NKzWBsOLYa5UUAKEI6YkUeRplsFyqYdWHCDh5D8
+eFYm7V62bnzBuE1qJjB6Q/QeJIcBVyasgpOxubAYGfAUcw5/6i1kdeCuixzwuoBuIcMortT/1BA
JTsvN1jLK43r7LdSSTObYCEYNfEzpNr3DoXlUFtflqd13pvZecZkwaQUJXS5M/i7C6+JydgSClxJ
Sjr1rUrbzCigj3LsPHVlYJPesS1dg79veGKO6pQ0YcbYo6PeeJO1HUooKHbPu3TM+yFIrZ7+9NrC
fZt9uBGGRdGW97MUHCfGYroBLdjlV7EDdAS8oDvsaQfj91jiEh9y5jIYPKAt0m6INyq3KzPdWvrm
SyzZVmaOeaEIZCTuLZVD4h9nXuArXPuy28u/il1fHtDYdo2Lfs86xmNe3iY5lJpqA1oMDTe2qMVr
36BFK6y4HXj+VfQ4V2ZYDTcCxNaOERxBNvYiaw/QgjU2qQ2JSmJDGjsJvPx34T8mUxMUxkYfrU1E
LUKLjHlgh43OsWUoZWSkOPCm/Lgo+nU+AIMRFY4iyj5m6bcOvtiD/zB1YiO1rLy4qa29fdcRZsDu
GsmrfyqF8eSg0nX+vdeaXhLnl3lTlpCMThQqacngvYMeD4mfcndZ08swf2maKAIXwlraR5ybwfSD
sgJvrV/n217JhzphCJaBXs9MG2dCNcBSA952HWZNttEpKxNRpwn1RCY45WOioIIPlb9djVIF759F
vDWga69P/u0aEJyguQum5hGlgqB0McetH5270Tcra56pxSlkHoGoiZVzxLYeErrOVOKA2b/4rnOs
qPjT5pu6LGuTRwtY+JLGk+NZ4LXHv4DxCONya/O9NgJaqM6Mo14IluoR6FoJuy2rPMDDvH+wepxC
Sx6X2UZiPjUSDD4CGo8HhsO5b0ypdbQ9zw99AwU8YqXfmeHv//9n6vIALXb5QEVZ2419xH1pOHov
7gw7ja3171Q3LY1r0auSmqnabeFcWocwg4QW+fesgblf5V6QkpcHLA/+EsMJzKc9lOwmQIWFv4PI
I9zWYbYh4tcWdyAXjsEyNl8eUsHVEHUqBHMCUyzpz4EhfvtzvBHMp8Jh+YRl8n5pHbXcOWtAiDya
4m1qUNA6iGxPoUONG6SND1gbBi2cZQHjETP27WPZE9yRwmi2Tfet+sQB9cKP0GLaQbkCJufcPsYS
+6fkxc+Sh7T4AyWnsGGb2otrwaDFM7xnVN86He7AjBx7Y6cnR9+HlUdKWPOaw53nKYWxlhdMDFpY
wAINV0YG2+dSCFRzUIcHNCzPQe+bM3O4BQHGuqlymDgYQEeH7XKVBXff0gH0rS9mYMNYg7IkrI7A
R0lgdqXq26Lr4Nyjhrq7FYao7rMe5u9eRek3lLHdKwZl3bCwZfqGDY5CPXOqgR9v8lTeOCMsfiAx
K2lgDbY6AiPbo4cqcVQsXXzrbAf1WFU6B1ql8s2FdvjGMWltfmmpyko9MIKtzMZFTg7gZL5XULUf
5+F7BVBi27cb9Y6VsdENEyziSaiBQiW2bQ8NqrMZmA2AkW7M4FOZHEGiGyag1mf34BnWEa3x0kTs
x8q9YBuwNK3lKDKPo4cSdhNlCQS1aTCrz4syq6flJslha++CUhCl+c82Qf0ON6XSeb+scS0nNeWQ
JgpktCgG/d7m/KpmLy6Nry5rXctJ/Tz7uFMv5qPsI2P0d4Z6S2e+0fjfQ4V+KFp6XEtHE2g+nHuz
d8NJDr2jjCtn70IC4KpkvQjheVVHfumjcJx72NmEXgy7vRIqfKENZcx75UvYfKZTs+uosan7hGR7
6pW0/NUQYO6bbDCPczL/hEMhOCGNeW3gjnhjAq+Fh5a6bCC8SeUgBUO99Krjz2D+7Oruv/PDtRYd
eohTM06qZbtWMnFoCPlFu/rPRU3rwvAEVC8Gtzz76AOgEqePltrqkZWX1kXhvURIx+jRI7E5TkHF
sHkSo7+xHq2seEwLatV7HeRFlm0Tq94A9n+FOu115mU9tEK2xBFXhlSnbKrWdIUDONBR2XA9z+7A
ggjGfIsKt5K2db5mXLhA40IT5jg1H8XsXNX2Z9wukkjulcE3Bnetl7Qwz4AMTz0giY4ee269n3nn
X81tG1Kubs7PnrWP0CIdBmULI8amy9rT/KImTKu5MM14B60k1FqyXFm462Hjx/nHrY2IFsVyhiuQ
hBHlEXrQkZlTKKKMBzf/cb71tQmrhbBlALHvlQUORU4fCPrT2nKlWXttLXwdgMml9DrrOI2U7XHj
EtFufExbw7w+/+YrD9DJm8SA9gAvK/PIvf4AK+VFScd74Ja1P9/+yjDrtE2azZBLrubxmPTVXY/d
VNBY5LnqcJgj2Qdz7cu2Mjp7U8B23oepjQl/srG7SuvijmXsep5aAvN56PgXW5c3ax22BMyXPfmk
sl7k8A85Ql8AyjAmjfe+Aa9ruAY6F47J8ugvj0izys7nWCZRVQxHgznvRR//5DDZPT8ka1+ghTas
IK2SpskASdL6iMLbDsyzVwCRN/Lr32usEwumq0U2bpErM2tiJD8HxJmkM/o9B14RXo4SDI8B4MAq
mIsx+8W60YpwKq5fLeyOIYHTJtfg3/EyQMVI7eo59+sw7SvUGQCuP4yV8P1dDh1+YKnAbrszymQC
/tJIcVtRGvIhJ475Ljw7fZtnOv8Hr9RqT1Q/PIE5bB+pBZxSZtc9tMdtAO7mfhp+n+/RlUmuI+hb
OKKmFVx+jl47QUCvlHd55j1SX+6zof/DSLrxnOXgfaJndSF1aROWAmQCg8LK+BGXgPb07U262J2W
fujW4/fBYRujuJLRdFA9wJAA3tRxC5KbvQMhCkaIxfzf+e5aa1vPlsPYICnQ9ujPCnKCngnJPYiN
n298ZXbrmPqpdMreyiA2AHrfFYm7n2Mx7E3ubF0JnGrfMz1915OChG4DvymiHKgw0cBSNLlK2eP5
lz/VM0vjWsXFsGDF3LlFG/V2fpvZGYSKrM/Lml7m7pekonzLrV0PKn4+gc4ne5vERYRvT9/r8Jkk
ZQZtPbBK3cAb75vk9fwbn9qCLJ2xjMCXNx6H3szrrHCPdu++lS08ZSD0HygBYJ45tM7GfFnr8uX3
L08BJYLxChy3yIiL0OUgbA0LPOT8J6w1rqVC3GgLZkjcCHfQbgtSw/qjMnF1vu3TegWeLk1RAUNb
KCOZowY+vnNO7+GxcA3G361Q5B5SjTtld/s6cS9YlJbR0IK2r3MnMxqgXur6zoP+dkL+5EC6nv+W
taDStjl+DGSiCQP6CAJluDRhIQPGxRi2zF9WhkHf5Bg1bQez8sqIEnSJACwGZKR+491Xpqm+w3FA
Sp8gEUGPFhCMJXAu1h/aga+yNUHX2tcCN4M/qV2abRVN3n3FmgAWhbn3zVSXpRxdfmKaHNAMoIsX
geDA4TzNflOwv84P69qraxFcUkpm08mqiGQ1bq0oEE3AlGWBB2LDnkND+Pxj/opJ6usi5qauOVFy
PmbCxP01rvwb8NOx5oN2CVd7h3viepCigqLZNERGZdsgdlj5A7XKDHU8w8x2599hbYppka5UVcFr
HTJA0ii/ZQs6spIvlzVt/5uhihR0ktyVWQRjeAHAzRAawJdvzN5TW4ql67SwdlQ/+nwArGTisDQ0
wKR25kc+/nCnZ8pn+Cc2W/N4JcZdLcYLLkdJYWN17Jx2RK0c3GSzARkZCtWXXfN6uv5EMQOTaE62
c/RhvAXMHQwQFzWNFyK+nR+KlW/QNSgAvYFne4UlCSxiHJTeZyBRrWErC66MhS4/4QpzthpHVlGZ
2bB1n6xun+Km+lAUTsODEYqjO4CQ+U2Bc/Hvyz5oidwvq9+g4EwvJD6odq4GUDzmBcY+DhtBsfZB
WvzTNo+nMcblnVGIu8l0ohy8rGnMgUmGEqoBGKvqlLXxsLWxcf79FN4kBsz9XHp0Chhv8iG5zxi/
tbLkkkIgQkXffdPMUYXP8DWLdyd2abdm10Ii4MIMou+4RzlYY20vMoMV5EB9D6Zx+eGyUdaCHNfv
gzV4gEM1EpoibArV9OzTS+7Aln7RAtsDghub+BlRBwNAu6+CTPS7Od9QxlpZQ3QSK5OzrMsCyo5N
eV3Y35T/H65Iumzr5deaX6bulwCYPBhfUx8vb2c3uMp7ciEXMS2Cu+XLRX2vmxCNlmxhXMzGqDXV
teu6bxNqyUFldht1tGV6n1j7dBuiKoW9G7zBLCxuEB4YGIQSvHRrj7kSUzqVFWwD2CeZNYtYWjyU
sE9bBGnDcuGHn++dkwV/TB7diWgyvK7zi1TARQn6N2yYx3tcF0FafsYi0TnEDzrP9SOoc40Qy7CT
1zJt4YldqPGWsbJ8cGWXwfOgyNXGgrgyIXSPjQmnmBGAcQcuDxWFzVb6OdbmY9azezNHdez8Z688
RAe7tmWBi0ero1FTQnA6eRinb7z0YPbw/Xz7a+Om7UYSNy0TjgUwMo2lNP97yLsdM7cGbeXtHfvf
mGFL+REHGidKuBuU0NPxAKAA5Btu7ltuHmuzWstYHirDbpL4TiTpHHJrN9Rby8Tay2vZis5umrcN
Xt51d6Xzo8mh6PZRbd3Yr7Su61iMFVjFOWRsIuF+OO1rZYPa1XzL6QamYaVbdCULqE17SRPHbgQp
LNwWl30dAAW1sUqsvbt20KACV2ipvfTMUAYqvjUyslPer4b2G6lqZVaS5cFfci2CGRwUkmEb4JZh
7pAQtqdJuTVlltc8kQh1Cji6GpavzQQf7QrsI6f+gNwZWMc+aD6mS+A/quTGkrSsDaeetIzOl+8w
wXYxWvD1Ih9EH6hngOT9Aj+HoIcOj8N/debWPdhah2lh3LS8MQckpIiCyt4M0DSKIUblqLm8Op8n
1uaTFsleXmRjk+JLTJEGsn1O+UYCWhsMLX7rqUhSFPfdqIee+I1fNaAHTeUEF5sGqHuoN4KUSS+z
Z/R0fH/exaiWU3i7eLic3sduDiUgAfzrVONismCZzYM+8fJDOqf+xqn59PcxT+s402KDNRWlFXXF
wVLiWjjJoW4/ylI95/VGPJ4eHOZpfZjQmcMVGQDwVnITJJ34rp3F1i3oytTSuQrKVi58X0YW1YYM
usqFIRB0jOjWXnlFYdjT6QpeTtp8wN1FxBAYsqiC1ryugVoaEgh32kaQOA9+1oLAvYUGXdtJ6A4/
GXGdGNYNLLI5mHDsg88fdW+Dm3RnZm+k+zS9R8HfzeZhxP6ro98kDrvno8hayZw6r6EQIyhnYvHC
s2WYtuWba1lBDgJLAGOZA246A9eQN2ObXgNg89/ozcMu7d0XM01uuEX3Cor0VsMuE0qEzcG/6cmR
ygBvrLGimDs8mBzxlPPqhgGTdP5zT89LT3cM6s0Rche5oFFqmVEsyQFI59fLmtamPPzfJE1jhhva
Gs5sI4z46i3yydoYaev+AE2ytClhBFBA+j/zeGi0txT2O9D33djU/V3HTqwLOtNBgnJcU6S6KHPI
eJe2XX4tZwo1TBlDHACk/sV5xji0uD+As0NrVQcD5sQPUJJzDtbgjrukheYVWJZtGhYZeLoA83qA
CE/DH3+mfDczn1+Bwmg+C88y32ZcNH24lgFVhaGSyfe2gW+7PfL0B0ls+sTBOB8D2djDLeTb3D1Q
0sZ9YjEDAgoxv6tLN3uBnccE7T/hQfHvohH8GyJf1kYfviXVlE0SbrINpNh45CfOf+ebXrHd9HTG
hHTgEa5UWUdF1fS/Y+EY+wTiF4fRZN0nmP30fpwKKsKJV+kj9PZgroYDR/wIcPtwPXQKdLXzb7KS
PHXSidU7XQb0CGZ/VwEORPK3UrrPnrXpVr72AG0rVpjKc0Tr0Qj0kzCpx1DAbUsa386//unFy9MZ
HZJ2PoC3E2ROhUHu4JXjQIwHkkuPVU/718JpC9xrK0iCXvY4LR8Z5VRkFuCNUVxItUd99KYTECsc
3fER4Mt7Z2g2dscrNyK6k1EySX+AdYsdwacEOnsJVIHuaZHbu1bAgzMkHQVg0wGpn1U9FEVM2qdb
S8Dp7MI8bUsYt5lbzTQ2I7jGQLSwtg92ZXJY9VWfY7eFo1x7iNaRRVY1xpC3VpTH7woo16x4cnCX
3tmf5wdqbdZp2XfOGdQ3IGwSYd1+44Y9Yf3yZ7OGJBllF4aOloYhzCGKDt7G0ZRObzyBsvrcp1lI
0sTaeMLK8qTTWYDXI00+OvDLI/S+oPVvOW5qdZ8eAdQr/l1aY+o3Zs7LIWq66rOE7mRQCcjwV5P9
fTDrp/PDsPYBWvDnaYu7Npb2EPlKHvhU7eGcshGKKxGiu+FYajaGmMCqTIlkrzj49y67TacxVBxV
FBgQ4eY8IO5lpm6eTnWZqz7+f77srahuiZgepXA+krjY2umsDYcWdUD5mEImNYniZPKBKTFBTxvL
yr/ylnW2mFtH7s6PyekjH/urO/ZlWRMFXK3adnYjUU7q0NvxnYR8re/3V5wmULwa05/uUH+cf9jp
z2L6VSuyC7fN1hQRc29I9wIp3yvTiFGXv0wQkzEtCIcRriKU4qRfAzJtd+W16F/9/qZkzcZJ//QX
eKaWqUoXFmy0hPLgPN+L6s6Zqm+pcg9WTDbGYy1G7H8D0YQGF+RXAaB243eXPVbDVj349EB7ppYD
J9jCeZVT2dFUDftiMj4gagAFocG7hffqJ5nrn66Rb4zz2kdow4DrKqdzVepEis93ToMjuDV2G4fH
v4ff/92MAkv9bw9BRwUS6dDYjpLZbp4be/QeCck9mLB54+uQznTnw/70T1LXdMddXwRyUfaVeWFw
XJ64kAwxDcfaMcmSq6Hok30Fm5i9nds+bORK1PyYEgdjIOCj1o73ZNNhOkKyatiNsvHgdddAmCvp
1F1ZMUiS9e6WRvvpzQvTyQQCSH8zL+gQeRzlYIRf3jwSX6ofniuG+7GOcbskRXl9PhRPL4lMJxdY
htOWFgSpo9pPDsUgdzbQMzi2Xda6lumnEnIshEMByBjKJ9rER574d3nZ/ris+SU6vyStOm+8wrUk
rn1Q0Kvrcpf032FbvLHOrnXN8vuX1ku/L4fETaYoabo8gJzdAxmdTxZ3W95wp5IIA8VPC0WDxTlz
B4McefPhqjwQjEHOpNgl9haQ+tQnLE/QAnDue9xQYpU4AgwAiphTt/c55eZeFGyrVn5quuIRekG4
78zeBHyTHIXMI87uPffGBmQbdh5BG2/E+tozllz2ZSTixMX8MSk5Qje7AoEnz4cdE0X+bXKh+Ff1
oC31vbGFtF3pNF3rWM5tRaUHp7i2ro5KqSu/d++MYStxrYy6XiQubMj/5CZUKLzWbsK48JPbGY47
Vxir6XqqqmIjsteeo03f3AUeLpHg1qkGRUOi4pfJMx671OC3JlAD5yNwbWSWzP9lZNwSJVCIvpPj
kNAJ8uzpDWxDfpuSXauheWdZuz//nLUx0dZbt1BTr2Zw3pJa/Webdljm2a+h735d1ry22k5G7YCK
hvNuDbFzL51QWb3j1u/zjZ9aBZcI0cJcpE0OvsQIg/KxP+ZVejCSeHe+6bVu0eK7Gfy8oia630zl
DyMxp5Dl84+4G7Yuk1YeoN/jeX3axF3emRHpUeGpv8lOBhnbqLOtNa6FteuTys0oGSMrubchswp5
vH2xWbRcmZp6ARi+FGk2zVUVQc5WHVANML9BhbK6tfLOgQuvX+y9ijtbQMiVaNPLwRlwJvloU+84
+8PvzrZv7SznQISRHyye640Vae0hS0d+iTZiK941bGxR+IQV7mT6QeoW8DUfPynKwuen1Mps1Uu9
IJE0susBl4Nowr2V9y+CWxs65mvjrQVx4XWUVpALPPLUDaDPGuSlGcz0+fyLn6zII870si2E63Ba
snozMuDO07jwH3ccdZ145m/I2oYtHMPZrK5if/qYii38wNqIaLHt8zyD3Sqbo4x+DLa9gwpp0GbF
waavG1+1dI6+zV2+SgtxG3d8hTMhjRszFOx9o08OcJFpXiA4r+5B6mqfxWxYR0jPkuvGd82XUcw2
aOy2+WYaonhUo7kFhF7i8sSr6OVf6JW23YziQyTTMaRwp+DuEAztEECc+M6K/1P+Rlpb6VW9/MgK
ntmiGqwj6WcBDrF75RL5Gk/De8xqeVkw6dI3wCvTdHTAPJKKTxSHAdd/yIaWXoO1Ue4kLjSajc9Z
mfd6yRjiy7bHAbKIrNgeQAXod/Bc/mFTecEuG1NELxt3HevsxrSsI3gp0PvE1flvISAlmoi2/Dw/
DVeywv9UVOGmMyklyLGtmt8tHJVq2LSfb3o5r52aVVpWMFqw0tO6jKGTMBaBMyzXZ2aIG5gHJuMn
q/Lgy9L/R/r88fzzVtYFvYjqlmSquniao7R/Zy4UgNUYet5DR2poY79f9gwtLVBRGODA5/5xYNMu
VhQeUjywXTiz+wF0M/fnn7I2r7TUMDBamYKP1jFz5hsjEUWA3d079Ke98PwD/qbOE2OjlxpHQpux
HCgMtcbRtHZpjQpaBh/y1zRO5zqchOEEkihV7wRqkjhci/RBpRZ5HGGamMPlvYUOKW3osYJuXOTH
gj77rktbcPBz8ZMxlT8kflxkoQv7toPA9U+kphpEiPPvvzJrda2YARa6Je2lecys7K5I5Y7k7UZM
rzWtzVrQtyzqmj24wZOrHnhuZfsuzfgG4Hutdfvfhd6DkfwAwzxYwUGG/UYqNtxDySDeiICV9KoX
eZ2yrtvOHGVUQWLWm8oBUlHJXZJaLwSmPxtzZ+0TlvD7sleJe78cOgmSPkgc8n5KHRdA5WxrhViZ
+nqdN59Gq/NGKEwq279JvPgFFy7HZFZbq+5KktALuy3sAw0bquPAclfmoSnKdMehS7K3BPtjtQnf
G3lt7fNWwQUsK8hNKmrn4IyxAUuC5nfu8HiX+HkGYZy+faJ+TV4qqBFvZMzT6zAg5f92rZlXOeh4
7Xis6h7AwYRDC795KUfnCbyVXQZx+50YsPs8H0RrXa3lMn8xXurYVEVVR25l5v4eyvpQsXrjELA2
GbUk1ky8B33FNo84FN8mkIHx3wDPgtnf1nXJ6fenep3QSqoGUsEzOXqQNvkFNXVx7KCReSTDclF+
vo9OfwTVhYR6rgpQMoYuKo1bN6ueTOsWiirXEADaiKbT85HqYkJJxwtuFy5YxtN0UO4z81jITQ/X
SuWO9f31ZZ+xfN6XmFXdLHLwpe0jB4sLxz3riK+CFHPRH1k7vZ9/yNp4LL9/eQjloMwMMTw0565/
7Eh3bfpiL8p8f77503kH3qj/Nm97akDhVE3HvqfYhudRV7VX55teGwQt5wtvTlN4osO5AfbLXU4/
3Q5+1ZBd/q+c3CJUjvd6/kEr6y71tfw/QQy5BFOyiuyf8vu4d4/78UZdA/CC7eOH++I8uw/Jo3kb
R/bhubhLX7eEZNfGRov1blZGPwk81yhfGr8Jcw/edVvmqWsjo0U6t9mYs6pTUaKyH/lAf1jGlmbb
StN6zVz5LBEJQYmlhZTG7PJvnnuhChnVK+SAFpmZlQJM0GWqvEot608x19BPZ2pjWq0kD12EJ2vN
1MuMcjhS8FTus5jM38w8n3Zimsl7MrnTRg5Ze44W3X0/scrgbQPz1zzyCyh9w2waWuF7kRobxYOV
+eMtv3+JbbMkpW1OGcah7UKnLN9aUr9kmb1Fsfp7OPvfDSnV5XP80YfVlxLYVTj999jJoB7wh8IB
icfzfVOOO8OGnayrjgOMdUIX9M3RoyEz+kCaNTiXMJjleQhNq8uSjY6STIBAH2HeVUdJPhxbl1zH
87gxK9a6UgtFq+gkqXzscGDR9CBo+WgmxpXNya/zKWateS0YEyfB3ZyaVSSkyEJmkdepnCtQ+7em
wkqy1GnkufDhPhGXiPYJALBbFFUPPolhYZTCbyTZXfQVOp0ccDJY3FYATE1C/QZBMmrI/DDJYov6
upJXdCmdHma0lu0Y2IdnzZ4UbUCziwCkzKc6rbxC1Xxu5lZFgNZ8Ii9GpW+8JoS0oVT5VSOnJ5LI
l1ZY+6rcdClbGXadcg45+d6pS/AmvLm6gpTr7dSVB9fZ2syt9dfy+5f4z7IEXrE40EU1DC6lz1Ro
+OoSEeelw7Tltx8JmYdJqmjK3gWgOy77tPuNQD5dhKA61zzJc9gRuFj48nrADdxU1PwDS70Zuv5s
fXaOTB/MwR1eSdNDESy1x43nnoT8LR+lhXlvQUAmnds6avIOBgoPXN7DVALVY+hRmNaeOPM9r4tj
haKBrB6s+LJaHtUREpNhSXi01PA1HLssSOOgbsK56K9gGBLUM5xdh43i1Eoe0KnpnHmkSGdRRd3I
zNcELuC7nhrkU5Qd1IqzxAgt0WxJs6xMb52qPseogxHF6mgeIkfw0E1k4HXzxmCttb584pfZ3dio
qk1L63J8z5wqTFBt8ze3+C5aObG06Tx1hftreGlgacPyTH8ZkNBd7CzdP3A4ynb2XKYbA7L2Fcvv
X76igI26PZbIO4PtQzFUQHSCQ9wn3jjPraQAnarO+xpeKA0X0Wx0N6Yc9zmxN+4P1prWEgBJIKNa
FaSMfJSZelH96Bm/AFmJMHS1DXfOrdFNC+RFBWjIfpi9nWm7AY4q1m0yw/2rZ8b1OPv0CpIml5Bf
lmdqoU9jXM4PEAmIrMIgsI9XfzqeQWGzJ1tQkrUppS3ycTlJYQP1ElUS+Iim2hfsTo7eMXbJxsF3
ZTLphHSSpS7xJmsAMeBb4ydB7B9cuqXjtFLn0MnodIaiRU66MjLEz7GD6ClVoeMYYda+Mptee/ZG
RKzMK52Wrgoo5rWFj+dQK5za4sZzyUYh7+9F6YmopsvQfIk2eNmMpoR/X+Q7Su6UZWahnxICn0YL
7PAKWmFBnHXjHWsYOUBQKd6PReK8w15LQrNvcAN4n8MyrEvKQFil/afI4g4irItFBnem55gn5Idv
W+RpEoW8ha2Xgt5cKa6gpAQ3CJ7DuwFeavuhH7PFf694RRG2ezy/+1obHy2TdBVlGYpRKorzYgJo
KN03tAtjZ/jBOlC6cguO9eMlquKIFl2Cqp8JL8dphjYIKEJtDKVpeSizanf+U1ZWKZ367jXI52Wc
qshcZBPbCKSCAIYqu6S4qyt74wC2Ns+0JDPBHkQZAg+R3Q+Z7mu+BfNZe3stkzDZqgwqYwomxSEx
/6O+AhSjCGzU6bZW1rV311IJmKpQNx74EGU+vEAaz3yT3Xx1UefrDHg+l1Y9WhN2wgqWl8OYZYEF
AylYPM59AGe+u1zwl/OP+uu5oMejZ8IC6994HCpzSIc6oZEasvyatwLgRx/Wl++gUEy3NbbDL7Mo
+S6R3NgRJuLdZJA0HHvb2Nd1kYZDrfK38y/z9w73xMvoZ6RSjQp6yvUYKcPrH/up5IfUSEiMukua
XGe+n77WjPXTN2K5vN23iSPpDuV0u0XVqfJ3NmfFPim8zAzTTCbkak5If2NAi+a39LtpDmr40v7w
ndSXIGjBXWVjwE5NBnSivqfz7VGRGKSeiAoF6zQ3sjNzY40/taAsTWvjE/t+h5VycKNBTABvc8iy
Q3DyMqdzppdR+x561UML5DnsXf0gmwcRqjTZePW/l6EnhlMXZOdcyp6kPZI7YCYgt8yBTOfQm4pf
eZzXN5XqPuaueBEqh2Vz3F517nxQFZyCx7nEdt9vns/Pq1PpYJnjWl5uCu7hPJySqKyrT8olbLjK
nS0HN2yq5qOh7iWgl+VBy/z4srj5ANJbXSvbyPDoGJSCR0ykL8YEljxkXp7Of83KZPO1XZ8NpSyg
m+D1FcOQM7Rj48HKip+Xta1l5GTM8qQguRXJkuQ4BQ2PElYwG3ujtRfXsrJt814uB5Io9vp960bQ
gb0+/9prA6wlY9wFOHnhSQL7s1k+dVUyPhlF09xApZXs2rrs72s3dzey1EpE6jUWLxlwsZGXUCqA
BIWzyAL19+Ow8SWnzt2YQXqBperNrrcWhLjL40Cpbww+2iJ3Ag9qcnU7BUBvB6bwN0Zk7VO0zZjJ
Kz9F0DsR0jwk9gjg3dbRsjfCbmnlRPjrtZUig+ODbxRLR1UwKaoPEE4LFIiHQrGriwaeaQEnRW8M
mRETQFNJ6Cl58JV3NAwYqMIRylJbENWV+aVXWuDRxFqopTXRCIn/ehrCiYgbpSIytYBZ/zr/LWvd
pcWeYLHyBiOFyIAEXBjMaRxU9nTGQaUyNsbb+nvTf2JMdNVc2/Etxgws93BIL8NxFt6TrLLykDfw
gw4LFcePeQYJnsBRZvVL1J71nPiJe5eZHcavp1U42rMdygF/DfzG8K9nZ+jTcJZ2eXCkZUEbQdnF
DvAI8OSnwT9CpHe4hSN3eoX6NzvUMVW3NRNsJ1y7O/B89qDcRTPvxTIhFmtUigVZKWF3lcnv2JrY
d4NUUBeaHHYt+OzuagfkaeHHOKt7wAKoVLpPsImtQuBVxUM1DuxeZhCzGOB0gLECaT9wW8c6ZIaf
QPUgdq5bVy6M4MGf4VVaQx+pnqcXmP8k18zGQZDQYbjBzovcxGAvAVKIquc95LC9EGBvP1Qzt+GB
DXfKzxgCTlE7wavencfpTRDryZH8I+5lBDNe79oci25H2kQ95i48UBO1TwxchPc958fJzDi8ghvE
tO/F/g0ZaQ2n8STrdgoaWhD/mgnct1EJchiJd/NYZ98mXOQdTcRqBniJgU9OTSY/UgOUeisR3ktp
A+uyK/vEOphN4V5hSG0H3e7BNTVl2a6X8AdwYDr+KBOQMa+MrupzOIBiO7kxwVYSil6zySuYSpuZ
p7CBo9PB7o04omPc7l2bZpctfzpMzbLKqTFjAdBkNoR5BdUHS2wGyNr7L79/WcCNLoOjfM2qaCRg
+Q0wSgeuj3chVD0vublGhtfrQaQXkNmrY6Dpnfz/OLuW7jZ5bv2LWAsBEmKKsR3jJE16S9sJq21a
xB3ETejXn8fvKJ8azDqeMkAgaW9JW8/lSJUcd4Nt/YQBdAK50OkeRq5b0b72M8ZGofV5B00gdzx7
Y6dOAs5Bz/0iXIgncf1yU84yy0Q4w/tz0KAE3TnWAhAxq4D3yPrvusqXB8f2i43cuCL46Ju1oWEa
+7LtQfxjvtve52Unj41sxWtQqcbbuxzKCwRWZvMeNAjvGYbWxd+89/KXnAS+s7/+syv7F1PPMK/r
gEKsF5dbM+zjm245VFild9dfvpL9zcIRZ1awoOqGSm0uQdmqXvsRG33HcyNfiS1uysqMMIGX8LPJ
oE3NeKz46+RAhbn6Cu3Mjdhf6R6zOsWALWeWxgUdVVk8svyOi3yj59c657IuvwnLWim/73XZnutx
fGZ5okI2zUvYXfw+YQZ54xBcWn/Tiq/gsjguUNxXbb3Li/6b0zeHxk8e3YYero/yygDQy/M3TWQz
GYhLgWNjzgglhzILYa1rP9R9qTbKzf/B+d9Z4c26kHRAfg4q7ZyVnUtIFBVwICoVKXGgEn57Gua0
fsKVerFXYzLdTXL279B8+gkucvNONG77yAlnx6AI9CfqLHCACCT5kPZOHwXTyI+w80s/c3ipdaHb
W7BXALkitPRSn9KB50nIIXlRhyCtQ7XUd4etw8PKFowahweYIMIqHHTDs3BeJ87CaRYhBM/CzPrZ
j1vH4bV5ZpwjHKy/KVT+5zOhQ75XtYJxVUDyV9tW9C+paXBDgRVrgFldg8mQxLCM/Znm05elm57T
Wt9dn2H/ie6/N/7mNnIMJquydY+LrO6RuIMgFxk9AW93x4ILU6GXO2kX7hSJKhteYF0//mixhb4v
Xas6AmZO7tt+lF9cp6cnNYjqAQZt1p43IFbQquvsHTxv5V3LBdkVcvB+Ut2JA29T8rsbh+EMBzN5
TPK6gyInG8Y9eD6QG0oCctdPlj6An8iPWaOWO68rchASRPvEbZF/tcvBebE6LzskYuB3OkjbfV2w
6autdXNKhfLDsSI08qWY79RS1Cdv6OaHIlX6LuWdt+vdMovzi3IulKbcdqesmad3nItpT32JmjGQ
Nku5g99x+1iV3NNR0VRjfgqYqF8FDyBBOIDigUqb/ZUonH6vj8d7NWEMtYlFl229wMlL8Fgu7ln0
cHJjkSfniKTBse3SsK835tRKavkHkZ4plXhF68OmQssYgEsScTbqqOHOFgp3rQljQ+Es+lKdmZdz
DuJFe6r1Q2ZvuHmsLB5myXNIEk9q+OOe0zSHniUdyZfJX6qNbcrKIHhGEY0t8+K2hW+fJZA+y2w/
O0UJ89D54+xnx6Hkfxd72RiGlRRiqn92VZeLAfkWm4QKprzg/6FwW/KXUizH6zNqrYXL8zdriBSa
K5VDaMuax0dQ6GAkVk37dKZNSIFP25i3K2NtCoHCYavM/NSZ4NydgxLwvcj2qUhvW2lNDVC7aQFQ
q9ok1vJzC/9meF1DOOvBCv5e76K12WRM1MGynLkWMohFl1dRM+kd6UW7v/7y/7Zk72RYUw1TuU3u
VDK7VKk1SvONDfnkyUkpahuZHznUS5/UPGS7ui2C+1k0OhzbRrTwNnPpviVZcQA8GXL3yVeKaj72
ePASd3gdOkXn7pKCBbtOWHBDWboal9E8E3sH0kA7ypMsLidJ947lt89iyucHj/J2r5L9lKjpsRQz
PbQNy2qcoFUFwf5lihjE6j4Rp8Hl7dLBgXGZs+RL0Ez+995yyZND5HhfzKU6BbBLeVF5kt7nVgOn
wiYv/gLKaUUOb/pQqbHPkJD77qGdqYLsoSc0Nl+WOtWuvdBoaNtiz4rFOQ45tz7oJmntjQ5/FxOC
HGrywsH4ckTtMCtGXeBQtUWE69t9ki3HMjvaFv3iJy8Wy+698XOPEgJOCBsxsLLnMNni2CsDS97I
JJ7t7q+vuygHsYN59cccxgWev6XJuBLQJmN86YucKQehBjvsvSzdqCBQmGFf/KaOrk/ZtRaM/NfX
Go7sJeQGPHsMNdehzX/2QbYT/kb6XukpkyJupQQHTWlbMU9siAfByoHUdxmPSf3Zyra41Wt/cXn+
JvEBdja4c4O/6IJPM0qIiVig8n8/DPZGWlpJG6ag6ChoRYN0QfGVN1CuHOhTIoLb0FrcrFssNupG
1eyVsUtTEVZ9/iVR8++lLP9cH+P3Ph7XeObZLltICVRWU8ZUO0eH+09QR9y4yFl79WWNeNPxhKel
NQqVxpXixUM6WPoYJNLbCO/LW8x0evnwS6tv3g7yXJp5tEnB2U4Pnv4sqHuoyBaoZO3bjaVADn6B
RFmnsSp+2KMXJna/kR3W3uz873d7cIq1mMKbZTGFFSQo6XgbFZP/VwV50yVtztK6D7o09h0SBf6w
Q1o++Ev7VG+R/tY63TjpwJst07mq0phDC4o6XyAmEFrF1qb3vXSAITVpcg7xYSw8Tnk8tu6kdhCy
LeYwpblzP2dD8XFYNLqLC3vagFmvDIVJ4Kphhgjv7UnEi6+mB51OCiRZ0h6uR9ZKX9mXv3w7GtBO
ghkHT+POIm3os+xJ4qwETbng7noDa59vJDanqDmUjdwsrlOsYl19ZL11Q2K+jMTln958uyLZkomh
y+KZTjA09g50SEMPWkC9T/bOuFF0WPuBy/M3rfi+42cL/iGWWjufOmgyDqGXafuGPfXlJ4wY5hmz
SlCqMxDayF+mybFMChlmkNLEpJK3YZu5aUWvi145wl+yeGBZOMgX7v+9PrwBeuGdBGcqTKUkb6ra
ollczc7OLezvvAeZCCY5VILbO+g/lfZPWbFRH1+LPSOyJfHtbpAzknXufk2gzhOpJb0X1vwgecEj
Hejb0HT/CE5Z7uQIkCiy2Fcvoi9i3/3soBw/DXwjw753bAM2wcSmpLYzjS7EnEHmH1/9drxXNg/p
BF9mF/tByKMNdzBiLDdW//fD/B8sRO7nIK2yFlGYjw90qOcwV+xh7uD/e30erDVghDlowGlHZlvE
QXLIliXy6MdlGm78eiPQRx1AezWT1knV3xcgkmTwFGRbXfN+fP+Da3CHoi2cEV9eZPbjWIyncuw3
gKZrY2zEdruk1J3nzjqRPMgjF151sVcogVsv0R4WMdAH3Otlz6D92BvZ9tLd/4ajb3LJaoqqUsMz
C7JMcxZ1w1xF3F+W0MmVimQ/3eYb6gdGxVKBmTiwPEjjXEBAhygne4TSkQZ7oahvWvf8wIj1hVlj
PbJAxIlEtSEth3QHxYybsu4/umuTVxS+5TdZ7OXdZyiETFHa87sh9yxQ3OuNbLUys0wymeh6f8jz
RcSNA3zbRHe0ZtH1cFuZWSaNDMrpiQLLOouttot0jfRbzTviEhQrl4eC218q6zYgo2+6u8sgSLzE
xQLuCrorxvqViWVj8VjrICOuczmTJhm9LBaF9SQDnD8duRF6K4Fg0qar3h8nZ8FlTc/kiYk/qoZm
NF9CtngbSen9tQjMhv/dF4xu73qtg92Hi7uFofhAYEs+BJ8y51fFt4Z5rYOMbfjkY3FtbfR9R2sU
Wn7mN08gI4C5SoA/TxIkJIfdl5Div0hjfLd7/6fHsyfNrHNBq4/XJ+vK2mDKjUKH0KqDAhnWS/aL
prsq+ZAPWwfnFfqsb+IqG+7lk9YKqmTlYpc7O/F4eNHJOteCWK95w8BLEpm6T5akPg12Re9BG5n3
YnSWHz1v511FSXEuuVOGc8/tx6HSJBoz8uKkyXgQzQLxe4nLMsfurMdlHrZ8HlZmqAm1yrhOKYhi
yQmjbJ+hVlU/o1yf/pnHi2tZN7kbqe79Hdo/qKslEMDaeCWOcqT8Dl+ecjc57rO9yCfbyX8WlX5q
8h4OmOWwAYNf+7HL8zcb5rnEjrZpaHKi7E4nuNpof+TWY1aKjdy3Mp1M6JWXFQJnAT85+W7+oyrd
175TZ8jDfbpptpqwq7Kf4CLp4fODFJ7q2TjvtKhjn9dfr79/JXWbeKtiJhkjOrVOfl4f6UIrIF2G
Xz7x4qxpKcTopqNOtvpqJYGYVDdgQlMAeWbrlFm2CMfA+iRxdXrbns+ks3kFdNAGsiQn7XxVKg1L
Av0meyNprH25sfwHOfyyO02sk64ltMf5MOUf3IVkh+ujsDKJTFSzhH6YUpUWscMit1IH0pJdztjG
mXElBExgMyBYveXbWPnb7jRN066vmv0Mp1+KMLz+/e+CRrCfN8FuZPQkSwl+oCzy5uCpzvmY5qJ7
hKcieAFFSg6kGsuotP0MSsVt9gm+eVAM9IAJu/4Faz1ohDnTbRosfWNB/96BVQBE1SEmmwelH5GO
LBv72bVGLs/f5JKm9IAZdTwEI9g6eQEpf+gH1f2y0Ysrk8zEK0GSqBzg3p2cWklPrLSb0LFuPHP7
pnN8NjlZIEYrOS3LCUJ0O5d3G12/9tnO//aKHty2JZelY4DL5hkcXBSccJF9vD6wK7z7f/BIzPJx
nGsLN+68sX9K6sIFikLaBzm51gfIPuWPjQIza2i6IQo46rydYBceChURsg0HihKOGXbVOCfu5/65
UC1g1nkg2MYCszIpzPtUi9czMCB1cqrTj7T87JB7shW4a6++JO038630Jl15dpucHOUuUKoC8QJl
mBKuQrDfDH5e7+CV4fvnGjWY6wqmKWk8e7PclYEWv6E2Qr5cf/tK7jEtFCHa6QLr4fDTUvVF1FnV
h7acKCSNxz+BZ2/MkZVfMOFivdeJMnUwA5mT3RfpvG+zdiMmV4bABIsNuDPtkNuSE1GPNW33NqCu
Q7N1U7HSOyaQi1utlfgzVl/gVHZ+qSMP9qqc6H01fr3e/2vffzkvvJlCg21j89Nfvr9pDkkDPm/f
BJ+tQm7pD61sIEyWYW6jQAQaAO5L/RZOiDYj+bPFZR5Po9V9SxdASSBPg//Rmbt1j7HSbeaN+cC5
3TnMs06gZJ5bmT3XszwC/PsL0k1/buo3897cyR2H2UXPTlVnxV1qv1qO/bwM6Za9wsqU9YzzGm+r
VPlAicVWL3nU1uRkC6hhXP/4lU22eW0ejNXYiJrWcZX4/sFFQekHq8Zg3zvpEGWOp/esG8uwrG1o
rom83prOa3PhMgnfTLYqS1RZeDhBV+P9VAGK/K0lkCvyfxf2vOvLrQVnbU5f+vRNMw0Yk5ZKUaT2
YSirhRtRCABiC7XRe++SqbCZ+Qcz1rhlOyr3ckYB6WBW44lXAk7UaemXEc3tNFoAIoiSxU8+AnMO
2iajYxQQGUTeXHT3TcX4Bz5gL319OFemu+leXBRKuqNCiLFx6o+weuRfBk/nfljTBbcjqnDHjdPZ
ShXBhP4JNtdjZaO06ddtWBR/MkkBxc9QCb7PAW2//jtrw2fspaeRWrwYG2xzmjySQGNo3sLr5dv1
t68FllFK6CBt4gwiqWJXMVDOE0EjSfvycP3ta5FlfHvW0LyHPF8dA01XN6FfkOajxVi6d+H+Emku
f8+67iIncdoXp1+2+H0r42LiFkCytb287Fnse9I++yQbjpADkR+HKmBHBmnMuHflln3hynQzjVAJ
1OSgW0dYjD1T3Dnirhi70O6Ke8HurvfiyhiZGIa8TayhoPlyllAWfhjB7Q2zQYuNi7i17788f5Me
SqdzCj8B+a2ojra/HOfkTy/THU22ZP3WPt9Ic84ElhWbqD5Xsj2MiQ9GJft0W89cmnzz7T1q77Iu
K/vcX6BzTvKU5+I2CW/fdf/33SheKw5SEj57/pIh59v+cR5Rxk5fr3/7Sly7xjmAQDRONaVfnxUd
drT8lvjWbrI2Xr7W50ZYwwdulFxafiwz9znh8wfGt7Rs115txDQ6eC6cynFiZUG5LYD4XDhtGrSt
SIP7pow9sFpBoXoLby9HgGjLrN2lwvmRttgvAYfGe3h8OOP9KKwiLGlaHGXRLxuXFiuR8I95a7PY
qaMZidXCVEjd4HuQiz0YVAduAzV3fdjXGjF2mFSKZBiHBvB0Wv0CeuwFitBR4Mk7dxherjexMkKm
wj0jjgRTP3VjcMrHMCVg8+TzbRFnWpsGhZwnaFqA3oDaPIRWxBzx0r/NJcE3Je0ZHxTF7bAdjwVM
zgWHwo4V25N/vN4xKyHnGCGt3FHSKhiyc5V6O+7ax8Ut7vN8ui1Pm7L2M3XLxi6JiqHE+r3psK61
4u/1L19ZSB0jngvKqsIXdMbduWA7n6V/9RSIsFy6jzylME2DQ0NYzRYUr7Zk4VZ2p6acfVJrEPqp
VvFAIAjs0XDon9KTHv2d1kdeDvvrf/YuLQDbR1OrHm4Pvrf0i41jA7is+6SBqNWUBKCzJnr+gKq6
H/EGl+r95A7PwRR0OLrg/JKqtrrTRPH7ch7VZ13WY+hPkByamPYxsLy8m5Ja/Wy1rfe6tsgJbAwG
EWAbWEZiJWkMS4CsCt1Kpl9TnwpIUFX2nZqEPGLWBYBTgl0wQM8BXEzHP3m1GO4yWEXDOzjbD7T+
vYhAHWjJ0yeQSezfZCo/dipvIZPlXWxcrLn9Nooxu8v7od3ZXbA0oZZgH0ZE5jzKSN1Dzw2KL81c
6mMLcMl5Gsly73odLjRbsFryypKHiyfGc6oG/VSPEtLMdkCsvTvMw4MFJ4GHBFcmGyPxfnQwUxTB
EZJDwyKb467/I8tvvg1b5K2st/buy/M3C3UCBnHKvBmCrF4NMFefZdjwlR2oMnLqso38/V7eAxrX
vTx/04gz8tauUHg+V/29X9NQgHxxfZK+FwuXNxuJA7RcS5BK87isrRGylbN7Kh16JiK4A8EoxcIk
viBePl5v7b0l4tKasTOA65uaiWT6nExRI+fnaVT3lcrPquqfr7fw3gb50oKRTpaWuJNtKX2GNvo+
APfDRd25LvROlOLYQMvoejNrA2JsFWhJR7HghAEqcrn3MfPVll3ZypvNbUKhCIwIcGV+boAS9Ich
C6sl+H7TV5vbADK7QI8HY3fmkHeqMv8Fwpuv11/9Xhig302nm8v1FK8Hj0ByyQOrxwmcGGbqdM9m
+XRbC5c59TYGWhQyAstHDOQiP+shKB5whejuLQWR5etNrPW9EcuUW27fJIhlW+ZQRyofi/aWG69L
/1yafPP1DYAubF58K4Z59U50f+tkyyJu7aONCM6dHPVTF+RsC+4RMAzvm61yw9qYGtE60FFJ3cNB
Amr9Y6SZKyvsHeviNW0rsdHla20Y8Wpno0+Jw4K4xtmS2gVUDH547paj6Eq+MVd6nJkqCSJDEnMP
ZzTIdepvjfOVVFug4ZWvN1d4qHW6lGo7iJ3lYUzZjhR/oe2+kZpXBtZ0oIHL0jwN0oGvj5i6w5AQ
KxJByzaWlLVPNwZXi6EiUw02ryiWPGRZ/8yD6pHz23yifRNPLeoqkSm0H+Iha9zQqrCvTpyoVPNZ
DfbrVLUSPitdLLxiYya9ez+EEPvv4PUmxAjD0tJwdzpP30a9k9+DF0BirSpk91D0grjoI3yJfnxq
n3ka6k/XE8Z/Bw8T2IY2TdT13Hdaw0hHnlVDSZSkLfd27czrX86skz+0odWBMjF+yyGu3R6UHOin
pSgKGGcl835qS7ARO+wQnZ2Vdd3fTtXLB0hXZn/KxmXhSIgadwXcjY5FRwU4YbKQL26Wc+cAYAg4
TGnFZxnqpcxewQepbuSumOjZsrnMjLQi566t54dm6dCdJRRGggZuz4Wlt64MVsLTNlbRTPFhSHoJ
6aNhDqfslyVhpBpES78xx9+PIGbaLgzAN85FivdD7iMELzcaa7oRnO+HDzNxskvis5pBHfcsajEd
cjaxfZ8n3THw1JYe8PtbGWYKhbGyrBfljXCu7Vh2JGOydxTua3sxPnQkO84y24AFrP2LsbJCq8ma
tOAQ0LT68qvFubObBk3K0IZ77UYt7v2h8E26AJnhPuhAbPQ8DVk8zd49qd0bigKXGLz035u4h1tE
KQG2giVYVt5jE/K5qbdsE9cmqNEzjSgHr64dcvbtv0HwKy1+ZyMJ3eL1evpYe/1lQN58Oa/B6HZG
WET7afnB6eYnVVuvdr1cfC+yb7e1cRmQN22gQsZdy8Z+skWm4AQSnp6GTuYzwG8be+G1vzA2IL2G
pV6mocRXK2/fZXo3zT94WiHHbW1E/mNuv5dmjcVKDOlEZQr+LbFG70Rklx0El+kPSUjwSrtUfGg9
z7tf5DzgFkTyfWlfMOQ2rqAgC1QxTItUQfhhFt7BnpXauPF/f1IzU+SOddKrKz3ps0Xu3UGFDhSk
ro/aWkgao9bCqY3iY6dzx84encMORUF32OCWvT9gsLj83ymx5LZ0M69dgC78OYL2tIO3NCRgZ/4N
GhW3eAdwm5mQb0InG94RSCoyg6T3OA3+rkAhIWRCbSy+a71vbB171kBulEKeAkVVEnrCDiFWtSUZ
tDYAxtIky+ZyfLcs8IOWMWyaoRQh61j+sRDj4m8sIit/YFqG8IBLu2Refs56CFP1y9M0jB+vT6CV
3RAzUd4ZwONMJFmOs0yj76BAA5fiCbL7QJN25GiVsx15HqfP2meA6HTc0j9sOBdAYYxBsLUu6/Qu
CNLmZy7b4BnOq/lHz8OzAWD3mzITM406vEQKa7gc1ecAs5tXkGAjHTCBsku6O29Mtq473q28Yyqa
qPSZdvOcTpdjHS6LIziYitBv+3hZkr++a32DYd1Tgv2pT9UnxcFX3BiByzz8N2kxE6E+ua5tB2zm
MeTSQJ0OMhT6Luwplu9m3aWRLjt6B7HkfFdpKu7ysedhCmr49ebfq6teftrIIJmLmITh9nJO/PFl
CtpXcLf8cCitRw2ZiqAt+9BS8hGlwFu4NpcWjbRSF4lj5aPN4wz6CFSxkHjf5OZd2+ooGmsARhD9
KKiPs1y6KwH6T61+L20ndJKv7tLt+2b5pPIhhCje9R5cSZPcyC+ojWQSxzsfWPQOddXvje0d8uR+
LDZWj7X3GymGjEWbQNpDn+32EUXeUzviYCJU2BfL8/U/WEliJgadkLIpHRdWOEH7UCxlRKafgedu
JK+VzzeB4nVOULcPKhDOIZ0X6C5cKNSAvV+NvkVSGhPKNzZ2OdQRap6DudNDOl7ID46XndziE7Ql
onmLurfWRZe/e7M9WlIv98SEMPHrDywJIA7xypMtea6VHbwJCeey9mjm+8tZzLhe9YE5V4+jV+yg
BQXKytfrg7zWiBHovXB7u4V5+9mz3LtKQt+KS9wGVFyEOKrBzZR0GyllbcSNAKcigOzGbNWowL3w
HFpQgYggQhT24Chc/5e10TBiHGVVCK/6tDs3ZP7rwWZ6p/P5DtdPS3RbA0ZMd4tKZ79bGODJtdqJ
STV3SNLiCViRLT8gsiKpzUxfEyg/sN7OhR9Xi4DHH7QsI6cb7IvI5DCEuiNS7CwGOUK+BO5xLtoJ
gLy0ziM/AbXd0hDAXNoGPg86zaGlPtV3beVrGBPqtAlHTsVj59vt2QVq7J404xTOdJHxpKUXal8l
91WGDCn70fsyJ9X4gfKgOcILdfg8jgAqLU7fRkXX849u2rI7qUoedYXThnXvOREU/XQkrewXm+QU
9YynsIPpOog+kHmfD3P2wRmWfghVYy8fVM3VLlB5BbUdmR0yNS1fF7+fIy+Q+amcMn0HIxl4RFKr
iFniF+BGTL9pkycHR0GQE/uf9HEpoDk0lkH6a9AcithZl/K/WVIsR5YPzbHTNoBUiS6h0DJ2x5pY
+S5pk/6xT6BCmC3zeFCT20ETPdAvEFBrDrlrSeDaSvHAhxICKYNjlWFSdPYjYY2FgkvLnTB1HHlX
zrJ+AZnvL2uqaQdJLrZDjgnOmgzzceLE3S2TvHj/Bv0Oiln8F5tZc6jtpnrxHZ2+DG4qYLedDrtg
sT8IZNsw72pIoOu5P419/qfj0AWFRkx1RzvSnL0p/dr3qfOlTOf5MFNSQdkd8Hc3839OlS0+VxpQ
Je6V5X3n9/XHzB9pyOaRHwIHEk2t1n9uCgNqLD2w5PD7BOciKMn1x+YiVDf28nlUxQZYdiVTmDQG
+MboYrhkVc+FrU+TTchFQ/5DSWeJMgkpm5t+w+QzTBD2G6Yph/Z3Zz2LInlKJ/m1hNzrba831h9G
UreyvWE5U5rDnvap7tNwWuyNXHfJz+9sD5mx8sCTKpezaFksc/+pIcVnJIpf1z987dWX9PpmUWMT
FwCo+TTuKjek1qNj3/jiS4NvXkzbTkD7OWjPQtGvLFseR+Kdrn/zSur/h5YApCoYThA66y0SDt2x
ZyRiycZRY+3lxrpiidJrPZgYnCEFu+N1gfO0G7ZBszGUa683VpVBF2TUjW7O2qshOiwo31UO9tWJ
n1sbc3EtooyIrRZqWXVbs3hKqiQsmXjxrCEiQjURs7qNHe/KvDEx7h1LMkWZW5/L9rvTfBlvge1g
I2ei29uOZ11VIQHCmqD/YEMVEE7kcJPamJUrOyCTeAGNL2VRD6M7l4jTUu3I8LHMPjWSha6zUSNd
acP050lZI2BdSSFUypw5Dz1eQhCa9sNhuOxK4Xe/PBK73STprMwoE0xv1WUC7Aj1YmhwxZNkB5LK
sNPzRuJc+5tLs2/imMjWSWRmeTiaZjIuR9od4ALU7XA4bcHSKoO9k/f5p5si21RHtWvbg++5u5xV
8AAByrC1nwMgYa6/fEWojJkY7Uy045BovF2XpRd3s69OVuL48YQbll2SezAzWi52uVb2BYZ24xHS
X9VuapR7UiJp9te/YuWwbQKzB5oPQ1UKeU76JP+khpkC7TMnh4YGYdAw/yRVMB7cesrvGnCkNvbj
a+FqpB3btubJVeNyHhnH+vqhB+jn//8/F+QS/9/50VS+WDoOvJc9ugdFNUqngXpxlE1RY0t+ltQK
y0ovezbprXLJewnu0qSx2GZgGrmdcuATZiXY0TpztuOkycKmxJ3NAlbV9T/7z9rSXHYv7RjLboa1
AG52g8AhZqrPHfECmLMW2rlnc5pC+39mEaSgs8MIK+Ui9FSR7hso8R4W15l28JJXX5YSu3qiAyvq
Aj0/zZPFXojXWM1u7rj44SZ8fNK9sl3I5STOTyDAs0+LqD07SqnVRktWuEC58yFqBYRiZVnXT3Uz
kH3RBKh7uQFYz1k3pC+dSKY4GNz+ANdfkDR5zU4o6pCo0F0D9sZoHbKi9b4WjBWvk9vUe85mwNg8
aGtYEbaZ1WM5DPxJ1BqS+Ek+70uC09TUdPqQF14blTmuxANGgkOlS9zNwqP2IZ9QIvdU2R2gAP29
hwbJziud4MH3uYr5yMUxr10P81nWUQXCWIS0rj6MHXKtL0AbW0qN/Tmk3D9ZbMrgKDej7OB2v+c0
aQ5jkN1SbPIDZtq+NE2pC8ZrmJGXU5Sn90E/7oJ8S+Dg/cn4T4V8qBGvhOfd2fGr4rETLo9zqzgo
0mZnLurphgC+/ITzv2GWuYUqWw+OnyT4HYgDmBUb8bv2/UZmKBuI8uZVjtVqzA+0QTwpHrpqORa4
ILkeSO+tUJdvNzYkfZfwoZ0dFFVRsoJRcCyADpnnLeTG+6//R8O35Ji/LYyNYzug34JseZ6o+zKl
cr6ph0Bj/9+u7yCBU9iNEmdWS9hE4JwNcz8NIWN/JjcsCpdM4/5vE7wZ3bRM/fHcAkqcWfPyELje
X6/gX7ulfmikdEKYencRJMlvkcu/NGlMqN5llkicMjs7tH+Ey8fzUm6507232FxebUwppQoUJ4ph
PjM2hwF9HoFevT6T1t5szKSFJgV4UhVu6oL5makAygNsvk0x8B+AhrByotq+n890OQOOGi3VpiYt
hvGdhcS80R5s4ViW74hzzrrnIsvucEN5D3uP5+u9shIA5q22bXuF6DpMUFovPwDci8YOx3S/gY3K
9QYua/l7328shAMchFltBdOZM7DXpirGVcUYAh94n3GxVxCzPig4uG20tvY7l+dvdpz2Mjh9j1Ir
Zmb7otMUy7xz1wnnhpMLZud/3jtvXu9Ydm/j8C8g0AyX4mqUEO1pu35j8/9+OvVNMTyLQIYhrSjG
ovruZdbOXYqwAlBFbLnwrfWOEbdZCwEjCXH4cyN/E+Ht4U9A1by/PtDuf3C094baiF1RNAPtei+J
bc+qsAPog+SuoKMEYV4w+ai42/0tZ2u0T7MGvzB0spTGifo/zq6rSU6d2/4iVSGi9Aqde5JnbE94
oRw+AyIICRDh19/Vvi9z8NBUzaOnzmmhvLX3CkrrTdZZ5IvTj8OLJ60yOLaJWz91Y5u9jLBOeuul
a52RZku+wcTFfxEqKTdVO8GdyFYO3PMoRKD2AA7asLBth4cKujcPg+L1KbUc/3uNC3DX5A5w5tDm
2zXg6EXGNP7PhDbslSUaNqNVxosIwPTgcbAs57Uuu1iGwvbyLHRLKe+GtEV6lQpxyHQpN7A+IjvX
s/NzRjPxCg1Df0uTFAlBZyhAlx8bc+OmSXGIpYxBDIvHQ09xWYJioNIbMfT80WpaqGjyoMZbobcB
InbJn9yUAW7RurZ+idFW9ykrkEnUwmv3Q+A1+9Evq6OerGZb9Cr4OUw8vi9qBm1or2MZRMlZfDYo
ZzzJstdnR/apHQZZKQVsLOvyS8CI2sV5nHwr2q6Ebic0Fu8naOpvfUt5f0ouwWvtK/fLMHB0369S
HgagSGx8nbc76uXyNBqZRI7KzC9ICzVP1HRAmKXM02/uaDtb1fT+eFN0lFU3Vqz0A6uzOw81WDBV
4WXEBl/e2AWc1cBPgcujccWmbJWzC3xS3uJv1abnuRv5mcq2rIX/h0gSpGSV3SKf4lU3UCYCjHCC
y1TkBzqIBg1rzryjzXfHt7xvsIfyDpNOxw3K0iLMdNfCyyK2AGOC6RIEDaBnoz2KmUwTFkLYyz/C
89KD3S7UDdPUj08oZU83UtXxV7cf40NdqwmVwIwcdDOMUQ+bRqSMjLNhouZRYmr6UztAyyUjFpHm
hD9NauQ7L5+Ge5k69k/onrBffMr674HE8iCJlf0iQWJFI1hrY4SHAIvqyR5/WzCgikmDHK/tVRMA
Li6/MS7+i6E92ikKLHnPn0pgduDY/BbUSRblJqm2Ooc0iPa9s1eoRztxK8iEOxJ+i7UJ0Vtn53RZ
sw1KQX+0oAts07Iw31CbYLfGQkKZFZU+DB0LTkJRsVWlCbZBpqAE4sn+kAYd4JOiKxsobJh8X+RT
cQu/OgdODqTfJQAifhUc35wVooJSEEpEkQZK4mYcpHOXka4Fvc3N7ytag5bh1869w2II2uPlGpY+
J2ZnlAWAQEmC3x0YoKiUNL4KS7glwVVx7E92PU7fE4NpsiCF8uA5zD1Qk8VnAfGCiLhxcDfB9ezR
nWSzb+CeeNB+HoNPl0GXL+sbvokp72AujmcxYCJWVGmMYG3VxWaqTbHxYT6DZWD5uxyYhcsrBfIX
Ud1AXpExqbdTaWfOCWJVrrOvncTe8NzOAaHA/5o28JIiDIs6y6s4qrK82FmZY++Doa02PpTWoGHu
mB9ZIGQOU6+peGsSUZ79vJKPKSubvbJk+uyPvP6JbS0jrhMVcbehbjgmgQJxJa+Jv9MV9cN0zFkc
WcSV9wU8L1FYpwNsA2UPdqWoMTYRcl3WFPm0CsqoVHn1xUBnqdj6Xg53XG4jywl9n+F74Zny1nAL
a15D3P2RNY2/F6IiT5Pt2tBfsi3LgxQQrSF67LnNK7IN8RsZiuEU18mkotxR0z18RRl0eOnIH7A1
PMjOuqLFSeMW4gj+Ojt4UweO7VADKXWCCTNYMAzinnd9j/MJ8sRTcCiCMuvua1iBh1Xc5HTbwLT1
B4BwSaQm5iDWn4hBhlabWm60qMsKzyJq11GnghEO0AaCTtUQFIjiTFb9uX6FLd2PsxDR6QDkapQc
ToY693GSIU6pstfBL+qVGPSjhNjlNXNJ7LyLH0pWx1nDC3WeOn3DdRPlvHsjcflEEXlh366pNH8c
6/4DGyUBVDzBkhhOg8lgXBfsklyv4Vw+Duj+wYsi9wDQGwOtTfgZ2ynh3BjSZKH2/RTpm+ZIJu/e
jfuVEs/HU+LPsUu0Ra5GDqo+q/wJgn0wSLgvvDVi9ccB1z/gJajbwdW9ruXZypX8wxDenVqgMJ5c
2UL3Gx4Qn3vEzpFBiehGi5YFHuAJNMJY+drlb11pvn5m1f4DAPKBtkxgboR6ue1tVd/0O6p1EMIZ
aI37saBQ8Q+Gqg0M6rr5IM+ovcan1NYlCI1p/R1Gi/Bpwvlz0yP5ObbIyWSJuqkKJznUk2m3Zd4n
9/mUQyC1y9beiEvTdln173YRpgnyljBhOaeK3KsAtx2dRChY+4145OH6oNp/jbv+jWb/wRkR3ajc
SKrPGhfgEzyzA/hVqljDIRPJuqk0vYFKARJqadHpMYLoEH9VQ2w/OTl8ikPLM92P1pc+HLP8sbrT
Fd5wCWvKR0AILXdD89H5UXLG4GLigKgZ6lq7ZaiR/o8YLDwhzAhaWRXbeLA6LvtW+GMXRy6vvGNi
uc1z3bhju4FuY+1C2Q6OKyGcSSwEEx5vtsjJoKRbOnH10BE6fPHoxRICOuQktAuabEQzDC81h7f5
luiSPTtDP25r48dbC0WOkDJNfhSTx97oBKm1PVGF/s4cJseIBu34BNRAuxkHgRI+ELBb5JuDQ1Nn
7q0xRQXX+qS+7wpIeZChVF5kw4F62Iiu9fgWdGcVVtrm+HRpwQol7TR5Tq2JIGFfkXbfeLKIACzI
5Qa+VGke1kkVf4EVSIwh99tv8IikX4lifWjZNZ4QTDy0Qe0ebKvjUQFHpN9OCTvQnaqyfhdA1f1p
cAEhqAFGPZR2hcgJRpswWy9v4RSVhhRU8hMSpPxYeQVyGdBZDhkeYqHVAi6RKTaAazkF9mbqRPmg
XU/AdQlKKDHJyL6M7TRkuUduW0+rjbZ6+ZoD4r6bxkzfj06Z7rqAVru8IT9ylcpd6jsxWJVmQHlC
T6oK08BuIoDkjAyBggQ/ZqicBzJhL3cwunrJqWYQfKNZ8EBhTAxJYz2w+07bbhHWsE+/G+GiGkSS
1hg4BHFn5N3UnY2oHspXQ3XTpKoSgCfjgI5MI2HpnrCefptIaR+9OMH5lo+w6/kts8Y7NTYUDaGi
q5ANF0HnRopX8cuIQuxf0GTkMldFBCKjG1JzilcKTyyYFLkc7ffjocAT4avd8P6Qp3aAwo7bnDSX
9GzD4HXXlnlzRrW4eLJGX+x0b2VHrCo3Ilw2h9RRRZTGrrgP+iGJfPjcnfCs60LLUfXG8+rg1nVt
ew+7XNjcoKB0P/gsrnYj/utzaydTZBMPdrK1gzgG8PCD31s6MjwXL9AfhJsZi+ttO1QpHGwT50uF
+YVgu32veizTEEATKIIXFjhPCe7/m3SIYdbia/dXWRv3trQ6a5vABe82b7T/CqieOIxaCmh9IwIC
Cmpo72yAO+/4CPDnLojL7KdIIXaRI/b8TgIgjGSfwxGM412jTQDsR093VTzUt1nbDd9Hxot7SfEE
iZJ+kk8kGTkI1heYJgTSiurgwVQbAqIQgwprRzJv2zA4LktG210xgm1ijQoncVHE3zoRm71wCrsH
BpRQHCSc1r/htp5nUc1BgfK9UTmbDi81sBckyiwCpAYF41ghvyLynDR8aeHyGsLM0NwU1jS+JNzC
v7nrwoiW8eyOlB7+XfhgDkQSaBEBqnk/ZoD78gpHY1KgfGEFA/15/RheOOrnCp7Myz0zClCqyeUz
UbFxYKtU9EUk5UqAsdTCLGmRTViP4LyZk4IrDB6ZsMGzS3MyfPjGkmGtjrAQkLFZ5gVVHN1ohcCv
KPtHr53OVLaP14foL7fzo4tq1oO0MNxrO6T3/S/6Jjs0oR/tmvAoNvErtHTVxvkynYIT2Vfbp/R0
AMYkfx5WIP5L3ZoFzJWCfIw0fnX22yLS0N121yLYhbhvjikdhW6gT4rCy9haT2kbfzGpc1uU/p/r
g7YQxM5RpdjX9iUpU6NgW+z9rohiSh9F3W5h0hSWun/l1ho6c2GM5vBSXEEcISzGCNYNzWbUU7KB
czrbXe/Iwovib/3xXSw0xrDi5TFgelVanCh1NhZ3vrT2uJ/kT1WuaUwsDddllt61Ajol1BbgyAwp
KPdYu2UVIs/2DJjVvRL9Y+5UD0nRyM9Fy3MJ4hyPPVztU3pmuDRf28y3nxMti41qcLVeH7Wl/sxq
JlXvA2SK8sgZZ9cj49ZtS/hzZbd78HihaK6e/KTeX29q6XyZbRFwass6S4rxxPECGwMEaHUCg9Zf
mY4Pn2phjoKjDajBbh8PJyj7nYakPKRDcWiIeKTFGlNzYZXNEXDUKrhjek+ca6AaElA07f6UoqIN
T+CwEt+v9+ND+hVex3NRX0FL4qgyg5fji/Oi7qav+akXqFeH3cvwo7k/8VcEyNbb9dY+wlJcGrvM
17slrTnsRzSFUHoDm/s05FpWJHQNZbsxT6oTzRO17QWUycJCGCJ3Psn0J/iil6Znu6kWwsZdqwJE
ENUp852Dl4tf13u1cGzOJX0BJbTdlPf+KUtfHH7Zps+Iv8LP/fhs1yAh7fSqm/yTXY1fs7H639jR
PEzU58zIfH92SWpjYm2bPDg1btDuKXP8Qw83xZUq+NIanl2TvVMlhgCIdM4Dv95DMTR/SD2CpJSc
6nMHi4f/QapiLdGztLpmu75CYNShIuiffMDopPk1ygbPpDGcshQwXJguEhWZ4pNXzBxQl/hDymSP
wlEG6cYQmer01Q6m4Mf1aV84weawOsnLFlIY7gAS/e+RTsAHw9azp0AcrbkYLFyRc9RbnrGe19WA
Vw/L/5Su8wPs5i/XP35hIuYIN3igIVdpKZRPlYhceGcjH/6l4xOKN/lXIFo2gYnDnq1Z9S2N1Wxr
twFTeHlZw6kDYikoVNShXMIB2M4R81/v0dJgXf7+7uDqR8vvELyPJ9/yEeFnGYjseONc//GFGt4/
OLeRlU7nJcBmGtfttvE0elFjdLNR6eDeTUkDq3DF5a6GmMb3iuZQ0mB4pQD+25D0rgLB+FBWxivw
fkr0cwvf4mMcS1BrgPN76by++k0KtgYfWxiJf7x/YQNtBQ0tzhO3MgCOhi0peLsyzAvHxVym2kKe
MzU2WCgXI4QElQxZklCnaTRIepT1msDnQiQy16s2aQxH7dHqzmVKd75X7ZFajYYuuWMpPLQtmGR7
2Vopfmm8ZosTpJcWHt64xRvvRTnnEYKi11fNwq0zFy+ujXbYGFyStEYcK6m+DTY/AB3++/rPL333
7N6ZLOoPYshQK85cQODYV9tq/lz/6Q/pfriL59LFzAsaVo4+O9mXulUC/TGgU7F+K5I1B+R2sgPE
Q7sQylHV2a3GeFvnw5oO0NJhMbvvLKdkRg/44RLWYWGVZnYIvcEHQQH+L8W0EugsrDBvdu9pKo3O
vLI+wxk4qgYJOyxzhGvdFmjZQ8XKUzas4BcWlsGc7oHKRkwzkIfOk/E2jnhU7rQr0qfrM7Xw43P0
NeucqXQEw37M8y6KoVURwgTicQRj53oDH90UzPLm4NoRdW4IlxfdmTIPiO6Bm3uk5CB951rOJqvd
PSDAemsnNt+0evh+vdGPlval0dnkKEcB583c+tzX9K0pk980czfXf/qjAbv89CwEwc/K0p0s+4zX
50/LTgbAoWX54HejXHnaLHz8fEqCuAvqIkvtc8qRQOtIgJzn9PX61390/OLr52d7hcSztkbQDXti
UGsQoGKCFgNRhWLT+0iuMvpwvaGFYZqf8wlVTgLPI0jrUJqhbsshi+pf7MQS8NeuN7E0Tpf9/+7G
buEvDVNf0p9bL/sWjPFOx8Mnh+nSq3c/zcesjT06DTibfk+DCvPhlQEh3DW3CQTArn/+0ghduvWu
jbqturzi0KAJHKT9URq+JJNLdWwztUbI/OgkvMz27IQPSOaiDn6RuSF+cGC1ERJQ4kIeqKzwcpYN
ZBE+15nZmdtYCmUHVkKna4iD733QJfvYbeKTqbzk+XoTH94pl97MNrVnl3VbjEh9Z72VHC0Kb/YS
IhvPeQK2IVBJPLJAUTvm2k2OQ56W0USa8vV640sjOdv1cSazzgdH8SwI/4Pk6RmyKVDep+ljJunK
Ob+wN+fq4IJm9giFXOgdBZ6/1zIet41u043pR7o1QaqfKSPp/653aIF5AYjHf5dfYkEeAhrJ7rll
vffk+W19muiYPDKaNSdPTOM3SD2+jlxnZw7aXBUWXQD9iSLnwZcCJd61FO7CNpiLiLMiT4iYmDp7
xCDLRjZeWkXic1QZz5mdETmIHVpRQ8+F84dAItNMgGIBvNT5P4Cp314fy4Urbu6CXojWyjsnHs60
Eg+oCpBjMtmoz3l7z3a3IHXv3cy8DiXSEtcbXBqz2dEh/GZU0JqgZ5jgya2ooI9lYlWGQnbdJ5uY
HR1lX7KSexDHYeNBAPYSP0zJ0/WvX1rns7NiqiD7MtVkgKysvw3yHsJqzcZu5Y/Gr7bKM2sqnwt7
di4mSj3opBfA75wbpINkGY7NsLfGaqPHl+sdWZqG2aHgW/aItZtY5zYlTxbs1UpSvDaFv3JB/IWa
zysQOPDmYqLAa7uETZc0ism8TTB148EpAz/SbTyGpVVAvTcpc7AibeeGBF0PszTfE3ewa6VNyGHC
vVcidT+3IObqo/3Yu1Pqw9QwyFsdAk+2dYS0wSSvP3fnzjVIUT0rfQKzlrMoTGQP3Va64M7gPdyV
1V1PgCi7PmuXTfLRqM6OBDixFknlxThwwCCqOiCEWjGsCYUurLm5DHlvOlQSSTydkY6Omkvqs24O
UA4IpV2vXBNL3z/b/DxPgO+X1nRuinwDSs8Gt/rKilvYmXMdcmW7JGBZbp37rtt6Ajgx8w237nZA
0TRbc7VZ2DVzNXJXEb+SzngR3wXvH5hHYYXO2ipdutbmguSZo/LGVY0+ww1RnzomeQqEhiYofxto
A5BuzHbcaYMtybxiX02uB7cx2YZ9C5uDbvI++UyYa5c6nfISU6XWWdbfuYMqHlSb/DWA1cIQzoVL
gQNH5lAiGmnyCwulgFbPV29NX2xhEczZg0NeTEnLYAGH8vq09Wpkw4auZLAZ8nTUDTw4pf5AN9c3
48f7xZ37VvbAPbuQox3PDChHVLszBzCWToZtakW+AKj0ejMf7xl3Xu/mWQYkWhv7p4kbK4Q78MW2
0l3ZkEuzcRnId4G8FqJosx4+IozmiNNeW98LC/3JyHrOeGyALYfSF4IL0dlbn1f7rrOP5bDG1Por
a/LBcfi3avTu69skr0ev9ftzGnjkf73u4iJyNWLRKHEQgSrgtd+8oUZmrplglAmILXM3tpuk5wbs
VejadRr8Va9NvV1P4+5Uw8IbektO5kRBXOh7F0zTcBAETiWsr90NBJ/hViK8prkF5DbdQKhZHu3A
7w6gVvq7MnDpTaq68UdnT/FL3PTTE1yMAJbh0jqbAlFOQnp+SAVjAFTZw6YNGp5gB8jxuaoKoHwx
YIcJSvnRVNYKeG7ocHw1E1dQs+7sn+BuiqemruvTSGT92LXtFCn4RRwdpwPNzjhGH5PCC7ammoDm
DoDGgsAxOdAAZpShXxb8JCFHH3UWoLgFKbpdP8BNaOulubOvMlLtG5niQNFxWp+Q1XJ+IPkUJJui
6PNuL7hZox9+vHW8OQeODcCDyRGYB4BeuzAPLB+QaSdHrkuIyKg1SfaPt44358HpkWrq1d5wbnwU
WZQBArwozUoSbakPs1CwhCaMFC1+PDc4lsu3Mf0dJO2Be9b2Mxvfm/Pe8EATUlFEyvBKuABP6oc6
DdYScwtDM5cPTh0voP2Ueuc2N9a2UIBR1yQXKwHX0q/PHmhC0gZi7APilFh74WRZL+kwHK8Py98b
/YNdP+en+RbUgwpAZ85xFiA1A0bH9EDhJPCdXoT9Qq+eSFSpkn0pnAAy8FYzHCwmqoN2QboIlQ68
UBlg04dMOLcNfC1RutLVfUsmFhlasIPxpH3LjOiPdcDtTcaBeg+zuCIrh+7CLWVdVtS7Y2v0vcnX
hd/B7yUBMUH6zwltb6AiYMIAdnxNkgYrS2jheLcuf3/XUuAhBzhAdvBscXRY8PYu52yMkDPbXJ+M
pQYuC+BdA2nHe6KGEYKeCbTRcgrnd61j/1XQFlf7Z9pw567KcKi0Ezzx49PUKcQ63wuL77lac7z9
uAfuXDJL1iwTA07Pk8bFmtH0oKybKVmjc3/8694//D3uNT3pU3Mm9VfXaTZ6+FF0bGVgFk4ga3YC
JdKW0ArtL+hriM+Cc5F4dwbpaZSoVlpY+vxZ2orbMVgqrM3PnWvgj9Zu+vixt9ZkDpd+ffYGDSar
L8wImUoXN6Onb0hxZ/W/PrVo5rQK2Tu0lKAknD2AdouLjJsPCD+AlsHhegMfD747l+HOKdRqSAJ1
Y6t3wmDKIQcAOk4pDl6/v97Cx8PjzlW4k1LHzZSNOP/7N1q/QDMFu+BTE+vOfWlom6UBDlLklgJ5
qAHjQmW6BVPAWnupLg3PpVPvDoYWFsgjKygEpgPW7bOWNju8jaudTgBL512QrcANlwZpdgCBHioQ
8fT0bKrXwPrlWadxWgtfPz6n3blasUJUhWwmopQyS9+8wD5L1z4qhRwiEjOpLLefm+fZNgadhqoM
CmtnCszwUXGaPHfQeN+XZdWuOdNfLt5/70xY7P13OqaeSr9u8DDC3XIYpu6MJBZKix0wG8RGVVOR
N9KtQUAXst3uPwoNIMVm4KCos0Vo8DbiGuYhiJYwfqO8AYXVlF1EIaoKdLO3dQtgm2H4sXa7Lqy8
OfbNtrKB5gixQTm24kfICE4nFcTOTdso68BEv6bR9nGM484RNgbmecoaLxLcSAOHyqE/8zFYiXEW
VvUcX4MF7WfaSqezK+kearBZOKb5Jd75jOYNs9w5hwo4R3jZEbzM5HSbt7+JaUJrvMtByr2+phcm
Ya4BDZpxHDsCpjzKmDfflOVdXRZk6w0D+5XVfO0GXBinOYsKLgiqzwbkwwoNvUW4FjQnUysPgqT2
WoJ8qYlLD98dZLJRXT8S9ETK3/C/2Cg7CdMsW9n7S+N0afXdr1dZWyUQdUT0obJTbIJn2Se7pHKy
bQmU8+cO+7kgM95uVeVqEHp1AGATve8aE8pgLTxb2Adz8eWp8FL4yXn8JLTZUTf9wsfq5/VV9HFx
wp1D5EFTdtOhRIAgUxBNIF5qH2RZgWQd8C9J3wRvRZqWRwpq0y6HN+DnNt9cfZmQgbayb/mp6MWd
LdRLFk/3VqO+Xe/U0pTPop4uaZIKtzp8wnzYPKZfYM/y2guRh97K3ltYsXOcfKWbopI+tc/IqMMe
rE343tatjsAx+JwmoDsH/1aFgjZCotipqc3RJ/JPp1g0BnxvVQDOXh+nhW7Mob+2RaxhQtbtXJUe
BbEKRPKsGJpNUiZre3thKuaAXx4Mk7AuJk0S7t3xWIaGijBF5rCFr+D1XizEEHNgL2QDgIgFauFU
UYhrTBbc6W/i6elC7yq6r9fbWBqpy858d4iMBYh2nY02+AR6ZWUdq6R4qHq2EmItdcH578+zJIdi
BVPj2QKv/NEqen8ndZ49NmWXg50+qQMpg/z5el8WApU54De3gH9SVc9PaS0ebeZEAEMnYVxPL74B
nQ9iDn9a2X653thSz+ZR0SAKMnBSnHlWxWcANaew6ci4hbCU0GECrN+3IocV0uc2pj/b+cDMFjkk
iBFPVk4ZZdS+G4z9zXWcx+vd+bCAEHD4Ifx3pmJWwunKs5qTrfsdod2+akC8j6ujKV0AQKqvYLdt
4GoaOZg05EU3xs5WDs2PhvLS9GwoJQmszta6hYPxl8zu72CxeatqsRGOfze1/coILrUyG0Gjkg4s
dhRHICRRw8sT0mtBCofwuHrLc+Ruu25trhZamkd3Xm2nUMPQ5iRL/QZsw1dHwMaxTQawwJvxj2uG
NeLJR7sXIzeP9YIaWKABIBSo8eY8SnOLRsYZg9AYewXmvtTCpY/vzgdqqQyMRYxahUTufRNU/UMC
JQgoUZtqpYnLUTN/X1w6MYuSRnto03bk6sQD/dMryS7oyNpF8NEpffntS7fefX7SDsQIgs8fc73n
5Ks9gaKs/gir3F3fNwvjMwettWAUBL1dtCABJ9b/W2BvJRWQvpB6zXJkYT3NwWvUIkHg2kl5Kvsi
f8nqmEJTxM2PNi+QPKs9QMO7wjx9rkOzCTc1hRrGZBWnrIkhAKdyK2xb1z+qvMxXyq1LYzab8Dw1
ST3Bh+HI6Q0wktvAPsSm+eSEzGZcFg3HPSDVyYUS3x6um87RcSFa0gF4tnL0f3TPYFHN8ck9F2oq
iyA/QePmUuQB6O+HyFnwaCoH2PySAqg/NIFnwglsvZVGF3bJHNGjeztOuIqLE8o8t2NNnhK0cn3K
l356NmQ882UrjC5PXlWAD255fzpAy14+9+OXRt/twIpMaewwYU4UKgEhlGbfapMlK1++sDPmPsCN
CWovEYyc+sEqfhTJmMWh6t38FrxzdWMmCYNm0vBgxftkaeE6/+2LW0ANKMD5etR9/7MYGRgf41ut
1ohcSz8/u4J7k9mcTH15GrzShF02VEcr0DRMuRhXBmxhqudYQuI1wMsw6R0ri7bbJPb7fdM3a6Wb
hdPWnV2xg1Qw2HZEcCwqBjOme1B6wjJnMDBdiVIWGphDBQvhB4Munfp0YaW9dRBWggfABNtviG5e
nCZjlu0/t2wve//dsh3djqIkSrHdcgo1hIbzm7LLis3nfn12yPYQFYDogidPumu6rRP3XhTbeo2D
vnA+zf2q1VS5rOtqc2ovJqkVdJ72Is4gH89KveEVh1i2x34BEPT9c72ZxW8aAL/EDmx1gtLEo8zy
r02Zr8QGSxt8tqLoWCoirUCdfCSFIz+u6rA03q3blgdo7LlRKfTKS2Vhac1BZ+XgJhBCrvUpJ/I7
RJb3PHO3Y04O0jTP18dpYX/PoWSW3bTdhT5xEiN5isfmGwvGt2Ykn3F/w700R5KZtM4sryP6xBAS
6KyCbgsUtvV0uP75C2eHfRm5d1uCjCZwNcfnj05/J2vo84J7la7siKXhn91BAvrmIuBaw3g3Rk2k
zCEbQ/0beKTcE3ftNbrUg8vf3/WgK+NOtC7meEAx/AZaov2+aMpPhspzFFmljQT51724A2u2Sfr0
lxxoAG3pT8ZNcwSZ38c5ACaNPvWaGtRK818csmcboNRW9sDSAp1t5HHU0N0TMRZo/6z853a8L+KV
jfwXRvVBlD8HhuUEkiIEos7gGZYN9IrE4G8UJhuntkWG18Dx9Zt0VPe9HvpgCzVycRaTOx6gbDzs
qEggBplA5r9tIZLjJgSCioX1s/NRfUr6wnm4vsQXlKn4HB8wuAhXmkzGxzIvHGC/urb5ornwgihR
tgydWqSHPC4hUDZCJuMWaTFoJtLcP/tIz3Q5488Crn3fSVysITkWDvM55i2upiqhcUxPAsqfg+pu
VMpgvKIf7biLWuV9QWJozZZg4bSdQ+AEMyjnOYF9gpw8sfkO/tehXVtbq34BAiu8PsYLO30umW/c
dGLaHeMj5vk3REvBYp6muyqufnNvbR4XFvIcPDZQuDtN9ciODAqJNd83NonSfk2+YOnXZ2dVJ1zL
QqWAHLMx6HfwqpP39lSnb/Ek19Sll5qYnVSqq5qKDj45eljbjfKniPoJJB4b/slZmIWyDpC0CYSo
4iMIfWpD2vK2r3DwDkVx6JGXW2ll4cD9m2x6d+By4CmHtIYNQsyfg+6PrVcwQkvDMzuoCGz8BHME
Obb0BhqwUW+eUsRQ1xfo31XywVH1tzT57qv9yiPW2E3x0YqBFCK949wAPUVDIIQSHDcphQgOhNJ+
wyzK3wJcxSMKe/QzUWraQwsMykKJy0IZB3Q7pgnfjgyo5evfttDxOfQqi4lwKEXHZaOjHp5RzfTg
VZ+pJiOA+EccHBwYmV1+vZF3eZpAi+NoW7+uf/lf6NkHozpHLilgXGO76/DpBtZrTTaZKIDeh8BB
Xzb1Lu39JmwY3rZDBbvXUVlbICM+gZq6dGy2Y11iPA5qd3y06w5KnGk4eIAOZuVuFChDrKnzLxyf
czlv2E5YmatUeiq1ExJAjR5saJftEs+FKrKpQ9itreAHl5bBbPcKdFFUXCYnhDPZARQYtQvG+n/C
sdd04hd27hwf5MMOSo9sSE8uf657+PEGxUoYufTts72racLh0s7ioyPtH36ri12CCNuPV4kOSw3M
3gwSICkiBys+9j0EjzMA3u9rqrvHOC7S7fXF/PHosDlCKDAsm7jECVHrQ0eTyKrWPDCWfvkSBrw7
e7petQNvQaUqcuTbNR+yTV323cp3f1QUDTibw4Jih+q+6/HdozXGYd3GL5Du/dH16c9J2g8JaLCA
EXtQWWb76wP18WXP5lihoXMrGRPCjoEYmqOh9MUXxVPDgdyd0nolK/DxhLO5oflUea2XBE58TAuY
OFaPudtGsl+j0n0cgLG5Z4vIMs+r6v/j7Eq6I9WZ5S/iHBDzlqEGymPbbnffDadHgUCMQgy//gV3
5U+3KM7zxgsvUGnIVCozMsJKz6JjD5nZ/SpK8ejJ/nXQ69DIza+g0ty5ebY2XzFrRwMLODj44KZM
536yU0jJ8Z2LY+vT5H/P1bw4YIAkPe60unyuquy1oOXOodr6tGLQkIjueQ2G9cTMEJ+DUztcBn9P
sGXrxCrGrPlaU2dGlyek8MFrXLjMDpGwdNy4bqz54uMNB97Uaey+TYvrn3u/mj8Xg3kqziUfp4lo
3ZwlxNcD28kfrPEyz9brpyxDRbmUHAwXmsDExCJCVhxsvQxdh4eV1+0EXxtmoQJc8rSXM/YmT6xC
QPlhOrUzFOygYPrJ7yv5ANa0HJydOaTPc/tcLF00Uf/Zz/2dquCG61CF1uFhSd2tVt24BPSkRtDp
/3jlsyY+uQHrcf7gaSG6YuCpCbsuClYHXaanAYM7L73mNc+8PTmdDeNQES6gMwTxvAl/bozaSWf2
YYD21edOkGLSNHdbn/bQ3jWaNlrEyeshjWGAsKnWD58bQbFsx++9Nu8QZhT8r108aob9pKUPg23s
PLevB0yepxi3WRuatRgIy2zw/BoV/QO9+ZUFeTgZVfteC5PsHNUNH67CWsragBBTkcKxDlD9RXy5
uPe+2UVzCcsev1RglL+9Yhs2pxJB0tkyZnfyvLM1PaILKKwgOoxevJ1pbH19XccPR9amuGBny8Zt
asivzAWD61gYr3a/t98bh1VlfxxddManc5eeq8IEWw2Jaq1/+dzCrFP68NNbaUsg7mDNBrPQbAQa
ZH8OXIAmPvd5xZizkqc1aT3tPNvWD3tAaqTlJQ0NDs93e4QNd6R27EHvw3Gg14OnLL90eR1Q/+sE
ltIF7M23B9hafPK/K4QsgkV8Cy9yr2lfuUCSEuIZtz+99dsVOy4MnuFaREQ8yw5MOq+rJspKGm2W
X24PsHUwFUO2IGDJWhRjEAJk8tDBKZ1B4+XGzah9jpbSU6G50igmYBzgizzvxRhw8TvHynkBq8fO
Gm0svwpLK0A1lEPF3TuPRNxBMj7Ud0UHNtycikab3KYGZTvcnMMd65udgT57nrO/DR3MQEe70wtv
q2zndbU1jfUIfLAzYAGNUc7QxZrGeoy5xovYmmx754xuHCQVkTYxpy4tMZRJpdOqDMye6weon2RB
M9XsvhQ+30nwbA2k2HMO6UQPMB0KsfV7Qzx7+VOf/rD1b7eP67/ojP/mIjxVtnlhnQe9344m3749
nrX48T7/Yh2t42UM0hCECSFIm8M6uKThbzuoA3Szh/0R5acQzE3BFMigj/rISOxk+Vqf3WN7B8gf
hM7DFy0agiH4fftXXjMqTzdVnUUiRl8foS2fjMSKgO9NqpnG4HfbychfW+L184pTcDsoC40N2jon
vf8mIA3j5hBE6umL6e2RaVwL3tchFLfgMLumoEQDHY6YhiO8/rEFaMxpOCgCrCoyNIg2ZWx6Ss3h
E/cvRlRj9qxrSmaOZppQl9yjxnCsuyxmnb6TR7pmXevn1/jig3VRDYp5YHIH5NoVcb9o353O//6p
3VajdQt1OtkPhg//9g5W59DxZNyUO8/wjaPkKV5h0rU2p67uJTwvD+MM2vmWHjwJRZrbP36DssP8
T7AOBlobnS0gDDbRQW0NLnvsm9aKrNSQ8cBq/TGFEmxspfWQaLLpoqrn2tGpVxkF316ixZn06PZv
2Zqr4jpqNJC4eoM98tssqqrGRsZ2fqg4nz85gPJK573uAtdjQqy5RXm9GWboaNj8tdf3mC42zEaF
ro9DzkB1kwO6bkGxYjAcFHpG8gDptwNihOe5hijTXM0vVeX/vr1mG103popbH4jdGmgYW/fPSA+5
6GPofh2y1vnFrKUPFpN9HVIBsaX8dao1f2cl1y1R3fBqTop/SA2d5dxYdYmHUgugnzmdZd7t3ejX
rl18XQ36M3TUe5T39UWk5Ylp2VfQNX4zmH7kPt7B4zTLndO/4UnVoL9HMcUsZQk3Z6d/Uz39x5/5
I2gLLp6GBPftHdqazPr/D54HEqauVwO6cTGdAmkn5s6/CJR6IFo2G/+gv1jeF0Cbvt8ezPi3P/bK
zqgvAdbqrsHBrHPJeq386Y60A3Ol45h2ONIiG86sTFk4WmYD6BWoXd9Mh/fvWqPZZ9RD8js7N/gX
Uk+MBVSM5Yvl897Eksv8xJp8/Okzj71D9s9rAog20nek06o7I+NWbGlGSyIx6MVz5fl9qJWE3Ft2
A0To0AzDGLvSLcpgKr7m5S+b1He9vqCpozCWb03KsK+22/3jtWUfmPnU/DIWMLsEKSgVOjQpse4r
rQv/xMBvGPdzJu+GtgfRPJrb+l/57ImjHDIK/TvdOLgtSDTTaUUvmb130GdqvBOrzyCfjRYYh+TZ
ZSwy4zhp0ziF4HTR3u0RIjFkANOGC9W2c6bZX1IOHQ6u1eXJs2g1nhH8VUagcykOS1f+rhiU+Eaq
afd5BuG9hXpIAJGcRJUvhpitWtZjaoYViiMRahgu/uWRQzrI5hXyNVzGs2xMCA3kyx9aMeu7mbnd
M9RTpNebeVDadC5Cs3Gt3xAY+ZM5BHpREDskkd1wikewYxvwjsDjQ9XFsb9WEHU5QC2wS6y5Gg+L
7HT8VhCwvekgl2gCwjXsupeaFG3vPXhL0kK6kAsXU1iONl7Wfmlbsa2Z2WO1gGc9LfTevesaKQO5
yo24GUOfRJfjtQDKuj4/NN5YEcyfTj+8EX3tUAb3oPHJdci66pKcQEMPdZDFTMEl5DP+Zi3cfbcH
2Z7a0knRj0+oh0S5YZ3M2bNHtF+gNQ3UQ1gEzZQ+yCeWfv5Fp7JKGs/PjkBcZd8rd2jsUzbPfhqS
kU4gd0i1MbAHWxtAxzqjcmfo/NVys0YPNG2u7zu3YA8692hcFJDy03uIdwu/tX/OvsXiyUP7etC5
lndmC+jyi9rLICgy5suT5/MZhHakR+rQrh8hcEK+MJQtT52AJGUMlLhjBVZJMxlBzksYoLCiJbKB
pk52nt0bHtZdL8kPbsMHVm62uN9f3BkMve0Xm9g7WJEtp7eO+OHLbdqyJcs6cfGJ9q43/A/xrLOX
LSfOd9mjr6VtVg+u3LQp6F7m2nLLC2VYtBYskT8rJNSCgRBkZYeheipZVkeAw4g0dNGt7R/o2I0/
oTY5Z4HWgcc5MLWW/M0sSl/RQsyaYGA9qaEa7xguhIhqkCjc9plbK03+dz0Wv5uhder1F4fIOayL
WoZ+sZcb2FoIJVbPvNGH1Uz9hejgYqja9DLm/DFbhtfS9o8oLo7A/ffR7Zls7axyK1fjPKAnaOkv
C2gBNIB2vfaUZw+C7tFtbURo6lNe52aNE94NiafLU5tCGYF1fcyov8cTtTED9S0PWt/cmUXbX+bO
9RJwgDZtCOkq5w2t0fVfOOfieHuptmai3MoTpFc1N8+gWE8cGjiW9yN12UPt7/UJb01k/f8HI4OM
EyM+b8VF+v1hAjfx7PzuKDRG9x4GG6dWfdAL4ugWl3WNCRR2kC7iWz/sYTe3FkfxEG63uFU2WO0l
m8WLlaaJT61Ql3tU/FtroziHbvZ9yIf5RtIX8wAhUWqG9lwh1GjuJek/k/aDC1LbonIo7JV6PdZo
dnbOrk6eaU6fuOz/FFCruX2ItvZAMW4wds+mYzXor3fH7m72aP64TLTdseaNx4TaOAapbJ61aE+7
OOVRuk4g3W+DX8bWYAV1JQ9mmR3WxpXbU9nYE7XzqYDIqr9SZ1xKaLuiW9i1E7DvAgq+U8X8l0/w
SlyqNjzxRXAxNbq4WMf0mJ+mlzoRj+O9cWKRFrqhDKHddpjvnEN56pL2UT+BN+zkxE58e34bW6Uq
S5hLBXWkBUda2nmQa38tfwfQsbVwiqFLhCiiTwewHuTDKwXSPIIi75cW9EoOhON3dmfr16+G+sGb
gOwLsLK21KGLMcYg03xurT3SgY0Lyl6H/PhpqHEWmWf5CYcqcmpX0ZBOQUanQFjfJ1AcFN1nqpow
SFsxe33wuNZ40gOlnZ8MpldCV7x/TRf64/YWb+2Eco+3o9YUo+culzoLmxlaydbj3DdBJ3l4e4AN
t6hytBdm30CS3gYH56rlkaY9yMXat9pNd5pUtnZZub611ijGjJvLxW2Ge0KL2EQQfvunr9faFetT
m90sxgU187ECuflX0t41uXNJdahML68L1ORvj/EvY+W1QZQc2zw5UoJR0EtSp3mVAI3h8GT2vUHc
9I/hA7kAkqjyGZBYP5wHsNsNTNPjnlVuPDOneGwt1kHBA+0/dYW277qevDkws4oel8EBNm/UCjsS
WvWumfpeWvwqtg2H8j9kzqRcWEpB1FdWRhXaMpcIP9EU4QedBpReALkrN7RtbEane/OLlZmrhOKQ
kynom6zbOVkb26NittYkn1NVkFIu+Dtv77jpB+C1bxb01WY7Q2xYh67cVZbm5MMs7Obitt8E3mY6
1OClmXC3Odze/g3rUPnzNR28VBofjcSwkCZYoMFC5kOlfzLpreqjzMzM01ZHQFUv9OxI5y/axCO/
p29Ea3ccyNYMFC9bMMvR6x4kpW065qHTlOdqMWNOOx7dXqINX6u2HyInkc/6JAS42MmL1g4iAvvc
N+y+HUmNfpnLJVolgXdsfms0xd96dmkZkMdwk5rZP3o6JovuX9yxGSNhcuRs0r+N8Zn6M8xIVU9J
fYaned2LS1lWXx1P3LeT/H170bZ2RTm4hYHumzRnw6UCPCJop+o3WdtoJ8Dgbg+wYXxq75vuWUh0
uR1JivS95U+gjD77YIaoZHFYyk/e4Gr/GwElositAso4ef5gLCSZWbuzQBu/X+XFX2USW7MBJRHz
HZpolu+f9Jqm70hE14dpcodwEHr26/ZibTl5tZtVuHaa2UNPUOTmz4Lr411GCvOutpiMiduinmZ6
hJ06U1uSjNqrdnL3xxqtNvYsHVU2sMD7IYSgh1NT6aQNnAGsCMBjmycGPv17G0m6f/yedPfEwCP2
9o/e8H0q3b1sPIPSCnbXyiYSaRUMgLrV9CuZvtweYOOMmuuN/iGI0tjcIGfpIPSA5vBCybfGFT99
kN7vOO8NU1a7Ze0pLTW37fUkR1kmKm0gwSZalDEzGn4qsxScWqlXhHyc9qRKtmakBFOGqDLKIUeU
UMe+F255FGjc8ejeO/9qu8567ypWXXl6J3o5GEnF5RdRV69ETBD2NorEM6BaKKBkF3rMZuc2c8SJ
kqZ8r52RhYhDhkAzxy4GV/ln8HDrj1EDr0LUtjVQI0Ha8jcp88dBpjQETcyO39+wULVDsUdrjoY8
lps0HPrw3avTaoHpy3Ao71IE8586g2qPYs0Yn6cB/N1uVgXd+CQbCDx1x899fJ3ZhwNeULD6zwtW
CIrwJLZmaOVVHkG63zf2jsSGkapNiqLsJrMrsPcF90Or/C3JeamKqNvDGq+2eCU6VYnuzTQjUmb9
knBhrA22vA9KIfydBdraYsUDeELY9rj4TmJ6qC/7fpCmJECdJIBIfDSyT+6xcqWXUM8zAEk0k5Rp
2lfP7qpwgrbeechs8/S5nVYMnxIbjM/UnhJPu0OTaGiax47sFfmvNujA0lSy+5SMZTVALf2SLXme
h/lkVl+YBpKywsmW6tBXXvuzHv1pDnSrtArI1EuHBHWXFjn+jvXXunDJH7BCOdGiZ91ftyoQyzYl
AMW3p79VT9UVX9A4w1DqPej9UWgP0ZCQBa5XQPdtcg+dvlBUG+YTb8spaqvhTrr2+fa41/0tUfsS
RtajRZeBlIqDJy/SSeMnOFCgDmdTsXN4NqZGVPJSmRZZWwzCSphP5Mtkd9O9Vbve0ZntJrAcOoWF
M6QQNevcNsgqpOCRVvtxe35b1qcsK2pXLa+gQ5bQykXjaIuPL8OeROP1xTPVTssqL6tibFeBKFl9
QZtthddNdW+6xtfbP37DNandldOSD5quS3apmseKkeOMxpEWGnBeSuPPjaD416qzes/NHSgXgSdm
cb00zGv/MBm9Hszp0h1uj/Jvp+YVH6h2Vy5iSNOGELSkAqUoSy2qWkj+pB2qkSewUz2mA3C2/5iO
DkL9OZ6hdyeKf2YnQ29sC7LLf/DI23mcbG3Z+v8PFwoDFpYAijEldWEU34EfMONV9TcsPCvbQaJt
DaG45IXogA6Aci/xmzJxtRrZiPrgezsT2HD4/+JpPkyg5WwmwrRMcOuLQHP+pIUZ5N5j7zjAfcw7
gevWFBRnXCKyb8rRLy8jE1MVigLFBAsNvW0EPeo9pqXrgxAVGkWgjKtZkwU1CK0zw9pL61g2TRql
erfHtbRx8IiKkbIdAKR45bSXipR9FsiMzz9r5lhvNa2t52Ga4PE1f7bQLQvz/m2hZgxKpkW6dcRE
jTSkB8nZItBS1G1CzRwccMKtrwm9lJeiddsdA7m2FK5vqUUV1PStQrJWXjLvuJYgJWReafF62/qu
ucD148p59IcM0mG2kJe8B4C3eij4zoevuaf1w0pUYOo5BEnaurxUWblAx0FQ+tR3qf63XozsOaf5
Z2pO60DKcURuDBwMyONfGv2pqGnEM3PngbO1Nsb/uoO5yvtJSLzQPCT+TREUu8j7a3a6/mbl4sm6
fLZgQeJCixeUas5a80IleoELFiPI/4SdYhC1egIFMIY3miMvQoyBRqHyPHegldyjcr32/Fs/r9wO
wl7cutZNcQHzfgBUjcFeNWaFHkcvHhAgNdsrhW8slkroNhqmRbmONM4gvAjNhi21Ijnk4YJnPbOe
btvB1mxW4/vgOUVDwfZDtP6i4z155s2cn0ZJ/YOuyTppS1O8t3rtQSnR32v63BpRsTwmJWomPBeX
sWN3neG9DmZ+R219DIHa6ALHoAl36uj29DaOslrmqPE48pscPmQF3ozECQprp9y4tTuK+dVZhw5D
DeZnV/pwrxtDF6YCaAWW4uKUmV4cIMGt7dS1ttZMsUjoxeZycJFvdR28hZeUlRCIkXniuWMZGpVT
Br4t2Ddj2m2g3XBjtmKphavx1IKExEUH4cMDKWf+RJt+OUik44OWiSK+vUEbM1NzlVrbta42QZ3B
Aa9zAGDaAm3fOH8s2p0BNk6AStVltN3YyJ6KC842goE2MNjv2z994wSoqcq5giBtJ3G2vJGfGbXP
eQ6EB2mzI2vAbdCmw85AGxehmq4ECwLTIAOBaq2LBkfxlHsQFbKPt2dxNfkDf6ZmLDudYztre7jQ
FI8O3zKmE4QbhrsCrfCAYkHIwhbY7sLjJIB+l/PUFll90EDdELW9Mca19MSba9Z7Am9Xq0DrD1rX
+4NLctGfVVkpwFap181BkebHoZ3ikmL/Jp19b7T2VeP8AEHo2NdbH2a97JV+tlZ6tYYPQxNCZis3
YdQjYg3dfGqmN6/aeVRuHEQ174mWnkkra5z0vv7p5T/MfAdMv/Wb1/E+/uYRXEOWmQ4XExrYTv1W
6m5ojOnnYgE12dmn2dgy0x0usmMxGIZOHXCPOydvw8eoBGvEaeaeQJvistT2FBKttEPHYPUFpINZ
oNuyOSx508d+TeYf6OW3cDkQq4oHSdl5tiDySnLuB7rfDHEhODnmGt2jPd/4aWr+y7BM1B3nTl58
3qziWCcb9FNGebJ043PHQc2A9UTXl27SYNRl0o2Rs8du9S+NlfqshPkQ5TxYYjZ8JvDhIQT8/Fx8
oRf5akRVVB6yAyC30Xioz37Sv1p33qU7VuFelvqqKtQ6shL6ctKV6QTahUt2Zz56R3G2D81hvEdf
k/aQ3zeX/sDP9Gm8w9M9hjx5ksb+a72XKvo3f3tt3sqFXHjOUmYyA8oxa3UznABsZa09vE0uo0YI
uhfvNXO86olMbdoHEi3uU2BOdnU/y974rlHN9iDySIYHT1bWXaX7OThuEUhW4ZKDiSTEA6l4kBrh
yYinYB44DkCyY2uB7AGsSz4QQUse9iDoDia+mM8TZM6iEixNkaYPaQAaUx1EkbUO52oZZ721p0fK
ifxaNz756xspvW8c0X7zl7aObE/YB2fMu8iFJk1g+1Q+aDUtD4xKM0BZ333VBUXK2gY8mQP5dCkF
r8DGMpUHrutTnC9jfUr1YXqrpTTPkAWw4nzg8pc9EI8Gs+X09yiToFmpK+Z7CNATFIQ6+qur874O
5Ahcc9CMBUL/tqkeGqMWLxyAWz0obFP7kWqde0daaUDtiNNoFh7pob8zQH3N1/0gM1vtzazp8AA+
aDfQRpuGQ5OCk9g13s0M4g1tmi1PbmF48VItI5DJSHFNhmRVlJbzGKaawRNhCRkteM/fobk5bWLD
KbUjkI79l5V0AwhjSzxyZxzfqb1U2REodPMbgrw0SHWCM60V6C9tsyJya2MJJjlX713VofOjzsUD
hH2di1sWSwif7J/LCaA36VcNBfd4poOucHDNgOf5HJLS5WkwO+YQzRUUZoMG6jk0EG4rY8kgaYLe
BOOlaUxwOZMm8xOzb98pEP0a/BKd+cVuIYNCFyhQHW57za1rRAkFM72zjMxFRnJib1PZxSzbS3tt
XSRKyEdw/0PDsfUTZ2lYYNV9jPzuz6V3Tp/65f8pvAjIwlQGntwzsC/3Jbe/FQK0Crc/fjWpsTqf
NcD8cA2ygvbIAeFZkTqmhY7rlP5YcpHGadsWScr5dKBpxcLZGLOo1iskkFN9Dmm5AGXMLe1pAmtB
xCpcRFCr4xdhC/I4UT7vTH7rQlGCmhZoe6AZmLyMZEwRi7JjxTwvEp5oo2xXSnzjcKgZfUujfb90
6DDy/Cbw8oeUv91e3o2zodIO2nSqPWT8zaRlMIJyKX72OY583u8h37bCUDVtXJvg/x/7zgRTEnCO
nlkvJwfvmWjRPD2squECOnBIZBuVOFU2izzI8wS6wR9FOUxHczb5EfzkO0HPxmzVFDOaLMrUmGvc
zcs5r76WTR5QZ+fduHEQ/j2/H84pRxA4dxlnl6l5NNGI5HvTeSyNYzp48c5erQZ75SZUE8uZ5k45
qjSIYmFfr+Oc53dNyo1zkzbayfNbFE5S4Vq/fNEvb7g9OB6OBoNEG2gcppm6+NP1zzWSQBF8ZB7x
2fYPvC7aU2kYRthbY37y01oec7utk7RpQdWW0RrvEm85zf0yHFai9WdIM40BQvfhoLkNaB1lR999
W5uTFm0+x0KW1b3np+yhJI55ysH2H7rQiIwbM9PixtbGqF48/8IM6UVulxkPhBpG7EsIzEJA2Iil
xsgJCbDuOeONjJd+skJ/hhrl7VXceJiq0p+dh4hSGxBGyaio4rKJ3Hu8ukUV7T50Noz138rQh5Mg
PNbWVEOaLTf6h2JykqbfYyrYoAm1VIK7Nhuo3fk4ZR3qrJCnHgy7OucOrV48SN90gds3VnWg1DK+
Ad+WiK7tgkXk73xgJxNp3Z+5XkAFXmoo0eZo8T4Yc+4eSxQJQsMT084aXwNVu/5/WrPHhYxSWJO4
mN3cRFAU5XE+cRZ3xLJOxUSGd732oWjjZm9ElHvQyC3rXv//Yd3RRauLqUbHNl3SH1Odv1pSf5t9
++ftg7O1rev/P3y+7JqmFhPSdjl9dr33lL1+7rtKdF0WkMPIWMEufV8dOJ1jULbvXJ5bPkkJnd15
Jgaf4DAcR0cn7hjqbR3rTB6dVuw5pes+SeVEzHjviEEbxaWaH6RVBJYwo2r4DOINl7/KNwttZ58W
IIm5DACkMPMk9uBcGyujr///sJlzmnHX1WGjhhgSs7F/CUjbe4RG8DSfqF2tv105jkOboauf4ibI
+8Cv7oGbhoblo9ahG5LzHUPbmoZyJsFa3vqg980vYnFenDn/01jTuUiHB5N9MrpTZVabcXKysTfZ
BePMMVTgzdjKpb1zfLYmoJzQyfDzWuuqNsl9i8a8F0boeyMqVp5rf12g3rhjCeuiX7k6VWAuQ5+W
P2sDbn6+gJP0VJI6JvnhtgVvTUIJsJ3RqiQ1EKIa0HQFMm98BQ/Re5H7EUFxeWerr8/AVLELMkVn
R+3gxJLuICq03TY0TD+nnmGqoIXaYwKKgugbEa5I0SHa+WA/5J9Bu6zXgRIjg3gIZIbe2gvpLFE/
gwTWjgZrJ99yffFNlUKRaM5icA8p9GY+uMuhm6MxA7P7ztZed/qmyp0IP4HuWxs3meHwCM9SIBI+
uZ+K6VLEiyIjSMT37F3P/qSgdxVy51GyLux/T7upqqvOQI5Oy1TA7w/6gFjPyOMhA1vMhCxo5Is6
P1Gw4ET//9MPtJEaUE12nZuWPU/JVM3PIDlBTUkGzEVMP/+8PcK1o7+OoNgX0WkzVtIak3RZ9IQt
S3/0Fs2I27qwd/zDtagQQ6hx1YxKjGMudETpfP5r1HaBU9ROCW4Imwe1tMdoImUHDEK/zDuub2NW
6s2J+vFoNKTuL1bqarHMlu856EeB0t0TjrpmGeucFLNri7nwMgezcCD2+LQgTfMIbRk3gubPyp3S
5p/rqFHv0jSnOJQUKJMUArijrcW6r39yW9a1+3BNQ1RryIypyS/oLPTsF61pg24G+EgEhvdEhdzZ
imtWvq6UYovSQKIK0nj5BWTxl76xX0GzsGOKW59WorvFYSMYUsmUzKO4A6FLkuX1822zuBZlezpR
3aoQJYBmnmsmvT2RJUxzvJY0KFTGUJ/Ojn7Tm7EmICQJNbzqryG1escnbo27nrcPm1Lw3ABnX0MQ
Z89vo4DmSAVeZR/CUkHJx4s2ie8688GBAPzZzgZdc2jrVJVzAPI07Pnc6yjKyiUCeS2IGkCfEDAy
YlBoXh867u555utbBlK5/52fiaqlWWBlE1FmjyPlcUX9vWz21kSU4zBMlVVmBBPJS/A9xOUQD280
ziIrgqQR/e3lQfNQP00PZUwfl6fb5+S6HyAqUdYypXzR06m76LO5cvIb99BFnGI/G5uIkk473h5m
a9mUBCbJG6vv0J9yAexMP09ZXb1phblXr9qahHIHIImkjxruhgQiR9/ZjM6GnOpn2bD5IMEp+YlL
GedM5cdqJ20pB47tMdxjTR/b7KnVXj+1PCrHlAkyjH7xWrQx+8U7QvYXJ9uTjF2tQL3u11+tWIcL
hQ/Qd7hGMjs0D+Xinyw8qwGiLXdyWxunVlU5lrxJhT1DRl2zWTDMP2SOLGT6D97vgensQdM3zo9K
BVvobooCAcUCLcUz66GsmQMP+bnFJ4pJj4s7sAlNZwSV547/0afP4vqUU1+QKaOthPq7yPl0h876
OgT0Gtp9lBg79+uGv1VpoADW8HtRd37SidKMGjlA4gV9AhbyV20Z92BfqcKW/aAdOyytWb7fXrKN
PVfpoYaKdhDMLI1EEscOyVy8Ml8ngWigfSD5a12Ze2/ArZHWmOzDfZI5/sCkYS+XznubnL+yWqIW
58xufwCvFt2ezYaJuOvYH8ZYbC/NFxcEXiUb5GGZ1v50is6tDloUO2fM/jfguWKHKitUZaGuAm06
NIdotDj4lUCLDeRD/ri+PWh3C9jBHqDjakHmFG0/xdFBLu7UQ08yh9KqM+WQdYJwYmCiOxd3Q98m
IDKaQs+wLXzL7eJ6ovN3vSRIz8+jG5VDuVih2UI+OGC1DebVVneSHDsV1r4uIrmk5h+L66iDGYjP
kVTPvQfTTmvETqju6WKgByIccpdno3mYSy87iHkYgppP7rvfM+/VMFBCDVCvtF+A/mSHyfcbJ7SK
dr7XRk7viCvMLPCcaogayO8cQSRCEyqy+idKCvJQlnBCEOLkYeZN+sHLvfJAgLN+KYXkxwkcKken
0NqYevh4QLLZPTWG4b75nkvRDTXoz1lhjvegOR4SiAjNUemXPIReaRnowu+CshXpSaNuBS5eYwz0
zNMCv7OXv4hNnKON5vegQ/ooWDRhv8qCzxdNd/QjAgkZMUZkNM2rlAZ3MXFrrO40UdN4InR6GQrD
CbrB8L4QDdw6wdAvbtJTmxymVudnp+gQ74D3Pq6dFulswyog2+xXh8J2luNUtt17u1jmkU0je+sc
UOEhDcsPVgHWqhDZWD9was/8KWxnjNBk1by09twnc1ajGCLsS29LEktfFuepHilwOItzhGJ9FzUt
GC7LnHQPPnONZ9vq3Z8mFeikEq2LV0o9np2Kl//H2Zd1R6pj6f6VWvlOtRACQa8+9QDEQIQdnp3O
fGHl4GRGYhTw6+8XvtXdTo4J7s1VD6e87ESgYUva+xuAKY66I0/H4doZ9Gg7wgYXj4JMOLfZjxrI
Q5DbDGubGFB3bmCeIPOMeyxBPZU58a1WaDQYILq15U7xM2prMwAFhjzorHnM8qzdWySlP8Avb0rP
EVX/BeCa3lMdh+IVUMLwRMoi0/DCEKrY9SikV47DGGRV3fi2zBMf+jn8NoVM1UPR2sOpbgtnY8th
+lKauniqUE47RcqKrvpk/DWyoYZO1pDe8IaH6IAhvm5482RVMjl0E+0xIKI4DoOQp1i3qi0ENiSq
/+KZm3V8cir0sJ7JIgjxxCCUrNsJFCgLD9CxzJe2NSCPqxQs2xKyAyja8OkUQd9UWMnWQurYFcDG
ubkl6p2kk/GdFmNxBXljeI23Y/FDa4w8cMahxxExrncGTvubRCchtDyhP1Rh/Vie0CZ5VUPB27MN
Ax9ZVKGHGS19uEjwQ1iD36WKJt6mHe9uHRBx3YlFjq9JXW11VsR7Mz67RSKkuMiVHQd7ot7gDNLL
FKpoRm3FBTy8HfvFklZ+l1fVcNeZbezLrIt8c7CqPaoqpNtUpqM8lN2njZnjQrBFc/zYaFri1QOB
MFxk59NdbRsAHdcpZF5tIQ9D3Y67wmgYCLXpa2iUDN55aehHBtjaoWElKOU51IYDZxNiX4WQb2BW
U39yyjItvBDZvZeCJKYLmxfQjPQihEyd6B0bBtlZ+VWHiB6wHBif22EqjNJvOqoAuoBa3Y2NuuQp
Z0701dK156Eoao7YUeOuESOEbMohQ+WqGpurqYJwS8nQiFaM1TUg9d3WSsAAtEqkIMpKjcyFotV0
O8WYhXGODBSpIvuonKrbOE4Mx0dpTq7RlvyEGnZ7GoDI32a4LV3Hem4cW51Xz5jV6XNoEOMJc0fd
g7+jEE+1poEXiBqRLCP5BEvjyRl3WU21ezBJYQlGewJ9vrj34Ksnr+iQG5ofKrBOZGsoHugov9We
tA0O/pG0EEjHON9DB98BD6rD2ixgj/NY58nkaWebJC2fhq+NqqlvQcZuoyUOkNUVsozxJjFb7GpD
CNJvWyR0n0vYkVmw+4AfXK32jmEYN1Ndtf4A2MMpAel+P/bmBJ90BywKm7JiP4xQvCFGSm5UCU+t
ItaEX08o+WEFY5oKrAXJy2abEtXuFM7i0M8LG5SK+9RpA4PE8im3osY3SDZdo7Da+nqS6tvUKe0T
Jcq5H4qhhyRX1W2dDjc3qMfpNzBRgixUTaMfzWi0W4Gc+SlCxPEkmww/tUzhZVDzhJg4CQ/KIFPq
JiQct8lZSyJzHJyBcPyC0W+Ym+rWAen/vszq/IG0ELEQJYqOVSqy6yqhxWOZDaFbTJF8zNLMyoDw
GZugQs1omylKttKob+3GSfyEkSkwRka+gtpk7cOU174YpXOCWlPpwjqyc00QKa7teHQK10pUBlQO
IztkVaq7EhTow5BP4rPp9MUmNzK+g+iPvethFoQf48aN9ZEFYkyaR2Fk2LqkCO/7fBy/x0OX7KCB
we+Mth53+VClWCfE8Qgx2b7TKiuIbZqAPiSaqw5QpSND8P5i6Jp6zFv5c8ipHqSG1fxselXl3gC2
03XXDMOJOVrzrWeodpd11LlhF/VbmJiNV/04ZTG6eDBGF4dtbOYZMTMEcMyiTVZUNZChPat8plva
C2ij6UNXifjbWOeZPyEs3NCoTb+0KAFBQzIuPUomip4kzRNM3qE5p1mQ+uK6xMYSpvVVS5XxrZum
sHVHgNk8JmIY+Yznw1jb1d1DC2ygVxZAARggUO2A3kEaOqLTKZRCvpIudYBTsjnkMEEazgZ4Ypck
Tl6iJk2uYjPt7hG3pyuEXsMn4WTeF/lYXlUIcftc05xfxggqvC+qlh54j0MXgBowWoTnPeAhBBKo
fZa+9KVmbkkp8kAUer+H6T096rqM/cGYmA5OojH5iRbDAjJugA0LbRVVkIiMCoRzYQfmmIeuZtbd
j4QCHDaOaXkLGWm2kvFZOsXOsgcNa9nYOA2InAkU/lRqCJ9WWueh5CBX8lUL92w+uynVU1dZZs1R
RI3aAzSLOy/EvlQLsbE1U/Mun8Y/zrbSN1nVd6dx0x4tVvVg2pOutt2+pVey0K6itNuaRRxorDWR
mDBWzuVLXzTLHIAKZSOI4oYGw4yrNisDHmWNi8pZAJj/18sftHB3nUv2RbVweNJJcmi1UULTFQKa
ck3ueOnZs+tRCQANT8aUHCpRfa5qjhAi7bXk/dLDZ/ciWxBa2B2wYbEVl/4ozfEAHdli90fdMpfX
ZHqRM5Hm3ZHV2tdspD96+iderMh58PMHvZtCloKMk8wtyNtp0LKsWRFImZ1I2vzhiJ5n07vnaxCp
4ZYq0esmbb1xGJRb5erL5X5ZWMdzBlzVjyLLCxz/cBQut6BjlPuRjubnvub9Cnp84VI958EVNdSI
ka3BEtMsA6kg6DspdoUzxBdhl/eTnF4vf8rC6prT4nihUwAoob6Py5RXobgdmYDMdq1bqjUQwFIT
s5BkSMKZlff6gavKG/QfTTEcamcDL7DN5W9YWgSzHI4VEbx0Y0wHInFEarqrJuMrmbOlkZ4FnwKm
9ZMoKv0Y5Z817EZNfddMawWehTGeE+KqJKynooiMAzeTdBPCY9VPtTrzQ5nt0qZuUMNFxuZyHy21
NYtCY5FnsdkiCRWpsDxWpr3rWOFbdQmdF0YM6Mbaayi9hd1hTsRzSINsjTNCtWRgYD4UiekBSibP
OCbTVVMEkLlSEN0JOfEvf9zCDJsz8nB6KpljmSm2ejCYrcHo3WmoPo/QDXE5zVby8At5PPM8R96F
lCwkCXS8o/AwRfedgLBzQ/xieimiwoUtwKbuvuj9SspwabRm0dHocJqTeg4hJPnLGJ7b9tYsNgpj
lWgvl7tsYWLPCXgm3Ju4arTiOJEqKFn13Qk7X3RgrF1+/sKaNGeLfuRhlJLR1A+TmQ/wvKKfO9VO
K+ePpe6ZLXizFFXiUCTqUpwxXcrFjhsQbUeZHKi1J82JVoLwUifNVn+pTZ3CbUA/VN30Kqj2kLTD
Hh7Sa9+x0ElzwUE6DBUwCVAasGpDBAVytqe2RyLi8hAsrAo2W/J1VuqQ7EXJcoS1t1QFTMlfDJVs
hMZW1t1C/8zV7GTpaKZTwhZjdEAFL+yfYVrErjVZK+flpf45f9m7FecYVWqaNtRpce2EEH+1izsZ
XO6chSnEZou50TOqd5OO80EE6fzqVxL9yknkTzHqOiunhIU4OBeyw2UKaQQ6wXQih9p94ujtrW2E
2bHsxxseya1hRNMGePg1Q8el8Z7fLobKNjpcVA8Ay/ut+tWZlU+Sby3SGJf7bGm4Z2taWqWmmEBh
deyQN0CKQspXU3y7/PClt5+taYNqDM4A1MadotqbWfGEdEvuaX11g4wK21xuZGlCzRZ0VjNo8vdM
P5xF67Vhesph97AS8RZ6Z84GRRaqtRtwJA+yIs+RRu6VpnkdX0FSLMzXORvUMe0GsrBncVtw2vOy
zlyca23cVUkganZmz0L883InLYzEnOdpA0kGBFI4HZ1q70htw4rvSd67SP/9WdiYq+NFWUSqBEKm
xwqFC4d/pcMp5WJliJfe/jw872JGmbEEqSkgWKD49ixKaD/DWv6qgKiV68RyLXIvDfZ5gr1rRSPV
QEHLHY+phMQNpcmdGE2KFOKw8hkLM3XO7ywgTtgUjtQPKhSBIs1PLbVXQAxLPTRbxkjNdSXEWRGX
THYFj5OXMRFXBdEfUFb7dXkKLc3W2WIWST8RMdD6yMrJayxUNqU0H4qMPzQgX7lDma6Jvyz102xF
I8+c6g4vzghjicpBbb5QWq7cIReEuOicGVWnNIf1DfgmWHSjlw+TcIlgLWzvnT0XfVArsoNmznM8
jV+pXt7w2PiinOy2ndidlZR3bao/ODp5uNyp1sLAzalUpCbwD0Hd6pD1NmS/eWgiR5+qnWlp6mSX
VXQz5jLahUzIo8ZY6ebUoAGJjO4bj1rn3ugHyFxORvHAYOLhllrePEFzElX6ruzwM8woHhh8DpHN
GyFzRZS8YbSnV4YufxqMKOiPCdpB0sApbjhyileqhJ1ILSPkzOCXdzfp4+CKTmKU64nu8jQNt+hB
iH10XXgd4jZzRB5Ev84NUwUpbjmwXJH6Vp+gNOERZ6ggWoOCzwSKxwFpv/xLLnnjl3TS9zGIMBsE
7smPUuwGMtftYwopBCgAA0U2hfgFRJFsz2kQGSdHRiBuOPHnUOl831uD2CpY+folQ1hOVdufOodb
K9FsYQbS8xp4FwqkHBxpAOkOZ4zixjBkwGC6e3nEF6LMnO0c5U4InUfAWZxmp7GrlN+xYeUy88YQ
+6DYPec5qyrTtZyZ1bE7sJ28gmBz1bjmFd8XXrQp9/QmC8Iblrgw3d0O18VNtxJ9lr7p3I3vusvB
TQ1IB1oepQ3ayqZQRV+4Xa2zDc1stSajvjQos7PQmXkEzFRcHsk0fmdifMllvOZVtXCueyN4v/sC
FKYsJzM5PdST1lzFKdPcULFx0wpHbZC8Jh4kyW0/ysc1L+ePwynQjL/3mcmFrakxDQ/MBFPSpDr4
uPU1GflrNMKPrijtp8sTTj/vAX+fFfp8axYpKx1javpjDQAytnwYtGliek5EdR91Ft1YbPoilXNX
FAbgg/Q61IfJhU/UyiHw48mhz7UYUAfNSyu2AZWRKTiYmpuzZqOGtV3741kBnZ7f+7Gk5VDTxAAX
NcrvjaT+mrSrAmFLz57NOBOWnlByjFugYBh4j/JaRxHnj05k+lyQQVk14VoJeaZclLuyeYD/vCtH
1Hys1r888B/nNlAp/71ngDd3iDkC4t+gxLiZ0um5IMZNHcttDDBU4kTHSBS3hVau5NU+3sr0uZis
GVd2AjXk9jjaRPd7feKPNkrRMG/UvuhAOGwuf9bCfJpv4D10Kiddg4pSl/uKpl4K1VQq1gycFoZ8
vh+LuteSzoKETWW/JCiKTcmPy6+99ODZeq+ogvwqByGFVsYXGY/PlZS7y49eCCXzLUWOZQi96bOA
RptuYZd16qRzo8eKukAapX7Yqf3lhhZGeL6/AFOe8JFKzKg62qAG4lvRz8S8n6r8Dxs4d967MKw1
mi07GXdHOk5uk9ZeHt6CiYq9ZOW89abM8UEwnOtm0CyPBuPsC6nt++3ohTuyib1iY6Cs66vr6Qh5
Ve9KXclTe8r35R39nN1E29y73H8LQqT6fJvpo7gVhnNuHZiuHFpsbqY22rARW8t2oUXKf15uaGmN
zJa+Np69gi20w5xT1WGYNuWfHY30OTu9jbg1sQZc3SHKfcG0DfSp/MtvvbBE5rR0zeRGBaEHuARo
5DlMe1fweiU2fUh5R/iZ87SB9usKauXwE9fhvadS1ALdHC7FwnVwxjsWSLNci2SwAoBTag8p+2lL
EQxeVNiH/YbYXf85Id30FE7DmibPwrLVz4P3brKrUuq2Fsn+IPpsdFsoCsFb8VQZ2XMjzNhNCzNc
CRBvPfjBrH/rlXdNZVUXaplTh0HKmnQDnz92bwySAjFsAgMRwoPwLjIq9lKa+S9okG2byfK6cbo1
6JDu9RDcDnRA/7kfaPkI9VriIhCQ2MNhHRoglh4+XZ4ACzvWnPOhV0kPsFPSHux2Uqe2TOPbWsXM
g31mfFXwPgoMljUwhKqG9DZkbM0MZWEk5nxK1QGy04ykO7SFDVScsDdONQK3kd9C4AIGTavu0gsN
zbVT0ZsT59CKOeQA02aQ0srYiSfUtSr4YK7VapYameUCxjzmkEgx6oPi4hj2AoamIzyH2FBuBsMk
8DeKV879Sy3NwkwVOkU8DaI59Dojm8QuvoB7fN867X2Ng7+fTGa7Ejnf4vNHM3iWE9B7JxZQMo+O
YWjCrDCaqibeKDMdf4mKIgU0Wmn9c2IoD22MSGa3Rcf0b+MQ8xtc2CvsVhZkxlzAJPvSZQrgHdSW
xhsZFX0w9WkfuVMEj2DbrtiPzuLTD/COs9JPM+youGIbKzWghQg3t7uRklgdk3p9sJNMnJp8NLd1
qq1Rppa2lzmjtoMXK6yUeHVoxzQBMMqeoAs0tDCf1ewQGMcGWjm3aQZhS1dODt82RpvA76Mq65Uc
0cIBYU7ZazSzHFEq7A5THpIHUSSGn/FaO0HPhOyLDiXoy4FiYX+b8/SSVOpxz7v+QE1Ne7R6WXmd
ozM3zkNtJRYtDdV5zr8LmUYcWR0YiPUhqsz4m1lk0GRP8vDl8gcsPf3cge+ePsB8GFMBFRCAFK1t
S0vnZEQVW0ksLw3DbGcp6jF3sjCsgCCR8a6aDPoAeCCgDXTI3MIY+pVqyNJXzBZlUefQN9bs6mBE
Wo1sD9CsTURXshkfPxz/+Pcu4mYeq7xvI0g+csA1oS6lvV7ufP2tXPP3aELm3OpIxlSlJp59/Kq5
L6ZruoX7k/u2pzzTvb72vybutnKvX45H/3qL/90EwTbYXvv+9fXjzT2yKW5w7/7Y7V5396/Ba+++
tpur210QuLvgMXCD1yvb9Ta73N2cDofNZvO03+M/Xw4P3v6wOx08PMf3j3sPf7PxDt7+eO1vty/+
3fnPPM9/8f29/7KHffTKclkIDGROS+SgIxmDQtwxTKv9mpgOuwul6vzSRpaug7rmjZ5Ie6PxHFjf
tKi8mhjV4+XeXhrH2VQ3xiiME5hzI7PKd4CjetmYrEyRhVMdmXMQR7DW4ya1eDBGDtgLmtvm2p70
3zMLYPep2jPtXiX9bYVrIhqnPHkipgV5szV/k4/jEPkbLbGcWK9GSMqTkbBg0Eb9ReoaQOhxmP3R
vZHMeeME9y14CnMekAZOEPTZzNaC6Bu076NVMDsoaCSJKlozeGdbRAL1mn3NnAFG0Eh5j/BJS3X9
tRugNrTXWCb8rJfksWNj/ijCxPo1cN7veClgHpekWUNcaJqlHvDeuj+YUJUF5gWnRbVXAzPupEiz
q4po9be6n+BoMU5iSs6gzJi6jING7rGO4hOdFC73TqN2ExxxPMGBAs+TBhiJeFDJjdUiWW9OQGZN
fZwN8Hrh4U4UmvPqiCn08pQpbPGlnjFAVFtQUmD2nAGO71TQ6Cqd3WgwB7q0dnfWGaTQ5cMNAC57
HmdKHSFeC9Qw7fAXqUW7Gxo2oa+NxrSB9qB1IpHoH224jfjwswpxoypqzxBm/lL3qryxGqv32GDH
G2iCNQpaPiR6KiAd7CsD4ivDcNY0bNr6ytL4mjb2wrqa06dgVpLrjU5qkGAAlHcdkjNI/GVwf/+z
dTs73CXJENNYpmdYbZ3chmmUeUlZpSswjI+3KLDPf4/uFpCmMXyveWAa94N9P02TZ2sHlq4ZRy1k
PcmcNmrCMCa1e2kGg1OdOqXteJQHjXACDShnqN56mqj9Qhi3UQ1SEs10fyzClTTGwtDMjQUiy56A
jkOSDZkZN6xvmuj58ph8fOAmczeBkeiKFVTWh0xqzS41nHEPM4HqhvOWnvqK5Ic2NJ3N5cYWhmjO
ji2MeII/VFYcJGQWjqNI2+tMMefICPQQ3KqHrMflhhai6DxBHdeGYTZxDydZSV5FlO5a3cxcAABX
ZvLCh8zv/nwAISFFMvdgTtZGFIbhWzm86Gp+ggromgvkQiNzwi/YFnzAxYEHUverHlKOHAKXJ/H9
chd9KNRsE1jz/b5ehiTrRWtBXtF0OsLccABLbK9XccHcKcUO5NVtC/7HYBmt7oKPahpumkSwmaNt
x3ZlknXmylVsaQ4av79J1KreKBsrP6S9DW1qSJx9H7regOyrNdSbaOqBP9Nbtbv84Qtzw57tUeZk
y9bhiBOktA9WK69IbNxp3Fy5kC2Ug4k9i3L9mJGplC0/k/FGbAhUqsgb46H+jDPTcGVGCQ1gsd3e
Q7SrhqnVAPJBVLAxAN2vzTwFIUW/KAfNZ0IzngcGdmhUFtHK6y1NqlmU5OedNi6ZPDhhxfdTGOqH
OO6nawmmB3WnxglXwvHCoM6ZxdGQR7lhmflhAC8HqrQhLpHakIFXafHM12McE6UCc+7yoC7ER27/
PoUG0hdmklv1oRyzYR/qotl1XPA/iL5naaPZkPIqIkbNJ8ifZerGZuKq0cuVi9VHL35+9Gw8Bl46
AzFREKoca580EA5u1xjlC4+e71exSFIHEBToA9HHUNxnzsr58aMFhFee70UsyiOVVABTqHSEGjHo
O0ak31rxiqLaecjmZ8jz488T6t1FlppCNFJBmlKwOL5vC40fx5H3vpoy26PgI3qkF+IAIR+xMlXf
SjEfNXleLO+ajCGlUkd1GR0bOOqkLrwGpkcIQNvbCYQuf2IC7iB9qVdHHfmOrZ6G8UlDUgKEpibp
NjHLEzgFhijoVczAQbBR6oumI1a6PfhEe2qP0JY2RZTobmtLK3LTUZEgB22ZuBZ86K5NwwGsVhOa
lxu8BzSVEXEP28bp+fLqWBqxWYB1AIYoTRNzlkeNfQfCl76x41DbEtMWK3HlwzIIhm2OIwUeD55Q
WRYfxdhPEj7PkDqxQu2zEiITgRWZElSwONeOCjxHLznDDu28VoeWRqnwYsiSRfi9DrS5FjvPeoVt
CDK43Zn3Be/PnjcAH0sZTV6GisutaHXtCy6Cfbupegu4lmQYVqb3RxHyPP/OnfhuMmQtt5pap05A
oEO1YxYkJjm0YVIXxHt+HArVromULrU024FTEulm0+tOALJG+LPXTJG5TW9LENy7CoT0qLT0lUW1
FAtmm14PP5ipqe304MRtJF0dyp1eyqW9krZZmmCzANn2aR33RRMdSMO+c1tet2MZuXma/MnV4Two
szAZQSOwLKEtEPBQP9UhvTFb+Xh5cSyMwnyjClWvDz0UloJe1zyQ4gDjmk4pIBOuKtcQCwvdP9+e
iA3ldYdqHK/fPtSV7ZdJsTKyS68/C5dFM1oytWM7sCNQW5IHWqUbo4ItfLp22P2ohoK+nwteqKwL
C17gwERN57rpo62ZGodU3iagAVSwwE5K+lMk1ubPhmO2/ARWXl1qSO5k5nAPX7vPIyt3OYNUfg7S
/5+1MVt4TDMrBqdMFqRVeBaqrk/V2DKv4OB9xk2zMjILi4LPoi4uT6SjFayfeit7sFvrytSH+9q2
Vubt0uNnS1qv8d4hkhCBbSXOy2CJ5r7KQydyBUnUz8sdtdTGbF3j7K9BUceyg0gvFehYUGRym6bT
XJpShKk/a2S2tpXVOzxtcjvQK+1Gn/rPYKUHSaW+/dHj/8baJNCWm5LQCIrBvGsS8oSD764q10ok
C11kzU6eWd3WuDk5RhDZ0N8u+k0S4v/a/p+9/Gx198hqtKq1jaC2d6SaQEKG5kG/Bh/+6IyOlf0G
IX231YHI1+sSoSlItW2opmsn/GLZ3Tnt6VF7e/kLFuLTnAWJnFejQbbNCMI8/ClLrXAVB/7C4nnq
Qedt5Qh3XrkfnODmREgbutixjJkR4BL7pJuyRH1K3V/+gqVemq3jZhIx4LTUCHTh+H0jv7J2ysEr
N29Ha5AuDMoe/qyh2Ypuk9qODZogr11T+TIBGQgxEwFpTwfmHjAgbHeFyNM/qLSex362tLWxVQmc
Quyg1SYPNXmLOVdZvS+mCZIxT5c/6MMcw7mR2dJOE6gVE1O3AjrwjLqQyrF+TAIwEreto2hjnZXj
iFT6Foz01jc6Hao8lgghAME1KChdfouF/WtuhhYBtlazsY2PUnb7VDnbsYCNjh4fCXR8gPXC7nIM
jTUi90Jrc7bWYPZh6ZhjfKSTFRDNdvUJWru2uMKyvSZhs20ULgB2s7ILLDQ3Z4dSuxF91QBlMpiW
vQfzBrFNOiSIGNB/gGQDmdkWAOjmJrWCNpHdyin5wwIQhtacxb2qBdUA8GsjyNNQc019rNUxbmif
+zoYajdO0Zguz0IbltIQ8/BblO6faRIWm8uD+mGh5tz+LDImht2kpp2xYISq0CONdWCrww4JeX/M
acYPrMjUPho7oz+0Er4Drl1lUkIWRqegwaT5JmFj5xuGNb6MEHlYea2F3WDOMRVNYjW5HpsBEql3
4QAOYJt2g6ula4jshUA3p5eeM2V2lGosUHZZF26rdWwL9L0QK4vlzWzkg0hqnht+tyeUJk3GWEf6
yk5Cv5mSjYzVvWxqD8IlLmrY0Ayy3WkSO+j9+yqEAa2ubYwSbhVPKVAThDyaAPsy8ybVa1SGi71N
wpXOXdhK5mzUigylWUUjjobpcFdD06iy9mU+3pT258uTaqlzZwF4jGuw7pSJ1OAUPQncZXM9ur38
6DdAzkf9Oou30Ggm0PSKbJjyjSXOmownngYxn0CpJvFHyovDOIEJDQ1zc1PwyNhIrTB3CTTW3HKq
W5/ZlvHz7WX+48fwn9GruP2/zTb/+i/8/EPIsU6ABpz9+K9HARm/4r/O/+Z//ub3f/Gv3as4fSte
m/kf/fZv8Nx/t+t/a7/99sOmhHPPeNe9QrX3teny9u35eMPzX/6//vIfr29PeRzl61+ffoiuhDzO
/SvU+8pP//5V8POvT/q5mvkf75//71+eP+CvT7eihuDdt/xv/+T1W9P+9Umz/qnb1LIdC0lIZhP4
P3/6h3p9+5Wh/xMSJshrOKZBGT/rLJd4WvzXJ0b/CWk9CLyZgF8SDnnST/9oRHf+lUH+SQziQMrW
Mhl1LOTK/vvdfhud/x2tf5RdcSuSsm3++vR7jEcLcDmjxAbDCIlCSyez3VSJElqAJOUe/Jv5KU6n
5K5vwmpr91FyKMoE+E8JWolblVlyTTorXjmXzFggeAGm2ygVAMhEOF5jDjZTMkrK2NCtsx+b9qQ1
LcrjHUVtlJVD0NcQhZNi1HvYQzTJyUTmDm5qGkQcJruH5q3QtOmIbUo+F6P1BULGjXSrwVCPyAD1
006Tudlv65JD98tacwuZbVPnV7dh+6djaHVusr+hNStrRO2XCpyerXEo9iNJdGvbQM1WQb+H8pex
ol2+dQZNxzeFE00CYQx6dhwH2qyp2/6e2cS7WJQb1OK2jhsz5/NjN3CTTV6B1u0NponzcFR2kKCy
RG7ZnhQZAKQZbFpTT48SR/lZTKTw3k36f0+s9xPpzabof4PQW29QmLkZONRRnFznm2c1jk0RxQak
4rJBTbDl6ezGxX6Yke2gx+n39Gxhx3WW2j4E/iaxLRtYyu/hSdOS3QD/vPggTNGPW6qZIThvGsGG
mkMlydmxpEmaI8TAVOWvvPXvYfncbzDBxLI0gMM89x6W+vutCXpQmaW3cI4EfiosXJQtUGovIJPn
ZkbeQzqvEk4aH0jIeu0WFRUHWoV9B0HN1u1w6LzPaK4akP9zzdoAz2jjbATN6fb5//81Md0sitHF
O/K/3UWcxIJ+2dRhL3SAKSgbu3sgyI1uJfaAyIM8FfwvagpxiD0MWml8ktMQpxDCgqydCz447FJh
AwaVQqus7BYuXYaiK4f+N+bEbxPA4hB05abNiG2jL2enN0xzOtaCCmg7mlF9k1eGBEYZWHIHyr8K
8nmmHMW26B2WbPgI5wXPsvN+i6wJ5fuyQznQjRS88SYRdt8buIxumRwyBcmQ/HtapW/6Gll9L0xI
k3uWYfYaVPo0SArUmgrh0YfcN9t0Vlr0N7UyQ3MHhUQrfBo6XN/AWMxNl3S8aXyrK+xobR6dt/Hf
Pp7rHGqsDqcGXpfOQcF8ymkJTZ7cgxWpTD0GZGYHYgMJoRdHiggu4GGVU08pBmTzSMnn2O6NK1z0
o9DvhVWGHuA/dI2Qz98IWu/fiyOyGgbB5DFN+vcUeuW0qrPZCHudWuSQDhSqClQ7DqnvKFGV31Na
1JAqCRP4qeVFG5RJJ9JNqgxokLX2LTQW4Jqp94MKuMwHr++1LRgP9TPsIdQj6jQvTom7fh4mKnHN
otNj6AhKvmnqerhy2lK5CUw1bU7Lm0RnHdSzaFseartodwaBf6wtbPIo+vJnCcdMz+A5ePGTdRrr
OoHhK1TQIFMgcg9e4FCFrNRmhJUtVFPbB8kNta3z8VdfWWCRyvLrQOox81EXlCgH1E24KSQje1rH
uU95De9Hu8abaJDtK6t2yjxMl/9D3Xkty6lk6/pV9gvQAYm/PAVlptWUpvwNIYtJvEvg6feH1tm7
VahiVrTi3Jx1oY4V3a0skmTkML9JvstWWxaQ2vxejqrr7TsEnnEnTRv7wZ/z7jAvcxwIdxhuUXJ6
swDuOsbYAJyWeqqfDSd+7pYa10tOxCkHN/1gIeLaIHFdShyZmvpY0+n6ojW5EWSxmTxESOCHoo2c
z4TS285srdD1Hf80V3p8sqGJ3SJListW7Mp4N0HFMYLcjscizGNhf2gc/Jgx4n5eMlyOu6wvUeid
46PR68WhSNEbbOZ8CNxekV5X4h3zWPlK1C4k/bQ1drPWzFgItUctLe/nWHM/tpjPfcYKNE44q1lT
AqfqMcqwlaPsW9+Rw49paJrvRV8E9tTtPbOTxy6f8icNy69940XFc50A1RP+dNCH8oc5iQZ73maK
vXCSnYm0JQXxa81os696i5xfMC39aDOljbKfXd+535lu2U++NTgf2inyftTtUvaB7igGPX2iPVqZ
kx7r7oG8A63J4QbsQnlKKpi9tg7FkiYZSAZRjoHLe9hbONCGi+6afpgBqt4VqJq/Vn2vbmI8EG/M
qiiqo8qq9nEcM6po12kBJvi4Wo2qujE7zwFLVZdHMTrJe3OOjnG5mHdZHCkEP5V1i2QDxbdCm+w4
jEl5049xflrmeiTq22P1rm7Gb6OM24GXVrZfPMNuv6JcCL5hUNaCjrEon+0eslMvwKTuFJmNDJYK
YUQfb+HjkKBymvZptkNyof+gua4IuMxTUGu6wb3jCU2vghFjiCcPfEUfGAagoGZVdNw50hoyviQ8
rw44x7ntTdJN+GRnlrUbCqQONdukYdxGe22cm68EVnlSlmg+J6rKn5pRqYCiqt0Zc4bGsZM22Mim
TiAJsG+bjLHjNLuO3CeelYRoNWbtThNSvLPTUe2SNiaWo0Od7JChjW6KZpD3s2yWh7g1wIfaugxE
kj7kNoQiP7F8/Bod/c4cXVB5k24dGzV8rfVleGcITuxu7a7cqtRpDyMFeVAUGCLnkXpCE+sTOBH0
SnWvRT0XoFvgkiXvF2GoTxWQvdcU5VHgK2m8xgsqeRN3o3YjwL6FszOXR3qG/qlTSft2amy9CwtX
Mkr19Sf+LX2f6WV2ku5oUxyNzFXi1Izf5q47fR01J/vYo9AogrIrGOaiV/s4wx08GbLnjylp810b
ze13o5IAIN0sKz/1ch5Ps4boNps0n6J2giDe55Fj7cyyzd/JZXpt5lnxatKc+au/xH3AxOBrYdk/
/KZRclebWoIPnp4/F20jHweRjT8nMKrkvmZWYYILmjTKtOTUeYtzQmSY12dK5akwmlQZRNxz74pu
+d6m6fDRQqP6TWEUamflJs4eq5tYsqybMLGP34pMLTduUaDpqVOuhG5pFPsJyA6qbFG33h7WfIwN
nGUNyzdPhtDSabesOvv7runL9xApzFfSTpad7aJmb1adczL0RN6KqP5i9NH4uuyn7Nbu6unY1dI9
OLYmH9vJ0fe1ov88lG33Pirr6D5Hp/Zm9rL5/RSN/VOTd/JV17Oa4n8d79FH3kk0NXbtOM17N8rz
Y4yYbEAGpj6ksuwfZVuMNhDeqrUPUd45y2GWabPqAiN/3qqeDoIdxz/0tO5H+kjEfXxJHkGIL3fK
6VHLJYfiP/3DtOQ/fOGMD4VXltCrnfYJuXk0yUfPQ1piHaY28/u6xAHSrtD7wh7T+Wjhv3XAq55R
pVxdpYcoUtVqAo3/r0SVisJqfB1DPHmwR6AIhhLtDQroEm31ArXowPLH9AYteP19Q2F2H1Wac48d
ihskUSJSnJ495A3SYti3duqejGrSviH99yPFEv0mShGxIeOfp50z8ocbEdF2EPmRKi7T7NTN1AFt
U1d7CcrzMLWeeFtPhrbsysH6jiS1f+8lBXoMFqLAr9JBHOa03mVaPbzritI4YljtvK0rxMz7qR5u
FlmJzyh9HzrPrdmWfjF+MJHn+M+ihPgUt0eS0OnTNNTLYx0Zw2Nqx/Muj9PuxqkV2q5NLXFyzevp
zkyX+RXVeXMa+8YKGVKjcpY65l1ajPG7cao/YE7h32pA+Gua/XOFf6mlD1AppIutrcQVhaoLnbfp
2GaqvLVKczyhG6xJFH6rlrRD/KgdSz1ro8oP1hpbvLHIAq+ZvLc2bPQ4aMfcOapJGIcCOM4zX3aO
+lPbd0HbyjjwyMARo0XvttEWaz9XtvYeawv9MUW7/9NkFu4pbiKEwEwEzoM5mixjN0oKoQa70rd6
VLXvV8jPR01NRHnXzNQPg8L0ySkX+pldMcR7fC+rOOBr/iJG67nw0i6ouYQmt/efkTJvPw9jHj+P
Qlg/1VLJH1gEJq/TNJIAfDTn5HVR7u2iLml3EsUeERhLOgGN6utdWiffe2dJbqS0W36hTjc89euw
wqnhgVZmuhNWrM0AUrirZFqnJ+Dq7k5mfCKI3zbPVVp1VBYW2cVkeSYC9QtQunEyUD4ZsbUUoq16
PiyZfjfoXdwJ0ZVU7mjifqv1dHmOTGw9972K5vdqrLXXSU2CH2pLgWx37c/2xwWmA7jsQj6Ppo1a
aZXONrvifU+ErXuhZ1pEACvpBiRc9PnJRl6dUruoTRTYc++VlkqevS+TKQ74sPLQ9/nqD8M0Q8kb
ZfVm0CR0b1+fvw+VXQJBLOZWHOy0cT8JoEcuJgewBXekf947y0AgcJea/ipYnrKkabdZf/C1Yppu
E5Vl3nu7KsuDkQ+YCdAbsPnawZxaWM3WbWGpA+W4j7Z0syIW2qlq/NcYn8yzyQmF63Jq4pHrPIIS
hky0k89PnA4Z3/vpHKtD1jiOHyodne2DSB0CTiy86jR0vf/OSIbiuzD7+jRS7P2MG4dkdYCz/TAN
S/xULIbceeMwYHZFS3Ag7vhDFCSuA71uKMuHxB2qEmCM/73Uew+zNXMk5Ynd5hM3b3Jfu4Z+0oF4
xUE2pdZ4BMRJnx1WPPcGDqzOMdJS2v+9WSf3mc9sNWizwcJ5jPwm5OapPhVN7E57wy2jd07rdcNB
9xagO+WqxoKxhIHxi6s5jTjEIMO/98r03uVNpz1OuBlISuoGiHqbVVjKc23lASkmAJYMX4e3crKi
L/riuRP4MK04tlE+VUHuNd47lUpVHocudz+h4i27YNLMvj8aWHK2YUpaDu0nTdwvftaDps7fkhE6
n51UG2uu8h6KqF518lEbEhPsGewwe1dOIvEOjmqrNxPJNjmJBxkK5fZEL0OF/j6uqCgp3+fVqD2O
EGHzYL2u82BmAoZcTYQwhtGYk31cpG8bMKmHWgvkIP3sc2kOyT2fcqnd6ro29EfSAxwtstmukLlg
mSHok7bN71Sy9FnQKOUlwYA5+Xuvkx4080l4gjCqcV5F6XoY0+sNgueGbmvtzipXRXiTvCW9M/XC
fW+79DdCbeKN4pYw2OrgNh7JcakKyJxR1ftk5XqOwkttpI+zUtiA+RlvK88x49oxy513tmjwIR0m
71PSTtoEWd8zIWuXzptqmW5jJ3GeGj0SYLAz7QtzkwJLQmthw7I867RA1Y62qxKVHMdYTs921HI1
FI4R74zW8j/UA7gSD0eMAqeSub0bhtj8MhG8H6u8Hn/69CItPiOtOonE6gl5SWt1MI8Las6hFao+
Sqxk0dpNlkzbwYOFsLj6iDkHkK41GPpOK7WwTuyiuzI1+KVOcVZe26ZLUeHS9UD8BGbGefuokcnY
jRFWnS4TMi1YEqqfNMbuT2Z+jTBhNnl4o2u+yRWbOV/GbEGkpVc5ZkLOKPw+cPM+7l9V0aJZe8Oz
UfQ0DQipkEZFwoWW9sOnAQMAJ9CkKvDhimuX0zGqDmb+VFk7RxO9CEa9yW9VnlvakdDiz1RqQx5j
bLIwsWv6vonWfEHaQVrkXXZlrLMZl9E2c2j3WDQdOXe2I7ZjX+zv3Eqnht4tVRZ/s3S/KIMx6qof
mM3Er/kp2AebtfE6TgYSfi50BAXw3uyD3pZoMjlz9srIU4tTm1rTleH9H01afpzne9DlaZz5trX9
cXrjqb5uyPq6osnexRF8i12rL37GCWyK8V7FXsa0dsJxrl8yG0HPHIHxQLMaarOXu3jnM6a1vagL
4Xq+BRiBrveWJBXXQiTZOBYUWZhbQ024K/xh2seg4Q+LzK65Ip3PC/9ZDqghXUP8JRA62UyH0NPp
cBDUMfmYrS+9NtXve6dbAgD6/peXH+ziSr4vdEw7PA7CZsZVxJWWVau8GtYSSZDOaOA1RYKHhD/+
X7PW/9fjpYf0W1t11c/+/4P5Evnab9u9zq/O5kvvyrT/8f2//k/75et/7Yu0/dL/6H6fNf36v/8z
a7KdfwFjNF36aSY0UnsNV/+MmmzjX7ZpM2PiCLqmxVzpf0dNwvmX7vg25m+uz8GEgPy/oyYh/sWA
yDE8y/fJYjyQAP/BqOm81U5rEmUMwZQE8qKrr9Oe81i58J1nfpOJkCCSBQTx9U7w85vfNufCHOJ8
oPXPKhaBmELLNfnuN6feQ2eWvvPAKjomKVqlzM9cvtUp6fX0nh6uBifIacOlT8z3Ob2gK7PY80/h
1/KMhPjHFb5nMt07f8h8SYsqcmayIVPX9xpqigEscBN+X30Nt3o+8vmfpejrsgyf+K9p+29TdTPH
D1JokxXmDSVnsbxVTk4OnVXNbnHpQoxaOSDYkX56eYMvvEb21+Yzxz2Eo7SZmLRjq9l5QdtdJRm+
KJGvHeooGo8vr3IeK/95OJtQaaLd4sB62uyjFKazeJFth6Rc6f085eVnjXVpZBbWvY7J5reX19vA
iX4tyPcCyRpMi8WgdnM6/bqpjEG5Ji7HsGMMuy9utMw24mCJkFgJoexGQ+DIwj0MjBUowIrPqV6V
h7o06ndXfsu6hf/OKv7nt9CtNBDAsUjQzg9Rh9WmS69ltfYkRWXqF84T9i1AjGKEXgJzWeagisD4
85tvPJOUMK2cz3Gm4lADNB+8/HMuHGl25t+/ZhPdPVwt8VjXzNDWRBEudvdFj2LsASrIkVdSiQtn
y2YgTO/bYorI53v+4L0lexWDrOLrobM7NfI5r7trg6qLz8OuMLElJDrOBuWTuzNoopJOsc+Xesvd
aQaTmyUnuUTXtK6uLbU5VFaET5mTWbjKuEkSxG7i79wBJDvD9v3LL+nizjHfsVBLc3xmsOc7Z+rx
YnVEpLCeOgz/XL25U+bg/cdHgf4SXwdxzdMNWqvnq8iMKr52vSq08bS6KYtlvhnxo7iJhqH7i6Us
Dj8TZdfySa3Pl0p4TVFpuXXY5Uv0Nm2ShJF/Id7HXdRe4Zf8uXceVxvlq25DDbK3saZn4tW0vl6H
5Kv1MUFQaefk7X8GiF0/al4NiHzx62rgbjh/oNmBlGVWRh1yexs/nM7M7hEwwqQJmc2jIqtmFsc8
/OVj8ecBPF90jTS/3RHD5DaFG2HX60SG997TmjFwMt3FBTv3nSsh+89tXF8VppIcQ1v8Skt+X6vC
QM6yW4e2uopoyMJovm2sPrqCfP/zYgCoYv86fQzGjF/5/m9PBBwjL6LRRp3VwGrb7Gr3BK2anroq
2EZDs68UEGs0OI/F1OcrzEZQ5IGS2YQkPAQQGmiNIVy6BjX7cqkUxkZTfTf55XzbZA5mcFF8DSp3
4b05RFw2ccUkID5+/t7cKsHCqkiGUAJTxJGuLW5pY/ahBwLuygNe2FAaSmTvggIJD+ANAihJmnGK
YaswOKPrW9ktyIIl9cKqnpjAJ743XQnyF65ablmbTJO8hcnVFubZ4aLEnDBtQ0lbfCe6vqy45Bq7
2eXKdHdRyigco8vW/lLj/ldAGh761z6qlq9TrA/HK4Fm3crNCybvXVM1zwW8suXqpH0p3SKnMWTn
ZuQxdM2Ncm/0jG92yC40b7psLtzdPDnGEmSZkV1zfb1wwIjLxGzHXxO5rV/FWHZMrxLWR1szOpil
VodASnDa7IwvGJclNw3+FVee+Y/j5VAGuIZY454OaGNzW9CpM5a+74YQ7ehs343IMEmUXoO5Kn+8
HID+fNks5XmWQ/YvCA1buTwcC2PPob0dwnxqc0ZuIjoyafRvWqc3dXppyjrOwLP3y9xZLmTMBJio
soZbN1dNGr78ay48t4kegUlDAKAU6K3zzwqDwgVwmdaFfdECJdbc5g2elslb2mfZlUvlj88KgqdB
wUPhtB7zrYTjUnpzpNlFH9Z6lezbFIhdrcXTuyiJpgMYYu/jy4/2R/RlPcGtAmTTJ2N2N5+xo434
DUZEjDbx/W+S/vzB71vt5uVVNr0ebjGWAZgNxmdtqYjt68yYr4K6VjxWLSO4qz46KZAx8xBeP3Yi
yBK2ewnkBly+mRzmJs72rpzSW1V7PSquMm520xBb90htp/uXf9ulHbDpLnHWBKXs1gbcEeC1nNLk
QwY/eTviVH9Yqvyaitz6aZyFC0cnMK8pEEsAmFyP2G/3T4pGYZzbSxcyX6gThoGLvE8XCYynbgZx
NIGtPXSE1FBUkXayU9+/Zta+gfv+egcWJbzLe1jDtr/JJGLU04wqGrswTqSg1+5EYROVVaAqYaM3
26z4rprxpF5EyUfOqP+E3WOx9yTOtQIU2KnW7ezKtXxxW2yD8Omuufs2osSiEq4sB76sqEpBYtTY
w5FP6b0bcJlJpgp6FKgR7Y+51Bf0duzKuhLU/gikvBnmgj51qUPm+ItF/NubaXPP1iZ3PZpo6b2q
2Q1QEbO8GTzd/7losK6hpVwjwm9gj+vLMG0bUjPFhGmspfj5eXAGfdLiKmfo7pofrPaxrPoHLwKa
ptGcNbXAsJybdbw4JVg2LIexlDem+33s/BAgws5m6l/EyxX90D93wgRwTI/FoxXk0gc6/02JDyJB
b505tFtzuJeqE49dbTRPi0UKoTEOeeXObv315c/vz4DHkfQR3ydHMnV3m7LMTQnSzMHguOzc7G7+
KTsGmnWx52orrmQQF56PK5OxLPemYxHszp+vUFY5eIsEUZil7WuzyAbYAmX5LPPWPkV56t0vpiWu
qCn8ecK5NuinurQ8uD+2+i+GlURgJ9nU1GMXE1Fm6JB33SnH+7DcoYSeniJ9NTTL/WF+7JF7vBJ7
/7y8WNciYVq7uXQpNjlhXOMz1ssUG+J2HepRKd9FbtV9Um0uriz1ZygFpkBGIniV7PC2iVZn+KA3
9jJj+2tH34sySt+Xg/np5QPz5yKWrtPd4fOzTdPbyr3V0Yry6PU5nBc0vLQqMb+lyGJdOSt/HktW
oQDQdYuOGwne+VlREDBW+PEMhajNb5yOKdcOIQXCdZebQUKz2vuP76H1ctR1A0i2JaD8blb0lrkC
nTWHkcc41Wwb7UEoQG//+e4Rc9ZKC+YA+fRmFR2YmVnnfOOanDDYsptgyQp5+ItVSI2BuNONEsbm
zC0DEJ8J1dkwN0hbClTsoLLH05XjduEdGVwcOuFj7cds2eBy0Ecaax45opjETcUQ+KbQouaNhVpH
aOiGeWXv/vySGL/Qiqa5CLxQWJtcaZJDhjcg64Gx0G7NDI9fjEBz9MmY8F+7GS89nGcZDMh09Kz9
rfZIl/c0nDttCLUIc/UswfBZj3/qevbE6SmvnPYL3xQlFUXEGqTWa+n8VBix1zrN7PVh0wI6SH0Y
6H3SDKeXT8WF/Vu/JUN3GPrTotnsXzWMdCc1ewgzK/5RRKlFnmN+6olGx79ZiOEDpSm92e0h14a2
hW9oDuE4NOWbRoHNV3S67kHCXwlGlx7JEFDz1ivcoTt4vnGaV4yph+ZxqPtG/YRmnonOpFY/T/V0
zU54Q4NbU4a1rf3vtcT5WouViNhzqbib2o3vx7bOUelzAesgXWdEr82+G51DoRlGF4w+gFgyqHrq
4Ze75HzmjDxc4EbmOmOHL4GosBI9mNmBgX8/9cubqWyn8q3SyvpHa4MW2s2ymF0MIwEqhS+/n810
9Z9HEQ65FmeOkc52xqi1SZbgeD+G9hyjUZ+Y3cOAmfrHGarVHrceH4hepIGYtBbtXnRpdJpdq/6L
47huqIVuEM2zrSgC5AIPSH07IvRuNMdYkObW6NYe6R7ZV5a68DGvaR6JjrdG9y3vd+6BvzlE87DJ
G/lQmqYVBSCp6/tWAJGpE7O5pj51cUUmCjYVq86h2RwWG88Xa5T9GKIpPt2kpjNAmYmBD8VDZDyY
sk6eXn6nF0KIRZ7CeIcciXHdNoQsgAYtMasw8asq9Py52sXiqhbphceCJsIACe4XOYC//ve/Jet9
DrBoVJYKm6zWw0zlw20js/a06Gn7SuuW4S9O6so0s+m+UhHZ25SmyETmiKqfwngGXB7PzXBYYlEe
xiyr3s5Nrn0pTJVpiGub6nXa+v5XbyAHuhKfNwpuvz4YUjha9NwGdJ22VFh9dOXKjZjC2Roie2da
yXA/WXnyCg7ueDeLRASVUzm7Ppv0QIE0BHMk2odei4cwNtzmxrPi4iEuJ5uWbp8cKNWHK9XDhVC4
Tp506geU5uytdwJy5LMuK02FmIWDPS8dbTr5APWeylKpb//5YeNw8/X6ABTgIZ4fA19hV6gXxRTq
CdD0pKob6Ht2fPiLVfhu8eHydAckyPkq2Dh6i6jLiZ5xHZ1AwFS30LeTK0ds/VvOOwM0BqB3kvIx
LHe3smvpYuQKPy4VdvNcPuV6Y7oBQ3kK8cxV09Fpx+JNM02RCpij+FfYV3+WRCxOpk6OAR7J3lYn
U2rDPKnYSPoTC/x1tIBy3K6QoI+io8oFSGSjtr6+vK8XTwoMI0+njbiSIM/3tYEIOFZ+NYVFLz+0
gyegpzVqF/vLNUr+paAkfltpEy46mpOZXrFSOZZtWM5Z/pAsubrSxLj8PBY1LMRAz9neZoWAc4oC
Ds9jA3xu4wHwTNov4851c/3jy3t38Yk8j++M88iwc5NDZTIaGk0RjyRshQP8Hxbs9PrKE11aZe14
0qVYG+3b5LNxJ2K93U2hpdSwN+ZkABs8XZOvvRTMf19l831JfJMaw6zZN8qwZwC2YzghqodTlI/S
aGwgdffy5l3oKtMBWzusHDyfDdzsnjKsWc/iXnEUBhXGljdmO63s1O0YF94H1frG7WR67cep1vN3
QtrafdQP6Z1V4Dlz5bO//Ftci28AdrcFzfv8Kxjh3/ma1SkI9xARlAbOstCTD5PhtsfEKX9CWQjL
IY1v075bdtBk4sPspVdKmosvml6PT27iAWPZtESyIUp0jNNUiI50fbJHo99VTVdcKdQ2OsX/XF+M
pQz4hPAcQZ2cP6tbozriVmw53kru3VLE8rUk/3zkruy8UEROf5t2sbvPZll+hSQGa89wvY+CjtwX
AM3GtVz60hf7++/ZpO0WVBJlTUqFXuQtgEHZAMYR9b4SzrVGwqUdtqBW23TYBRiFzQ5LSVrBJEOF
xmz2OxVZc1jUMt6/fLIvXSJcCmtLkYrR3mIE20F5o63Axmfk3MMuXQp0wtU6OnqNonFRhqOfIy87
dzSazCirrmEULz0lYxo40dSrVHibT5mRa+wusa1CoFl4YSLCF9SyaN+8/JSXXhshVl8beDb4Mv/8
GLXSq0sbF9vQH0rjhvYN7MTYlN4TNrbIXf3FYuDeKPkxjvljlgrVL+6Q4Mfek57dYcGXPKgSV9wk
nlBXvsIL4xEiAOgvcjz+sbYDJtEkcug9GjKtOSdfcoEyb+gug/Z2Hn37DrpOVyCMNHawRsrkm70q
2e/iEczOzYL65AclOhyVp0hj3pwWSXHN0utSlsBZWYEOMO3Bx53veyMbfZKjrmi06OapiPV5p6ve
fVo8r0AtwK52llXYb1/e/0u3w5rvWmu3CgzzJseL4yEVsiBWz1We7tOkexq0KgsGx/5k9Nr7lxe7
dH5ddp7pCNm+pW+CsagGZ9JnwgBzbHFrrmR3PbOHK9fqpUdiAwmEgj8p58/3cS4TpdNb4vqpkv5D
IWyJGi5io06cNLeToY9/81QmxBpmG8BrzfV7+q1aGg0JrS7lvZmTs0dIv3iCRts+v7x1l0IPGO51
hAjqAFGE80VSTBMoOhiTNL2OhUFmFNo+VjJnlNH2nyPN8vdZZGJmratrEqIX9xM0h+/AdmYgvb7V
356PQeWYVWClQvhdMU3ZNrltas1I9oUjYZAWeiHfvfywF88Jw0yH/iyIM3tzcTTYCY+4qU6hUr4f
2qa0Qm1Ms8PLq1yKczwRiEKM7Gx6wufPBcZVeCo1IExEhfFodpN/y0iqv9F7OV0JPZfeHiwopCwA
qaxA2/Ol8tZyNNuQc+jFpnqUvrDeRW5fnqY21tD+ccQNhBH1sUTt+C+2kv4zQgOABFeI/fnKte52
dKlhheDZk2LYWptQdkvrSlV66YXR3KE5R52IuMTmk1tySMljbhJZu6QKC18V5k6Jyv+bC9BzQUGj
5sBr25ql1GQzpVPPSDT7k7H3lT8fnbm+pjty+Wn+vcrmg47jysnNmFV0tLn3nl7ke2Px278oChkR
k/yDl+LVbN5MgxYwBBuaDbYVqYchjXLcyAaDZrfut07YzoUWRnquriCKLnUFwSGaBktDjCFGbk5E
CadFN6gH1GDpUPXLxn2K+rl7R8yH8TZO400H4PYIX2R8pfyEanlprlmnr4tsy3GgWyQZVMVoKG3y
NWsxusqY+PbKpUlJSAvkhHCQ+ZJ1UXqcl9L6rsOZ/lQKH75YDsV4F2e9/RTn2XKlWrn0sn//JZvA
mpWOU0ss6ELLqYc7o0zEIfPb5srLvrAKCH2uPPo2TFO2mZtd91ac2vC2MDeQSKjF5pLvprw2rrzd
C+tQYlDskE+R7GzH7HVh4PXT9UaIqVFxP2XVeGwZqF3ZszUD3Lw9RuqCMSRJA4PI9Vf8diOgSmBb
MziHUHqCxL5P7FeDdJODLwwkMEQpggG+/W3jogEgTRMO88uR+0KmdLb+5gMt9bJpbTMxkEjTWq4G
Z/5WFBIJAdBYjHxjrC8F6Jbjy6teuC9WSSkT+gbgOHdrttkm8HGTOIaoagz6U0HdunfLdn52lfbz
L1aiB0mGz9CNA3O+v55vLHHuLQCwOm++a6yh2S+IPTzrZn/tZrpwYMAlIQm0js5hPW2WSlWG3Efq
YV0DmG83uY7CCTmJwpcfaI1l2wNDoQ2cBUAGMNvNR+a1K6sQla4wblxwY77TJR/0rs2Xoz6gyUHL
tJTllTv3Urrv/b7opo5xZJc4vZ+KcMD2/adsrPbVaIl+v6R+NAZVgcw07Ldib2lozcNMnIyjjwAE
opXanYcJZJWighRbcfft5c24uOX019kMmutghc7f7mAOIOpob4f0SZq7uZjzkMZI/59HHA93iRU8
SblASXy+Spdj3Slpt4f5tGI3MS3epwB0rmwypecfr5ZKBUgRFSnYB4ri83V0d1C+1tEAL7XFVSd3
XpqPi4knl7Gg118GUL9biTqBx7SznJrkbYU+hww7I4GDmeCj9RhrpTEGfRWZ2qmFeWi/HdJWi3Ek
8spf1GlF72C0Vs9WJJchryFpv8OnwXNuYlNk9SFtWzfGTytO60MlG/9zNNUpShJtVNkIZs72nYyS
aT4tyzDT3uk7Ed8XSYJTOr8BKQZVzvjeFK02y2MRAY0LXWJIG6TtBBII/b3aCg0Rd4CVOsPZIc3Q
+XtD5emyM0orx+p1juL72a6Xd6paMnqs5cL6k9dgIuCNlor3nmqj/laque6DFK5MyThKahF/S9Xn
O8G7ItsYJEqxM+LrImx8WX1qEckVyLFgk33oMPrNAsy0bHffjqCmdp3oau+IxJBMmK1VK50oUaZz
HFXmHjNX8/Nbrx26+YTmrodwQMXg8a4zuzwOAWLFcTBatfMcYdElQsQNFIQvz09RiGO6IQMbUYbm
/UonMo5Z1rBJhnQEAb9bXgtbzVDr82kx0dHQteaQDKmakdkx4H+nqUg/IHzpQvAyx+aharT6o213
0LeF297WM1QO/rYUkTu808znkn6WhLMwN9qtNpKV7fxuWE61FdnGDll+3NTAN3i062MzG+9yMcTu
Lh277g2GHFYfGp5kMBH3IAWO+eBINGmiyL1HI6H10YRYBKImCNl8EHGR4ZFsS/MxjWdcP3zMyZob
uoGZiSqT6ESAA0fe3DfQxMShgKpRhJE5NHe+GYGZlEm+JPREoNMGRjS6qGF4eo3Lm1tq76N6HD8i
cTXIwFVID9x5Q+l8hTkef3G8Ur1qjbK+84qlAFegK7GjatOdgxwz9Va3Cp+CzsIaw0VwC9hZlkK/
NeKq732gzcWE2Z0Xe4963/naSaV+PH0aPAT7sBUR5rJDQ2nU+DMvsjAfdfPnVFqoWGi6mR1HrdV+
op2gLBR74SAdVFNyeHVUVN8QknPkasql+GAXZa7typgOWkCrOPmcZbV3Y6Zp8aPqsG5TOCZkr6LY
tT4g15L1wKgsAxGQJEn00LNWcZvKK0BfF35vNoGK8VW5KXBDatEhntMP5ai3iCllKqqeJrFoMoQH
3uTB4qftd9tFM2on87Ksd5Fbj5/7NFH1qem9Qu7dLLbRh8/VeDQQjBMBs0HEbJLJt5leT8khASOl
7fvcX7pdQlZCmCgLJFgs6df63m3dHIkwbfFfyThHH0qL/pu6M1mOG8u27A8V0gBctFN03pB0NqIk
ShMYKVHoe9yL5uvf8sgqM0mRL2Q5rEHGICOM3gEX5+yzz9q8kQJQHmkV/GjE2vqb8X2kbbu0vlBv
2ahrwNAXuwCZBm34c8GGRgYkrd8XLoGyIJMQc9EY438zvJOvVbMeFb5H2dj6GpmRpPcVDya3dRaC
ru0ky9asj4ReurYaHOK6PYHYg/tU9K0w4nGUPRQKx5zzoF4HX5GBWNbTo9RMXAFrXkgrGvSqJVne
s1V555jawqL4PvoOuLR8lLx/NQJCnAh/jmjD2hdz0SegfqrpygOIBe5OU8+9Biu/SqvjuDhyDAaz
kDx1Ws4HbA3pjFnPF+3junr2Bw24n5kAuBkb3AvOYgR7XhVEVMkJBlmKr3rj7EHeCdi80B4NQkyW
w+qMRAO1Q+rs50ZNrVFGzbD4+LilPbkNCK5VYxP/DesjSVePurbszh7Muii0+mO3VkQa8PlTc8rD
/9MO7E56ON8iNRXtBUHU/wDDp3y2zVFDYx38KXbIojiXQw3mxwA0YLoagaODa34EZVzyr/1pBCvY
9lxRdae1f6gE/2byZZXeZIiIuwudFGfUb/1uhmFVtatvAePKPvB1sVxtpFtQwYOKOgUj2WzHIRJp
9Z0HVBXKUoOMh8k68C0Om15O/+7y/6vF6/91q/oX0O99/95+mMf39/nutf//YP/aMFEk/3e+7/m1
f21/Xrj+67//98I1ht9/4cn8a53634vW/Mt/0bIAgMSXhhWECv//IX3tf4FFpdJGu7j+otflxv+L
9DX1f6ElYsRmNsEcnOvuv9mz/q2JwBgLGJgxhY2IZ2Ot+L34M6153J1JPqht7oBfcK538IewGBnu
H3rB65/6qehGvcdihoTmQFGFC/a7V2TTXL8de1c8jFX5dWi3hGHpOcNcWSg/Wmfxh5vitxr/by/3
WyFo7DLLIWqIB60oX0jhfCHBNrKr9dzz0j/9xg///gw/42x/qzl5KQMR+frbmgwYXfP6Vn7qP+HQ
jbgdB+1BI2uYs+tPWz//4e9T0bKqT6vuXX+lX/9+yVfKp1HlI5shj6vYPrfu9PTPH+Fv1wE0hp9e
4veNEBu4ujY7snw0SuMzm0Qn+EJfdvkny+Hv1wCXmomdhs0pkwkz4vSvn8RT8DI6srwfjPVS1/dK
JldCTxpm/R8UwN8/Dy/ERc2uFhrgdfXi+pX+9JOUqdOLxcuKh81vWHN/27JPrjr983f2u3SF8m37
154J+xNeawY5v76IsgCyclVkD22p4MVKAJYPJU7K+rbV1blxZejZZVimn/75dX+/HCw0Og4Fbqcr
qtW0rp/9p8+WtwtERscqH4iIT99baqt//vt/beX/fKfyAhbzacRoE7MVc4tfX6DAar3teVk+rKiO
waxUdzeKygjG1e1DU09l3ICQDybV6fHSA6ZBKxNfTWlR82vdi6kvIugUlCGyoOzHpm3UCbTn+5rZ
xUPR8YO4/uweWhYDYkPZPTG5WK6nfKe+roZrdUMQSbQ7IBB7UIHx5NvpvXedUitr2hOnSe0j2yt/
UiJ/vWS4tzw2N9m/whuD/sl+wq+fWtfSytvX1b8MLdT7WK+T+U+L17+eSdeXwPkA1eV6RnBp/o5D
AL2eGtus/MvuB+v3cY/SKZbqD6fRn17kt6tyb+oO9BwvYgHGHiIYskRd2n/KB//Tq/x2EXYL2mfV
LP7FdMN9uVAJYx6t5H+lGvx13nnmdcL0lwkW6enX36QU1r5ZKi9gyhUyydZluJSb+i+VNP7+9Xo3
cfNihWYk+9s3tvEWVmNw6SuqU20f/e4iuj+cr//hnuUlOKixkkP7+H2EVHf+KBYnKx+cR1B6zD/+
+Zb9+5/neYycexVZgeP/vmg2wY7K/WWQDzT8gffsdn/KxvrTC1wvh5/OHBDVWs1SrXxY9QAeVT//
4QPwtLmeKr+eOtwV+nUZ/ArHQi/+9SVKR+B11wb3nqQeoLhta4SsiRXH2SzXY7f2U1TDpsYeQlE+
8xw+LFNpgLvN/ZQDZQFSZmTVnS+iTA0KHimRK7vyi6QvGJ5PwnkoJbko7O67KbA28wuu+iKUqwEH
YSgK6zRSKd+62jieigWXCmi7NZxkAwXZAyWfTbZ3kw1E5AbwCwBo2sxC4pYv5SKx0z3IQRqnbSF1
NoQM92Md1uZADG9JFw0ALx5tZR390luTcZF6uC5oDJk2ftzXET7pRHRhG6gCzwhA9B0mHPTERExN
H5sqnyPH67/0tJgH1ZtN2JM9Hq4mJ1Wh500EQ7gIu9XJmc/bGsLAMqefBX6AoPS34cAafn431cN1
w0x1oE214cmt9C5uAcN/BdtMuqXbA/Qj4nv4aA3rcJdbjXN2nWyMJck0UdWCwQRgZ70VPC3Ont3K
COgyKlrtud+ndF7CdXL1KOsXPV6za5/mGVnM2pl+8rxanDSmjMnooYoXFfjKVn2hxbYwKcs59mvT
CestHw5jIUktz/In3exfsrytAmagTlL2bRkuXrneZFOmRSxIVHZkilUl3VBf6XlWf6cDbYtnRw3h
6sHjmpmYBXOT+3ddbe2XoVBtMtsDWMNm5G1eyaEDsPuDLNw5LkoLSigLMkeAyHlsUDeEOUMpGQwA
gQJ/1t27warqE0j2NvK92ns0XJ0XKFezPEKg/gRRewwHraySSRTEU5N5C+3Vm09GU/o3qC/WrTEu
+u3oLDa6gr2fC7C5BzvNi8RRdR/uTNKjgX69TDRENOu9lBDFx3YLdkjbQY3D9snBm8clI613d5Om
BVx5lO9Ts7+0Xp2eVg+5ZgOXcrunUxHWyt+fOuEPN7Jplx+Z9N5UYwA2rEZCJ3yewCLvoXCbvXY/
z9v+WC12FXqw+Y5G61eQ1ldx7zkrAjkF+z3SiHMq3UkkeeewresOWeBkg4gIda1Cv8k++Wumkm2C
x4hrOk9oyhtQfMiuvb0ggEl3iVlldm5WbrfTzm73udJzK8yarT9hi+AHLnc2MGfLhhhvqVPL5fu0
yrUpwtyaxOOoFLG77PGFQBua0LmSbYYm6+Ma/l3CSoiGpDyB5NxsiVRlvo4Wi/mtmIsQCMl0lPo2
8v9rZsSX3BwalkPeXVXDQO4ECpfXbIFLzGS0F8OrB8s+bm39sXP2K603m095JruLtqrhVFm5ir1s
s4+V7/mnYRHbLSKxkwy9QUCb02b8x44eGR0ixj4iIziYDsuA5xjeCOE2IQXjcuMP7hiAlikTA4Un
6EBCL12fE2LQNWHpNAYK4Fach8lyMOlu5+uOaPnaOB9RrC7aXGQhq9VEeiHE3Vaib4LKarsk4xcM
vHIKy/bZW+zIbzCArCWozGEpYiWq7xSsH2YBAZYTs7O+mvBzIndSHxfiSQKw+sbJyrs6ySevvN+L
PD0WDZqOMW3T2YYlHztLmZ/Qe7cj5Kr+UG/DfCc3UO3AGLpoqbFUw/rOJkK/avU4kva1NUZBTBPx
AOOgLMQ5gD29mN2omBxxt4GaPIm50wNLyPIoa82PlxpChp66eUjClIpq9qTyYC3WHtXaRSceZw4v
zED6q+bY0w2DkikmgRSYbz4zIBGpC51/49ZU8BD+AkXWddMnJuS5RLenNvD6qnswFt+EoCbq4xVN
eaeUvSc5+Pq97P1bny2vswDZBAoUTmtH8N6ZKcmLtP2vW61/WSB7hE4BpQsWYZHgoERsWttvJu6s
cDetPSQzkfOxqqu3dWum49o23aMxLOp9B3Sdh0Ja+J8dqZ5VP5Q3nITDaZ7S6uL2Rn+fMc8Mlqpk
9OwXT4Z0+7jfCVRIN+2DvRjq2GaZm3TSLk6WlunhdB1syLz0D/kOI1BrO2i2Yisv+1igxGp8lfiH
/S/F1oL7KbPmhIrdHy1nzb4Y6+zGDppZkJqyfFgczYuLPh1Csa1IbXYmwXzClV17qwBnbOYazVo5
oBj37vNCmHRYQ5c6TnAnuSg54kLbW1ISWZr5hVmAbQaFpy2c8DwSSIlYv+lDasZEK3QnXYrqg9+V
HtTzeiuSwkj18z6s+mUmYNkHi3lH6uvybWpc/bnaiagey8E6OMPwNOjdnghzU4mRW4w98uW97cTC
6KT1z2PZdCHebP3OkixOZT1ptEApmemU+XsPqPdYwAsL7LTVj1remlGjNSrk2Vk8rK546zClfocD
r0WC7Mh7zy27t3La7TLIHa2INHPtL24pGIq0dn1ohJpOW24aoWYs5c3q6Xx1ZJaGgIK+ydVqRDxO
7HZEjTNVjzk7wXx3S5kdKrUVVMwZwpyO3fjQmGVGt6qIHWwnfU861c0X8EI5U11Rh9PM0GTwR5fc
s65M9Cb/lmX7FljrYJ7JY8PH3Bl3XZe96XyIqzqKHx3re9cGZTpiqvbbiYdiKroPRDTl4VDUPLbb
vhtCGyfuY+vC8h5nW78YBTBrT8/ymJ2czQumvfED3ZLswrrNbJ21nOnWtLraA0gsdFylT49rjYqb
pUN/mVoe5R74gCi39CyZpD6FQhC753aqeFlo9U6Nr3H1jjl/2ja/6tuckYTYeeHQahrppZ1BwjnD
MKVwtg5KjrGayh+llY6vuW28L9f/LfYYceHM5xzSsQxHzfPv7Gx5hbCzcDW4Mqg9s8bPNIBlx+1J
KUFqHP6Pb1aZv8L5014VUkUiLU/G0J7N581JvVDaWMSJjd7mS19pe9SmCrStL7KjskD5u7O3hFAr
WbYhPCosvE0Lr6AfgkCIHfTGlgpjUtuDrPXXrOuYvOXZ+GaI/d2yW+3USwPYq6VhqdczFvDg1BWx
06gxJIL2DQovn1kn+4EtTK0JzVnylARBfnHqjOWfjeftZqq1jbS+8w6+cu6XbLuIxjrOuhWP1qcx
e/EyPy4MYM0aR2WwKGu9t7bcgcHb/9Ca/X3UtPmcyQncK8vcIbfzckOxQdIOUCMkDIcFwG6R0VTp
Kuwddwo8VlEAzc+w+9lYOXg9wUdK4oBbRrc5dlNb3XUcPxed24ncB0REy671ZIQcH7YjP4RodZ2K
CnPRQY7ZclB+WkT0AVnUlOmWSN/MTlBEjNCu9K+sdNdHQn7RqAtnOItKyIPWN/55mB2dB2bGV3cF
Goti8xImyfvB2knNWetcJUXtfBPlLEOhw+z2SuncdOliHwx7yIm0bwH4C+r2aq7kqRrhpetlPgQO
qPjbXHMvo1/DO2137VNWb2QDgYT7VBh1ze2KBYyBpbWAKG7Jd5IE4QW45xzeGpDvrDGGcBgs72nz
QA2bQlvv6hq2eGfN31oC0m4XuVt3QOdfHXxOSdEYZMs0O7VBMWbdsfBqGVAhddHeW300S7eK11ba
x6xx5rdtbdPLanrDbb71mCGa3ngaLWpZg/OfZ21+KtfukavOAr3te/elp6qHmgE4ywPdR8ImuHSm
kdlYqY2ndhSfkf2Bq5v41fS6/aFv9hyBzX7Jfc4gFBJjZLUEMgx+hI1YJuCbrjXVgd4XKs5BspMK
tOZTWOeD+WmyxJ4weaOD8Qsu40nr0pvcZBrGrSbJFhFqjBY1pg9OrZY7ldnZHWfddlSs0B1TuxwT
a2DmRT3YJUZfSC7humDrpEznu2JgjiTG3jlV22D6gaG37Fxbsw9libCYb01blTGxPTn9SS+fm023
eHAO6kDghvfccanEngEDn+uxl/yGpn0CQmiFGo3SeQaIcZgm7sTBsOYzxpfvrZk58dA2dthlZn6Y
gMhFpRJZQqFgEwlna0GK6Ta0rMKHQmBSX2QNgSy9iO256+/KAixTNW6kCg9DkazD9lahogWMLrdj
1mXvduORcMyw/zTjlz/lhZ1fttWuGB63TeCOVI3CIjIpb9o9WCuTOSE8wyjdvTwL0tLcP6wF2RTg
Mw3sIRu7YwrH3FEOfvZN7OucCDH3h2HP29Du0xLjkaHeilbsd47eZbFZ6fI41O324Il8+1S2hXke
drVFlrYzfGbJ8U4DQnQaN2u46bGgv9QOEGRNMxQpDTMu6VzTqoNJm3UgBMONC1882fnWMb93VvDT
qV09CaM/jhTjPWohOEUdF4PeHajY8rPtiYbYlIFibmrTF+VaWcKx2R5swZ5EO6UiFG2BvriQLeDv
csA/sKUJUS8faLycAGsT7oku34owpbI7binguL0wltd2ap1Yimy63wGqBIJYmlNh0BnrRvYtG/wP
Vck0eYVNGaRL5RxrUdp3DMzLJ4fr5+SkWLOsiccWJWl5sejmL8NuW4kh1i/FBEe0paiMc2luB98Z
+3hnmSxmqz0Pm8WjDqwkOah27RBDA9OmcKhH9c0Vd+Ns/HDKvjlhs1gOjrZ7Ef7eJhk5JSPa8sfC
yBY2C3JmjSSZ3Dj47RM1GV3EcWbeuuVIosqU5ZeudcZHqPjibLStHW8OaGyzc/DSTHV7HHt+v6Fc
ZyvIC0U+hyP3YEfOqmBs+1/6vICXocMA72372GheGlSa/3VuwPvVhvXZ2bT6SPiAEejkAt6Yoshp
M/1PNFYd+FsKKDXnfsy4FifEPhhRqsAH7amwYvhAKmLj2D6VptaHlsn4tvYEd3/B99JaSI8d3ILA
yww9ynPnG9rGM+gnyjGbJ0M27std6SsE4Mn2z6qxnY9WwWQdZwXBo/5uhtbQLcdUOj3BK5N/WH1g
b+DPaQWkZn9cZ6wpbbGz6L8Y31NNVGHv+9ZtU9ZvW2qP8CY3BQE1Xe/nIVsPerW8S1f6l63Xhqi0
/eux2K2nrGkFwUSc77lWtjedcP1jY45LnG1UStMG6NFLSzqn3PLOSrrWy7IJxuGFaX8xfemdtipt
nvjigJXva/VtAD9/xb9+tZRYOaPEhfuEaBZygRNd0+fYnG07qIXoCTFwRETa2hjkPZAj2UJCkt00
JxIvOFYwnkSiBVe/18UIExRjmJor5iVKYhWQueJ2oXFeZ0wClrtjTk0lQEo1v5MSgTTUSyeadK4M
C8dGPElf3qSLzI6+0c6RzJzy3OHaJ2yqjCym6VpnTCd9aM0jt0hYLNbJkpV9L6qqedYIDgr7uf9U
+WzfkhyQBX26O9hWcMIPJmYJadSMQXCVxq42WSfISi8WaMJoacjEGtxJD/a+QiZo0y2Wvi5fqnHU
Yr1spgRQ9XJAlzcxByzXyJMOmwzKF44Zdl/4VmmMT4tewe1PGZ8Lo1L4PGkklMlxZ9TXCjW3qmuB
OsRin1RgLLp9Ka4JoWln8sqqpeI3M+3ERtoPMdlTsI2yisbaneLJ2PWg8kDmVsqqnrqS2skdpvaQ
L9tw0pZtOkzd0h4b2WVHZ1Beoix/jBtfzXd8hDYGZlnfWTmrDmu6zq+Q/76oHtOMt85lbFvtFmUQ
J5MS52Q45K51wCpAl55m2xHBika9wP/Dddzc+lPeP3dZ2d2DjfnRGdfYg6ECJkxOSTAvY3nPyL49
8j79sKkIYGlRS2MSycaL2TOuwyUwPRTjVN2AxXtj9c/lfEMsqc2iuqd/2cJWedml2PaKIojL6zRU
FfGa2uIfq37qbrKZsQsWniLIU77uehrKs2s27ouf6ebrvIstZiNdBvu0FcHE2vKxL7kzy/yaHDe7
A8uTWZqF/WojoHEyB1avPnpGSRrWQFrYNM7mMZu25kTulXHPpIgbwSvHA4lyxmM/e3li7pNOTYnx
enHKLtYgiyRZKv1EzdeQUJfIdtTM/lDuUh6djFTIofC+DFgpDy0S2MOwFSvBCoNIsPY44TrL/L4k
VuvQpVgqM+P6rKKnS9xiNOKOzoEul5wtap0XNY7kRihCLBp6lrBpt/wxswzi3jTPuWutZcKBtbB/
tZpO5LFikBBtlx1YxM+DtC+qU0rEEOBHr4rkZloRFkDnmFkM0bpG9rjrUBTauTGSfkNuaL1+/L6k
Q/5Bc8eWFX0gZEaLap0WV72YNnEJtVEke460sRxyYI88zQosPTw/5HWlYZLWsRO1eVsxWA1b16D5
7zPcTyMO1puGBbckk8ZLlQ96mJUAK9Fr2BMkEAgOn5YGeS6Rq02/DRx9bG+BxaxnCKYN0S37GPeg
RG5Nb2aLp8ac2k1Em7DR0d3tNdtFMxFv4cDKzUOeETmzZDzYd61937OqOXHSyqRr0eb2Rm7n0qqQ
b2fSId1srg/8kOmRZAd6RBtHY7/b2gsBqh7AR42eSTgkui1Tx3aoZj4POYfzrmVVYnm5nizN9IZO
rqO87BpZigttQdPvWUDOnJ14yGAh8T3GQVo47+bFLYLRrHs04PET9W4ZbfRRMZGWKYY0i9w2XMJP
V/vgZFgLeS49ripKqMCw+o2kcX8LaR8x9XW07VjHvM8NBr5b4lueHRclcHJTPeyzRecBAUY+011M
y96EILUP36wazUBpkxsv+mAEbbmPD1c5P/Qnj+e06W7vsDwbZCed+bHoKB0LWWXHqsEMNViD9jml
S7g1obpERBZRM9DUB4IQvGRElnsqqwdyDavS0t68ZsXTBNQZeGTFd2v0zgXNMke64se1hLbd5UZV
JZoiwGLCNHhaG1c+E2ML2brQ5c1aEK2HJ3JOMIapsBqHkU9eX+cM8xYIr+gj1kqHUOGeOpAWV9ws
natFqsFGWVrO+FJUm3Uz1sb4AfoO9i45eWvY15W8IwNMi8yqEqFGXNonJi4qKFwqwaDtBnyyS2uj
jDZFnDbdOcN7SJhW/bBq0+dRXQX/ZR/CKieFfDeX8dZlGSJq8a9+r8Ay3BPRMdzjEF9u3MZcDt5O
NN+ezjeYnvAA1mzncI4RqhRkRelGLnptTHCmEVgy6z5aVmv+sFLdI11k8cnQTDXJqAG5DViOfsFR
9boZu3MYSoAWnV9TF+rjFNmk4N0Yy75HJgfeAViIShYa+hCFFR8stl0swJl1TlvUsZzdnRqhgyyw
TeXsqxZ7nZG55mN5GGWbfZHgMxghUWfNGFhDchX3gDsnfRD0iUlb1tYX6L7GHowuQhnqQQbKUXWh
Z632zVw4y4Wl2Skh4WL/PHHt3s9632C3xBJ3K5b+86DaLPKMsX+2GNxZhvyW9obDbIKnjbCL+tUr
dfNkpPly71BysShcqWOa71pkT4Xx1fMb/QfN4Re7SpcLszb9q0/K0afS6aQWKMSyz6r2stOA/nbQ
Fv3ZMgr8f4IGAfh3YviTuHDRfRJgGViHhi35rEt8cFbe1weMtXtDYbo3h3oAxBJ1W9178d73uHcl
1wkBBajXo2vf01Z+5zCU96koDJzb8xOjwvzIAo5E0KVkUCaWBNUhiTliFsFmlw54/pEkvbkaOWut
8lEW9pu+FPUNrSTzmyFV96Ne0H8OPeLehGqY5sSX98PyhmnKiQkByg9SGHD1+9rQbjfGC5E3s6s0
cYE8AKLZuSFsRd9Mu29YkHG1chS3DXlcrxiQ2qDWLPOLmznf4G7qzBgatd4XIwbRXuTmmfBm9Ixa
M8JGI89oQgsdQ4KWRGIQi/LjGngW1hBhz6OUfqQ2w78bCfG6xynEFU1FoSJj8ucvMyYJ0y3i+qtm
rDsnq63d+B7JhcGyrsTolmnOk6mQb7NRWyd05QXiiMcV6S3CP3Ma1QTFjvlnv6j6s9jlfLPwbAyH
cu9gkHnaXbcx+J2M+Wg6exHhrPVjOrERQUqDWEK+GREDvSluetVPh94rZwKusB6ue+odtbZ22d2u
l+2jNLzSZDSGHju6eX9isxzTpTcbBwLpvaCTYo72bvTetU3NidOl10czvZZ5/Qfx8trBLzo+qmAy
1lf911TMxtEwy++rqPYzM8CX1d8/eWX33dV07j2ZkyfENFDTqQdzc3z2pP8BMIg+H7hK64Om6Ua4
rPO0hjrSwKdBM6zv5WBuRTSTo3abVrmgakCq6gqn4VlP7tpUd+Jxq/eGCdbgnj0n2BZ5V3hmf9D7
XbvjPZFVuJaiPpjNUIWa6+UHUXXGcdpTnNa0OgqfCwG/c7BX63aY+XUOTpqpLxi/y9tt6IdLNTGE
aQ1S8UiSrCPBFPCCokFqbeWorCWxqRgiBrQ8aNPR+Nw5+DnRly2eWKSrzmM7JAVD4kSxDwBoS98j
3OcZnciknZGJ2zPKTHtKGdie7A07j6dw/XcA0UFTVlyNjD8erT1Xx37YaGCspnqiEcs4P6+Bqr6z
HG2D4tlKTdZ8gQMkzZxmSdeoneE7t7+s9z5i5YTp29btx0aJNPIWk2IfGFWoMg9bOotYgaxSJ1IL
KpLuyK9FSRZn1nl1LK0ciU0MJS22P/4oNH8nWzK7IvBKU2cify3RRJvVAb/EqzWM+nf0bH3mb23j
BzW2XizlNf64q+ckJyeCZqHRgxVw0N2MAzfQ2dyMNG9pE3dy7Rt3ddfQcgjHangmMc0uvtNfm9FC
4ntcXeuyyW9Ih8uQKwTjmFDvGTCBbSS2N6e1bvaVQoMzvfCIgh/bcJbb22IA0hnx1SPwZB941Fmf
0m3DjUZW8ue1cI1v/tCQgzgO+BEqUdCZ4c1lBKoFHObfasetHgQDpbi5RnpVvlE/bdK3X6q5WT9p
kz0PkVrrGummNqNJTeTT9WoKhhm12K2cF3vqROC2dMw+q+bRYCrzZm+1KqgLVjdw5zFqpAcCWDO7
FOZlX+ihzuzmVdu6IU/I1XPNaMbsTTrz+nVJua+Dnc3rkz85qqE6rUTANkB12TKDYEZ4JojKZGWy
xTwftXSfeXFJsGa2ZGdY3xZketd82WrD1oMyJ8Gr893lXg69HQlny2+cTOhftdqiQLKntEvsdjVD
rjURrcKUJ5d25dmlWwpzsC03m7TxEnhG99kfvWszv8EGdaw5JPsujegZgBgRv3hu9N5kpOisRzIO
SZnShJvMuI1iDU/8gXezHjZNEt+np/pnbhxUcD21zuVm9R9q9u+eM1ZzkN/kzMib6WOxzG/pSs7j
5LRNWPUkQRDMpW7yfmqT0pibMpZFfgbGxW9BSLsWucyku6CQI0qr22/1s8bu/HcGgN5bnlolT/xV
/ej7okto15dDsxrVh3JL/aOhD8Ub2cuI9SPtCwLbQs/YsDGW9tWz22zy6boB2FFjDoS1+p1hEpam
9HtpItIvusKJLvZie+QJyBBWn6RJxCyLBD0aABflyK8m3YaicPMOtt0PiS+FHntoHeB/NLHdIAXu
kcpdZnPS2hJb1BdRtooU4t7mmBHfG7fVKQyRqBfRzjdib8rTjnrLtKm72mqI9NRlg5zZuzoyoP22
VRpbEPmyj0Hf6O85ZX6wbOzxC7NzE7fpgl1vAzLrQlWQeq0aM6c5JVYBZyFiT5el5YecC+epIo/p
O0qclAmLTsUDs0PoetwqB2yne0Bbl0U1l3ceEi2wBZ0Y80vN7A6lfddPdY0SbnS1f+Tbnh7bQeGZ
96T5UOiCOWTv3CuKnEebPm3AW1OrAwSmNNlNLCDUvHrMjttw6mAIx8Z4NDX7JisWuPgLmNogb/ot
coQ+xXs9N4ihrjEQUM9Y4rZoscs1Q96chUy775aLVL5umrhxOtP5kqu1hBBYT5Qb11qN4iRB62cu
5wJMZA7sn2djtugtvVdYpStVFGsrYT9ylPR+jwiY5WGLJ7TIuM2tTpj3jB/MLw1dlh2NO7X6tKKX
MMrAFFCzrjSGjreQS9zP0xFXJBqDoxfpockFsjzrFJeqkFis3HyMtXmyGVRNw3PX2XwXpNvOB3uc
6x/KsNKXdDL3x7IsnE9+laJNlRmVl9bPsVO7T4sorSmk0Jz+YFX9DxZcth0Aq3PHWgwnfsc5DrqV
6bOdDQ+Fa965DH8lRCVbNjf2sN1bov04Z+lXHX9B1/8JFfN3SxwMCrghrN+yRM1K469+tbwg0tS3
VXoPdIJn6Ob8gSH9H/4+TjgdTCXB0aYjfnN912TXLrI203t9re8qX/0PaeexHLeSbdEvQgS8maIc
q4quRIqkNEFIJAXvMuG//i2ojUiIwYrbL3rS5jZRADITmefsvTZE8nNSUX2puZsVxEjywUViIEbm
uDDCpu04WqEt6mtdCzXqPIo9V/Wa/piJpt1Hdi5XSNGmTSipJreF0l0Fqgoxs+D8qiQye207d+II
2UVA9MPW2lChLfZZM+qUjjlZN1QHKXS2vzO4Mc1Q2GODcWYQLKWoHtQA0yapzgZoB9J9IdyVqSYr
Va2nWwp94bqdsE2msSi2KjXqA5nq5+BO84P/I1SELgtahUUENM6Mc4dy9P7Fa31ouRw581MZPSL6
mfonT7IRvNXlUxAXtN7PCbIXo/yvKy7V+fRvkgjURH7ydBGspJlczoareoxe0l5S/q3YR1A9PCil
POZVe/pcXIqZ6d0dY+AHfQJ5EUMtAxLp8uKOVSUMLUrMzTWOPFH7nkPJNtXY2iHumPqfqkbtJzNN
onuT2d6WRPOYQOnmswei8DdxjjC9XH6jRoKSkO7A/EnvHwJcJqu20uWq1ecCNo7Bu4gSzlbRwuxC
tSyLxkpCuBo6Fnurxfp0OcZTt7IatpJ0ZYmhyTVaXJ7cZ5zT14WueNhIh4dObwtoGeQnsWYo6D6E
c1EqI3XTnEKMEtJtKETxNRgciy2jqvllGOnmytQQO7EnZU1OpNwF2Ga3dlUEm6yNmqMTN+U2xjx2
3bAk3I1tK66dnnkJM+I+HYLmJoZtdyRUAn/kHngkOqohrP0ANdFFVQ3KeuirZzY4uOH0Wj44vYLQ
LRyatUA0sk7U1N3rrjiwX+cIEcVlf1DM7JXZ6Z6IkUc5YHfTlePm9d7RvP4ppiVCFbyzne04ahXz
j4PpaHJ08CFxpVscP7/GzMpWtq0qQJyMbCsLalm1JSV6anXYDk2XXBMV1J2qKkyt7ZCn4CAFx92i
zIwN/KD8QDZ2SG630OL70ZysjdkqAwgM+1m3a3s/zTm8I36lA8p2uyFv2wEtjmfZT/lnrqJsZMnn
QMW+JB4w36UZOkpCyB/YsXTr3tG6jVFWyCJzGby69owcETdabW7cmHDbMDqikaH3QxLtelD78nak
xvmq2wUVcWyP/LDUnsvQhUqWOdvxPSKh8TLU9XqbFRmmZsWjjKV4WL2VuQjkcmY4enb7ElPfPXk4
qffSwTVsaEpyrREAsscqDv248fIdtQM2SGMqDV8GKrnEusxOiSzHDQBDGvFuPaLK6azA3I4uxV9f
s/L22FA5XWsNefN+bQ925rfuSCfDnp47hf+uYPylftSntGQcvTK37VSyQY8qEJJxGE8r3Yzb51CF
+5lpMryGrjSsk0TEV7Vj0WdQOnU99Y1x6MGfllhzDdV3KRGcKuXbKB8xc+v6tEOjqu0GEUVfXaO6
VUR5GXPi6vIgv4qnFr0hmefIA8uHIpLGd5GE6V1YSxArXhjtKy3vD63WRtdeX7mXbFsoI4J+5TVY
0az+Lh37GAM33pi02x9LhI5fC4Ot1yQvRtsj2ZcgG22Dp5lxQvjVSXXoHIZF8E2Mw3MgjeqnItxg
lWhz35KiqHutIFtBm2oZNBjhWdS0pVe4QyDwq8haicMb6ZG1FBlkQfY16nd3J2qIxr4uQd9tMrG2
k05/dImYR0vlonwm0YZWsvBiWumeYtEP9QJjSwNJv4q6MSSFWnmpwB7tElm8hkiYSI5DOsNPCH4h
1am25HR0KOdEu9LHLF6NTv1r7Djt2pFDKT2cha6Z6lxkVUVhxtL7A+maNq80tpHfafq9q3P27+3h
h83G8UUToX4IUwfUBCfyKyWC3qPYY7GZDLO+DMq+21Sy9y5LmVFPmJ9hb/WpP+qzMznW2DKaFZVp
MofDM3CyBZDyP58W3D7gYBjbS+fAaJAa7fZhfkpqcQiG+qmdUNBQ0O7iOF53XWCzxCAOHSv7gD/s
XuFI9/nn5Tf6Yfk9RXWP+8ZwDM82F1+XOBWG1nB8POmKcT0ozVWXJRRj9emXW05PYHBWthf9GAZx
VUIytjDBkWTtUHZOfiSKfSGSuR2srYbcXWm6ONJ633z+Cz/64IOUB5RlYEXBlfn+g992IVpsZDqn
LDdO9jRQ3/Q8vzFpXZAVbtjluBZ285w46Rn7y4cffo7GgLX58kJmWrhsZCW11EyyHHBmvJUje/IC
59AMDbW+VtaT0X135aUynNl5au+3hf8aFG8vu3B7jJyqIlExKAJzYOm8qLufQ/99DE9W5K3j4SkI
UKXLG0riaLujMwwPb950/jUe3tz04nGrZVyiIc3zk5JSwUByfswc4NpRjlTRzn92NkL4JiyYJBHK
JKqBz5RUXrPOvrMyZ4UFa1tPzmWFStKqrD308tgftAo1Uv3cR0KhLKjeWsqI9rotNlXPNQQgBLc2
cva+nB+Jpcal4m7Hrv1V5igRLaIEZs1Gz45DK9DeKfYmKXB10CW7jgZzY07TE4qyo5tS2nf7Cp00
yYZlBNyjWBsGA4b0Jb4gw0UbVGyIjOxrFoT3dqHeBmm1wv0x+Cj7aBMQPVIVB7fWNsBY7mB5bkEm
S76rEEt7AHebqosqVnmk4kjzV4GV843C3Q6jbodt/7WrzR+IKZGT981G5MZKjOUxpgFMmRl5Qxje
17FsV4nUH/m+HB33NaW0xp7kwTbnrnnb7SoiSSgcY8sIe43GRnc5lub9oPSXRVJvSvqaqw7fRCXD
L59Ps/m9/nnv8y4TP6WFTRhDLYxjc2EOtfXOjBtEIdeJhRDF6G3aTV6X7ZJGr45W0Xyv3eRcDtRi
Z0uF2ZlDqy3+ZeiYsOeZ8MbXhHklMCI1C+5oV1NppeA4OpRkzywgi6OcZ8znw5ldT3ca75+6uDOl
RDakZI5+l8mnLHg8F7T215/XcKHyvLgVrKEQGd/fhGUNpsL2SvnS9Z4fn9DxnzlhzcvMmzfDCZuI
JhzqJgYkEuOWGUp13GedGWjWl+2YPqiRgRSj+GeGXZqHOoscgCmNbb2uL4HoERV2wxkacXK6EbXD
psPjxO7w8xG2fNss4BypeVpEJbOYLi3oQ03+iKr31Um1+g2ZcnWnIuB+yJExf36hxQpKTUKf1SoA
DgmqwZG3JAMWVUGyxJTyucikwXzVDsLCOmbBe6HPkd/MEi7KtUcpcVBNA4bQ/gFvyZmF/K+Boc8E
Yh0nNBlDM+b0/cDQlJrkJ6QEX3R1+sFi+BSdy3t+v1Zzn7+HHFMXABq5NUsm/9AP6ClNl1op2EOl
SY9U+OHz0/dow71Myw0gyfDMw13eFTRvQAIAyi2EWHPaxeKuZGm1RZKy6UWg5mzYS37+8s79/cXX
z9SrUtIKK09ZdvLoCZ4Lel4+M4Y3/HuGxYxupnC1KByB+5JBQlnp1pqCYxOFO4sEy6xzZmFH4Yss
QHd+Lkf1o2uC+4T3ic317wiNSfSBCMFH3upR5AwbVPrTjRoU8V1IRvPPxrXlV+FidSkwO57D8y1y
LP69nYBsykqLr1pf7p/Y33G04jB0osxwS1E+9htvqGgGK4ch1HfRWG+sHFG4Pe2MZDpqQ/A1gvyk
0eShfPmjaJUTuuAzVY3FFJ1/FasxoOffqxpe98W20ygp8cdmWZ3S+sWiesP316QTqGhf62QLeW2t
jD+a7t5o2YiL3edD7HcW1p8V9V8XZxAwkE3Ddvh378ewihyhs8eUlahTiuNEM31rKLrYxI05ofQZ
1F+CpvLPyWuQzzqiummy6Setqugwaaq6UTLDPkA6a25EPaL2j8PmYFI62ap92r58/luNGTz71281
+azYOu541ATvf6uLohWJi1WehLePu5e4fCRP78oDJlZ6tyY9v6S9CtXviH/AyF8bjvpTJJZvTcWl
GG5mWhGS5bXh/ihSJBLFr4G6dabAI9OwnAF5hi+Fa+tyUGPO9Omtl5zhjrz/eP3rUVPjhyXNu8Zi
vFgu4iSsqIGO1Wkym2Mwprcgo2Icn8o5GuwHu3UWW41VcA6gsvhivn9QfVxqQkdzcSoyVG7UmqIX
eqDZRaM4L0Mx5DexZw5XGJ2BKCIaXlMTMbefv6z38/z3zVKpc8HrEjsEYmDxE2wnJlC7ldUprh/G
3vpC7Do9zdpHp+dlz6aaXXx+vb+PRtwyn9UZ3kpAzRLOrqhhqVopDzcsPPvZ7CfCvM0p24ROE11Y
5aB/zVNRIFoChOU1NIs+v/yHtwvAcUaGU0qcCTpvt2+K2qK/qIvqRKMUCxzFaD8siy9xk+NSGdW9
GRbr9h+Gl//7If9OT5hnBLG9768q1Yicqml+yFG2CmS2Vpzhn5/8eLB/rvF7Ur7ZmIL5qpSpa6qT
qe88mlPNaK4q6wEdGDaEYd15m0KL92NbnBlAH8wWCBWgID2TUDj2eu/vrTI07GqByxPVvPsOEKfb
d18n1Ayfvzjt7+uwZ4A2yTdc45O0LNrXMfI0vXDESWrWjQyKrwSDITbLLsKI6iQdbfAk93iT940p
tmU/UfUWm8HA2uTl1RdiUM6MpPeHj/mdvv8980h787zxNuXj5LqCk/aNBSduYOSgV/MVKbZ9ev/5
3b/fh/7nYgAjPTbUKP0XD3mA4DDhLEDUH8d7tUQg2Db7Caw+gsUzm6UPLqXNqSf0j2hVkMf8/r7i
kfVvRBeA+Cm5s63SO6Va5W3DRP8VBjDdPr+xD94qV3PIA2VnaJpLXsfoQIxOuma+GofoSm5Vp9jk
+plF5+9Zz36WExs0JLoR+l+dNw+jRRMN8lRZYiPz9oeD89IyXFaBdJM08hKN75lpYfKY3n8D50sC
EgKpz4ZBXUx5ZQTcN2hcMp16fY+zQzmqRPI8fv74PrzKjNjljAiQdTn5DG9QcoxW8mRUxanozDvD
iM48uw8KfhbtMt2gs2hAmv/rLGfEZIM0kzy5+S+hl6saUmZYvwwupb0KCxrk6eIEYg96RHRmdHx0
e28vvZhjBlrn0HXn9ybhKWrNTCNFfv35M/xgCHKqnxO3wR3onEveD3gYe06NTtC6dbquBlZh2FdY
/PLjFGfTmZ3F33OLndtvgjZj0f7rdSkkc8nRTuJTazkTAw9tXGRAmBipzpPwnU5nFs3FGkXdAFI6
FF3mMXE6fy0baUgloy278dRpbrFSirzaTa2qb1JihTeeGrYUi6RxpkL810XRaYEsojCDsXIG5bx/
nkGmExLets7JDWS7DTQg+n00psfO6p0tgEYDjKySnhuli30FlRKV/upccwCjQI9hsUIaNe3ObFCV
k45qbq8KLd02DR7attSAMMhQu1GcuH+kUAhjgq3ywQ1lmq9El6ZPk5NiZ9GjKVl5bZ+d4gqHcZ5J
/XYCyXsKBxSVJR2Sz8fdYjDwizVGG1E4Lg1SFonFuCM7ChJsUyrMnR8kK7SYOMVtOp7ZF5y7iv7+
bZgELZMDUyin3nPv1Koq7+xoTnMPI+VSVUvjny17hA9yOw759eyfIRUuS3KpqhizlLc+tdAkZ1Lb
mcm6WBH++vvz//7mq1vLDPOs6tWn+nuDgSz6f/78xSiqhql0coWfb44bJ0PKeWZBW4A33b9+//y6
3vx+3VIcFZNYffKmW/fB005USzk/51SBDTrRO2wmwE/Nx0n58vloO/fg5ln75sINJsWyas36hGOT
2ILqXATmub+/WKqrKu8jTNq8GBY2ZOfnJA3n/v5iVRmncVLUiTdTTNem+UX9ZzWiv16MtQhTcby2
cUrU+Se2mZg5rivlzHRffGb+/eYh/3GiJD1ouSGQYTNgrlPqk+ve1eVuMHfaOTD7Xyvv78n330v8
Pm6+ecdq2nWZU4bihKRhk8zivdZdme6jos8N+nMlyzM3tKxKuThgIQExFen/efh55B5Sy+eD9twl
FosXTiXPGOfZDqKlMFe6dtlOZy7x8bj688wW210tESEEIy6B/BvLiPfPOGj/GVd//v58/TfvJNBC
q0jxoJ962MX5pr37/z2hxYKlKXhm04lXzjk6JnKcHnTzPy25f+5gsWT1aZ7ZcebWJ3GvD6xOZ17A
/H9/s1H+17wgC4fKLDvMvwN+OKwDZpLiNORyhzUSjOSqK59kMJ4+f1Qfvuk3F1qsgK6EMKPbQpw8
50axC/RPZ/YgH45WgEUcNCh9eb/X/jevGmnrmGgyEScCpdYOmZF2fZM7V5/fxbmLLMYTUtvBBhol
TjZJjxjh7tLOWePGPtMI+HApIaULqR/FGtKl3g9bJLgdIZgGq9XOjVa9vbo1EMtYt5/fzIfvfsZ6
cbigI7UsalqdVNzCZmiZ2iEJjsavCXTd0+fX+Oi108Rh9+sBSIbw+v5Ocr1uaNl14qQ4VxhxcZj9
D/Pj7QUWXz7MQzMRmQsQ9dPW38FQnLnAR0+JkzGwRqrP3MLyDixBTIQxVaf8h+w35bADB1KVZ3bt
H40rk/w86pGeSllucZEgawL4FJSP7PZSyZ4Gcd1oZ7ai84NYznRz7i2R1eciTlisVa6H7avLKWHD
xrjXvfpSUd1rJHsACcNDFkeTb8419X/++t9edLF6RVVL6oZC0d5ynn3d+/n5X//w1by5pcVTG0Ni
vXOIfKfRJb9jD6gG3XRzLjP7w6uQBDi3hOd+8OIbVYRuws40rE/jJopv3OjZ5Myin/mSfDRPoMFT
QqSwNZ+k3s8TzpJNW1UaAyA9VFvDPvPyPxxfb/68/v7PTy7EGVAGvPywxeZw4mPVqtvP38aHA4yI
3HkUc5JfnjynHAmHbg6c2FwLRZfYuVrgA3rzLTAk6YVl/E+P7L/XW+4ZZSXsbEy5Xsa2JJ/uxlpb
fX5Hyw7B768jZ3jH4CA9r5GLOeM02IcblP8nBKnAWsDAWO5WAgJCyAlQ4Kd2jqv64Xt6c8HFfImj
kuY2wTOnRkcVegO6Ki8vPr+pD4czuXEqGXgulePFSLMsgeKq4BIKpuxBx0j/UluO7+w/v8yHo+HN
ZRYjjmlvTU7OZYIiwqy5C8Wu1nejkRDLQOwCF/78evNcXy5v6PpV05rJ/KjT3o/wOifitMii6iSL
2zR4yYNN6lzC4MrO6d8+mqlvLrSs9Dt216ehy4XcXyAdDfNMkeqjEWCplCXIHwAS+ltt9WYbo1p5
DkWCFdM1tq4Nw4Lw3DMj4OM7+HOJxaMaktgToZUzUSFR2tGuO7eYfTTE/twDDc7378KEXON2Nm2e
0K58PcfbEtOXN4Xf5udY+x8+LqwQfAWQNlB+en8pugxorWutPJUTBthnzr5z4M3nQ+vD2/lzDWcx
YzqZgvTDunbC722aj6C7UDwHxrm8a5JDF63b3+sN29f/3M2yPeeogz0GuVGeVC0vMe557nWW5O16
qFEKSfzo+55K23UKVemYdDiYwKFiKnbQalu1SNYVbFaElvw/wCy7e1FrGNZyOfvLMiWLL0yjCSF8
mIoP6sQE8BgWjGKtsC/K3vkGLwz+eDW9porinBKcJutkrGtr3UYOspfYsMjGRlV7UeQZ6GoRpshF
8mBbGhRQKJ/O9s5IY1HRHD+0OAkJ2ALwKr5m6HJH8M9rcC3VDtvbs9uICOiIVq7COv6Opvqlx6G6
SYa62eSxBJUqASvGU2+/4l7gPvUUbhXynV2eAkAmYVsH95hEp2kYD0QQcf5t1JUL3krByAp5Ck4O
Ao0wNEGf9cDjsqSM7AtoVjGwU4G0WycayXdis/FjHWqPntqe72l1sXYsoF4Uqz0ggrANU30ILmwr
qW71Mns28tDc4CZ1vjngTHYGaNJdUUftDaZljGU6cnqEV4AWVDKRpZvrGxte3yEXVUf0rZ1sFLux
vkijk0e1Av8BK0hewles9mnRMVfi2rzQtKD85jSh3Fk90X2OzqHPK3FhupHhHAoNb/mUZcpGgDFZ
OwZko0B036UZ2qvCarVfgQmzTBdW/3WsbR2Mzji0YFcBj46moGUwzRZFUQV4sV0j3cRdG68n8kT9
wRz72scwgK23BofpeUXztWxI0iGcPIC6DNX1ktAt/ZIwrF+1RhUIpYi779qu9DHv2VsxEe7UFqCQ
sEDrkMeZ/33sDt/jzgM4CUZno7qBvRmL2CCiC5IEPkZxFaeue8h70VxY3oidEIUf79LWjlFY/2Rg
ONtMH41v4WTjqNYlPkNCvPY1XiyCu8Zsk4jxRe+PfRCS3jTe104Ae3QOaKuiqLsOgirYWUmQrFxv
si6GdnzBkajAX3F5H25Rr20wX9k6ysDxVlhRdo6mJRtXFs1e2gjn+wrTWHzZpYe49pUOGRMmSceH
paLvcOWFF4XszYugbKHAwkTDsJkZOPh7M10ZaftL9Mr3erTodwsn2AWO0K+lmSNllVXEyjg6T9AH
R9unuApVJi7wJQ5i2slMOL5qSA3qCvl4XRwpt0Vfukf0Ts22sZLBLwjM3LVtPBx7kIh4X6ApN1Ed
XknHfFU8FfckOV8rjcitFfm6lm+mzvdBSxBe0+hbcfbrt5kSqH7QaMNei/OBXoERX4k06vYy0IIv
QTjFe1mVlV8OdXnjjYBYvAmMOswLyN1FHv9QdOBMmIngAAK72ORZrEFnMdzruIlwSWDQ5gxrPdsg
1qE8YGxIa/cnkG0YzHjRV25KgJzMA5qrZSWOwIqo+KvhVQ8hbV8QPYe4txfoP6JbV+2GdVS6xQOo
Rcc3+I9bw2yt9QDdeNslkwN/oJzQ3ALsl0mAHV/p9W01k1qsihCsulUzP4bOAR59Bl4MOM3zbAYe
56hycEiFlzb/cRVLSJpRW8YAekX1HCpwXMDFwuE2HQVlRluPq8ZyXiNqAX4oG7nDqhdtoJBnK6Nx
C1xQ6YCb1IZH7rohYyYs11Gj2ti4G3m0g9hk/wiysw/r9i5EHbRtZm5LW03lIXLZOncFrDC7nGpf
1hNy9bQOfP6J4Fab4h52VvUtaWNjlXIEWrcyNvnJgua3AYIV1FkDehiXI/Fq0F68INiIsvYIpMSX
McGl3eZKCvxJqOFzKzJjVWPFX8W1811AEFmZcfrSF/K1wiuOYD556Szl0ahaQN2D8VwELPjA+8AC
oJD0eT/PFhnAWCmCaqW1LWx/I0nWU4sbIW+q6I6WekouG1DColHuRTrwM2s7w08SYR3J1Qmrka4x
j3PmTS4ggbiFsbNBj/l9zdahM80QIwGUzKIbUbwBwZJf+QeZiVk8QIaJBU1RVoyvsSOxolt19uDk
+VcbB85j2yr5sU/V+jBOZXgMaQjVMFWAkbazR8mZKV3QDZRnM3S9dV4AwYBY0QNQDfHseArueLQO
a8Im7UMROq+mSwjIBALmUjoevNpeKj4dQBVhtxwgFNHfDkWHgNSukp3em+amSygKqsyTLZwt+0vS
av2OQ6a8ApnbXFeVmRxEzto7d/MuaROm63SIesAo1i8WoWrd2cQVdtwG/67BnJa6ybbqCK6GDDhs
I8phDO2+RTkDdAAGAUAQ0xhXfGyng961/XqSUr+rksjuOFC0LaE38M13MaY6LOde8mAGks+6zub5
Walg4vmQYTs2CYKHqfbhKRnm/Aa9A/zg4dzwSveHlxSND0AdcJw3mdcAGlKomJlj+zpIDhjyZnpJ
j+rJkdY3q20fRguooDCy+AsQ9BTnLbtAq4OBbduj56O1FsesVcJbK4ZY5YGIWTXk0a2sgahjhJDD
THQUOc72WDONiyBLeAlzwuahqEwMBa5lwRMIwxudt4aA3ou2TloM9PNCa9tkONmLGf5YZEx+msyB
n2GVWDkO4ZhGVGR+1hTTYXDMYasLI9lLMA/XXWrinwlNogsC8zWvsXBI+BYHtWmaDQmN7lMArHQ1
VmN0UbH3WDk5ADMXXhecD1t/kiB4AWfigsXCPVn30+hCzmnNBDt2qHVfcvCWjHm1uNJMDLa9kv2q
QGn7UUI7Sqq2AMyvxDdTiV0ut7r0Arn/dFMhReZ/NmR4ado9Di9IIsdx1oyBLw3XfPGCO9lk5i60
pLlr1HzYZOCNMLe31UNRo9Zp89rF0G5oWwWL7q4pgHGsSqURpHh03g0gI8bxWHvPrnBK3xWKtobs
690SuOBuiJ7EvT40zNaMzRPpHhG8lOpBL5Tmhw3IAqt/OuaQuqecCoA6sdjraQv/yuzVk1bXwX3Q
hpDq2nrYpYUWrEOvGDdwUeqVV0ysyoHrAXVW8nY3NWN4r0LB+2JGfALxr0G5coduXYVdsKGNXt2b
M+iDwCF30ygsPiA9cbkMRrLFXebuYldN1kndQYzx0PUlrXtnFxJeacD+MerdvvSdqX418KODbc96
pMPwmjLNflVNLB11wXZWClwrKp9f0h67tPwJyd/a4sxQfdKHzG2cTPm6GidxozYddrLE414x65X5
cc7gvK+98YctVcnup30ZB2i642CIq07o6jpVtZfBml/agK7IrnRADL3rrhrYaJDgGFbDQDUOIS4G
WJdlvaoj7TpCiOorBYup28TTthIWykhoK1uSKwfCWMdqpURMxijLvvZYF9eo+X65ekL/BhfSgSiD
mzbX1jqJSfn2uVKjexVVMdEY6BMwe4y7vpb2qgdm5qtD3+4w2cUXQzKmyFhtbQvid9gAEc7weQbZ
xjEZp7YMwRq67IGPo6Vxfkiy5hDHWf3FqvPkoh4ItSxV2V+RddL84MGPO71LgST0hFZtEue3UqCW
PIIhO9YAQ2HmpME9jKJp1wO+2BUUzABwuwQZsAXR6NRG4qgnWvvYlK4O1ZFMTa8q3CtsiuHWmtg6
GZXd3MJZ5TCgElD1XSYcPLapGPtTBQGNVNGxq785mbgcBus7FoMK+okbFTABrLqJjXVQoXKd93GE
cMBsmccj3T1cr4axywur29R2082nJ8tbZe0A5d5kbA4PEpzmld3zZe5s0/HJ0BR7qwFDkjtedJsW
pr3x3Kq8SKfY9i1N+ZbJJvXzOva2U50bP9Ja4+zi5lEMYAMuyyqMi5k4kahspDw19nFXN2RSkri1
yhoj3aOVGDddnkS3WtUl2J4C4dxFsUcIhDDvuh4bchih/GW5d2/tGP904FBSqEUNKoCUGaf5hskG
tQBaT/dQsfnbG50Sb2vIZHtYZuir2VWvM0NW5P71L8agWqsxktg0ZUppwoRaj8wiJxqEbY9qpx7M
lMrYJ5Xz6NkOs8UV3H0vILawoPlFFHzLgqZYmampkzKgJ+u0n5dCCCV+ZScRhyaqh5zqoqu8cah/
6U6QX+ewTZO1B7KYjb2r8Eu1jG0MxDtWTCsZr2AIAv7VEmu6crXqNq2zby0U4Ivehu7htwbcDiXz
xK5H5HvnDKpYRxCtNtiA8i0BinwdiGgAscHIBMwSPbATQDgD0f7FjsLh2VGD7rYbE2tnaWUBbrGJ
rgF6Y30JJ0sjJMTpgi2EdXmZE07t2dBdSDMoWVsRjRNcXLjG3kkG50KfIoMQWfix7EK6PTmqzk0a
CCZ/MWO7O0LUQMTW+VrIEaKjG3g36Hig8VryW+g4r0qGAEvnUHIY+kJ59HRX2YlRKX+QIQ05DFXv
GlVItYqahuvkUQNkI1CQgRugSVgoVpZSE5PdWWiBED/7KkFG6zoIxaXd44BVDdfwXeqDLO4KOwZw
n5yuqlHZmX2vkCIDJPhWlYPr0/vSN1oAqNIKk8nPUxjarnSQ/RjORNebzZ0XFa8eWadUJYid0YrQ
9As2c+vYtAaIQvG4jnBur2tLMdel1063ujXq+ykGGw4AerwKjdTm2OFVSImE2JlWFV4KaYF0yi0X
lHTc3qS51e4w97TfR32cCFBRddp/HG/Yl6cjbPv4sdCOiEpgCwNb3uaERj1FLEJHUFjpmqRq8gcY
cPotO18ob2UEW9kr2ztd9K9dT7ZU1HSej2Z4utSjuzbbBq5IVpyPeDl6qn1jh9ux+rAxmqYJzq9h
tNeiqZxNxPXWeqhbvtZUnAuBs6TrOIrStTq63pNZkjTtW7GT/pwC5we2+f5rhmx7X6ojHx41H8t4
j+gTFKZVa2QfuVFj/4pSa9inYmCBGpJsk6lo8KsqwCmoQVUh5U+W17LRX2zDUA6gnAc/mzodnwrI
BmZeDBurY2WYKrht6WB/L2ynuTCykjKKY2rsDwVQo9JAg13g3Kug4Tx46vjo4EJn8zXO0doVW0Al
U3ZOawarNKeM2xdsaXEgQ91My3IlyL3a2jRKfUc0EiTXdKK+0WE0wiSJGN++MTqQCrGDFFrrUqYf
WdS72AzCC7cuxJdId507bsrwbYeBGrv4ZWX/HeotQAYTNJDKLstH5QaUrunaDQ1y87GNq3gzNpnx
vYl0/dpLUj32a9JRaWlmct2w3h47E7dp1kjolGrwCB0A/0ikFKB2AR02JljfIhP6hfS6cA1B5uck
0m4DXBGCkGuwsmL52iaeE4A8qH4OnRBfKUBBTAwJhUfCCBDY5BWP42h+KZzoK2nVw5qqEBhQwy0h
IY35mtIkM8tuX3vdyVaVllYXUStMlibengqxfF+OlvxidYVyFFbpHInoiK4dM5u2eeqmm4lgDcq6
FbehzWUB5ZtXGuVN6gxsZZtCUPozqW2EARPVeua780oUI4BVJGMr+smcS5UB0kBveWt7NsmGcezw
aZ0zimy3vYmBbFw6Bd/CwgM2Vml2RBqbXm9C1fuBtL7eKm0xcHq05I+po0iJa44NmOy3ulnm12wb
u8ehAM5qCDKMOVWW8LItsQvyNp1ReJwapspOv02Aj7ZF0bERGa18w3mHCCx1BKNUNVly0ZTE94SO
/quuRnzl1TStqprIe+Q3v6pKrYn0yNLDqIzWFa7ZYm02PVbgMDTElzpvSZD3sgZEgzCJUiD2cOtC
uiEqN5DbCmyFbyT5T2RCEdNWvEQDZEOwWppxsAtGfztpzzNKysfiU27dILBTX5Im9poG5GOW0tJu
cvryG9JZqNaZnbFumxlYn7iXzkTWhIGX7kCcN7CM2G1vnSx1YaIBU8MfADNWiZSHbJTqqTO06CSk
UVx5qes8wcGgfMWx1efhEiiEDm4LntC6MB05roGiGBvihvKNacMMV/WkWSthq4NeLWX+rWns4Ajw
WlxEkVZfkJMd3YIBl+tCm2Cw81pIkO71o9HxakI71H1grtam7GG35kEy7crE0486yC1Q0RrwEOP/
ODqvJUeRIIp+ERGYooBXAfJSe/tC9LTBu8Lz9Xu0rxOzs90SVGXevHkPdCHPM+rd/2Q6FXdbKO9f
WjI4yLLNLA/9hPWPRB2MZtRzW6MjFaxrtGmPT5noVjfh6ygmzASpkIdpFnu3SZ9bSUBYUndDWIie
jk1PsgOLA+3Vg7RzNGmiTivh+lwyyhB/WKmaD+n271FTJCeDwNld3pG8OafZT9zNDOInZGGxthZQ
8X6wtys0uC2vVRFgC0fHamkYhJPrdzCNeL9tEraW2NPDsrb6PS+ntQWdJ0h/MJujpubqyYwy531e
3X9ONfO86Jw3xIT029ohcnTWKvcg7LbmLGmrZ4wTXQDplZO6gqdq5Fr6MZpOf04JWfLtVAO+QVno
a+tKHkhTEERRas3LmvYAvJAt4BLJPoqe+DIM2sKi8fyqIxHMMZo5VJKld6OT9sey2uMRz85ALPZs
3hyq+vTC5Sdusq95YB1Fv0salAuKpHG/jM4tKZxLE2QJfnBB4mDZ0CHYKPI/5ColHrG6bfmdxCT+
VUNR/iHLsjHnKg7kZZjlxQXW+phATeQWFQRyC3ZRM5LzAn2MQN55ubMFu0rWmODBviPAPzniRoZX
Qww5jPplhv/Wj/ZlkCh1q0lodt0Z7+ShsDYxt79mm097oJEE+0ndEYfe7hucnqxCh/rUVFvLsJKL
qeoJJIEDfMMD4qNaU7zJRbzjLtap5JpPO086QrZadAEiE/sDDMT3fLRMVBdxi6EpPSPGJp9LSQKz
EZ9dj/zT6pYZ3uu9ejfxpASjKrtgJGzHrN5vqdFT92TWgquhr+w/l0P/7JTTB1kFzREy5KbqEKLQ
Nz/SErvdHAOLRFfofWiQ9JyAB0O4G5y/VMYfmUMgq1kSX4OnMXsajVoxP2jRHlTlbKOsSvZTY5h+
jX/vAO6vPHYSCzqvnJ2w9j9QPJrm4J0az2g+7LVREVCfztwuIn0ZvITmxZo+kuYGlxGzTnNl1eLJ
RUrYlFLMtt+2sKF3ZVkKECOlFW30LHpskmm6OAQ75RAco1W9VMPc9xDo5uVFKtcImz5qgiZRq6+3
iaUficl3DzOQgbdI6V3Aa4tHW3bRIV5QlE0veWXMoPuVG4PWgx29i4iE2tP6RAd2pY3AzuLpxa1h
Ta7YrH0t7ggGGCbkPW+sb2gFO2jd5l+pV//yujR8Uu5JXLId5LfTSJupwiIa7guXwPPBha0CFTCj
n0rMsCVmFO03/zcYHItjUxZIEYJJiz440VurLzVl9ey1e8hpoZd9Iq7V0bmqBhAfcFImUhPGPk13
CpP8dSXWhZUwke5YOkx9l6jHTZUrVLDSgCwlNfmz5oAmqsnqiXeqv6MivkmWr+qtzE6y3RpPt1+A
rI+A+0LKkyClF6xUDSpnJghLJwYmwybWtqSy1RFQQcNqjZ00oC70TJqIPAUME0sDTaNZvHBphv7o
EOKyxqO2WbL8hT3umxqnjG1WuPYjENR/i2mcljx/XnnhdzrrngD0EOwLqEXQmi9iWgxAlx2gOT39
BQbC6rpzcsb7EvOVTYY6SqhZSor4sojecZp5F7NkCOQ7i5b8NWIanjPpdp8GwceBt5CeReyPsXK/
k+cQZmU/Pji6tR5dM/10re41bnT4QwWZYr0xIpE5GlShuVZ8wVXqe6LhiKmJF9sIMy/uhkafTqIm
IRjdeNrUqQbmXUOtrlKEi6GqY6ThXm2zW9tK/CczFIu4eGsEs0Tq17QpKuiUhYHsj5hUMP7gFF74
tHwxkX8+NuYIcWtItwTCks7RlaD+FiwIpYWWY6y0D05Vj8/ekFQBxaBzAh/2wXlu8ufS9S2wVneg
f7IgYn3Ir0jfkLz4pAJtdBZUoKvxgG0MjSJdI6keiYjLZ1OUY/dbstC/sXK3DuuOYo2ALdCmU/w7
O3MSAnhdq5AhyHvLAeQzfiFGNZq/gH9lGwsRiVGNTk0CfWRraoIuMW1m/cfQuu7U9ESeZQAdNzEy
z0aR1McQtwIohJbwYC11/5ilCUEnI7kWj9AfKmrjtWn9pZo+Lc6poABr4xPI+eVqhPopU7YLgSUF
YmK8RuWdGbvGhbFOfbE5TPhJ7H817fIpi+UCzsAWzFU84kg6I2HX3WByW0Y53Xvxocdxux/bzDui
TP/rk2FCIc5QDrOqvWVG4SMNin7sn1pPR82NckWyLonpaVHGvu3EyfPYxMNdVaovcEtmKFqP9cyM
y5pKrtjkoBNG4BCOWpjRDG+ihMJF4nt50QZVNqfSzMuLzqDJIVWln+9Zrs62+QghViOoKqxivbxa
c2HeNUj9REdXVIv60L9MRkddnmkzVKTmhiczX2uB/LeYRDsNtp0dV8fLj1K/FdyKL4N5K/20Gbfb
Ns6TQHkcnmp01J55DnTWtkowa8zFQas9k7Ov0jce6nsQZfa7URWvwJ5dXusuCdc0MvdQY8FWzyYV
XNTP7pZJ5vI4WmzB9c5kHchIm8Op68pzPSsi5juX1pa/QhQ++cG5FXvAdyVLwkLOF2313JMT81+4
0C7rjoDvOTcYF+hmTA6kgj2oOZgAFLFgFpiGh8RQiQr0SCpvo/Q8vihAPoxuHHPDuH3cFl10z3Ei
oK5GxlEaRb4fe5Hub6AJ2huo70bm0SKAuQvzGUwKeQGNPy2oXESYsupqY0QgpUYxngQ5N9pQ99Ib
r3RG6N32MbK5Tl7Ep0kxxNgjzv3ZaLvTjAvrpNup+ZXDU92AAkKtUaTnkvdf710xFg8GNdkuzoaH
PB6zXSZbQGqiMC59dltlF9YYkN6/nlgqF0cp7eYgNHJ9ajcCiatS9ZmkaROi2RW+oPr0V680uVI4
+5fKymEt6uOTNTKpISWwO0HPwsEW9V1oV+vNwmSw7G7YNSPitVcbbwFF6uXruve8WIbjKJLdVEzM
nte3tR3VHuRdHRKlNjxyQC/MkUhHydqh2FtGlJ4bUzUnUgDJK7fG9gG50WXctQwUditj2jbO7jo1
PQmKzb02U9sUvSYAVN/G1kL/sj3VXRZBkFDl9PLQoX48NeMQbXWKCt+hkKlI37WSrLxTiXRDzZt+
0lxO7/FUyWSz3LLMZM5R0EzxTzkucpu7aUTHPOVMu3X+g/EWuF1N4oEmIv7qbavagUgG4tnnTHvj
NvPzzBmvbFQDjdJbneFZ1LLZFntHCKnekVPSPMR51rAFXRK+2ORAtriK1y5fdgiuKqCub+9V3kyX
yijzveO6w6021NgDYHYoB23ZG1pT4XWQ1MRLDahlWpKNzOyXohm8HbMfdWxkd2MTtzod70g0hezJ
pY88YgLryNfSab42c1zDk7kBbSyvhnzp/YFG/1b0IQyuv22sGAfpasXbZIn8YVyWyddVPITkgIi7
CuE4zEdmvqYdV8fMy+0jwcbpLivzl0w4Bc2noZ8625z5AHoCBqucpEBGOcyh2PSTE4uGjLWWg2lH
8VseLz9V334QIJX4RlkRJVV36ZbZqr51dOonocH/u6Gwgtl29Ls4YpHbc/JuW9uruYGsaAYpZ8+l
KroEgWthci7nl7Eu8O57CZnwDFWvk4xKIC+G9grt4cB+6nWpjXTLnOAKn92lU7I/R7NPAnvhdnUN
HnGilZOzx7e6ozczrh6J2Q9s9Oa+mIkGZTvH20ZD4f5QpBk7HdAMg6ScXEzNVYelI0LRWuxPgi+b
PVu3+Ey8CHbJMFubin54m3i2watgfboZk7/GVq2feLd+rNXfVzGlZ6+KhiONDDkPTMlTblptwpyG
IpCSROAbouJxaTLrAeBwfjEagurXhDisNUnakORAqOO1Mu5Yi8u3XkVHyLZVsrElrG6CkEqWS6RL
vOz0NiGYbnnIkgCti4ROo7P3a+Qxl5ea+IvIBrq9CPz39Bk+QaCQbBztx6ZZIbu9+fBm8gyTaRgu
OYf1PtP4dWIL1afpxCsOg+QWwbVCGoT3IdfywZ3W/k3yowUoUnzjuhmdNDjiQd4nH3h7YIwIvNhj
6gRGnEzPbu04/BbQMewcQYmI0f7Q9M667QikdPvxtY6YMmYTuFFDDelmZPc0YBIS+a4ay9BLjP5g
DkV/P+hRv+vytHom6tcKQDWaPqswgLsVJb0ftZP8tE2924/uYr3HxtK/aI0bkydfQ+VmkOKSflag
4+Ef8jv6qdBNEAiXljIIHgbMo0YOD8qq1sdxHIldQYAC6DVsEjY/L5Zsuy9ou9UZLUow/HeiZ5JA
eXfbiXz2uPIn+gSmngzJaDmV/p13Lm0OgTL/1j5q3wvDXfdzkjlbK7GQFJlJ1prwaw/bVluRAp/9
9vX0lmjxM0hb4G83585coAGSVOliT5PTqxvzfyAJvA7bjtFisnIdC9u07uxsUv/0vh1fiX8d/Ywe
F+bMMoR0JzlqLRdrB+/4SocYg58aHH/Ip3if5OUUeM5ghLGHLWGOqhiTmTSfjcH6ZfEhI/Wgd3az
aWW+YbQRK4bckp1dGw8ZBdmml8w14JNBiDQpdFjJhR3CFGNvWA1jfg23rxVNow/QGnxBqbJhM0IS
escgZW7T0XlxO2k+WqIx97Rb+HZk3nLCN1wtrh2do6xdt8tUZsAIo6eUePwTk8TypbcxXFSLW5wN
ecQvBaQz17I3cHOO39ROhbOMlke42MwSJjmPVv7JAjEazgMBuVQAvuJt1VGcU7I4c+wA02tWbg2M
RowXL231PRrZNVoXaBv3aXHu1YNuntBmNjUqQR7/ADnirkTvLUC+3Kb9LgDyF0yOW1uqvZDPoBOh
3xpBbj81xsm2ESDv4uTopnsAJSmTJR2Sg+fu7ZbC7gyaLYKR55UVPY/YlOm7gCpqaXy8+7XYy/LH
cx7otTapTrvQnVEfjZX+Rz/16J3VEKaKW4VET76tr8p5qPUXi0aqukvSXecg6dmHpYY7WfyW075A
eeo038TwXdXnBSkpZXnz/jaKHhg6FmPvZ5jBcu421f8RDUuR8NtpATwaNZzn8mcg8s+Mrmv8bZQK
xiqkRg8fS6K2cf0ci3etPRtNdrCZY0vx4LTelmvvXEc3300dNnzyIEgCuPYnfdjO3c+CaGHnOBxp
pvTpdUGO6uJwGjEe0A1ZVFzI2cW0N7KjWE5uwvhVFIEt9nrxUDXPFa+Ooru+uD3qPkn0YESCxjoz
+vPd3g3q8ef2rcnkj84SgD1Bnitkt9B272r1pnNgxk1+zM3dZJzATR7Kgkx+OmdOhkH/zhLY5RhU
jY5Gklzn6SmKSXQZ0FLnH06gTUli+YAAJ5qjmrh4wDrlhI3p1WstDzIFHmOKTRpNm9Y6JniQeGK4
SAJ+apS91rjX9LMSH3F9XxiHPvm5cYvIXPEnmw/wopkQSy9eeRuCfSCsTM6DB3W3w3vpfAvjeZlf
SYbZMNvoxCVydw3TLLb+NWw6PYmFLS6LsDd+igzCB9cqEJ101cDkXuromgrgrLi48ovLRS6Bo4pO
b7c1PS5YJ1xhZa0pBrujeElGuzog6X6ZuZlfyYoPnZWGKr9M5XPiAnum+urVjElK3Lu25pdWt8mL
84pXrYPUI8+R2Z4S0tqNYl841WaC8kvaMIQwMJEEpOPbZaJ0W3CbLxYcU8GR572MLSevx3itQD2N
NmJ8AYUTkLLut5SDWb5LGTdPhO3gb90vcUq609O83LvlRYJsnOnq7e49095u6CLGvq51ycd45+Uk
+PZ39vyie49ttMuwZq7NH6LkTlOv+vpoei+4+tfib4JsFt/SpIxbyupeHzN8arsbM8+0DT9ZPtL2
JYUaPur7KJ4PctL9HLBCWxMk5gGAQqmnWmBscFjw4wiMcR5ILFU9dcZrZwWW0K54RMLavIHagNKl
v2LwGOKXAKgIK4I934w3+evfTKZ1mZ1Xvq0hPTQxOs4S+ewFICJp99iNAmLMZ3aePO/H5NRYxL0j
f7AF+nEC2skhFRqVfTV3g+Bz47hdGNUfbv5IRpRlcvEWg5KEA5FngD4p0IoqTDvtdcSYBi9i40YP
uX0/J/k+tz5NDO9LBe8Cs0PcfE4xXVz/TGD27Sqcb22/YD1BwyDQbDw2z7OCkrQ0cK48e6hZNIfQ
0arlQpO7bSbIxEl0jMB3ONGmT0EmQeizQi07tWT2u7fo9fHekIA4FJNxxkMUqxz4bTDV60nBZl3g
ayd2EFuvVf2h63wUM60OBoFakqC5ZcTJN/Us4470pysYDEGUWex+9ubNmTpf86UPSi36141NgJIM
+vQil4NWvg3Tt63vl3JnUC7lJLV7X7V9TzCan0KtyK2as/mo6Akre1dBHJ3gv+YGaWgPXKhpvkNO
LCbNn53vlcN2ar9V/uzYZxqLjd18xMMH7rKQJTxKHiZlxnXN8LXvJ+3iznsSVHuXF+F+gPZavmv1
BxpV0Aj6WedL655iXpE+3Zblzsxeu/HbqZrdgusW8wGWtydB8maL5bDShiN4Gs5q8vzKLxHfOx3h
+PWBaQyptU9d87a4pxJo2P/pbeAiafz4hzE2jv8a+/7G4va0vS0fi/mPUUfd/WC53UPFoVcuN7r5
Uy5wx73d0p6zlluT47sHuuLgXLSy3Vo+Dy5W2fVO2vdca1sqaZ8M3+ivRR75A5nhS4Q8bVfFr9n4
oC/vJa4Roz9pVFex4/X7m9cYu0bKUSRhfWQYmkIQqv2xAAW649vvCcuv67CyZHJqreJ+Ii2GLz7Z
Urj4cnoYJ8yEA4pgeTU89MaMbJ7XdIIsb38782+HISWDXGPPwEZW6HF8JTwM/pL9akwZXEihPXbr
KRFBJf4ttrZDSoR794bLLJQREbEcuess76KeCUFuh0ZOZh/up0IOH4thbbv4ULrvjAdooottab8l
0a+89sQ56uW++3IPbX8nG/7gRJe8Gctdz/yNjcnDlBwkgK4GZEiynm/ennF5sThO85LD4nYyiJ+S
CyqamVIk905J3gcA4/rRBQjX5HzJH5xeHgxr6MdVXgQy39kcKq5BGsn6EdtP3XDOvF8AXsV4jOcz
MOyN7C+3N435My/RwaPUNq9p8xiZjN9tJwTly7/2WxfhQnmHLjJ1/zzUL2Ym3DnKVzGslfQryy8N
TgPifVcZDuQE2FfTvFuMg+poYvW9mJ3tyH1huUdDY/rQbUV2lYxEpvUBvypW9euiHpfpyzF4Yj6K
9FNLbOaxeOwhUDbaZWgDZv0hgfG+Pn5Mzmmt7wlSrxkDNgm5F+Dbv9B5tGreE6Vfts+6hRHzS3dO
UjxG0wtMzDo+rPZWJaeyfCzXHRmNviivHjJsPd0V2b3AfJv2n0Xa8xCcbPcFJNjM9ZXGbK+82OZz
nN0P41mPj8vNNdW/Z/JI9PGwuhQqYUpgF08oVIBHz7zOJgmhWznavI/vq3HnDSEtXGD331xETLYD
i1tMRr+zzLdWdXbHJLQLMF56ESry/+nwRf+Q5GTZm+AsMrEx9K1s2ZvBJxVxK+s3wu2lhO4a14fB
ecz06Tyan/EQ7QrTQ5gGg6uutDK+dBQNT7UZmVfM+o6QJdjfTUh9TqWMUk3pr0l9q5f0I8m1olVz
uHnd6pEEOPyoL9ZyO+2y4wyOqei+U4zUZQUqqDqUxm8yOpvWfMs4AEw9Iw8r81GgSyr3mdlhPP0O
SxJo6UKk2XKXdSVp10i2Bvcbv77RvZJ23AGCG7x7diyoBeLtCvh3odSYndABbNDIJ1PC7Zi6xyEG
S7UKTpk4UNHHbOPjn16i5lJEtq+1YGURqVb7b+zKYE2epuYrSkjixuWZcR7UyJVKC1L9rvPs+9XL
z30TbyfBVRWXm0jDO82HPpVi75n4FSUn3mC+tAVPc11ATIq/hcV8Kvttx4rJAy5+zDNchSpwhuNI
yA+DbM5cYFKIyxX/ZIWTJRqAzSEbZeppHN9Fs5P9HeglrBac2NFWVT8W43RQAQw4/2o3lANRHlEE
HCSjBW8PiTNsR+OnZQ888qBcS/LoB/w/DXKnzqrOxrxZfLV3LZsPdTUcMJagpM7xn4p2rrs3cLtp
brpZZi6y5HkxwUPUKkTyO/fEse2c1cZh/9e4wOHVay+tVzNvv1Zdbgq984X105Z/ie2cbDhsMVGk
ZfE+qZTWHP8bMz8my+sIk/q+0bh4k9fUe0lMIxwUNt/134wLJHqulj+vhWvLAo7xMUBEGPiJk71Y
DxWrLwvtYSE/4/UiVZCt+n50xvMgn6d2K1OKFGLWM21jMACm1dHVD4D0of2yrYe2vq2LMZk5tfW2
MO4GB87FwXbY/QfFZrshXgm/pziUVboboLxPuPxM/aFXp0GcFENwmfyUlu3PyMW9djCZizZIuJnx
4rDbrxk7TKAbnSaKxE0YIHzzLLDgA/DTWyuGZDO8zhZYtqHfWMXD7P7AsP23QnATJSREca2tZwys
m7SeUXx+OeNFdFXayXAOZbYbcij0/GwMye310bP/hp5dl/m+UNsyeZucyF8nTiM2k44aTxHTAaB6
Z8bNlv1bxQ2u0WdmIyk+N3ZZCK7Nij99vujts41vtToTRMLMggdav8oGk9degYNr3VPT0fTY57H8
sxgnxyD0FEpV+iwHZksQzJr2PpIv+WT743Lt24jhPmXZm4HPayEn1UFUp9vjAeiiiwM0pK6eyhGa
ypOrHqdlR2wBoHMf3Re9/GgX/IXmXnUfJq2L8E5dqh9qZIx8oQJi+bAsXiPNvptT8nFOrAkyjXos
nFMp3zNIZOuCDV2ueCynuwQOB4DmlayhlZU8C1m1pJdOqOv07G8E4NYM+7i5ZJDY05r+ltu7qn48
QG4Fo7DU2MHptsyEncorDqegzVgYiZv9kL6ONbBXXTGq/k6nL49F5QSPgWa9V+a/Vo27xFoCSz/A
JMPBxXO8usPDoA37Nh1ghM6BATUG5GWYgMdagVTKlpUMAYo1n/4JjH2LnkMSGM4seh3RGaIN632v
QO38lZMaj3V+jDxUfc29skTor3l1LuqF6Tibjwg94AbTJTTH7tiBqODzcBTdTo4dUKh7i/DbwdDY
kGvDMiLpsBV+Hut/rsKAZM4hyJcPL2afCBW28gYQLNUOG8XR6Zd9T6aSfnMxQa3FLs8+CdYagWF6
/TYi806R2Q/mht7L21ldH6bGjVU3Bm0l9u3Cy+4s08Gt4/dhrt+F0PbeOoau1M91nW/dZvXRwTZy
Ke5RMkNrnI+o+x82BaL0xuNkZQ8guYNpWrZpk7Qb06kBGEiytPVD72rnMo9PiaVtK2b9kHXGX6XJ
7VDOj/GiM7ZnODWZ/mp3h463JvWIJSqtD3wu1BKwFLmN1SbNNZ/04ifh4PdK5KGy2s85d2Vo1iQo
eoV3NLhw8X77+mBtWs0KV0g9PtwTNv7+lvKh756kGCmR12pjerc2rnhnFHQ/pfnWmNkecJbjSuoL
3rf7wmMmZHm7ShmMJYEzGt2lKhnlVYzkB7Wfo+jeTEcyaCGLDGt3HdbyBM4syJngRTqkT2RlN0lP
Lgf0bYZ5j3/wMhNsXMX2m9n0m5FLs89Nlv9w4ZjxiY0lOHzZiwH+YTbXl27tQo+/o+OFHJbY9+Ys
FBwcLYDwdVmx40CCjL0gJ99Zs41zV5d7q+M9xUBJ1JavXCdkTPnRau4+r6eLMma/ZuWyg7fMBNOo
g+UWEa8be6nmR3TIt2kcjiKPAmsFOGbE8L9XhtbY25ho1tR2HYI84VfuAnxLiDt9+Bkie+eZ2j7l
Pkl0O7SZL0NYRiTSt7jbyRLjCpa8vQRBnZKC6j1nLa6Xxr2lj6H8nxIKdkx0AV4yP0nUvu16qKj9
btBnyJhgkpnmJdNycMwa5GzFuuLt/eFn52LG3/zrgVeeDOfYGWtAcvVV1lRsozk9jahHvdNsYw0x
Tkfyme05KJDf0aR+9cV7TElw9u0x4ZeSxa+q+b7dMsSNhMrkUf9gMbMoIdeb77sX0RICRcBKg9Nj
6rNDPhWBp4qDrlcsfGa7dq4+mCAXQbQmMb+NtlWKIczNYWhWEKSgQgbONEO8ibaMiEU4kEKYZDEE
pxoeb8RtIOlLTZmecncCeRnvonFeAkHgVIcKUczNqY45y931ReBzHXsK4hYaFfBkBl/jypPoIQPq
ujrhJjrkC0AztvsiL6EhUbce+4BPaKCtU1eSRJ7AMwcAUe+AkRabjJWEUsVvLQ8v6C+SgIeHynLA
0YiyAZ6WPVn9az7S5XXsyRuSZUE+To6Mtnmy+/wjWyTOv8XHBLmfyxgEGpXV0FDWsSOK3bHCYlYG
M+OkyCjOijlY03MkU/3weGTcH+3Q3C14JLuEl8KofBfPA3ZVFrmxgK+c8lEKSpc3oWkpMGhwbJUc
q6jfZJiCqpo5NtsOMI8xQEJpqrmIiHrHdo0q34SJcvcmyipYojAb5zDvnY2ZWzvIZ4FpV1fKzCOL
v3RaFMW95sfkiLsm++xKsj7E8qXDXmRaIYQJqPVMBjAWZLVvF+xo9e3Ry8ZNfevZEiNGQuz2gqpX
DeUfWDT4x9b6bkwM2sblMtIZruixjYPH2YVKoSeM5yEMVpyYknWiasiR9EwW/0jVv5iei6u2Deeo
PnU0hIDYfEObtpwMh5vzfOlUYOLE86bitRmy4zBnuo879m5NIojBonysbUyJOCboDFlmy0T13rGg
Rr/GhMXCAZsZ+qUdUcldftACtxR3CYNZSjKbty/ZsakVThkz35VvEUWUlaUgimafKPatFTmbQbo4
B4B9F5KtsiaIJ4zgDlp83lhoJqyo8n0uGJrSKZs2HZZHX2kY2NcobIgrL9ap9KVmo2tkZSBZVm6U
zrXLMlHiBviz/Hi+9eutb1XVWXdZPDY4WequwppkbrxE/lismvhLLvxEMOzXXXzSXKU6zOlCssDf
db81hXjDz6utE19oc5qlCqNVDy10vcawLgaaf7vwYcRjB0tcmadKrM9WZu3xcu9gCT7BrXpgHnxp
+HDGWe4GLZy9GjE0m/bJIg5xL3csUAWsloWM5B70nlKVCaTLsiChpA8kRn40E45Ql5mfoa80HKxl
yISZsRe4HUU5NVwyaI+eRfs2VYeeih3I+jIH9gzIQQFTVmw/m87Om/8Jbq+x4Vdj+6HDkbuJ6rEM
esmyA39qELmQ9pTCIl5xuovvhdBy7PVfPHscsKwTC7zGvdO/F7a9tYrsbkKg6+eEcXDFzld8SlW7
Y7Wf2U7vyzm/E6I+GAMbcvW4M2X2yDo4QihzWUb2B12aB0N4f61MdZxFLOMk1VMNQ+s2XLd0D02G
l2L2+sPAoLyMxH1NIg0b9fyUXbkbLLyFFgeS7bwvGgp83zmkN2ofE8ZBPyIMkd2lmXkQ/2BlMlHy
3vImOq8DG2tTH7OCHz971Xzpi4FlQqz+dgPwYlj4iKyx3qEtM89I2RzUrqRVM1vgchDsKmKzvk1S
NKIFWHqcp3ofoQGbWQ7tacTAYzvgBFjmxrFZDJTQvX6EbMcMIGoIZ7BxbytGq2HSz1BrsalFNKmm
t+5vRs3F6S6J6e0Icz45wzLsma39uLO1tdPsPKMylsIMm1i+6fG4HSIlrtNUIx+6BFvUHj2NGzhM
kyMJynKE/OS0bhDfWsdyoZdnTVWnnZCqu7ZFRAdunK0m/ast99dz14uCZNXAXRaioy6sjpPKQ5j1
/mwmRxsE5s35Qs0bLC72s5sIhKYkEWIMU6GZzOvGsuPQtFDea40b20XIRaCMb5ehZpqseEEIVgtG
o57mI08o5QA/Z5L0jLKNQ+wM29n0WPkAa87AfjsWTFw79surWdUHkRDRSMBCO9sU3QJ5hQSF1UIM
78edU1Q4KgcM5lklyEEkeeZRW1jXz9isu9aNhJoFooU2SX/weEGbolR+lLi3+dBoPhhu3bjbYi37
XZkmbHiOhfudde4/XeneldxRhg8Gkeyvq8X8yrTPXZc56qXG8fFGUlSxmxZug8keMEJLnEEW9K59
5IBX3LR1/pVlVnFXSyxfeIYAAe2iJK7OYgCNwN6CRrdjvw+jaE9AEr/XvBt2rBum7JBXku04lUPP
TqI71zBY+YzXhGfaSkzcdwh5JuEVuvvaNMp8Z7/fvTfFUub+MCtzJ9C0fc2Nkp1RoTjkY5QdR9M+
Nh47W0KxX72ak/E/f30/1ywSpTE6UrcKdt5Yx9wzgu3DNndwK3U49GbJlnHPeiS2IXaYWFbr0O5/
gX/iqc3AIVquY34BtcehNeKAj5ueIV8WR8cupakv82FmPdUzmTmxV/2ICy05ZIqNAjSStP2PpDNZ
klPZlugXYRb0ME1Isq2+lSZYqVSib4OAgK+/K8+dPLuDZ0dSFQQ7fLsvR40dyteuQabzyInncREi
HZuhDdHFIpfzVALlCICZZMvj0hf+t9e4MEtWheIZdPYToEL3wXSdlHJNabiYnNYX1v1JllHo7q8+
wAdJ++Zk2SywYcs034G5bYkq+cWJGpgHMaQvpY0lwxAl0XVm0AOkKeOydnG6M01JTs41f/K3qftX
bRPX24IfGnxyi5rJGP9mlUUTQb6Hrh7746LES6OXv70Yy3PrmneNW4PpyH1GwbKt6Ma6fWqngMix
C2rlMSx6n/TdRFJyXMxPVs7hK1Zk/Q70haKmroIAQazzMspxTjK6Oi8i9NTbJC3Wv2GzEQDzCfDg
xXoqK2P718q6/hR4Ig/Dpudjy6aUcggPA3lZpmxzoP4xmC+28deTePRDQ73aGamiIKSIyqwI6KqC
uwVBgv8e/RZMBUdbVQ5kmQfBH9wv35UAkXLDPx/t1X4pgsE6uAv2EeaXvjLOWFUEArVEtHazhoPK
RBhGE6zfydTe3J5b6yZh0RRXTDFWbFmsKXpCqsxk7aRPs9Xg+fCUepv1TBYjDNABRdi90Z/NiDob
nNMVYRaxq0uH/FxJFh7nonTwg7jTobutevol9P+ExVjvb5EvEAHzQCqxog+Gf3UR172rETMypuoi
DyIz9BZEW46gFpL3C38ER5TF+rsTjbq3FGzlHbgcFtFeRq4OceEg5+KHosUCQ/OCNNRWIfGEgeVX
DrGLlUdPZXnd8bcxbRnQiSP6uG5WPrsSAMSaY5sPkETLUq0PBv29tFNXZ1UsdPeON6wU3ZKlz3Th
h/2x76pvO91em0qTXLmbC+8xyAHjE9OE0hHqFZ8fvppjNnYc51b/UjJL0dKZc5w2t2i0m7rtU6Xt
gI8SjWDcSp30pCyWCTjG3DdDK5TNraGnMOUnXaUhaRDprY+T31BM280BLl1khlhbxq855BqrmIE/
q9XsCFta82l5AyqQzwl/9fFUyG3gCECDZSpUXdzQbpsijmR/7TD7zYyy3Zm67T5rxCFnfctqqIBM
5jmsjRTMAanzLCKGyiHXpOm/UQz1s1BB+jOtnpmxEU+Lk58GDynfwZdlccaLY2AqbAxKcoHeh5wp
t4Oj3sy9dotIpqDZGGudgBRqPcr5BEaStX7mIIcw+ZRuJPIlNOkWVJ7ay7EGb0AAtj/aRIgi+oGQ
WddsZUtSDmIklYvcWmoLpyPiFZXSWZ7wa81ORjHkdKTycbZLkwdwM0z3skB5wPPEbeFaj5/N+JkQ
GYkXyHF3g4N32GJG24KU7exMGZXhUWtbTQaDszdsn8bGrttZDJtnwv29ap6WySr2M2QlnLBcXCiw
SpHzDWzsIzJXb8vfy41WAjFORsPopAdpjHCirHJI1CphigxBytixmA3jN6arqTAX6kprxjuaVxnU
SfTRpClgWeWpRx4Xuw9vvqgSPLG8Q6ohP8SiezdaBR8klbI8o+QuVpngLtMwKWeG/7WRdYhroTIm
W1rmmORClKqUEIia6jbqixV00c0UmIawV3DaDZHMxwzngveUkRXJorzHMKHGKd0hcJXdnl7EdIzn
rb/rl+lHUFc0P3tMZngQ0vJxXOz6JEeHZRH5JAc1Pb+3J7zSpBSt5V/D5xwKmG39oan7L1JWuO+X
hisWE38VhSnbvzCbz7P/B/Mu5oJmAGstDMvAW0s1E1/15qMdXOuJVIP6BA4kogWSArYD6/c0daW9
L+rFZPibgJFlgM5OLA6mU7Bht3EorXkcbrbH0kKo8rnf7P2JbGid8SUmjkVQ2ZHh41BbWBileakr
LW/xox5zZTEg3HgGyZq+/gy2GlxP0H9xe1WYkrKq59VnOpnHVFoRCwJi/UGZV3ewC0Y2s30Q5aOs
HvrN+5eq4jbfuvobd+/ffsX9pAf/IfQMfZfmKTFeM+S25IthnvZA7hy+Z70neTYIVyFVIe5r7d22
5qEhjnZXml+pTmn69jIKtdaweSQ56V4bBc9ht4RLzh7U0u57gwt2Dw0A/aAyhHFn5Tgfg6UQN8gQ
dxeNhrGZdRheOs8rw6ciC9lZOxR7ryRHEJLYlXigWjId/homDJuwK7zEdYuHDHV7UGaUWZ/pxHUC
sSXtclYEOrR+KHx/hhL2PDgKkbCfH+3FuLZjNbynqVvieRgQBtRs890rFZsQOf9tLCnYHTtvy5Sz
B/Obd9p08zsnz9Sbyz2Eu7xGsLUJqa9p+LT23TOBqtc6IDXlkJTkW85JutuG4WOCpHzflEyAjmdA
OCqA7VROt/wabHyp34RwXjeCgc2D6Ov3Ibulw1aftVa7GCYlggxHN3pSEw1qY0EQ8LUIUCh2zTz9
q9vmRzhliyiFP8hzWUUPsKl4V8pMzVFvG7AZBI9pejCLVO29wHcw8dsM3MtEaHpmLo2GwWgPXqF+
u4BMDvA1wss6Zbfq4BATg1PCchtzBMSVW1IEwAuamrSto7I7LPvFHHZmrMvGNtm1OiYVsaX8Z9h+
s6+rGXbDhuW63vzvAkUuabviV9+3xEhWLkB9bWy7EmxLpFZ/QETY2HkEUDD27Zo3330jmi/QaTcb
d4U6uXdGNmd+5mO995yeM9ta2ULayu+fTas0ud2LnFYAEZSvyBrcPPmCYUuQXobyn8/D8Ra8qZI0
N9BVy0Cbp65sFwb11HKrRE0u/4QMi/g7dxDvNPYk9ubJxDS4maWXQHtQOH1oN9ulm7M9mtmivmte
7WpvBMbHXBu/t1b7B3hybULLGBQpf3Z/ZrtWXdRay8Myy/ndNUN8z57EIHUDETcVzTNcE+Ura9xX
QTIyrlPDJ4ZkTclQs85n9M4JNoh3kFmhPllrumHmCX7mgA8EFx4fKAY36GSA03Sy3Y3cbx2szYNc
0eAGP5T8P7ncoOA6s1lJy7u8kk/bSKiPOc5iKKsG56nJW/YSzSrYlzI37aoW6CuZZ0wCIb8Tmsmb
uJCTj44yvK3eEjwZ1G0ncz43l9RT1p6hZkDvpFIvcCkP3PlOHiZDGo4/1Y3Xhv2EYXH2jUcFauov
zCx9nRxnvtiWHE+ZDtIY+QepMpz8o+dsTmw0YuI+ItSVV6yLaodnDVzWcvRwJd3NoTeciqAITvU4
oo87JZnVZeqQzkyHZYduH8aFo6WZEdmQK+2bcEzQaARTgqRn4O68HRzgn+ZPIDdeVPnKve9aa/hV
CSnPwxhWT1KX6Z1lz+XHrR6Y3K6hoqUq1mReK3ZPoK7OPjsNBkPl5MROxvXsuOJ7w6JmQIXbiY5W
uaYMjdNMyvzoZJbauyhkUenb/RGZBNOCJTjOA/5qaW5b56UtvC8loPuubrHEFoSDWBjlW/V/Xxf+
QLILRPZoeFZ7XRjobKGZJuZs/mxq+vRWsvaiFOvvAPnmYmtC22zjuzPNf9XLJjDUiVrrKz5ub4oI
pLB7ls3r5hYwYTx0SsfAQ2Z45Z/eGZmQGLp2Mpycf/7k8k4yRke5Pa/PRLesSLOs2jm4hHcs9NFZ
m3MRrjeskNFHuipuRvW55vDflnwvsf2D/2E0m1ICQzLrzSTQoRkLwXpVybU/kp/G5IC3pXGnPW8/
xI+09y8j/S//Fotcs9SKC9JUGFtSMH//rWA0Pa4gxuMuHxj/wflclTYfa+H8ADGTuzGf2FIx44YM
DZUHgm1u00T7gDJ1PxgvvV+5ceVpQjKFodnLY8r3vjzV5+8MGuHnYvENL0XhjkcykcvH2DjloSNI
Q8KPDDFq0NB95MMkWddVVSRBlSZqNr1/hffsdNUx9dzlaaghSSZNxoqwDzO+FdY6ngfbKAECCIOw
JdM2qLX601kGsecWiT+z39big076lQsIIcgIe2q/Y9c0xjeg6sUzWhSVHI8T8zYXblSTc2u0vyDv
VfFiyddaGh9mSIM4Xur5CsBqfMP6LO9ZR9vEDjP0K7NKLyEpPsKCQ/aNgOMywhBNCfp0/B5W+CGW
4sFWyAy/um4TyFcLKss2uleerz4pB/unHkaX5IBqjnnjbKidNUnOexCrk39eO4J7bmi2nLCBvCo/
M1HdreIyYuQ6wwJZDs3sLXibyva1mYiS+vWqo7Fc0Z3Eas3MvQSZ0mgIrLpMrNQqiX42Fa4O1Ja5
TsZmYVVA10xwn8lyQaA27cvgEHxcm3Q9bljiXxw2pzjvZZ2Enk1JObmDKx0WLDdLr4ut0DDpgQwB
ooKE39dbb8Sb7y8+OpPA9T6uvb3zAw9yUyVc/LZr8DEVKPKVZWdV3Nrbu73ZLJLgStnIpmmG8XPF
ltSnfXWEWvHVEN+Dy0K8eieHdWMBWvbj51YVCj+91WEhaHRuRVavAOlQj/AYmOOM+G4593mJOpUK
+Ex6xiqjFTs5gF/bvsnleCiX7PYnhG/+VE9/LBPdTUpyARbes5jFQRNNygn3zVbVf7cwHa9VX6ag
5dJ68SJpsw8cfc982Jw+INI9ukk/lcG+5gp3bvp8YgPIYkp6LZNCbrr3NMSHT4NwFbifiTZAA91u
wbS3FvBR9VZvbxB5u+PWLeajaRteFAbl9Ejqvk16a2uiVZr6yCaginrPSf/UM9MHeiWzw2aLAwlY
TByS074oC4hcLb65FMjhoQ46k3A7CjvJcXxbQWBSUu8ywMnlayll/1C2jfsNPgCum4uk38B/3Pgr
s/Hb9GAccunnkcf4EI+ahaqnzeaO6DEGBruacRXmfNnYRRUc/ixI2tUsiLBnaTz5XvZml2zl+H4Y
9rsYjebkhr28TO7tieIrcUC6YysuRZMUujUfeR9uWyjUzSZHGQWMRk/j3IQQhNRvP+NXLbd2ucm6
9d4URf6h/VWcG6HG10b1K1Yht8Fm6VVcfwx2pbUjDFyceQ8bFRQyHWjQPDYWY1U7/jbzYvi7rI1+
QZNXR6Il1WXImv6+nfW38Lzsnqmi4bnC0hyOw0BMamuPodcvj1vfehfdAF1ZWUXG3uQCmLGzlvwg
Ebk54ITvR/Ye3TzYXILY0YUFAlgxZWZcd5J4zgAbGGvftmBIhqMMo3g3be26WwE6JJnkZTOR7mNz
FIyYVXZ7gDnS1hU9YyJls31WmXLeZM7gtuQkM9p58gBBBmFSu05zFKhYu16Fn16d3ypaxgIihyfQ
LuiOjekD69+0rvhIMbawFIL/QoxeHxx4iv9y7GS7ulvSo2hIj7oNXrwZugfLAO43ZkGdoONVZNB1
WCRsyOyDWuC2AkXqHm4n2M4ndblr+fLuKephazd3IKvU+HsVOHQLN71PPcLs6dqW8QhwCgdL/q9g
dN15pv5cZ0zG45jax3yp35iapigQxkttM8DtmsUZPjJP6PtwyMR1a4u/Dg2k/CWDLLvvgkokWi88
32G+PHJ5dBIqieXn0Neo1Y6NWa43WXnlxU+zBSyKi0m993xLYot60JNYHeOUpY4krZyzDRIOYD3f
b87w/DCT5FtmsaYjJ4mrNRB/uMqiKNkGjhU92dbe4PmIco8BbnBM7xB0XIgX25zfs7JN7wOpxmtX
tPOeCxLuvqUpXlhwkB8fcQkX8Izz3UYsareNxZ+wKbrL3I31BXsGf3UASkgAGXbpTk3mta56pBZA
vUwfGXhDpgOnfoFMZh/V1ppPbITwecsWV9pMUgHnzu33kJklg8g2uRLtdbB/u4to73nmAC7k+Q8I
DQxshd09+KmNRaLorO1fUUx2LG10VESPnLsOyRq3N6xd4LQfDIZhnAaNvdeEsA/zQLd2NozsW/0O
kd1qh4jfbgtSQ9ogGy3rsgmcNnaOBxkfJ5awqSNzgU1pp0FoHaxteq6RU1BHmhetnMdaZf1ewOU+
wP8UX/7NWA72K7y9PYyQjjti1HXFnTcbf8x6GZNCOnqA/9qP+7I05zP0kYWGwPKLkHUaNY3A0WtR
j0M1h0jokFov+eYgM8wQi2DQzcmgLMHtC2qur/Iv2DZNkmGzAHpW6WvXdlw0phBjk8FVIM6dnrle
4KgIPas5FJv099laj1OCPY0lNdeMyPYMLpEWPq5g1Kw09XQJyciu12BtwXmlTpjfjv7qMUf7/0MB
whuiFfkvuVjepe86q3mq6gnEOWtU3P1s3+TRAm72Y8opfyq8IHhMcxzFI0XTDwXIFcA16ZjyParK
mfjw2nXY1/HuEj/i/pXfDOaqHBgwueH057TV+YMZkAlsEZVhmUDisvr6R+SsWtGzCfWx4GZXDkQS
HIHzPqQ3AhXgkgPZWKL9XiYufRii3PRgUr1sc/YrU/rBsMgDSRP9FhOtFzt29lVjsDxtnjlec+lm
MQRuOJVqKKKFYzmqdOhd5pa6bF+3H1kt7SQLSfo2FpKfASI6sYIufR27jRiHbv3YhYabWOty82Ty
e22c7leZBbiDA4MHeuadsk35l+st29XNCvamMeDHbaT8bc1TyMstbukEDPm8IOCKFjmT4mDucR0U
5DoFhKpJgFBAENbFnYuwzhDb+CCdMrYkrzbB+Hkvt2L9JNkho1CSdAa4OO9S70Y0N1fGPigpNdtA
ppylrhgjp6U8h7ZeI6dVL+2AAqVqhld/MVgJg4s6Wv4cXBeHcMAOFCBLuaGTPDVlZmk23aPw1ktT
WOBkZ12+pn3zlxMY0nnr3fZDXfms1lS/uI3qOJaok4sCH6u4l1ufK9y1q6PXiiEf00/I5A6MMi/e
2qEE1r9h6kh9nSe5QNF3vFRg9tjs7oApgSk/CH8yv/mauG7um8ksDhv1CZdeD1U8LT6DXj+uPB/A
7/j2FbgEEB3FWwaOYueveH0FUG2yNlsW25pN1K5k0RBnw1YgLBv2hKI6NGYkbH5k0+ZbL0Q7zWe7
KXGA2Px3yuI34kHItbqZ43pJGQnADGFr7dLjRrYA8y9WOt0j4RkpS49yZrcraKDb6sKgDmPMf9eG
x+oAuexoGXo8h7TuxRgvMFS30B7PdFROfFeNSfOrYaalsqC6agOQez5LN+GHlCerG/4YXo4jfMjC
S22PXLp5Z6CL9xt38MJAxQ3rke9+Cjc8S4mqImfP66WeBzD7RZcdTC5hybrO6Jc6u5FA4EywVy4H
uN2Z3Du27A5lULovi+3VL2uRQVTw+/IGqrB3riRqmS2sexQjim/5MslH69csWdKt8GZBbJtkjlOH
D5ftJItzSq2fRdZzLGblAd3zMvMl07l8N4MKaybJHgR0OaEhSf5V0sALISY1nkfHKF+dgCHZmmwP
yUSp/djiM+uKevqlYUs+d1MG05MP+FdQEFmtZq6JkMR1VC3YBCpHWvB2oStuAX6/dvbsAwsBJuMR
nCRsH80msNRPYKXNs+G501c6uO6NLEaf6mwCBDGCSkZm3f9FZrB/ZmVynrOL23tWyf05gN2wGRU+
DkIERGIcb5dy5UxMlTdfXl3Ze7Xo6bNV3CqgkDBkL8G3CfIxUnlqJ8wQWF0Cd0Snl1o95YNfXDqF
bGriWdP2fMu22KSnlDCrXwGbfS7vmBamdTAehzxoHurAG54sFC0kVSRh23SI+ngbdky9erjkq4Ji
Bqj65EEWv00Cm3sg+zdFq8Xix7mwtvvQZZYgL4jgk8E46RxOKzWAawB0pSzkvlL/YDNvj4Ex+Qlx
4vUAf3A8zgM9AwKb1ldtLcuGA9uRx44TI3Y2yXnq6Oq6kkrGE2umkSxh1qcD9eN1jZhpY/O44+IM
0X4higOYitOvM3+YfZjS3Pr2HR7HszSYKLasa/fQIhczkYGln9MAEy6EtfzRJGhuEvBa8JDYZcBW
0M2PRuerQzpsEwQOf/0aaYxIiMlzXoAD5PgnzMq6YHqv8xWCltN4rANuIRPmg6PJrulVT3jIxSK2
O8EXFASE5xygwcIJFnx/F9My7q3AmRPuXtZxGaf8T59u8uiaqom2Tv+ZXdPjoW6Kfy24PYyPWiZm
ufTJYlZO4qJ27V08Z2hONthLhwm3oSQgcejpwJ7qrszipnQO9YreWBbWQUPr3q02+ew5c9n8lOm0
32zpYzSlSKObZu9z7Be0utthu5LqO822kZ4DjQi+K/T4uzKc4LezjqwTO6/vTkCBx9izXH4fwAOy
7FejsCBin2v37CHSo18SvknpTtm3oisvpIKMY5Vn5b7IlMHhmrV7e8WfPFjBv8kx4EDdCGAoPUB7
8gqQiQlEZ9oGREOAG/xPVAbWndJ4zkTnXNq1CJ412CpQC8BISKBgWFCueUorlniLZwVPrHb43AXe
L0YL60pHgHHxIAoypSBIRDa05Zio8A8rupuPiorkqBA+yCXZ0ehRVQr0YxWWp9rFxl2DTvPCy43h
QzS6rD/91oDA2KU9redEcPJwMy9G1fcfroI145E82ysepwebGehcQgGIRg9rSl2W2Z3PSuq68Ojz
kZoWDBDEAtqKBq+5gxiYu39YENmPxM6/cf2hzW06O8yLN8VDZnuHkPvfmWYK8xJYq0z4/vaHeuPw
K8c2JPHZLLiXnSIpKhn+Yh1HV9+NnkzHJY5SjzILWiJlVIxoJjyAEdAyBJMGU2UPMgSuU1P+QX0F
hEQa4I4ZsYq4jhM/M9gV6q7DfGnArYSX7dxGOf8VNAARCWBBURACPiTdkt9i6Wt+yL2lYWCn7bn0
jG8+8oUDVYyDaSk3JylTP7tid8UQuKGTGnaJw9bsnMQSzQfaV7YfEBWjdbYMJk6juKDi5fvVQGef
ml782/LwbST78ubVBq9UCon6yVda3JEuHhOmHGo/yLwRpbf9KIVmDMkCYx8t7EE8brhr8ka7x8zC
Y5KBUhiBe/gsYe/ZQAYfZgZQmmvJfLEET8fWbX2clxswr5zYYCuyZ1Akx231Sal4Awu7VjfMYGuN
DkaQ0TLa+lA1ZKsZDQgLSEPsZQ0WOPfFEnWiFSfEXrAUddFfhM85FIW3Dh57Wf0HQ2ANmpCE4H/x
gledfxDpMF1SQjyfZi3FFR73FhUm+kDoFd0xZJVxxG8L2cBknEkaC1SALtp32bIr58DNTzb0RB+n
/8rU3MOz3Olg8uOF2pq93Q7Fh9OulIOgG2LcRMs/B4Zrf+BzchN5myrmee4Pk4UAjRTmXDaC5McS
ClfSaMy0RTED3FhwEGun6d6rwm+fDZfgLXfmFeMWAnhV96/hqq2EUwICHBuY41QJ/6nOjS7ByuG/
4+yE5FEHbKRwJ7Dy7EzyqyxqdK2gzXdKJfQLo5dq9qVxcNsOeVtobyBcKzzMrTlg85AhunMw8W3A
UUp/Qi+MN6dqoFXU+fhmNBosFrvCe4DR/IinvnkC7Q6VwwEeKbdexqm79ADCBRJ8NdbXtO63144B
7OrmxeMKrSIuW/XDocIdOaRIkJz/ekgpO4EowpTr4vnZeQyKlGigNENeQ5RYSOXV86mHD3hNG2Sb
cUCU5IfJvTsd1vu562+AOZVDN8b/ldZzL2Lfrf5B+ex4SuESEBIdcCdh3gXHYT7pbPkiVPJbgrU4
LVu+vk/I5DHr2DlZM/5jRTuFDAK5d8dCrTvIdOZGQkoakgLNORl9SP8ZskhHA2EL0SoiYDLhrqrY
KTa910W29AbAwnx5Rt0E3xW8x+sQFKwOZ8ZYIbb8jrvcwKUEz9tzH1TNIZhDJ05XZKGbDYegLx0a
ANbqB6x+S7RwpDEo4/aZu0AD5ETDlG2BHbxL/au2esKy1XUbnqSAdQLVX/xye+X+KawbN8snF+QB
W4lKXcg7M138yFPVmrRb6iWBCMePcpHoCD7XYnjjsOLdXF9xm5vfvPgETsvap46mopGDK8EdyEa+
odzEiOmwgq7bsLniHW0YqDqGjqE3vseba7gboOa0GPwOOXD0S1WD1LC0Lb/TXOV/jQ72ZFmlRWIO
xbzLhhviEgxnx1NUdafJRsaae/Ve4O/6EMxqeHAJmvozStUuTOkmKnuVv7EPTpnG6+p5oWTkKUyx
3BJOnyBVLTSLuYP3z3Nw2/B/yvfFt52jiyniNCh0yqhCpMEFX9dYYYt6HK5D1Q5IJUNz4pDa3iy7
N84Wq/tDPShOFmYUk8YbRkiHS2Hpk7lLxRd8mg8psicF1h26P7pSHb71y1vno+eZiDcPg/aDC2Wj
zLsTZjpMrmBfbPyBVVZ1d6Xn33LjU4vFeOvEyWoUbQrIswfbqopX6xYEE76ZX5HIqp/GZgUtsI3d
iw6L6WgqvQ8nXV+4XXSPm26cxKD3LIHHQkOBV70Xhj10kTyWHQ0vkOFClNkAQZ16lNjNoCUfm2Bv
Y3N0TnlzR2oVDolKWYn0k0Wyo0R6CAD83Igo03sx36gaATjTcWnwkuDwRPjHxaftYoO1P3Z7zo9i
P9EXwR9B3cXCTTVeDdXzKNgjDvsu3b7Trnb45d/sHG0xnDOZlRhcDfjs4rYeKgPnyd02e78CYopD
ZwoPgc1vyhvhEIgUlBdYn3cUZfFFvZF79MruWQxySFB4/++YI6INgXln6pC2o0r/CpagvyPdlH/z
PdN3GEGw6QAAJTPqEqRS9AWAdFLNIzLw+jF3HAXsXqlFr/23YdDjbvT5j8xm+m1vpjVQfcOFDsY0
1gFn/Vi5eO/sZisO0PmCG6aN6JxtQTCoJ54W3rNLqfhZwIEHmUgGRXENcWAX3gpXUJ/6S4aVfld4
TFb0vuyVTPctsdnFAnY3TNB9QyTMaPIfgRQPb50DgmeXZ3l2CXXlnPHw9bG3riw9hb3eDSUE+xSb
+73ZIo9R51cfMhXy1Mx+iBGI1TubQOo31nC8DojNj+wxighu+x8iK9keSHT26OWDedQz0LiS3SFu
Iqs5o6oSvW2s7jDbIOVSNWYPevC+QdG3Z7ObyfXaSwBj/7ZM57J2T9kU3xas5BwX3NFN3aXPnodP
MvN76KgtDMeKJSbqx8jCiJvOo/aJFhQmioO9AB6ayj64H2fJlzN0bpMZkY9SiwqxkF/dKsguVdVa
HnnijT2NkcWxCDBUcWGzbmzn9qh4HXey5axaprCI84IQijv18tldA3qo+E7eGRlNTFgYDVI40DG5
qhZ8RIP+T3abmdthmH8Ca1bfjaeypKb8C6IcBJbcSOcDmmX7IuY1oyDGmdhpAZktS9w5vi1WVGp4
gyn+ksvkE7dOTVJtpgVXwKFvuLDG6SJ9YgJu6Kzv0h8sNMXUOePEIRbumb8CUBJlicgE5XByYbZN
OXDuPDy4QnT3YLsK8ljYOGi6W2IqvRRrwR4BrcZGbBCkNlOyZUHd06nQphrWE+SeKawFLYmmc+4x
4yeePYenodn6g2Hin1GbMR55+5ijJfr6VPpFnFlNcKkxxMYMdBxJk/rsMRMeJZ6Z5yHYaGZVVCcC
UCgTJOjlBNqTd9aXTOqrCN5SUzz7tbvEZbc61813P63ZBR1f82WdWvYS+CyDZ0WW7lpNfO+6iedj
cDFm14bKjyxUSngNFP6soUMSdsCBxXqVlwShlHHLsGHVsmq6+8/TvFQ2wRvg2txmCGPLVa6c97K7
mCEhAVsRFeUNVZAf2vYIR0tg+lblsXXd4YtRlQEHDyoMmKpWnIOOmE5wtXhwYQIZuJW4tTZ/HGcU
MALz4eiWRnHHc2WfqGvbjtxd1IOVA9SF39v+ZfohHOtP/S+qkQgNz4bydyZ3UoyKFimTEfcHSh73
ct82OTBxGelqJIpUkZkxsJ4/27xcnIOmE3sbgZXZGUlYFan8GMdRPglJw2M2BNUhW7UZA1hzY3y5
X+z92QSC17x2fHf23pRBWO8l4AXC2RGWHv9YlzAEbBVy4q/Wb6X94SpZ3JMvYusjTezLNY7u3Ux/
UbyYyxftaeJA0D5IgsZRP3QXeWczLFkYheIbMF+TjBBWn8Ml/Mr9AD/biGbAzuwvtl5zz8KGq2lR
S9QjuG5Bv+AEcRSFWrOH2ie6g+swpZlEwGHUuGnir4QBHXq8Yofu74Mf0s3Vaavjje/t5qgMO3u0
3Kl5drgpYhqfNFo9ovSZh+p7mFhN9E3HlSHI+Rqls9gvlsBIKk2x832jjTX5XQpKWqCEjHCR3shj
Ygbs9irj8wfIeqLzCYBQERb6oI3cwkOHBIN+s04UZ0E+DF1/Opf0W8T8Krh852LdB3X7z6JMMYbr
VP+Z1n55cn1lfA0L0lBj2RPhQ+d5YLi8Z6cGd0qk+jcT3y8MZh4yK2kYik91PCqkomXGqFCW3V/+
cbzSnSbhcSsX6UoWUEGfy7OuHWcnx2F8yjl2jnkPGZPqGZYSrFKtlvQ6BhwKVdhdWCThKre8d7eC
20NDdpb9eR/5mtKUnZWu6QkjAKVPyl8xE/NhExvUGUXFBz4pzEzSH7dzGM6AjfOg+phStOrAYs8g
Kz4Nrlj4GaJ9RVNnGKht4wgVf5S4cpZfNE8iJle1D1dEwOwnQKJ1d2Qz8z/Szqs3biVr13/l4Lsn
QLKK6eLcdFawKLltWfYN4cicM3/999D7nJkW1eiGvQeDwQz2oJeqWGHVWm9Q1nEM87HTBLboScat
qcKhUHush6YM0qSD8dOm6RqB93cNMb0acUKgvXgH7cSN4tj+CAgoWpdZae1BttAHQNBjTYE/gDbQ
cv8Dr4crowIztpT63mjMkjYD8BoaA5KnRTsW/tburF++03Y+TdFhmB/4CtJVEKUgzxibvB9pGZYe
AGXUb9GZi8yxvTWBp/skgJEfA9gv4wpnWdMmn6Qjqn0CbPSpvMdEkkqU0PKXGh3wkZeV0dFdNdBd
VOYaX+jU8eceffeDbioImyNaCFzNN27rwqeGAkbjh9kP7S/fRKlQIumrJMVPm1LsHuRNsccNbpz/
uvQX1AK56QT9+0Bnd6MPgXrgLFaqcgCvQxu17jRA7kf9UKKWucormpJ2IvsN2w6ZBHrTe0lmhVci
qduq5rqF7mbFhwrXJ3RMETULbegqraOjAxyb1T19q+nZxAThyP8Xl4ImULZpGypb2QYjDD7gR4AQ
1R9KC/iSElz5IzZFyCMh1nmVlkyNmGUPZEcf2hQ293wmjDvLBLVXQ1254R3awSqI6pu4paiDbLy9
1enSIRUirG2bR8atrsUh5qDDTpQwkAsaomjTd52iP9O1hhEpdXvfmpZ5Kz0ySm4I6Eya8LdFOlbv
UAo3ttWUluhC4AVgVSFsNo65dBAIAhn8iFeRSBb5LPtBSRrQWRiuZdWiWGMaoDd9xIlsrQv3AGZo
G8Bwp70jus+1lO0HHVkuVFSpJT2VAkgZzsbGeio8xJUFy68KkXDBcPLZpve9szzXgb5AWjfbj6gT
wNZSATRj8PS8pxyI1jCkMLCec3M0a+UXn/TgpcxyxtMl6n0fZMZjkFJ+VUDZv1eLAm7a4DgQ6wGy
AoGsqMAbtHFpdcO4AuZtGZp2Z/YQJREk/zy1M0hSR39WDSGR83Rst00TfpbchKukozRBIZ26K1QW
ZD97if4MCLVQgaqHfh2YCBUJtlmHVVFIOyLVobuqwTYifXPeGdiNgIAZqmcev9q+gxEOBxpDlNtS
09gqUUcirEXDQefOAv+qDA8WtWz1MJQgjzEci63iKR8g73pgqDiCqIjpemWv7CRhvxU2ny2FThM6
BmL3RpZ+AkX+bDUmp0yX4msc4ilsOnH1E3Fe8E28d2tUY814M6UjQmI4Eq+cEj7sGHCAKwPqZA1/
6DoqFeP9BAwKFF5YfcIGRt/bRdIf48AwuUhYdrVO25R22UTnGAEZO9Tlna6DYee61sCmiJb+KXUr
KZFCCOss30+NsL/nUYPXpk0zwPfAR122GD9ryS5sW0IzlRb/+p//U5y4voN1wz85RJ8YTTRkCc1P
f/rzhtCFoxuCVo+hqwsH81b6kjf2mD9Bfv7gT8U618Yvl0O8NUknhOGQngvdNKS6MGKnqmbRiu7y
J226H+1nmHFmDDMZwuPlOPNM5Mgr5tnNj//7P7auGgxCsxydqRIq7tavZyrEosIYUyd7KiKXSoUs
/I3BudyGn0uIhZdjzX/zpVj261gVVKZwNkh8GofPmf/LQR/WocWtUWNPUtBld+DALkc8N4u2sDRN
dwT/IeZ1crIOZMvtVQKeegKwC8+syR9IiIFUXI4y/92LcUnVskzBTnbAKovXUVqNFq8RKtmTFLcG
NzryNC+jc0j0Q9n/uBxKm3/rUqzFiHxsOVnwxMp7dBaA+7fTE/xZEIs/wQSvW4XSMg2N/ofjHIeY
kmp9ZbBvtxar0bYc4ai6xmk4T/nJlOJulTogBdlatxapZHa4PMAzX+zVzy/Wo0PbuBJjPLth3WMP
rkZ7xb8tzMfLUYxzs3gyiMVKtB1bs+2eKGV66webSd608uvlEGcGwmXB4pNSE/TXFhs4GaipgVLI
nr4l+ZcOTmLmkChtLgfR9LcDgcelU6jTwOWijvr6a0RUX2UN0+wp/mqtfvKMCa1HO7nl3d0qt7J9
AE8ROM+Xg545Mk5jGurrmGA4RIrMUvZkoesOYDUunK1PdSfJj55zdznWmQ/1KtbipI08R58ElitP
NuXQHhKnRClFG18uRzk7IlokEqSXdLBLeD2iDLu+GNhl9qQ7z7N0W79Rutk5F5DI9O1yKP3siNg9
psHacDjbX8cCi2z1asOIyHZxS3lCfG9n/jIwFVl/KOUHQ3jbrv0YGDdYv9ErpegvoXq5Tv6Oiz70
qD24CUJ2ww0OkZf/tDc729JVS53h3UIz5n+//suGpGwUJXD090ZXv1T6R5GZv/5dhMXh1fwngsif
MufxX/76YmYprDqQwfn7Kw0UULxRyP0u//0mM/Dq8F3M0PzPT86+yjMpL6tEsGgP5Lh/rRLjLr62
p89GAVemm/PxStb/OkqnQQzC90y8pxoCHgmVGt1Df6gTmIz13xUdiJ9fP+lD8kWjpTcY5XEGdPpR
sjdtHuNdyiOPR9r+8tjfrg4TUiUkFJuLztGdxcEc596gqSoO9K3zyTQ/Rrf/7ucXg5aILsY9jZtj
hcJpumv/9NaymMz5uhKqTlqlL86RMg4LIDgG9dbp0A77aLiyMs7MDr9vg6dxLJVNvZgdrB7x0VY0
7z2V7wxV9r/483XTtLhQENWX9nwNnCw80KJaYam19b6q31XoDl85Zc/99VKTEmaerpIGLnZOLAXK
J+PgIXB5O+6q4c+/rW7MGYMhTcnJt7iktCI3ikhJ/KOJxp7OxvnjjQ80xNZtsESCw0ssfl8EErCY
YinvQ4T4kIIvlXd/vDhPA8jFjQdRXRszjJLRf6POsc/yK2nqPL+vzxWTCjbKFbNhq6lqi9UD3g1m
RpP7RwfyH55uVPaMv1igQIJMlVyBE96el8DJCirUIsIKAcBL7f9w3umQ1S9P0dtDC40TYbI2Sbd1
dfkkMpSmUUY6XEdOIBxcAdEJvHz0P1+or6Is9oGmjFVTCREeQ0SVUPDKrozizEZ49fuLK5B3EwQE
zJ2PTXXThDcUai/P0rXfX3wF/nJS21CGx/HZQkWwvHJGn/kIXBeODSFNOqTRi0M0NDBYmgaRHPNs
Axw8ueOFpYTry2OYF+NisXIB0NEypU7Tbply1mWV0JcniNrinU5HI7sHDFX5O8CYlyOd2RbsCMnO
sFQNnPTiWEpDDB9AftXH1H7gnQhgQTru5RDz0bAYzKsQ84yebIsyDyJO9bI+xqBMd0NGb85GdgET
tEl9dOL2WNcG8qTIMFEZTikxXw6vzffOSXypojclLdWyuZpsaVqLBafQTjNTimSuKANQ2HLvSHun
5PaXQa9vaJP8rAzjXWxS+i+ze729cnAuJpjoBr6gtsOpbBkcDouDU8V0y27VMHdVeKh4YlFV3F0e
4GLBLyNYi5MzA34lC2BFbtE5xvumLLOvQzy3cS+HOTsQ0+QKmxfk22oJqj+wyHCmGoZd9mNoqXI9
XY5wbiDMvW6oNleN8/tdfrJQZvhyOVVZ4crIqZGpQZcEM8pieznKmfVgqA6vRdu0Bc9re5GniAHW
S6VVhasmCXIVOuInwTZ3nkX0EUGZe3vCp1rD3xRjevgmm8vR34xR19jSuGjYFJ00uVyMY2/aeElr
k1vX9EHrSKmxfzLrK9nAYstJygavosx/xclMKlHua5gTTm7m7cOxx9IclbHR3oIyyZO9nCDbF1dW
4byLX+0yQtqabvLoAqtJ8vo6ZDn5tZHqmeoCl8G7FJ8lNx086LGo/m0cUUVXFsvZeORRHMO25EJZ
7GoHO+spqrzJHaqUdlVhbNHmusfX/nubGlc+2pulP4/tJNZiOp08EwLdTNVVism1Rb3vqoEsV7uy
Ms+HMRkNosE6+/r1FCqFXwks7yY3KUdELkEhJ6A2sXvov15ehGfmzlb5TAa6JyQTy0wdjpI2gZ5X
XKHfT8WnuEJV5WsdBVembVk5mZehzevKMAX8WiH1+e84WYaibOKy7RvFVXPecwKkQzwhYXuXATCQ
qLVFVPxpZw5YZygezl4ldiJ2B+fl8nDnK3mxNG2sGOHh8R+qZi7ndRhzmaSp4k6ADVUsJvNth3Wg
4h0z6r2I410Od+YzEo48X5svHWO5E2LDVFRNZ9RhchvZgLk+con/qxBiceRT0VWQRWsVt1AflPhF
N/e1vLkcYl7TbyftP6MQi0lDeK81ZNUrLuYWfbaDGH/596/MktBfrw07zNmzFbMEXhaJ7HblgFvS
++fLUc59evJ9Y04BHHLmxSikmqdKil6e24jvAMeQA3uENqApdw72taAKr3yXc5NGPVJwtTgmr7HF
IyOLAh2rU91z++lz6KDKRKPn8oC0c3v3NMQi/xwVEIp6RIiCKtO9mYrnuEfWMTICl44tziPjAC60
ySsU2sT0qDvINg/t+FUMBibDAKs98T4P4cuARy2ubPhz3xSrehrxNgq4Ylm3rkRUSN/zPBdL09y6
BxmIyllwZY7PTQDn/XzH6HQb7MVFA8pXgrFRbXf03enmg3eHXOiVOZbnvuNJDGexv7qAB0QNiN7V
B1tzx2TWA+vUcV30OM1ARwFdMRTfi8hydp0t+pccY9dtPQjrpkMskt68/Zm6Ebrlkf8DfhReiSBB
1qpPW9UonYj6kdHd5oS4Ree2OJSq3t74GXzxDqkd7Lbg4e0VFTaWBnD+wQcL08JDaekQJn5wY4Tc
qzR7kY1JYUwgiaEdmqQo17oMMX4ywi9WZyKS1nZwXzUDqgt9+MQUaG/AKNxIUP2IVsNmyD31fQ8x
zYYStvZnfijSNKiEJdVDHCHsR4sLce4qY4Nirvog0PZANUFD8EejdY32ZXXfR1p6r/dWf1CHUN1H
jpnfhw0GY5CPMa3LQrrHVm2twBCnL3U3NCq9G7rYyezguKoR4kLMsGi2nYBZ1cRB8UiZRGBFa1if
ZrWNvWNgjYJKR4N0qRfeIl6SvNNaBWtzG0SiCm8BSJtau0GAPKqGNTPWBEa0DxXrOQgTcQv02NuO
upXdyqmODrGDv16bIovvBGX9EKg4Xda4tOywoUjcMQSPHHooiZBFM58pHI5M4SL2gAlvK1Nku97I
1F1jKbgU2Cl0LaDd93kTIIYhzGLt00Q/DEi1bYe41W+A+agIpuYOxnODvgFPFqzHAtjHUGHBHSAe
cF+MFZZFXJP3HqBsKtG9uVcntf1g0+NGC5uWfWVF3q73Zi0gC/o9vHaKokUBoCiU2gaFAXsnIbUL
r0kwbYhBjmZ2vNYCVf14eWOc3XrcaoJGn0WmtzhNExlAHPBM2xWaubYCxDF7bJu1bniG7Pnpcqxz
JzdtHV5sjpA0UBdHaWgbBXmKD2BhyPBREfJOJjGeefBqMzvfI9G3QV/s/nLQs/ve5plG/VLKN4kR
7A66mUnjufoXSCHZ9t/9+uLKqwRYa+QZPNdEt1uPIsTzrxTRFnWD3wmXdExwEIbGCH43Rk4SLkvX
E2fC8crV0uTWFwEgchTMHQOONimXEpqHPx8RLymQLcLgxlsm4bYFMajLWj7SlP5EcAfjpvAvhjS3
/+ksc+a/KXqNiqm3neg9N0NFppHqvQXfzcItB3mhAH/gywM6d4MZLDuTUi0vmSWoAYtUL0pzzXE1
XHSUqXkAxIbq2XhlJVwLs7jEo6ifhV8nx50sNwTbrWC0Ia61zM8thtOxLC7KJgUZDeqPsaRuDki2
WInhvpjVqK5UDM9t1ZNA9uK2RGkeOVqbQKLd99ZTn783QbvlUH/wXqyNK+WkK3O3fL5PZqNUYT0S
rXM+IsC0b2ClexzFf7ESDJoZpurQtlwWI2o/4RZOBgfbFOTZH+EbKMqVFPvccWowcXPHS6MesThO
cWUupD3h4yV8b92hs1Lkt3aO9r32/vJY5i+9zOXhq6Jo59Dx4k3yOtf2DBSzCqxBXEW/b3pENZBm
D28rb+ugC5+q2IVfK1VfizgP/eQgQoA2alHEdlznH2TbGmjVYHxpIWujrR4A7e4Bvl8e5dlleDLK
xY2BmJ3oq5GYJcSgOIOUkz4Dx1q1Rbqrk3LdD/JKMn72A1LKodpPRUmYixpEMTYZEkPoeCvtfoJM
i131qvc+S+3r5ZGdjQPAV51LiLrqLI6LEeMxuImO4+q1uRkmQHvFF9+pd15zZSefu//m24PVaP3u
U73+bHj2xQpgScctAJxDKwnb8sqUva2+URMAAaBbdNp0/c1atAw5SxdA86ykcJGw3qe2+aHsBz6T
8b6Oxi2ld3jtdYDOehjsMTT/cXkyz5wfDtcIFR0THBH4kddjxLPJh8yWmq6GMD/CUH6OMnHUb+xS
mbaXQ505gQllq7pKfZ1yy2JFxnGttjkVHddUPk3DwUeTLI/NQ6h/a4Hj/0UsRmWYyLFJgr0eFk4I
ZR3alYnVFoY46IfF3rhXLO++8yD1JjGSmJcDnp1HZhGInkmRY4nI0rQGMZmpMd0oRO1FmT5IRX03
YHP2F2FMQHo2o+LhtPhcKlxoasae6eqyVIDG6i+tLhDf1o3i8BeROOpVYHrqjIh5PYM9vOE6H3XT
rSOMbBBqcEZr15d/M2/0dDS65EAPtOXFoqIRWuQQaFynrd1a1buVEL7cdSjS7i8PSPvdlV0c/Gw1
YVH3ohrwZrMJ0OvoHvaGi8l8/gQVu10jdg7d1MfS034wOvihw3uFXkFQVls8O7aKicTgCm3sn6na
5Z/QWR3w7moq7ZA5NSZaBjbv60qTT2Xs93ek5cMOtxxc7qIUcxaEHCYgvzoQfZkbuCAbP8dY69/V
WtUd/Q4rNVTos5u+bIubMEiw6XUqc29K37kPSiCuEljMWjUc+BRg/coHX3HEI2xImBt+ij0OgoOU
7XBz9vQmwGOxibdj32BQUQToQrV5t/XTqVv7IDLfp0BJbsqsMlfoaHWbIg9wmjZyJDlkO73zo/5b
lvIX2KHl3/bANtc1ScV79Je8Q4+Kxa2gyAe4P5wFBytnX5SqeNd0tQ1krvvg9yo8jZyswDci+87O
Ktjz4PYgT0/DnZ/EGCRnfo9npn+YqfNQAnOtvDOozoQcrLOmo1A6Hqe2dVvEWnQwc578kZqNd1oB
R2i05PiUVr3zgY6Lflf7hrpVFOyaIx2yrBwEonPmYP3MPAYUV2K6RWUdf/eiTm7LnqmyYsf5EFeY
7g5jUu+TzCvoheJBb3WFdsN/w9kjbv11i835JhGISMe1wCPUAsct7LpEnhcYJ9JE47qTqJfCzsGv
ykMUmc2T4bQVNTi1lt0vqDy4/Hoo/qkitG9TBBDedaUhIdwk/QN+MQGaXMK6R9gDswIZISrR9doz
/BV0KnRo7quws7WPWVJ5Vy6zM/mAg3yGyltoRoEtW5u9YRcyrU3D9YJpmyUflfZnN0AWj2PQ/t8K
vB+ubLc5z32z204CLpIeERhSUWzDcLvKrdLPg/iG7FoYHAzxRLkTtPu07sYrnZ5zp/DpIBdXDHmv
b7cKMdPpgGQ3LoCGubs8rjNJAagSdt3c2RFvUElh1FrYnXvoHOjNpuMQ9oorB9W5QRg8tvgd6lF8
rdcnb+zrAqflwXI78UPzEFJHkXY0r+GTtLMDwTRKo7diQFBZXJGD3pKWGBItwMyAuNoV+aEqUBNQ
2vzb0OIY6nhCfEqkie+t6SC93qvVJqlQgYbuV4DZtuqnCHb/nz9oYAwA2wHW4XBKL7JI7Aj1BPdA
yzVmD+VuXXJKY2V0+SOenWJL4yUNqACTxsVjsIiNJIO4y9hL65eNHNq9LtADh4J2Dbsgz+07w6YC
DKDAnFESr7+mT1U0DqbJdn07KjcBwsG7tish1CdwhELrRz3mKTJ4KZLoZY8YdBnhqI42LrTM2UDe
kT4Kt2C8qdfjEIrV567SJuU+JGmke4PnJbLNCFmksXqj2BHarmVFuXmWgh0GFO/yMEUPvMCaj7qb
eeebNRIsgDy3mKFlzyEKLVsT0eud9JGXbAy8GKlX4riW8795fVHgi4cnpN7TG8qCkAJVwKGcj+qu
Uy0wAgG6zz6IglVVw9G20Ti4coycW6U2N7YOHINHv7lIQ9QG9BgWZRTZJvtdVEU3TpT+zaFBK8xm
q9GsWJa3lTZRIr/uDNcvf3X+xm82Tvnz8no7Nwp5EmKRthVF0ojBIQTGShD28ZO+Mk3zmfDmsDUY
gdBAyXMEvl5lfeS1SWgmBl38/LPZIxjr5cO48kL12ahqHrjRNSD4lXW9xGSbgy7GxNNs1+qNTdR7
2GOWm9DUkUo30accu7WWhcXf7FuwlAJkqEP2uzgac5GbDRpbBO3Ge6RBns3SxKHcsa7EOfe9Zszm
/48zD/7kwe74UJGzybBdNBZWI44TcnKufLEzr1jnNMTiXMBg1Q4zcnm3Lp71BIEpjh95RODuylDO
HnX/HYq+KEfhfOtDDWUofvkMqpAE6GPePV5e3r+z9OXyOxnM8hWJwOqYkN7aboFHpBFmHxITZTxZ
PyBb9SPOzCOjxQmhlIdYhO+iSEUpq8GzuriS5JwfLFcPEAVQgcvSDhqruFyYte12SgLdE3XuqN4A
TtxeGe+53MYAH8aZoVkG9fjX68MYgixOlN52Vfxgvay8TXJj1WnyIKETV4b80UTjATXhGwvBqsux
zw2RxIMEhE4Ab7PFumnUTHRFkszfc41SvmRtvv+bCKZkeaoAL5a4ax1RzzR3Cts1swcVB8o0ep/V
Xy7HOLfBSG/Ah5LnyDckMNVr0MLwqPdWyMp0u8a/Mkva2Wk6CbDYwYbiFJXdIEcVlg+R8jm10VQc
DoZ1r8YPtrdtKcf2Dh5m3ao13rXFuyHGBfkqd+rcOjkd5uJjlamihMPEMNX0QcWsOcKDS5HbOEeQ
315nwU/N23fBlRrBlbldYofjQQfPxfXsWmnu9on5XKNncPnzaWcHhqYcGSJP6jfgtDINkNAJIgta
SOyWKPfi3xKvZV64RuW9oDXwlZc9mFbve6TbPy4H/73El6fNXACx5noL8NP525+czoiQebWh5aTg
rSjx2LGSeI1DUn1jt7I9mCVkWNP2s49JOHoulrkxpl9NtjXVhmqy5+NUDu+w7ny+QNx1+Cl7wUHr
dGtnT0O/SUZMXgpH/zqOlUmrGk5H6yDpGpSq+tyZ8CF9oOW7eEQHyssELpG9nv7VCWNDyASHOo90
Ocae6SuBOrEJPb3kkQ5wwLRVsHgIH2ywH0MnLIG/mDnof6CHY9/gZlV9uDzR4uwmouUIZBPAkrU8
5jK7BpsVWJarx5zW7S+zVrJ7pPz0g6XjdZFjXbBucyRhymnWhmgqe1egTsOfOzpsKiV9siih7tOg
7Z76Em++FZY5ymeMrYxtVLdKjWopwgG0tLwDMuIoZISmejsMXoUAjCbXAEiVNbiN8pZihLxHyYlH
uG2g5OK1OC8qpbgvDRrGiTmWz0515Yw6l1OdfoLFA5Z8qkYyrLVdo0FnMMJhoZTOugtwUoz1p8Qo
N5en+9xs24YJVkTjRnnDhupy5BuVgpNdlvU2Q9Y69Dzo7uOVxOPs3j1NqRfJaANGV+/wBXYHP3uA
zuet1Cq/Q0UlWXUieGxz62ueD18az0CKIL2ypiR78+3etYGfcUEL2piv9+4QNfVUkbC54YR2n4F3
kzj8+TRSGf1PhPkvODkdwgYxQEPjAakiBYKQ/wa56pWV/XlvHFoJOHFHanP1fHGyGwF2dLatW65d
lB/0NL9FKflKiLMf6iTG8mFSILNaZa1huTnUyqQ1aQSY00+7+O2L17kS7dlhUG4zpBymIPx8eRrP
5aenwRerRDbSSSMORXeQ/soXL5b5lFPszPwrr69rcfTXn2vCWxodVQZZ2uwt5Hoe8nKj27vLozm3
l+eyOeUUHuMQsl5HsepASZQys932edbCNAFswBcxMF6/kjydXd8ngRaHRoRSbtf2qY0NCSqE6FRu
Lw/k2u8vXkBBZWLI2fD7Ly3KgkCSrpwO534fPhl865lvgRzz64nCtMnSzDi3Xa3yWqTJm4dGif8i
S7coOoNhUEkzl8AZTQ4BXjPs0KzeqOl7/6XJ/uIrUN6hFQn4TlWXz2GlQJsN+qJF80JfmRiAr5QO
rYo//xR07ehD8gaYL9/XUwVKqSY50gjSZYdJNPjxbP4iguChSxeGBp1cRNDjANW32OFZ5ec7UX9F
AOrKGM7tizn/pmpArU1dFsLUUg0zKCmO66twp77x7kBD7VZW0yH2rxxn5663k1C/T7uTczkY8eei
dQuEwH+nWZizYmcujn8xYbSeAd7P6J9lN6l01NxG8tdxLXV8BEfwODbW01+EwJGF4ihY8TegKKc2
8cQ2OtsNIL0Czp7Ca2iBs1vwJIL+el3F0WQllU/qV6TrGoGjK0fh2e9AcZmWNj10oLmvfz6Y2j5O
PQqSVAyH7mcVHjD+uTxHZ1cVvFG4PqpkJIvT1iu0XjNTzGvjUo3WcYJMVNYnKtJXubquqlbfW3qs
/cW9z5g4e2dMB3Dj1+PqjMZHa5AaRDxi4Wrc5d3dYP+6PLDfhYxl+sKVDyOHNUZTdDF5ftMYcZvU
IDkyWnGl8w3bjJfJkM9pk7/H8ZT2r/ek2o1L1+8JRT/4GOLB0abfTr10AMULeTraqlFHMlneB/av
oAsH1PqvvdDOLiIH3pA0VcoUy0e8aTZtZODo6SrjTpWP4zV20tn2AbQJ4G70CEC8LaZbLTTkSQNm
Aj+tSkP0ELmdG/pjsTxKsSk/q/kOpzFcr1TcB5orTYJzozsNPv/zk7OEh/1YFaJx3Cifym9O2SS7
MrL1m8tfe64RLD/2aZTFMk6lnYPDZYhGgGvMhHhg++hMhyx5wDhz5QRXDi/9N3LlvwE5Tzjr6c2h
HAOqhWfAInnIxrprxy7OHjmt9TtbyT38qD2JJLM67PJBm9YWwvyrtuk/2k7/gFMmqIbqs5x9iA3z
Juzz+1bFc6FcqVb7s8BakL8S+U3zNk7D3Q5Ps4dBZF9q3DW88Alk/gHBbiBwapysp0HBDr5Ohw39
Ym+dhLjoeWmPjp0RfcUtFWOUSQlxOODBC2dHQ+IPaa0aU4+17QRiTTvTD5OXaQymDTafP/xxTNce
EAyIBW7tN3dhlH9vpkrFRhqPnklYPKSLI1JXNbrFKLk3lSM2Dk1iOx+/Sx2jEvyCggclCcDxYrr4
CSGL9J2otRbt7maPaOojh9uhcfz7Kb33ocfhN3UDn6aLkTdPJntv9SV95wrVaxRole3k+y+lqmFI
VmAOnX53sNiw+luRcBrdjDztHLGLAh7bOCuO8nsbZ8UupYu5Uuse+xkxYhGP2qHnbX3/ps8UZaNY
aFP2NDOH3tzkpbI29e+RA5FnbQKlQ8ByENFc7M9XZZ2DGdASgeZ2I34VSlW5/oRKLepo8kWplK+p
kB6nZKOjop6JdepP0d4R6Y+oxvq09j19Cw+ZjE9O/l5XB22N6HcFDr+gdzfl37t2QPLWz51tGUY1
7+Uy2QwmcpuVRPqzwPF5hWx7+C7t637b5zLbOFqFhGxXlx8aunpua9fWfhokoASlC+gvVShCNvGL
X8JYs5TkG4pnKSbZSb5rOi9Y66j17sqKT042iu1rbuFIYeAxuMttY3Za8vSV32Zy4492eSvomD6q
qEvs6mBELUj2/mfRG9YWNtKw8cIM35lszBEOT/P2C14deLTLjncbIPs7q8zodVHzRKtOjRCJHPPb
qM6smzr1gA53NeqRpS1WyEbTwu9ROQW2aq/wLxlWga4Wq7BomcM+Lla5gkuh4lvdNoxKDHuriqa9
X5jctH6kwcZyZmMdS9/GvZdvtRqLNtvahdpu1+EwtMJn0duUuS/cqmtMfoNPCzIdsbcQH6t4ovqt
TT3nA+YxGwTYgp3MUdFIuG5B64648+HO/JIEWrniUkDwBWO4PdTn5q6tbTpxFDfoDo2tvsFSA6X9
HBfYFkvQ+eGXbLsA36HISGb/9aS9CXQdeAgFRhgtnr/F21jcDA4Op5BisFrF1x17aSHR9Kb5Y/nd
xwxTnnXYiWdTwU8Fp0WcXWe73WowP8WNrgHh0HCRsMJflkSwt+l6bL0MpJ6UdnSzqkC2UvHDrYNl
6AP8gmklAXVsfL+HIDA50RZdOcA0qMnuRzwqN12Vl++SPBE3lRONAFIogIYaRgNUHxAldZCBDdA9
hsSAzH9lgcuqfH/ajhi0r9qS7ZPFJaYf/ghSJQ2/9ooxS7xb+S2G7My4UmEPrlazVgny9Gk7fbYl
YqKRdPyN2k3BBmuhmO9Y+Rsk1fJthUHEodPxxy0j/RoN5/VV8c/J7XAXIqpg4Jm01PNRMoz7elFl
j+Qld8hVbQxce1X0AB0l/eiZuETkmnflelrUQQlqUEMBmY8EKEMDPPX6FhwTKKYF5saP6HBT09YG
5SUIMu8GK2T9ri3KL0lHcSebjf20shnvRY8cberl3zRqGrM59ecswejI9+18JuLo20hkw9pqsA7R
E+PIGYpLa+0DCMqMjEa8bRwsx3oajRr5tCLxtqUkn5P54D85g+dcGd6cSv33MkQnDk7FTHlA7g4A
Ok/316NDXDzAs1GvUHHG7q+aqnxtKr7xUOhW4/LObiGGhBHuEapxU6MPdeW5skgx3oRf3sUBtBOp
aNVxVw4vsfLyR6nF//t1wM7sCTAIy+zJKAdj1BtRHQftuZqOZbMeNToU3Y1jt1vlWjdkkfL/E82a
n5GOjr7f8llkY62BNr9dHduERBSB79L4KYr0z96S/0Qh81bhu5lols4f9CQpS5oMM9PcqI5Ys3pd
uBnSn33PQddu0TO9PH3nPg5dPvYZRQqIhYsqCJL1ZWn3Q3XE6fJ9ZbJCDXGFaXFuzmaUuEC/BEGI
5ZxVGY0bO6qqI+Y33Xv4zvpjrDUKEq2KeoVm8frw+Gelz4UEm/eSpgG4fD1xPrq7aiTy5ohnUY5y
+Qu+aYfeBJLV4GuTWJoLE2N7eQaX+fvvr2XxhgF2eU7AAHfUFt8igqaI1AMBM3cBmtLJr0kPdmQb
h67tPvVR+9hjpNc5W60ID6kjd2Vjvb/8l5yb6JM/ZFkXaMq+CpBYbY5N2K7M7mnMu1Vefroc5Nxh
chpkMcUgLGvcgqvm2DabSeGJeGtYSK5jUK4eowCPrSv7+9wCncGzJPNwDMAhv/6kAEWNuBgZlIpd
Q9U8RZ63vjyiaxEW55OVefSb06w5ViV6xpNhgG30rmyz33O/PINZ/bagoG5RqFvsM8dy1F4aY32s
lUc8FHLcH0Lt0Sk/ayI7SO9Q46Sp1ddqkGc/1knUeb+cHCSeVadZNk71EWdJhLhvMvns9bfqdBPT
jRZtsirJTi7P5hKI/892gFeHhI2Aob9sdXm4Yjl1GDTHLKEoqd2k/efAeyy8fenjTn0zP9Ij5Sfe
WlcOzbOf8STu/M9PxuqH46gVYK6OWSBps9WfvOwPIdb/DA0OHAhdXpjUAl6HCPKm7pXCq48CpS3z
XRrsG313Zfrm1/6bhTJPHkVEhC+WxRfPxk8s5EQ5NmmHCDZvIOfJrB/19l4DnKPVv3Lrm+a7Svcx
KB5Iiy+HPzeJ1F8R3JDcBm+gjD5skImEsTmOw0YFLlj+xUc6/f3FXrOjscf9kd/HHQjPA9le6YGc
uwBOf3+xzXAniKEkRJxOIxqrHq+KTSl9KB+W1qzT2W8nSMbgqEzoQv+7mVtsNRn0JaZVjCyfJg6R
bpXmN5cjzHOzXBl8GHDQ6Le+hVpqo812TgtWhnlwzGe7JsV5CrUfl6O8XQEUr9Eas6RB38JaKhii
be2IMZL1UdspAltSvd9cDvD2lpoDIJSj/nNJLw70yfIlxmIdAQb093mBVysUmv4ixiy/iBcLLf/f
PPyTs0D2CUpFgV8f+2xfxttE3/falVvj7ddgGCi+kXRCwXGW95LjD17HI64+5vYGNrf6v6Sd2ZLb
xtKtnwgRmIdbjj2pNaApWbpBbFk25nnG058P+s/eIosIIij5yo4OI5lVWVlVWSvX8tkN93G8cnZa
nI0zK8J6SRGZqlpdqtxU/yvS3jvp/vZAXW8QeOFo5Jr/GylhMtoB+gao39ggyr/gk+b0ckSdAqm1
l7R+GMtXW1k7Li1N/3wys2wueTzICDkU4t504qmpdkcE1iTtMN9W6zU2ixUj4nuv0mlDPSZW7QbF
e7o6nG5Xr/U+XmcaACUEADc8AK9XPVheFJUw5LPeQxhnm71RbcHu6tGuD3ZhsZLVlt35ZUvILfJg
B0lVpZxQGipsUB4fIntlVc6J8TK5XLojTAtAwmEyy4Tdc6QyQpdJa0F5bKj06CChWt1LnsZWemHP
nGFRZyt0QJrcR5a6cQP/k0e2DKUnuYADQ9k19oNFJErJczk8DcrKglpatmfTJr6YRl458A/HSU15
6eL3qr/TnWPTrozmmhX10rvOaCvkgbDCaW+IvvrRS1B9Yi+6vXhXwuKqTbRRw9bxsRJIaJrsePmw
1wiBlvLP+XDNfz+fJrNEvnEkLGzkOPtNra64sPb92cWz71ctrX5eXeLC8GXw0BP8cHuIFr8/U+TT
KkltQJzuPKeukvSsnL5EczN/neofv2FA1SkekQ1IpcKBQ4oCTe5LDZ7D6EtwiIrPv/F5WC/ADxhQ
P4nVjWqQo5a2ptrVh40GccinP/v8PHxnw69D0A1Sj8/LqrSHM7NND7cNLC4ERKDgZGe3vLqQo1Cl
jUjNVa4V5U/Z9Lmi9kS1Yd9CI3Tb0mIC4yGRBzr6f6/uia0tlxJqrhwresQ3TP+gwIaxqVS4gpoW
ZbNkerhtcOFKRwoDuWyhNaJyIhNSZtxEELOaeuV2icGrR7+Nxm7nO0fNeoqtd33KiHa89UgrdheH
FMQUzFPzVUR8ErYQA6JsSzWvh5GF7kwkGF+z9KttPN72bym7zJ2k0IUaINLFyPb7KBzNLIVeE8ji
pHv7MFYf4+FOPrCfG4FqqbMwAfhI4PWXIUhfW4semda4pkUZ35j6YxKutggsBce5ESEfF8hKN1Ki
N25JUbBFqx5JuLr8mneHolo5F4oI/iuH5gve2ZqqrBI1wcjCVvYh8N5QqodZ5zDSYynJrmy9UP5p
+O9E3nQ8gYTpyga3lPHUGUsHpzK002JvuNrBAt7Bou4a6NdMdfuO162vtyNjyQRIHaBNkExwdBSS
tsYLXKzVaetS1tt88CAnuP39pQg///7897MRDPrQ02ud71tasE3MCSHWV6vdZ9rxtp2lCAcwzyWB
A7B9VcxNqMMjKJa3LgyDDxOKqOnErbTtD7fNLLpjzGSSgH4gixMiXB5rG3m9DHdMHvJM2r+3qrqp
qdHdtrNwIiUPQWMAFoUmL7Hw0vWD5vuBPLi5Xmzp7tlPCh3Rj1b4qla7cu1MuhAEys/7IRAOlWO8
kP2kaOijIm1G1/R/NNsq+89tZxYGjRYsAC/AwbiOXm186JN1AKYHEveu6w9T+thMR9LpbSs/y27C
sRczvI+oNE+gqCokhlRurUTqJsYMAJLmnyIUmzPjkxR/1K1X1T8YOcRaRriBkm2bj/kODeCtjmhT
/WrqOw0Np9u/Z9FrHa4FuFtIJGLDQQ6voFk24ei26RHhtbjnjfwpWkFjL87cmRExHmO9U3o5GklQ
6eaUT79x+VZoqPmfE8KYhh1lF8PPRhfls97f8joCMODPxknIsejdNQZajbgQ/Q0kyn6RDJ5j74SP
zZn8wpF5IM/yUDRI4wR3wegGNdxr27D++GdeCHlUbwbFb8yEgWqfULryuneT8+JY+z+zMsfcmReo
YGtWFMajGxrPZkAXABjO1HnS195elsOK1cqRAaoQcVfIeYse5SAf3Rq4g7VV75c4mWfj1/cFPyBC
UUK7J6yU6TBoD1GyclVY2A0uvj+fIc7GCRh/SiNcNbq8nHvKgQfzYo3LeNEEnKGaSekDcTNhwjXb
T5Og9QbXRCyw2EO3B53i7dlenIUzE8Iowd44pHXqj25avZr9dio//dn3hVEKKi02gh4XnBbKhx3r
7vb3l4YIKBycRzCZsCUL35cH3gq7Rp1cw/wUyX+PRYcK8Qpqev6GmPQNgokOZXZJJD8uZ3pEkzUb
wkJ2dZhHJNX1swAjD5b1RC/44bY/S/NhzDp2oLNxRyznK3URpHnfyFxLnmtZ2tbdvV0oP9MUSE0E
OniEpL9b2IkreRpynzuK6+v5cWSVZ7FCW2iDJr0Vvrei6Sip9XdEu5+maE36ZenMgV+I3dFSQ5ej
ENGNYTR+CQ+/69SznpgdPan+U6IfHARLvZXNcWkowV/MGHEOBFfqS2nYjxMVV9VtdXnXoqpTRbvb
kzVPvBgY5xaEwKgn8FjwmaluDxjnNToM//rpb8Q3b/p0gBF5xLmwc/Vjlk5mriuunEJ7QtvcA0wu
t71YGifgqtSlIdTkKCjMieV5OlxeweTmqrRJY96+72zq/hlxNrHMc7eh0yIsRJwU0RZAZ+vkNna4
CZpo8+O2B0tJgNcn+hr4R8YLYYGC7mtQrB5dowELlb7zImkvdb8xTOdG5mE8y/chat660hSjO3kb
T9uoa42HS9Nw/n1hGpoE9q/SwQnNP6IqDk3y7UFaCtbz7wvBmoyqZ0QZ+5XD9Ugpho2hfmwMGi61
lXS57AjSJLxGco0RuzM01fPKPu5GFzz9PlJrVvb9rlCco/UDfjiEvsRKCmesweq1vqcMFR+UXH6n
Nf0mGYw90JSV6/HS9Rz2KEhYgQaDehFXR5oGQNu1sncHr852sjMomzzvdRB4trzPVDj/tQ40oAU7
76HUC+djWw/0pZmZ9DBQD9+OnTx0K5ltYSovfpMwlaMhg4Vp+E1lFm6b9EcnfSrVV1teuVMtVawu
7AibawgwGdhu1bsakrFD/FGOTj6UDEPxobQ/dtK+b066uQZmEtn652wBVRioB5SLOBqKe4ShUHtF
WbpzYyCUlsOTIr0ezQ5F2WI4Wj4IZpC+cvamTx8qrVgZ2oW9HlkM0gi9arzaiyQ4kpP0jmRbras4
/4mUeIM+DALdWf7sGSuPNIuTCAMhT7OcKzheXOaTeog9OlGzzp3UfxMbqCeYmALp+ai4G09noZRC
v9f88gh8Xci+UVJPraG0ndtXBwk6mzV2wYXsixQU25MNYvC6LGJppWTnw9C7bQUrl6ZDQQmrm7b2
nL1khr4WrgoG5Zero4OsjWlO58bghukuDdFR/6SsNTGtmRDWVVWFMTqXmIC6PpS3kvJkrVUQ1kwI
S0qL1LEeJkxo0mEMn5FsVdZCeCH/UgYhK84FX4RJhPkO0ikfHay4OkRuO2iCbu8jK5//mTTO9sEA
CvNC1vh8/9nWX5v4/mvV+a8XobW62SDXQg5lL99H0nNmAc1f2cmXVt7ZAP1MQGceyLnfIU3MHPif
q2Yz5Zu2BfG8sketDZOwvCd4D5w6qAa3tXZ9FJG0/vmzeZh/wJkXoRLUnTWvB334Jn1Psn9/4/MW
4BEgHeB7xPQUNHAC1zmrWso2SYvoMMjvP7MgOKDqpS/XGRYgK1IftXj/O5+f7xlcceai4+X4pKOq
Z1NQ924xlfB9waZyuG1gaasACftfA5awzko76WzdY3e0rdck2Q6gX/wpBfyOyMBK19XiKQTSD6p8
oHwhrhRqcKjBT87UjK2bVK5i7P3uUYtOTnHsIFK2tH2jHv2w3BnGvkcmOrI+3/Z04dY2H4BIvhCg
A9ITPC18LcsrNSxdNRk3Tldu+qTdzmkyQKnBp2qwNncLQ0tFkwxmg/uh01PIkuYYNfzBKVz6Fje1
96AH7yRaSqoyQGVijZ98/vXCLe7C2Oz92UKif8XzU80uXJ17fZ49de1Bqj/6yY84OFmxtjEHbSWF
Lo3nuXvCeCYccdog9ArXy5K/6oYEFKiHph6fNIQtSmncqFPv3p7ChXRE/WhG89MVeq09FNZO6Qyy
UriZuhl/5CtfX8ioF18X1prWSWrWWny9e58Mn0frUYmPTna67cICUnSugf3yQUipde/Ap6VhZRwf
+jhCduJL7Ye71vm3AkPtOBtpOHp0YOnJ/ZnqwrCQqYxqsGE5xXCB6jqlvt/YUi++Px8aziJQqumf
mpB9dQEdNCnNWyu/f/7/xQi3ZyE2TgWkQ7GhwwvSruFVPXcN+2tYvqj2UxV/vz05S/FF3zEnZ7on
YQ0U8DlJ01mhFiSFm7xI0442tD/7vJD/ZCtCTnNMC1ceN133V9euPUIs/n7jZ/e6PDf2zBF+NgVt
j3qjJGm5O+qvTv3Bq8yVOVhKaWjtzSzVFEG4G18aoMNU6wyuMm6Y589DGB2aqN7ERrHxaxve4H7l
Er60ImesgfOTy/QKP05tOmuagD6Nzv5EN+s2zZNdK7vWyt1iIbIMoIA672HcLK5ahZIQsTgYbEs3
/BfZ+/pvREhvT/xCqoSRh40AaldFZTO4HDYqbJPUTEnpJhF8uZWkP+V9vEfT6NA7yq4qGqRC6xWb
C7FwYVNY7jE8R45np6Vbpv94NJtCqPyHFoQFnyqWl6k9XhW0idnpIUZe7/a4LYTbhQ9CPKe9nbdR
iQ9xVW+C8ADdmlwdaRiwzC+3LS2FANXVuSOI7RrWussZqm3JGnrPL11jcO3mXenB63a8bWKpEAEj
1/9siJSXg9SVfaSzYVb1Y1MHW0M6JbNUm/lB996n3Yeo/GCoa7v0YhhwcaYcAOfZVZVJzjszpiGV
cwHNwvZRa3a3vVr5vgg6DRuVhFbx/cR+R+N+Pfxz+/sLKcCgcvXf3+8IGQd6g0oxfb1wg2Z+oFKh
4o9fGKw/s6JeTr8fdHnvhxpW6OQNHnV15yFTZa4US9bGSkgDsSqhyWjjS9c1f5Va/uIV0cNtR9ZM
zH8/2wF4vS3/b7iQD6p5Hm5WtrC16RDWfCiZtZ5rDNRU8260l8onlM2mtdW45oWw7hG9a+RSxorl
H1NatNek9da+P+eds1Fqc4jpM38+CnH1pMPQb18GdrLPt+diMXudha5wJK/qYjK7FC/iEkGaFxW5
d/kQRR+iNUiPyFY5FxsvFomQvXLwJJpGM6/r8DoU+tGxn5JkYyvNTkVmbh/bSKhNsXr0IA+xpXaj
OvWXJJQfSil/6TtfhTnL+nrb+duBAkr0cogj+pW9KGOI83QfZNumfom/0v5428hSlfXMcUWs0k9l
GspJzIryWkXZcfhJ4FP3211ch/0mKBJkKXXjU8xk78NggmE6hHWxdYxy46OavZLgl6OK0z3sPgq9
EUJUKQGqIX3Jfc+rDnF+kNbw1Uv3Z7z9ZUAIKKcoFGTyzMKNtOqTFTf7UJeOSC5sylrZ62r0IOlI
KA7GU4+XauAcqGEeq1L+eHvUl6f2188Qom2S44nXZPaxvH2x4FxLIWoB0cwF2lqZ3+UV9D9LIl4+
C7TehBCUbKN/noLnXP6QBQ+5/7zaobW4/f8aWREx7Vhe1bYdI9upu7gEprZhUdweteXt/8yGsMfE
HtKiXsYNvcxHIBAnM38t09dQfqcXL5V87P3vY3CnNNr/Twy/BlDYDnzVbgoKPOz+zotWv6Y2l/Pf
2jp/mRB2BKspTbWaTUiasleq9qNh+o9jXh+q3jqsDOE8RMIV8HwBiPebyR+BSpQG23Tw2qg/Uv1k
WZ97r9rISHM4xd+denLGb4lxhJV4JRRXgt4UFrdV+13SIUrp1sqxbg6yc8q8fdyueLgYhwiqK7CP
UZUTQRpSohVT1kzMl1Vvw4/cELa722M4L86rITyzIPhhewYiqT5bhVE9Ou2DDnVD8RZLhzLY+8rz
WK+8PC7mxDNzQsrSusppTatnDzQ3Y7Gh6nbbnbXvC7moSGK/CE0GrIyPX5q1jL4yWGI9APBFLI8K
gxWgDIpIwYfQ/8cLN1b+4sME/GeuXGlEW2EHoTyuGNCLDDAtBCt5eyW4RJHoMlH02mxHVmpyaH2g
0u+H7vGPpkPEMMRJNwSol7I1VOPmUxcNK2O07IJOBRHdM/OqT7hQ02iAyrdwterB6yDfto/+tIYt
Wo6pX0bmv5+dDo0hh8u2mc+41cMYfeiN3zmjw73yXyeEjNkpaY1ABt8fjYMRPqa/0aQJ0ObX9+dU
dvb7ISrK2aMZJKX+GEtPVvBV9Y8WGkW353ptLoRMYjm8FdjxPEz+PjKOcCzdSy/5f9sXFO82FC7w
/4vqHR7vaFCAULK3h73U/xtnRyOiH8j6lnNsv+3NYn4/MyXczTpeZsPeoADgRw+j/qXp/mpp1q+t
lSvg8qD98kiIrcxSgt5KOdHU/l9mvpXM5zhe2UMWD01nngjhpbZZhGQCx9C+eSntPdD+jR48ebW9
NZ3fyii/vBEibYRYy5R/Vk2cTVLybLOV+t+ZF/R8jJknmWd/IcrSvpAGrjckeBS5fO3Fzt5BC2W2
KxwqS2uehgeDRwWwPlcNOQO8YSivDiTfYN8OR3lt3hdPf+cG1MtFaUENlkQeG2FbvcTp9zY/JlaL
WtcnGEaN+m+rS3Z5t+LUUkyf2xRiukSTeQjtrnBN4zAzz8UHFQKn6svtlbMUb+dWhJDmlSeIlRbP
VOlLOR4j5Ig6KM920xpLxJo7QmCnjRlVdVJza3c8N236p7KsDokCuWKcjSun2vlcIh6Tzp0SItuy
0EzKG5xC6TmIUSx/moa9Oux6+YOtnm4P4JpfQogrgw+YosMvBVHzEADzwzS8i4ffKHKfeyScxLJW
rlHcIcJpzUJ/Sxspoq5ccZYdQVhkbtqGxkk4jCmlPDixzY7QmuaLURSfFLs/hpws4Zb6DfSYgXLE
f22JdcccDrdBmU9L1SNSUyCao8248vqwnBN+mRBKjxIcMmraUsKw06PSvNr6b5wDzl0QUkIL3+U0
RnOJBJIfufxPXa3plK15ICSAaWiGNgqwYLnatFG+3o7bta8LC78FJQXygfNkmh9NJAd+Z0s+Hx9h
vbepH/umP4eT/CC1n834Q1V8D4MVVML8leuV/muWhZVuBGYbqaZcuH7+IY0/yyEKnvs/GyhhgYej
ZQFZZekN48HXtmuv4ovlv/OBEpa2IXtx53hMcxvHuzIKd378OQDimBXPUvpBH9IDsGOIKL/rw1On
vgucfzTtkBprV+S1eBCWf15Df2H5LMkWREXjH+TKvT2Ot/MLoLDLPdQvilbz5wuMqnwc9IcwPQzB
eyX6fNvKbTfAq19a8TieIUeCFY2bnvagrYlMrn1fWPaKGfZJVXBHQpgFxr5kDSm5GNAayGJwjBZs
1sLvp1PJtJOi4pqXdoBdtY09VN+9Ql05mC26cWZGcCMPFXU0NXatuvpQhV88NAZ/Yx7ODAjJKxzV
qIQBhHNswV7V/GPmf/2ZgdnDs3vSZDd90w14AGkxbKTtGiBiMVyhPkPNnKdrWQRdd7A8WxaEL+B/
tlG1ScyjIu2TfuUMvmZl/vuZF6pkU+uu542QtoRB2ffG15wjf2KtvSSuGRKymNNlYRd4DJfvDzAK
v+nZW6frm7H//BvTwvEB/nfSkib22CJBHFtTRNqfJHDEOvELfOq2icUl8j8TdMBejlkey0noTeR8
2aG0s5m8L6gA3TaxuDzOTAirMLWQyAGYyAHyb/RXm3/+7OvC4vMsyR6GkSt+438CKhevJNq1Hy8s
vUqq9FLNmALJOmYaDLkr478YSmeDI6w8r9HUKrSI2cw82of860dt7WVobYbnv5+tCr/o0tKcn6WN
ZDtGr7zm5mu70fIgwbhpoTWL1qMQRPLYACEycIKX6bjfxqsPBos+sABsRweWTi6/9KHkAJomcUmd
KI02JQyCZv8cmq99oByU0NloYbdTZtWA75PxFHsvBX19kfMC9nFlttZ+h7Cva31TJnVX8DtmQYyD
Wf8F3uP+eLYhEmXHglL0qtsmi7wmM7o+BeijPDhJttPrf25bWHLi3IKwYnJvSgen7VJ30v7181e9
fNQgp7jTBlK/gDANVO1mri+x7dFIPLXvxjo/xYUUPgS5bz5T7bEei9F0trdNKfPkXxxbf9pCRhqL
cP+Ju/wQQ3GW5FN+Smt1G0U09QxbeEt2bfrQ1i9tosFVHm/rsdii6/4pGd+HSfGghNmLDo25Z6lI
g8Sg0+WVIbgqBvCz0M8A5EKjHB0OYuZI2mmUiq48+bW10cxmL0VvOcBeJfqnsVdutFdZRLAlZJEE
ivnSSofyZNtfAifeJFq+DRDsCac1qZ6r4BEszX8/yyajbMZlydvuyfS9/RhEG0J13682DS0OHpLm
vPzQt0NT2KUZUnpqtHlZniL9h1SU21R5H/oIyE7SDkHl3e0Iukpf+EQ7NmFq8m9XYOzS8qIQnqLi
FJv5Z6MJ0T0IVoJ0zYSw5qAsNnWJx5+T1+TfY8l+aD1vpU6zYALSl1myx9Dokf15NTqbGX3sSkNK
s+LUxPK2+GJna/q3C0F2YWD++5kBHhxURYry4qRG3iZG7kHODkPv7I21PfcaywBZyrkrwvnK59GB
zp2YCZneG0oA82mzgW9kk1T1bsofI185RE2z05Lg2DrRJq7ufaqDBH6WK0HgbGYoFDusSiO3ujzo
85M2ZY8BzrbySvF7Ib5nwLsNeSD4UbixL8fSSgvFGKugOCHReOwiFQHMftp0kgSGoDa8TV7HKxYX
wmNudld06kQgPUSib1uy/SDysJhJKjv092Ht9L1kwJwpbvSfzcdim5/V8RCDUE5+aptvY1DuO2eN
kWohABF+p5uezjSwqeKgNYhe5TQ35yeD6678cbNTws+3M8GcVoStBAuIEXIdQT5S5A9PUMqIh1zO
T6GRbvWyRy/m78yon5tk2Cq9uVVsZDZW7l7LXv2yKaSGeGi0hMYvtsqB5k/9UyO/hQoCKcPxtm+L
dmbmCSLO4ig1//1s+aZd0cKs0BLUQJ/6YapQXwUa1xdWhzDx6ivSwkaBaBLofg0csX6lExjUbZLA
HBifpr7kuSXZ9yCSSvlugkJIwzhzslbh4pSvFPAktGUkx3OiUwAH2y5fa1JcCurzzwuTo/qIfEHS
H52KpMreV4ZePFnmannveqx+gq4R2ZvB/FcMUdWYqhJo/+DU9MFBChDYVfV9payxol4flGgXNenD
RezCgrlO2LsrbchNSx2aE/1fu0h7GONvVvBkGM+yc8iS77fD7XrkSAYGYNWZ+gJaCiGH1yY6IqbP
CXAckZIBcx2ubKnXKRRZJ0j+qYvYoMnFJojOytu2n6QCnIt+MPrPefIS6XANTd+s/uvdvlyYEpbO
0IdFUxVWcUoRq0o35Vo/x8JYKeASkTkFcw11l7Ab+FoCnxpo2FOUesjkSOiT1qjP3Hbiev0TNVCq
0EJqc0AQ6cEIq2hs5KY9NcFOLg5mRT/71l6jv1twZRZz59RLZy+nGuHgVgMtVMJ+Ck6e16uv1ZCl
SBmFxUql+tqKRSkJMDSHHQgDRDScwSVsqrzSe/OrxtihqVDV+u72cK2ZEKoWthxIvQJZz5sRfEoH
t374s88LicWT4rFs4HF8K35GbRLf3ePE/ZF2EWd+wZ1fjIXFrmdG2g1Nab95XbkfX/1a39/twYUB
YVGYGsyklV/Zb5NNuNr+Zrj3zVbwQMgglQbNEbcN+23I6x1onc3fTso5abqbRpeznjrfNWZVJZOW
9MuNMYx7ecwKOz1l4/OYBfFGG6l3q/fH7KUZIaDGoc9H+I7Sk3osg2Gny2uEINcRC0qOth0KrFw4
qZRc+qGNqjxVvROfaP7d2A8dilu3Z/x6m5oNzJVIVjgHPXHGDc+LtVaKT0bynqatSPkWtu5tE9dJ
iv0CSm2YK+cmDfEun9VKnsZ2FzMXDe2v21zfNgEa8vFKMlwYqws7wvKLFC8ZUaOJTx5SWMV/wshZ
Gas1A8Jk2LFVFzUKhKdi4J486FslvPdNFirJWUwe7BSkT7xuXE537JfaqHRm/waTGFflnT2tcYld
zTcWDHnuFZ83jCsZIsTo8sFO+uFNb3eNv/OtfV+tHEqvhunShLj2uGlFmRlhQuFh7r2zRj5wFU7C
54U1FzWe5ds9n/eUp/ZfL6IToHjK7+6hmK2QYTmJwnEsi93NiRGnJsIWw1v4JMnJpqe7/s5VgYH5
GsrLJpnqqitvkKe6DrWpexs/duZj55288UsbrMTTdTsuOwUpir7SueXzqj8qw7xn2r0KAQE7Rm88
p1251ePmw9Q2exN+Y0nyDvqo/5vTqiVLaxvu9dvtT/sG9TJ4R2ZeqcuAzsrJj+wyVWHrSDaFoew0
9P7GccsT3rbXn4rgXTe+hI2/VcajByfnED6Yzad2LU9fx8w8DIy28VMZQXyrSsqACyB67a6V+9sG
Suc6SHYW/XbZcO8ZYHZY4cKJTinDLUJES3oS5KAcVdf4IncPsnFvFUP4/Lz2zi58U6+gg1HwedTq
9sDqg2ZNnXg5ZIgXmPSQJ76CpBmlVNt2aeBBzwWvzzc5bdxeuNcdehP2QIUL85D11qZY7Ye4zk2M
3Znl+a5z5pw39bGWTLrq1vJTNb3r/Wc7/Hh71V3nJkxwT8Y9dabuE+KRZsuyzQNVdcN601loUu5u
f38h0FSZJc1uBwkh99hLFyAt8fyCIzuPGvumfEie6xLlg5WNbmGc4GmmtokLM2me4ISOKmoQapnu
SlX/GErdS6gN78pyOtz25apwMjPs02dtc7dAG0k89sdVIDeKXOmAxL62+qOh/dvQDuM572v1kJQA
kuS1RuKF2QHzpNCnzDKly0hwrGymLEM62nDzMNhW6sehXKmnLkwPtSxE7ykqcGkWhXCmyqqG0gtM
tw4+9t20yb9VQDoL4+32yC34Qb6dmY51WBQVXfDD0CbLyhPJcDvnoEpbbcWLtc8L6yRWnZKiLZ+v
5Y8G1Zd4Wnl6WDKAdiYP1LCJwM4qbLFV6YSV7HmGa1b55ocVr2EfFgJ4rvjJugN9F0dCYXxiB3He
rE1MNx5OVejB16DsHGtl71twwkBaieWIEPk8E5dL0Ukn3qnywXRlkPROvk38H3fPMnrqXL156kUG
0Zh/wFm6GtUMvda+tFxdObTBTl8jRF5wgBoIoy87szSA+F6SqXKvBZTy3JReHJ4V99H+Xgc0ivLQ
mpEOaWEUk5XZOmUywADqat4O0dIyuXuzuvj+1UHQY6NKKCe4svLc/IM08u2ff72Y0cwCfDKvYxWV
UGH8M6evrcZUPLdPw03pTK/OUL9a3TdrTdjmOlwvDQmRpFd20MHO7rmRv8+fpGEf3X0WpIbDclMh
e9WuGVcH1Qo6v0wAnTjZVom+mvrJR065llc2juuIohSFDa4YkFtcUfY0NE8rkV74b5O+zbznQHdv
z8jy93lxU1FlgVdSGKikGNSybhv/jcJg3D1Ea6RgS9/nVEWdiDoIC1vYXe2eQcq10H+T+uyT0QxP
McSSK3OxYkMM2gyOHL9G0O5tpJ+2lw+OtRa31xZApnOfty2DVc2x+DJvOGnkSJmj2G6zA3vdrEXr
nP0v3juoEpx/fl42Z2lJU8MsoChiu2O871W0xlN5q7WvjWZtPU3Z+vdf97DHaURTdM67V+SbjR8W
ZaeGDpTL9sFsnMNKHr9efZffF/wxnSmps8LDnwm5nJ3XvpPv3+8uTQj7kTEmqabEmFDNg9RsCvXx
9rqY/39xSmZa6pmITDOv9lNvGmp/smLJVacByQHOnfmD7T/03qvj+XefcKkTndlSL6d/COOkGkZs
2fUnqsJOtoYWWAhfECwqz/hcHnl2FA4HntVZTiEZnmt/jqDnl4O7uRFnYev5tgaUc4HeU/Z19E6s
xnPrp1x39pPW729Px8IKuTAwe3i2QipAFXXl1Z6rRPHRb60nNGOMdFepO1NtHjzNXtmoFiL4wp6w
4E1pSBIzxqHEkH8EcfsQBunDmCT/3HZraWJ0MAfKrAsO/5ywUNqhzKowxa0o+Qj7hrlSul38PDok
3GuI5CuC6CjVQ7AChYdywteM5vvs7mc/5h1wEcxLiJVyqhICqw+VujTtzHOrDqDUoVTvPtWiKI7Q
Ju8Y0O5clb5CvR1bs3YMV6t2nbJNkt3t8V+aZm5Kc8EZrvurOmeXgzvwC1N3Ez97jfXkRdXao186
9z76z1eyMzPiAg+qvG+5HsKzs5P/lu+WKxE+LxQ5DUjGYTh0dDeDkrEM4+1kRVvfYKNaIxBcHC8Y
A8hWNg+k4mNfA1tUlEeRQU/i9F2OnXc1jUFNFB1vT8tS3NomddVZaAJUhpDcu6JpLbiuTVfpmm2d
H/rE+p2Jd6hwzQ8zMzzsMp/AWxEW0CsRWNOEKE8Jl+h+XEsii26cGRHc0OU00fsOI/Ax8zTzMQ3v
fX+bJ/7MgHCrLKLMjn0fA+2Y0k0RbX7joHBhQDi9yXVO88Y8TDCJ7Zx3lnP/fWbmH4OXen6dpmor
5Fk5TyI98CzN1fLpsQ+l/VSs3LwXQvbCgjDTqt613iyg5HrSl7HeV8nD/aFEctXIUtD0KcCIhFDK
k0KVm9B0fW94lBATyIdyo3YrG9JCLKG2oNNEAY4Rbh0hltQ6nDm9PdMtghf9PVpzd684kJtsQegB
cx4U8eepWXtDp2am20ef7feS9uU3Pg+EkDrODB4W94kgV/Ksb4kjysXat3D8fvvz8xwKhzVLAdrp
zHAh5wrj6WtOmkyFJLnmN9Potkpibgtj3ObO2rP6ddMsIDFVYbueKfjBbwmPlLliJdNktJIrh9Ne
7vdZ9iyXr+FwDJV4a2k7mYK4na9sHwsh/JM1nSK1g4CIJRid1EqWynhy3N7/UprGXi+Kh8S/+yII
YIyz23+NCFu5r8lIr81GMuN9fkjuhsbCFczAgYicOdmv4nfUZCmYYNt1rRgtvLZ6Fwfyvu7SdxC6
rlyZ56UgRAPYB6A8QGws2rSFpRL3VTyFree4E/3ylvPdND95yaP2OVLWAPELEzOHM8xKisHrnPhU
IpthU7G5cHDvxmPFPUqpaGOr1ePt8L5e+7ATmzMJKAyXdKwJSRJS8KDSvbF5C8x686mX1zQ7l76v
K6hng3wBmShWrQbJMKa8S5u3TPuRHo3i7/t//qw9SnpHphvW68sE2aKKMwyZXb85wwc72Cr5H35f
SMBeMeVaVfN9395ap7ulXx0ToZh53Pn93J2E/aN3pmEaPMc/jfJjZRzqu7dwOPcZeq7/MxBVHHsn
9UA0WWH11j1YZrp3qjXCpevJ/Xk855SuK1RVxad8SR09yt1p+QbC3gn2snd3xfDy+8LZtpF909ON
pISyJ36XbsKsXDFwvcgYeQgVKNdR3VbF5zk7VvzJzpriLXeK/zTtuHW6uVdA/3Y7Sq/3EBL6nKB4
4+UJRUS1BnQRyFmX1G91/zXWte0IBtgDMJCWaw9O1zPyc+swLdjhHBBg89/P7rJOVQW9UTQs5+5Y
OptyjRFx7ftCugjrTgq1hu9r/m6wNuGP2wO19nlhQQyGjVhjXzdvEm/AxjdUvDZ3GwCwqHPbMyjV
X2l1mX1dlJ4tN28pxOHVo4Iy/f0G2Lxp7Pm5IsS3kjzr9HAa6+QtSv9q9tnduqycQFhtPMXSwzDL
9l7O72Tao5kWRfTW2rsatYWV3WBhPVx8Xhj/0Jewn/P5XWJ8Kx+z9uvdo3PxfWH7TNJa86Se76sQ
wfynsIPD7e8v/X7D4aBhzqJYFLcvh2ccFXWapDh6S4K9Ph4Vbz+oK/XH62oRmDUF7OOMruUeKewI
rZPa/iRHEZC1NzvMt00VbJsInmPbAgSUbfq1xtqFNQFuFJg1WQpFGPFerHd5Uk12EL3JvbzJgseq
e7s9aNcGHMhmeDnmqsLjpIga7WuP7lTJoME1/uht9ObuS9Ll52fzZylpDOOIQg+fn6LhYAzjJlca
pFrMlalf80JYGaz4OqewkL2VmzzaIT50e5DmyL88+F16IayMCT5DLjJ8PtHHjaF/lvZj+xdY37vT
B1VUXti5K3Ea5y30crDA/kFhESbDW5UXGysJN9XKVrQwTPMbHy2cVASvcUZ5gspgqw7tm7nV24+J
evdJf1aw4QkUZVtuFOKdu5ZQm+9SuX9T/h9n17XkKLJtv4gIXGJeAblyKtHVrl6ItkAmJiHxX38X
NeeeI6UIEZqH6XnoaLbSb7P2WulTmbt+Ehf3r/McTACxoc6CiLJfjGpGPY7CHd/S9CHeJe7dWcE5
mPjf5yWHMqFDnMQdPq9bX9v8zdrc3kbXFxT8MBBsoEcDonrwiC/Xt+ZjpRCrVN9AXq88lKqWe0h1
OUAhNfUqz6e81ijiQvMYEaVFcBleqQqZGeKuvDKmt0o7vGba/vZQ5BPx8XW4dxAIR9YO3s3lUCxt
7CfKq+nNyUfnCOJ6HmpKJnZWpULEOWNR5d82eD0cDMUBz8pcXwdsR5q71rEn9GmkfZh8K51NXK1E
wtfjufy89HYkQM5TWuPzxggpqeabbqLheJusFX/WRiFNG1OTWosJzHSmzx1vcld22Nr3578/u24R
cMSuSPH9wkUZfHwU2UpUIW9heJaA7uLsAYWM7jm56qpFiK67oe9CrXrT3MBRcchPd6/0uQk5ExIb
icJqpDdDTffqyk9WvJyFKZpVI9Bu487HUO7FoK7RVszIu7BVd07x5K6VXJe+DxwDihYzUACozssl
aJVaK5s06UJkOMEUR737pwcIjY8ePwOnQZNcEB1USo4BkYBwbipM0Quc/7o9/7Mbdv7YYYlR1kGw
joffBABL2qNN2omUAD4REn5QInSBepFzwFvHlLfbhhZmylABx0eCABzSyEBezhSAwRlOdNSEqeVF
caCtuB5rn5///uwsMNuBqhrH5/vsq9K/m/eSInzM09nPn4/K+ffHtCv6Ht9X1e9aHdLw9uws3EiA
NyAniwz43L0secuKRYQzsqINQdzyXnGxtXvFU1p7Cw2CFb9j4VBfmJKevdzIDRQT8jZMq63W/c6y
TdnGKzbWhiNt25J0pWUNGI6WBBENlGzjVp6Srhxu2T//WJP/TZp8d0ClI63RKN+GQ917aal4YO3x
JiJ8mv7VqkOTrg1r6bDA0ZsXCl0NV519o8Uh1hjXNOSxHb1rzgBByIQz85Bk0fg40Gp8yLQ+W6Nf
uMJSY6AzXQZAef8w0EnTqXAK/AW3aVjXzDxC1dyK8JoUNogzeui62O7fvknabZRZ1RPH1CdeoTSj
8AbH6rdK3UJHL6JTASETkW9rYscr78QHbE+6ReCvqkhmwyUEpl16r92syjOa5CysGl7tbPSKQgy9
0awHXvTGZtTB0do4JkgNq6HdVw7acTNNi7cQWvkOLKX6p8smSFIpXHkuELJ7NHMZUJp59ef2KVvY
+hc/U7qtNbQFRRVaUkIxJi+tWfxRIIihd/bhtpmFuwgaS7i1wVEFfTRHMkNpM7ijjltCP9na5m49
KuwGG3ouc4sswCuu7FhOaUOsodbrsNkq0ZvLw/t/PaqmwBKhb+C6OJvoWl6ZoqrDrPNJFpDev//7
qJjCo8CjibhHuuryvrPVqmMiNNNHum/zfzH555+XrreIClIaAp8fyRvJv1YrOYGFtZ3ZVua6AIAK
Vx2RY54qTaqoIqyNwKGb2F5JU658Xy7SVEIp0iTC93sWmJHXr/gTCyfg/Ofb0kEtmpSXPahcQlOI
Q9ZCq9Bt/HGy7w4YNHiLqo24Ezlp66P+dfZa0qoem1IldViQ/ZQSb6rDlNS+S3/e3ksytwTiA4Se
cxoIpSDgRmT/jlWmUrDato5EfXWLMpiih3446dMRVNEeuEz0tt9EuutDO2bXaGs0lNIz9491ZFNA
kmQC8i0nxV2nEWo1wHre1Vtjyv/abr2dSBTk2Rp+XS4ZXtmSLhVmjS40j1zrWE+i8kD4u2ti800v
premoYkXD+UBNIJbe1B3U2Os9SxJ2/If69g5CAjmscp3TpJAuUaninVMhkfx2WjuC8WvPi8NTo2Q
96IJPm9WzNsS/HF7n0jbHt/Xgb2bu3NmhTdkRS69twpf76Oht48l/100vT/ke6KsPC7XUwQbuPbB
k4QSDyrslzbqkTTgw+ysI/MoOehrpKrXe+3y89K9Zo16GTMXn0fE9L3Qm5e4Kp8UXTxWFr/vCv1n
tpwP0Aw6aa/K7NSYdL2KR+s4zUwt4HBlv28vh+RH/WMAlzTKMHP2XGYvUcDkTgqztY5WvovBqVlN
7wM3vI4/Gk4V3La1uCxntqR5q8opBVixsY56EW9LEEmRtTB8/sKZ83M1GmlzJaJuBpCtWkcqTokd
QNnPF+5zOyae1f5x9M3940E47uAMWhYCNukGnzK7SeyBWseOak9V5O6m/u22BWR3FkYEyjIcGQIk
BDBzl1s5VkZnaMwxfkX6qrLhNhrFHipM6BvtVbjXA2nJITacaZPrff3WQysnoEMVH8DUNnidG0+v
kOsiB7XK8tei4Mk2dpj5laZ0+FQWELPADdZ/bR2FhAXIEvYQv8z23LA6b5rcyK9UQQOIfQNeGiH1
v2GqVm2Y3YyfRCGwhlFi7qIhiZ6qpup2pZ11+6zQs8CxmvRoiASC8MKmW6NjvQe9gOSBZeho8u2h
ZQ/U7r7XtfXXhvVHoWXqa2PVbJvrDLQDmft9AqfJrs5oFyQ1409Ka07bIWLmI3pySedFVWd4TVeO
EFK14iPJBVBybpr5FdypLUnoz2EUDDoaCeDW3GgDs4qUF3cs+ifmpmxTO033qHHGt26vmsGU9mVg
mVP5yaCQRa0ytQTsp408PU2SjRtRYzvaOg+jFvJtScfsL5FilduINvne7IiyK0WcPfKKWj6dBv1Q
2eY3TgYo8KFu5Y3lFJ9sNep8JdYbXxMpGmZrLX9UKvVnDDqEoBDKp6Rrpz/uGpJ36YQD3ocyK5oO
wMQlnQl0Z6Sm2Wvxa9SRrZuxR6CSPKabn51R7AqtW3k/lu531EuQcIXXbV+leRpbaKTXSPxqJ8k2
V4ptJOLHzF4rKS6amSnw4NfjP/m9jxvVSlTwoIB6WGshRpw8YfGPfXtngePjRkEPJpjm5ryxK5/x
DqGUYYMc6Vg65S+TQHS20aKVHOjSvQjEyZy1skCNJSMG6kbP1dYVylEfFU83APrLVlzlBZdl7iL8
rwnZC9Ta3MSr2CpHCFBBRIO7nYfgax837me9ak9WbQetGA/Q7vVjhaxYX3ov0SI0vy6I2NHxeXmH
MTo5JLV5dBzsbEuzHxwo1mz8QaeVeVy0Y6O+DIwQiN/kuzJtBqNV8yk6VsXoMfHZRc94a4dm8e32
rby4XvasdwcuBeQeJBeJjxkXlmDRMco2Bntmd7a9z3tu7gRDtQjb2wFO6HK+bNNMOzjY0bHNQ8cr
8vD2z5ebi//zfRCHAl+H2qac/0uVyQXCO1WOuBp07IjO8AvFiB+muoifW4N1gSpyx0uSRuwHICyC
oh+cvWYYaXD7lyxMJFSogKNGFRQEWjKIsJ8mqNToDLtSBPbzqhayvuAOaOg0xRuNijH4O6SNV5p1
bwyGER3HJuEbHSJOfklcxNLFROFNadm3sS+KQC8qZ4fcO/frLqI7nqoEN3aU/G7wZG0HyD/5tqio
z7U220E967tTx9AI1SK8M4yNXl4q8Sbj7d/UJY9pR/60rDWfJ6G3QUfT3LfJuMYYsjBzyKRjBXGj
22hXk0ZmC/Rl8aomR0enQRM9NdqdqlfzJrmwMP+Cs7hxiNupE6IlR9U8xUR49E4E6YcBQMdAZYpx
ANQn7XJhgu5raAg56l3ueTYkI+7eXIDoo9gKlCI47eQpMgqwAwgU3o+58Jr9WrJ+aQHOvy5NT10L
1DMafJ1Xb4X+4oi1gHbBAJIaBJES6vRIRksrTCMai5HA8UNec4g8pD9W5mfptjQRUyBfaeFKkbvw
266MUBUT8SuIcb1SnTwbBVFul9Da3t1eiaULB/sRNR8UX1H9kUNWt4yGcTCa+FWnoN6lww4u4yN3
eICyNlQ11EDk/am2zB+syZ+jTF3JiS75Cufmpfsa0qttOqQDfOjR+T4R/QtJml3frbHVL5jBbQO6
I2O+1FDPvjwxZqUVKVWd6KjYkAhNjU2c2Se1KPe3Z3NhY8DMjLpG1hG8qpI/hzhEn2wkvo6GAzrL
jPrVigF9IeY4tyAn8/uYZ32mJMoRVGNBAa3KwdThDRv2az4R32mKx1YoXq0XAZu0nWm3rx1xHsfe
3cdWcbBI6ytJvXOG/llzxIbl6V7L10jqFicbSV0LaF2CMy7NgkaqCmylDp4O/mw5QanFKLuuuLIL
njPavtHoCoTODK6QFjSrST9yIAaOYxtG6ucCzUq6WiHdT7b5GN5e1aWnCgxy7gw1mhsU599ydt1a
zOxJkWbxa8qxqtUvxbHQmLpr090IWlGrOdw2t7SJQPEHQokP3k8ZG0nbohKEuMpxGF8o3Ve/b39+
cQsh/YLtiRwVNMGl0FgAoyU6vVeO/UC0RyWyUK8mBspB6HDx6AS6+rxx9dNU1vQpsp1mZ052FsRN
9A2vRRxMrRFtcsPIPllRFv0aQHPv89zsvN5Wmq1RdfajWVd3Aub/efJ0/Gpgg/GyyidL1GNfd7Fj
Hq3oteXP/L6E739eVEzI3JqNGpL04JmCdUnLK3KklvnsDsmOWLiGprUOvqWTgQdvjldQr77qXqkQ
A+l9hqVtnM/QtvENPfPqSNncXuGF10M7syInx8moMMZTohxVDcfDp+9t/wjd6X9hBGhttOMDloX/
Xx6KxiEVSpcFrjpB3ACpkDxo0LwURHWubZyqjlcClaUDP2cn0T6I1loEl5f2pizuEa2XylGxqMen
xOvdvxl7aarEa9WVA79sC5nymcEckZF04A0jyYGdw9iUOaGAsq+Wt0E5oc9FUzy7W+uoX7pf5nas
/zc3//3Z/ZKZpc5JhqFNlHixtnPHBp0UXxr9lNaAe6xxYi6aA30aAHV4w6+qkEavuRQ8bQhpC5Dy
4R3wmOvtTAIRqjWWwYWJRLyEdsg5qzynlS9HRtouqSsNUV+b9HslTt+7yNj1SrqpRbqDPPfKo7Bw
c56bkzd+3ad5mTgDYorJm5qXNv92e8+vfV/ag5ktcnu08P0JqnAgrV6jufjAqUg5Uh2+PV414OJB
4yBdQ3ajGkIrWgxAmL91O4hLb9qRDmHPBo8NWBrTHg94b23U3P0EfZx3Ne88omUIY+wvQ98/VWhW
itR05awv7Bj8LHRM47VA64Q9z8vZBrXGQVfTErHaFG079P9n1YPStR5LEtCp5uBTtbzbE724b84M
SvOgjbRjhqNGR0fpnglzH8A64SsuYrZxDCZlTTH1I9i8mve5YDN3MuHD0j7VVShzs6nHvHcEYkNF
+wwS9K0q3q3sU+lVvjH2OyPq9nwydwyc8MjSrOEgF+f4g0YKOKPrZP+oNIljKnOCJAXkWHmBCmUH
wtrm6Lpfs+LT7fmdx3M1XoAUwZWKVr6rrE/NgTxic9anVaG1kZGNoz3Fw+/STL0I90Du+JG1kgD6
wOZc2ZyhQQRRDdLy0qWqdY46tmUdHRMrLAfmcUsL0sbwJlPz7OZkD9+ccaeYiYd/u+la1+tE4fEx
9UGP6Ssg9md57JUJskfTM9QvAjfuvVozX6hj7cph39S1n0+GL4juDdFe6SGLYT7a1WOqjngrEk9p
jmUGcGm0c8gLRTYv7l/S9AeJ9oQdLP2H4n4dyWGqDsnQB7enW1brmN0L0O9AZmGuC2ICpP0skh5p
jC6NjvHwLrpNPh4LcIPZCUT5pl/WWHitttet7lUhL0VPQSiXIOwaN7o7eBwYd0ulXmM7+9u/Sl86
ZfNP0oEvgLsp508jMxstLdfcoxU/D3oTDO1XF3EL02q/qoBHmRRv1LZ8eiz5u6HjTRpbz6y+K+rk
o4dtY9KfsQBZYsr9aTh1jROYheWLcTs2YJ18cksziKq1QO6jn0PeRiDVt4AtQtfKVXDRRJXdoife
PTL8moLyTYItU8V/i34KdO1B6b8UJtR+yNeGP5e5vWHGpkNmWE92hrrNTYo0u+GJ/J1YUESNHgHQ
3WX1y2S/8W7XmUdRnoT7pTehwfneNdnBKn7n1YAShLPnyYqjv1CWB4cbMCSA8CL6BiL58l51HHBE
JCIyj6TRvC55UcRDzh7H+kSw5Sn/0lR/zPSAghxbZapfuG6QYECKdO6vxfaUdqTbjkYXF5V15J35
bA7tkQ7OZwjgvlE9CkY73g9E5P7tDTd/U1q6Ge0wi/yAw+Iq5Wf3eq91FE52RwUuG2HXn8puiNET
BJWvO01hQoHNmROMiKNQHbicWWohRE6rNjupxkNdfLG67dSuQFCuRiOZ0C9N6FapdB2vslNSjN2h
1Q3UrdokO5a6swYruDqoMIWE8xx9gj7hCrY+xWVB4wSm1D4Oqr7ZAZdte65VQmeRGr/buNjdnr6r
CGI2CNrVj2ZbxKLS7tD6ihiRy9mJpV8T60FLfkB510vXshlL45ohwWjbQgPalTxHnMcQWG0BYgNq
o942Sb7ljnh0eP8L7vCeNPbf28NaWjID5F6ocyA1ATTM5ZJVYMqJI9diJzFaDYh52JuIzSPXzXuT
Wpg+kAd/dDhCk0a+WDM9RxQzTewEgJ5XCzzkv6rm6+2xXB1gyYa0/WicJiaNVHaC5/3bNOOvk2E9
APmA2nrzS4fElQVirZVTtWwT+Ge0UKAgJid2JlSqxnIwGe6n1BPJJ6vnQWO8o3Rldo8OUKW3h7i4
XMZ/zckav0o2dgknxoxxjIMcPrcKbt7432wK0GHAEcLdhCWbN+mZc9spLGZtVmdo/WF+MUCOe3RP
U7+WFFs6UoDUoAEVGXVwiUt3fe+MkWZQzk9M2EloxhP5Cn3LXde+pRGu3Nszt2gMtIUzwaY1k11d
jmkkRZwh7CpPY10HpYliYpkeXLR2jsoa6nbJlA1eF+As0JOHutulqczkRtrmgp9agduo/zKCBkBM
v+CC3R7S0t4DMgkdCrjTQT0hLVNOypYZhlKeQAOobRWmxr4yka1Dtd+WTj/BG3hSG3Otye0q4sMp
A/873knQu0KlRLoxEoUK1aaw2uhPmvLkrgRWa5+fJ/ds73GWtkVaxfxUeT0N7LVfv3SAzn+9NGcW
LYWil/j1zntZwR/uBt9auerWRjAv29kIKKmz1ppHMKUbRWzvZHIF+9/l/Munhpp1Xuf4fAsN6Bdt
jeth/ucXHgk+jzaCmdkfkOwrMJoKdEcH+DA/Ncq0K/OHod/y/BstQ9BeE0gWjGsGF04LHjx4fS5U
KoCPn6fzbLraejCKltbFqVAr8Vg0sfJks3oE/aquBPFI9eD2qVm0B0o9qEbA2tWtM9RTGVXtAHvu
ln5CwfpP4Wxum/h4NaVJxFsH38RCteqaP4qMWmopXVKcciufyeYHqvg9zpQPkJJj89c6UTa0BJN6
5n5ucmVTk/SYsZEkPkBAffWqE9R5eapRD9d0+1ZO0/DYOgmLwesT809YQqjzjk5mHGAHKpgcTOzQ
91SfuEHSgFeWuuFocfAs/JNDVJgQsBJt+jgrf/loeWCvYE2LIUhtRPahjTr6tagTLHPpW7EZZEhE
WdO0KRCSdl6WDRnimtjdJypIFJFxVg6A3EUB1oce4ywvQNnfG0gIogToIb8bUU+v8vfeabWjWmnv
Thl956kyii3NG4APU6ZCA8rWY1TwRFd7uW0WnkGdvxq6S74Yiqp77hBb2gaR1Bv6JiDVyE16UrXE
zQJqQcQ7mpL6QDVj9BIt1h4AIo5+uEzXO6+NqesrLNX9DMInD3lm94EltNrTuJK/5MNoBH3J+pc6
z23MS1+v7K2Fow9cInLZc24ItRj56NvdkBmoDePBbJ/+5EJbyeYt7F0wNQKiC6gFWlvl7kbSOEXO
iJmfYrOEqOO7xp7T/qHDBN7ewAu3JDI/OPzAOcADkEMh2k9tHTVpccrGwXPZE68dAG5W0tcLk4XH
H6EI3khEW4bkriWaEfUqr/NTnhyiT/adouLzPTlTA6pzUQdldTkbX45kElqlZCc7/tyzyDO4sXLM
lwYwq8XoQPQvFGBcztUUckrFKa180n6x1opsK9+XC5s8T8c86vB9MFq6G+R0bi/y2uelgDB2WUSg
eFOc7Eegvhsa3P78/JJKd6AJ0vyZaRlV+6sSoRizuE4Yz06T1fqCtwfDOMI3x1V3UJVhJY5eGsu5
MengOX1GcuaW2WnUHh1cJ/qn24NZOngzqgH5AZA6AUlx+UiZLB8sEDVmpwZ0zkx4LS29XAvWaH4X
zh1BRQdEPAg1Zy6kSzNd0hhIp+c4ElMcGFpxNGuyjwb9/fZols0AToWuzZnYUnKC4CCiwdxM81Ni
tCckb72+1/cgLNveNrPgSiCdMkfo2ATX2MrYnURuqHF9GkGYr7vtxgLJoak9J9PRomgs63ovupM/
fD718xLBx0ceDD1IkndETQg3ca2sT8krRFA3dVnef+hnwTEgA7FIoDWVdkJuU5B4lGV1MjiwRh5Z
y0MvHBuwDIHKC+qWODSGtAXS0jUYa3R+InqQh+HwpR4CunJaFnbzrA87E7gj24Ww9XKbVWarZTSL
+MnNxk8d34wpBRZVQaP5nXyd83JAzNBGLgPdAJgtaTlEzgoK6tziNJro3Gv2YD+MUUC8vc8WtjMy
tcAKYzejZGhJw8lyN6vbtCxOrP6T8/eof4n419sm5k9Il9mFCWkc4IDKYB8mePrDMtJD5u6cyPUH
F0D2GEz+a3CqRXs6dhngjjMBrfw25mCc0hU8wB3UMhtQr5si95S8C+ruyJNfCj3cHt/C/Qn9RKSP
XeDbALKQxjeao2JYSC2cRuIBLhrY4784N0ARgOUWTeMWuQJVKZHTW0ZSlScSbWPlT2+vFVMWVuj8
+9KMUQ6FomIoy5PJDE8f/qzKtCxNETS2wNQLFjNg3OZdeB6nNFQvW1WhJ9vwa8zS3Z1GOCpzRAKg
LuKuK5JFuMUaSjoTPTHXj7qDomwqY397lZcOyrkJ6W6p46hQ3Xigp76vNk7bn7S2OqaVvbvfDJn5
AuF4IY8p5yVSbqUqVDnZ/Fi62RbJ2dz8F0f+3IR05JPW1Qc36ZFO7Ca+c0ohUISk0YYJQ13xY5Ym
7dyUdDSqKKNkqEZ2wrq92n3yYg2HqQtvT9nCjYyyEzBbHzkjWyb5qzrHneoO7pEoNlBknSxPrf3o
520jSzv43Ij07PMBz1rs6uw0Wu7vSRGjF2n9ytov2YDQAmgKZ48eOaLLU6IPk1YQDWziOvEA0My7
le9/oNXPbmJAzbGpAAPHdYt0LapElwYKI0JuRWuKEHUVA+g+x/C1wmI+nD99iwqHC1DoxDcZdudj
4hZ1YGVDh55yN6O/oU5Uf7KT4bsRjfnfaX72TJ32b2WVpDsNWKpjRe1hKyhaldR4yFE2rQ37zuBq
HgGcu1mpGHkP+EbSFPVKbqqxU2Rh1/YHFBz1fZWlU1BHxrfb6y3t3A9DgJjMS4446yrlaeYo9rmp
yELBi+4VOknqo83U8TRpfE33Sdq/H6bAWATtFtxfeIOlm8VwhizNuVKEbNi37BDzpy49jfy+O/4/
VtAmicgXkYV8seBN5HGf20XI0yfN2bI1MdalCUM16b/fl26VqlMAESzxfVqddPe5oi8OO91eE+l8
XA1Buk0MZJ6gKgoTqrYbj9ZaAmLe/ZenAypfgBLgBcdTAqTp5elw81ZPGssYwtT0dPM7GGFVfRMn
P6ff9w5jVhNDnxEk64yZFe7STjOluU3o0Icl3acbVq88VNezpKMIDOVgDdjSuTx6+XmhV6kjTDGF
Q/s32df3qjABsjNTTSBBD20b7CXpDhk60iFZ7nahyGLP+FrcrXfxjwEyJ1BAHoT0xuXvp12H3CrJ
+rAXwCz9zlZev4XpwRpjahCIQNJG/nw9TuBTVUaQXMWRz3aGSVYMXB8EYDNmqhJ04qFnw5B2aW+z
GJId1RASBvhdHTrqpyhfQ/QvjMJEVw/AFuiAQv17xnWfOVQZdO+oXaUkbBxI9wV1sxLlXt9JKNai
romoA53byGZdfn9qswR6arkVkiehfnF4tkGGYEO0r7ePgtyshiMNO2hJ+OhYw5Uu3X1TZEZNUqV2
WCeh9svJgdjZ1n+78TfTf6LKdF914T/W0MVLEBpccyX3RQLyuRHWWuB+7LAs/sWyYDDI2KD+jEdW
Jo6aYtcp1aFowkyzvGe3sr3b87Ww7Pg+2CrBvomgTWbx6Iie1OjVakJAMX1944Kw/raB+XKQ7sCZ
zB/ZV4DzLKiOXK77UKp2CrnXJrSSHmoUR/T2ivLR+ax84Wza3La1OJgzW9IeK3IlcdsItpTSq6vU
V6p7tTVmeCGQIaCtdmcqH7lwbg6KaY1iakKivrTC2DvIyQ+25om63d4/FpAOojICv32WiZTmrc5y
UM/UYCT70Vi7eC0qWJoqdEDg4nKhTYek0OXnYxANKTFlLZid0Oa4se5MJ88HY6bN+e/3paUotQS8
+BFtw2J6VKif2SsKBUvbCmB7KKGBweWaEI5zQzG0jnUhNf+U43eR/Ob1z0x9z4e/ZLWdTYbHfYwG
CFVkTuGQXMNNSKf0EzCDbegOrleYG5XuxWlUC69Rv1qZ72aHInvgP6vK56MPjDnNP0H+FL2CUMG8
vS3kdqirnyLti7J03VZXjDYcbe5VykunvI/pO1VeWLYtCo804ZQc9fTtttmFJwgHGGVmKHPArZRL
KTHS9XXOElxD38Q7WKTB9XzbwNJ6OhB4ARUPaimoplzux4GrhmLS+R6ym02V7mu3PnRT7YN/I3fT
bel8v21vcUAEkAo4/ughdaTnTnWqNBOaK8IITYS1EgUDHz93dyuaz8cA4QXSblCinm+my2H1Ay0q
nYM2ByVBhe+UNcGUBQ8TGfDZM4OHCcCa5BqYExSflTiqQ7V+EokV9ONr6zxZ/NhUzcqFtDRjEDdA
Xm/uZYdqw+VQCm5GbazrIGRKgL2c0BPgJSMyFxOz3ZXNMC+29GY4Kmil4E4h83LVfUkiUlrp0Ldh
D1qJbwUbxEZLvpZRbwQgNCm/3d4KC3M4k/kDwIbCFOZSGhgwQtRGZbgNlQoyFKnXKg+Ovk+mTX9/
xIS5w3ZAsAQ6pSvpg4TaidlNsARMYQZ6kc5ZA0AtXOvOB00w6GMRecilQqFFaZ6MdhNGZYSHCewX
a+Jx846S1wa6AdgH2NDmVXOGSzM6lErRh02cb0fk3Ww6vKgd3XcjIK92+WwZVeWpsbqy/ZZGNmfk
UNsDwvBqZBmkxeJOd9qQ2cP+u2IN+9u7YOn7iNRmqn+Ui8Exerm9tX6oQeAxdCH7qyRA1q9s6YXT
g0gcIA7EUMAzq9LndTUep6FBpmqIDM9uv/UQ2IxH7X5vbg6hUPWe2V7wMF4Ooh6aqDM4KOXSL9rP
6ce9M4RWcdRW8QpAOvCKTmgWw3Q4KGrDrmOP8OkewZ+28qpfz9KlCckraUvhRAL3fdiovT+Vzt5R
7Gd3WmOMljsM8YjCDoIdHHqEy9jKl/PUVoM5GkBWhFkkyv1oDqCsiSLTt6f2xXbLg6l9iysRCD3e
oHckBj8PG3/EKS1+OrwG6Quzem+AkvsOfcexx4kGRoyyMIO2cGLgt801kvzr1xGI8rlgg2ok0Kgy
3DXWs94cpzgNUwqmJbP2HW1XTOOhc4aDBa8d4hS313qBqhIWcclDnhebFSsuzVBXZe7QGDRkmar5
psa8Un/ygoa7AVV5v7HR7ubpimsEaG8AQXxs/Korc4ALwrpN36TtyvlZ8HvwgxBBaDOOAFUR6aUD
1RCStVCyCyn9PGboa1c3FXssowenf0ah1ss0ddPUP11rjWf1+nkADhV3HWi5kelEK/rlTCST3k+V
zVhICNg6+fCVgZTTS3qn9lhjnApDBCtzv7DayNwhdwdoyYK3qeuc57TQaOigeDKKx4kzP3H3XUIC
cwDf0tZUnmMxBIb+kFm5V2jfXLfyLRKAwTQdff3OrrL5tKACCuAJwkMAKeUkLwMmSJ2ijoU224p4
H6/FuAun/uL783ycpR6qgoITj7UsbCqATwtPtJXHVhsKri/4y1FI68gZcVkMxrIwTsmGVz+0Zq1N
cmUcpuRTDvloxQSQsXB0/Lo8DPpuFTC5OAgHrKTwWOeGTOniig0Em3k9srD7TZ2tq62AgBZHcPZ5
6f4V8JXdbMIcIaTtIIzhenytsCb3lPyzm6DMgDHgKCP+vFztnlhZbCkmC9PxoQdhVYOG+O4Jf9rm
HniqgBW+3Z7M6Rv4ulYukYWjjN5mJGLxjiHLJV9qBdEHUjuchbr7RNg2nUCvAk9PPULQacVdWTQ1
P8FzNINUvHR/mnqHWgZYEMOOB3EUtAy9PHvgnni30uWxtCOsM0OzL312eFqdVIXJYcjUTg5/Fofb
l9Hy58EXYejIDdpyx+rQ112lN9nH2W/Ztl/ZcIvThCo03GF8/6p+VPcNYDGkZqFi+BnZKS/GD4V6
6NK6PYqlfY3QFTlaACzm9orLSQKJWcUzE4/HOAS2GwCbCMHg2yYWR/I/EzJJFi21XO8si4ZxscFq
l/rJSf0u2mSrHvi8opceuAEA3X8H8/FSnq04jcaoTyyXhq4GnNg267ZjsmnbFVdsceHPrEhXQc1F
5RSdQ8MmBSAJJGkrHsbiKBDlIR5y8bLY0pIw1ekV0LCxMJp8Awm0AVxVB1KGt1dlceHBxI4sEZCN
KOVfLrzjOCXKogSrQgHMjb/Yw6Hu/8URcdEmZyKJitZRmYsIvlFrjIQXIaAIWrrt1ngpl2bq/PvS
GIoaPRSTJopwcj+TsQlS5BxjiPIwV1lZk48YXtpaaKpCngtptZk8SDLF8zxKweRThmALFZ7dm9+z
xPkMJU9f5ZDpacs9mso8ZiS7gjdeU5meMOhG2PeqyMHjQAfUXHWCcha6gKXfkWYmcyyKupwebWob
PRT33wdgFEIQjpwWxBRloW3GhraqSJ6HesZfeBT9Ym5zyIf0/jM0i5YBSaLPBV85s6DnAiRJVMBM
8usHWSNNXjihF1+f//7sHkinuoYUYZ2Hif7K7HCt33vt89ILZgxgyK6R9Qvd6au7sbLPd5/MubUb
bgA8StCrSb++T+0pHhtBQ9LC1XhTyNu9Uo3zJjq3IA1gglaZLqrZgrnJzU3/9fYAFo7lxeelPfp/
pF1pr5y6sv1FSIAZvwI97CE7m96ZzvmCMjJjzIx//VvOfe+l243a6lwdRSdSJKo9lctVq9YqJ5Ln
A4OIgM+O/bIbpneODb5TqqIa2HgNALKHvAeSomgsklulugEEiGVfFCdneC6W7KHR2mgmz15uHgxQ
/IGP8/a4Nu1ZtoCdIVGly4mQfrKtdiF5cWI1Wt1X69EtP5vLq+bskvbBnFUvza1thpMOJjdALJEk
JZe7uFjL2l54Vpy6Yp8EqI/fHo1YZNmjoWiKznaBI7i6AFJDn+plqnDz123UeE99E/M74cgiokVh
FrsY0EAEF7JqQt+3VpeBTOvUukPYdikAYx+gBBKWpRbdOxoUmgWlG2J/VwgHXE7WZHU+njG4zsyy
O5jNx9E0oiz9ddvI9YpcGhGRzplfWZ0O0L0VkQykP8KKfLCoKk11vSiXFqQHX7IkWm8tsFABdLzO
YJAIHdre7eMvjUgBhtP3jdOkiPlId8zaB06fdBXX5uY4gCgAus7WBfnI5UwZa8ohiY7lcLU950Yw
Q+7ZN7/8xXKcGTEvjSyp3yJJDiNz8TnPfnSJootlexCC8wlHEP1R0jzxwrKZvmCeNLSXdjWDYDWq
p4Mq3ttI4GA9oIj4v3bk/gm8U0ZT5whbhy8FaBrKqGGHZdh7+9kN+89oJEIP0u2Z28ACXJqU1sc2
J55DbLc45Q04KEHkXbGHqX7W0JaEgio19tUMxsLh7bbZ64vh0qq0YGQBLde8wOrEomSM2vUISj/r
/vowstWQKgCHAMimrlrT125w04FqmM45BZ/Ii5F9vz2MLTeAdmP0N6EqhyYIyTFrVkfHLNcqPM0y
tJO9JpnCmW0asFGmQBwGCiZbWh2ezL5nFaw+ae1j4muR14yH20O4fpNZ8JEIksA2BocpV+sXdzW5
nTnVaRyiyqpCr3huh0de5KF/Jxst7gCsgcBp4L2PAFqGz9Q15IKcdk5PqUF3JHty+Z0NQlcWpOkC
G/taDRos0JeO7Fp3f3uuNlYDxS/AnYFiAeBELh1oBSvWdtKzU9M/0LAt734koXaDlgBwewvSUPmR
1Fg8N/Ssak9s/lrtteHb7V+/4cQuPi9djMlA2qxv8fkyDxMc78IRrYaKG+X6YEO6CakQH49JE5gf
6WJEEDAlaJKkb6B8p00brU0W2cVxMO9+Nlzaka5HaynbWgPF6hv4R+YWF+SP25N1vdRIgKGq6iOm
BBRLLkr7Tl0BmVjmb8N3x3kCmOX25zemCUcBcCUcBiGRLm3UsXBnfYIYHdCI3j+Ovu6LV0Hpibrg
P7cNXS860saCwVNQF6EyLXmolJXemtdjcuq112bcp3zvqB6KG1OF1mS8FYEahL+Vx2JS4i8tkDJv
6bJrv1GVgKXq89JVYTUWo6aPz2vss/etHRTotGv/h6IccGmABgC9iWL6ZejQdH1jdmZfvfnFR0Le
svqLD1LMPErudx5oj8NLWqBEcTYsaRw2xJrcGfz2b2jsDWwHHITu7vZab8wU+IfwXMSFgTqQLR1w
EPDkzmh5zRs4srRgWVX4E9X3pbMNTntLq9qkebPAGzUfm1mxFKrvS2caYlYzSj74/eZyLJe9qsd9
4ygAAIJrh6BzH10rUhDHDKbjJqXVW+F9ZVoX2AUw+LkV3b0I51bkZHDfLA3IM9vqTfMD+t35/N99
XdqtpdV7tHaa6g1C6XzZ9dbdVxB4j8Huj05BwZch49UnNmN9IfLxxqGyWkQrV8zO5hqcfV9aYmIk
Q1nZWfXmWrsOfE48rFUFDJUJaZkXrqG0CgjGm2nt/SzKvYNxJw0MwoyLWZKBUcVULZBiwShKz51+
rIVFThZb19Du22QnmA6Ot1ddzMrlAx32wMoCZDDK8VdMfwt0zDUOGqI3e1kCpB2idDlQ+2dvl0FD
vnRcxdlzfRBRREdJBrBBXB14tV/6xNJM6iJBqPDWaV/zfg6s4T7KFIzi0oD4AWfP5xEUW8QE7dYb
72KHPbB5f3vCVAMQe+Ts+7a9pHRdcNQTfuTNgxIZer3HLn+/5GlpWjA++pigtI5aEk3+SzUqTsrG
EODDRYxgE8Tmv3n/zobQJPZMVjTlnJD4B2aRqlpQN7+PuoLo3cYDSaaBcrOU1uDuck5m99IeHZWc
8vW1io7mP5+XY33etp3VlFA9ol37Ak7Mn75bPIJvK0JK4+BNqtb963gKbzChciFYLIAGlg59xapx
McZkPVVR9g0iTFMTrv79K4IGLtEGhdqy6A2+3FR1XlZ+b0/6qWxfl2VHVIi+jRW5+L506liXu2al
4fsZObXDq0kUobmYg0sv4gsyPaiaQ60DcZqwf7aj7EI8ySpnOjU0Fk3uD0vevfS+/RPimL/Y0j2O
1pA9+tnb7bN4tTSiZxsATBx6aCIb8rWbGZO28swcT/oAUkz0n3fgKHY/pdOPv7AD+CiyM6ACuhpe
R8ZF83To8ObQ3+2nqGZRa7VBfNvK1cnHKKB4BxJzMIAIvo7LSUyW0WV1QQGxa8AIF0EDjbT3Oi+Y
ELLIBkjGBJxHuiMz0xgzY2H9qdQ8HuZjtGb+qtgLV3tN2PhNoIdIFLLnEgyjmLzK8WYLWOXkUA/H
T7cnaePrIDJAe7YAwYkS0uUkgUSuLbQVFP7QCJ72Kdv9V58n0o8HY+PUVxyfn71n4zAW94ahaHc8
+/Vyd0zRJMTpJnx+0PbpzrbuX158XnR52KBsxTpcTk4FHZsEGNv1ND0b9DilD7cnZ2ODXnxeihAr
00mmxMXn13Lnee+s4l2u3b958LQ3ESDgPSk84uUIHC1HHypl+invk6B+XH0VgH9jDDAAbB1OMw6C
XO8Y6GK285rpkFRNglQjwVKzcJpVuYqNbSo0HxHrimTOFZUp1BnGCedZP9VO1C6Rp+ob2hrG+feF
/TOHu0y632YLvt/r7+v8taF7nisiQ19cOhdOHQEhkA5iHVA+vWqfpEXhQUOX8FMJPaEHTW/bvdlD
IDDppzSDr4VMY+8dLG/8grtl/sFMDn0IOuuQHS1L0zjloGwILas0rB1NwWnIBq8M/L4vHoosrULg
ZJuXrM/yH3i1gsi4tPRZ25uzz6PRnZ1Hj7vTfspAQo/c3hKSlVb/Qq+5ep83c7sA/A4Gd3fx+8DQ
3DQsvdk+lcTsh8fahjiNy8A8uTI7dPQZ0gNuA8qtpNfXXbGmWoy3MtmPlQEdB5tWUavPoGsngD/t
szRPv5lLNsfJYv+r9dMS2ABbBoUOgb9d27vApZtpqBtLdeQ+BFFBrwMFSbTiasHQ8QE6VJrlfs5o
BqKwLM+eurIYwi6r+rilK/+RWmR6omjWj8qaj6GXG1noab2+75KuDYG7ZW+1V6RhV9E+8GpjAlGY
BUIidCN912cXSvbUsU4LlKzmwEjtJFxXCgFQnxvfSw/UamFbrSyG79dTQG3syQ60JPFf52Ip9sxN
vw1W4qkw6debEZc+2nKQlcOGv6J47HhlDe2UWycCquUm2Vv5LnG+3/Y91wfq0oa84eeRdR2ARCcj
j/yXjN3tOfF5kWRCkgPt+nIbukdaQunikpOzaI99SIFt/Yvfj0YR0advCmq/ywOrWbQDmx+WLkXg
4JmnsVCMwLk6rRjBmQHx72ceYUJvXGostnXi9s/KI0EHAjpWokVKlQraNITcJTrc8Vy8QvFB3a5n
VcKsU+m9zQto7z+u6xdImQW3J2xrU4FdBLAh4UavwBvOVJnzjPcvmjr7IOseC4CMi+7jbSNXTwm8
ftB2iVW3UAbxZEQiK7Ny7LqFnPhCIu7WAV1emPVgjB+L8udtU1sbGLBRAIqB4UXFXbqbe6rPgz7O
xomwD4v2qqSCEJfvpbcW/FVggXaR38eDRcqgVeaSG0YyGaexAkvd+qtk8wE1pDArH33vh9k/Fux5
FqSovbtr26dl+IjunoA53Y43J6N5mYeXhn0nHJIfiqBnayX//DJQ6F3uTN6PHkl9jDwvXhmYGoH6
nBSh89bkih5g9DXjuiUyQL9ylqIu5s4EkcBRX5/46+21ux4BfAPA7+jTBCnQFSYDiPCU6WXCAcbb
5TM0ewNWK3CkmyaQiQEXEOSqPLkokNlNZhmMc9RKD7hfpvKYj4oTdX1wkXNBywVE3MA/dtVTkKLZ
tSWlzQHIcUKj25fai23GzaISMbpejEs7kifqEofysnT4yQDfyA+uIjvf+DyahKB7B8IC5JBk/GVO
CyB/tA7d3izkVQQE/u3FVn1fhEVnjpQt3oDYqndPZb2zhVhEpeLr+d08fHlWdQB8kFAHd+Vv7MKl
iWXIzKx0iuS0GDz9CjXSJK4992uFxtLP9ZSVYUmoiYZ2wEyCetT4XrStBX5hPiVZ8zCZejgx7Wdn
a2/m6n24PXxZYwbBKoJ8dBuIn4i2cRmApOujbiJ8g38neuhScMKaVbiwD0ZxrKo+NNcqYto719tn
ZhpN875qvb2R/0xANpPSf2lzNDtI+SieHteLYgocIkR2AfG5bhJ0He45PRIPsV50YVB6neLdcX02
Lr8v7J8temtMedFD2yte2a+ZuDvLHHZr9QCdaYUh1UCEHzgzVLGEWO0MQwRh2GSGZc4V+3dzKMKP
iKoccDGSu80EliUF1URsWfS1YOvb0LYPMxv+7RYVxmfLlOhGRiQAiByu6svBjEg0JPlIHRCwzy/O
kB76DmCF3q9C00w/3t6X1w4SDHBntqRjSZPSdosKtrLhC8Tlgjl9alX5pK3FgWMELJkI5KKcgSn9
ebaSPLFj5k6BP0ACQLE2W4NAiyMQIzhAqDKTywlrsqKu0Mlux5m1BDoimjaZdzg8t6dqcxhAdkMI
R3C9yvBaTVtWXkLsMvah164HmlJ+dHMYImSChqMpIOSXw3AKq0/sgWMYY7XrJz0qi/7DqOQxvcYs
GSATObMj7S/XnDzAr3U7zr0E4j0IHKAdR9jbiAb1ajdNY7jqYJOvvxDv091TKOgNsLWRJ7sWoPWN
IkNXoaPHLEWWIPCN/e3vb8zgxfclf5Olw+KwBd/XxpD4kVWG+efbFjbO5oUF8QvOHI2bl36eDrAw
d3vD+ycHaP17oWpY2thpuIoF5T4SsDif0gJNuOp1UOfpseu+r7L3qqbjrVlCwIVNgFMJ4iMpXaml
DstGMumxT1jIpl2ReEGhqt1eVcBQADk3ImUUk7nVBh3ky3HOGzyWv1UrDV3n1WD7Ij/2TLEsiiHJ
R6fr3MnQ6YJlydl7t3G+ejN79Lpsd3v1hZO/jDAuBiVzY68dcLLzikHx6Ykkh7w/6fk7EypXYAdU
3GibpoCEQ/8+EFhXKlHc1IyUDKUeO+Wvtf7MzTqal+mQp6emrRQ5qa1NjSfn74YVtL/Lng0tmH2/
Zo0eg8oiavSviQhLcOMYX29P37YdRBvAVKDzVOaEdWuQq+nOoMdVejDcPKQFZKTeSPHjtpnNzSCC
mv81I209EI2aozn0ejymWVhreR80thbMRqoYzpYdAcVzhOQMEGCSt8HJLZyU5UYMjbDUjFoe+B/u
H8m5BfELzryNje5tA7k8Ix5cYHCbY58AeKkYxZazObchFu3MRtP4vKk5bJRW4K5RreLM2ZwlpLFQ
IEG28+qFnq7IqBpJZcTc+mpVz4hi/EmxfzeHADpT8XJBnkmuv9TpTH0oIRhxW03BdPSQ2bu9DioD
0o4yIRtn10NvxLP9edwPvYJF7LpzX3QE/RnA738/WwOrcjpmjgzr3DdPDPXjYcRrlbjzF5dNR8dD
HzRvDskyfK5HNyq0DDLh7k4HD0/rlLvSQjdb2fhhVixRRpCi7fOoKlsFpHpzEpAOEPwygu5emoR1
5nlnt74RT9nOgzLQ3T0TYhL+fF/24WnD2ZqUjhHnxqHIH5jKo27+fmBk0P6B1PtVjQtViSqdEhO/
3/noDR8+3t4iW74NXPQiyhX5DDlX4nDwXHdNaopL9YEvfrg6h3HOdvM8Rbctbd2saKP/TXAF3gA5
5WWOvU3SXoe3XosH1693YEN9WC0vnA1tDNYFTeCepTgAm6M7sylFJHbt9flawiYKZIHmP/DmySQs
cLuft8e26SzO7EjPkSJx6rViXI/X5hN4OGz73zT9i5ccuNv+zJ/0WpiMfsBGgw28yN+N8/puNFAU
a1FzSVT46evWQ7Gnz2yJPXl2sOtydJN1WvVYX/Kosd/T8tllu9zxI29td5y2QQp+zqb7QpdPrY64
6O32fG6tm43mGpS/UZp2ZYarQW84CLEJ5tNGyuM9dNF0L5iKw20rWzsSssYIVlDEx//Ev5+N0qK9
jaoURjln78rifTe806YPffYBnDo7vVeEer+ZM+Ug7Nya5IcKRpJlmWENnauPNvd3OTh6FouFiGF2
ht4+MHs60ryNPGiT6h7/d1mqaGDpUSdGNNb8n7TzwoExhXu87svAWp/9LtmJr206ZESstVvSwPd/
kuShdJH5GAO9OmYQe9aNYpeoes03V/jP3MvdAJln5nnCcDJNa43azPrkzBpkffpdWniKkFRlSjqc
AwCxTlXi4Azrvplf2zmi7EhU7bqbl+H5PErnc25WzoiH50mile8KY9knThVAOOjZ6JJgTdFVnaIL
LV9PdlPth6p57RfncWVg8SjqfZF2xw6tEEVWRiStgqJYIKtap4qIY+sNDREIJJU9bHfA58VcnW35
OW/9vvDFlq8eKT26jrY3rIexe147dPrXyXPGEHs2LFhQAr192rbusXPT4uVwZtorx9zB9tfjrt+V
j4VKxn7zMIPf7XemEqgZydU7qNdqeA7AZVW/fATpdT0GeYGK/vAvWb5mmQobsmEPGF9cSaKpBdgE
aSbLcvJ7zS/wUAS1Ot3rv9rlsJK9bXxIVSBD4Rkkz4HHlKC5hEIAWBYlP5VVpe47WY2Zc9ZfnceD
Arw6jZefPIh3Q/aqjgDV3C+aSqRk41aDXQwPHgJ1XJmYCR00WZfUmR5P6cEpIkhwQbX07k1xYUI6
m0gmTfZoYWja3IQG+wxk3f3b7sKCdCxzfercssY6uWBGArMNuKGm/9KEdFtWjTbP5goTSfnW94/5
3ShZqEDBRWMV0BUoerQvT46ZptASKyq8qaH4NvEdMDGK2GxrpUGGBwCoaJC/qkcPk52NpU943DDr
33KuIqADfzZKhN6mGQP8Esjcoj4pJzyLLiuGunR5rPmPvnNgWh5wNP3d3lIb7h7VuT9GpNXQGnhh
FEV5DDW5QKMQ08mDxXguc8XWVQ1G/PuZP6uauSn80sJgrF3Wh36NHkaFiY1kCpLP0EAHIzbohWR4
9IKkNB0sn8ep8bAujwi5pk+zfXetEdVMwDWRuxWAjataYzc4mTvpPF6NQ9cduuYAaM/tJdmKJ8Eo
jp5vKN1CAkGurBc66XEdrWtcmOYx0dMgL8f3I9A6U+HuJgq8OcQa6378NZD+yS2scOrqcCCqJdu4
gvAzgFNAXgoE3jLtte5PmmcxssZOWFRlCIrB+0ONCwPS3ssMawLk2F1jCxjkatda3/pKD+ruXrJ/
bG9gB9FagoZNoSN1ufWSPm0nVCcgVwDaSojQKbzBVpQAgnO8OUE9AtJguTsYxbUBxIbailBmAltw
cWSkDqn7VBJtj1bXYDVenKQKOvtVd7/f3iobpxduCKxygA6Je1Vy12Nilkha6CTunf3gfXdbyLXX
SqHQjYOFSgJqLiAJQBlJJlGbgFzkrDRIXFTP9dBF3QqF4uVXQ/0QlaS/GJGgagOdpRDck+J+E9TR
ZB2JFXvze558dcb3lQF0WKGCyGzNHFCewP0AVbKRJ+hMK4MiJewU/c6yH3sakDFAM4dij28dojM7
Mii2X83KndBAFc/ei5uzAGI2tydMZUC67pCABz6KwIBePqLDtlJB+K9Jz3B8IKoshE5RTrqi0Mvn
DCSCVLdialb6obfHLmiNMQ9QBayfSYo8UcJ7dmAO/Wr2sxHg6diGPeqrgZ9NKhzGxjWCY2zgGIMg
xUJK9vIs13ZCaKbNdkyHZwa9k+bZGBRPvG0TuHNFIROt3ZJXGochRSW2tWOnb79WVvrs+RSczrbi
ttpcN2Bp/8+M5JXmMs34oMNMboEi2Juj5S/ymZirPxbEETi7cuvcG3LHoXZcFR+W3aKiDtkI6UHz
KPjoUOy7fhzlBs/ypjWs2BkiO3mycgQp+6J88vRQCTHYXJMzW9JraO0XXBW4pOJmNIPKDL0WOFdV
ymhzRc6MSHtrHLu16H8bGcKf+v3obBwjdHpAsQyM2leBg1Og4DdBVz72sNaEas+muz7cdgWbPu3M
hDQAdzb1RmM5TmpGvSf01vaho4G9uwfvTtBazbK/356LlL8DiDNuP126fYBh6Z1Rb2BvsCIPunLE
GsOyGaP+fuw/JswA3ZIoZkLrQ3Jy7touGlRSrVhjx7Y4Hm+PY2vhcbXhJsDbB6Tq0lEsiVPVtZHC
hVaB9rVW0Ydsbd7zz0vnsKGjs+ZiWSZrZ5fh0D17lgImuPHmRbD4ZwTS+fDSOpmnGiNImwPw8rRB
heDYaDs0ZtNgUdE6qQYk7TNIoUA1vIM10nrIgL/MhgGw0+H2ooiPSM94AGMg+wh6ot+MTpfeC9Rn
1tCQworz8m3SyqBGa3BqfzPJp9Z7LeEGbpvbOjuiHI8uMkQeqFtemkO/f+eDKM5CNd4EBP+TM2lR
PhfBoiqZiw9dj+uPIWnyElDiV8yEoRW9eI99sbwfM7DhlVn1qUY2I/IYUcU6m/sbFABgRzXEf9I5
pX4/t+VSWvGyvHrZLh8VMdv29y28UZH8QJOXdDppuQgSK27FdnZoq8Cfd7fXZmu/gW4RHsAUe1w+
nyieM69qWzMm835s9ihJlCq1163lPzchndEqm+cKLUBmnEH5gkeL+Ugz9EUoNtnWRIHxwQCngYd1
ljFSI09ByQ0K97gE+1qQG4SH/sBUQKmtHSbIAcEbg7gN77fLraznLSFLn4PF0yC7nDsPfuVHZNXw
Rsy6PXHZX4S4SHgJai+QZlyxMM1JqjnUQFHMrsPs86R6X20uDcS9cSrRXQBVhcvhmF3n89Uozdhd
0+STWy8EYrxdnQf2ammhb8/2X1wHeOIjewj6HUiGiO14FjfNXKOGRXoTtexnt32xVcdxczsLABhI
3dAXa4tdcvb9Du1HzVDrZlwZdcQysBP9NAqVj96cNWAL8YiCxvuVMkTnQmmlmR3MWmsHOncikuh7
q3xPekW4vGUIKU+kyEHHgk4WaTT95Pirl2P1x8mowtIuP5qz2QemAbwRKY1Bsdm2Nve5OWlxBtt2
ihpiHvFo/wN+z6reJxCPmT4S/8v9TkcwhoucgQhzJadm4BFQEl9DIXn84s7/JnzfqTg2t6fujwnz
ciMwE/BoPsGE2z3k/q7lD1b/YOSH2wPZig3OByK5A6PpvaKmmDGAjPmyT5+yNpjdQw4h+19JEv2F
MWxqH+kioNrkw9q2mjkQDYe1ZsP6oDuV/VbovYsHQm082IuPWgljsxMhr1no4JWGzsftH7A5pyDJ
QOSAgigIV6Q59bwyybzajI10fMe68tvSJ6jPIGsXTIlqM26dZASk/29M/Jizk5wywFVXrYLn63bd
j6Y4KqmGxemRowXRPI2bH0lgdBJeWqjtilNf+NbJPuX5i0MVT4btEfz5vjSCCprttNYLM0ZaK+jN
H11zXP8C34Sw/Y8NyYHXa8F7f4KNPuFLuNj8M3a+GeR0+nx77aXJgstGT6rAZiBKEDhkaae7jWGx
Aj2q8VK34Yg/8f3fF2A98apGj7nMqLT2aINrAKKP16wK12hZ76Rs+j0AkB0hyiG6h5tBig11Ldcy
e8m6+F2JHswKf+4fAHLjDp5+aKWDs77cTZVBfXeuO0wQuOPHIdsTQ7GfpOP3ewTnFiSXNrjM6Lx0
amOOsmzqmlFmpDtt+oZWiPuHglcnyEuxIhCPktY6y/narcADxOlXlh19VQ5+ayvh+fFbBQ782HLf
latNqb46Dot7+mlloemqtARUBqSlLuayHTMCA1Z9MPRDch8Pm1gHBwT+iPbxN8GkdbnS1shqy2Fa
G/d594v04wdqNvel1YUJ1I3R6SIqYKLeemkCETnkRbS5jckYtm6w3IlGuvq+tJV6Qx+zocL356x/
KLX5Y4FKi5Pkx8qs93dvpouhSLOFaHlNjAym1i7Q0Rv88fbnJSd7NRKxF86uCTpyk3YaDoWL7h4v
SNp3UKG5bWJjO0GbCU18yCeCXldeby3v6mxIfYjWO1DPsrgTav56Z8vKf8aB5BUwvaZnmTI2sHZH
jToJxYpY0E7r+3+R5d2PQw12ZVVL3+Z4gLpAyhlczleEV8biZk5uem1clM8cQtCKoHVzRc4+L50+
R2dgPnEcfL4vH1x91xu7ubuTN/I/03VmRARmZ8tuOPW0IDvbxk2996Bef/yLJf/zeZntSs+1mVWF
28ZOEwKLBJLr29/fcOUi/0KQa4cO4PW7KxnaMqPYUqyZ8pelN39qeZK/DmWqP1hk5orLVUz5WaTz
e7aA5UI9RuSTrzwW7ddpIalFgbVpjHd8cLPQBGokqNfRDQ1cVlFS5t6/FclN1YN5azcQtGMDQCdo
l2QwTKeB29dP8jbW+i/aMkQuPQ2JitF3a0efG5Hc2dJloCYwijb2IRJJoT8V3l4u1fclH5ZpvJs9
G4NwCMAn0ILrVE/KzWkCYAjpC0F/IzfH5XU9IfHn0bhGI/I/bR+U324PYduAS5C4wMv76s3qEvAv
1BOneEo6zzZE372BQr+sebttZnOnocXj/8yImTw7l+UEHiHIKNAYUVgwTQfumOGyAFSbvljGP3n2
z21zmwsj4jmgkVABcKSFb9CTQXUDo5rzIQR4MzD7vxnQmQVp6RNq66zvdRobjXeE5FxoOO9R9A4X
99XyiiBXiWptrpNQaPTFEwsPvcsJBDKvSHWnpaCjL46uyX9BSxP9xImmCCalt/5/XMKZHSnCyBdG
W1Bv09g16Yqyz+TsjB7RWLOMJJjcQTvVfK4VycztwSEJjPgYAaAM8ICgO5tSB7tjnuuAHcbkMR0V
kZPKhHT75IwaKNvChJ9rgfOYfijavzqreJoiWQriyKtnsL04Exk6jcaFfWqmnz57ydvd7X29uTpn
JqSnY4ueQm1sszamlCPvE+cQJXOcH1n5w1DVoLdM4aYEIsaH3D3+crnhmgTNOVWXNDFS5aFJq3dJ
TSPfMPqg4tZno7ZVsefWCoGpFU885GlxAUo7jzSaXlmr28QmUEp5lu8Kik6pUoW1VZmRXMMCl21k
LsalmT8KOgeEfbdNRdvJ5tydDUVyDjWnK+vA3hprxoIXfhvZVZxPLBj0dAeegdt7YitmOJ83ybVq
KUemqcKAfKyN1X2y1ymaTIoAUXGEtpwqFFxR0UA3xnWbim7WINzVUxqbjf2kkfSZZJnCxNbigBcP
sAfBpHKdTUidtUhz7IHSBzZkfc+1T6P/Fw+PcxvSfHXGrCVkspu4XqIW9a071Sp+e9Dz70sHx14d
q8kMfB90UkHP+8ifpkDJTru16qBjEMxpeJJf0e1PUC5jENyoYwO6gZqF1oA2IvV3qhJE2Vp0PAjA
zga/jAyPNJo+yXOgPssaQKtTbj8kKgDA5jjQ3OAgW/Xbb166GVLPvZ/3Th3r/DBUbTBmUJOoDj9u
n5Gt8APKDQCWgx7sutJoZUu6uC2lscabMGuPI/+XsMcpmyKXpJHVqwJPuZXi9ybANgajIKrbG+U/
4lagf6povBQ2f3I1m4eF1pFIXwztUHjMOjrT9DHRGd21pr3uUuIUu2ke9aCjdAwM5qzhSkgXmLlG
w9z06WPiocvi9rRsHTf0coKqHEUXICsll+tODiB6gw+X23wqzTbgzhdTVahU2ZD8rTO2umboWhOj
+KKx952NZ5Mqc7S5vGfjkPwt99cmrX14pt5vH11zhrQa/0hN8siKNgLvHQssvGn/u7mT3EhtmFM1
e5i77kvtvnR1NKn6XjZnTtD4AOHoAZYqjQq1X+4aDI9BDsZbNj1k07dmnYK/GMaZEWkYSw3aunVN
aDw1bWgB7szsLuiLD39hBdEdwSFE7komPnU1Y8LL3MEC0SdA2w7cxPsST5rbVrauXQRfglIJ+RKk
ZC59SdEygq4zFzHeRCOef0joofa7YGUfsurHbVNiWuSX87kp4dbO3jOFiVPvIDWD8v6neXohis9v
LT1cO5iPICEMnKl0aNzGrtwSsLt4SKvn1DP3xpw+aJmn4InaHIUHbVhEq4D5yEV+N2F560wcZ9Nq
QUira6+a5327PVNbi4JyKBpREKQQ5C8vZ6oFI4eh8RI8u0ZUD6Ah3+vZgbThrIKib8yZD7iFqIdi
+a94ljqaNolG3BKF/u9VsWPGvnQVyyKyR9KqizScizwvaLVwj1yOxaeFZru2VsZO+2tOjoPjh1Bj
COfmIW+zyPDfs1XhZTauxwuL0rOlLPEYLLEJsM/AOEneMTBZ1sg0QidDcXi2pk+UXS0X/a/X3ibL
p1oHB0cZD9BkAPliB+Bs7Sniu83hWGDHEzH+NaqE1HXGXZBLxmb6xa7bQ+kci36IDKrKzW6ORkjP
E6h5omwkdv7Z+Rw7JNDoiM1gaZ9BxhQY3peBKaL8TRsu2OHBgQ1SGRnzkZpOm3Iwg8aNGXAtIuAT
mX/ePjxb8yUe/IL6VYA9pCvAoSz3vM6qkDaxQ68EwY+xRHqJMGlVHFNnwxeAwhYpJgErhK6elDnV
imHi3dhVsW/l/Stzxn9ZnTQ0tAmo6oKk1l6TJnmfV/lei4vU2muVvacIgMIka7XjwI36i2vo5c4f
wKDG2sLB+5Q3X+pkzY8zN8tfFfpl9z43/Xel05HHaUrXg8e1bme3dh+5KGIfQZq9xEnfNkE3g6qx
1Kwiwkaa4q4q5nfTrOVRp8/mDwployenNTQa8J743/V2tJbQbLwxIuNoRpyz+ddggXqLtOv8s+N6
/jGt7eJ7Sql/pEluPNq0hoTUWE0HCBB9LKYGGr8pT4+55vCDTjNrDy4a9C5oGcfrd6KQtLLKY1Xm
zc+RNPlOcwqGFmOn3INUWjvcXvZrn+kJfSgIdEB4Ag18UlxGK8Mq87Ep46oxd3r9yWbfPL43kF1M
HRX73aYt1LnRvgWWJ2QaL09KP3TOYA9ZiaxFPX1w8HINbcRTyJaSJDkUhe5+40lmK9JM12dHCORg
iGjgAD+K7EmLfIFSjjvi7EASL6AkZQHx6YHX/cfbUylD6RGJX1qSPCg25tT5YL+NDcL2zVKCGdd7
nqFIAvGNhzx3IifVIb7hvXHHDtoq/wj9wrfbv2FjsDpSKf8/xdJt7uMcGZCRgGvNlqM4EKFDRgMd
1ETVWbZpyUMnFmITAGvl11parSW0P9Mytuk/DcDtxXwynfu6scSE4oUuWmCwOeGbJJ80Lx5Zu8zP
4xxhCZ8ivzEjS5XouvZGl0Yk/516M1LqBYzUXy2P/Q9pX7bkNq5s+0WM4AQOr9RQs6soV9llvzDc
bpszCM4gv/4s1D6nW4JwhSvvdvRTRTAFJJDIYeXKbQE//mqdgMoQ3ftAn2I1sutjLo0J9vG2iNkM
Wo/B/MqW6slOR837rVqHj+S9GJUG7KFM/46WybHPKxvr+GL3b0auOVnKz2PKq8CDI+L3pMMd2NOA
NwKfR0f3xru10Qt/eZtU1wfOFDTtCP4BvEKn5oEvdb/a4FiIAQJZHsH4+BkD2Ot9B3O6aVu8Rj5v
/uoMQp68aZ52tBnofdBU3iObCktXwD+3VcI5AeMCaEEDdCpJbxSK0LQPS7uMl+W1mDZDGtFShxRU
PrkQA/YusEkCLni64L5wyyrPBlzW9sY0ok/ciJiO1uFcbRCABaB+AOoeVx5o0qyV77QVZNSs330y
abe7rLXzNQSmiXcHgFRQU5wpDRgKg7o9vJ9kaX6txNoNXfV1zqzH2tYRu58vJUBvhQMsooNgBX2r
p9tFGj7lEysh6iYZ7wxdOUJ1/kQ9VMwBRWnozANqGmttKwsdXPWYgzov6xGhtquz6RqMTJqH+7Th
D7wzvy9J8AgKhRvbad7NQldWVm0oYhdHlGSBipX7zM2SdmYNetMYlfOY58WtCbKTiDT9bUDGzWXl
iR07DTKwo0eypNeC8CZxSO6U8bh2+8Yatt56V67DnnWHoAueCp2rrNQgsu5AY2CM+1nxZR4730WS
Bjs8JXuWWo+TfeUsSvFkwEFFNyMIU0DkJg+Ws8ouHAJUeeLShJuW/uqBE7u8acpFYO4ecm3onMWA
ldNjOGUGzYfZKeJ1H3r33XJ13AKHDCBymAUbc3vldtbU6OyGTLyI6wzNkVW4s4oyiXK/eO0CXxOU
q84aXlXkdhG2OGetszPIisuwTYq4WIv5ru5cvu/8nm8nn6PFJGxZfHnrlD4DkrvIMoFD9KyftZyW
JAxneCeufVMGAI6hRLG/LEKlHfDXiDQ1kj9nzaze2HpF4zcQwVN/D4ga2422lrBFIQUulpisjVAJ
z6FkuamxtMHM3TzmtrGd+PSUzcnb5YUo7iZwMai/ipzpeVFsmTurXQy4JZXzxfOybWW6N1n/2Bbh
1spAVOd8vixPoRvIw53EoXYBApCWlDGvmqhf4ywk3aEm3aewzW8xwff9shjFkbOQBYLxQllHUXpL
+DIOzMljDHW4TSfze9Ykd+HK43x0v10WpVwRWM4wnh4vxtkQTrBdUdLkQR4DaOmbgH18unaWyYeD
CjD0PyLEOTmK/VvxuJoMSppmq9kuhoN0SVHpPCPlaTuSIhZ6JKXjXWqmrQ83uLy1nU/keqgRAoaj
7wudHX2/Hqau6QN8HzT/W8fkL6RJNZZGtQRo3YUbD9w4hiCdiuiJMyUI8uGc0l3dbQuNYTn31j7Q
00hfw/WFwyZ9PkU7B8a9BkgqDre292AHn8P8q8kffOd68wLLLMb0IWA+zy4jI1wMfCizeFqN/RSG
O/Ata5r9VFsleOEQk2NaN6Kr060ibTmEwi+Ms9cmjHJN8kX3dUnXVbjkXprj6+GwaegjkHGXL51M
l/BxJY5/vlDV0WHqWL9UpBc/32q3TR1uyt7aGMWyayr+7GXGAg4z/muZhqfU5W+M6ZLAKjfuP62S
Dk4bAZHL6Q9ARFANy9imcVraz2R6YcNf1Bi/2NVcRkNebQqH3NABZMlWsfdS63Np/cF9Pf4FMrkf
JyZmgFD8gt5zX8wmeZvy8O7yNitsG+bKIK0hAJRoNZPUiGkp7YyhDmlsho/ceKoBWg81d0otAsx3
FhKbMNfiJB0pMgu81q8cL41zsu/r+9W5NxLdYREOpuSAAlSPpCP8bvSWydwaXk5KkEGYaYwxR/Sb
7WMuPV+sCTDawXhELie9cQkSYo2fGJs5RA4ua90QDKepcVc6nS6WUa4YKYcPjKJI7Z+ueGaN3Zmc
ZPFgvVT1O2l/pY3Gu5MJ5sT1sGEH4TrAfUTWRLoe6MaYkDehOQh58r9Rof2Zpe6mHH4N7bgHpPRh
pN2bU9pjlA1JpomwFXcfmXD4LAFarPBmSbKHICtKpwyyOJjyDf+6gnr0D07lkQApQjO6ZXWXxM9i
tj5a5WPOUIO9GvmO/UPzhA94CDmvI43mnFhmz5CGWNvdPFhR3b5eXoRylzAKDk2cAFcBSHh6CkDN
RofemPI4LeYE4ya4GTVVrYMg6aSIvx/drgHTaymbIaWY7MgFYGdsdT3PCg8SW4XJjIj+gQ+QU7sh
C9APgk5KZPTbnkf5gpxQsU7dw7pm5e3CrOU5NMF57PhcF6oL83N2rwWTBxKDcMTlSlzrrkU4u0jl
GO147/HhvgrWV3ue3tLF1RwI5aU9EiWduYQD3Et7iAJiMImmMWOf7GadN4FZ6I63UmcoXoJ0AzVG
DIk91dlKGscoKLx+f7yhn8vh9vLBU20aJoWht9eHC3PGGJ/kZcrCcc3jxbmpMG0pcB6taty0IP/5
7wRJYb9jrph+FEBQV70lo/tg9IeB8rsq1GFTVBsG1mi00Hloh0Wy+HTDEl4MBW2MLE6qm86+XTRY
TuXnUUeAj4QmAqSJTz+/pBUGxTF8vg8/zW9J+wcPICrJAKwg14QUnXSyUCNjVgHma/SiWpgYt6bs
jadkfvS6VTv2RvUQgtksFIh84NHkTDdbWF8wbmfx0hvDJqEAQvKy7D75ycBZ5BRWhIF5N9zLt6jW
TFtSsHTDStP75cxjqEkkq24Uols4FYgKBFrndFtLWkwE7b1p7PHgwaryqJqSbVbd/MEhxEAusImL
/L7spmU1o9k60Sw2m+FnUDQ3yxr+KlvU9wZdD7NyQQFQsuBZBoe53Jff4E0kc1BksVWG025uF/Y8
kpbez+2sIzBS2VyRusH7DsOLTNfp3i2YbdkuOfSYeSN/7itggkj7QnpvwfRwy37q0FS6dbp20QQN
Sq8XjYW2cNbQFS7T/4dG7rVmwTOgwOgLy8Jt1ZFoqJYIPBTbAVVP8FRVG78Pw01iD9sZCb9kca7H
JWM+LwhcMLtJMPXJ4JsCxDRsZVWNkJsBQ5BF6TctBbjKTB7J8CWjwpLOT+wAMvh408xTRDwWecud
M1/fronFwNsQeMQAgwCkQMLG9A6rxIQnUG/d+i4GrHy+/gagwxH4HfAAoidCWgjqnehxRLt7XGXT
Td++oxIQWcMXe/iDF9KBERb9fLAxcttpapfGMiVLHTvZGiWoNAMrbgCsdP1qBKUC4gWExmf0jKAz
p2lYTnXcLfvV3uTB3QCMsG4CmUr5x1Iktwlk1B11nLmO524B5V63rfiPAuy81Pj7D5aDbAUwyGJq
sBz9TKZLaZ2aVVw4W7/bDGGUND+WgWt2TWWakLMQkRxyVGeJiwSAi85r+yoerXGMwq7+1DjD95GU
mrhD9VSKnBtOGxLjmKpxapfSHtRXRrVWGHMxfEfT50uT6cDOH0lP2elDNhljfQGKAjJOejcsRjhd
clrHYUte3Xbdlmu+nVuUvctmA/sLaDqGOvgzf3QAxCl5eF83xR06z7aXVafaU4SUghkDTQLnCYAC
c1ZCdEyC0a4dtr3RbtcxyLY94L5/IAg0sR/QOTzb0gUu6zLPxxEXeOZl8UpJnu5Ny0jrKBmDRCNL
qUDgToHTE6+l/LCUa5cO3oDNtfqb8NNQ/YErBRjIP5+XfJ068RMychjVCbMB5jSIxq+X90o8fGeH
A43WogcPFRoZLtAVozdRO63jlK1/+wxkchujpvfOSnZzP+wuC1OeADERTQAyzmtoVogZUhZGouC0
P6O1JDL758onGo1YainwX/DYB1iY9D4MYePDQPQ07l0bIwib9ZkkwU0A9mk3nTDpt9yxaIlGtnXt
rb0aT01mPScNutkLsBBdXrAQJe8uga0SoDq4bo6kPp55bEanLjpoKrTOoBQ8bDJnZZhuRYOt70/1
hqZtFY00fENPuc6IqXQL3AFGHIuO3jOAQ50kc0qtlsZBNdyGi/WtbbwiWuA/73jr/x6zSsdvrtp6
1Cj8DzQpitqS51+Y81QmyO/Hi/EoCtth/u7aPy7vqeqpIbAggD16qI3J5ox5azpMHHvqBDd2ubOy
vR3eONMfJPJEkhLMWkgoA6B0apj9NDSyqnXrGIiLm3aob2bT+rRWuiEWKr8UE5DhbmD4oWB6PRWT
JxZ83zCs49r6Bvr0TZL+Mvspyvz3EVNCR2vRXA6VuTqWJykIk7yLDEzLMFfVpiK/bVt35lQCRI4c
k7XBb302lbqZcPtbUoqH8y5PH8jLZeUrP486pS9cQEwLlO52XQcT/PughCM7Rx646Vi7au6sRoSc
JUb6eS3TAAhfmg01GK3b6pOdpbNGijLhCPcFrXUgQAScQIpIxnlYOrMDnoDktf9tSXh+Cx6SekPc
ab7lZVLeTHVm3bVDlaDUnLt7Oi6VrmausE/wO9B4I6YEn5OJNsjJe34KsBjSuZ8AirwHz9PGJePn
nq6/bW78MNi4x+h3zaumMhNIYKOIiqQuDLS09nRqx2rAuOyYGusGNe33cuW3tOKaPVZpEvBCG5zh
uMqI4E8vlw+mVGsFlw+mH2DoPCLzWZcf0EkQfz/KFi5pT7OqgAT4oUEVDWR//XFHPRu9diDUBzma
9H2S9EHmN0YVr8FTtR25JgJRqN9GaVm0R6NafsbAWTnNVPQMXu7kPgbFEIEfYDMBkYgHMTMeMbx3
Q3RTJFXW+1ikZFdTuNx5EwJjPMAfCxq+qbs7G/U0Rze3TOn2HkuSDtnqDkCy1APCxNy/pV15S11v
N9bFfszJ/eyBM6ry0/ugx8AFY/hKqbelgfE6JleSqH5UFgAYQCQB2BoSr/IpTP0pbWbgXF3ev4XV
fA8A/O31xwQdHCjUwNvFf5II0oIJkNVASKHjLHsNkjp5CPyJf7ksRfVWgYBA+IqC41AukUwNsI1L
sJYx9zAKLX1zC+RBnxryOJAp8o3DZWkq5wVeIrJCME0Y9yCtKTXXtOc1ACOOR+sIVPK3dRXeZaCg
TEvnIawmXaCsqpAirfCvROmyhUYvWO4AuQYf8dPE6mxDze5+EXOseT0+8DbdG5MXLd2URmC0xYSu
Yd5eXrQQIfuLxz9BGM4je2LXy7rma13GfRdxZ5vVfxBuonsFZhcVCFCuSqEgmZwgCa0Wz2d6sKuf
KwiKLy9AZdmPBUj+DBnKwSg6aC2vlwToOHo3mtVPx9WRSajMCJodgY+wsF+WzIVQcdRpMgOIpRSt
hRFZx4NVL5j8Uv1wc6JRinJNgMQQMIiim1N+rQKa+SO6F8sYSZwnf3Ffc7fe+g79+/LWKQ/8kRgp
Vih5sNRej60jXhJlqb1JTfT8pcauLGlU67ICukVJjpRlUoMTF4tinrXNhixiWRvl3vfLa7osBcPS
Ts/zCAtbVw3OszE9BIjCu+fGvx6LjgP9f9oBe8SpCLAX/K8IsDzZ803/N2K+y4tQ2r0jCdKZZl2N
cRLCElXO+Mgz61sNOHpXE7SzJc9+On/ubR17gPp4Ax6MIj/icjkt5GWYUF+EvIy7EIq5weimzIv6
P8BkCkIpwbZvOohyJBOLisdsBC1gn6HxXr4EzdfL+6ZcBMDNyNb5ol9O0kyCmQVhk7EynpiNDGoy
3aUmueUjen46evffyZJ0xOkQ1N7Sw7A5G5vfunM0k127aiowyit6tCJpw9osQItAjRX5SVhEbca3
Q+c+TmtwV+LJnZZVF64ptxApbqAwACZBwfb0cNfBwBazQ39ZNt1XAiu+bDrfQHL1T94FTJDFgUPi
+wzblDrN4NltXcUBBxPqbbW5rB2lGQBwW/RLgmzKF8/e0bPmlx4Q3Bmiti78YRoHh/2cii+XRSh3
CizIqM+6NgbPSKpJGOvHKscKhnqzkruiiqb6Fp3+l6Uo3+dQFO0BMxbV5tOFNKlTTanQx1Cnv+rG
3DUG+XlZhHIh4NxGWIZmWWRvTkUYSR7mYGmt4nLZNGSDCZ0eioy6MF1h004CP2khaCpLTAO+bmyN
7R1Wa0fLMHRRO5NDz4MnnxpfwB+qqztL5wBlDlFX+ZeSVHripjEdC8sD865j+TcY6BS5xrTNDc17
LSnpTIr0tOFaFpy5kAIm6Dzqev82oYHGEkha+o8MB0034EwIcV/kizktDpsC3wIF7TZ9MsxN98RH
zTqUu3UkQ9otP+mYYYREzNT9nvH9YN2O0+/Lh00pggDVgEcA/2R/sAppWloNtsqu7mnyrXFzEDHq
UuQ6IdKJZoNdWYOTYB3k2cSDVvCdm3vX3cz/KORoJdL9L8Y2rx0CIbbx4mOu1ZU8b/g+HmIQPaIm
LrAHMugg6c2p4DNxQF+AmVI/ZlPXdHR+amHj0fKJ+gzqTqgVn9771bQxANSwnJg/rMyL6HBl2fRj
BaiJoByCtDiy79K1SKyFd0ZJMC6gMHcBLzfZqil2n18KcK2B9lSEFgApyNSILQez0sBNMaBiSR/T
2XpDFRdTmqvmEHb57eWjK73FH8sRgzQ/Oj6QoZUUniZz6ZVj7caoJa3lt26FIdmY6XfH0VxDlWJw
k1EMFhiFs4bKvlvQ6dgNbpw8YRZqovNc1J+HUwFqHXQsyLE7H+x+IgWmOJjlw1RHuY6lTvl9VCDQ
MyJIm2xxO4/e3o5OCQEIwY37ZYNW58GOL+vh/HZjXxD5IMEBkBRisdPvZ37F4apmJG59zKu7zT1M
S48ui1AsAQ6qIFzAiwj0hnRySTOErLVDN7Zqbr2yPJy/GzxzNQdKThiJE4VH3QbvFBp9BBHi6UpC
is6IYVis2OAhhsSDk9Z0fnBg8KbkSwuus4DXN11+3/PnZcVMSPZ3NWoukGqhHvq+kPNABv2sudGa
DJYS1zDjfeKaN01u31zeSMUFBQDkn+/LhdG1WVPM5c4sTFFc9mnf7zjNIrszdkmiyfCqVoIcCEpA
oHVChC7dTsJWsOBRvF1uv+w+jS3fXV6J4vvAJ+HrFtKWHloXTnVlubRo8rl0YiP4NsWjbrS38vO4
9DjSogdULiGOvlkjde84cZBt2PzFvZ6bHd08/35fTl/0aUV9rwsckCz/XppHwCeikGuUrVoDHhQb
jxVI2Yicd+wIzTNizU5c4k7mIA2+ElSE+4K8HApxNvpYcfHl+M4cuDMMrJhio9rXGFmbR3m6vVbN
EIHKuqhfiq47yc1Ks6SamJvNmKX2lmTFph80DtD5jYAA7BAStMApIsg6PUf+SDKXg3Y8dqpmj0dq
0zZAJuyrQHMfdHLE34+sMCP1YJUcclICfi8whThsn5Db2tDVPM7NsVgQnAhE74iC5LTpYNl1xRvw
ZQDHvO0G8+c0+pHjZT8vK0YnRhy+o/XYmGu0kMKaYjq4ewcczhVr/gqc6sdlMaptA80O6I8QnCq6
RikyPysbx7goENnnGItcRwVZtn03aU6acKaPMq8fh5nAOYI7D3OFO3+6IDKsgHH4zoDs2w0lL0g3
e+kQBeXrnP5YivfLy1LtnmDVxKP/UcOWTl2PNCnGCBlD3K63mR9X5a3Ta54SpQhM1hIjSATqTzLA
wE7Z1diWY5wVbsTMgxjnGegoGtRCgIxGNz7CSVOywj36sUs0VQyimuzyrYtMbKDRi0qEwMnD9Ubk
eFbwNTMDjb0uznPFXgcM1aPms6ur0KhOmWBXQwAE0hu0r5zqvuhGqwIScIY1Lu995n4KG7JnU7dl
JLi7rHlxjORjhuo4/onJImdwIUT2DB1/FY+DdYz8+m7Od0DtbZ35tegCjduk2rpjWeLIH93RBB3X
Myay89id34LgC9ixojZ/vbwe9daJQ4b8HpiWxG84ktFlpc2TFluX8u9WvufFPVsB8desRCdF/P1I
CmDe1CoGSHENfmOlE8bsoXXU/mT218ELPqwA2IQwbdVFUfSsC2hOxzDrnJ6jC6+NVkywqRbNq6xU
ypEESSmEs7Aswo7HnfOTg9GxuGuJbgKpXMn6WAaMPwqB8MqRSJL2iyZDF1QLBZFS8bUxvtT2/Vp6
OzesACErorShG8O+7+zHbmw1y1OLFtNPEYvDYz8bT5GimWkC/2Lce+x98p37gqKVj7XPa+DsHNCW
La3zQMQUIs/i+9Xrvl0+kP+PHwB4CLA7IXqRpHiEgaZrmm2claA7UPu3NU3I1e9b484cvwbFbmS3
g/XoOlfng0CaRv6VKllCugxLX3uQuhAWtXCJ2u2S/5XqOJNUF+FYjGTV26IaSbF4c9wG7x79xpo9
w/hhf395D8XjLRupYyni70fXzV4akplCSugXUcbyKNOUhVRWEJAXNFQgHwz0s/j7kYAO7Mhpscw4
JF3BNibvt+la3RhhsMvN9Jvhp18vL0j1uAPi8PGCIGkrWykHFmrJknWOk7aM7PbOqptoRKZ7BgAQ
fDlVs7ssT7mBQIRaHmYnAkAunYawdorASVMes/cieXM9jfMl3qMz/Rx9XjoFVQ6c/dTg8yZ7oWO2
9dNthgzu7NkRcrh1OG1NQ1NlOz94gkYGoRZ8fuBq5XjL6QCl8QzQq7rNWzijM67Y5amzYfmXa3dO
JEJQZhV5fEAnpKOHNg06Tq5F4ybylnQT4v/LAs6PHj4u+CFtwArQPyCZhzWzKS/WhcbZPrR23u9w
wcy8na6J5tzKCylI6nw0RSJxcXrADafK1nyClLLLoshps0g3OfP8iJ1IkEP5ppwqEggJVrCvUjjF
mn1Sft/FUCxRFEJmSlJE1jv9yARUNysO9cZJ4z9QA15YoGItdKLJWSOgstY5c2Z83kfjeW5F5fTN
MMCfucXInu1lWSplAFuJ+BHQY+AFxN+PrA2fwQZBshJs3PNnH3EE3WFW72UR5wYGAF8B0wKGDmU6
OV/QTcQvs2nGbIu83Frjfb++E58hfBh3Od0bZqOx0KpTfCRPzh8U3sgZr3oMibGnyAKxRUPyz24d
WpHJ6tuU1jqXQrWHqEMiDSeswBmwd/CKkFDXpHFh5l9tsOCEyE8vlQ6VoDp1IvclCDsDQfh0qiq3
oAFInkD+3qw0ulsyXSZRuQxEEvC/AYs2ZfioMS11UM9gogaGBQNz/V8WLWjEk1lXuFUkE5FHFM0W
1ge4Tu60dbgNE5AVoDvugAtkd0Z7R1EeNj2+c4xbz7vr69d1tPAjQLPInyu6u3wiVSfkWL7sZ7ro
gKAr5Hsl+9G54P1KAPADsHafdvTFpaGmgqzaWeBybZAeAJeDQXenmrOLpACULu1jzOijgGIM1nLb
Fppjrzoex0LEoo9u8jqWoNLjEELNrdFGyeHynik+jzOB2W3InsDiyTavX5wRwyrB2UCiHDUqnR1S
fh4ft0U6CxPDxBYe/fosrLo1oQvDvPM06qevjcb1VX5fwPNQRMAY4lC6PJ2RFLzo8P2EfalvzOLt
8u4oNIyEKJ5/IEVxsGVMSpJYfgr4JIvDMdt7ZrcrvedJZ9hUa8CDABQjshbwnWTXZmZ9izQZJoSl
P4YpjwaucWR0AsTfj5RgTj2Z4D0x4Pq/tu7vUEf0Kc75qW9GxIv2zwIkJRf9lM1kmFm81Oh6Jzc8
2YbkwWTvl5WhuN5oCAE1IebOIfMqp/mauZ6aAY3vcW12ecQ7oBFt9OyisPg1mYJ3Ix00d0OpfQEc
RGsHTJr8woGJEYy7gdXE4P0AYpajyNOm/gP6FXUMjyoNodaKlJUgewBj3KmGloa1BeV2C+ap7fJK
5+jyzqk+7zo4WoBVIdUiZ3zDpKzqwMMtSZnF7kFuyQ/NmJW7/06KZA5phs7OAKyIMRjV78vZfWKj
boasYiEBThrgsei3QFuvZAxdD7MTp9QeYvM77+85vToVgqrB0eclNawtDEyW4/Ojt81eVvPm6g0C
CNXCWwF2+/NyNxijkNBp8fn0uzt+c4xMo2bFeRU4VHh9DrSMA3t6igoWGG22VGNsoknERLW+ara+
bsazSgVgIUV3AUwiat8SvNHPTWNq53qMa8I25S7Je40XrrAmqNwii4/MgshKS0pomhxsgyQZ4sV7
4Ow+5w9LuRnc7WVdqPYKiBvkccGdKCjZTvcqHPo2LQzs1QKoc0p/YeagbfzBtYay/xESSJZ9ApSl
8SbsVU/e281INY+fYg1gykbILZhVoHGhqiO7zp0m60bT6mMDjNX2ptPNSdR9X/z96PsWM4O6Ifg+
G+6N8HV2NivTmFiFTUdQj1YPMbIOk2MkNdgZ/HcOhve4h4Y7a0F/4ntPD5weUl3Xp+LgorMN8RCS
ywSeiGQ7zL6zRk5ZF79bYVwtmuDu/OuAGYC1HCgZ0QYmp+DGPiSDnZtu3O2d/jYZNK6m4vOCTAGu
JnwdgTSRVLHahGWUO7DgadR1RaQbwakUgKcB5Chomz+rnQDs7WNmzwJoSfoLE4L+vnzbVF8HhygO
KaiMoANJzdXUDpYFKo94ear6Twn7fPXnBUIJvRgIdRFDSQfVdSp/bv3RjsPK3jt0/QLCHE1t6dwq
oesS0e7HkFJcOen0FBQ8ci61bMQ2UUY2XbgFZyQZNZ7a+Y1D/IcE8kfz8zkr1gIGZrMG1UMcDOmu
8naFb+6pF1xtYSEFDyi2CiTGvsxB0rotDxKjtQFfmcFndmcsO7bEpqvJeKq2zEbMKQgywMIhw1Ob
1POXMF3tuLEoZhwgEsSk7k/IsZqYsJHvrj4CSEcgGwE/56Nx7PSCBEGKzt6kN2I/ot3XLPly+fMK
xXzwqIhcAGjTPzLwR6Ywn7OgtVoWYJ7d8DaCBJd2ThRaxttlMYp7ciJGesHzirhL7bdBXNsYvbBG
E9foRCHAQ30EOUBBwnFW9hu9IcwrCxfR7X7ar3ap+f3ibT6NBHBDAOdDxwjIiAGyP9VC4hS2Rxub
xHX1MwV387vZPHJ7b677nP++equgb1B6gXQJhUz5zltB3+dl6wCDtTPT++JKHlL8eBTGBVsZmrFE
xl5yc1YCgpLJNDwx5aRA/USXLVUp4vj7Uk42yM1iMa3cj63PXVJGQapj/1HcPrg1SF4BPQY8jCOp
Ygr7kPpNasUUE5vnZojKDPB9Vm+M6vZqTQC2BZ/WBBQdo+ClrSpKo+4X1ppxf19ML4luFpBip04+
L+3UZLdFbpS9GZeRn0QYbvLf/XrpyoH+FxznHJ9HDxVY2vJeg4IR+yxdiUD4smC8ESgV2e1oi5Gs
RVqsYHI/jN6LW37nuj4ApQiRVYbnL5L8kqoXg02t0XQAGxdB1Pvtxl/uXa6p9imFiK5pPOAAQMme
Wuaa5epVhRUPdhqVPOa9E/nT62VlKIWgbQbvH2AiZ+wNzAlGtNIlZszq55X8Sia6ITrAoVoGprJB
LaAvkRszxqJHipAAEOjZ92k5oJHuebZ142UUt0/kKcBuiWoILoakEl6DyTwpCzM26e/Gfkyyu8QA
1urt8nYprsaJFPErjl4lc/FBntdmZuyQX435Uib7y99XmPOPoVXwlyEHSf7T76PNG7DwipqATx/c
4ovR34X1nbOsaPpuI5prOrNVq3HRKQGQI8LKszL6nJahX46VGScT2flz+HUZdYdYUSkXjO+AtGM8
BCrlcpEqmVDebevOjG1z+aubbTRHkwyoB3ZboYidkfY24O7Oa7yd7ZbPHV6z6PKWKk4f2heA7ANg
HP6kXItr56UwDTdc4854I8uTk91VOhoP1T6imoB0P3iHAujuVGtDnjCDpvYae4X/6EzDpyScvl5e
hep4A/4s8knwJM8A1lZieWlXCRHtX3btRCyk0bwQlEivd7uxEBQTkRxBDla2OgO0QFg7w/ibzRox
6ruRufCtlzv5hjFdt7dKOSjNizAFeYGzVuEgp4gyWg8vWZNvyIQESv45ybPt5c0T+y+9CIDX/itF
enGCJjdIZxMzrg3yVGPs6UBHSPth5MONZ2pMxPmSPlxv4D3RhoQ0rTgsRyZi6Lq0y3m2xsXIUCm3
NpZb72zj/fKSlFJAqAHAKvqmztDqSeahiFX5S2wlRhqF2fqyztSLjCbVvEIyhYjI1phw+f5P0lkN
2MwXVpdCkmVHdf058b+G9W+Sv/Z9HZljiw7F/480xfl5R4OHA/gzTLoFRkOx/qNdHEvDdKvZXuIZ
xEXlrgU9WhmtuvqzahdF14IwtYgx5CA/sT1uFjbHrco7oLBAKte9hMXPy6o6tw5YypEQyTqQse3R
3bussTGa92s3PxKn1xxw5TrE44qEDmATspHN52JcvZ4ssR/e1OuzsTyP083Vq0AtwETfDQFUGvX6
U4WsJfqrwCPXHJ4xJzBCIKIx04pd8hFYICsFpDcMqbRLYW8AaRxmzYEkNAow0en6ziQUlcFpikQn
8o/gOzldgN2RAsQ+OT2M1Xah++zt+v05+rycpS2TFtbUx+cz+y1d9172+gffR5szeFTEKyDj4HPe
5VYRWPVhHebIRk230bjNKgUgAvvo3EI6zZf3Bw3u3ZLW9aGM+uS9aa6OgwHwALdMiNwjEnZyUXw1
KfMDbrYHm7obu49MqutkPPedIAGUTQFSRoi15VeYutwarMZqD5iUlIG2O3wAca5ZP9ICAFjNK3m+
WZAlOMhR2hGDU6QQyZly8MWbQwfE8yNbHtpVxxOiEgBIF8pTwEKhK0xyBO0MUL9sJe0hW8ptDZau
TIfdPn8U0ZEAtwzdLUCPIcF2eh/GwaCrWa/tYQsC5TDcjuPGiyxdC7ByHbjRmDEMOi1s1amU2vTz
Pp1DdnBrc5us4QaPxrUXA+s4kiCOxdFLwYMKVR4OCdVIN3NugnRSY/rO3yJIQGuLBRQhfEhbrPFI
Qlj7pGxCkx3aEqSVgKTd9uP9cOV4LLyzSBGJFCHyzUipmZKBTRdgWVdc80M/COq+iBJdcKHQBYRg
Nj2ALwJoJ+nCz4qMh2nQHpz8jTYv/d3VirAxGAWhKvpXUSaRPm8kzQq+6Lw+LMkLLzb0egMVoMyG
zjKoGylHeTQKQx+QH1ZJdRiydpsQJxqM28srUCjaBrc7nlAM5YMmpEtnkXz1lsGrDqO7Z8aT192H
5bZqN1dLEdgVgnsncGKh5NoknlVVwTzRgxGV3a9fZfhTZzwU60DtGQLQbICGIzmV5o2saU3GoQnn
ngU/svwVkyfQbKjZLoXBFfkPgUHE/EJkOU/vRYksNCcDnjyDlI/FTLbG7G7bIdxzE+3XUdu/X944
xfk9kSdtXJW1ydQVkDdly85zh52pawE496OA4MNFR2YNWUj0m56uaDKLlZfcp4ek3QeYwOEGUetq
rIlqFeC2AnAeJV10tEjBiANWOjdAof5gf5/nzfUJCpSjgc0BGydoMHDETleQNlZGaWI1h3H5btu/
Vl0DuWqHgPvBAGckW0QZ9PT7VuVjmG5g04P/2RlAWfyQV/FlLSslwNAijwqHCfMQTiVgAPPKe7eF
I4WeoiDPNyHB9OVCVylW3RFhz/9XjCNtVFuiS6sDD/yhqXcufTGKz2gssjRXXalrH6ViApQA0tqS
ENcMWFAPJT204a/686jr8FJ+HsU3RICwKHgDT7eqqyYfCAoTxzWEvzNXuwqMJJe1oQj/cKDQx4+L
IZICcl7NtFsj6AuLHgIMKbXGWxIk25T9KopiV2OcU4ba0szMiHEda6TqHIjeW1gYjCE4a/oJqox2
/UrqA1t/OeGb1X6xl9+XFydepNO8AMhQhasIUAIwlHJXvJvlY1rP8Kk9TKqyGue7n5Y3K6F/B60d
gUZYcxpUKxL3EnO9LKBFZLPsDgif+j6pDxO6ZB3WREaLQVThn0hBm5lIRiFBLbumDfiFq6WFlHZ6
DPybiW9tXd+16u748OUFHxbYcWXXkaeVUfgtXrCxfgBuZJe3ddTPn/pZB31RKAhZKGQALJw/wV5+
esBn26XAUv4PaVf2FCnPr/8iqgKBALdAL2q7dqujNyl1HAhhCRAI8Nefh/lOndLWmi6/c/FevGUN
aUKW3/IsU3any/HXUNkJAs2IpFbE9LAajf/44/WAIiVgpQhgUBM4FmUNG02h7lQVd5DKJVhv+b1y
aDThP8IP/x7qm60LhLOHuiuS0uVw+PxmciwRfg8eQg3/kUWD8/OrEkQUiNeDoYQY43gR8GnmrcZn
uSsOoo/7n0vsADWHcw0HKBrzXzZO5WYWJ01d32knKXji+cn0Uyu5JR4GAAC9NLwALsvjcC+tZ3z8
FnF9zl5TPy7HfBNAdkkOa002abjmXb6qqyt+Ulz4m9X9aeDl7x/C/Zb53exTru5Gy1xqZuA8TXd1
yc+gLnNirx4bd/zvS0LJeuGef5XtJPUi/+wjtaC2jtP8KnAu3eEyV09lH65Y8MLCAxUq4UzH/ald
/E34hloywfLD1QEftqMEEGTU1G5ZoO6U+1u3FyHdgUey8qcNb7apOSV4/LfueXTYIiRZDiXUFqA2
exQ5tE04qnQ0yNPmG3RRYhWMqCyrOJUlRKLfWbp1m1UHooaTKQgu34R0VYdP/951f0EjRz8ChWDc
KUs3AGYFRz9CqMaXrmPaOzg4XtscGwMttoRnYu2k9EBLZ9139Bd6e6DOllFJyWqwunWKjKacdIm6
cZXYooTeE61f/v3Tvhx1yPEXsvbyNUCoPrafS6E5nc3YVHsDo0QaRpO9hsWdm21I+uNSGwbAtRcu
CkMLDOzo7KEj5OLbtld7WpbxRqXyxKr+7lWQpC19OBSmccp93kBssiYng6jcntpR7UzJWLVJ99Y1
L1n9+u9J+3KKLlNFkHCyJVLAS30eqZC5pmPltnsWz+OqzNY/fjwMU2A0t9hko6509CKjgHm6arNu
L7wiscYmtttTkg1fNiFSWshz48vjuFv6o5/fwKucyZ5bNuw9+kdWezFuSLsx1h33oM7knrjfvpmu
0MXeWzirixvD8uE+nGxOb5mWsrrdV+3WIuf2zY+nC5Az6gaLECMwmEcHSldKPrhF1u5b+idd0erP
zx+P9hpwZ4uHLGrdn3/90t8IJHPaPajsb/pU2PTd3Hx8+tHcqL5kvS9ou2/Kl5jRE9XPL6HfYhf7
4bcfRepurtPBDfDbn/Ppzno2/cPP5wY1NpxpLvRwvnS/rc4UAxLOZl9UT7rq4t52T+yFrwt1IXnj
zkfxGYX04+O7htiOZQt83Cy8HEcE/2xn3N/Uv5jmrdX9ODtbnGogugtWIKo9XwT+LRd3b1Dn7d5k
KEqWOi6rteff81OM069fHeMAJrlYSqK0dJwBAA8U1kPat3tbrGqxOiVBf+rxy98/bLiRLA4hBR7f
d/DDvC9+LE+2TBODkgBEReBVcVzyVi7cRFKO5xMdJGOdXjdNGdt2GZOggnllcPj3Kvu6igFsgrY4
SvgY9IvlXhF22k/n0eyB/Yxs8576D8z8FJMAGSd8ESQwIdKkL44FZk4lguN83BvfJF7dJs6PD0EM
gJQCU4bnf+GYpLwrMiZ6g4UcddllZv38+Wids/8kX5ASOTpIMHXNFBDp7fW6CxUwhT/GmTmgRQF1
hN3OCJwPj64MCHcXk+Nn3j6Uz16+F+WakvUp3sc3nxp7DxsdlQWwyI6DQ9ABJoRQwt13d5RCgbYr
V9mP1RTxIh/HOKqODNrXWG0YQwgnEeahoad6A98cWgttBR2UpeP3JVF1674H7RcjqCwp6RUulnVR
vZPpzHJXkpyCgXwzZ8gZQcpCUW9R8Vv+/mG3k36oAd2hzj6YyVaSBPptlk43/96Dyy33KYJFzu0D
sYMm1wK/9Y++fpqpsnJkQPa2/T46MjYjj8dBoBjTnwjjvhkJVwpSIX9Jv74AsI0AMAcVoWmvJye0
osa0w4XDfedZGhEmiPD4j+MH8AmBn0F6gLwVvPzP8xfMfMIFp9191q26YaVP0Yv/1vSO5g7hqIPw
GS3UZe98HqClPh/ruqJ7O9TeKrW8Ii5FESDxaLvLuZzTEQAHZZdJkKkUAZ9tzlzj+pGe7eZitgN5
pqpS3Nlto6PUtGKDLNu/4pDl2NFyItZmYqy/tomWV3R8huQasMtsK21PrwuSmlXVopwpiPKriHt5
d01mP13BMNx67Qpp3+U5OyXPdvQN0ejBaQ3y3pLQLtZvR28ckq4v27TOb7MsUXbUslsqE0PP/r0m
j665L6McbeTcUdNc9xjFtn+HM8rCp06Ko531ZYCjldEOxQjXbAzQch4J/94e7tph9e+XOEaq/R0E
pfMlF8ZJgXLt59VRd3bWhtUIy3MzXUhRX7kW3fhWa0XQBrseqbO2PZ5wwW8A+om6Krg/8QPALPmy
uSFIAaIaqEUQ6vyilNu0/cwNZ3QvBv/ByfrqEgIG1XYUbp4Ci+vc8Vo31z1zyhg7kcJWd2L1mQGV
NQrncizjcCSTE+chazajVxa7RuvXLvBfiQSSdxqg2bNyx5G9zHYm7rOCWyUQyr0Fl5IAZJrINfSN
uWD5AU5JzxpZ+SIKwzFP8tZSK9NX1iZs2XiXjf14Z00he4EHr/wzl2kacatia21jlRGS/lFNtu79
HGp9AqiuprFkjKZnGw+pj2p+OMK3ieevuSWztdKshZynRgHevalmhGHUzpp3OdoQwocu6kUVaPRh
Wkc8ZxX4V1E2TQ6uI42wp0jd9QyV/DluMu+5LbWHTrkvfmGHMhlBSmRvB+ahMF2dzP4sH8vQr5Ne
2MPaK0K6xlk6xoPN560oJImC3oZtG7cQ0Wp5DwWldNdNFlnR3nqdJzdoo0HPThb5aVD+saYxi+Br
J1auVOxKTfY9N0Tet0pZW1u1Thx4vV/EaTEv5gfgN9JVH+V289hLHf4yaOp3q6DMycZW/Ytshkcb
qy+y68m5CEJ8gKiCQXfcajU+5ar228ivvRl89LK8n1SN6oljhfxsorSLSyd3b3xh3DqC6n1ZJFVF
g1u3dwyapFkZp6ke5mia5ubCp/X0Jsjwrtq0Wzeqe65mFO+jMne8MWpTVfqw/A0ejCoexi54dOZ5
yiIwWMmt9qWKAEguYniKpgmZqwD/bkghZMpCeHPGvWVVv1kAWGKR8jQeOl7dCRSSt27YHkC1efbs
8TatYA6WmG5ciY68a9u0MNdk43XYzQaGjUHv1ZedVfcb01Z/Chy/fA0uExROusE7MAFXp5grCGEk
tqZQkU6HoAviYJzEHnCxXxVsEhE2WmxE3dbcyVY8240PsxWtugj+3b+Mrd7GrMF9JjM3riSEh4wH
4y3uCj8SKgvWnWLtWWj1jK6EUNWqUHlWJgRU2wsNs6cmUrSB3E5KVUQEH1aM5WJTLzrmg6dVYkML
4Y+SozqTsrwvpjGNSC3dVVWnj31n0QdWOfXZNHW/G6bhwsZUWp2rYrLiXnvPfUpnP7F82gXbUsz2
78ETPAIYf4wRyuiVA0Hz9hY3DEQkGyjVlaY3UImVNdIXIZIiRTkLLewHQBCJ3liQJOrPp0z27jUn
AFXNXTtHjafrZORUInAIWeIX4g/Lmyrxu7zXqzrwisjTfV2sg3GYsZQ8J3IM2eUTJVXkTm7TnHVT
6UbQtbRjlptm8ReEXGJRuzvfhs4gAWcuRt1bJ2SSt04GPSTtjq/Qzm42rChhkcVdL85q6pl117We
G3dT8JvOVlfujGwvZd2Wl5WpcgdLo713ynI35dZt4dfK2swDLuG4c8kAyVxx4GPxZAc5ayIjPHdO
PGF+KUjSmfMWZow7b2hBze0rOdiRpehDh5hJxKjuuteKEhAsZSjNfUXK1Jxpz0q3xlPpfoJgjAV2
JOwbx9qrImmldIP4JIVTWlmJVW75Pd9gpV7Llmw0FyLqHfnLJ5D4QMTbJlDhkKsg5yPAi5AujERr
k+umTN3rduS4gYdhaFaTZy4MabD5KqGISqpxDN4cxMTrMePkjbfrvlgPIKusCDdY/xCluB5z1+GA
KbIU4t0kuGqFU8IWvPbax6Cl0wHYiFfI35OLUg83VYGPASfb6Vfj1VD3t0WXxUBj291qNjBCKwCA
3KVeUKwLj4wvvW75hg5BeU+s8X6u8icwCNVZ4DTezikY3QUNFgX2sBUP3sAjwFJ1lFtEJGji4F6G
Aex6BlJ0Z0lcBheUDcMYFeX8WrCwtjZ2GVb6YFrNshdXwxZTmtHAbgxevkXmsgRoCTfpWdMAh6m9
mcQFg2WXMS58u4LiTQYKu3TIizjP64GfudAeTYEkt4eAx7lnddCes0pqJ7oxRq7HauaRdghuIIcZ
BOIjdDCFijjvtrSfnuqpCBJWQv1BOXN5kc7trjOZjvRQAIVsF68hgkDokmXX2p+dpBtauvK8LLgn
BphXzwwIAVxlPeGm+DO5QpBY13WfBM7UVtE8IIOLqp4otaEpF/YG9ly+TOaiGOVmmqoSCzNL68id
Nc1i3YsiyqoQBGyvvne6aVbRCLOPhGo+JgDNbXPfiucCJH+7qiCAi59IaIl1VBi6qS3qrETmBLHo
g/yS4l9GRV9slMcjbuOb6AE/DJ2ofg8mBrlx2rSKoU6AXekODQSEckjSR02hqwdoKRdrmIE4K09I
nhRuO5UJB3AoRtg0RV4xDxGF88EOKPF0U4xzFgXa/JkwlzHuWBUHaNTfMEicbJbWQ1KG1Kyoa4Ye
X4Gbp6aAfCOx8xvA9PiqsnL9hJPPPBVymhIcyvV5HWTdXaDKGseB7zYx9428copp/iWyoqaXVm+b
ZwiyO9HctjQGfryOM23zp7Yt3+yOeWuGYyAiUjjxMDo8VlYvzxhsOzah3/92qb4jxn5wlNsA92YF
+0DldB30GWtjMQLrQ9E6ReWV8a1N2y7hKqtjyOmK2OWhs5syeJumrOrOBtL2cVM4WEBhX5pbVxGx
9SQUhaSDbdE7tZ/HJaLzjZFuv+GONBdhyGHqlY2Bg+xTz1EVVM0lFBbcJzhmPmonyB6MzuvIG4Pm
okgRkDnwCV9XHcIl5TfYMiMCuZtgbmCuag0jjdIcDlGdJn6C32lHbtcVZTRx8jstADtIBkUOrh67
cWuxQerrwbWzt85B4DLQ9rwNnVvtlmLXzDCcOXP7XMJBx52HNp7rdgdHuzvJjMQ6touIee1TGugb
lTf11gpLETsy2yA6C7wREsDjOs/4pu364Uwyy01sa2RnUIfUMdgXTdSSwRnWooY8Y2vPCyATFzSd
yi52Kghk9F55lc40XXE3a1ejZQ/4F10Spi9t55dx31jtCssDOleMJkKpPBrDYN7gcv1DJ/vVKLOG
bkwFsgwahTLcuHmQNNz7ndKKRLPk4ByBsRz5rQClLS9RbBdZFOYGL8GUjlEpxyxDnDl2bZlGymTv
YHwX61HJDr3Z7pHKRsSFw57myRPnUnvXhjqQxAvUn7Kugqs8Jf1vUPLITgS8P8wB5xu7qKBjYpn8
vkp1vSo5mbapYiZcTW5B8ku4lDSRVYbpBWnCGWLQUF8IfFMjtW57T0e0thBuSTCeVqGZALUPcIV5
VV8jYLOUh4Z7lf9SE+63iDQ027uQyp5iSzT0pTd+++TI7hma0y8mZTwu56xDqJY/ZYE58Kke75pW
A0KX4YTZkU4PKikkKwjOVjO2cYBb6PcYzMEGsvvDC8KENkFF1otKV6Dfmuu2WWWp1aw8XkyrUDr5
BXQ82munNOSm00ysG6Y8fAomZZynXQmDKTHxe6kVkMvc6Qp/p3u/dqLUHeY5SX3LWVsO+cMzPVwX
TnXfMlaucPIiWSCi2doV45B8qoGLHKwyfRFdBTexsWUtZqcLs02NAyk2gCc9u1ZbXyBRgFbhbGWj
2VVu2TiHQrGq2kKvWKg1QzQLmwKer2XRyESK7IDW/+9aIq6rvTymXj8lLe+RQYTznzAcNE5xD6eN
j18v8flXpQzkI4CnwW5WTr4ac/A9JuzpvYZxcAyKmH4WjqcPlmtdN+0ANGfoayQ/Ux9XXVO6qxpW
zWtVZfYB6JlAb+wpFzmP6mpIrQtnKuH4GbWDFfYIR9F01H3TIEicq3VqCGiAvcWeBnygJ16EXnrp
abSLfABtt0SMtXumBvsKmIoB+qtw2oxLtydbOIjSfpUFLWq36YQ+K4gq7lXDRAAWZvHm5B4CWEiM
XtmhMNDwNdn5kAJIGNkoMj9YfZ2eCcpTkygH2jxI9qAHB9JTfR7C0gneiYXMHkcG83DLLzAPACBC
MlDVYFvZtF6FDnlh3iwJeDcIet0xuFG6U1HXZg3g4LOIZZofiD2JOG+rfUn0fY3m37kbKsR0KYoK
Uxh0Mc/K8romZRWPqL08Vqy6mVWG6Iv0fsx6gl2d1dmZjRtjI2wVbCBd42Az0yABCaM6h2wrae/A
4XOiwOVNdZmarCmvoM1zpxl5JmBR9Dueaje45YRAVG0mfRHxpngrvf5AaHHvNK2H9eoOjxnx1H1Q
dLaKLGeaH5UL69ShaXdBmbIEOFmJVR8Gz4OYH93gtcoq3ILKItuUedZzXuUkQj0MtBbhN062Fr4p
7zjUrx5Zil/v1rX/OsC7PupdegtZem81TeqhznsRVzn2RRl0790QpNhl9aNrxiq2Z+R/2djUkd9Y
3qZhRRV3FNS+fgzJAcHufRa44hHeDP4LtAqz89mzG1yhnV9ExcjrK147Yx/XBbLWAoSzVQEk0a6H
xhxZ23PK7+qgCqtkbnWltrPb33UVk2Yn5KK+WzAkclkIqmpv+Ls9TO9S9xdDk0PqnpUvkz/va9Qt
JJIkNZSXfRa8UV65oPT3xKzm1BRIxIjdQ5IzANgv8CvoWQZQuAPKQ9f44PCVcM5CXfsgCbrNmVeT
VzJ6r27Y53Fd4YD0SvLqdOBeOziKollgMtCkLgEXGTPMWcP1wwywXDwFNscOKoY/jTtbUeH5aTy1
/lygxpClO10N/bmiVk8jadSOz6kFjrIHvFvuDJ6dyJQ9jgp0IVtMNyOcjROk80jvDKzf2RQeWsIf
LSWsyPcKdzML2ClPMy22swmydZ3zHj9NNLfMVAPydrWQqnjePkNsQydiRoCNnJTHPZvMDjhovIMB
x1jOxXCwzFy8yFBVv8BxroYttPba6xysisjB1TPExnf3MxTy7hsosmx9FCjz2MmI3EFC0btXMhXY
4azVQOYSVkQIGemTAqz3bHZG0ye8tvxmXdUl2wx9s/ZURR6RBJukBBrzCoF3v+rKugPDiNovRa37
aTukEGZAwgQkc4qTArdgGIWaNHEXhPNGjcEvTD2PEJWAJhYgVp1mcqgL12ylQMbvD9vMtteh0OE5
aX0Daxcu+iutJQzvwrqfV70nnHPRBW0MREqbuEY/oPNBt8xynsKsGaOxDu+zAS9GpRexzNvxnOwN
14jBZfrmd+rJUOmv5oyGZ6ZF0hcC0DP60uxVmmm9altSxC0xbRFbhFRJQ7lI2gDpjJ74qw+pvtiz
CmiTugWsYZ2t07BtbU1lGyNKhjkrm1cNwquQFVva/groVrMusifv3RnTdt01yr6gWQb0NToq7x6q
HS+Zr5FzVyTtE1ZALHsqqmvklw9Ol8qVHAYE3KrL1yb0u0j2XbFDCXovpoY8TZZQF2Xp+2ViuHqx
rdlscK6KbZvN7Iq7rrmVXIVJ3rteQvz8UOr5LU9rbyNFUIHM6TjFbkDj/j6f+/olhD3AYQjHB9Vo
Aq3AlqPKVoghkdgWsdR2eNYUVpnkEGOrI1TO3TdhKu8J97Gpt3Oev6HN5l8UQO9dipQ1yWjGISI4
Yy7mQDnX2i5d1GdKi0SDyyHFHVi/QsfcuPNsb9rKNas612JnHKiFc7BNI9FXf4LMem+9GudCkO99
CQ1DhXg5gXrDK+cVVJQ5AI18Fv5Z6pWMnY/QKHxwZ9S4cmoCO4YqOJS4RuSwsNALgthLbX3ttvkM
KRRPIRYIrQy1UxS5entQW9rl6l5UKcbL/MchdIZkKAL7zhiq3kXfwCuJ4/SELsg8/1K4EjaaIqtd
j8gEb1u2RP+MKfXWUQlp5K65a23tQHAcPyPWeWY0EqfqUEk2nuOmRWN+CotxNxTCX4+Deh1TiQOJ
Daa/7Tun+QWFrBl6rm25SlsrvMqqhuC8AWEtB4naj1pejqgNhs/I/PM41WX3OANnes1GJ03jIOAz
XgvhyjlzGkFQU+X+2vDJxKTPYaDhBA9T14r3EGXOG0jHPQIHybazM9E4K5HaxSab3NXM2aONOl0x
42Bl8KuAfGgm3/rW0fj1eVdEyh1ykRhlTXeSdvLdXyBKghscgmFKnzXyzQtrDprfvF8+O3Fv8Lu7
ZGzRKYkbVMUSJ+yHFUCKzYGHyGXtIbxzhozHg1v7EQ49bMaqNFHhCjceceistVunLzngUXe58uh7
4Jb+I+C0eR8ZRyyZhSVdrCI6jjhdkf9SZfKt6CwAU0FMAA5Jofh0PlM0WFxSTjdgBAeXroEr4FR6
1WY5I+50a8I5yUkVREVoDRGqygA4pxTK5zZQYyxubCpPoCqOGhvAeuFch5Hk0pwEae0YcaqUayOk
mujeHx5nfzXQbW1+3o+GQBOQRZDqAYbJPWrOSD9AUFFKioZ6Yufb9JTwwlHz5+8rAEr2F6hpf6Xl
eKhP0axDU620Vp0X26e0tL95/oIAAcwLlKXwi+pxKQkPZRcGe+294vTE+vt32+WbT/Dx+ceobNb5
BkU1PL9QA6pDW7c6S1Fd+/cgJ16CHvXh7DadAhR4AuBMdrhBrBNN4e8eD0AU/DGA+QXHdfn7h86z
g7oOfJKYjxbK+Xt6yk7k69Oh6AlKCXBqAQSfjqmtwRRSi4qe7oEStc6CcvvvuTnqUWIBfX780dwg
c3OdLsPjidqF/tkwn5lp46MU8e9hTr3F0T5AHRItDUvTfTW/zeNBvP7/Hn/UonRUp1JgPehe6S2K
1/TEF/52koAuAMcbSAbmHSEdoWlYMYGjb1+RdSCjSUXue31KXvm7KQJLZbEfR3b4RaaMKzuTKgd0
pRxxIU51VDX/xUdYRHkWhV8QLo5Z5CLv0ECHyvfeRfVRuKuy/ikxF4vp4wBLh/XDTmB5PecK0oD7
ng6RCRJOTrE4vpsk0Hngq0MhS4CxPo9gNQNFmclx9w8Kxq+Mn2JYffd8SBct/nkL4eaYXGHCQAqq
erY3uAYRrPvGOvERljk4gkEs8Cr8fKCxvS/GGOhIoEXqan8/mKs5TaAwYzbtXVj9fEd8GuYI82iV
uUzDAMMoNAiS9JTd8zc7Apcn8cDTAwHhi2dTU6PSkWW1j9jYu5Rj4pUbF93gFvWXf+/srxcEEDdA
uoCkAWECsKE+f3DNbDqUKkRa4c5iN3nVvqHGu1b94J4Y6ZtXAksafC4XkRfUcpZf8mHxhvAPIWxu
6T7A7giLw+Q40ThvUJP59xt9pR0sdGwMhQ4NTnWgfD4PNEpQ/Hrh0j26ixE1Nz00RFCimDpUG9Cv
TMdd32+c8gxBPYqGJ5bfV0oZQISAFDEcNeD1YLt+Hp0uVYQqIHxvX3e+B0lpgAe8N+Xeh6KOLRXb
PeomJ2RMvu4qAIsAqgAvCgM7x7xF3rM68EfF91mabrhlrW//PaXfPB9aAEDZLA5y0EQ8mlF/IqZg
XIlDU5uryi7PqX1CqfLUCMvi+bA46lKHHTRJxaFHe0yvLPZT/QdMysI7X0B/0FMNjr6K9ODi1VMp
DnmOcz8+yRz99vfDrYBhxQHAeMyFDHvVkwJCjnsbGZpfbhz933yCDwMc7dOOj66aGgygyLo7EOfE
5vz6+xGCohMAADR0E76Ia5JBc1qj1LEHYVQqqGH/+ObC8/EFoPO8JAPHBBBpp5auDbf2pX9R2Rvz
Y6M2pBnL+gRoEJfKl1PfsTSMS2xPHoL5rAoPOVtX0/lPN8HnIY5O/GpsPAIQgzx4VgLSXHlKi+ib
T/CX2Qz2JKKUL5sshdq29CrYJbrkrDyv0x/vgBAalIsS0OI+8gUeOJisMOVs5YfqLQPifPj5AoI2
ApCoOCBw9vlHsyOb0imbKZQHmiFrjerHn0/+x8cfUZucoWXaH/D4sroI+svWP/Hzv0YNi7TD//38
Y99tFy0hObh4vt3HykeL2YlQa5UCfdPglMDl1yt3kS0GIB9QuEW77WgrjzljWRGW1cFn93U/RCMM
+U4R0r5etp/HWBbbh/O0KTuIAQEAdrBWyohoWNlLHWr144/y6UWOroWAVRCs4BikprD6yy/m6sf3
Gt4C2mmggIMmCWDw0Vs0Hh+7vKoOONBXszud86Lf/Bfv8GGIo49hOs4qzovq8NBNl2P+42stXJgX
wOTaHi6fv4y9D59BFkM7pujW7Uv5quuYOidinW/ODLAOgZcPMVGAdx595qIGnmOsOduPJBFnQDb8
eHI+Pf7oA0sLHGlQMNh+EOMa4nW1nE7su29fABK/kM9B3AI09ucvXDiCzcNsMEEtAGo+TJjMiRGW
3/g5H4A2Jy4F4IMh5AG+7ecRct7ZqKwF/t60a8CSmFzzYf3vafpms8GMBlkTCjl/d/XnIWpgMpwa
3ao9xJhjN7+qrQuVtnHxY98NyJiiBsV8qPlBquc4iFGAcwtImgb7NFcX/Lw8GSV9cwp+GuDoEM+c
LGsndF738g9wYFqsPRH7BSjCJzbdcZAMDgw6+9BbQ8a/QNWPuYeD7fJOwTT6oH3EYw4axs651T/4
oJP0/dkcTgmwOqguZ9t/f6m/zI4Pq2Eh9wDxj+QAdRlwDI5515UW1E75SA/TCJwA2LjSjVI0s+/D
eaIbAUt01KHrB6E9885Lp383NQsvKmX4nzJk5XnFyYOCkcu6dHgYWXR20JobgCaiFlIL3XTQVZmK
LLjLdAPvvd7JrqEsbcpIwCIiLs8HGoP5Y5oUPeXx3goq9JpVtwpFG27Q0VYbu6dA9AFAdtYBeABL
GjkCZ1yGstgBH5jdmdA7gM1Lkn9PzNEu+V94OM5ZJC34n2Nxda0DgZ4MSW+LrE9SQTedf62mX/8e
5GiffBnk6LTyAYimdmmnt85UAfAHY8wJdRLr1vqh7u9/BkI5FSqzHtQPj1lKvWdCoAnC7BZwgNdM
1L8ZAxw0HE7E5Mfv83cxUdQNwQeGWsDxpKVOOJSZP9CD8C5+bepqJ09M2NHp+J/V6kJVGNY038Rs
RdfpkJCeHsiQJoCWt4Nz4rufGuHohu3gqe64GV4BDjLWhv8XL+BArBpVKwT9Sy/g88mYVagm1Z2N
x7vWRuTZ9kRQS7/5BCCfgmHsgvFLvnCkqREoJwUNPcCwDyq/XMqr1LfVva3r9IZ40DSzvBkeVTXP
/wP186TyLtGSRVNnMH639mnvnStHsruyq/UGrBjnDzPmkgM0tiWOCQAjtvKkyS11Fs6dvQEYEwh4
v0cMbXfAkgWdWg8asKIBAPuN7WZjPAnwO2O0u7tIyZ78biA5HvXct9bzNNILYHNOCREvB/PHY21h
wixeT+gHksXO6CiKsavR1KKi2W0OibKozwaIuKHzLey9KgzqR/RPY4sTS+e7MV2Ye+CzQsgIJZfP
3xYHRQ13rTy7Ddlr6G1zcSjFuduGURN2kfFP2UF9d0KBUQcpb/gxwOPlKBbpaoDGU9NkcBg/s1t4
fT9gKv99Ph1vhmUW3SXaxMYLQAA9CkakbRpkeUF6C3ByYO+r/GcUsOVY8hHpYLpgW79c5J9nrLKz
eQoBNblpQHix3YPT/ywc/DsAUvjFNRr9JLRLPg9QVFVvOZ0b3pRmRdb+KRLRN/MDARnUCSGQhXDN
W1bEh2jWDpQ/2akX3hTD1W7w/osfD50A9GJgS+N8EcUdCa1sUv8Paee1Gzm2bNsvIkBvXsl08plS
lcq8EGXpvefXn0H1vX0yKSIJ9dnA7hd1M3K5WLEiYs5pWEeErDLtS5d80Fsz+yZEIHDVghTDHc32
a6gLoTL4nXeqNNsNfym6I1tAQj6WJZiW4MLKNIdnc+RZfZB2XstFGqd7uhx/GGX0sUfF/zMBfJx3
Nln0uTRyK7pcOzQ1nPRh2NPMcVeCT7h+EuZu9Z9R/K+J2VwlHjSNY48JT75VhI0JniHd12tpy4Uj
PTFOUjGBywfKjllobiltXrQQOhzjUrMHBV66m+Ll+kAWtixpLeIAbiBOxFzGXTLdeiwhjTjWtaOW
B1oGrn9/YaJQaCLpxDuJxMe8epiIgRkNtciJy/6IQkdP1m3eyg68YdftvJ8qdhUcZRLkE0yUOTt6
fWxqHq3t1nH8VUdP8WvTfvD0EcsQlXONSvgOgo2Ze41CKDV8vVc/KfJf64envH7s9/N5QgBRUgGP
K++xynntmlZiusonijO2SutW39+CnrluRJpfSW9WGAAIe1Oj5WA2iGQ06j6yPPWTMRibLN671Vdr
3wJxVb/T0AxURsk20Z8JFaRvkuG3Lp1043tLxVFoVzIX7/CWbz8Ftk2YvQySPfOEp2xVLpTb2eTk
s4eyiLed6h+lfKRNFi1Lf3xUXLpFoa9SMmkrZ9kHD/Dc/CyuozuzacIA821FO3pkg3oU8jtPHVf2
5btxUsObmCVkKDInask559BYNZbmEv89Aqh+EqB+03PeUF0e7ZS4CLddGD0VZvC1F7ZSFR1FdS0K
kafa8EXog0rMG3sauGqAwPMQM+oUUuMAkJ/kZqwfssaSHFkQ6brO8k9JIcYPxE3ZjR9G6oR5lm/Y
OzXd7sRwEaVBTTw0Zuw5Xmv9HesQzZbEy2m67iGoKtvuADJoLeXx9iyY/2KVrpVpcyzIYIhlG/Uo
DvhPVS1o26CXiueg7IdNG1qkKABZPw65lG6qMjXs0Ncp8yrdLgc6IObt7yBtog/uFZw9R2WaOzKS
0juVFCUU4zJO4uDUeXJ6k3dR/WBIgebEDYCOMdDXCvEzX6byEpjcDMl60tCqos1OaZprHW1oUXQy
zbsyh5Dbu5uAGNd9waIR6iUKOV1qgPPUodergZaYcnQqlP04PtJvFqzx983uln/GQTlpOuEk3+Z5
3LxuYvT/9Iir3qmcdm2frH1++vtZJGGmaR7JLp+HaWHwbgvjY5HK28+f/DGkxhMt8xtc++z7NTyz
MeiB8FQrTjk46ceilHefn91YTV4JVa/zeS+BufNzDxTr+grPrt43A6rGz5+O0fTIvJwfz5Rd2QrV
4KSKUKlm9HiSLhp4/vTFmpdbNAVZp0SrFinEeegYJH1eyMYYnAzVt4vU21TyX5F8T0+T7PVBzW6w
fwY1Uc+iCsGTdk5EhMZPKaZ+E5yAX56UWD+ApHKigRcVcLytDBY37KqP3c1vNuHeZ2j/5EhnEznG
CjI2Vh6c5DA+9pZ811Xl5w6c4vWhLe1nAoyJroQ7Ax6Ay/WS5IzEWRAGp7E4edx/zoc/T/EVbm5p
2gtQEF9+vh0DOU8buT/JPN6+ASa+/vn5RTfN0sX35cvvJya0QIUw9idBu4k0bZerj73sVKUJg9Nt
a33yyq8juDFlTVl2lpOd7FK4RFiKNxFccPOOnCS16PaMlO6UtCCXu1+xcpcIN116yL0VoouFvTcJ
ZdGygJKQ+o6fwUhaAGWe153GDDWPuwGgQj5+l8tjMXwRszWi8AUHjTVzkrqfws35va1w4QytoLSn
xPIfhFA/Vqn2OYD59Pq6Lew68v4T5zlmJIiFLpeNou2oCW3d4qRbe/BfrWYl0lszMNvWllXLQ9E2
7anM7CbbAdK+PoCFeboYwGT/zE1XQFc1dfq+mfz0BDCSW8P7fd3EwsJfmJh+wpmJ0AXTY4zdNASA
NMEmj4Hih4+6GG/N9A6kxMqQFrb0hb3J3Z7Zq90agXe9b0+WYEBkAD8HYp78gl1UH0tzxdg0P2fR
1nR+eAuQ9SfmIL6Zd8AGVtPFmZS3J/jWtL20lmpemrvzz8/cTtOIKv32fH6I7STah/XGah7pFK78
fZF8vb5OS1uByg/vG6JuZEZm6+RZGmXdImtPSvco1cmmGF/R5Vrxowt3HaGpYRHUIHjwjhsL+S06
XEq5Obn6pgX0rKqa3Zjwq5jd/vpwllYGriKd0AP39q73WTCjUBZzr4G+B9i3+mtcuddWvj9f+TwV
WhU25+ZUHyuQTWtPrKXVOPv5865nMBRJ5NX8fEW7CSh+97dVsRKiLawF+X3SujBiGTygZ/m8qupF
OOni+hRIt9wtMQ304yOw4uvr8FZknR0RzJBEJ0tCF9A8kztEcQKtHi1LptqCKOiBBH5N3Z+u/NrF
n6PSfvUPLQjMo/9HMB1f31USyJPD9R/xfqhTfze5FJk6MMzB09/PfAJdrb5kjX59UvkNsXoT+tux
/pFlH45Kqf1RDp7ysMhgzDuN+Q1ZLHhWxXE17AJUV/BBxAD+5tLCzCH0cp5ZxWQBgoWwpgDwYX82
tTZSTKEhj8L2vNdPSI0iQ9arOgWvmfCnX2Pqfb+r+Txz87YX3gcBchGX4OrDmmDwoAbAJWkV+ui5
h9YR/mtoqDSaX96l2dsQ8Bm6YcJRp+RJbbP1PxppTgbohkTpj5QWRZHZXnI9qCnVyD1SM/XA4K98
/t0UzT4/26pFAedIq/F5L95ITQVJyG9PW4nF3vmumY35yW8CLarR/Dy6IDW1MqKnauXUL1mgwZtD
T9/F+2KHpVSeoHiNdcyGH64JvfAHoSe8upj9MwPTzXl2oqE3MRLZqq2jW2birqwgBIGwWb3P4Std
ma2lFcFL0hfBW3BKM16aSim+h4WcWUdVeqCGAJYpdqA5u+6hliYMdm+KE3Dd4qlmyz548Lh4RS4c
Acr7WwB22V2cCunK4VgaCmUiCNJIqrGLZ+Fkm0RR0/WFdzKb/qTCn2AALJWqeMWLLJlBSox3P3y3
U6H8csYCC9G+DtaSoxHpR4tW+VDsbCtdkyB859XZAxOh7iQjtsAxncu5ISSK4B6VviSW7BwUdR4h
zqQBN125QKYTcXGJYYoq/NQwL4EL1WfbjRSW6rYkf09pmoovYE//Zm2ibIpehbXI19uN5lpryvdL
W+Lc5qy8rYzSkHSt7582avVLqX59fMNNPbmTjo44sblerpHaFYNeAK46hUMPEQTY1s3opWtNfEtL
BPKJOxGpXJk47NKKBdA7qg3NO1ny32r4MeTfc/F7vwaXWLAy9b9NnKh0qb3rL44HrQlrVE9OJm0M
kuvUtWyrWrapgYRen7VpnWf74MLStGZnbqcJxghmYsrSle/eG2VyauUhpEen/plqwS6UaTXL5d/X
bS6Ojv4vUGoIuoBuuLQJOF6XB5e9N8ieEyBTE2l7cXgIjMC5bmiObZicqiSeWZrt8twcpUouDe9E
oUPeQMsNYZSi59tKFbSXQIASD6KW0AmkdISbRsvvshwaozguoOeLAygfrv+exYFP9X8ai01Ownzz
hFGa+GLlnTJLc5AbEmAIUtRvivX3up0Fd0W5XIF2ltI/9fnZBEuQtEqocXknSYd6TwkSaQ/K1nPS
PKh3101Np+rd/jkzNZvhOgZu2uaDdxqH9ijAZuVkIyheuXbtuBydEbaXcew2dHauVOAWNy65HpXX
F90c8/xYEuZw+qmCcIy0ZMq753/JoU/JzSfX117FofluuoiTXh/t4sROVT9K4tDgzss3fRECRVZz
aEFhr0u6fCsmyM8Zyfa6mcV9MmHueF9MRPGz9cszBZoF3acqDteiMw6V9BgNUrFtoENzoiQw99ft
LS0iuTJqpbRNUW+c7csMUJOrjzg1ehmqW5Qu9J3uDdlj2zwI/TYstvAyTcSdfXu4bnhpPrmAwBeC
diCvPvPZaTumsh/T4qak7t4fqLwVkCioqrcyoct2yAG8mXnXLOGaUUcQjceRtZ3WPpbNz3ptKEtr
Rpj+r4np72eOlCiNelvk+aeihEfV+1UZD5Z2H1mfrs/Ywh3KfP2vmdnWqMlBCH0usFS+UNl9HP1o
ow/2AL95Te6ef1YEkM4sPoxNsVNak8ae2qy3o/FQjpAcNf6Kc14cyZkV+XLCiiJumkFiTZSsHI7R
WMY3qamuudzFlT+zMtvalSuNeTu4jMWzgMpOIi4ZT+aaWsF/WBgQgTS04NiJey+Ho7atR/J0Wv/e
OnUiuTO/WnF5S2OBJ1iFEp9q6Ltgt4iMcKzCzj3CqAGZPPDZrd8NT0Yvi/9hbYCAoUIyjeVde4Nu
5KYfGClPQs9/SVT9OHjyis9ZHAxMBHSDALF5F1L7Df4GkBNiOuVgbSp1+N0pg3dn1Wby0bTQlMpk
3mDI4fXGeC5XBjVmNZVz3z1O1DOACkptn8FMQCyaO3oMw+b1jbA0MCIJlMpMahCwXV6aK3vUNxrI
g05lv6th7tX1Q7uqWLhmZDpcZ95mVAGvD8V0Q1h2pD9OPKlrbfpLJlSV8IwWNgoO80tI6bNIH6QA
n+lu9R9utNP+fHyizg3MQoeBlxbNhZ53aqJUdhK3KuCjhgpQa1Jz+38zNTucELhGmpsxFhFnacR7
VfsjflAl4c1rEoyQLFNkjXTTNJ9nS5JAhyNnBQGJz20d38kVnXM314ex5DLPTczumLxVtGTMdeGI
xqMzkX9la6i6pVvs3MLsrOheKclezyBGWFM7ia7cfJu6qaP0K+5ymvF53HhuaLb4ozmOslyw+Kgt
ZhFdYI9WfFspII9t+E+DNYD48swBKiJvTsbOms0cDNgUnwXGldgZ7MZhv5YhWDIAdQUv6cmngUm8
XH3ZFcqxGCoMZL9hlV6rBk//+Xy68Ppgc6b807uIsGu0VuUaJjOQC1AeyY8xnHjBmhjYNOnvrNAX
jt+nfc6YY84bVrwOgpSYGjAcBCixqO896KedYUD5rIcSaA8nFNxueWcmH4O8vh0f+k/wmZOE+jsZ
QS0S41rSY+GoRjwbJIhPw5UttziHvNzBmCG09S7YjEJuuq6MhGNu6Mmpz0T3Ng4z5ZDQe7ZyBywd
I5D79AhOJCx0e1/uBr2GK7xFJOmo9dqmE7+qJFSC6Bvnd+VBsrjt0H3houGp8K6Fr6ozuJVCtp2C
Wl+78bXNxz0OteB/vz87N1U7+mXi1cIR+ns4yIzi8//t+zN/o+QaMYAxHZtuY8EukJjfrhuYNzn+
s6/ORjBzNKVbASWaLASmIyXQXtvhq/BLOQm/pLf/t8JGUO3yr5LbQwBr1MF9uf4LFrcdLdoKoQBK
Em+dEmf3ghCYgwI1PE4bxs0YXI0jpSvbbcEEyU+TbgTShzR0zgJ2eZQg/FF88zg08kYYB8cdlaes
+319INNazLzDhZVZwN5BPSwOqmAcM195Taxkl/XeEc0sZA2S7o8KUeh/sEfcAQ+BjkcVZ4eoEA23
LqFqOLqau7Oa7AByzE7JVTl9qdzINZXW6wYXDhMPYLpQDRHpNP53eWo1Q1BSIH3m0Qi7H4MFz/9Q
fLluYmmlaBihj4/Amo6+WXBY4Mdrc8yMo+E+yP6LMjy1xY/rJpaWiZtoCqppTHnXfVW53ThAKGod
dSEDLRhLj4JfwT2vJl80w4WzWw1vrlt8qzbOd8a5yWliz7Z4JUOUXQSBdUSAYC/E1d7Tsq2fmI8o
eNmS7+2E0Nz7Yf3atJPQTb+FfelZH/z7UI5vNL+8GfK11+UcMzmdezCLVOUBmkFzMN89Ve+PiuXx
vlA67yUXaNdMom3YJre1O27g2/sjefy4Iu02iq+snJSFe5T2eeJmADgEz/O0Ro8plw4L66g0cb2H
P7x2ajnO9z6SGtsmKbL73EfwJLbalR38vu1qGjVfpqMb62izX65EGEd00rqCdZTSRr0fSWIe4MwT
HwJIYO/bQgv3WR/5903Z589JX4rbmk63G0T1/qxsicVdCNaJfUgj0Tsseq8bQR2UVP1o3dWcMqoA
jo55dx+Fg3QIjKj9nhRxZOud2zyVlV/ep2VobdKiVD+5lZzRjxymaHv0xV5iGXvbL4XiIS28Ncjd
4lKd/c7ZgWykXAEV51pHujt8x8/zwc4IsT/XQwdfPPIE+64StQ1MwmtrteQKJnqP/z9Ds0MjFR0Z
gwYFoXpQEJm6pXV6I6yVvxcCkUkb7l8j0484O5m9j4JQ3GMkiW1DhvF5l7XOaHy0qWvadWysqVGA
x/Y89xEZGmqiPnCLUlF3Vlvu+mAtJbo8W/+amHendDS+pMS+5rEbo9ckFV6RVjl1yHysnKAlO0BG
yH2gDDgRSl1OWNqZgq7XvnVsvWevIunZqzuv+XP9dCxdNPh/+Numfqt3vZ2h3KjxiNzkMQ0pAEQW
QcHzdQtL635uYba59LESZTfCQjYecvNQ6D+TX4qyMldLZwe2Bg44WS8A/bOww4C5SStjyzyCQ4Pn
nAYO67vU/AbkveW8OEawvT6oxWlDARv8JAQOvFIu1wb9iljMAsk6Fsptl+5ovb3+/cW1JxUF4Qv8
idDiXH4/tFTXDTvQSbGpals9hghfGEvrxjcQGrluao5qeLue6Lf/15Z8aSsh+5WXUmcde9X8o/nW
fVHpD6o1PGRJTjePduqq4IfuQiSbiYdKszZDKx97Q16JHBf3CRxYxPg6GEV5NqWtXwlDNQzsxEZJ
S1uNFe1XVML25+dR8muUwnwlVlgzOIuxwrBUR0sb2ZifIcK2M/VHINrF4frsvoVR84BEB1lIOQOk
OX0tl7ObekEdhUFkHavG6G6kpngdc1lyBgSCHtoozrZiFcHqX+jaZ7QElBsIIZMNrN+504KEOAZ+
C7V5YEJJPSbNXs0L6JuVpnW01Ooc9ALVXRf57iZrC/meywuSdcvyVwaxdINOTYU62X7YSubRaFgL
Q12OhnuMlHCv6AdNO2hisS3BfsTt5vqELa3Kua3ppJ9dE1IXFCAQLHp0MiN/NqXYPTSD5/82/ax2
8rZwVzzH0kmeyBPA0VDmoqHm0p6QtVKIWJF77BHr+J5HKwd58fNkesgk0OAAcf7l5zUhR2+joh3I
jO70IwTH12drqaws0xIHao7oaFLbvfy+iQZLm0NofRQCb3jRsxpadcMM7Y7QzFFK/0cLcfKDMGjo
sxgpXHrQiXt2IkrtyUhC479MJuqfMn3vIj1us81ee246FlNZQPE3ooYe28rmWHLzPCaArAPDotV1
FiKNaC/XWuGT2BSy74XbvaYIodXQgVSGHNllkv8N3LU2/kWb1K7hP6Si9a7d3WjltM5rNmQn3Pvl
plG/5KgZCy3vzh+F6K9UCJYcPxyksHyR9CJkn61nThXFM1yOmjIeR/lXSCICLNTKNC5uyjMjM48v
ZrqAdABCqQi22Zmf2GsYriUD8IlxpMg6Ta1dl7syDbtaaQJivWErKTdmtjJJa5+f/n7mIxqpyYm5
OFQ+/AhmYDxRsdtcP1hL63A+gunvZyaKrgvdxMPEID1Z2q3X7dVm5eyujWJ24RlW5I+5xCRVj2L7
Uvorn18bwex68xolCA3Dw7GJ4q1Xud/HVHyE2WclWbpmZuavfTettMHDTJDuXWXjNk6/xsy5aAKP
QgVIos9wXv6xYPFOvRZ+gQHGfeHQIpqirsQCi2txZmI2irSuy7qqMOHzykJRR1pxjEu3GqUrLhgQ
7bCqz441ikNh37ctTkTcux7VBQhhvxfxSo/0ohUQvaAzJ0b1Oc2DEiJlZ4gFl0Hj+E9IIVYvaNRf
PxiL73p6Nf81MrvRGnxhSxeieyzT9NFXcxQrlYe271+IzdHwMHlDNGPypxn7jddUTpxLz9d/wVI0
cvYD5pdMPyVq65IfkKQklbzirk+1+w6m99jrN/okE3nd3uL2o3sJPzYxdMyraWFU9ZEOEe+xhgtm
2Aujo6xRHy9uPwV1Xar2ZBfnROmRBTwk83j6l76B6CF4J+Q6ro9i6RoDm0gCiuuFNqXZDhzlgGYN
XoDHMtBjMh6h8pm6sbwTjVq69ZqoPpCNDDctQgin65anDTGPgJk57jTeZ/B3zCyjcBYmvomfS9vw
K1W9kxoqm7wHnYY8qDUksiMYo51W4YpnWjwNQNyhLdYmlv5ZMFLVyqgYKBcfkfFrD7GgECYQV+97
XRAdkvHl7vo4F+0B9FOgL5Z0atWXV4ZUE4uB3McTQmoU/PWtx9j7VOafr1tZ2v3IDVBlIULQrXmC
wyBcjeNONo901W0lQp8ue+qyz8hn2pK0Eryu2JpnOlrS+yHcK6S9m5+x9xl2UCSAch+e0OLb9VEt
HYCzUc13p+yJHXIjWIInSzKdcsVprX1evlyaqCt1oSZtcAzNH13x9cMIVpJO1htogRuKCHF2ewhR
TBbU1ckIRbaHlFS3/S+zM4Ei/vn+zOW29URXJ/B9Kf3qplDSQXdw3cKSj/vfEZBuupwgT4KhqctN
86hnj4q+11y0XW+um1i8OM5tzPxA2RsK78gpRyN6N1kkbeSgvuXZ9LnKhGfT6u4kNXmWolbfZLX8
VUR0+voPWPJD5/Znm6CsFMq63JzHtkYv2vycjKiGG3bbPqIKbvvdqRt+X7f4dq3PXR+s0rTSi+Q9
ybBdTquLNwjqNDaPglgE7T4vgeZ52Rg8N6Wr/rZ4dj6hZUvyOQ9c/6E2hnGP3lFIPSZqbC/3v7ZD
Fx0AHBRPOnnybZuH41Pio77qx/6XzEu0vZDpJZmarl+JJRaPzNlPn/5+FgCXVQaIbQzNo9bcdjkk
aCvectG3TIIF4BXpkZ+3QrWFVRYeiuV8v9hRztt3rmKP2V5Nsk2gJitrvziaM2uzE8qrkK6INjKP
UXIbRjfRGrJo+ftQiE44ebidpvN1NltoRhdSG6fmsbCUG7esPreK+ev6Zlq6XnhL/Wti+vuZiQoF
X0gRA/Oouih8x7/I1SD+elf3n67bWXQFpBKmrCZw/3m1Cv3PzNcKhkJ9NUTsWBP2ZZj229wS4hWX
sLgH6L23yPmBXZtnuEMFz0atxTwiU/KQN8mO9/1tG/vPCL/etL2+vz6yxUWa9DGmtg4VFbDLGfQE
QYl9HTfaGzdleFiNjKf//t1p58ULswhpYWnes6IJpagFdUmI1QzRn4EKp5MZCVpqvdihM11b8u1I
5QClc48NWAAQPSCqh9ZfEUqD7Ve5gKxTLK5c4ovrSQMtyEyNn6ZNs3K2b2Ihq/RWpwg7yurORRFX
zzel8PwfptYyJtQYnR9QGl8aEQwP1asqto6G2diPdd58/PxyKU19JWRi3uskJGrdFmJJfCB+D2mT
WYPqL91N6FxNTPPkwcl0zrZGnqVyJY0WSTKpf9JC/7eiJujghSi8CZ/8mF5gI6m2stE+F6lyn41r
XARLNWK6nRAMoRIjG0C4LydQhlmoyDOdjgbdtA3lQYlDp6pfIpQpB6XdFVoNkZvhiMbp+sIteJUL
u7NLEYlFLxdiE7vG8NPKhq+5ZB561RvtWgnX4J2LxjQN1jYOB6+QmRdOzEbVB1dlljuKNMnjNuMf
6CteH9LCMafZaUIVTqQb72pB4hAqUutLxhGBOe+rGX+//vmF80SdlP4Z+JYAXsyzEWOpD3U+0OGS
e/mLFgQ/Bk2s7Er8oP7UVJZRiBsA3FI7mCheLncE2Io+Gwx6XGq11qHBGhAP9Ud3oxrdqwUV/Yov
lhceiHQLihBE0uvK+kzO+sxPeIXcGI2R4PdBc39CU95D8biRng10Nf8GowU/AqTiX+oCLfsxk1HL
EIluHii6T+qplVTe5E1gPpgB0pxhYHg3hS9CyS9UnZ2XauN4hdjbdRkZjl+V3b2vjdKpV0u0PxMI
lg3Ltb4WKU9fctMx0xlI2+vrNtsWcD0RhGkg1GmomY74tK7n49PMtNQ8wr/Uuw9uCv1j8dLb5yc2
I5h4LEC5cw8iCRUiKDFPDMhihwdttbGFRecHnl0vWKCKAO2ixFsaAMc8mGxzFBFRch+PwgjBd+VG
w98BwUEPWUCpRJQzKh34QDbsm/hxjNJiI/BS3GSaVTsRGnz2qFM26nMacGrdHbd5a4Gv9NC0HNMm
nXQnE/BmeVVAGaDKdqykzQtJRBQXm7g8BIlsbr2uUh/VoZNOSt8omzpuzYespzYFbuZVyavuS6Iq
/e8qCaHQFowu3iL/ED7rfpRsq75QN0ZboQesdVQgzPRn3kioKSrimCebJmvSwI76xD2MVp7sBMTJ
b4qg1w+eWgKSaPRxU+tdcmcFw7AtRC37bFRR4KhFqG4bWjKe/KEKHLRkpQ16KKih0kDx0IyZtR9p
Zt1VcWPcui2aqFKW5pvK0lRHtdA6lpJJ5zcsTN+WSJne0T4rOX6km89mmTSnTiyDJ0tFxxco0N/M
FBFXpdL8FPP8djJI3hxXFAJefRlc6Ag4w1AsSsd4KIptgWrqtinrH6GCeLeqJRIKroO0ITuYTVl3
QI6eLj4mcio+V4l673XKTY627JD26Eu7yTawIt3209K70b16OCjwkXKDSDtPNwQ7D83fGj3YmyAs
AxuwsLeJw0DchqLGbHahsLWaKvqaItpMHi6i20+DDsYLoKK3Vb03pHv6a581LgdivN49haH1U8mi
7jBEbd4y9RUtQSJc3AdBbXy71vxv1gCeaOi7/KtERbJz6kz1Gqcsx29DGWqVk0q04gqmQB8TPuan
3I+VuukIlb4Hpid+k+u62gpdKYSOQMf9ZxkCmZ8g1qRPSGhn92LCLixk6w88WvWXUQH9yPy8sDGG
rUtXUCL0wguOpz+yP4LPZpKp5k2t0maIDnepb1QtMG32oJwdgiz867ej/txVSJ0GnoVYsDkQbaV6
67Roex7COpZONPCZuW2hWvxqCVX1M8iD1hEFH47zUu5+0K4JBrUz6HKGvdhzQsMXKMrGxoNSdC9B
jOxulgkS4r1q4+2R0B6ZnCqwIRb3bvokKR+DvFa3Uh0Ojj9tEopwGWq0wzFXs5Z5Dn5FyhB+Tz2z
efKVMbdTJuNzSFe/fuOixL6DqUR/GVzm3tZlEBYEV/6jIKXep7jIv8tGnnypcvlb5OqwsHYDJWN1
RDm1o0M6YpVGodd2LFL/xNxaX5Shlh1kaiTeV1m9UZIh26H+Ym6ySPyGqKimbYa6QgEmaHIHb8Y/
SvjvYTGxXlXU1zkfSboRPaXaGr1Yffc4mbkDV4D3oBZ1w0DN2K5NdIyHn0b4s5V9h3qg3Sp/vFgb
0WOOoo3UJQ2LnPMvaiiY65UR7qUkrByzs9rNqLvZRqutcFcPauyk6N46ELVKO6Utixsls1RkZ33j
c6WG4m0bACiNvQEsaaWozsCes7vRRQfW60VnLKrCTgKjvC2bTkDBWQf4gow62nVBF+zVSCm+VK0q
/ERKtrVHFeXYiQzIkYNYuNP9oNuPsZk4CYLAJLhb0Qm0MHHkqkGDqgjU6sWIaUaXXQCQSVxmTtkY
/d9WKcW7kuvnZ5MF8Y0i+xq601nkIQZAIn5AbvOA4xGdTPMBooqt9BoqaZU5Q1ZX93nURz81gVjA
DiCMdZSwnDIUenurhIW2zzvB2Hax1H6RmwgS897MpY3QtvXeGzrzQJVSdeLel7/ATWraYVRGn+Sk
DvZlAH1qq7f+XYucw6l3mxz3LSAOjXyqE6Jz/thEobaLBaF6Rrt4OIVx1WwaEHe2l476pjGj7NgK
tX4rEDsc6kYYt16uR18rr0sO4TBIiOFqKUA20bgbgiy71SsEdt2ItgHbl8z4rk5U9T4bCKcFsT5p
EqLwoWudPEFyN4iE/kaKJrARcYYrL46/+KUFNMITehTI9XrTJmqwE6e3qGCl42PUkYYXzEyyo6Lg
YqjG4KEqzCmCAEwnxz1SJHUk2qXqptsqznIaSJBJvy0Lmd/Ej7qHxqTZ0ZXRPIwysuFiZpZbBemg
LYRdg6MOQkbz+qAePE+Udm7qWdseMnyn8KTmO7duvB38MNiO/dTHJuQoAQdCuM0j9jR4Pv2mVDWo
53UVsQiBzI7fS9YDNGOxo5ep5ejwANhK7ZfwZXnlcx7myb5SsGs0pbYzXTG1LS/qX9M6NjZFV6O7
DELi0fVry1aaULyJLLfeE1XlW99o+lurDrptnLT6rkQzelfh/m/KSOwdoYz0GxUNipcmaTpHqCSI
gESv2Bg5m6eKaMEzfHJtdJVIe2GAocHpcvjye+hFNl7dA+Zya/U+Hqi4yRH/0FwDkXofOXkrqxI7
6fAagJnKW93qJZC5afRchZa3V1AXfy6zOL9JyrH5XJS9spEGUz2VlcSPTst428Lr9iNqBt/uzaGw
LYkqd6jV3R4aQK/chMyWLVteutXiKrWj3EpvYpnioqFkBaxmZOuUwUJfnF3MmQ7qF5VWmV+h3lC/
KFFvlwOrs11ZQGV5bH5nmlLZyJUABZfYZ32USXecWdeBE13e5Ubk7w2kyu2BdugDFP+cMtf0NmEK
vWafQEmpjNAa1ZBSPUKXoau3EKsOne2HbrhTKv0lCr38tm+bYpvVhLiJPvqb2M2yLcpy+m3uTc+3
RDNss5WTB7SePUevcmMjZFqCPglhlW/AKKz0eea4XvotSsXRdtVRvaEA4O4K6jm7zlQbG2oc0x5S
nZqa1gARyDVrm/e6hSye/ssc21+l0RvfKDJKjqsF+LxGFvdlS+d1qZPnHILcPVA3U+/CwfceKsEP
9krUZK/RKLiOrDX1PopTxUkqq9wUXhBuRDQydpqYlfsUUYV7wgL24NBmdt/48MJkrbWFLfnUeL6l
2VRu4bkqQDQGboasSqarxWaYbpuwblnToSeI6CP1uVez1FYjQSwdeKMER22BWBVy222gTO23blUF
hxTh3eMY0vuTVU31mIzQPwtlrT9ykIZtH3reU1ZF4mOZZj5gDVnYhZLQ7bMOMt4BxQfDTmIx3ED5
kO9C6HjqTcPj5gWShz+xlkHHpT0VBJhbqfG7L7oZQAGbjUL5XTGG6igVTfRbzevoqzXq3lYLkd/u
RP9XJEWS7Qpd7ESAGpyUVJ9TtcSy4IgIBbTW2tWlK27JecI12lbGRhvNfls3Qe+4SVmSvVW9XSjo
tT0WnXqwpKbexoLEpiPjgdp49m3ILAmPYSVPpjqGGzAAqM2oE8eenpukkWRl66mZsPWlIdjqmueL
TiflsrZX02Fsd2Vn5s9p2/8PaWe2GzeydOsnIsB5uGVNqpKsomTLtvqGsNs253nm0/8fvc/ZLrGI
IuQNNNBoCM2ozIzMjIxYsZZrq773xRvhPPUolb4SR/jaTk1Kz/HVsH3Q0LWIT6EV5jnRLAIfMAc3
21AtlZNWWtWj5Rk/aE/i4Zbh9OQb/X3f9ISmnWfeuVbHvZNwDwZxpu+GsK2P9O02CMNK/t7wsvRV
kWPjgYbK+pNRC/TSVdlIC4AX6HZUjVV2X3qjJtpV6habsKpG4m0Yp89Vz4Hgy2O/aUAYcafAQh1D
cYLGkBZBBCcZz4RmmT26ebz34Yx/SPvWfGmAiOWbsMubU49wfWjXrtgVdiq5wc+4TZspj5lQGzai
+7poRTsLWy+wOzPqN7Wv55uCEO/gZrWwt0rabnotQFJ9VMztKEvdXZwV/l1mddVWjYx/hKqtTxSD
kevo3ORzX+jhQ+tn6M0lrraBdyJ48cNm2NMDk22b0VRspSjET6acB47sCcEm0gKf91DRHJJ2YB2T
pPjUxsWw0cYk3Vg5cXpqNQas1pp18usx3WVe/kWoymqXhnrykIZNfo/0Vv3BV1rvDuXl4qzFJcV3
vfCOYhniKpUSHYHX/+L/Crd+pzToNLE3NX9oDxYap0feW4VT5AWhfSmZcH6rnbvzI6/l3ZIJttAZ
4U6Ra2gRVR4aie91L4qryXu91MSzxcb+VIs6XRW+m2yB+vjbQKRFL+uL9l6MxnQ/6O3wTA6/fqaB
DiHXUZXstGuqPSD8jRmaR9p3PkeuKmybENJvT+6iTZik7aMMRGJXcRxuRDWt9rIcq3sJjONGqcTu
4GuttHXr9KcblQ2HRVucsjKQHjPZJE8tVtteFwe7hA4TenazflAkv/4Wpyizi0GhfMhIeNuxkUIo
2BU6d3UfnXwxizZe7efbaBQPviTYppXmtjDK46mDEWcHk1dxEiAs2SuaW9I34NXPqB/IG6rO8rav
y+ReMV1rH+ehtzHHznyAniLa5qFlQQgecK2XWfVJldIfYVCbZ1HhmNOtnLilKwQ7ICF9HLzA/CaX
UnIfBW6zlUGinPUkVe+l1KI+1og/dSPjgG5K6RT2UxEbXXhbEo14Txdmu/cRk9hYRH+wjWXDTm9o
xnV9U98JfS/R/iI29LCa4S9VbpA3UDzhXICdOgUZ+fbI68QNkif+rurg8+EIF3ZVycUQaFV66MSa
KNRC4QuMeulkkjbeCQNtschxm1sxiIRNZPlk6jVklHoT2jy3y31bC7z8tS7CYSd2rnsc5RbiEDEe
T5Y8RN9g0Nf3Zin1D2PZ/YKqNn5RFYG51KLPnVUJ+6xx/22qKvlYKmHu1LGL2Fcvy05G9tUmHvV2
raynByJxbzPxxm5JjJBxogRjT300xyYQEN/SC+HUeEGb26RMxEfRUtxNU3f1NpZArUiddHRp9Np5
1iCc1ZqshB6q2X3q5tmHVg3h7AUu8aLV0sexTlA6y8XE+uha6llpReFFsAAIsVezgNS95Tt+1L1a
vt9/yBQr24Sq+8tKo+aeZHx/ktsiPapcWZvA7zubah1KYqPZxU+pDCEkVFfEZummEY0jDDndNgpD
SDvSMN+kgWjaXVV6GzeAD4gKk3hoU9HcFLnZ7qkCRptC0T5DsW/ejUGc/oraQbPHoZ7eXH68izSv
5S1WUjuspciuZWvU7CyXxmcd4v+j3kjhhpBXPJDB+1XGkXXXykW07T2duCyolPtCHo19IkgPft4l
G9PLReDu7TSFxnCsLcHaBkr0LUmi4BDz+tqHZdyQVVCiTSyReUpTgZCbJ5h2QkCsf8noqN+7o8iT
sg+Tr5EglF/cPtBPOnvjENBbwxuRrluBeMoOItfbmkVBXqtNpDsUaMfHVjDovsm07LkIEAXg6ere
02Qk75K8F+5QDo8L2PYqn+jC8PeiBxg6iePaDvLE2qUVQabXFD/NoCnsmC1+J5BI2NWlYNlGXwq7
Mc/zJwLm0Rag+bcLEY+CubWz5bKXPsDqFj/4SRl8fm9akqwe1DqopUA+AxPV27Rk2Xc6GHRzdBrp
qMsPY7Z///chcgNLSvMihY2pKn6R9kwrr9KttB+dunnsw6Mvf/yfvq/O0tQd4limFPB96xy7m34t
mT/Ltv9OetL/QLBAYpXE5ywr3Rsmd1zvjg6y86QKT4q4H8I1Qvrr1DC51Qsjs7pEpSUa8BOMRD6Y
ZXsNv7j2+dkSWCgxVD29fo5BzjF7KrzX9y8B4BlUxGjggcdsltkeDOjmItJPTlL941TKt3d/3aQu
gHgX7Il0w0+ju3Agt+wo0ra66Ail/I9MfogU2ApSa2GCLLr8Kdqgs2li5a0JFDi7KK9yzXHF5Awh
eGjrg/Lr9jAWHAkbVGymdkhQpLNFQMXUUpDg0BzJOksV4EVSFZ9um5iVtyZfnZTcFQOkP8yM86ag
Rs1UxHgyzWm4Iyv46jSYy+Ez/MdI5TVQ4qxa8x9bQI0wiN4A5t5O2UCmsRjzVOOC7O+ipD2NbgPr
pPRJrrx/oRwjH7kmVbe4SpNKPd1coCD1mUkxF3ozVAvNyVAkjk++9+P29E0rMKtv0H8GPpDyPK5w
xfUkR8QzqWs4cvpjrA9JMNgkU+2ejS9KpIHWqpHzmuvvOZQlFVExzNKpOnM7LbesOPVFHWCiIe0K
2dWojJQnzdUPXebvogCO2yH91CvCrktBvt0e7tJ0TueaSR0RrO4c80latxbo59AdVKg2Q3cK9XeK
AP9nfBcWZudCy53ud6GsOx7CbAkuafyFw0/C5BPRFKQC8+aWjGDZJJuERyDhSJGlUynhQM/mNcJ7
J4tCKFsLimlmCyH0aetdHEKDRNzfGY2C1oC18QdbIJF7eznmbXDsV0ygUkhH/KRVOHe/cJRLsS5K
2RmplXk80FInLTvbyE9jXuwhcP8i1MlX0VUPlZUefBJ6av/z9m+4OqOmnwCAZIKsTj45O6N6TTDd
OChkp8nu1Z8yiLg19qErp8MCfKS6SYF3Ip+Z/n4xj6XQuyVtdqqTlz7Upy7vzvee5Vggr8I/Ku1I
lMnfWhD01vTLUFKnNt82OSZrnFZL64RMIvXbSbkHAZlZRKC1HkVENx8dP262CVm90D+QWLKF4JQW
gx2Zj8HwsRNfPW1XundusVLnnUNFJj8BBA4ShYhBB1I2OzVabaQzPAlGR9Ke1VLe+tPLv78fyUqi
BHwuyy2CVN7xtmcsrBugA0DF0BhT4pvjazpJICXiUvvS010q3Ef1x9vfX/A8vjqpbShTIKHOYCBN
HApq0uSDI8a0cHxQq5Ow1o+yNATAsTxMJXTqINN46xhu2vEGU8XeieUfkhJsJWFl98x74aaVAR0H
womhKIQJ0yAvnFv2Ir33iq7HuUvo4bsNzPtjbXf1mdhI+Vd/1UJ9p/XUMKs1EvzF+QNVRoMfQcxV
YxoI9Ix+4LyHZsH63A7p12jQP1IN2t5epqU5JIaR4MJDPI1I5u0Ik0HyIxibB6cqxJaFCspjHMXR
ypNh+sqbi5h5xLVhXcQVuOtn8xhYCXmuUBgcU8lsseYsEn+KFDE1kSrI8PwXQ7owNjvZdS+L1TT3
2M5VfqcAX4jEleFc3/PTeBANmEJM4rz5eKSS28sSNJzb+mjGwSbV40NTvOZSZ5cUKZMBOEK1F6sV
4N3iNJqU69TJKa/6HtoOQTYozwfHb+jeB4P3qc+6x0gnza81hyoWV06mRedAAQSM+G80+uzkjcRC
IwlqDY5BfS3yk4dRqf7GBD0HSABMrfZzHdycTB6ZaGVwuir/JZbuCbzQ4bY/TOt95XwXJmYujhRn
6MWlDA1n/U1KJTtJz30a27624hWLs3VhZ/bmI3tlmpmLnTRB7j0PSNvYt0eyZIHkC6EymKqpA/jt
ZvU5DMPeD7AwFZI8MM09Rb4VI0vOrULeABqNg5VX2mzV4QVSiyKRO6esDC8FLIhiZdGXJvliq6ps
WISKO7jF4vuhl4OXTA/MvdKtkYQvuDo0QhL9npAjsdVmPyIRvDQ0mpjjjwy6oU89q6RN1NBWJPT1
ojWm8EVzE6kQHUowF80fvGFFZazRlc7RUnmnZF97tBxiSsBV80Vd6zW9epWA6IIKbgLE0Q51FRYa
JXBi2mw6p+/Fz7Lm7UtdL20NnAOP1ImfvEu3dFT9K41rHPWLlsHiEaeR+7gSDepUhX4BSeqcBjLi
rjFsGWSSnh5d5YHu7aqDlEYodrd99upZyWiBoE5BBkIGvIxmPttqOqgEs3NUORu36ZA86km+8bNi
m5m1bg+EwrtElpvN+83SHEmjBFtlcqO3ZtWqagSrtHpH4wWR6Adf9hDnkMmKSlv+M8vf10A8RQpE
2ESPnL88nucv9djqycMaCv7qUcmmprQWZy/EAxhg84PZ4/aZbwglzrS0aTP2PilZ0/LttKbsWL/7
DTmNA5jGJP8rq/Qgvp03tgAoPbnqnVE1tv2onaWoPN5emoVTDBOcXzBYkWCah23+IFAhL9veifKs
eRpM6pBks7yPt60s+d0klkdrLFTjRFBvB5JYbqlpQtY7uCQImjutnOAYp7xpNo1217evt80tXDJA
vf+Ymx3+dTO0Q+AWvSP5IAD7n6b8abD0/Rj+e9vONP+zywyGR57GCPNxWs2zNI2YW76npb1DYeRZ
c3MO4eE1zNXPRiXZchBs0IZ4TBAdX9lPi7cC+0khP0Q7KQJRb+czi9s49s1wcIIMXKMrUEcodppW
Uef5UVgvGZkNT/muKivOsuT28O/wUDdIgl29jQTB0uoqkHimjC8SOS+t/JULP27P6dIDUBMnjh9e
X7j8/JWsiwHol27sHU88a5zAMrhPIT43rr4JIIaUxic9vVPED778S+iOgCpv21/YELRdTgcyJDWM
cfr7xStD7bIyVgJRdop0sBNKhl6wxreyZmIWgJt1MVU9R9kxE4jVk4MgP90ew8IF+mYM0/64GEOp
KnGj+YxBCgEeKHu/OUJrtQnD10b+ftvU4ljQl+b2BAUgSjNPFEdVVkJwJY6h/6u739beKiuf/y0y
fTESRMNHc0hjPm/ncmhPgg+3f/+CSyM7RuZpOv9Iz8xuxKBVAUEEEvWNknRCMTTSSwHI9BR1krZy
Ky2lFiBg4NHFA59k9e+/XwxmyKoUullxRPPegh70VVUeRiHY+9lnFQKccUJcFHcmuGh1JWmzcPy+
MSy/9YdQixSv15rRKUPvI6mGna98cTunliu4h+6aNZ6CpeMJe0jk4BhkieaNX7mQKsSp1ejksvdd
j8TvuUxzI5Toru97tLemBzEw/h3d4kFpgUveXtEFl0H2mWN5agpHY3LmkY2Va2bS8C6TNZtWuuj1
f/q8NSuItWkUDL7M53mTwvC8q81ff2Fg4mvDVbgp5+efVwVVaHbN4CSe8LnpRSJuz1wjn5smYXZz
0Qv1XyPz1u+6FUPR6goery4GSG48p5H2Qs33R+9TLBfFV8EaoV8w+8Pt0S3tNxQFqALprBFY57eu
WJaUniU3JL1WfdWJsesDUJzbJhZuf0SZ/piYHORim6mVjoRplYzogW3Vb6W0S8q7Snv/UxkjSIGh
+cmTfE7kUyHLqFQjRpRxqyHSvTZPy4P48/3ZlnUhcsohbqMwmu9b6+BJ+66+k9dqPsur8cfKbDWq
2hyaiT7aUYqdqNjBV2VtHIsWfgewPGMnqY+3i5HRTRXV/u/3Pimt2PT/ieXqUSq13e1FX7Gjzbal
6fuVCi364Gi843q5fvRAQdmaXzl/Y4c3Gx06kLvP42XocICHN6TotOxDSr9N5byXQX56vcDb+8fE
LHq1PGSkihgTHjjZKpr4yVc24aJzETbCPClPHOWzS08ANgdpmU4ShvAxhfehb/Stm586+Z3MDL/H
wkEMiaIMSQcH2tvlj2qTfh5BpfRO8Q3k9spZv7Tql5+fvStiHq1WQlcEOThjK/9s6edY4wdbmivi
XQ6riduE7O/bEUC0rwRDmImOX2yDfOMdATDqa+/ypTtrKixTXIFbBN6Pt0aMVhjDjH58xxxBuIoQ
GISm9nLbcxcHQmQLk5xMam/+BjNj16V7yhMd0+h2VljehW5mB5a0M8P9bUtLo+HmJ4onbwV95vwA
jqYEhDAAiCjN9iDFcrL1yDe+jwr2t2vBQgeXJEJ8gORnTiwaggbPGdFUV+2FHfDV24NYmq5JZlVD
sRDkzrzlX0+A1rmjNjqDQt+BV2xiw9hBDa7XK2Hhkg+TlEHGhWckGlyztZeRV1chz+0dAGF2G31L
wYema92mK0bmxyPtK5XS5JMRhFfz4kurkhRZS1csGuHZNFVoVGZsthuJ1dOWUKVnRcpNIvzCFm3w
H2+vy5JzMVEU56bU61UpBhZLA0oBcjsmPSanasxlGLeaX7eNTL90Hh5dGpl5sFsYblPqPHSTiNRj
8ZoCWcuVV1bGyv7GFOgbldIZ2be5G3dqm1ijQddY2EOGKovlvSVIT202fshD/aWkheb20BbnjyZ4
8lbUh5X5UZPHpVpGhUq1RMttU+JhuEaXs7hz/liYEzNFZAErS8KCZRxCYTvGHyZY+VoAJi16G7k9
qB4IYIj0356Zbpvmea0ycSmtoUQWHzp9QFCx+uKVcX3vNgU4TAomZI4T86vQ6AO9ZrJiJ31vHhqr
oUWz3YYGpKu353fprQVByIRmIzejzgPcNoulSGgoC+RJ+T2Rgg9ajqCZYNTBpgZMYVuJ2B5QKn7/
O9y4NDvz2MHLOzCa/uCUWrcB1L5breT9JriabwptKr3iN5TUfr/6LuJqwwoay6dNk5G5HRlPYM7p
YCZ7gm39Xhyk6l6AOe6Rxik69QLQlX0qJLswiYpjYRX5wZOzYiM0avh6e8aXHGGqnIPJmt7x80KM
NrqZn6rMeNjd+1+bYiv6u7+wACeXrplQzF+BHgKfTuggwNUkWhgis6RN5CWr1rCQS/tGn1g1qaJD
Rzcv9RQmfUitxRkd99I2HelEKI9VTbveGo3rmqGZr3hmmtZtiCF3APYnZluQtec+6VO7stQvt6du
aTvoAALIUZIesuYPzS7wRs5rSoqpIHyQu2GXWcJBDYBJStSN4i78IorBCoXD0vimdaK0TV/bVdrc
K1rfNUs66WP3nKlPZizaHe2Fq1nY6Q023xAXduaXqmgNoVwORG1Rn26hC99X4JmtXrDF6LMR3ysZ
GRY2/MR5Ix7zWl45yZem9tL8LABKhsJ1gWCPDj0P1bApxy9ZdZK0bSLbonF3exmXbg0uXSaTu516
9+yhGEBfEuiNzEOxlC16lmqbl+OaiO7igKjESTBpg+ueZ25MaCUyy2PdeHu1B0UQxgel8NyNq9Sk
j6LY2IVqF32sEn/4m6kkcCHUm/hs50G+EtOkrWpMZVndlXK9KakbjPKnQEJkAFrnNRWDhfCCSJ8E
DDgtIpn5nV+aQWc1LohhTXjicZ8M+7y8Z1510b69bAtHI4ExkRgYBWiY5lcxzCJocoSh6NAztxnL
HzTR1f7n2zYWXAPoBW4BvAjMgDrtxotroRKlIRroY0EA4JM77rXu+BffBxMzhfq8JOewnxwaNKnt
C8mpUC8YYCBdmaPF33/x/dnvF0u0uxsllhzZCjeR1NvFu/HnMA3z4GIFaO2HBmtyh4sZEsl/JDGC
oI7oR7a8HemEeP8UocMDWg7hyalo8tZAblZdkqBQ45gfYMexBfpmbxuYPjA76XDV6dPc/WD1Jz+7
GEEttnHlqugCqHFkbBsrObqhBtlDc6/02l2p1dGm7CyYr6I11ZSFsxyxMTDJU4WNkvVsaE0aiakw
getHGtm6jf5ZsHZt+nx7eMtGQCUbKLrDbjVbIAUNndDofdGJxSaw42E4Nq7obnxrfNGV5PAXxmQS
h1TS1Glvvp1LtbNkQQSX7DSV/tw04cepEd0WkvA8mGvoq4UTlSL4H1vT3y/WTaggRpD7iDd/+08c
/yOVT3oAL+MLKLbEWqOgXTpsKIUCWgfCe605rsA/b5QGWLwWehhCNbtWedD6a3pLS/uV0hy9EJBx
Qis3y/TJdBYa7khxIVXqjWXBS/L+1C5JhUlNj0Fwns2cvfRUqFRynfwxnWbafdi/k+1syly8MTA7
cRR9BFYAfa2jFnu9O60pIi2tAw87ThqmyEBm++2i92Vn1ANqxE74OognU3HcaiXttrgEGrcXPkwJ
ep78tozOH0OLepKZ/MhTW4vXDrRpD7w9bwB4KvgRGXb+PT/zJdmNQ2DGxlkLaDTzTp71NYAJRPH7
bR+uZHSvB4MtcLEqQCAyVvP9mKV02kvBoJ8z6RTcB+67vent52dbMOggZxpTPp8+mNnGWouZFsrl
YKQ49SeYPsW2+c+38kGHNKTWzjSH+iUcROO58Ty7KY6SdsxlcavXP6SJekO4l6AlkN7JJ8nivLU/
G581DBnN1512FqyXAmqMMjg1yRq/+rVLY2QCzZOGBb80B1q0VpcWY8QgpeC5aGjuR9PAeFo5l6d4
ee50xsQnDR6LSGPeIZCNgC1CQuAzufliX7aJ3oHrU7SPfhOEX5hlyBOy5Nkaqvpzk8sKgWge+LYQ
S+4G4ml4XGqruu9lo3ykLYPq4+iGwZdGaMxDrfbNvRr4nlOnTXIcQy85aF4ZHXIFiJs4gDiAZ0Su
7whFqmGrpUN/6okd7zwSDXYFHuI4tHX8rS1QFqby1FPLN6Uv0dgLXzwI6vbG4OdO68fdh6YcYxsp
LlrdvBEVw1CKNkYyGNsuaqT0wMXT0hw95o8hnfI0wqjKSx9aH+us/hV0gmwLvgg3YTwG9bgnD+Yf
y2HwXrPBHO/LwWyOpl4EYJ3aQv/VgyX7GcvDmgzIQqGciHV6B0iElZO83tsTDGqn2i1qTTn7OcxC
saj2/2ZJqh26MG02k7Pfa1EX3IF9hB1Jjfyt5nbultRjsXLQXfsd6YTfsRuTTW5+Fn241VAppaso
Z1Xbj/lpGPdDsL/tdtfHz2QCf5t678wr9YMRlSk1rnTlzGrAdkGC4fb3F2DzZC1Ikk8qu/B9zV9V
RdwNZS4Z7dl3XXr0Fbd4gSnZj20ry6NnJfLlT2Ou/zsMbrZvE3rK/bytH2EjSAQ7s9z2uPJ7rrcZ
4cHEoG6QsqF0OrtexdoQQCsJ3TlUo2abN2K8S82WpEoJ1xzeJg5b2aJ9xfSt5iNoVMBNdaXZnmvQ
+Xz7t1wv75TMEokmSCVfiwMZKU3hYqJxrBTnGHILOGfa3W0T18v7xsQ8R6BUbpnixdrZ2jcRXd0r
3rN0UZL4gm6TBmPlKnLNMrZs33j6WRS7fSDcjcXPPKlt1T15kCX8zVD+2Jqd9H1Rq7FXYmtozYNH
z4Aur2y3hckCikPfDwldXhvzuqSUealSEGKepXaf77S1Lo7rMJ/nF+HEZII4dX6sGB7CU5InmWep
/9jw1i60CU52p66lC5eGAZEtTyXZ5F6eZ6arMPAKQWrNcyD+096n5tfb67A0DMYxyTBxE13JdVFH
EnIkEPWzpFTmU2+O0IxphfBpjJXuUWvFeKXRQZ6O27cXI4oH00XPVqGdcX6CuE3jtWNcpsDxiuKp
y4ejZELksisDBLRVol3YJdNXU8yjHZqJ1SMbFe3jNPVtZHVFmCTIS1VmZX3MuAvNnanHxX4o1ZTJ
N42NksvRNw4L+WliaNpkQtZ8uj1h19t8Ch3o0QBTM5XzZqe4F0t1K6C7dobbSISClFqYXb67iqfq
FCFAkZNw0a5wAT6POhXeifBsiMVmBJFZ6T2kV9vbI7n2rMkKST8C74W4OC39TA4bIzwL7b1k+Ztu
XLt7l+ZqevtQIaZT8qrx2Pe8oVfFNDoriWhrBvxEYmN3/a/3j0NBZR4jZHSuqLphvtWg6Mvi8xBs
sqchWJmmaUFnDssG+fP5aRovnr2hVHd+p/F5V3sdg51QP8D59VTUh7A+SMW7j0UU0Uh8QfdBavRq
5SnbGYPY411yGn8w4KChC+i9s6WJQKdJF4A1n5o73w6HPk8jNOusOufythIOWXZ3+/vTwf12uvg+
b11aUycs+Hx/BKroB5YSVmdJrsIPrWj6n0Sh9U+RppcPqtt2R0UQDRuJ17U292t/nixPuJBJb+iq
4c1Xc7mK66I61z/a2A5fbo9r7euzC0scIkjEwrI6F2Gw0etj+xeJN2puUzfd1ODNGKbddOFoVhRD
tcWRd+6hVRpsmKnf7VyTATCUlIVIfs0fPoonqamksvRD+Si4DyJClitzNKVLZosvo5pEHGYR4sLu
/nYIUoMYhWd68rnG1s5LO23jlrBGbsQ4Maw7b2yCTyQUsg00Iyp8zzxn0aVEjhIiriFANZS25m+Z
a5WbWnTLDTv7BY+RUI70WpH+JL1Bk9syn6JWNrd+hi5wYcUCnFVDvKW0FW56Rf7odbX2aLqacBf6
KRDRvsvGl97SB92WMtm7q2hAyqG9Nejjy8LxvpOL7iWpucM7PejAMFWCIWyqktgxLXNj5Ql/feEC
JJ1o6aknkXCaF+bScCi8toYdSFPaYVsTojzK1BsPbJT0we+pNK8tyvWakCmeOqxBylhkud6uyWgF
wljwRDrL8ZZeabjJhN3Ksi9YmC7F6Zmr0r42W/WI547njQCNc195kob6eRTS9wVzCDDIEwiIiibZ
W/A5szyn7ieVK3d96kAchQBU3qwc8rNVufr+bHdzgaie0Xap05dbs33OtK1efqq0lbNxmoiL7XFl
ZRY7xGmvl7STpE4DbVleQ+IrihzC328vx4qVeWk9T8dOTwTGEhWbqnhui8/uGgZ8Zbrm4HOlhgPH
GDFR/JJMO8oeBMjI1rr314zIbx3XNKJMiwfWPHbtQNlLwTkuQRP/j7M13x4J/JFW16STDt5EvZ1x
+K447xxdMl/3eV9DYSV0UIRi6oSlqO4ile1RuTG4vNxUiGArMGGGDBuoQdN01AvaVqzF3M7SmNds
VX0r0DSWfPOr1cMu9je+QihOZwVM93MAD9Ar2U19KXU6f0NGkVpPttaHvuiOZNqo68FTQZL97TIm
am7mhoXTe+7jmDyBfCrXFLBnd/N/5vfCxGz39rUIuWyLCT/YRnQrrV2cy0NADwqtWpAHcxhOko1+
o8Ix68BkbHf0AahWzV2ylqheHIY5abnC5wGxwiw0qwu1iQwhTJ3A9GFrPSr62jH6GyJ7dQJdmJjt
qarxJMlsgtSRlUjfVqU+HM1KVelth9TT71r/oAzpS5fCu16PefcBloTkThugtJTD0qdOTw/QKPn/
GFFq2aMGCXZRQSyax168IfuUb4aiD6ClH/Wd0TXUWE132BodjLSWGXq2Kxlr8rFLazO12vKmozkE
cpm37tUFxigVfp0441fZ/6jVD6G+ktNfszBz4M43UevJsZA1z4nmtM1Dp7/vwffbgSl1cYdOGemr
O5pHGDTrQps4rfVdDD937SGov9ze6UvOdWli+vtFdBl3SYZaQZc4nXSKkm95uxLXzJ5Jv4dA/kCd
RHwnBoOZZ02ZXt30qnSiKDrqCHkMo7W1pM+D9ivrXvziUWvClXN16YK4NDk7uqvREGpAM+wXr3ho
62irj/m2N6VT2a9F//PKyDQ8uggl2tIQoCJxMXOCtijMWu71yDGG4mjW97K379AGyWCICO7ELN1X
5VetfOnCh6S51/vmfa+237NLazCpTt41nA8z85nZwV9byYkD5RXKE1RC3xkmXlmYnaFN1Pvu2I6J
EyuUfTb1O1+2V9+fxT5jnrkT8XDiiCHk/QhZSdnhtocvucPFHF2195lZHdeKmDiefCKFYheITwai
ss2Uenvb0tKJcGlpdlBXoLh7BSF4pMXHXSbrO3UiiobG4LaZ5QGB5DYIfoFzzxY9FM1Ca8EMUNzf
F+2Tp4Gyt2P9L3aRSMciBd7fqMfZYMQmqSPBM2In1ANbzr6V/XMm/mjW0ANL5w9JXE2e8n4QLs/O
h8FIuzpC4IxzmsulXQOVLH6edAbclSb3gDo73lTXgxwakQun8T6G6SPPiZXFWFrzCasG4Bh0tT4/
AES1k0ro9IkxrENn7oZqJ5YrDrw0Bp5P/73/Z+dZr/pqwEWaOllJmFGdmzVKlsUxgLaFBBB4Coji
t3eAAeytjwwzcULtWz1Etp4dRXmNHG15FP81Mn9+tIU4Vu6IkXHiQNfhoRA9tV1x2mUj8CfR2Ahi
ew7TTcuG0xikruOSgj2L9drWm7bWdZz05/uz0zB03TrMq4iIj3AyPfTm3t12zUl6vb3D14YxWxBR
cbsMSnwehMl3N3zQrF+3vz+v1/0+dUns//95Mmf4ljTKuoKuo8SJ3Ow+SNxtpI67UQmfkwJxoT7e
GS7tya5obOBS3/l6vbPUbHf7Ryx73Z/fMDtgDKWpGzd3uVlgF/ZDe3BfOu3dop1TggBEsAXYWZ1Y
Nd+6tusJYznoaepobrBXoRNQtDX6nMVxXJiYjuuLCAq0mswrg3BDDKB+B8jjGifC9b85Zy6szA59
I/RbwPAMhI7aTZkmG2DwB6/f316TRce7sDLzb5k6vyv7OdM1bjn2QTTf/v7S1XW5HDPHtsayrlw9
gxax/xJZqHioJyv7FPkr+2fFzLwgmpoJjxSDYSD189hn6JZBN6rK33vlL+Kvi/FoMx8GviQUHWIU
DiVvViN4KEbh39tTtuJe2uyCDFxd1aqcsZRIn7QRl32JzlBornS6LZuZmo3RsJxe5G+9GJkcFQYo
4nQp+zCOCMLJn6Tg6fZQlpflj43J+y52io7ujuKOReq0sm6H9QcBwDDaYjuV7OptS8t+/MfSbNsH
te6hr8ho3PE1FIUv9UjC938zMQ32YjCegdSD0GAiG8bO5iX4XGdriPhpO1xdNxM+7f8tymw7ptJg
xaqOjSIxXrzSUeiq7NVXMsJtoG6s0N8o3V88OamXTc2O9FJcsTcNDc1uFdqyju7uGnmP4nT88/bE
LXvaHwszh/bEMagGiZOsSnb9D7/c1/1fnDJAElUKWVD2XeF53bT3skhmV0YSqhzoAAWPVrrz4jWC
gyV/hnGamrW1REeZWx0V8tRkJFVtN02ymXTAsuEBpY7bU7bkzpeGZn5QqELdaLnOsSw+lAZoVHCK
/5uF2cHcD7xNuwwLlnYCAB/rf3G8XIxg/ghzS7GTUzQXnNr4V5S/KMV92d7dHsI0CfPNcmlidhbL
gZTkYWKw5yeMEbnTwnqouMQa4ZWHx6Zofty2t7go8OHTGfybKnR2AIzU01qjcTnN2i9ao9tqutJi
tBRsEpPDdzPh4q9A3BbK1kFiJRm9N6WdaYfW/+a3Ecj472m2FictTh7KwRPp0gScmh3/XSeZCLiR
8JWN+7DaauijfUOH65ss/40rXxiaZvXi2FSCMAe4iCHAWAR9qy3ViwMBVjC9yYByzkuNyOUVI/oy
iSOh9+QqyPvlTpp+Hwz0y7o74Z2NKb8D6YnCl95AiswU0N8OB7HYCDFQiye/gmjgixGvONmiD1x8
f+ZkUaIrAYTmBMmBjdAVcV9vobh4Bgbzf6R9aY+kOLP1L0JiX75CrrUl1d3V2xfUPT0DBsyOsfn1
73G9997JdKJEWaN5+tFIPSLSdtgOR5w457Y3L53K5wNR4kt7nKySOBhIDc70Ov2kaxW6V1c4gtaM
yMU7W3yT+IEGpAGNO9G9Mda/lMKJDGPtFbh0beK5jB4BgHFAPqEsSmLWutFaIN8uRb4rsuNU/9Fn
ums96PhBhQ9Cg1sBGaHbE7h4GZwZVVdKH4NeZ7g4q+Y1E3Qj0g2At5ve+EiWCSEaUKt4z1w3inZB
wBImPXwwXpz+Rav3ZFzZpItjCVDQADMaMNFqWpHbQOo2ukHjCuWnJHjqWiigQFDM/3J7zhaP0DM7
ij8ELnhaRS1o3GjRt6LZfOTr/5YAFDfQU5GMfjri663xxG3xRfPFSvy/5NCIM2SnheTLVetkaQ3U
l+fNKGKhsbV0fllAfaHmef84QFMO6mGIvMCllbvZt3rh9uD1iv2kftUb94jm2rXzf2kl0AuBiwYo
jesGBTcdoe+btGWM5rF571i7+4eA3kagFXW0PqE97XLjD5SZiMkzGjvBF2c8mSvLsPTr5QMfpMVA
rV3xaDDqMwaOIRpDqIvysFhL8q19X9nbGm/KHDKx+Pnlzq9Cdw0jrH4ftOlo3cOzS4LiPOMdHHl2
LuJ+N/rMnaDIpkEQ1P9dszW4qLqjVQvK/W7lfPKNhg/PUGfWmxc3eOueCmd/e5XV7n3MP2QP5KWL
RTDR4aCEYFwLRGBNZHhuJ+NkNulOJOkXw6r2JTSe0s9+lsclWBEQ7zxo2lfH+sFm6EKPtFg5i6/y
W/KHSM4W/BjkfNEHcelvJelrA7o/43PSBq9UD34NVTKGEEezQwjV7tELeOS2faB5uvda/beVFdAc
g7j5yoNXvYjefwbeUGDAwO9BCe/yZwCO2npThZ9hpGyH/vU96+1sM4jpjTcAx9sFyv6+A1USa4Za
6O3FeM89nMfD2Aw2uuIBDQZRCriklMVIraQEe+3YPc9A3u4TNtIHr6+eO5AdRh5J9pqrfW3S2n9u
RP+AVsufncX+ttPuj8HHNwYNRhD3JJ91n1DooFLoxxpDB8XOodwmYvpUNpBNKw0wCKOJYwOB4GOG
NoqM813tzQ9WML+gnBl5fbIpR4IKL6/2ozvIfwFyXASP7QzJQ9J4f/uW+wRVvnwzEvTG+ilBEwQE
QD26ZwWK9n2b7sAjdwxMlAr18TM1Pcl0Uf6GlG6xMmXX21Byacj7CBDFa+0MtEtDsxEg5Of+K00f
rPS+p7VsMUOR49+mBOUUcYqUmq1e8NPcHbVgl1pP1hpnsDKCdxPoawenNQDCAIoqV0Uu+kxAdZOf
RPUiebQ19vu2VynniGpAbfYu0FVkALnLT87nIEHz5cGbo2A63DayMgpP8VzTGbWJFzACWbW8gw71
SupGubWvBqFkIFyBZg+zqPjJ139SErvZvqo/3R6CsvPfTch1wJWNSBQ6KZc7P0uGOTAmfTh1pZhs
KNpQOoVgjKz+tG6Q/uX22BNdE8wR92pzDoH0uxOcgl8AqTNJMwBCdSlcoLiCNU9ZRgZrPPEJXNsB
5G6NzntJQGRy92xeGFILO2KeZ6dIzPGkGRuj2Yhyx9dqkcor6H0sOM0lPxoGdNWB4tiU21BbHU7A
v7JCvoLAWDjYr+OwMpaFrjBgHc8sKREpOIGHerbIcArMr8a8dbLHnr+Z1c7J9n7Rb1oXCIyHkt4Z
fl0NUFksTbgj7R2YzS1nPtLMdR4EHcfjbae83lcu2tsBiAcbBFjL1aZj3ciIzSBNfEoAZ5vzb3Tt
zrleJwcsdsApo/ImuyiVYWSF7ZVN6hgnUQOqm4VdMG7qdNsHG1vf3jsWaQo3HKTYpFCacsP3nQ1q
TLBBniz3WLqv0OG4/X1DrvTZ9Sk/CX5jH027kl0We/hyB+d0qFEI6YxTpxf0QYdq2c4ZGXuFnryx
ZW5piXDsKQGPP6/1A+Tn3Idc+OBnqVMTjbDCeYIm47CDjpEFuiLRbWsnS7+krkd2TTuINT2D64P5
cm2Vy4WmHZ+7sh9PotDaCFJ+LCKsom8aLaZdkUBA/Pb8yKW8nB7ZKQtxVJxx4FlVQz3f14yiKAb4
0lvyZkDaU+yLyK4iBHvdtIIhWvBbE3yFaKoBHb6O5rDLpSAc4cXsFeapBoyr3WfB5vZYFuYOeS8o
/gDpiD5GFQoNjRVae2gTOE39Uw5tei8y+p34fdvI4iAgv4RpQ1r6Sn7JRLODW9HMPGXmprVCxL3/
7fumMkldM/W9KzH24jO1v9nOr9vfv97bsivo39+v3GgDQrSK2ppxmkqixxMKec8GuBercNSZBdHU
DFn2ytDblaedXFvFz9D2YuJJgZ6Ra9ZKrYYgb4Uez5PQD23+SM2Nt9acv2JCjWn6VK97x02MUwGV
QGjsmqGxpuOyZkKJaERPByQJYcLij8VPlh+7tdh1wcJ7DQIdppBNu8Ki+mWl1VZbzadC7+1NVRbH
yuzK0AX47LYfLBpC+gmEAMh6XEEsCrPUgrwQ88nvGggzm48spejEQ5F9xaEXHA59fVKUFNgguWsu
HXp00JCRdD1GRPjWn996sKWYpHq2gfXnwfb2qK5Pe1wjyK2gZRNAuqsm7CzJ+kkqL8cu1OBS6x8n
eeXDd3c8Euhme6t8QNeTeGFOLVCzkcw1bWFunH+65bGuGSQkVuZvzYbic7OoeOmYGsoH2nNZHezp
c2Z9uz1r12fa5TCUM4dzB500WVLHmnOcfAFZ8d//zYDiA7lrtINpgHZAsHzfD7tEr1ZiouuzHwc/
2m7QRwvA0JU7Q1kcqt20JrHHJz0UTnZIU2sK08bbJXZ5f5x3aU0JL+0h4T3rWhITd9p6fv6SOav9
YguuDKgw2nokm4Bs6LrcN2xkhKTEy2IkoWs/Zv0r+hdGdCL3ryJ9u70+Cz6GhnA0JKL5BnpeKoh/
RBvC2GYeiXVPh2jTQ9ekobd2tC14GSik0TeI4BV9cCqTmc0gfmZ3jMSDdfzsJIcPDOHs64oP60Zf
9LmBr6Pn9hXsSC9Grb2AmWkN6Lq0LMjISNEzJCqvaNIqInpIQBkEejF7nj+m5TGv8rDQwHix6dbI
39aMKXs/a5k1er2Ot639A7QpOnC1JlTrilSPbOfvpF/jS1r0g7PBKZPY1MFUay4GVzCQfCdQXvJo
RNKVIvKyI+B1BrIucAKp3kZ7L08RpJC4dLvircnbDkAriGncdoglK4BzoqQPolwkUuRYz5KxpEG3
og24GFjeP488Crzv/+37SqQ+W8lAK0LymJr6q0l/DKX59baFpdU4H4G8Wc9GoNcWR5YZI0jpUc8P
jb4n9UpIfn05Q3hDqpoh6MBZo7a+eIy0nDIseDd8GarHpChCapuhS9AE0/fh7fEsr8i/xuTfn40H
fRbIORF4s+5OG1H7kfjrtoGl7XI+GmXJAePyppSYJE60z9zZpDkPg6AKgSfY4M0cEm2F7WBpQOBI
B70CAinw3Cr2zAT4F2RMsjh5ED/KtZNm7euKg5mQ2yRFybLY0uzwpWnXgtmltT//9Yp7DTMVkxHg
15NR6jRvzfpnof9i6en+PB0ysWfTJJftbN1nu6J+Iw2dJu0vf6eVK0+atYlSbspcqzyS2/h+ZYUt
i9ztba9a2oagfkHjNohGrwNYr64cYfllFs+9t7HAJ1r1XgiQ7f62maXlwNsfmTEXdOIgGL2cpUmk
aK0GBV6c+/sgeDD0T5YxQe8JgpH5n9umFvYJMiGo8cBz0XerhhY1qkhZYokUNW4nzJJpJwbzQef9
m9FUB7DoHWnR3Ql8RR4Gsuo4a0C0C6r/K0CHkVR62wZBGmvpRvvt9+C0Otwe1YIbgNoGA0IXogwy
lMuyoD6ANkiexIaTvlHraICj9W4LsocCFxeIFVBgVXakZWmThk6uNE7IQ/oQ8JXD+NrRpD4ghDak
r6HerWxIkxNfc21tjBvDDbWUt5Hvsy+pSVeOLfkzL9/isAM0ItrRgHu60gm1KdjKwDzG4rrwrRdw
ObMNyh0tajq1t+9MNq3Ye08dXxuEA6DLRRYXlbDCmXWmdzxlUNnxwwRKwhmUJIa/iPc0NKcu5WDd
QEuSsbt3tfAAhIokWtYAv7riaCtHXKC2M7G48uZDV1enLKMrR8NCnlnagGYxXh7QR1YFmHxTeEQQ
zuKyYmGqhShYRkZzqFEUK6shGqEnSVI/5MQLbapFtwf4jt9Q5xWPXceW2a5rso/At9FUiupADG2T
Z06yTdH5G8OtAPfMH9xsrMOgq8PWsrai0nmYoq0iRO/41kZBzmuavxti4z/XN23LVk6YJVcG4sRB
IRzJ1yuyDq0X6Kp12gHCfJYWUSd3HrPMBz1d0gUrs7DkzUgeo9QHqudr2ovct8oefId9nKMXDKS5
47wrjQ0T329P9vXpgk4UHGEQXgDTHBgXLo/nzB9LouVmH1OXH0Hc/8nQypW4eGnSpJy81BCR4u66
YsJjnQ5wxYBn+NZALzjrCzDErLjs0jjOjSjj8DOvQw6rHOKgfGLm85p863U+WVLgYR1Ac4MNr1JM
avpgIN1ujujc8ZEc/ZuXWTiTX7Xt7Vv91Sjjzr8TwY2b5dKkEl5QMKQKoJzG2GoMMMQbX6g1fuAo
OR+VEmGgsy2pSYlR6fMztP6q+6WPLobgKivfJKOduDm+n1Z/U+uvxvzI70fWFbsR4B1wNl16FpSP
zN7WCxYzf4rysthU93PXYQRYb6R3EQ/rKkSiLHWndUHtDQ6E1yBK6hXE4XXEAlIQrDQIinHH62pw
ZPSdZ2etNSKvRw4UXMFDN+IFzp5ombxlVv6rMKzN7Q2/eGshVAHjjeTKviISJantZj0NYLPYB/x7
mb1AaCYsUhuKFemWDD+KtjvYd3YJvnsz2J4RbCLXgn+UVBmINzIDQIkRGKVT9ouL19ujWtr+55+X
f38Wi2fCMfIxmLE/Qakz/AID2+3vL51hiI0k3wTyvVflkQEQe9+asRnN7isZUVVweNiIFQTG4tKc
W1ECCh94GEMYmKTEF+WvUrPtI01S50vbdtpLPRuQJXQ5aEXm7AcJ+uxkWoKu/IaliQTMDpgAPJzB
tqUcCXblNvMAqFFc2Cwsd462Vrlcnsn/MxAoZwJA6bWXlvYY1+4mN8G/sv+Qr52NIVDuAs1Lic45
dpU9kK3Za5vm79vesDJJgbJOSPaRDAJCI9oFfju/E+sjnzdNgFvxKHHwcLp05i4ngzY7HMfmwTBx
8/tred6l2EJGL+jPlhwqpnJuek5BDIDhsBmzH6lIt9Qv9q55tLqVFoHFeQINJBjbZNVdDSPdCdpi
7YjTU09eyIPefOD0BP7qfz+v0qBb5vw/p6fu04dxKve9GZzcAmzCjXhJHdQyweXxgZW3JJIeZKPI
lSreG5QVau4VDs/gQHqKoGzt1r9+LksKMtlQARwqKAjl9jk7yPS5TrrSDZq48PRoYq95dxzb9qiP
SThXa1X5hb0IbmFZKsN7CcNR/KBv5kljSd/GQW1vp4YBecifqmYtI7PgBngYgx4O8Z+Bm1TZj3qb
maMYRIty0tHLv/jt/WfWxfeV7dj6HTp1R3yf0ZNjgESPrzzBlw5mvLdcPLeQXbgW4OizlE+cNS3U
pD+VFpOgig3XX/QSDRzac5uVm6n9ISq6ue1tprwVlZcQyhdS0QkSX/IxdukNSeELqww6KGwyMBGb
wPYCyN0m+Tbj37rkcU73RvKduT+TJkdt+DD5eWTkn332NgPeYiDJXfZeNNn/8JIf6dSFTftss/j2
j1xyorPfqB7ovV+zwR2HPm76baNt0GU43Nn9IYOH82lQD/SstGgjBW3jsfyGWpjV5mGvv/23YShO
5IGNNessDMOpXpEypNYQsmolXl0I9zAOB1VjAH/RzqKE9JoQORvbvI91mk0vguraKR8J0BbBVEb5
XFsbzrQ3QcvuIw58bllxJLMJIBU5kD72aB619sFu0HM4bLPSDHM79oZd0cRz9v32lC7te4mIA10u
3n1XeeSsbLvKcGDUBg9uB+79P7e/v3CNAQYL2TtIXONN7kj7Z2flxBD0maPZxHnZR6T92VtuyLUd
I//RjnImgxXSn1LDamLb3uluSN0nNLcbZCWdtLSPkEiE/BKorBGfK6dkYzkJbdupibsxGppjOW+T
NY3VJf9DhgyMKe9yoVdsR+ja6foEl0sJnUDH+OTXp4JtePc1q49kzdmXVv/cmBLxJ7le6rMPY7YI
GyMq1piyl27K8+8rq28LUqSQ42tio3kN6A/RHtL+T29mKCGuJDCW/AywK0D1kYqRD7VLPws6gK+S
QO9jK/vlEfS3omINXmOr++u2Py/NGKJu+e4HI+WVP5sNdBkn3vdxMmghOgHu7KKVxyhKk3AwiNCh
/P7eH3G2Xwqq23Md5CJm303jkdTHu38+8uC4CuRr3LXVdGgBx5sqtxZx+ZS5Pz372wc+/16UAnQT
lLBKsEIGvCybPOBxSr61BIQc80cMIFAF2SyQvMiIXy4zx/XrG7PJY2aXkQY93X4tEHqnTFTuc5B9
gIzHB4m1j5f/pQnfKMFM17tIUY+BsSN297lN+m8WeMY489D2wMJ+7J6gfB6i5P+oV/4fgdSyz/E2
r+dDXgSRWboPhHZ/GtuNoV5x/zP6/PfZSnibQYYJQECLxTay2XrThGtYxgUXR+Yaze9S6xf/Uw45
e/BczhvBYk/z3mUkh2JlFaUbqFOMIoZ8YAKPeZXQzNuaTmOnsdidZyMSTvvZH+mhRYugl6GHT/R8
c9svF04HAFpAgmCACgE4TWXOehOk1wEjU5x0kBDvx/n35LdeRLriyPvpn9vGlubvvbrhoYkJwBbF
gVKzyYrRRS3FCzvxFNQrJ93CHYRx4MOAFyChod6oVuI0ud37Yzw32yrfTdrGXss5Lk2XiUZ4pPcB
/8dGu9wCltUMPjVKFgthnLyMvo45NGbm8hOv18oYi6Zc6JVCBMpE2lbZ0Hmv+b07Uxbndv69nclm
yMsvPvcPw2itBFiL64J7GyhQD+gZ9WhNURiAkujM4r4pw22D/7u97ksvEEuyBgLyDTgp8naX0xbY
OACScZqgV28boT5Oz1xvnw0rPeB1NR/xINkxo3hxcmsvSvqBYwFyESBkdoDZwt1xabyoywl4i5HH
tvnqOp/WaHeWvA6VONTS8QZFM5pysoMBW+/oJKa418AkkP3S7VOSrxQhlxYIITcaGHGKS4GCyyGw
rq8EsmgsTgd381tDQen2Ai352vn3ledDMyN7HIAyHgnC/DiDdrMail9Twb4EQGvcNrU4FHRQ4R0K
RRs0MlwOpW7GEgqh+QTpzF+sOJjZ/vb3F5cDpSBZs0Xfp3pJkcTgOnoDsUPHJ7N7tAgo3T7gULLa
9D8m1HtGy7ouEAVMVAGYjzIa+tHtMSwtB+DyEMuUPTnwKWWOhGZofHAFiLV2Pn0R5ss0HvSVTb80
UaDtQpUSeCwQoMqFOoun0sIdOR9GEY/mq9m+9mTfrcH/ltYapzykyjFdUivx0oTRibYmTi9ijbxp
0cg/356mpUIvnk84j///C1stQHALpABz2erx7LX0+wQQ+Ka0vXSfktYK9WGutqg8iYdhBu/uBLnx
Da269rXjgbGyfxYGakuCP9SboYWgv9eEz+ayaiwBHTyo6xoCWW4QFdNue3uscsmVwODCgnKI8bGf
fJfDQtvt+i5Ktc+J8VQgxBlDWjxNawTSCx06wLqfjUhxwUwDIhV9q9CCTPtoEN90au08UPwXSehk
uwSikLX4lA5iN1Zp1FpbkvVR6iaQZ9mnjO+rMq71NczPwrbAK0ZyTgOugGZ35aT1/Kq2id7gRjTr
J+rVh8H93iYQvebl19uzvbSeiNIB8MXda0Ie5NJx4Ve6Q+0EKfKORQ7d2mRNQnJh92EoaCNG7QUs
yurtngUWmrnQRB2nmh+15nOpvehdfb9bgjsFbxp0+EA9WMV0TlaPYKlHhZHnv8qwZt/vnqWLzys+
mfPKy72SMCD70qjf15Cdu98Agi0IW8iQ+wp91XHGHVIHQwx17HxniP/4eelvZ7vWy4VF2gafTzMR
6ifmrHFYLbgRWJn//f2KG5WNS7ymTIaYzH4ofsz5Wol6wYskZwVw22CwgBy1YkC3kaKaIOuCNlvQ
fkOy6XHgK+npRRMG2jZd2aCEl+vlJAlu1ZMo8OjrGrKvcK7O07b+QM0IeBnEh+jjd9H5olwUghCP
OCTlcetEEANZo2BfWofzzyvhUwrdMzBja1NspJu6ij6yzYDegCqZhFFdyVOVzBvBwFUgwByajYE/
K/HG0hKg1AWqAZB8A9aqLIGX1TOgmg6PKxahy7+n0XwnCYdMruDFidcGtIbfkRuXq8wynhTeNCM9
4Rgh+EjXGqYXVsDFwxk8DfIoAtJN+b6f2iNzBx6bPBq1MM9WvFQeNcr1iEZpVHxB0y3pfKX9s62M
J6Gb8xIrnKTPM5LfjdVFFnn268ccjbgFXymoL9xEF+aUFUG+eOZ9kkzY2NFv/RfEJBr3/jgZ3dJg
dLGx7ECfKj5bso7pzgwTQ7mb6T57u320LsQT+Dx2G7pMA7yLlPt9YBXIEqoWC84N7RGJQ+9QZH7/
tzk3dgTBGQ26qIKmj+lcu9u5aLO7XzRIs+E9A+tSX1F9qxfgqkq4zNVM5G/dCLlzP1D70oCyRHQc
BifRTCSDXoX5mPHj7fm7dmh83kepE9l7XE5qUacyDESfBZ4x3oTapv3NdFY8Wv6+S4++NKC8k0ZG
nSnxkZixux1n2y4/cXP/kTG4iNAlQvcqJzmRDAT7nc8gWvOSaidnc/vzSyMA0SXeSVInAizel3tS
s51hoqxmMbXJE2cQRkW4TpA343fnfZBTkK4MEmIPx4yyVboOEHGn68eY6vXWo2Sv4w8XawmZhSWH
yChoXfCwxFHjKeECZINJBYnAIR5OLnokTX0tubRmQLnNoaugV3ZpwcAEtV8/CTNrxaneH3WKVyFO
QIIbcYkDkLFigqVD1o0BTOR1thXOa+N8Kft/nOk7FQcdiiEpNAjEUEQNyJ5G0W1E0m3L+4FviFiA
FzOQrZV4JOUyQAKq0oTf+Cfw+4a+30aus4KtWHA9KekBfPH7+aYGLaY39nwcBw88SVZojd22qs1P
TlmtePjCgiGthe4DxC3oDFYHokNtxW7K1jtBgjYyaBuVIOC5vYkWTSDVjsqaJItTEa524vdZEuT+
ibpQJ6JWVOorlbslC0jM4RhDiyHgtMrusUgw6ZpBAsn/IRuz1kRK1r6vHGSeVidOwPLgZItoKDf9
t/sn6PznK85EdEiIiQGfn5qIUzAm+Ws4k8UBQBkUHQZATuO0vzzH2nSYmhJ8E6eO0ohSIGjXurHX
LCh3VdcJUMabsJBVr/NXPLNvT9F1cIQ7VlJVyRgSGV5lilqz6Ss/yfD5Ln8WtlaELQkYZALcv4g/
HrpAO0Kl8AOOe25UmTWg/NH53xXBibdQI9f0qFrrzVna5OcWlFkbCrMTgQMLc7lL84j0R3J/2Ioa
jGz0NfEoQYpX2Rs8y4u+Rwn/JCyIqeqA7t+daMC6SApShHmg8FOVlAKrRnQ0Jt5pimr+ZUg/3175
6zj18vPKcd840+yYDJ+vwFcFYFHm7Jr2WPj3rzV6b8FVIhmZoAagbHGSWlY52TQ56TVYBF6c6tft
YSzsj4vvKw5czxWQ5MjunWYrCtqddf/7EC8aYPyR6kFi5wofa1czbqK5S04e/5SHNH+9/fMXHPXi
88r05CmyGBXD58HqNY6hP2+s+6PRCwvKBJXMKe15hAV0J43b8v6mHcwPwgbkGuCs6Ni8PAEZMmV5
5Q0J7jk9PIJZb8V/FtwU5VREibLpFbJ7yjbziaaDV7zTcP5VXVilzoaCYLwfrBDVoZVgcdEWMATy
NkUtUgWlGS4pwW40IdwNfvfjD8f6zMwf2hocZsljcWn/rxU1oWHmmjf1FFYgyrJxWYBy9AeWHPcR
Nh3OdrxElPOVo3OJWOOUnDYuHSN/GKLbTrs8gn+/r5yuoskcPfNZAtasLEwfrfkDFwQUkPCAMgDj
h3spL1CALaHsgT6lU6X98rNfZHP79y9turPPqyosdm/3yVTg6Db4Y+n8Tp3fprYSTS9NEaoayEui
IwGQCGWKIHzc9BZrklOZ1Ttj1p9BWfvl9ijkAa3E66hcgjUFPRyYKlf+hLO8hll6rVllQXBqC/Tl
zV4aUdfYOnWw96CGBmwlXVn2pe2Bawg5Rbz58UdZFe6MTsoMjMnQ7KifitC3CvBOxW22EnYujuxf
Q2ptaKa8HBmHIY18MqfXrO43FtRZtSk4acnaAb88qsB559RBD6cyKtPVamEbcGZr2LpbdijnR+H9
ub1US96AGBoFZl0eK+pzt03SMemRZkQ4kiNjEzbAt962sDBloLZAOCLTpNcNQ2NiQW6jrN2T5b/l
7aGlWphl33ONhM6artvCYGAK+mSogOBNrYL467Hw065i7ml89s3Pzvjj9kgW1gPVU0wVYGkuCBTV
ndP6Wpp3uQdBZmND6F+0qh/8KQ5Ys3KzvLuRsoGgiy4vRwPIVVhUNpA3WKXfTO6Js1qE1Zw/Fln1
MLruJiv4bz5N+hHz+mY602Zyq+39w0RbNXJ4vgforAodT6tSgJo5806MVw+ZfchegnqX0uD+c8iV
jRBAk6JJ+So/jC4FuxtrmBmNfbodxxW3W5zD8+/L1Tw7hJyJI8OSYLU6s9oWfO/0x0mPdfFQt02Y
0iZk4yFZ4w5aOL8vBiU3w5nRuXfrPOkwKO3kBl8BI5u+3l6chd10YUAJapAP4xqzYICPItILwFaR
nMqgPQZ4I/79y21rCxvKlQLzyB0hKrgGdrldkhkuNpRGTq72syVr+c6l4YC9xUahACz/VzTdVcX9
Gh3NGsg13bBJ3px0Ch2H74yy2hVFu7s9nKXVObemuESRJ/6AR6V2Sk1jDMsUBA9p8QhKypVpW7KD
iBCQUkjoIThXIkNaZYleQlb+1HTzcWz6JwKqh6Jcq64vTR7QpWiQxR2LLjklVdmCWHtOOwzHJGWY
oHP7hDTIBDLlgawcSAt+ALQ3UlwIGPAeV88jzZ2Ksrc1EEjZLbJtURGsHK0LMwYqR5BGgRIBWGmV
DX4MSo/UNg1OablxgrASW0Psby/+0hjOTSiL71Wt6ZCmQkbnNXP3U77iWwufB2WU5MBAneiaiUif
W80ea98/gS322NXNltI1rQx53yu3Asp1KHQhtAJYXV2FGaEnZxkeNIGtRYH91rivtbuzAjRg/kz6
l361MWppTOcG5d+fnWaknnlgWzA4fO8h24w7YMWvFpYdCgM4mlDIsyBaK//+zECKh36jDxWISkAS
pB2CItSsz3cvO5D3YA1EeQ16n2oQxaZ8qibLAtHGw+wB93G4/fmFPQgOSsS5iDiAslUREXj10Tkd
jDTmXWVF4+BDTJYfGvZHsxrZsjp/uW1vaUlkFl+294E6RD1aWoP3HJChLJ78Rx7l5vEDn5d6DxIX
iI2onFwoChNuj10We97ffMjDYOXnLy04vvt/3zcvF1wklKYsabK4aJiIXNFsSMK2+mD3Ky+CNUNK
BFVXYHBpKQaCwuBQRrSM+jVNGVVSAOVnNPAhy+YAVrsgkmrOrk+8HjQ7NU93vdc80aI9jNzaUN98
KiuvDFEO26AZsA0rFC8yA0ozoP1dY9t+z4Sq58LZ71AfJXmajtbMkjS2Pa0/9Vbh1NvGMl+DIBk3
SAIXWxQdmkebIwj3B+d7mbrD4wzG87DphPlHb9c455cOqvMfpHhRW6Rz4dWYGFxeO7QihkP5RZtO
aRqbkm4OUP9pXnmYLcD8ZTclSuaQd1jQea0RTVaei40RYOXBP/MT8KLQM9rPHHQbod2wfu9NdRMZ
PuQDxiJooGBMvGgeRxa2HeUbvW/aDUlHssGD1t7kOSkfUVjqdoG91qQlr5qrBUPEK2G9C8qKQ56D
ZgJk7DHUul+dEtIJMzmlTrEJgmYlcbS4D85MKUe4wVK3gPZ5FreehWjnVwZAXLImrrF0KMkcPUry
QMMAM3i5qz0x6+nUz8mpr8zIKQ91tXZRrFlQLm8t4U7SAFhwYmPMxDb3v95/7p2PQB7zZxfR0BV5
Vrr4vv43zTfOmhDd2s9Xonahu2D77fD5KkG6PLKblbfUkkOd/3y5Ic9+vtvnuk59IzlN7mNfiv1g
J1GRv5b2Gq/M0nUHDgskU4EZRY1BcacqyRtq+klycpJnLThOEOnwRyNsCxDIr/G/LNqCR6GvBGlW
ADsvB0UsriP/bGsYVPYcZOjTaV6bQYRBbWxNbwXZsTiDkoVTwjTBhq/MYNOWeoCjUjuB0WwL0cBt
Yyffslr7M6Xt/ravLZrCawoU6VBkuErAEdaOFbF15KV7Elnpk9mLrZk+lWhK/W+G5A8584rJAeur
NcOQWT4QNDKXw7F2BuhLrJy9S2dMAMQpsOsAPF69Eht7mOyAIak7a9mxofkzNIMPvUhXlmgBOA3c
6ZkdxSGmEU+UBJIsKHgEX7KC/JoIJANHM9hadH7WiBnVXr+re2s36Pp+sOj32/O55JBYN0hu4YJB
6Vm51lJHKytUGhB/FyysGki8NlBf195KpOaqlbD1PdOr3hHnxpTB1i4falO4ySmt3HFX2jbE40rv
T5P744OVMLJvm8GNrJbokWYZaBurwH52CDp5fMGjQpMNdTgB4rL1hFn/IZn3TTPoo5+4uJHn/ilx
TRoGojSfHAMF7g5put1Qak7IdPSw12jwiTTECdBAGoINRfwAxZIq/eQWRXJs+i54pKJyo4CCrAyt
10FUFX1y6HRoKjFgkF+yKgd3jzCCxyClv5qCd48zwE0bEJ3k+4nbflTwYjq2lV2/CJf126QazMin
bvLcFeU/fCS7kUBANXQm2kV67rIXbeibqCuEF4JzIglF1Q9Hc0SRAtBuW/CQlo/5HLAoC4QV1Qmq
hinU5La1ndJDwch3oQ3ZxtMN/GB3/o1QqQspEdopAZHobp7tIGT9lO3tmaJ11uLTPw7xp81tF7ra
KmhEBIIM9IWAX4BuQnmy58hgO6OL54KTPQXVV82NSvLXbRNXXqqYULyUJG2XT7WegqAJDKz9nzEb
Nx5Y5ch3YnsrJ8zicHA2I3eMS+HqReqBhCDRhz6NawMsCNWDKf4Zkn8+MJ4zG8qV0wAr71j1mMYD
1zZUgBZ9+l13TdizR26tYZ8XByR7vZCxRluU+rwyAQz3PXAKx1Dr2KTmz4mau1ZPPjBtkJZAQ7ik
NbsiMYQMkw/6F9xsvqFBI/zogArG8laumaWhnBtRXkBzSjJ7yGGko2kE6sHfPeG/dJ6tvBjXzCjL
oxE2N3orc13+myjien6ha0XDZRMBiL4lt/wVxyhDDIs+bSQJWcPyCBLbB4OzPGzuR75LfmdA/pDr
koButTRmW6h5ezYquu6eO18r4+dtT766+OXnXTwY0VhkgD9N7tyz+7iZNNBBjBrGIYIXKzAOKbEe
iMg2+mRHt00tThmQURK9HFzLzKGyAO6OxNVOuvHDzf4k3iG7m2JUjgYNLTpSkDI5rIwmQ3FqyMwO
r85in5CNbf4/0r6sR1Kc6foXWWI33AK51NZJLT3dNTdoegOzGczOr38P8+mbznSitKofadQ3NSLS
dtgOR5w4Z5fUuz8YBTJMay8I+llkNHHT6NYEghByaussvZshaHNwhik+VG2jesKsEfjFdYvAAqR2
KO2hlx5PQ2m3FC40sTqO9li9n19zr7T9nidfl4q94sT+KRaEn5Orq0ihNq0inQNg4YqWk6POCk1i
UMrq9FPdp7tEO2TV5NvNX1m8a5aHBQyUt+dz42qAYIuLFCU6meEd0pLZbpyQgXvaKea/kgrtzCz2
R/RimfShAcfZbWNXSYB1RtEOvsIM1y0lRdSxNkPCKqugoVKN8QM1EezObCj2QgeVjEUyEIlSe2eV
0OO2MqrSndrYALC+Phswr9e1OnBFijFPMv006F2gGV+FeIlTohjidY0JY0QwCAkcvOSv+UOSrE49
1ur6yTWe08Xw+/EeSsM+pB0zGibxrs6R0/x2e16vThFknaBjDPYouMx1PbWBYlyWERdP4cG3lud9
MBiKc2pj7lYANHiD8Zi/Rt6ZMSK7vkNk5JJoHP4Gu2vZv94exHorSNvtwoR8a7iAwbX6Qk5FEfDF
xzz9b99fh3h21Foz4CXMxvfB3v7Aoz/4OE6ltTl8zQVJnr1eqrPpxThcWdr7S0GfiCsUE6RfLTOO
Aw29wA4wDchcy82ZS9waQGogErEm6AQ2NK32OLzie7e3UKhPRmBP3LHwAaGpA15m877SDHHItSwL
bL1m37W600OTld7OXvJ89knjqdotN46Ti5+4nm5nk2wOlVGJtkCk6TXfQbHU7Zp+fqZEf1oaEbCq
V+SyNp3mbEqkeXe0KV70nCURZenOctOAjd9vr+zmiFbWGVTe0SQoy34ZdUacOsUN7ThfZk8LuvLB
RvfVUr+AtfO2qc3B/H4JyDx9yWixcgHHURRn8+eitF4bMu4VJtZQX9plgCqhw2gtfTjomr5coC7G
I7UoGvtk8bzZQVcSXOAmSXes6bRjqbVm2Jf653wpxeBTsbSHoeuqYFm69qcr3Cl0GNc/eXUqfK+m
EMvVnO5giFS8D2bbvVZCLL7ZzPnT2KDBC/Gs8WI0S7XXE2wLbS5xpTUTexaz8z7NTXmc6GQEmtYP
EITVyoCCk6QIecH4zhFauidLPu3aBu2NPsg9Esja2+YpXojz2gsKBi29VuGUNvbYxfysfz9z4KQz
tbS1OvsERb6w1fcpDxxwdeE1e3shNg5UYBBXzixQcKw8N5d2it7y+CR092S7R64/cGzlVLHWG0O5
MCHtxRr+XBYcJojum6hrT/fpfEd+3B7HphFcpyvz31qpNS/HkS11no9scE9u/mrpx6wJeA7XUOnW
bUQOgHD9NiNdDl2TLr1WwExhlyGyD7r5Mx3DqTnV9eyXzTsotG6P67qSAxXec4vSRikMQnjLO/cU
F16wdG5AM+DVYrbrPO7H5YMx703kfAz921Tueufutvkt94DGwBpN/8sKLrnH1NCkNkjhnhpmP0yN
8xCz9m10VdjCrWjFgkIjaIhRPbzuykjFbOWUoIMlb3jgTeA6a32SIuIk3HfSf4z8vrJsXykBujm8
M7PGpdeUUAgW+SjcE+VvgzhkaeCp+vJUJiTHZAsjrF8a9Jsk/Ls559+Gie2mUpXu2PL/8wmUHBOC
rJzqCSbQnL7w4tisySftMJq7j/sDsPVrfgiJCBBgXk4YZWh9qGeDnkAi4dfGy8DeClfFi7U1FhNl
aw0ttPr1VafhGKfpBCCRNZi7avYCczGCuvynZYrRWJuWQNgBLkQ8O8HXdDkcm5t9lWkJugWgebif
MpcG9bIMn83SQzeXw8RXajGyj3Vt9ruJjXsbclHHrGq8A1QS08THAEDeQIh5P7KquauSug56k2a7
2k7z+0wU1b3DUGUciWUECwia322HT4HT1JoPINsY9lPr7LPGtUGEr41V4nM7Ey/dsDg/s4I3D5Nd
uHskk/J9W1sILyiY5to+dh9TRubQdpnYZ5xOn/QlY3ezl+Fuanv2qZuBZgXIn/t165CnTPQqhpv1
1JYu8H+5Tv7/1EmnurUIshCCRWrGz6BsttpH4YC6sr2vl+ex3N92u811AgUbnA6Ub0hkX64Tz6fR
wb3unIYMUhPlseT/YID+qL/ctrMR+QAwjxoLnoWoFsg5NuAORJa1lnNabB6k+t/ex7WTcZyvQOAV
lIHmR7lyVNp9ls194p7SQEBV1VM+pLfOGwvSLdCehcQZ2isvp6qMe1TYeIoTG6XlPMzyo+b+wWqc
m1hX6yw2MT0I9lqriVZ/ziGhpwVx9ph8PAhFD+DaPgdCmuuEl11ks7VkGjCS9guJo0y19TfcF/1n
a70Q/13FPaPBcMQNLdwX1HZOjnbdWfEC3wjYwUcC5jRAmEEzIKfUBtHRDHXK+AR5m6Aehh+AGN7x
1vXNFGGkqDvFqqjsSRuyG0oNyoModZGi/2QK61Al/TExUNKIvXvedYrK2jW0A558Pj7pKhCxl5hE
zPEp7moBAgVdf45T+tPipDq0s/D2TBTCj/WEhxoVvwZSvYNbOjkudLZP3Eynz7f37pbjU8QPOMVx
OWGLXXplpmWtDf4l1H/Rukh+Dj1apBVlPpUJ6ZJNSTvQUltBZ96Tqb8U3Qt3FeXyrRNoreGtVRjA
RWSvsTIGpFjD4hObmr8zAn1Xl7Lj7ZnaesBb0JcA6x5gKeCnkOowoCZpl8rxkKdxFx2SPVAqOgYQ
Q0xBeJIdieD3bQFfZdkh1tG6PHt3Dul2PY2/FIV1uP1jNgeMd+2/BYdrla6xMrXB5AVqXakOppKs
+NK2qm6FrXVbyQWhYYQjUTekMI90okmsysDWsFdKubrZN701+QvR/+A1BT0YFNDA/QeErVRDS7up
dhmoP04dLZ963dzrefHJWVQvKsPYuhDPDckraGn6/4O1eIPJHpo6c/aGy4pDMcZfUJBY9hoKhRkR
5tNkkma/zGZ81/VDvVti29lXaSt2rt204aIPjd/XOV5mlv3dRC30UMxNcl8ttA+7GHVYYsTlDr0H
1i5lpY7+dW9AAloQ2Kod790eOYUslFeGactRSEVcdyioxnb13AtfdIUIGwMkuUWjQ6KwQHG28obh
oWATu/M6b+K+cAHcpTH0HwDWEcHAZntf1by67xLT21tsmfdTMxXoOrcrn0zoxWvRpX7IOU7sJGvH
o5Zm1EdWcvnszhQB1DDmB4iw28dM1+PA0VCVHdtOe7EoSjQL0lFgcPJprc2ftDiBzIG9fC7xf31q
B6/aLXRZDm1pvVOn+LbkFt0bE3EggJo9Wlp5KPDW2pHGLE+scpvDOE5FYDZj5U+1CbmWJRke2ZwR
sHwUc1CApMV3+2R+gShc6tdFIgJRZ3Ho0AV/QB1mB0HiPoSEJ/9sV6kIe51rYe/w4oD+AyuASPYU
AJ/efUJrmnOAaJqz610wu4PfcQqZABzZGeo3L3dH3V/g+Du85UsjGLveCVBtRWG8rVGSSljyRPOa
hQ2bFn8C5t0vzOVnM9MFUYiu7UZuNMC5i86vcoSxgNj0n4aKaztrmotwNtNiZ5TW8NCOTEfDVD/g
R8Z/98IxPsfZoN97go5eMOdk+KerEt0OK2ICLQ3VGq/LK19HoL+HxsyvchgmH5n58lfSk3+MUVRP
S4EwuvMq9tLPBETu/TgGQPFQvMRqCnRg7b243j7V78f4dapcL0pJ6RwWu4vxW2f6UFd2HyZJAwww
BF+6kPeL/ZhXrHwqU20Jhr72/Lmtu9CoyvpzatAmWtwCzghXqu7A8st8bZw0PKUZgmUdaF9KhIE6
/ED1vcY0oCRF/m4V3S8qRPnJ7XszQBXN+GU1ibu3yiQ5oBd5fPQy0w17cEPvJ4vXYdFVsw/uvPZU
NACrEiOp91XTDvcMaudQK1vaaue0PQkpQoOH1h6de1R4MdCpZGGhFT9HEfeHYUzZM8kYC6BdnHw2
nFHvfC8bkP9LkkG7ozyfD2UtGt9M9PRez4h3NLTODuiSphCL0d0Db/Up5Po47JpaWIBetXGwVGN6
x8y2PgzLr6E3ghR+26ImHJqgX1DEQRsHPBisgZ8HXHutJUlnIl1oLIylzSJh7RZ/tHa374+Ns/3i
89JJqPVgKNZikUWjEQMPmX3KXO3OMDXFvbxx4F6Yka6QOB3abky6LGoX343/rtk+rfdxrAh6VVak
GIbNWC0vbrJoIfd2fUesN97uHO3jt9TFWKQwRrdSWnceVoSBfLBukKy2HltPEY5uJa5gBUVxrDpS
OrI2Cm8BE9IsPYvmWi+wA8BebTAkcsD8MD/1HJlAbJgcPZelVQZZX2qhNXlZWCY5V4x32wN//xLJ
RaAOSBKe4pfQODTnHdEUQ1V9X/KNLk1R9KJaFhnzzglB8nLbwzcCe/RVoJgD9qo1kSot1zjmxMhG
LNfUPpf5k9G/xHlksjsIESgmasMSWA0RQGOra9e8a9o40NHhPD5xh6+Cwn3jt1W6x//8i8fdoyNU
Aoob/o7AD8V6kFbBReT8y5T0pkigQXBqJu9oNoCl86k9chHjAjdUYPSNZVr5a1bIJu7WK0J3Ppsu
B9lCfEqTEAdorcIzb34fpWvbBgcPOCilB1EvMqPKGJCupQWZYaE/t5CAURymG6fdSpuC5w1y9ddy
37TKXeG1zDnlxUEDfWC2I+PHU74XJtY1O3vdAwKaE3uGiZ7v3crwDQh+Vh9GHSOHTvECQWQLNRBE
spdGCsR7uplCVtwD0du9yBSP042lwAKvcNm1FwmufPn5wcCbZc5tqJa7gRM6H4Z849cDloTWHXTS
oc9C2vBE05e6dBccoGXrjxQ1qPnt9p7fGgAeEICsA5WDMUjzU+okddIZiuVtEogUHBQfP7IAtvj9
/dXPzhZ50uuupQ6+T79k1n4iCh/aOEjQ+GejJQwCGcBJS/dYnQg08DJo89S2d8+8v9AZnC1T0FEU
87rvfzBVZ7akqUJcalfe0rJo2s/Wq6a93P785lCQi8YlhpzaFfBqconrOjPPoqGgz0Co4l+L8T3S
RmFVK1ZFZUtyW1aZTj3iqRGZ6NALpiT7ugwakJKdUwRGXtk+6Pi/3B7exoFCkcjBBb2+i6/bJ7U5
Mbs5y6K0As1b/Dgzfs/i99tGtrx5TYSBeR/HFpzi0ttias7agMs9srxPdukXKpT3Oi9SLhp0rQD/
4+oCOkTOZxgeMzPkUzJoLlB/wluo077r8biLPQX8RGVI2vjuwFy3qLHxTf2H636tIFkfizdbpbuw
4QcX45G2D0i19YpVCCjY8jcHxrhuqV+C7s9Onlvjn9trs+EAF7ak7UNcSEjkupFFfR2Z8WGoIzYe
/sAEILj/NkusWPzL5bfStLOMGsufs6+dtcsQJWkKN95cGMCCQEigQdlBZnWz59KpENVil+bFDJab
MkvfIJiavjQtg/KzWWuKVOCGS18EZdIBCoYjvV2aAS5NfgL4u3yYoQkEdedBn3QUiJI4aKDGe8MT
YPCJLSsPcrwtby/MGpFc7ZsVirbKsKNgIAXG80DAsDFg35QFXvpTkJJvSx/v1raZNhn8vvzRfrgX
eR0XdiqogtDDie166Qu1kdoJqip5VAy+aT9XVnR7SFvrAiSDvUJLEMvKbbvQ406rJffyyDo0/WnJ
FcxvW34GQB26qaHuco2vqtu08abEgMCz/Y/Fg3HvGXsnfrs9hutuEkwSMDEIJV3UJgFouJykIh9j
o5lhZe1pF69TFjrZQ5GgDzAkAFGM3eLPJOhMlRjr5uRBCQo20SZ+Vf4Cm7Fu5+MCu2jCeBuFIirY
+jzoRMGOujangsb7clhxUUGvUIxFBOjYlO0Z+3Z73ja+v4Ie8Upa33qQ47z8/pzY3eKajEVx/2K9
N40CiqH6vLRbgFSrxszD59MaKnksTKc+vD2AjbP4fADyPcbLqtPHAlwGTmzdt0J7nUYUAGyhehBv
2jFd3PhAoaKBTTpcDFDlt5VVskhrRdi6PztkLf8AGQ9Y/G8b6x13FmGW2UCrpUAI2E3CtwZoVbIa
NYaPB/oomwHIC6JtaGLKImO1cNiIi59FTYPcEnnTuKJWsrHhEeyvt4q9GpKZ1BKaWkkRm6DxtBfA
Zn/lXbO3yINAv8/ttd8yhJ0HRjiAvXHESPOV2V3De8gjRmVySs1fpP/VTTSwZlVZUmVHuowNQYF5
WDAgU/9WFfecfRdDSDtVk/vWZlnh1Yj2EFVevQC0XiSlteCBMRpzGHspqFZV7/nNkRiAUaO9FFTu
cil90QuhOfmcRqDOSHxHq49uVn02KTmSWkVZurVjwNn/ny3pRDbmhuUCIRiuLcPzvSaJURYjcWjY
8bK77QhbiTNQ+K70tEiLOFcVfFJkSWenAxhNkCDzkH8B2cVPtyX3RsVDO01/Ga22m3B8+zH1dkOs
/cytWBHebI737Desc3+2eysoToNRGOMd9MEJROXuwNX8jBz3H2SHLwYruf3SLpkbcw1Hnus8Fh3y
MkvrEsWUbjojXjgrJgKVRpmvtWqLsls6K42gpQnxFZW6kOrz69/PJos685QksQNHdEMdj/U/uNbA
tYVSLYg1QOgh+Z7u9UIzEvBFlBCQQ0shexwTj/zJ8XNmRBpDDx0ffRz7NNKayDT/SR3zYBhloBuv
t71707GQX1xhHWvZR7LD07m029WOR+/m7oDiA+oZKjDc1oKgUQYrjRYLVGMlI5S5ULNtctw95i9g
rBJNEQVuDQIlhJW3Bbm4K2nLETKjbZG5WPBqx4vQ4zvIs96ep80hnJmQFj2tyqXoCpjwml2ShDS8
/fntESDoX8M83GrStkOtyqiTGfm32gE/KyQq5m5XckU1Y+N54QEl+J8R6arhWgExPwe5BSSu7TbS
2D0hj6Q+5sU/ffOtGxTxmWpM688524Zd3rRJlsAc197ilIFh42Cr+N63l+W/IcmZjIpPZa4BIwbJ
3LucHohiWRQzJkcbJVkq6GdjWSYbpXYyHWc2HRut37lF/9Ra5YsYrT0KyorNvy6E9A48XygZH1E3
aF9rpxxmyd+J2ftZHHlGlFXjYWobH01Z/5Pz/StzfrZQ3jj3jlZiEpOZHDhZUnCgGDFi6l4RHSo8
wlhX88zQ2McT7k8YcviPOH12oABQqcTgt6KQMyeXGzNpYuhC6CnKm8mOsWNTP3mN36ggd5t+h2Bq
hatZ1z1jWcKYQydkIQmUGOI8C7s/6BxapVH+syDd+DoxUR8HGjaivPbHd3Tm+rdXXTUE6chxZpG7
LoGTdfmpOg4qZu7NtV7JL9G5jntF1j8RtEJ11iEIOC3LZ9NzM3+pYkWXz/oTr/bJmY31N5z5U1KU
ZTe54PTXPR5Uw8/Ffmv7vbbgbf7r9mSpLEmrYdI2GW2eIAM47rpF+DXYDwx9CDIAGdp02d+2tr00
v+dOWhov6xwzaTF3hB4daMcwxfmy/tpb8yZdBGjDsAuduEjR649Z/M3N/uKgTB/y77eHsWkGGhVI
Za2UsY50ZzZ97zZ0mVCHLb1oTPkDZ4bfkCXIckuRNd00BZr5NSMCbkC5ApQ0SWPTwWPRUjpAd85G
98icpT9YfTVGLniqFTO4uUL/qkkBWnZdW8x5Z2UasGWRmy4QQ5zJ6FuVKo2+aQTvaLx00b0J6dpL
954KZGdQNWOR1XzLIANYDYpIdnOPnhmQ/AB9ndzJhMEiltDjSkiYe86rnSa7236wPQ5kH8AHuWaE
JT9gRSFA8YKTJhv3GtA/KiZV1ffXv58dA4ItFp9jXCv5X5BXoypunM3PQyABvG2rDJ2clW1T2jHw
UAM4kX+xugMisz+YnrPvG5c/fwIiJ+8IcuX5EiTDM8bxv31fmn5jamvHTZsscsfQK3eq19bm1gMd
9MrzhK4kOVGy2APlYClCZnz5YdhzMFVAUztfqkVTzNOmtyLGxzvCghKdtv6Qs2X2WjOpETvjRtQd
vwRSETDJwB5VvCtb4wF8Ep39gFOjrC+FrXU/jXFejij1QtsdhasSvDiLHfatobiA9a0BmeCs0lBP
RopcVsE1s7o2kgmHlkiHQxpXb6RF5/tAshIwbQADOYRF8nQIq/QwFkvYe7PflPQpj6cDOOwOVMU1
t+XoFnSLkVdDoRvnwuUEJwmKnZWLGso8Ht+78fhxNzz/uuTmZtWIYYhxG3RfzTk0VQ32W5N5/nnJ
y62Z1CLJZ5QC033VhnMFKvT32yPY8gygfmwgPVA3RT/95fws7lyOY4Nww8stv36jD30ZTEKVENwK
/lf6c4jVo9vqqk8h59rUdRT7KU5yv7c/dSDkyI8jf6k9Dx3kKgTL5qKfmZPuAOGIaQajXRbp7DPe
nnr3cnvStp5QKGcDaAiBU0jArOt2vmtTx8lZ7CbRopknsx/nMI2RRG3N8b7urNBDmTOJ+/d+UPnb
VsgG1jQcTNjESG9IhkeikczTQWeI23VfjlNocmM/GfRoGN2rGL3d7XGqzEmn02KUk1tXMJeiEaoe
p33ukBBQEqjrzieA0MPb5rZ8EcQO6CsCzzIwHeuynk1rPtRgQ10YyF2N7L0xczRX5ABBEN/uVSJg
WzsL2BSLYi5hTWYeYUSMdje0IGJ1wqE5gJQLMNnbo1GYkGlJtdqznI6uFKzVu87/apPvk/fjtol1
QuSYd63erYT/6LOQD9sut0vbS1D/mJuHvP2aqoSOtoYAlBmyNysNBooGlwsysbRMXJvlUdXgaWBN
D5b+UruqzomtUQC5ASJY2EKBRTpE4WVIELl5DuH0b1Xydfow8/Uaap59XzpFq5pk8FeUgyHKCGRt
LhR57C23Pf/+Or4zty1AiB2bNr7feq8A3mvpL0377uSKd6Fqlta1OrOCDnoXOoBVHo3taX60O8Ug
tk7o80FIWz3p86wEIgiD6B5HiFM02c8C2gtJ/4B6R01UD3XVnEmeReZ6oEYHc1MfQK+Exy/2fFBm
NFRWpHsAymqzHnerZ1mtn7XvqeX6Cz/Q/K+P78PzyZMuUYf2qWAtRuPWvwQ0d0YVP/y1BOSlD8uH
SaWtwHpe5FFOvWM3POTeA4nvSPyZsx+ZNgVD9dKJ76Z31+t7Uyf3g2oTKabyXzjBmfvplC1dkeEH
xHUwT2GSHpMFTBd3fzCR7qrgDpQVuoGk6npaUIOMBgf02D5YwLgqPr91n4Fz9L/PS8Fg2XqiMdDP
EKG3N7P3+U+R72L9wNL3jw4DUHRwAQPkvNL8yB3s6ewV5bAA84I3tW8huTkowuzr1QBdAtBm0KAD
6yheoZeHAc6biaZuV0TolfdH9hXcM0K7nwqVkOX1BaCDaGnlgkHB2LqKDvmcoURHAdao6/dhfhHm
vWErDp4tE5aFpsoVrIO0o3R6WmgTGDUxsKgiHdrmoJepyARfH5x4op8ZkA7O0Zork1cwwMvOB8ix
UxZuNywgYQKGGQBpbYBOpNXIdHfolrQso4e5/izGt9vOtDFBwIWiWAKcK16JMgsc0rKj1xCCtS5a
vyMVaDoL36tURdLrCwAOBY5BB2kZELLJ1RonaZwlt9MC6LbnMt6hU+m5YM8TAvWyvbe6D7/fL61J
JzOpHGELF9byo/2JqRhUNhbEhBbFCjhFlxSQAZfbYzK8cmoSVkckc/3pxe1Gxf5TGZB+Ptr/0MTQ
wYCbhYC3TP3u9ppv7O+LAUgXSkUmqi01vl/VXyf7fiyDbrrP7NePW4HEEaRn0JIAogVpZ7Bs6hqP
Z02EuKU+DuadSI55fbxtZGuq8OzGYYh/EOBJa1ELPdY9RuvI/t54f1nG59uf39gd+Pm/Py+tRD8y
jU+6U0d1MQS8Dco+dOMl+AMjDqJs6HQAKy/fvpSShdVWVke0vxep5/dgVWCzIsDbHAk4GA1tLWbi
BXTptJwyRlJu8IiKeTrmrBjeLZb1n62x8cLb49laE9BwGhDf1tCrIoPkyrqx7YzldcTzh8ggH66I
AVly9nVpIKWzFI6d4+udfS9Y7Zta7Yvxw71yMALoF6R9AcoGG/vlbOU65PvKGkvCkwntHXfzHHG0
d6qEJzdmCrV9zBFOXwDLZUFCm8wxpeC9iSztua6i/OMLcfF5KSAhuHhJW+DzMfZHHamOqQ2XAngA
uUV0+xurYPzlJIFWjNJmMnk0ELSqNujlslFIDL1F7xSR1aYlG7BOZExXU9IVaGtZaZvZwiP4nJ+D
yl0fWDCCWOm2466revng1dcz/T8z63KdRaExotAhNmEmr/9qxIT2Bc837FOsPRASmaQLxvn7bYub
A4OCjoYWMiQQZQBY01ZVlywWln4qfWibzPxESsU5vOlkZzakyYOEmcbL1QYTP8BYH3buz9uD2LhO
1mwYsD3QOEQrlOQHLnGqvIBYVmTUj8vyQqr+wHp+1MZWsT5bIzk3JG19WmYuAVQPrI0By9HoPakC
343lgHzOSmzqgLcFMcSlAwy0qEHBsHJzGu8a3XfmnaWCQm1Mlo0tj9AdFd5rHiCwsU94mg6QFfNe
rQxM8s63jjb+Mu5uL8rGXF3YkeYKZAVe2bewYzmjz4v3RkUffP3aQUS96qOB4mMlKJeuxiphM1BQ
UJ3xjAY7xQ3qxPDbVg+A8fNN8XFw6aU56URG9TDOqxq0oHn+RdhPXrxr00NlhbdnbYPFbX0noGa1
AglAbiR5QMdbS2uMFHzoOtQHRACUx16H+EZXf57oVwoEe169xfX0cc+GWQSTuHQQjMvwvhygH6R3
6yQC60H5PmX/4+dXZzk72BajL73Gy8ElmrcBM1YiB8UJva62dHReDEA6A1pbyz1PgK8azd5F6PAD
YV+0FLwcuzi4vUSbe9RGywea8VFTkBHmiGLyrGBgXi9K7UUnXnoHdun2Tq/+oEgKXzizZFzOmkk5
CBZWiRRXgKAwKGpFJLO5RXHQ2OCGAtGV/CYyQXnd2yM6CcR3bTqwWuHLWxOFJyMS0BAwvKYQn0fB
UysHsHxKhveu47vc9B7g+YrAcmsU52akc6ArR6tbhhW/Toz3gVmvc/8nuwMAJQ23JIJX0K1eLkRM
7Vb0VceihD/M4jgdbnvU1kkGpXcX5KGgqcRcXX6+7c2Mc9NOo4qu3NlGKDIvzPg9T9mdbipu481V
+W1M7vCwNF57FadAqS75Lk3sLxAf8YfR+nl7TFurgpQ6xI11BMtUPp3BrKPzgsLM0N3/zDTFbt/+
OuYLCrqAK8kVKjepTXByAI08O2E7PJGPd5GsQgG/vy9dXsbUVXh3AVJtdS8eFQcwSgWg21GciltL
cW5FejtCXdBtLA2jsPnbnqRfHKowsOVYUBqAwivqTmjAkByLaWwYWo6tQQ3wlAjQHcflS6dNd5lH
dinJVEmWrWUBE5yNTA7SaoiULh15rLzapDH2CcI1/1OPp+Rtp9oaD/TH8GXw/0ECWhqPVmqFxdCO
GE3dvTM8uaDARveoF7Ift+1sLQwOxTUQXy8VGcVj90th9UYDO26Z+U6fHg1SP7m2SpZgc74gJw01
5jVHIettEdDYianBfNWP+eD6rHcUE7ZtANx54M/B0SVLAnBvKEEdMqH1RqQ7FyrjmUqKYiucRIJi
bSBZHxEyUGhhbkZnd8LZJUiYjbHfW8/9mIYgz1GMZdsSYj30DSI4ljE9Sau7rdvNiPeg30NLf/Bz
MA1NjuJ6V5kxLn14sYo8cSnMJCPqDsA+NYB287Y9uNNft71s9VY5ZIGqKGq0q4rCFQqnBvGhMS3d
GsD6nXm0x72lP6Jz3enx4g9iobjtN1oiEUyc2ZNuMR5D0gNMSkk0I1CuAFQxxR4sGJXP9gVYR0MG
mB//gwzDhVF5yzpNmqWAYkZmEdRFSFRi6ltblUKcaGWLc5DhlY4cHTSaps5BtO55T2yYw6p5SF2V
jrXKyOozZ+HroM1OVoC7KFqat4EKyE/d0Vn1+N/aq0gjAp2MrmV0YEozZXrGNOYUj0vuvHfDy2wd
b7vb5iA8ij4y5BggbSA5du+ZBvcgkhX1Jjv103y34iwHyD/cNrPRe4UUBkSSV5UdPM8cabLIbDQu
6CxhpyYt5KTj+6SJ9ybJo8Wegnleq3lWwIfeh5JB0Mdj6BQfpya9/A3SzeoYzM643aQR8fau9jAP
qgLv1k10PkhpL6WWzTxhYpDD+JDxd2JVe7o4IQQafEtTHHxbjuHqGh4b8G+EiNKTsJ9qWo8xRZje
HZf8jt7dXrAtv0DvH4Q9wbl2DWlbb1sXua0kqvTyeZycJ2KMzy2aJW6b2RwFXgIgj9SQ5ZJJdZsF
YbkO0CGaWed2n2eE/jKEzVQvza1DFfSeq661swIupJWHnsMEsiTE0sJCyMb1Q1XfeUXqJ2DmTO0x
tPlrb6virK0749yo5A2kM8rO6PQ0clfKxyoF/O+9SeMg1VS+sLVYyHStA8QxAYDx5UnUlnEFHi4A
e0aXP6UEJTOPs4B5/fePr9aZHU+qVKOfd+nNAT1mULIIk0kPUxXV0+Z1tMrBI5Wug+fzeqXIFBvt
kkaT5jzUS/0al+6p6omvDUkERqA3UN0CK+pEed6HJGt2t0e4OZPIfCN4waYCaO9yJjV3mGMtj9c1
Sz+h9hhBYvkQu+afXFAgvaYrChEFFvk4BNvJBAzsCLXkekaZ69fU/aS1KjG5MRh4NUiOgPlaiRuk
wfAsGSxDFOiqMCCoapO7pR0P0JO/uz1nG34OMw7ksBHugX1b2lwJmBtL08CcsYmimD2B9c4JEvKc
9D9uG9ocD0gIVh4FyKHLCIOhTkfGO3TXGyK7Swbz0Ol2YLSOosqycSYh6AYGAIRjUM6ypWkrdQsc
TuDQioh7TNKDqjS/OYrfn5epbI10yjpjxvOrJmBLnTvfpd8HQ1dcDyor0vVQAd+asBycCq3dIjLx
fIIE2FypYqCtzCRYQcD3DXUxQCVkfhgiwAM6IesaZf0XjxT7ZoiDwqrDzF78AZzAev6qG41vsefb
vrBx1V7YleKWhHujbXdYJBuNdClPwZv6OeZ31QIa1lR1fWx5hInBgWkJnn71wpyHaSHNMJITyj1/
F2UVtGz8/PHxAOCKDiv8i0ZqaRP1nTMajgXxKr37Knqx0wB4874BVx6SQtFku7FfKdrR1hcz8nBU
3q8NFRzY8CYBWwiifBdqR/Fu6dFht/xBCXk9RB2APsEchP66y9PUSizk4jlSGeXc7vJFP/YA03iN
vbs9d//moaU304Ud6aatnK6veWICdTqTp5jYAcTd95PWHljzAkK5g6kXgRX3wYAGL5Sdjq1bBxNX
tQGs58KtXyGdG10G1VKQ2OJ27Mz/I+3LdiTVgW2/CInRwCuQc1VWVlXPL6hHJoMNGIP5+rtonbM7
k+Im6j57aw9SS0R6CocjVqwV2IKFZYGK+XAqxo9+3AeFDvKf8eX+0KeR3bE5x47lrVECcoXAxiUt
MgXnxMvDoROPXWPuHNZfiFhJFC4cBRdRBggG4Rzf8vT0VV6LiqN9GjssKngbtWsP4BUL8yF1dW5J
S/gIZrJHgJgDIn7+w5wB1gCYGrjL8fK53ZWqsHiPLE9yMSpwCEcKklVG5Bfv6n7X/wPQC8WAP7am
wV69EXnvQ5zNgjBvrDaJdXLpqz2sZLoXPCFMIJ0K4h8EE/Pa0GCi9JD6Dp6h/cnIt7R4BGGH/eSu
FaEW1+XKzmzatM5I7Hgqc1r+88ghG/Pt/rKsjWM2VZBCZ6AfwvebbOOa+4aEoKuXP/2/p1Ccej7w
zwQtQ1FrdjPWWqNB5rPEy4a4yd5T8Qc+2O8zaYugV8I+5OC0XbmMl4aGJw5k7HBFYrFmJnu98rg7
IID1nSo5J7wpj02iORuQtddhLkd/6/cF+3V/PhciABf3iQ9aKHBFvomWmtY2W6hqwSjkgHnzDaXF
b3GycpcsGkECCal8xOz41+3+bg0oaIHKPAHh0Tfha0E+vAe74sr0Le08UBBOfWlIfuHaujXiVIMg
rcLzJs7bYHB4sPZ+WlwfPGgnKkqEyfMgpvLcVgPAML2wwB1OmX+ya1RaPv59XIksC8CGEGMAWGT+
tnAZ2jJYXuFtoX/Om2Na/33DEZIBfwzMCcHhbOx+1EukH8iPzN0kZWgV4LkJTBoOTnR/dy2uCZwn
Cu0YEfg6btekK2jrdyLBi1o7ahvPW3lTLO0r9IPDv6P+9bb4JUBq1FW1pz3VBMw4iqMfBiyED10f
r7VNLUVDV5bmlS/Q2lkiYajgTy17Y/ssSxFC6zOgzt+jP6FXA2UvdAADrjF/vQilx0QqXAVeAgU9
yOJ4p3Q0qpW4eCkguLIyvz1Lh/pdOeVtXI9+Ni15Zp2zN23nNSm8PWLP0C9+3N8JS0tFUEyaklAe
nkyz01mbom4UmSS0xK5MRZCYoWWvzN3SIqGLDplDC1WRNwR3ZGQFgF7AP5jdGBj6uTQQT7lt4Bmb
+4NZMoQqAuoiqI+9lYSWGu3zgcFQ7PBjzJI4SG1tB771KGHjPxTGcG1PqQ5sCmh2z5xn4hMJ5gO0
jTLDDCGm6a7Rji8c0hsD02ivog8f7QuO1NHc3jvQNYBagfwHNwALoNSCpJQLdZ1ZRmjkSayxxEbn
aw7hB70KVjbXwnoAJgA036Qlh1be2QgSZxTCkxOOPVU0EDiizHRDN5E/m/br/aVfesoCVDm9jLCd
UUGexe/lmBddTFBHjGX84DXsp1N3YQp9FjQ77pNkvMgmP/rc3ggm157rC2+Ha9tzL0TokNkJg+0R
5RZreCiB8+v1k9D6TeV8rpsstPoVT7G0OXDnoTiCVrcpA3u7OShyIH5CkXqtM2i7qN2g5+H9GV3w
DOB3xt5A2h1zOg+026r3Bz9u0KnnOqHyk8DunYj6a/XSRTNo1pgEzhHtzHPIqAkOmV6MSHNZ5Gh0
Ruh58T61/ZU4e2m+UL1Axn3SNzfmpxUADcK0idnbcvdtAjmUlShnwXPjrgMG+nfi6c2zpKwlb7Er
URApytCpd7HcgydMEi9gII4pHXdldRaCHg9JQbzP8Z5DI/Ts6Fpl3eptZRV4rrJQ5QUq2uBeMfdu
muwbd3N/KyweLvSKTB3pKMu9ocNmIm7q3K+Li86SQIOYY0r9IJUG3FIfmFCI8TuIf/0snbXn0e9m
99kTecJNTskOaKjjX7f7HElJN21N9BACa+aeAHqiQdo09knQYQC5oV5GxOIeylGMhTHyi5Bf6opA
Or06eqQE8RypHuKsyZtApG7+AkqSFs3OxN/UzPuZuoofu94eNhzx60rAuFQ0Q5wI6C+2Nl7bc8i6
bphSVYlboBPJe+iM7MB04BucMeSg48ZdFZq1BoHIxAjyunptSBWa0B67v3JLp2vCm0+Ub3D187Cl
Mr3O8Vpe4Oot3jFbAVBl465ia2iqpSQOutT+MzSPXEjBuALVWHGpiT8ETM8ObZ09uHjOsqeWyz3S
sg9NX0UDBK2gfbfVHHpoIcZ5f7hLpxxQLmTmJ347NM3d7hZS1YkEJ1AJ6gSx61Ntn/5DFRLyAH8s
mLcW3IF3Y+fCAmVBq5+6Nd23pQVDGIaY1sNfeJrdft9qaovizJeXrhyPDX3ngZMiMb//wzRhb9qA
toPAY07OxQ2zKC0vLi+OnJiAIroGtlnyhlAS+c/A7OLPattKeQEDgMJsO9ptegX9KhzZXygeHftG
LwNVaml0f1hLJw4pDnRiTnKHqBTOnOIAIHTt5T4F4T0LrdwPEwLSq+Knk1WBcI95vPElhOLp1q1/
ZMAb3Te/tHTX1mebr6OycpzYRdcbf4gbf1NaydZr1xAfU0A+d4jQ14AQDTLNoJCdfsVVVAjwpQfd
oKREIqcNwKu0hxT1IU5rkJVQ89D7ABNP5XfbO46m/Fgp8+QN+SPrkp/3R7sU23neBNSeulPhn29/
h4AqfVcWFTZqjU5l22/4RksE34CQrQvSxGIrR3thdkH/PZHYA7+FS3aal6txa1VpidZnFWrNVQgA
YZi5L4Z899eDwh2DtAvYYPDfeV+/r1floAbc4m0O1BPAgoEgkBXvEB5DLvi+rQVfdWNrNqCxGJwy
jr3iYpRb2w8KM7z//YUziGGA6mNK9EK7d3ZzWh26/ZwB/Yq59ZIZzibmD4L+quljV36BXvKKNWMh
Br42Nw9I4q4BUjuGOc98NsAEXR8MMMqm9NHRu6AYHjMFGbKv3OsCpV5F8qKGIaqgzt5/lfGvimw1
/9f98S/O75/xzzOFVmeNEv3G9DLI7fhsyMP9z69M729fdLUfbQtyeY1WUPCaaKE/PgsPcobPkr0k
8Qeqf7lvbIGjCGHr1WBmm8WtjFYSP4M10IWr8VOTnLj6oms/uXdqYxFo8YmyNoiFGbL8iYoDakRB
Za88OpbO4PWvmKb8asy1gRgKVzu9aO1rxwOaBOMaf8eCW8FAp7wUmere7jTtVyaUS6A03mLVCqfb
OKO2dXS6L3zzCRDC/f1JXR7NH1OzA9JBH9LRS5jS6anM21BBO2yNq2ghTEfGA1hNFNFQ9Z5nWIFj
41nlwFtzD1Kg5Ivfe5F6oGGbfL4/mKXdjscAPmij6w/9bLfzVgwuLjQPVx/NtxzKkpv7n19aluvP
z8Ke1BaiMS2Mo873GY10D7SrQD7s7ltZWhFglnB961Pr17yMik3hC0uYiJjTSKeHvtnXf899ihTU
lYnZ/qJ+O3LGYIJldkSTRzY9KP5BzhxW0CUBGDvasvR5C55eE2X3BkJ/P8jch4T+w9UxAbtw8+JF
hvzT7WJrXt6hF1Yh2OZdMJzBqbPyml1cCLwZAMDEU/ZNF6bdtblT6z2eDUkJMUI9pPLBJiveZGlP
gR4AEoBgOCTYurejqO2e8b4vKTSWOn0LYU9nA8Wicl+UUO8URFav93fXoj0EvABi4mUAqo5be9L2
K7vhtLxkGIxCZmYn008oVN23YixdDAAa/Gdm+hlXHmxq07D8AdQKee8+9CUJvKQ80yLdVLZ7SkHn
oqdFVCE9lLrj0eLmQVagq7flV0fkn4VJz13GN9wij6T23q38tskLzIJHdO6gWxuNaKDonGd7pxSZ
qauYXpD1/U5qIRA0ovO1gybZMSnA+SELuwhqXUFDz8gfSFvvwIct/2Xhr37F7Box9Hg0ofcLX6WS
wP0w6gya023Q2u//abh4ek+NsFj12TlJcTNyq3boxVL5owYBdp0aOyvFfZlXHKLQ6ZkM9kvjqqei
rN4TtRYjLO446Ij8j/054o6mCtwtCez7w6s1vCRWoDdQLFvZcUuHFYU1XDDudJbmXjNjZV0Lu6gw
yjq0xLlCP7Oebe/P5ZqRmd9sbUgJ6zSrLtL5Vom9Jr+P5opXW7orJw5X1IkBa3lTZ61b5btJQsqL
iXK7Xj8ozQ91Muw1eqwbsjKeJagioKR/rM1uNDCpDXZdueXFTb+gtIN2qTREkjyQFrrN8zRMGtAL
l0fbfkRz7cqKLbmIa9vWrYvgtc310oTtvHOC0n6VfhqCYDYgOHxt/h61uRV/vpTAuxnt7Mi5eH7r
aeOVFyjXb4cWpJ36qzFUm6579qYW8Xpj2FCK6dYk2Ze2jUNMf6IW0tGePEtnyIYlLh0F0iVo6vCs
o6JfjW4Nqru0cZDwx55B0mRi7Lidzp67LVcJPG49Nq+j45/KyjgKnaCaNbiHLF7DUizunWuD06iv
XHwL1mbWgxj80jXbrA5AGDtaUevtsgJkqIE0nynZizU86DSKue+e0ohTuRP98PMCtEXGrgePAMDW
WljsmLm5f8AXPw+swXQ9GeabVhyf2klrErQVMbCBlfyxbvf3DSxthQmZ+TsrhGT/bJUoEb4YM2Aa
pfMi2UFrX+J8Jdu5NIbfXhCEjgZyE7OrVzAx5J4FgQuzOpXyo5utJF+Wzi0Cleku+a3gPAuy4yEz
WSoxhApkYsxzIt5pz8iNoNthvFiN3JRj+XJ/1n63cMyX/drmzE/lFKxzdQbYLIjct7QqQrDw7BKm
gwm32BSg4E2Q5e5KGqHDacvqdBuTLEI2FjlYPDO86lLTMczwZ55gD6VIH0BBcqgcHmE0YSrSH7ld
bDKzOwnQpGllHXmdOLDWP1mxe6htstHLMbo/psWdYMEbEDxq0RczWyagtEfw7U4thfLQsY3LduXf
c1GDOQKJTbwY4BGAGLo9ociu546XcXT3dhGSKxpZOS2LLuDKwLx0aqLzKpGA6F6I4wWOdVAgoHUE
3RLtmbqbtn0W2vcG5Ga6tzZ7i5vwz9DmiTcLoktoIgACudPAgQ8hPPddMlx4e4mZCOka6+jikbqy
Ntt+ZdwTE8J+0N8S8lWkKpJFsfbaWMxuXE/m7D4kA4CJfoliZkyKfdWSQDZOUJAmyDL7QMCpV1fj
J8Af3ttmvc1L75k66DRyrDAdwB3Ykw/39+famKc/v3LvskC9yJtqq24G1kqButK4ch8vnoCrWZ3+
/MoCG2KJbgwcagPSRSrej+LFWgN3r+2T2SkjQstMt8PK5UyGsf1OgaguoQdVyG3Bvhv+SkyzNmmz
m74thMPdGAdC604WVDLyeiUHtlQKxJnGgxd8ML+r3reTluSg9R19LEtiolO0+RTn7/CO1+PzYDxX
8uw5L9rYBnXxXvKPJa0DyjZ2G4e2JQIqd4x+Mtg3MWyreqW0bEwz+cZFX/2wmbPJlFsmtcIPK8hZ
sjzyAJlPmouuDmarIm4B1M4unflt5D/06qust2n8K28Plfx8f9/+f87R/84QCB1vZwid/5WRUXg9
OhphrZHzAHhfkBnV1kFcMgo9aMHVk9hNpA1iN0LdzsbPBe/03oj1I3idftz/QYsTA0ErB+A8VPfn
LxOpIGPGFRqJW9UFljig1WDfQx6udVYu/sXzdGVoOgtX52nsO4jqDWjIsU11rFCXbqvm1K1KBCwd
KWAl0UEOEjJwIMyO7ZBrcZpS3P/KcUJ01rWkD7kDkT3IUfZZsqPxWoP04t66Njk7xaNKk2Zs4O1p
K8Os2/relwEpYOE/F5keDjr6NIo0GtpPQ7ZFt1BoasOG9OeWIdz21yQYFp8REPdyQK0MnNUbFIXh
a9DInHqSqvGj4jtoVwdlv+/4kyOzQPKvtvg0FJf7m2jJsVzbnM0AMVNqyMmxOH6250E6pvv7BhZX
9WpQM89VsTY2xgKDcnq+QbtXWPHPPtGCsRWRYb92ye6+vaXnCkJIkMtbqOO9YSgVbZcPrsIuani2
k/UQ9bGD2kj/SKa2kcJcGd7y/P1nbh6pWKbMO9vEDgLXGAe2XK4MZ+nsuSB2x/kGWgj8ILdnryrA
+O/qcDom8L2O3DnoAs6q7f05Wz4HV1ZmIQL2st11gBRcuEThQb3Y5FSVxQ4MNEPzWskXO3+KzQfI
nQcuf8fBYRu3L4PYluXh/g9Z3CxXv2Oa7StPAy4MU4sFfoccH8oPfh7KNtCtTeM9EHdtzGszO3M3
baebELqFrTT9qtFn6fyA/8yyT4XiUAf8UDsXoXYk/+LVO+nyYGq8hQbr/fEuBrpQ1sIKI88M0P1s
4kdRjRoDOdLFqp518V5XbZiLfZ47AaiEQz+GoJxrB4Q852vncglTgkf91OgELAf0eGemvZGPGYjs
0IBE+3ojbMN7EVJ9yR1eBmit/0lITTd6asRbh4gcQOn8V6bM5rXLqm993q4lURaXHrscCX206gJm
cLv0bj+AVnFqWmvsZlMn+iWFsKWGV1jWFFvaFFEn115/CyTaBqbgj83Z4YIXbnzuokEP8M0zgE4b
WZgbWjUbT1dbTcjILvOntmy/Dnm811kWwVVGXGQP0jKj+zthbfiz1SCeNKt+egnYyg1Arh1mk9Zf
AwFjuum9vc4/3re3uPuvhj47aYYmK02acJN6C7+P/nKo5/xSLv1638zasGaHzJNpr+fdFLc2+8ry
I9p94AIeLK7DREeNC3vtvsEpGpxHi9dLOrvPnKoWYPaHP86S6jWuqx/lMBzSmAWVAumvze2wq+QG
hZP9P9hFElyHTDuajX4f9CvP5WlWTyFogvxR2j0atH2odP4ZAgebkhYnXasOWTFGrvyHfkUfT3zT
Qm4JMiBzQBNzgbs0KvQXm36xz0Z2qIHZE4CpcMdZmdnFHXNlalrqqxGy1GCxneKwWFRtpKG9GGMX
ybxcwflMC/RmAdHN4jo6Oj3f1JHKQWR2rcNMUYmgzU4mUAzlplkD2Cze21dmZvukUp3JNR9mzFh8
LTT7V87clZEsbsUrE1Okcj1hVhKX/QiPBqrFx9RKH0ze0UBTjgS2DQ2CtPk4FmrDFGRD72/GpcHB
MJqbTLBYAfB2azkBu6fsW8gEOU0RQrQjiOuVsGTJgm9PqR+AY9/2AvS8yw1pA/DrVgdx5vn/8fMz
7+Q3Wo7kBD6vlV9U9jVew9Ms/vyJbBMQCDw25sVR0Wv4+SMg5WgEP2dJ84wjtBJfLB0XlNn/MzEb
AvraqNUZAHjbXpQ5YSnDdG2WljbYtYk3y8xE1jkdojYRn3ywerlcQp5bPZWqCw27+Ilr9ElLmvD+
7lo6oZC6nIqwoFoExd/t7mLJmDRVOiKflCErN4qNZXUfbJqcAW5emcS3ppArBxwN3RNAc+HvW1MV
tDpAHA1VOmxBQA6zLzUikTZ2nxnzSHR/WAux2JSYR5htWeCRNeeIYi0rRz+ftJTAtx2O4w8gD4JR
5YHGdm3/UTc4jhFyPSTb5NraS3RxoOBLJAgE/Um953agbidG0445hJVIj/5RQIhDvefWDhFaYwQE
fDZrFt/uT4wWxXro2QGLZ85rR0MPqDI38aive+09SKGhhFsg0bOSOlgc18SRjjotugDm7YlxP8Y1
JCNAdqagXto5zYYa9pF2/oOp1ojV3h4HjOjK1uzEEaKNvtPgLizcHNz42qkozUgqf8ubOMrKcqOL
+rkp5Uqb5+IQcfdOOwaaRfNtMxaEEzA9oEGys6OmGtCvmvSBn4ljUUO/7/4mXVo16KURBwhcZN/n
OZ8xHrjDKvDmmPyHrwCgxEl3tZVY5q13BGUS0g+/SRD1N70pZhMbddoiseSocUBSq0bhrV7jg1oy
Yk6I9knKAntwdju6Zqd6WyBgYt4rOi0Cp1zjHFiaq2sLs4Cl750idieukhG0OBVD9R7RXxZbm79f
EkiUATdLwD/8RoItMWO0Q3SoHI7xsdYOFQmGfsXjLrqmaxvTHrwKJUDOleiNQFSrWB4MPiQmPpSN
iki+i7s+6M3nWJzV0AaG/e7+4KY5uo3GEEFcDW62SqB1NOho4VmSW82Gl3aQ6p9TNJzysUAZU4KA
YG1fLK/an+mcrZomjKSRDizyzHnXlc2uljTKQZG2cpIWch63Q5tdY6nbAmKtYKgsd3XyTs+r0Gd7
w/yVpt8aWkQ1PfX2B3QoBrZ1LEHJbXcytLqDm77en+MlB3I1x3McC4MkHGTQUK5w9SYN9N55Mavu
WDR029Xm4b6tlfX0Z/dMVieej9o6svz+2VAPSO/7ehHEyHmS8bO71v66tm9983bfZq1MbObg+Tf6
T0X2UzebKAX8gkM9MNF+xRU4QKoJVv/d6J/vD3TV9OxBnUHexDT7aVbrSGcfAVPO+M/ev0gPN3r8
2RofobwRkJ7+39zBHC5hoEunSDUM2RebUj5z4zB0K2ObDt2dQznvtquz/z2UiIo+FLZ5SJp0n6fQ
0O5o1LnayklZ9tT/nUh/5nxGf7Bi28NMSuMXeLsDJT/dX6uli/v6AMycjJdqTu438KCaRYJUAzOS
AFGtzARoKNJTq3nnzhaXvluDSC6kwCYXgAc0UnAY3xywNzQs10qK6MTy0l1hpMFolLtWyrCvWDjy
rSi3IjPDOJ/+L7dOXr9S3FpcSZAEmCChQMJ/jiseDaN1hhI+yNfPQxyRuAiZeiXaO4W+tfuTvGxq
qvA5UxvlHK1XJTmXkuOx0IM7zgwFi1iyS0nkrJUxFl0MSCz/x9Dcndlupg/5BA6IwelifOBMBhMG
sUweTPuXy17uD2uhaII1vDI382i1U+aFU02Sl/4rrQBtKxlUyt8TftStH637WOb7vl552S967Cub
M7eWMLT8MyTOwEPr7mrvwaydoBWPjr8SWi6evCs7Mx+mrFRPISmMQraDJOCHevhxf/LWlmqyfxVW
2Dmex7WJcTRDs+m4GVi1u3GlHykwyzQmi9IGZe37Nhfv96sxTX9+ZTNRvldVEBu/OGSfQiqdhqUV
3TexuidmHquq7U7PSsybM45PlZdFSeU8t1Z2BI9gVOI5yXV9hyr43hjUiu1FXwb2JBTRJ+zN/FlV
oVNWB/0ifFnVhm71kAAaBK2Y9DXO5daLv7G/V4nC/kcFD3TIqAKjbe12PgGBNlMAmDJQZxhbVvpf
+zKPkKr7eX9Op63w5s5BuWBqQoXI0rwOBV4+W3oVPBXNedj7X7m7UgpZMzAbBzeYHEmCe1No5ceh
h/g5Sb7dH8Pidr8aw/QTrraep+V9W1Yw4TgqsLIXb/R2iawDJp6N/IM9rIWYi27iyt5sq+eFOyYt
w5zVJhJM79JeC3p/u66xvjh1yMaBzZmgHDRPHqSxFBkfQASRdyEUlmJvd3/eFo/s1fdn7k7TRa4g
WQlMlBcm/QuEqdaC/qURIPEyxRgTJcKcBKpNQZLpKxcjyMiGocait9Hfj+HawmwMndK6tFAebiUQ
V/gYiG3xHSqb960sXbJoGtXRmeKhEWYOkRw77uai0nDJgu7DbLqN6j9rSRuMthUW7Uosvzxpf4xN
P+ZqOzM83HOzhTF04m+b7Enz1lQHFy0gE4BGWCRv3mDGRc39hnoEkV/uB2UHoF8T3J+wNQuzZeEZ
FWU9ONnlnT++z90P97++dAABAwC/K+rnPngObmcodkGLmgAWe2kDpu1VH6KmOqy1ISx5FTBFmkjK
oATzpnV2tCWBujyoq7LyJy/hHLMsBONiUODEV0lg5SuIjcU95qHKhGQDmrnmp92vkz5ze9hT2Fhx
/YUbdph7n5hh7xT5fH8CF5cHGfJJ6XAqyMyCKwZMtDNUyATVxicByM+P+59fXB80OSMDDxkXaEfc
rk8dWxqlBT5PemejiSEabRf85llY9yuWlhYJnAUI882JiXce6dcoXJudjojAlE7Y9nmYa48VO/Gm
n+qQ5zQt/mFjQx0KzdS6DamKObNGpzxZg/MS6a0qkgHVw/szZy4OCBm639oOk9LO7dT5jMZxyfLi
kqtOR4cBReE6GZEqthyUN4d+jHgGsjlUXz8awLV/kRVYAVInrjd0hL52mcgxhOK9sevbvN9o4F8L
0AXLQT+i+qeM8D4YE3Sgxr7xw2aKoU2N8wj8yGgk0vwB1WJLj6jWeZ8lj8eVHb6061AaJZPMw4Rh
nt2bPBedQ8DQe9FS6IjoECfD/lirkS1datdGpr157T0HqtUjxQTCM9RFHnjIpvbWP7joayMzF63c
JgNPA4xoQeVth7WOzsWJwksLaDm8tt5UDazKB9V92hSgsyDtUa8dqHuMWr4SmS2dUtsDz9Sk3eUi
VXs7U7Zq7ATYQvRD6vlRp1pQymqDLqJg5PbKqVlcFLBZoUMJhUuQLN2acr026Z3UyS+6zdV+IJSB
pjZ2A93l2f7+Cfqde5pHtMD+gQQc5MwEtMK3tizqkoJqNhokBXp0nBEnoBxc68mxKwgupF7vBZ5V
DYDgxd2mHWNkV4fW+4Sp/qwrUYW6tFnUgpro4GrSxt6RY6A73EKK1G/OuI2ayNI18OGIpv9EMyir
Zk2jjugxboIEpdXvsdJlDN6nxn6qqfisS5We/EGWEbIe9sajGZoZ7c579FClCcfUcy8l7vuQKPYJ
PA7DS6NX486xuk/IznxVuipejASNkDmQRiflkWIj0JsDbiQ8e1TxTVd1shNjPpHFAORVqRHZL3N4
lWmTQ+q3Mx8G14kDoWdOADGfMziyyb5nrhOIntHApWUWCEk/6776koKAJATAYtymxYdyeOeNzwwA
QrCA7MBHprZF00EXpRqDNM77qAeACRqgrQSnkQpZ4oQxg4CWa3g77pdlVLdohLSYhY5hGxlBZlEW
tqbwjh6QYGGNItU256xecwCzw2Oj1jf1ywAqCKVNMD7PQw8cHX/kvTonX7m197zt/f01f4T+/j44
TdEHCoAu7s/Z983RqmjRaMO5c/SLZXZAM4BaGRW5FyRFgeBu/Pd2UbxqMjkKa40ye3aQfhsnwNGC
E9B04UJn3q3uLRFrZdefO0xhpZ8b+4s91iuX0MyIBbZGXNsQLEN5Fr3Sc/BJx+jYFRLP6REMHmZT
hqP9kcmVy2Ap3Lk2Ml2E1366o2ZLkzQHLl0PIcX8waT+ZiyhW9MnW5yZFQ+0gPKeBgWBXBM7A81a
M3tUYKyCivySm0IGVRb3Fz/V2IERPz4xuIXQSNWwcTXTPxmdnr62NUp1IdeH/hHtvmRr1Tk9Dkg/
7ERCrZXM0+QAr5zW73VFkRFl20k8G8J6t7PhAZ3X0Zypc95oHO8xHfowjd7gfLpmf0wF0z4Wtp28
WKSsTza4xNbSN7NT83vNga9CwhJ8C0g5zDw0p14BtgJCL4b6iE65+P39U7MU1lx9fg6npQZKIWOK
z6vsWA9HQHddZyv5xsq+V9nKXC5tXw/AeQcOAE+1+eugHZgOViF0yFMSXxI3eSSgu+7oGm5q6fpE
VRoILYCRcVRmMUCXs8TofIE26QnLXqG/145S5my1buVG+10yvdocv9fm2tJs6xJoLqMW2cESSZ7y
rteDTjMPMTRRHZWFQClHRUsDv+33ljtuel+cU9P6SNIhtBTfC1pGWm9Gfb8WQCxONKQ8cMvCHyEo
vt20qam3cR/39NK43237i9/9dNY0lJa8BIjg/jMx83eVZaia54qCTf+raF8T/8nk27h4ScCkd3+H
rg1mNskUhJ6pWWMwjq0CvzyIYeooXvGsy3sGo5kCLrTkzGKTdszAqFq1IE9BHjseZOgi5ZK5B9QK
VyzNHMr/7Jk/lmYORSN6k8UMltDkoYfg72jCPButoxnn2Ta24NQzBvXZhONS1hUqoH8/m0D2EGSt
UAV5E/ARC62Kyq/zy+CPIdVZlOnovyze37eyNMjfLgtsqZNU9GwD0irmud0g+ZPZhE79t/07PKO/
U29kQSNs8pSUndwZeHM8EFI5K2Nc2JuAWOM9A+oYZGnniwkaKg4K8nJ6qgFa7pTewxjnh7hy9nVO
Pla2trk/2gWyKHB5IQUNXipEHt5c/iq2QG7ry2QAsg2ydcVwIulHzTW2eXsGCEeLy02bfqr9JnDr
X73dh5l+5M13z3rFYyzAVkGbdfZkeGsshm99O4JsCOHg/T09wefFLsj5aWmSxOpcGR9lwTek/qQy
C4C1n2NrH7n/cn8a3k47pnuKgFxsrYlb+tbrDDUpNM3W1ZlnL335rS4/U/B9l0YR6cbX+6be7q8b
U87sMQ6i7oYRNapzUcZA/mz9fFMA2ey577vkUqsINH33Db69hXFo0KeOtBa4RlDmvR2bQTUzhbLF
eC6tbS6jdOVmXPw83hBgpkWx8E1Ki1NlKeXQ8dwkNGLGLyt+vf/7F6rzGIA3UTeh7okcyWxxKKTm
kAjW1LkbnmwBrR/zoKmPjXcuxLa1L6X9k/bPyhErzntxYH/M/o7Zr4JJPgKNwIt8PANfR/yX9B9w
fCDiBhQMyEiACCEaeLswMnNoynN0DRSiCe36lGVTi+ROaz6sTODv6OT2sr+1NLuHCFFdmhU5GnMq
NEdbwB1snV7/ZiWN976E8ih4Exj51Hhufigptw+FTXjUgVfwSxWPzTfXrdHc7ODn6YPbbgWa7NDv
Yqltqbcf8Ah3zsCIgXkhK8gGcHr3fRInP4rOdbowG534++jrCgTQQ7v1aN19sjL3Xd4xM+QtqXaJ
Y8t3pTHkwybJ/eypYab5K+sT2e4J3gknNL3U7zXZ1CHvCPQG+9h7yEo+vNRl2SAFpYnn1NM+pG7h
P0PDo9z4lOk7qgZkpJKqSM99QpodysxOEUDLwdq4JedeKDNPHmRbgASbpBpe7x1Qk9RMkkACAryz
ZIGeik6DjEViW1vext2pTAd+yA0HT/Jajkeb9MnBZrjr8lGkOw0bBmT3aNNv8ZTcSlqbUSLM+GIg
3EctB/1Ppq1wfYi2DU0rS/wAjz3vU1+V2lOaN6oOnN6R33qvp0d93HpN9yv2m682EN99pu3H3Ipc
MMy8pDlpTq0un1NN2LtqqLtDTtiwSRkgV2iK0fFIrlUouS1CF1ROT7HkzblDBfKzY2baD4b2mW02
5PLV9jXtNPr1GCpLuF9qMtWEMlE+OY1qdgVROVbYGFVoKCf90nSG98wQA4DlKvsxgmBz245IVoI0
ONuWvG43pp+62zFzWOi7cX9EqQmKgFYZ7/vU58gPQEsBMBvgHZk5hIZR5Ac0ChF8pZdhM5jfOuZV
IDtQYzQ6Xhoh+BShVgGlEr7XMyMstKF40YX7/0i7st7GeWT7iwRoX1612LETL0k6SXe/CL1qoTZK
JCXx19+jDDATy4KF9MXMW+MzQ4osFqvOUr7IunWfiF7nhxS6vn6NNtd95STaScQFtD/itgT+BOZP
jZY0b7TkfDu6hRMU0L/fOkVsHTQjAWsG9AuI4KNsM+odvDJh2Q3WvsN8zSqcfWFVxg91NJS/GkOu
6OUQX7BBrt21JeGRqNVqm3EVi92XsOtw+zzCCwsODmPNNo6iiVC3Or6z41rbKwZvt04CndosRqFD
GTUa0C4WgZ7n+tY2KRKn0rVW4v518gmjLagQTc965BPzLizhgFtrwk5PE0u1Lru9ZzRP0hg+XfGb
hkEZDs0lB+F/FsXgcZ87gljpydG0wMaR7OwXOqIk3K/c0Qvx+GKgWRCjhCojPOXSE/fecqgtFADB
3A6USyNYk6cqPIBgkjAvXo7Ua+za5chntMFXLBWeBSt3ykJaA9Q2uJlwdEYeNweyetKru1zNspNU
sM1cCcmhym8VxUftMYQcbqCvyXYvjQiBL4B4AAMG2WiWzpYjct2sa/B5Cte5R3bgPEhLlZFWUe+Y
NrZLfLXo0mfJ9DVPg+uHyeWtM7u3zVhpnLYl+Ql8xo3ufaXZ1oN5Quz9uv3ZnIWUCmsJmRnQoc3J
4+DyIkXhPBlINWSnwUjtH9Ry8hJ+YVa3jw2bIwijBM3N2I0clck7ZDI2NqfuhY1N272jEc8fSqLA
6f47+geBBfudw9DmZaDzb42pwsvZYRHPoDzRSybPaan2P90OIUu3s03Hej2AQ5AeULU3TxXKEVvY
aA9R3oORnvOyC2lb1AcWM+MJ3VG6VXQZb0QMZ5xBl/0544oSNl3xNnpde5dZqHoqZu6EggtoB0Mf
fZuXDf/JWVFtStv7NVawt0woajWOzLyg9mLjMFIUnFvP3egW757UUfaR67kUIGZii2dqkOLOwK6P
WsL+lp0BW54Wih3GqPKtwIlFGqq0aVAWiEgD9I6A7lHx3I8N4Ttdxv6yTDN9NRf9Nu5giZUSGArT
ostOpcaboOpS+thX41rXaukwuvoUU8AeQRNuHleyulAsoaUnXEA1lPpAsqwgUreydbAz5okR+NgI
29j4MCQwLneOHiegT4wyPel9aAgonUYyDwH4yPk/hJaPA02z/ZBMxlmuSFxsGEicYjPzq3LlWbGU
JaOuilOONh90Hubv1irVRljXKumJGvKYjulLwXsB1fX+r8z6xzi10KfQD2D5PHRp/6ehw8vtpXyX
9J6tJWp8WElzOozocF9OEb5cuQkxzPjoyHrM/NQuvW2HcveLpZeGT2EGE9qsK+5Ebo1hxx360JZF
F/VND3fYgebfoOigHeBGHkcFfD0DaTfJS605ZegJ7IAW3sObOFa9uzZ25QZ3918QquiBekW3S1jS
tEBuacWGWFQ8VYW0H1NQnQKtK8aHPgUXWQcXM7QzZwjRyEGDQnpk+DbiqzzGo3AeIQub/I1bt/6S
qEhyby/OtFlna2NPBWJQDCbhrTk3qSvdTgBjlp0KwznUcQqPl1h/HR2696pim6Tx4+3xFnfDx8t/
1ocjAy2rSnVwehqnfrAzNjxQlByj3uJ6JCsr3yeoCggfabh3Mpjt3XOZKns03uM117GlvwVKgiqe
1VAcm6oalxujGAVR3VgaR12j4zbvDf2lhCbVk6PLcudRQJBsFO1h4mQ3myTHGU9p5m10qSV/b6/K
QkhB5xNQFxRY35UNL/8QzR2NPuGjcWyKYp+V9X6tqro0AHg2E1kKurkoX14OoNOKkGRMnGP1oFmn
ao3Au/bzsxNW9sqQdQbEZJjYF8UdWo+312f672e7dPJP+u+fP13oH4JULcxCAwzNOaIeWonf0AHv
1nyh9am8cTUGBE9xDCbBjTkeHdgwUxvLzD42TkFiUNYVB0pBGUzKwGLvHRo5EKx/nGpV45ZmQB6j
LdrslRjQu65NnmA36YOQZ2yIcOrHXNHUSKCb8oPQavxGM0R6X6dTAVuz1hB6i6v/4S+frQ6UKfOC
gMF1dJwnsmvbz+F3UXyCcTo2DjAg8PpBo/5y8d0KjfPY5NqRExhM5d0DXmJvn/q+0xAWCLiAmqCI
YlwBW0aj1kZvLJ2jm+rc95iSvqpp3COREXxlqNliTUMBBAi06WTLNfkaX84GBHSlRxAWeCsmXukX
qcl/ZgpeyJ+eEUILeK0WpMqR+M2SBKGjKYwcS6B1CZwKvNq5eEu1tVRk+rIf9uz7ZJCAQPziXQ57
jjHJKF6PVjX2x3gwogLaZzyNbPWB8TXG3uJAcBxBIjuxS+eQQK1lca9K1h81jVe7Bi68UdpCiK1z
028azkX4+dVDN+u/w81Wj9YOmKQ2hqM095FZh4NMItP6fXuUWXb+n9XDyxgVLrTPrsh7Oq8crqtu
fxT95F9tb93xaJq9n+c/OuAEPbMFuopsbg86C2Xvg05MVWwNw0DXfvZYdCDKMVTtgEGH1h/0s91S
PzNW2s1Lm9yZrNqRPwL2eGU8oKvM6AB/OpqZ48vXuPskK/F9Fh8HmJ0ie6TcxB7vj+or3M59c2Nq
a9550zee7+2PQ0xz/BDzYZIyFgWgDcfkToWElPI7kDEqKj9vf46ljQ1gG9Rn0RaAc9XsKVipzI1r
jlGk8BVvO8DMY2P/02pNb0DgTwFBNGbfPHEc3vUpEce08zYoSvsj8izT/nN7KgtYDXT8YVzmTo8S
SJvOTo3N3JYSDdTgqsPB3GRG7wtUuFLAXu6JBSWu13FNp2ppo30ccjazTAFW1EhqcRwPRh311d3t
Ka39/Ozr9Ejbqe5i4brkkckT3LY///tAOE+SuYjRaG1f7rHGrXUN/El+bFzmp1NleU2Rd+m4TyZH
JjCb+DLzrnELSZwEyGB+TPMXPbHDQnwvi6//MIupjzKB9LCPZ4dREmc0LYvwY+ejlBKYjfK59Ov9
tENW0VXRSkG3Y37NsD7uIEWtimOpo3a6I96GVdt/mMOHIaZz+uG089Z2tJxr4si6vRjv2KdnMLVn
0LXE/ybE8WyJGqESN29tfvRYvW9Yd7C7J+DOPjsHDT7MMARBqoqW1vzOHwCZ1yo2DMeG7dF3xlvw
9u9fR0T8/rt8NdJTE4zzyzXS+pFwDlzf0YSAk7D/chS7U7mPTREVZrHSPVsczMGj3QMhB3Xa6d8/
fBAXrqiZmpTD0dOqXTkePHCcRjXzVWb5areyctenBBUObfL/RLEfvcDZOR9Em5jc4PzINf21aNQv
YCD8Mbp4ZQGvw8nFMHNcjmm3EgSKnh/70vmrjlCuwUPz9je6vk8wBNxcUCACM9ecLxvRqGDwxeDH
RH5nhrtB6RbqDV0IoYrwH0bypn48Ipd5ZWmddG6naG7Dj8QY7x0qkkBYNEhbZEvF0K1QPOeoHIQA
5Ji2Y6OfqXoIl9MX/LAdYi9uqOEM3bGp+3qDkfpALWn72GuJc+/1+hBxWw1McgKUNPdbt0r2uW01
6Cy15HmE2WmU6pnnN40to5rbph8LwXa3V2Rhy178jbMYYspaKyohumNbqBFJoala9NVeQo/E1Kq3
sWyi2+MtfWtQlVCnhtbKJNN4uSboYrgCDanumFC99vVEudOpiMD6OrBiVddlOtyX6ZCmQUEGBazJ
mhTimpeDtdyqVFo33VHT/8j+T6Z8dYwXMZ41iJhWqJbuVaLsrBblKPp7MFaegEsr+3Hw6WB9+Pqt
riheyml37KoO9Vm9/0Gd/mUgqhfIyr4zxBpRb27T977fHHi5oVSEyggsWS9HHMhknWV03bFQq26q
dGt31MhgLquPLRDOPL9vCiM/cV0BpKi1ksBrAROxWo0HCM/Wypdeik94YCMdVc2pQzILhowWZSFS
yY5tD4B91ygnIoo/Q7qGY1raUR/HmaVTcLlF6UZFjbuiB43noVIoQV6kAas+qdn9n/VFyovbfKrK
zouyblI0bhy37MhTJfkJQY7OJyRPf98+IYvrhsIiMHM2XsNzsIwtOjnYo8aOzKPnsRrvnGaIsi5d
0edZHAZ9AhMvegCF5tcHwnDnxn2CydjVHXfG59Zzgh7mlf8Q3B0L9D7TAeQDvNjLTamg8+F4I2dH
6qUNKpT1PWBImwp1HZi2OCtWJ1P0mB945ItQkoQdOt6LswPv5cQrJRirR6e0wsFSDrBGPSeDVgax
i94YaA4btXJ/6/Vatrfwjpi0NEH8A+wbCdN8OYkWW2zUve5oes+qcgd8BY5YFcYKCccqTJW3tk8Q
cVberNPevpovLkwA6OBWfOXiywktHJR+O1i/NyEgAgJwPYgVVwoAp4XlbWunTLdDvKZbspQTTB1I
JIaOCiGw2TclXi57hWJYgcCSEvsZkOWft0/BHI39ftjcqdGNtA1wtjneuWuZkRa6gQWVQkZeX8ko
1gALipli+BXebWECXEKQGE3xRVRFGY2mI0NASzQwJhrLp7oG8aIKaWXJ1U+iNKc/DtpFwEKgqgNT
uHnGAqzywMaMdMcKSiLoAPhGslf0vbDebq/CwkIDVIS3KXShDRWVxMvD01loBmYC4wj1bSj/aG21
cjqX9u3FCPrlCCOI0XlflMAHDpsG3C8HDt4iK4EVfm41sGH6V1RffFuXwe2ZLdyOF+POTmpZoldZ
2hi3a16pmQRuBw2Mu4485fHr50eC7MWkc4v4c51xxFXlddM9bJEfsPdIh6Oo/nSowsin2wMtfawP
A82JeVyPTQhkcqRSOqyxH9acotZ+frYXPLVLczPGPAY0xE1PoCu8VrFc3A0fpzDbDYAWlKWhTDlL
cxyRejp1DK4g2ZTsVepViJ0SEC3fjM7K0i1cRriIcJw8XKzX0p+6FSvw0047SPGWY8Rrk0WTOsVD
YsA85fZXWhoKei/WdEXAa2jevANdvvBqDbHL88iDk5p3afzQWiu539ogs3Wsyl6HZXbfHWMmYSTz
1jk/MpC/bs9k6Qh9nMnsCNlOB2q+i9Q9dXfJ1FW370z9xTK+mF74/xtp2pofUlkK4VLWFJiOTMPM
CVAr6awg6Q45W0lKlvb4xynNLhZhSMBbVYn7LB7v1cR6cojx8/ZcFtJFKOj97/tP//5hLkMBd2BD
warZ4GQl1c/M0AId+Lg1dY7FqTgOKlho0mDAWfqrM+qktMBRIvlo7RPbUsNBkXV0ezZLewAFWNAz
AQqeum2XsykJEjY7m55TRek9iRbNspaoNXAphhuyrKJ7JmT7dnvQpSX8OOhsd6d9ng5xhSOkFQ9A
JKQGmuwPSvVye5SFqTkmJGxRfML9j6r/5dTalLgJLB75MRtr+ahLOtypRe3uXEhGhcId2WPu8TXE
/tIbykHajf4+iLVY09mhEipO0qhhe0jl0e5+tI5932Z9BCOoAKywLbVFaKWHOM0PcTyErVx5ji8E
Diiyo2EEQWlcVvNdU3MPGN2ctcfOqPw+MeG09qqvcZMXVhaD4P+4FU2wuWZzhC2DSktatsdU8/ZZ
ArBQ0z7wAR59xb4RqynGtAdnSSqEBN7x3oDko517+SHNrGclSfL22Jb5o1XEqq/nLTxCyQ+rm1Dm
hGR+IsyXUrR+a6fBUNJ8c3svLRzGqUQGOgC6l+YV2UQUadyOpUeBFci/e/Rb1vM1UulCKv5xiDkT
AO9niEN1Dj0S7Q6V8UM+2vDqedZl7jc2ezLNf9gpMM2YPiG0eWApe7mqRgHebGKa9JhVzQ+bDy+C
d8/KgPTt9tItHHacPfz+ZEkPuOPs6/HB0lvJbHrUchNFhEPJv3D2aGffbg+z9IVQ/EOaC1AJav6z
sCw8kJGcpKXH+JFZB3fN2XdpFihBTOkf8ExXW36seI8vQbFaStTTeyF+dA4Q2ivReOH0AicCsBSK
HnhZz9+6YOU36ggY1LEsrH2ndIHksAMiw8owC1tt0jSZAEiAnVrzTw9UM6lokahohw5/mtT8FjPv
N+PuQ1kqsT+i7Ohr+Kfg9he6HnUCGqDth1eug4fZ7KrJHOaNQzOqRwvSyKHk0g2prvh2YsIigiTB
GIPwrY1rxeHrjTENixYKSoYa8KAzhk0xyJ4qVaEeGy00X4S2vT2r98W6jE6Xvz+bFh6WuL8b/D4U
QQsfSsLwgYeTbciH4gg7wIiU5pb37Jee1V/xovnRtnLTKKgharIKlKKLQ6lZm2F0j5IrvpfqkBsz
z3ls3OXu8NgID2dF7w6FpCJUDf4CcecvQ5IEetJsa1dEmk6fSdUAnizAwkuGKEaZmAFSb3D7tYU0
PUpBGdAQ7LVq7TvSW4GtGIHGtHsixBY350oPY47pwdsW/I5J3huVa0TKqxpKZbu5TXoseJOSkyQu
3/d1px+qQRN3SaprT3D+zIQPjH998kz1l6Kw9nlMiGf7Nt/G9kF+71PeFKGSueTgxXYV2o37q21a
lPQZH1dOw/UGef8zJ7F7B722edVTMXntAAJoH0YXpJevSXh7g2j20gCT+BlSNFxjaFNdRlqHkjEd
6846VK5dBjRzIysfv3ZcBobWR3BxyXyNJiGN0QWvjA0If3urNbKQ0WqHwtdPm8VIGtr4UXHc3WDm
d1XV7vBTYQ2vEZXUAQQfkLaNDNqM0EKqXMLDccDju3WTk8oY2YPVB1uYwvyjj+59UuvAJ+jtmTfJ
Q1l4j7Ruk/uhbg88rdHQyGhk16Bv5Nk2N0b+NzEocL1x3oUt/Kj9xoFOcRX326Fx36qc5UBqDcd0
qHqfaF2kaMW9PiUemUENv0/hnMs92e1oBquxsjd1X7hFHw1wFA8zQkLdUf66TR4MYMm4WQX2TA33
S4X6joDsDFSMMp+MGdvEaGVQP06Lb4NrP4iKvWWWF/aVuzMberK07mDleWgY6RNj6W6I1Z3JvPsY
+vlZ3u2hU/wGOvcuNe070Hig0MtD2cmQ9MVGs/VDOXR3eU2/OHG7k1byINNiU6NsKtm3utbCvrMi
4SgHGMsgJvdeZPUNfD/Hu3p0vmh2/FSkAl1/r1VDIu2HpFVRIKf9D7NS32qjD1HKP9qlHtHeA8+k
OFakT3elIoAydodIT7ELXD1KM+snHK/2asJ4UHl5ElTSS/xhLNJNrSUZgNnZURo5iuF9/pQNXWgw
86dSWc7GhPVQiLolhGj66ruROO2eZvnW5vB0Qy3LbkDCMcaQ8MLcWkm5M50SEHeIawZgS6HK6MY/
8ixt90XraaFDVeB/nD50ge31wf5KA5403wcGsTA7tlYYI+4MA4h4YWsqiuEq3joTvnuWpwPZ3cTg
LFgHu3UqEDlku9Vd/lwBbailRuAB1254nIRSlf3G0zJ9ozeSha2q/NK7MWoMHsYkLaMEns1SCAga
ePYUV3ZCIU+KXX3lQxuCatPv5FAU2KBJ+pAzeAOPA6NR04GjRSR9GeAcvLOVPGhj5ZtKm8deUUFl
7Z9KaTwqYwXRLPMh63tyGHRRws1qfLK9KhLc3Oo4P7wxv8ak+O6V6VuRlJYPoL4WaG2LeOsNP6pc
fLc09qCrzWE0tTATzcEpml3Sy4CknuG7ED8ZWfYdxXbcApb1kKFttxmTpAYPTX9g0OglnflFHS2E
AhqYwgjUtt2YqUCNAMCpVGj3sanfZbl81grD8vvce0BN6/l2NLtO/fGx0AWH39REAJ8XLtPCRUU8
E/bBYiJBLKCN3/DxievZU60qfmzbK+njQvCEIh4K1BDGQx13Tvcsq1rrOyKsg6l437W6fkvFSvx/
L61f3uCY0/+GeC9qfXjR45FbsG7g1kH1OvWIRUyghtnrb6NSV2MAJiGuLcsINXUTo/U2hifR6js1
y9WoLf8aqrutoJ2sQAt7+ENpyBBzDjXvAHkwqH0s1RYkFzusjFFEcISXIXwE5CvJte6BwG9oJR25
TrImKhGalRb6lWBKz57WZCR1KYjUDp6swFdPUzfej9XAnnviwfwSpFJo6aQjO1TdWH/6kTT5QaBF
A3YRbtJ5VV9taUMssPkOBOnlGa0jsoF+f7+S6NvTFC4/F+KODYI2ChYLKE9XRzne4XF/SCE99kCN
lr44JSt3nFEjEKiWbMGWSV/QQlYmhwr7ZwEo2B6QI0hpJqqxh45/O3lquq+ghloPbcYIPJibwvQt
JwVJYaBZ44Nrkz2PVTFEJLF+1q2ePPOxbkigN11yHnJVPOHFakVWkUDjAC0F9VVvDPVXF0PHzxQM
VwuCE9R3JTCiULH7FqsW23i14724sY5X0KhUKBvR/sGRXfxgdo24p26aHRQloyFKpuxu1CCpK3jM
QHfXsnveDdDo0olz7kQ8folju38RVYNthrzuj6Z3oOIiXAQZqJixT1NbKaFKbydBHosWypiDsYXa
8VoN8fpdhG4xJJBAC4af9lVLE5mpK1w+jodSRpyfRLmD2LXJVsqh10EAo0yMQpC6cFHMAV3UEbRJ
3Go85PRxrE6fhwpCZMmCI5EJ12vsq9kTtYdfNKOqhq/i9SWMak3F13jyptrwNrkdPpeWC00p8AHQ
XUfjdPZYgOpm6QyJMRy04dnVN/gcg3PfrzUT10aZBQGUw7Smn3aZY2Q+jPC2hfGNTQVe6+X2dKyF
o/hxOrOFUyiEUWsVA6n1X6SLkEVU1bf/3xDT1vgQnAfdHSyiYwjiBclw6MxA6Veavtd3Gj7/9FiZ
AOrX3DJGzFhj5bRcHQ4+7ALTH5QFHSAP2Up0XvgwIHtaU7MVToVXukGNNnDJak0ciOWI31mpyi2B
K9Apyw09gvYFsPG3V295QNR28bCZLu5p6h9Wr6jr1uSNLQ5QZASlkdyZmFYFCEU8rPlML6wi5MrQ
M9dRfLS0uXm8aklzLHHTHERn6zvJM7mtmob+LlNveDaYmgfO0IMJdnuCC5EBfeSpLgOsFBi0swka
8UA4VQpxsMyWRu2oqhvhjMrKd1vY5xZwkmjQT535KzVby2g5FCcbcdD6djzTYSR4uSdaNHJjDSPy
DmCaXW/oLU1e0SjNANY2S4eJqiVguxBxSKXIj6I0a1+DHsmJ27Q7p400fpGRyYPjWMmxlVL5kack
g3us3QP3VlbfmHSzfYz7LGriVAYVAxhOKXj+5AkPj69ai1EygHOHUUnp26Wl8yBhZREVMDvwhyKF
MMHAoDVNa7oZROGGfSuTB1yFPGg8pvq4Uvq7dOh+scYUQCYqODO8ptE41NtBHfC2EA2kbI0KIoa4
wfzRHqI2hfJa75IM9/OQ+AAeBk1uJRtzsFClLhxvlxkMkVemeqhTxdrxCn4mdm4Wb2AL/tEGZv3x
BmkHXcNYxEyN73Wtj6MsZXSbV5Sc1IoDecJRFf8DxLpyKFymF76h5RB3sNuuf2R53FcrFa2rbQHs
JMCAKKICDgh42Cw2ASjSFKkF6ivRLWgFkECzvqafBrjOBpn+iA9HWDWHvrRGkZ2qvvMdY+91KwnV
wixAMzIcSMLCzxRF2ssBkhT9CrPHLECYCrxSC0rztax3nzynqJmCzqRBVAio7yswl0KcFAoiLsj0
xbfYfl3rEVwFn+nnUZ6fWh42gJKzMDDAa45iE+enRkXSpKAGeV8lpvgBCr8d5oWD3Q+pkPD2nBYX
DqLAKrC6E5Vq9mX60k1kr8XZCTS2QHdpMHo72JCvbLKrED5NDTCRCf+JdZv3m22LKs2QSHx/I/W5
+VgNr3k3ybasfKGrl4NmQvYJvXN7ohpdZe9mmcJD1nLIib136N1B3bAGzoAgsr/AMZL6PbgvgZk3
1j8EVwRWCGDbQD1f1d+aMtGlCj7VwWRqfOjruvtOoEzzoLF6XKlNTlt5HlsnhpgBqoaDuvdsm8g2
boxUkP7QKbzaSCz4icQiPlEFbpoQmTKimNXFg6MX8R+8zdKVT3m1YXAxTsLEkNcElgRb9fKkkY4o
wJq3/cHVxl8tBw/azmHHlRRrFIur46AiK7PAQUKeCVTE/JXOtSI1IJM0HNLYB4PXTUJXPI75SazZ
f19tztlA06b6EJyyOFVBs8FAtt0E3XDsYHXdNs9ukkafPGuzgWZBCrxky2GGRIou72rlDyDk6ecx
Fx8XDZS7y7lwqxdKZmAuGTwc8y8N3dC1d8zCBvjwXYACvRyiqSBE1EzLRcpIim2tfFfXGlULWxxl
NDSe8e2hijdHzZLc7NGGc8XB6NjXVk8jaonApUZYoZZWWnQj+/gpWzVOuYoe+D5or0yxCjKNV50r
t3MQ3PWsP9TgefDsb529pGxXpIDRQsuktn7c3g5L+w70HoQsHGbIws0OMgSOqKcUhjj08hHtdcgH
31fmm6b8vj3M0qxwYmEE4Jrg2syLT2OuFO7gxOJg104QJ2bpl2P51RnILxVappOM06uElshKTrs0
ORetZteGXwqYDbPJpUUPvmwu5IGlQE8lJ2l9TzQSyHJNaf5qIKQWKBE5CEjoA6Kad7kdQctBXO9p
fjK9BxgfxexrBaiW8+32Ii6NYkPpAKh9+FQhtb0cRYvBMSa2lZ2E+DqQHqhdDUYjDgCW2Up8XRzJ
RFESswGnZf65ctKY6GbiQs4tY48YuDVF7fOi3he2e3d7UlfvDiyda6GRORG0gRiefSMuLNnbkMg6
jeW9s2nkypP0KlBMSR+wzigUgMZ2VfUc9UaPS8D/T61SbahDvozoHtidXIFLvTffLy7E9+TSMJH1
OTru/dm3Qd6E+vcABxDPKEOj2ZgV2j3PGTnE/Anc3Jw9NxDEQvvUz4cn6HSt7PSre+p9+P8l0LML
0WU1KZnKkHr2ztRnem4G5TuHg0seN3sJSvDtj3Y1nAkoPyo8KBviTEMd9XIn9niSK/AId8+8d4JU
3Juy9wfzUTX/Numv20NdfcBpKA2sB2Q0IL7PO/meIZPSZsQ9ZyLkHfXVOiLOl38ZY2ppQ2AfHInZ
6tVI52LqVu7ZhSZaAvxtiUZY5372G73PBKfJxgPnWhK0VeETCka4ezZkO/Xz7hAHj+jXQMA9Q51s
1UJ2LhACdM2kUYZU1J2MSq6Ab3i+mp2ecPes4n4UmfFsZ839QMpH6M6DbFmmh4bHiCJKlOXmE5Q5
V87e1dGejT/LaUgVEyjZ9+55YHwvSHLPrDV/96tANQ0BlAowYmDgGXMiCFgTstWgtHqOu0rfKx70
aAC8cYEOI+7OSAdzJVot7kbUnSbWGrrc82MO5FKtU5165844QMo1Nx/zNcWhxVX7MMQ05Q+ZYKxV
cU0dDCHUCULyS13jmywOAIgi+PsTjGR+5We6ECZw895ZA4IE3bs8WbMfXBth9uGLRpggJeje2Rg2
uh2pK43OxZ8H5wF8UlSbIX5wuULpMAxeldZYoRK0d3TD/94OB9fBfNpVKBuBQwIg9JVY9gj7y7p3
B+/cV1s72fO/TnWvmRHMINox6n/G6JXWQeGEysoFf5VyYlxI3gOaN0W6K41k3ZU6q6nrnicQTPyq
W1+mexd2dj78Jnr5k68dn+lDXNxa04AoMQLWgx0NvsxsJRWvRqEp985VXkIjKH6A0Oe+LiE7bLTA
DzESwxMoXqMzL32/j6POvp8H5/qyUxLvPJTal3LkX3kD5t/tb7i4lBa0kaZyI4wlZg+EKjZz5Oae
ezYlh0R+72clPGflt5I9cvOJdzmAHf9wU0F01gUPZco150lg72TCoamFW6S6N8nWbndokt+e1VL4
+TDEnAJMWdeXDUQ/zkme//S49tyq3uTw4aywmZbud3hWIAHEAYMXw+x+t8rMbAie/uc+a34ZIMJW
Am94VIz+aLkn/Bj6fdvbM1vciZNzF1IndMDm13yDQj+2v3DPsRMPkSfYGHqxm0VGCsVAlTE1Sgba
hCN4FytrujRX1BCmg+di8HlZKC5oPOqDmT7GEn6bwZCGzNq2ZAfZidtTXNr2uKHQrkLhDsDi6eN+
COyZBMI6g6X7Y5t/59rfca1FsfT7yKXxZsX6gdU7+2hSoOoDSdr0UXdRNb43rRUW9eLvOxN9EA85
D623y7+/cq2uLcYsfTTBHCxCgMxur8/CXe6A94dMBW9EcKxmRzZXeyMRNHHOQgzwhFT9AZar1fDI
hpXi1eJAUwHJQ6AFkHb2IQRTWhDde/scQ9G/1vKdOsgdNx+KIrw9o4UVgxsoUkp8jEl2fbZimUVN
tYbkwJnnEHRnvjfKlTVbCAgA+kB1ACowSCvn2ixtYtW9zHXrbFr9GYqUX3ql/cIgjPkPE7HQZ8Up
Qd4z37qDSTiTaJSc8/6+NXZ6GXz+93E08FAHSQMdL/1ya2VUK6tuyKyzMEIybmv2fPv3F6LLlBz+
9/dnHyJPSKNbUFA+q31Ufy87EnVtHrkuOpOwQne7z590eAyAfwoYB27xOXCT6TYI4Llnns1tnNxV
a9CUa0YmHuUQMjDAG8Cb5eq9AvIKtLaT3jxrspxMq6X3Db6wnc9MKvZJjRDm9Hb74FZ4NhllpQYZ
PN62dS2zrctdZBStUW2pZw8PE+h2ZdMvxFPUnif2LTwr8UCcrbWu1rriQGDpLNW3UacRwokv6E+9
bfxcEyvXxtIJm6iEAOkAUw4lxMuNoxcOd9RemmdVnlxnN6y9q5d+H5Qe3Aw28uWrdkiHLl6i6Ng4
SpO9tKQHoX8NVr10hOF+A/9AA5ZCtjH9CR+uBcjiUFU6zDwnvfuMtPkO9IU6dJR4jVGz9GEs3YZK
JkI4WhSzsFcWat4AAmyeDSJ8DAIcKw1aPKu1bOvAmOb2kVsKspYxwdsggQCfgdmXkYU3gkFYmmeA
h3Twrw3Ycbrmi9T/4WjjJaZO1AjAAeb1I9etOjNJqXXWvefUKX1dPUj1hZgPtXLP1xL0pW8FTjvO
tguojjHPFQDDrm0Io1pnK4FQsQINkRDqSHZoU2dNHG9p530cahYS3Ri0+rokCLnDs9k8efZahry4
HZyJ6wmF3uscD0VG4fYtglRfuDil7piF0K4ZdzmkjCIh/o+0L9uRG2eafSIBEkVtt5Jq6c1Wtbvb
y41gezzaJVK79PQn5P98M1Usooj2AL4w0ICyuCWTmZERlvOYpq1Kxlhq1NuyHyhR4ZIX9qBdlYM7
g88uQu9rGJfJrsCzirqPfQ3+/Z+3d6DM6dsYGcIhZI+QILs8WBYAZnXRuVZUk/pvmgJ67dR36Ep/
o27/fZnql5iTJLhtU7ZBkGtBJRPJdJQYt/GfHWaN9Aty2diNTToFvIoMAp0nFbJBtjXQ0wK6SYJn
6hUrVx1XdTJxi0Zd/YGNGUDJigBJOgok94B/BET1ipJrAC+9OScOjRgJ9WbPiQ/i2NsTJXmfbd19
/5gQvF5uZK2zgkMxGgB7WED1r2Ug5+7+Hh00hX8f1+TgzV9um7zup8C1uR1esGyA3Oiq/5xlQzcA
mEYjlO/7j+s8pvcZOBMO1OA0tFgz+7adzP6ar3qwjnb30LpbD3mzkCAt8l8M9B9RAfSPDRR52zAk
TmLnAJrlwucVcUvg8d1eBQuUHRgcRRNXKe6GqxIGtUazdabtN887DS9y8whykNTxRxUhk3RTIdu4
Kdqh60Q8mXTM6wngb1xDIK3MK1RoNtypIlyVXQrn1+l2ZM+OR5rOgLl0MY2Klqy+N2r71MbhRwi7
SyC6eXu9r3vosd6YOguBK0SnqBgcmFA2jhPAFaOkS+ygWcrQ1PqHNK9302B+Q9XrKav4jtTZ27DW
ioKAdKRwA3i2/oZTCSNla6UB4qTDdtO3YdvOaOjoEUA31Jj2VrlwhbOTHVmgIEEAC5YlOB/B8TCL
9n3JVifSdMMfEvMwLcTPvXeq3W4pZSSwoWYJQjoMjAjHNmug8tbZnRPZPIoBDjrdXjLZJgQ4bCOB
JCbeAoLLnrnppCV0fSIKluKwTu5uf56Y2F9CvguX3b/fF2bJWDunoDm+X1YWRAYp5AgivkI9xs0N
NM8xIJoPnb7gaZ6lOT90sZ7jnQtBqclJNUgRVOWhJFW6dwpnAv8CNGupPo1f7LbNT14DcvWurec7
aDV7x4QjOWl6zP3aoOdVMRDZ1QYEFqI5hIfX0DaSdMTLUu5G3bSr6lC/q76g0WfqgjhWXGiyfXxm
Scw45VrupkbZuZHHtVMa259iix2T1fyYk3cqkf/f3vp3UKYQMTpmrKVFxdzIqdCqUVrh6jI/Q2Up
W37c3gfSbXZmSYitjJrMWpO3boQeEEDUQWNz+/vSSdt4eVEeAzZZTGYt9chNCI+jPJZb99wBXtjZ
DWimnRNNcVNLN8KZJfHA2JmpzwSWuv57XRv+6P106Rxya/XN7q9clX+UTtyZOeH8uHHaZDUtkaC2
iV862xV4vD11Uj92ZkHwm5YeQ1plwbu1KY6LvScTeoAUh0c1iC00ObuEQIWft7i03aianp3+B6WH
/zQEsU8W4MDRAXrNjZj3Olvf9Ixuys2KLXZNj7B54n8nyhFOC9gL3RadJ3jgdzPCEfZK6fold9tH
AFM/6W7/ibr8F4u1g2llO9pBHoGo+n3ka7VlTQGpA2XM5m3PJrKckrp3yexELPE+5ByikV7ylU26
YqgqM9t6npmBnrZJO21xot4bHguP/KQGZAyU7bZSM0Cy/S7PmlcMXoY3M+JqgxNlyecm+8aSv8tM
kReS+oUN64CCrIFGD+H45Ck6PtMxcaNUe7Ia7tsWIGX5Cylfbu9AWeUXead/DQmnqGBDP1GmOVG8
tJAtmwPXjYNuBDwv88nyOalO/eD4XYO22OrLbdvSabQAIgf0ETyiYvrHTo1iYFnmRnX8BB0KIGHB
VnDbhPQAn5kQNgQpDDtrepgABN8aDyl/b5PMdrSQvbLwdNzYA4SjZZbQ0k5Aex2BCOEry8fPxIx3
t4cgXyFQcPwuJANxL5wdq0uZYZbEjhL9a5KkgIawrVWiztD5nnW7HjLwqbN8rBrtblz7/bwWb7d/
gXQvQosE49vCCJEloyQZaA2gMRYN3OdWaH+B4B7+3TayudKreOvMiDCTMdNrZ5Ndiia0a6ahPrIf
vUbrz03vTM+apw/f6zWZdvnS9X6Wx0pUjnQzwksC+wMuiKtSd9kWSGxVzImM2b5Pm+LgjAb6CofA
IO2L5zgH9JP/ZEn+lzl3d7aTnfJyvHer8TSSEWx17t+3p2M739fTYQNoh8o7Tsf2c8882TQl6zA2
sR2ByBfq82k/PiZNVkU6cMjPXerRQ0KYKoUpNYpq/28JL7QzCqdFAzuePuvodnMhzmI+uDxEKY/S
41oqrm7ZYsOnQfkAVXOI/ApbOi/qusSPsCM0GWl+BtUZyDYOfl6PzyAO1HcLafaJMaDlwXh+/7wC
DQCPiiUmVzJAiedmOnorcEPU33r6k4Ege+B72zuC7+m2JZnrObdELlcwX2Nu80Wzo6I6mHGwOuHt
7xuyYwmOF2xXZLRBwiwEJ3pcrms5GHaEnuaKQTggc0Nj2TpyQAn3fU35G+78AmIsOiSeUh00QVVa
Pk5Wx07DNI53fZ4uR56Z4M7QFht6Yvbp9i+U/EAcqC13t+X4r9LV3uQh4CALsmrgGpiKAbzN6NMk
P0FYqpgLyVwDzQ5lTygHg5BabKco6glK0QPyd279lusnTxGmKT4vOsAJLT4T4fh8rhdIg9u+/v56
KYCnyM+5qGkChiqcB7sDTdUyTGZEndYNOtQ2D9ZS9AorMhd3tmHEB5qd5mjSGHDqFjO/75smsMA4
zOw/uBLPrQiOPC2MQgPlAEqmFapzoalKDElHgaALNy66B4EovDxXZUf1ODURfOWx+62j8X1sN1/Q
jq/YUjJfiBvXBNoZPcVgiRLMAN9nazYiVs9qwgripClbPrR2/NOopy9mCwnA24dFssc2Kv1/7Anu
AkQ9Vq/NBrJAqx7GVfMh5n8AnEB7+v+17oFtWqzqIEHcQx7EtXFK0KAcdnw/gYYBhN7tg6l610pX
6czW5hvO7q9xMbPFqnF/scL17ea7DcFVono+SRwMoFc48+hjwcNCLBzRjUgvyZBi0tjdRugKvRmI
tEPKcyzvbq+OdDjAkaGsB4jwlYOpoAi0VNbkRI05/2QgBzZX5xOq7ApHozAjOhr03uczb2HGoGh5
pNkRlcadaauCfule25g/NvAYtFC3v58tTgaR+TYDDUpkgD4BoriPpKQKGID0+JyZ2EZ6ZoL3NYjk
+WZi9NGo5xY7TXts54CpinpSQ4g/N/QWetV/C2+fGUqQAUqQVEMCxauCYjX9tjyxtPRnN7mnIB28
vQ+kOw7FXVTroSEIX305LJPketslCx7szZFCZuYhK0/EVERHkl2AQBh4E6DDUIAQIVUeaw2DbZma
qvxUguKHjMg/5oqss8qIMBI9KYaxzJHaIGl1oOthGYFl9hQjkWw0cKcgO4syHpIZYohS2bVLOubB
ierjK+RVQ+itqwREFTbEWy1OVmNuV9eJ5jr+lPTLo1usr+9edQwD7zv0kgFZLkpZ2ZmVDJB3QC4r
fSX1W+986uu37NNtI9JxeCiBA4SIUpqYCdTsdsg3vZVoxokxA/L+axkCYM5W54Cjh7TC5c5NEkAH
3LHF5T/79RI2tiLclYT0F98X7i9uNBMDNMeORtbsa6d6GLvpea6rcDTtJ81dv7uk+ApuPIVZyYGE
70eACXQLnhOe0EA2pss8ofZmR3ae+Qtcf7dHTZpTxQ6QeBmYQT+SB1lqwIO2v595mcwoQOLMchuJ
QP0OyVzq26hpGMuwN9P+aK5MgaqUBffbnQaNBNuCpKvY5wqSB33Q3GaLosgzJZ/RLJE82uUacsdO
n2M9Se97NBxCQnXQg7wyoqoq9rGdN7uUlvr3odDRFE7BKH97k8q8BvC4cEy4PdAwv23is3kg7cAZ
ATQlIjYkAb7OWhKYKDHeNiKdbJDNbHhtHDhPiPDSHJQdQLnYYHLJwDJqlodVL1/X2nnDKtxbKGze
tifduv/YQ3fR5aAYd5sVPetIsBR40Yfu0PsgncmdYHFzPxsDJWGs7KijhxnMgxTsCZYIxavg9LPe
mfE0dEIToh/Pt8ej+rwwf3NfOLWu4/PW8GW+11W839LP46LdOGhALSmCJdy6GcEDhs9XEMRpPqD8
+wc//+z7wlmb8HpduhjfL++IsecqSnbZap+/SoW31sKtrc9Pt6KurHq/s90wW7uvxHV29TTuajS6
Gm5hBdqoehjJXBXOM1hoAHPSr9KdfZog8cA0MyLVoVz3Ez+S7ohC4O3Zk1pBXwCw34DI2uJT0nCH
ySjHhkQMecHZdO7cioDPTkN/F7iZFUu1BQlClgp1K3QGwPOaWzh5eXJyIK5nDRyIUbeYCToPpvvK
dD7zofnaAhTulzao9FrkzW4PUbaCKM2CPgydZZvU7KXVqoBOKy1mE9B29gDR953L0JJg5t+XUZsC
8CV+QS+niSZETyWkLNv6QI8hZgaqcuuUurQMEbJisbvEjPRheEkr76FYK4Xnl3lY5OMpmnopTImp
sTqbeZm6qRlB21CDgmKsgRvn6+0JlC3bhjVF7Rxc+lftB2MG2mDTawDaAdUdiDCn6id4lmOf1Hb9
N+nn4lhO0AqPG1Pf3bYsHR2uDuwX+Nmr0LYGI6fJdJwBo5vHb8xt5zeX2WXICDj5/sDUb+AQ4nVw
7gpeEPLjC3guOY3ionnK3OpYGOl93OSKQo10S/xrRizhoYA/twxiZFu6g9dBwRRHTDpjG4wezT4Q
7hSPmJE7XTPb+P7aPvHlfoi/u8brH8wUaEjAz4CuBqCFL3c1yCizrkHsGY1N+2bR6ehl8V98cP+b
GZHyb0WZO55a28S9YfKwIam3X3DDIGeZ2orXp3TS/h3R75LKWZiS2jq01GvXjFgfpFaKDHPmO7Zi
g8nClI295f9P2++y65mRDtWrTAdBZWRkNic+Eh7asXIaulu6oYBoHHA8k6mEGcuGhhQ9shA26lpX
1N4gris3fDqN9GqnQQgjecoLxVNBagKQHVhAbgWgqMv9AG7JjM6VDjzuWn6ZYv7BhFKPlau6aVRm
tpvsbP5sI6lSqzFptGgVfykymoUWyLC/Tqsx7BQ7nOBb4kW1SRKgurMVU8XXz2zoFWhqEysChTKF
Vg4d912edQF3rHLwsyRvHqt1WfZNzZvQ7WI7YEybgy4eCxzsBQDeoi+OvaNVuzkxrMGfdL08dMPc
BKTRu3sXxIF+bveTvzpDdm83/JSzxv6o522x7ysrPiZoZwJxsIluMtC9VwX6SRYbTflaa/+MO7Op
fcjsgXpgasDI3IFHyZumIZhSkvzSKgJYZaN/szRd+4IXCtlp6dI9dsuM4AsYAroHubOxQ/0MhKWW
bn6y4sTwQS6bhbSG+mBrNdleH2NVjlQWa8AxofoAgCkquMJGaTj4cGnvUTzvvdA0K9/QWnRZaj54
pf/ADZ6bEjZLmqSUe1NqRYkXlPZTi3cO2d/eJLLzjKQoEGUmhnOVrChzbwVrETxtM/ago0HqsomT
3dhYH+vRpfsaxDW3DcquDpxjFI910JtdEQEMtE+6QaNmhFTQd8dZ9kiOKEow0jN2ZkKYNi9LID9Z
mogmDCNcDOvZm43jBjy7PRJZQAGmPPBMgWL+WrNxbYpZqwfHjMCb9dYb4BFo14NdUQCOITbcJ0Ph
l4UKeiydPux2pGTBrnLFobVqCSnGDGGgXT2D484aFHMn+T4orIAtxMgQaYol2HLZpIZtZkaLjS45
N/PbWMWkJzlACCbBY2W4+P1oA7p0gc0cD1oz454CbeHPhPT6p8GEemfFNLqjk2ErCkDSEaG+DegK
Ynbw6l2am/punIcR/SOOme9iYoV8VESv0gGdWdh+wZlPn7Ry9aYSFoY0fq4t7zho6UML1nVnqFWR
kXQ04AEB9chv7QYhbPG0Zli3iClyRp872i62DIVHkJweXAf/WBBju8JeULkkiFaXPP6e2ICBzhP7
7M7wcrfPj9QQ2oEByEU0cdUvCUHqqS3j2Iymnv3SYiP13RXMYxVpVZa2SREuQsB+/7UkLBBDD+IK
Qnoz0r70+Y6+dTnmLoACJ6t3q4r6SzosbF34tg0DLBJFuk6D/oAVERLt+jeaFzu3qoE2VvHC/JYV
FAcF6iUHGJyNKVKkeKJkbfvMnkjUz3rpL3qFvDytLHTtdUOU9ZYV1s2gQx5vNZ/RVzu8WPoMNjfE
ab1vt/kMCm2HI5fWa+6jloPZMc/KAuCaeNwTq5+/gJDIDua8cx9N6CHc2a7WvKBbHtyDSQziLX0q
HqoVDpZmkNhaTJ4e+zE2Sh8sPNW+5PZ05FMfR23O8ieH1U7gbJz4Vdu3Hy2tLR+8JE7DpTiu/XDX
ojlv4w4rQ7SiH5K5DGcjyLRgTuIQKg8PecLpE+5yJMSgABTqPe2fU9MDaF3T2wcDQr0n8JEkfyOG
geaBl3f7Np/Wfc6nJWRWaj13XVKHILbMArQ9OH8vjQOS+yYnPmGDFlLazTszdss9CgLZ85yZYD+M
SRv2o74q8m4yZ4HiE1qK8JhGv8J2q5w5iyqhZsZQFI+gJu63xrPrPlX1t6J4uX24VGYEPxEvfJ3N
BWZGqLlZ5Nl0Psy4kEBJrzjFkgDCQ/saqp6bXA0e75fjaXpSO2nGSJQzLQQv6KEZNlkhcH02K/dZ
rCLxkzlApPJxb6BShOYBwV6RNJXhsZlEMwkmkMDRwlKMSGHhd5vM+Qq1mgOeaZ1E1vhp7l+BQby9
NPLvAyKCXndI9IpXrGvRjFu1SaKq7sPZyj50ea54Cso6YHELQJsX+Pctstuc1NkY4n7u+oF3RrRk
tvUCDt5k5zSN/lrO7RQ2zC7eIKxihzqj7GXUluSuZmQJcgIZh6pCVN2mWftac917SsCe9Xp7AmRb
Br0LqPlAfMhBJHD549p1NJMpX40oNYtD5lVuqJPhicTt7OeseuihJvIHUw7FWwreYBC5X1Wy8ZYo
FgCTsGmAN9/3g+JMy1YUvIBboy2SCVfkDG6FRjGtTRHR1ECNOj/Sgrz/2Y0qGVr/UflHW4no7CvH
62nmxCTS5ihvvoG5N2DABK70fpgmhS3ZaM5tkcvlAYlax2w9wWjSIEZCrqwKxXzJOo8uhiPEZFB2
mBcgH0nUumuFx1PTPGmcxJg7i4DcYtH3FkSxj02+MCSr0YRkbG/F27tQPkywHGBS0V8sxjkaa5Zx
7HLEOeSetL+SWqXfqTIgxLnlVJl9wWBAn8L43l4UcZr08wCYIQ+NuvwVecJo043QtDHR2sD/Hszx
49Co+BlkBxX9yaCdhTD9tXLbyitj9phBkECIj4sbMt05NvXr0p40XYVil+8JIJsQvGJBQLV4ue2a
EQq/elkhfUX6HV6lL6Cn2tu5dwDu6mgM48ecJjtqV0kAsOrL7b3wO3suBlOAwdqgD8TdjLaBS+Nz
3xXATOPJaPKiRZcSfehT90AQk+YT260dLhmjYOjEdLWvZLZsP/WSAzIos18lYOJQ/Jqt9nb1a9CI
BSQEXNaV9glJhyFdEZxFdnHfAvAaW7hJkx+e2YdxvIbQiw5T9pTpP27blUWuIF7ZyHktFMxFqJTW
VJbBjQUXk/tA1rukv+9GReVatmnPTWxhy9m9xEaDrdaE21tvXvunMlO8xFSf3zb02edXvLe46SEm
TocvpvPl/Vlv1C7/nR8hdLM4M0Y0/pKIvFlzH9qJGd5eANXPF2Ibkw7lsvQwUM1HW+c+HvsK3y4L
C8FbaUMzDay9V3SmRlN4VENzEpADg+1PGSTj+sUYA0vXNJ+7fanYytItheSbjl5myAKIcQivnLWt
V0JQ2LHCdF1wXHRQs+/eP2+gF0U8jb2LzbvN69myawVJisQBCwUDU36YMMXnZZOGUwghItR/UZIQ
lqWdQL6e17MV8e5RT09N89C1x6xyFXMlW31EtHiAQFAVmRdh8xaMgz48Ma2oNAN79pmuuHVla2Eh
s4OXMFJ9V82jI+/ygkNgLKrYB6d/BSl/r5KdkA4BcRCAzy406MztJ5wtBO/RDdJ14H+o6CfyOOaK
4y0dASJGbGDs3yvCxiVhEM+IKyvq0x980xe0+9BQ0eBLV9sBEH/jqce+FU455VDfRJs7WpGBp3uG
XF6d78Lb+1VqAj3CuFI3+qPfOJizaeriNsUrMLYiO945FUcDJ3QT858j+37bzrYxxXsENID/2BF2
lMPaBDoO6KpO89eU7dJut7JdkU9BBoUfg/VAfagibekSnZkUZg+tDWbTIEKOvGmPxj573Sfj/vao
5LPngnYcrFF44AjHEW+nDASHI3aBjnpCBhp+ME4f1yn/qlEVybV0Q3v/2BKxqWiTyBeUHayo0I1j
uma7qX65PRrZhOGZBq4UZHEA/hHWiBh4DDbmiglbE5820JGLCkOVcv0dv4g7Yes3QxkfHFVIWl8e
zG52eFm54AEyptr+2NcO+GhBNmD5RFsHBn3Z4Wcysvq4xvoK6mmIOWVTfl9YT5NJY6grljQObF5Z
HxJPAzcqGWPI40BAj/vQdMjxUq7Mjx3K3Duwi6KMBJ3vXQFmht6PDWTC8KK0fy66k96t6YhLYFmK
bL/Mtv2F6WUeJJW3BBZdmt1ocvLMxnz0E8LayXea+IOH2IsNUEBPDlp/KB19+JUuLIfOdvYXsdrk
La2NemeNcx00zGx8t1zKB7yJC39am2lP5nX0Pbydjnqcl4qISbYVEXkjDw+M+TVlkMaQ5LCAy4ig
ZEufzdLK9uMU59/XJEleeLv+AbMJXs1o+gCVtqMjhX65jE1nQxtxaa3Iil+sJ3P6ensvynb7+eeF
ENy0eh0ykfi8YfjGA1GVs6SfxwbERb09WFxhE9J18RqLNlYEOCFtj7mqSUL+fbQG6ZAhAm2dEMQT
u2ZIM8NzL/eNtom//PqD6QHd6f++v9k/d9tkqXWtx/ctNCw/eY2iUCH1BGef3/5+9vle78nUUnx+
/OwuvqUfShU7hcwCmKDwoIPvBEJZ8DU4lV28rqAXYe4dMw4mKw4DY4f3z9K5EWGV83ixIGIII3b9
wINiVgTh0jFs7KgU1RwQOQqfRyI5Tl2bWZHpfiTNY0eChe7+YAQbJT64kTanLBwDvWMg25tcC9mJ
Oziz5k9GsJF1060Khjrb5TpDeLUDoIrZkV6HS/aaNR9WlQK29CQgHEZWA6WcKwVsogOetjIHa0D3
jH+KVbhnqd87+z65HILTTHNBHaxxujzinwYSP7L3svD96wBH8c8ohPOc0pWa/TaKyg7q50GFuJXt
JDxLoCOGJjQQ4AiDmIEWBSISg1h7HxmFvn5NuSKkl5qARgDMgGLnKtNZ5YM3cYL7YVkTC/Kqc4k2
3iXUzfRPDh3yFhjN1lQu1lQdB8pNBi2AHs7HcU97t91NU9scby+IbNmhYLehH0GSBzrNy2VHSrcC
lN8D218CinaNpk/giDroyfAI8J5i8aW2AMRBrQSJGTxVL22Z80Jz8BbD1ui2AWrV1X1mxO1hLUcA
ToiZmqfbg5OdGfjEjRkW8HNkoQSD5eD00N20o7y/d717VMluf1+2F8AFAUE+FC/AfSJ8Px+Naa43
9x4jk9Z2GlqcbGhYdsFtM9JhnJnZ/n52i5RGY/aZhXhS58FAw5Htb39fNYzt72ffh5x3kdQE37fw
wBs/WOQ0qEjkNxd+GawagEmiDRx1CzBniF2Ihjb3U1mCaquEvvSdNwDWmqLpYFlBNFT27vyQzdMQ
tmyydu8dGwyDJBOM+Wj5Rx7wcmylNbtGUSGPsOrIuaU7x853yLLfNnK9QJdGhAVaywr9bRDAivL2
UFVB4ioWSPV9YYHcjFVmvH1f/3tsPxXdp9s/X8LMsP1+wA9we+mYJeH6suySYwJzBIkZhIV0Gkwc
csytg/xR1z9Wk3mAw9N9k61eYIz1D21VYZauXQMsw9G40DfdoEtCGAOSL23IJ5tGesvuTOSz/CWr
9m1dfYp5r9gSstnEB7Ej4GvQPirYmrLCLPO1N6O+u8vco+qK2xZD3Ooo4iPMgKO7buSDzEAKPbSG
RrM5BVDYCPPE2HurqhSxrckNM2LDEPQ/QfS4MtzXWtk7B27FVWRORv02pzWJkowUAOaVfXa3NmwB
m/+cvt7eNdJpBMxDh6wuUNAid1VXaSm4xAAqiVHsq+cAotDhf7Mg3OajNqYoKzpmlL4s2bEkd//t
84JriPv/DSBfc39mEGFUUVVvO+lqjc6maJvCM8faMKCe9dUGnIykQcn3RofH9JF+d0ZVEli6GAhJ
3I0Lb4uuLi2xpSnSGnqfkeX9cO9S49vtqZIUn9GhgOwZ0swQSLquTFVIoP1mgY3Jy9C/ge0TzB2g
rPTtpAqqZUGL0epnswOpH+aPxn6wU/9D/v4yPn7Fbwg5SMY2rp/LUVaLtfA2RZpo/VlThHbPt0cp
m0SkOZEjBFcRGsuFSUw8nlXxUFvRrEda/tl4P9AL6fKtJwIgSbx1xEdIMXVO3uENEU0ozoOKSLGf
JXcsaKkAqbbc7aks8iE23DKhVr7GUYbMTmn+WI/aNzTw+CVdfT6qQCISNwfyZjTFwlsjthLDU62t
rZIU0GxJeByy+FC7bD/FKjVqyZJgqgBC2Z5VeOEKIaO+MIqeSwhMmCDURsVsen/JGKxNyJ3DXSOZ
hsvnckvx1DDZ0GjVqeJvPxf+cntHSSZpQxXjToVkM4g5hZdtD9iqWdRLfTLRlDKGtfnNGxUmJDN0
YUK4u5uqyhNrgglrr+EGaBXYXokLAz5/g6Vi5yJJJSyA29fgXXeH6uRm4x1UNwJqROgVR0Y/0FdF
mKOyJfj7cs5ioMPH6qSlu4xgOIH23UmfevMP4p2LQQme3wC5rGb0fXUamp84Un6H9kyTQ7sxubfR
YJOUwCyOC9ugcn43eioaasmSgX8Bh2Z7mKD5SnRj84JOgaSrTo71kfnOoFgyWTh38X1h1800rxrW
t9VJ53srfiXuo8VBvnasvNLv0ztGd1b2RBNFrks6KrSR/C4KIioQNiJyVEAXovHhlE73bOdwxeel
m2ODZBPgI/H83o7a2V3qGZk5kLyuTrn2NNorYCwv+QBiCZuFc/LukjZ6RpCLBV4VJS/wnl/aahuD
M4iewynMgT7ovpUOwbsdA25R5EEQfqL6KBIKtC1g1Nns4iCBB83on1okLDT69f1GkB3dygObpBMV
hlHq7ThBA608pWOQG0GRhavqSpM4OPvcxLYpzlaFZVa75CCWPYGEIcynV+hKtChB3B6H5HFwYURY
+oLrdcUrjCMuQ8v1AfK1uj2C69tWZBvsfCjbrzgbCneruYgXWp6mZQia4q9u9lCy+JnlB9tVLIz0
hJ7bEjyAvnicaRlsuStHR42+04C6hQ6Mv4zsVzos+94dvpOEh4m3RJtavGJGVWMVPIQDBi2P5nZ5
WrosKJC1b/tH1h4SfqS5wqlLFw8yl467aSKgTnU5rWWGNlAyYfFmCkCw+aF1gsnYW7bCjMz7gO/6
f2bE2K1CksRAVgEbMSW+l3O/JwoApnSrWwiCwaDxG+l2OZCMaGmVcoI5m7/1YINa3B9ExZ8lnawz
G9vfz/agWXl90QNxfarTMHOCHCU1EPepLgjJSMB3DomPLXDYBiNY6XgD6vGyPI0AyDlOHtTri5e+
OyWOEPrMiOAZwEGk6+jALYGt+FBkf83kvlE1aUjwZZc2BMdQo7AFtCvCEdYfbOdR93zEWZ2xT4EJ
9x5c52unYpuRnVwMC5gyHdOHMqEQD7WlWbcFZ9hnqISCl6CJ7/vkoUaRcrB/2M7XXj9qeqirJKy3
UyK8JC/MCqFRXmq5Eycw2wHPs2KHoxQ6B2Txp2HXE7TNqcJ7yU7EUwKR6/Z8xQ0i7JHC8goDSZ/i
RMoQPgIQ/nwNbGN32+dKniwXVoRN0rss6+LFLk7InpPlzqF33fS99ViYgf2qW3/ctibd90gF62Bs
BOODiLgdHbvlTa4Vp5r8beivRvNhahSRg8qEsE711Bil1cBE0+6H7Gde7XSV5p50K5yNQlgZALq7
qnRwsPDkOBr1N5q/eRCUYONfVv25zO/rWBF5qcYkLNK8uCN6QPPypDfOjrHvXXdX65PiRpIagaQX
oNZbYUXk0NWMcVxid4Z3tR7q+DAi3Vg7fzKQMxvCQKqy64p+WOFdywBdXH0TQifq/VsMT1W8LsDe
eK2KXRtF5gKEUZzm9LmsQb/yaXo/VgZlGiQn0GUHNuwrJCkI3Ai0w4bi5GngiLgj/NiMH+NZhfrZ
JkP0OIClIxmCNOnWQn15SWhFMgLjMhYnSMDz8Vjpz38wU2ffF666wmNbW+L2/fnzmH7Vml9u/25s
GWbqzIQQZWWkmqwpXwq8VsN8+FBl4R9QnF2aEAIpu4MERVNNxWntdoln+GZx12cqXyw5GxurNIp0
yJBfQ0RMezEqVKD4qXbBCrXoIXMfOFEVMWRWUH13N04QoKXFm62yBzuJrY6fjP6eG0fK75ZUcQAl
lwoCtN/VGBNoQrHYOGoxAyNc12LrjqFJj0VfguT1r3Q53N5bUjuQi99w5xsMS1j4VJv43NTAtFOv
9fvF891sgLTG4nfal9uWZJMGRToUT0Cp5ULJ8fKUAF5T5fGgtydeFyHLv2fAkfc1UThHWaAD/ah/
zQg+n881cdN+woAMFqZ5DphkAy6cMUjMXbEMxyp1/Ymb/sI//7fxCS5zabVpXbS1PZVrEUz2h4oS
v1Yl4qWTCO4zEG7hVr4SKXK4ldjNiuVqx/l+zKbDOr/G7fvjUbyzAdHYZEJBFyO8Q2jfM5fafXtq
3nQdWZdTDJTm7cmSuEyQ6yGvu6UNEF4I2w6oDdObHWzvqVjuPKsM0UKpiC9UJgR/g2jJHDIPJowK
ogDJ/BcB9u72KCSrASyAB0QUrjB0Jgl7bc3IULks5aclL49tV30gC99TV5Uu+p2OFi6YCzvC1ipL
ArQhXlSnsiyWe3Qj/tWODnjEmsp8LJzMuANUhASofDu7xZpiv4gd96mnzi9z1K0TT3TryNJpfF0T
UL/mWg2tPU7z3WQ7vzSWDxCigdRJq7Pxga5VedfS5Fc+IKm3Uu3F5pwGnZnXQTe7b9k4wqc69NOq
5+ZB4453ZJ4Wv6yNTp7cJC3fqFFngd15xJ+sBR0bC8kCcwBNjsPj2DdaPUOCZfCC2lubY2rX7Z6n
9QQCZJcel4qv+3q05gCBQXIkNjNDFBkaCJdk6UuTF93dWhE9SCeDvnm07HegEXFegF3o8KjRh88j
r4cgtu1hl6Sth796+scU3PkPrsEgceAayWdPT2y0vC5T4VP0DaEDb/tvktNy12S7tLmHTFdxjwYR
CzRW3vCxbWh9X5QcBB6QUPJnJ0eSaybaIStsPXCWNguXmoCzruTgtRmou7u9xyQOGifQc9HlhNIB
2AEv3abB+7lhPG1OTvN1LD526+xzvJpUobLKjOCdZwZG9qJKmu12rio/LZ5SdEQ2+9uD+Z1HE3cy
njGIlYBu2HSwL0ezpEmiYZc0p4quzjGmBXTwAGYJal7nvmXO2mG1Mi0kvAY4d+T/j7QrW45UV7Zf
RASjgFegBttlm3Lb7Xa/ED0yCMQgRn39XXScuF2lIoqo3mfHedmOTZaklJTKXLlW6jn6WHhjSrT7
ljTtMWuLdG+0XXooQG7pd4kqHkbS0o2AqM5LWxiZP1aG6aeTCoyE0TWBHre5Xzp8fBtby92xdBCe
XtdYybr6VrXpr75j2W4Y3W6jqKACjGsn9hvXqgPVgtJbNaEajCqR4+WFznwNTyZP04ejGbWTx1jj
eLzok5W09DwLF7OEMAaHCtRKbBkhX3aT46AdjB2L4WvW3UGBbtPVBzMpt2i0XAnDF5q/YOLEmLQk
jluougvJ16M5feXKQwTCdqp8ZuPs8G+l+6xa5Zabv3vV3oJmLYtXXGLJ8U7NS8f0qJcgr4xgfgCu
1NjjVZbTQAwrl8GiFdAFQDgS5b4LPNWQl1GdDw47ihx9vr5W7WjnWfbKXl26D2bRaJT4QH1/0V8E
ftBYHzuLHXmxAY+hW2/L28WDsVonJqTpEqJ0zM4h7JjYb7T/cO2Vu39pohx4HLrvTAO9GdLdn9CK
o9DHy6OVPpvjzvDFuGuyFbapJf9G4RWAPYB98IqVzjQ3yWPo7GAQlfPci4cIQptZ+TmPX8d+TTt6
ng95K+EBCJVtXItomJe82+x0g5nUxfE556jLOBjV13i459OPst0X1teV823+5RfmwEmBWggSuBfs
iLVIKcgv4M151PYeGSod9QRmNXv8tsrLR/QXJBaowgRjyXY0HB5ojjPsimEk4IVS8r2rOJoH1v50
6wxFck+MLt9Sy8l9wFxzX0kqpK8Gm1Qvdd1ObxoR8SbLXPuJWzV7UXn9CtIuCkWn9rs15d1rkaf2
KyMkCxAWj3ejhlRpanEGVZfSKYMudocfTZq1PlPraDeRiHtj25deUwn2WugDX3srLy39acg0b6GT
tC2JWSZchlCmzn4x/HawXqngia+Gu8RdewwurT044pGWgzfPKdxzW7HNNbXOouqoAydNpmOtvBvA
r4Ab6S5zD9rttIDQTwFWCp1ZxgIzZuWaIgWWoTxmDR7RWvqUtWv8aQsxLUwAgwoqRbzXZe6AQuTQ
ILVpdRxq0aPDKFO2LcucYMWLF5wYeZmZnwonAfhqz+cta9IyRY9LeWzusviAqfpvn5eOsIkncTWm
Cj5vfTu47Pv1ry8dYKgY4wgGyHTOx5z/+CTVlE7tIHgS8xb6fXZZeGCmb7wyUg4or6xM1ZI7Q/sb
Ox4UYjjKJHc2ET2nypDAWpkh2bynTey1Kh5Mma+0a8XwZWMgCQVkxUanivTcMFNm8LzJqyOr7/L8
zUJeI3ZBIFA3HnfWKHmXHtJ42fy1Jj06FGeMHYXA2gDemCQSXqwErfPh1MeYfKqLj1jlXl98u756
S1sWnbJzamVePDnvrCUDCHoGHNcmgzxif9d0hReZit+O+3TcFWQt+lm6sU+ia/m6myLdFtoU4cbG
QapMhzECAG2NSGDFiIw4a+Om7ZQRRhKuPphxdjco2mMdibU+twUJYwQHaOMH0BrwtguV3orGRazl
NjuCTgp8QkWa7KoJbNZlSsDQN0bT8KTR0tnUnfqR9bTwzYgc1STLgwHSEJ7GmHIH2pQkKJjzCUlb
GhhdnAUKtDAe+rh7s/Nyrby6oFR4/pvn/XxyIWh6wS2tQMyE8tSOdcq72yYPUa29u7gDG6P3WTN5
rjnuwTNyyKLS78RaUmXpVD2dNum8m9yI8jTDtKniQ1HujWhN93vNgHTiWT2es8k8xu6zZXs1XQnh
l/zrNISWzgX08hRthXf3saxZYInHqnjpYOf6zlwcw8kzQToOmswBQlaFkazwJ+InawjWtUHMfz/x
g7SsSp7PgzAdPxPBVPj67TzZOFDQKA98Oy5osOGdm0C7BWl1pauPCHN8SBRM7I27b5G5pmt3OVW4
fMCrMmsIqTPJ/LkdVW+TXkFUdSwdH807oBK9vhSXU3X+fWnLoLWpTUaG7+uWJ5ytO25cdvMdDRPA
XeH+R1bYsKTVHq2MUcWN0mPS2gFvXS+5vQ8MjyQAoMBFjWAZjBvnk1SQSk3MmqXH2nkAcISxgBY3
wxDOTUjbro8VCpRpkR77DpStPrU28e2YyHMTUog5gXW/NRKMgnBwvoLFMbi+1EuudDJLjoSzLVMk
R0qSp0cz/x0jL+Ouyd0u+dKpASlcGu2JNG6MAUzpO6nQM9H46hries2GlFty6godvTlsdLWvTrvc
uDfXTo8F8Yx5IbDloJwBig95z03ZlFRKrSRIk/V4UQCQSPc1eczYXRe9FciOtsad7n7tkl8d+am4
v1i6T7otbfj2+oItj/Xv75D2pmv0PGJalByFHnT6Fo1hZK2quWTCRk4G9GlIC15w4StRP0xVm6VH
ZwgMsuujT022u30Upyak7W83fW9TmqS4UXw1vuvaPcrm103ME3H+UsZj/GQU8yhPzvsoMXkD1rD0
mNpfNPBas71d++R2vrxzK9Jy4DbQYgBIMVfRhoOTUf2H5cYrH08ywDkvqfvRajZlMTVAi6Le1dmm
Yju+BvxYOgJOTUhrYWRO2/Nch2e3HtLoDttfX4jF79tI9yAR4yDcl25Frmi0BpVmgrDeU1Sfr0Un
iwt98n3p97sGQON9gu937lNcQPDzCby605rEx+KmOLEiuRNDmSBt0LV2tPKtnj1AeVJ3jtcnam0g
ki8NEzLQTWFjIb44kDdzfBcIkmHFyHxhXGyLk3FI1+LgoLWmhQ70cUjYtm5Vj1aK51jfOnPT2Uei
hnn5cn1Ya+sv3ZLWmGggE8XMjdM2sqG2G/y370tXZG+ARY+M8/cN3zFA6rVyy6/8fpkVQkkZBF5t
fL8pPf4rX2tMWvu8dEEabWY3TYYFAZSs/kK+/6fJsaSrUaet4eCsTY5te2/V237t5bHos+g9Qd8J
mjbQVnF+yrYDd+zJmJIjFb5V74r0Ke08Zrz/wyhOrEguNA6JPegNTkHq+Faxj9wVF1rc3Cffl1yI
Q12+jG2QT3Fx14dZcTcOm+sjWJknOc7qSj0y+YARDOq9I4Bp9vrhVxV9uW5lYRxzBQ/BLp4FcxL/
fDXqlkIyb4zjI1JDNYQRq93YrpSOFtxVR2YIhSMk100AYc5NTH2bmlXSKWGCaqtr/6zVcXt9EAtT
hf4W0Iji82DJkyGxqhmpFI8HJEoGAwzGD272yR72RbcGEZh/qXQSntmZR3oSIGiG4vSsMKMwV74C
L+Ar7lF3y4C4KUp3X/VyZeLmnXDNnHSB6E486m4Mc6rxpcjCKNlNxQc1D5kx3fx8AwMZ8BUzdf4C
dXVU19CdoJEaWmQPqiGbPbXdyoa59ILZBJKgM//tZRWHxHg1DAbTQqb7dmxu2mQtQlyxIOe0hJNn
vPhjIf0AE/WwVue63CoO3AtVdnASLNAEa22TKoyNoPCNybaj1ktVTHul7HfXnfly1WHGNHX9D2kb
6kPnTlZllioEbbWwJGwfFe1OaaqfWlRvhok817xb2TuLo3KQvkfL4QL3r6jGqZg4RlUo/b2VRp7D
VE9Vf1wf1OXOmelhkLsF5z9IluW3kGXUUGlNECs0yfgAFvAXbjc5Sk7ixxABMirEJye5vW4Imzr5
s1Yzr7MURSZJ74J0PFehUVMlnqDFtwmnj1EP+8aga4nOJeeDXBXqlBgf2qckY0beTvHUdGrIxs9R
8VGAXeT6DC6t06mB+QecnD1lqjmVSGHAmXYD6QOQsastDf7FCKr8YNsD/I7Id7+TFYK0rhpOJgtq
0fpCeTH5ipHlqfprRJoqahiNlZWJFrr8rhXPCCavD2Ll+zI8JWNE6USEw4yT3mOBXa1hrBYNQIFT
R0ltgajYIr2loR6lhdT8lKY/cqQHr49gca0BtcQ5CUTaBZzasvXa4OBzDJMUMu9OlJAdRIChVgUV
05XtvziWufANikDbvYjG6mEAh6qCxTAJD9oItG9rGtxrFqTrH4BSPRa1g62vVp+SrPxkaflaCVdb
NALGNxQggd6+wKYa6jBQpbUxYyQDa1+G2zhRD3XN3xTIk9qaMP244b/AgF95SZLue1LuAWf1ODoV
SH07PylY3mfqU3TpzCQV0hGup12vdmOvh5bh158VLeRaCBjZdSdZGjJa+hG4OQh8Luhx1Gmy+w5q
I2FmJMXeGa0iqCv7dkF4DAXENxCdRQMYOqfOjx3qDqBT5irahtFnFr8i/PmH3XpqQJorp4I0EK4O
LbSzQzo+/MtePf28dKI1EJ+lzQRqexF5QxKUNz8zzqdHOstQ8rb6UsXnFXvfQ/5dXfn+ZWSL70O2
BHos4Jo35OJjV42MFh26tivTb+sdd59d7aDfnpI6tyJNUlQDlKgzAydynQEwmAa/r7vqQkUN7VY6
AifkBgHslmuaiWJliP9SNUyLd0v7xAjdJSBB1Z/0tDzM3bNWGwV9PvqleO6Hm1/jc68XJNcMEAUa
oNg4d+GyFVWT1I4IHYcFKWRH9tdHtxSwgVbDgoKWjRYYmRgLANayyjUhQjqW0GZCB2LjWwrtPo8I
Fre9rrI7y5j6lcfBkmfguNbmgF1F5C49QBkQq7zTEA8MDPKmoJoXjxYHtKdsre4eSKZuBSC1ZA8o
NRWIAhAxXTDYpRNNjCbmuFU1sitaZ8/ZXU62WbQym0vH2qkdyReh81FY5VTP44q+CNrsm3L6fPuC
gZoN16g5S4DKwWhNIwLJpkmA+KvcWUn2aKlR4Zn9+AhRwwdI6t2eb5y5q/4anOf2JHbLEy1LHBUG
Gf9i9fclqYNqeu3N4R/OUiBzLYzKwh2oyqeRrkT1AAbCUAdiEoBmVZTB9albWh0X+CX0vYMMRTXm
v5+MxBBThUB0Qs4vBUlttUtAVX7dwkLsA5QASqG4OkGbJ/fWp1WaxpaY/XqofGhRVZAnzOj3/2RE
vtXArNTYWQIj5aCN0C40N1VhA32przFjLY8Grw8cDcBIyWCcjIwRLeZngdvuufIzah+a4fX6WBaW
BDcz6i5AZLuQlZTiKwp+tNRWKARNzS+x+yu/PV83k/A5fx6+UGyRr6BSa0WjKLqAzMljw7/09Y4m
FliDXq4PY2GmEC6hYwEqTPN1J/luX9daOSmKCFPu0fYZTMTWzQ1lGAjkN3VInaNZRU488ia2JuTt
RGiM1SYthsd2jDZ1Q7/cPhAQiOGSQ2INCHkpYqq0xnQmB3edUB5VwX1bZH5TrWBiFxYd9JVAY6Nc
BICfLFlUjkwYrcCdFpVP6vSU//qHMUB8+Q8n1cwPdr7NieLSOHEybPMq2SpND4Z69w1U1Ctn/dKa
z628BAuDtIqMhpwGG5CuboBr9fpuUvotrdovaUJXkANL4QcxwbKPbkKITQOHdz4cu3FoQ1iM89d1
Iy/Slck38vQOkNQt5UbrtVmyZ7F2RypxYE35o9FdDqKK+NP1WV0IFPAz4IGYUbwc5St7JMkE/HEm
wrwft0OePClW8bnLyLsRJSilTCuOuNDtDs3NP8SJ4HeGrJW0ij1Y/yKQc4oQfZT6VoDP7GfXuD2U
Elw1SOqx30wuwOcjUfIvTQf1qTIyB8ASbUi6XB/5QvCAF8TcIIZjXUUW8HwB4sZpVGX+JTEIUxro
iU+RC5Zx6ttrigQLGEEMGsoQfwgJ0QY1+9zJDTVZaEqC4IEIdVJ2j0lM36kyxiXyP12yywn4DHLF
IPdqY3K/jYgTdIr9D09ebHw8qYFZB3+pfJaRKK/sotNEOPJkYzjVsTXsm7sHZj3Vvyaki5gNGWPc
MESIlIBHxkfTVYImpn4Wr+ERl46a+fmBvmgNrOpyWjURLvRBtVyEruHHo5evNV0vfX8W+PmzMS6p
yOgAPQQbqsfh4Pfxk62uxMnz9XeeRId4B1j2Zxg0SMjlxJyb4Y3c6+kUankFyPvXNFc3tfapiGOI
Gb5o/fF2T8dpNs/Tn5NN2nO6sBOXRc0UPuj2+9ZX4vfbvz93EeMAQX1c+0P1d+LeXW2iFkvbKWz3
MRRvkiehP6XJ9rqRhSWBd+m4YUyQ6SGBer6H8Igb7bqfrNCFXuBr1rz9y+exN+erHsGePEdm3BEo
WVshK74y6y5F+eS6gYU1x+//a2D++8kkAZMMPUsGAzgKdo3eYBR94DqvutVDOLv2ez0OrltcnDEL
5cw5tkBpUz+3mFBnmNQUOisNyM/iXbFy3S9clMjRgbpRm3c93pnnn2+HvmG8ae2whL4G9smRZf8w
gFML0pTRvuoJt7gdMvGTonCWGmtozbUxSA/WLo11jkHYYRdtNG2jNgFf2RvLFtBaA2YF/COzARqR
YZUgX7DDhN8jNVvSgx7dfpFhIf6amH/CiWcpUGCcODJvSPO7XqHMp6FJv7K3273p1Ir0XrRyB1qy
AgNJ1b2d7/Q1ZMrsLtKZCDoCHdSMaAsBUkj6vktKhpaa3A6t5BtBe+m4q9Jv5kcjbscKorKEyg4S
FXPpR+5G1lgHMUlW2qHIP7jyy61uT0qcfX/elifLUdWdRnDe2mCx7f1B3XAAWyPzZ7UmIbw8YX/H
IS17y0cdbcYYx6CB3GQPnVyTbqPvaNC8vvALcRLGM/PkQXAKPfXSwQtJS2VCwoeEivU9V9Ad/ExN
P/sX7zoxIp1VddTpzHQiyB20zntS6Hs76r5dH8c8H5cO9ncc0mMum3Q1NQYo5+AZ9lH3dBuzfgLa
f9xft7N07OI2BI8KundRXpbsjGWcO1hzJ1RKsCcEECe+/v2FcUDMEDkv0BogopQfKLVwU22cerD4
uzuruOt+2vHtI0BpEpgF9IAiCpKfJrrJwZ5vECvs8nv+I01XHGppADrSxg7+DyEzuW+KQDCW8d7C
TVih6y+r/aQ5GP3r9Vm6XAXIx6OENOcIXEQ9kteSAU88c8z0kI/+ZHhuf3f9+5eDQPoZUnUETU14
xcivB0GsuCQp0tNg4EW7c7QpdbqLkzUNjctNDjNQwUGHGfjScZOfHyYOmhDLRoMG6jQCC6NsiX0s
tENLd7r6dn1Al9v83NI8oSfHVtISlZYNLCnjJ7e+LwCa1wBszW/Hq5zbmSf2xE5FMqUoc1cPNTL4
pvHc1blXtaA2Z0HTHNrbEUtongV2AWE2mFsumhsdFywNObX10LZjeEHiWfFjb2ueLlZyRUsOd2JI
TrGUU5U76mwocvTN2H1tAEq8vkJLvoBq+yzIOKOjZJcewAIBRQQQZVdFHQiTZp6eDd+rlm7Tnn7X
xfDlur2FEc0NdH+aNXGayS6u1HHUd9o4hvZg/8wJjhp7TYJ60QRuffSyAVV78TCGYK/Js9yEXLH1
kmzNZGVNFjYp+FAhEoGHD4JUWWmwrXilJzE+b7/T7tAkj9Cu/4c5OrEgRS2W3RVjERljGFHqde2n
aS24W5ohMosoQBpTBV5EioHVxLFTQ2dTmKWTX7XE62Pj9qMMFZu/JqQguIgdMqIlagoNRI6tCAbk
B/NhJUhdSPwg9QBOf4L8oIoVl/Z9XE6G3nfwpp7fGZHPDI/VOxLvYsXHdrSmTUcCslbkWJg91NdU
ZG4RUBLESueHTdw3BW3aFqluHcoJvEMD3+2TBwtIpKPsjRSPvEkic+JaZ5TA2MTfnYQBcxf0dHfd
yRbyR+DzRfLWQTSB/Kejnw8jz6HV0fWo1VTVIxjrtxT95yojnprfxd1jXN7nfXFXlTcHsrCKegfS
9+g/upCgR6IXxHM6kuycun4i+h9DbW5UZn6F7s/NaXCYMlHBAVEYjmtZAVZPrUJTuxJJV3fP+l+D
9qQkn69P4pIrnJqQdmpGK/Q5dTXyra0S0GF6BHXfii8smkCNC1kKUFwi0Xa+TLVSaDVVUuQ2sz72
+rJ90tVhxca838+jWMyUZYL4HYgSMP9LmxUcQIYYOYahDO4W9NvPRe34pOi/5iDNB89r76X8dhUD
2ETxAGkRtA5dbF2qZHjmM6yO0caehQzlz+tLs3BMw5mQODIQneMpIZ1xJXF60OpEU1imj2pNvRFN
4n16c8Ud0TJwL3jDaoCTygfpEI0O5TFSerlQgqwRfrH2UFpY/jML0tJMXChZr8ECVsT56NYoOub/
XFp5AC+hd/RHhgw5sHPvqtAkpDeW0oaJVd+XBXRTM630WDs91Zn+5MQ18ahmeqm7luhZGhc6QZEL
RdcYweP83HA9Jk2ZdKxDCAUCqiTyIXZ+3QHmn34xNDwoAGSe6WHlVJIRkcnspqQLFah2WfwwKbtx
AN3WipmlO2gmLscRimADgEIpmi5VBaAIBXYMEGl05Vbl5FFV9k0Lkn6x19okoIztYkegWXSF8mRx
iIjbcNHOYoFy8IZ6lVBig3YhS98UMN/l3f3UAdmW3w6OAqbkxJB0V0wGCM1cO+9CqMRk/kxkltdr
pZMljwDvAP4H8PwldAblodTOqnwIi/xdoYCyrezVpckCFRtY9RDyoLVWOkhzvRvjiqLEVxfOtsVZ
qnXkzoidQOQrEeJCTA1wPopApoNSHBDH574dg/NtKArWhwN/EfGwodW3WEHxIoq3afVx3cuXjjk8
QoDFxev3Un7PNAtishbepyf2HhqtpV9k5U9FVVfChYUrAqWLv3YkDxAcInKdmXVh+pvE/LH5YXxt
h/Kx/rES0i15ARJ14EiH2DaCd+nYbsusyI1qbEPaB61nrpG4LE0XWqtB04DbDkqkUs16oGnRM867
sJvycERvYlQ3L7az1mawNAqgOuBmMzU18jbnHkAAVNAHUJWGgibBr1hbgy8vHdtIakK1Gc6MAqvk
y2aZ5tqQRh2EPMMy+2327wjgte5QoTcu+2qz7XUnW9o6cGXUyZHeBLOLNBxHMRoG+sMujHjmseSj
qX4UAoXjtXTBAh+aizf1X0PzvJ68490BtW2dz4aKJ4NngcnGA2Rj9wap3mqj89S4fTZpuS3AGOGb
+c8MfIJY5BUfXCij42cQ5NXxUJ0pC6TLiauVI1oVlxPToUjSto9DylDFVf3GIgCjt0FbFO+qSg+8
Z64H2Og+dYzXf5hznFUohiCEuXiYV4PmNmWHDad3plfke6c/2jZ43NcIh/5cEvI9CT5Q4BIA3UI+
VvKlnkB8UIlwgliDDY0S9lBO42s19OhGhQ62OpGgyMwgZe9OG38fIU5ZWoWNVAfzG9X5AaLUQC/H
p85BSVOju8rIn+1C23B1jdlhaesC94PWDRNKP3hBnPtGx2KU3FNMSE72ZX2g6Mh36O3AMiiQQMVp
Lj4hcJChM8jiuhZAm1Noqo9M22nfri/qwrmAtBHKNgCVQTBVjhfLRI87s9LHMC25V71b0+0gYzwY
cbzhEgVEk9jzJJ5sIDEkemQx/P6Spn6NfBggk9eHsHD0mMZc8515hC8JNqDnF1dqPYzQ+zB8G9RH
U31spx+G9Zqo36Ppwak/XTe4OGcnBufD6WRIcVW61Inwxq+Vg8J1zym+/IsBJHVx8GDd5dMNNU5o
H8XqGFrmpnGD8R8cF69QoJoR6QLBZEsDqM3GmkaX9GFsu96To78l2krVdCHggAV4Lpho8K5Wpa0R
661T2rXah0aTfVGEu21Fm3ougJG05NCIspL99SlbuBBODf7JLZysiWmmtE0brQ/tHMJt4xZsoX6V
flLb25/wZ3aks2ksKXiKc9ihjvuoTs59k3Svidts/9twpOCm0QadsUFghUBH2+lPpHll/ce4RlG5
5MkgXgUiCszOQAhJm1MnYHfsOCLQPvWEdYj4ypWxcEKih4agLD/DF8FTd75TSjFkYKvtxtCceo/r
gLAA+sE/rs/V0iAAY5sVSRFHQY/13Agxp/9tRwYOLU5fyjVtiiUDSOkhH434BvyB0ijcpGrUfGiG
sEsQXvLb9aqhZXXyeSnAbByjy0rBh7AeA2H7dC3CXNqLp9+X9qKaAmcnBnzfMbdD60Vsp2n3VbUZ
1krOK4ZkKSFobBMtQ+N0aPCgyb3cObqTn1vIgK68MpcNoffGxeP2skTAnNZSnKQcQmL1nmumfkwm
j9ovqsi9sVtxryUftmclxZnF0714Ow2lgn8PleWwEx+QpXDUA7Rjr3vwvAJSwIP3xf+bkCcOXQvQ
zHL6IRQ83YHHdWzRpOk35UNeHQhJwVC/uW5w6bQ8NSidYg0zNU4FDJL+W5E/DOmhrD/ytUtgeeYA
uASvEkjqZbCRMtkmsLLqECrgJZzQvmQmszjNmv7C4vacNUP+Z0baP6hxRzmwwHC7MhDc3LnKWjZy
cX3Q5wHcBvr0L6gWCwDvxybGAVA36vBA+75+dCHL7Ud6wx7sEZKORaf2e5tP7j6hk7Vyty3NI4J/
pCaBzr4k8rMmivz+iK7KMvqkqffGGPRrjZtrJqSIgJezYIoLE1r5MdE40NxPLlolrnvd0kL9QTMC
0Khf4szJWDNScB1FBAhMBZ26Esou1Q9mSUDoA84t1RcQDicapqgSHfrcgdCzao+3n1l3mPIfk5V5
JflmOsyz0zVw1exe8uZFrRfyvqhYXuLBa9McO8cYtbDTPnqn2VTasK30B5cFUaP5M33u9VlcWioo
wqk2umegxi3nKUsjmUiuCzVsQdfr4/bLn0Zi9s+iUpSVBfujwnExNqRYcH0DOm3L/VtgA0JVaETZ
x+mnLefPqXpEeWGLVLZvNUGrCR8MpJ4xcK9BMltRt7Z6T5S9GDYM+vSm9r0aDi37oXboVqJ3dd1v
rs+FtrQz0XSD+QDH5VxWOb/7ncqdWGOgNUqYu6i1/TLSno2O+HimgyryYKY79NYiEgad8jfLvKP1
EYeFb44IQ4xj398hAAqqfC1Frs9mL+aN4MhDkhIc4/Kjjdssok6ObiBkDczi4KaOB30zVRmORfld
YdkRmgQ1lAwK+zBCPrX8LpICUOLeq0Sziwz3vusqT2nijZM9D112dLjmx3xYCdKXlxfTN8Mu0Cor
Z2s5ZVHPNCxvnX12ncSbxJPavogagtt4TFcOUnfRxh1/F9bWZIfCuK9YmIwJHv8s0LVm0+TEt+wR
dN2Rh6rAkWTH6+u74OtziwXOXZSBAGKbT5STqD5qnGGMCvRa9JxPL1Opx4eYGfWGsGkNQbGwjZFf
QZvRHAov0BzHvWI1HEtWKbw6UF5M2zHrp3tr6rkPvXj+6tCuemkUV7m7PshFy3/4yNF0hWhm9vGT
QVo6tbQMNZ1wcMASR9RAm5749MSaeDuA6EQ0K7v64hhGXh7ZRoCr0BeAU2ue9BN7kNrKwFRctGHq
POjTw+/ro7kILfB1KO7Nfo8KFLbW+dcnoZiDSjXUb0oLuh4dTTzggTvfElG6B/n6mhzKhYtI9uSb
a6gVPrhDGw6gZRjB6ewxFQgIZANXpu0i6JwNzZUpZL+AUpD5QmdgKG2HsQu1uic+J7HzgGqi4TlK
+qb3kGLCfK/hohYnc+YwRAsNKkYXZ72bd4VBzDbUxgM3NU/JHkT5xm9+4MxDOzEze+iJRyCCaXt9
hBmDWYFqUi8ZP657xcIqoWiI3TWngeAcko9zYuRQsBJNaIvkcyfq/IVVQvMNN9K+XLe0MGVoAdOB
RMaTE+n6eRlPxuIUBNjKlMFSRL6Ba+wZsi930ZBv+rxb4/tcGJWJFiqg+xAeAfQujYqlQrPj2qrR
/3csO+jx3Kn26/XhrJiQ8xroX7UhSg0TmnLP49irtadhrb940YaOAhHBxp3zTedTVqCemqR1VIU8
tQfkZooeQUyePxWRsFc20cLq4EgABT9qk2hklv0AyryT25ZVg+LxRjh3ltjzfj/m369P2sJWBTgB
3dIzFB2Bs+QDRVQhIUiyJnT7wiq8stXGfafUOgSH8Mgp2yTfk06kK0CSyyT9nztqphM2kAy2ZUhs
NBVdasQYXN7fo02kih4q+9nWsF+fTdR32i80fY7qu2JNFXnhQEdDNWI0zCd8Xs6yiC4fJkUvmxDS
N/QuU2zhQ01u7YlwGV6DVwNbGPXrufMRUc25m9R2MY4DEWUYd+1rrunvva75vREHETRaAK+hQdJV
gVZbk+8m6soT+dJHdYDDwI2DJJWF56S01bQIFKSjOhRhnPUBVWNwiqje7UxZ6H4+sSLvNtMoSuhj
iSJ0mfo2IO8WiTUFp/mHnoWGkglpsyUWAY/joBUhKX5P5UuHyjj4ZXZm99jFX6sktG9GBEkGpfRY
Uhk6iPv1IoSwkqvZnqKtYV0v/Q+zhu0Gt0CLryqfH8Ktau60sFD+bh7ylV219nHp52etwxw64eNU
f5i0oI9erp8VlyfS+Y+XXhBQGxrB9471UJz7+nUi+yLbm9X+upFF7yVIWDloFgcyULpgY+IqscWN
Iszs+7g5TMkDsVbABAvzNOdx0euhzghqZx7nyb3HmcsoyZIiVMHa6fXZ5voIlj+P+jGgRcAWyQjt
JitNYii0CEctaHTbE8laGufy0Ma5Yv+1MP+CkwE0AMzobVkUIVxsO+Y4WopkX2X2TiPRoS3X+FuX
BgSQMYpfgJsjIJZOsyTtSMlR7grxaW8wqE81//qUXdaOcUgirzu/S0FbdxExqlHpDNk4FmFOo4fR
Tb/EojhEVgduc/VBaaFjQfKdqXX3iaZsNDH6Y10+pqRdeUTNziWdOGc/Q5pYw2bcLalahMLqqZ+m
4zNQqhtetjsbLIqA+P9KG/GxMvaFbQWjaC1FTAHqkgvqAhA6Owrvi9Dq7XB0833C0wNUl7YN+Hgn
UWwgg/A4JpOnQbTa4MKnY4aadQaBPtVXG7qp0R/tXf9RC7tQg/4z5J0tAOUv7pCuczkRupqH2tQA
yBFC1SjIq7WC58IBDyuzgCr06MGZLzlWa5fKMNl2DgjUYXIgZ/WcZC8JI37VUK8dXhr6+fqwFg3i
RQKmqLkpWYZeoN1HEUWfFWHDnu2ee8m0rVHXS5NH7CmPVyoyCfT2Aw2iBgYyriaoEC66cxSlFH3W
4jgw6n2XbyYtRl/5Snpicbn+2pBbDeISj5+WYFwJ0ndOAgvp11SsyUItWJnpN4E0Rc/BnLA5P3Yc
gawvKWwWxux9rN9p8Ub1t+sLtHDUnJmQNmAqTJtqgwUNG3X/S3d317++NoD57yfnZovNFKkNBpDo
BwJgsWl9U7Ju5Sxb2M5nQ5Bul7LXM82oYaTV3lu12BkFBafX5Mdr/M1rhqTdUzdNM+KOY6HVeYkR
xIAt0rvCWHPfeVWlM/FsPNKFbKbEEJTBDBGdT+lPOy+8ykq8KNki3b6x8+92jdwhM31nqHeM5B4p
dmyIfFE+u53i54h+1YNaCI8oh1rkQVZ+4HHjD73tuS7dT3TYOHrtjeCgZnd6sdXT9hXaQlvhbqDN
5rn6LxCVeIy+53yCGhtDSiuobS2IoVKdQanHsX6q/WcKcVaavUzq9xGJjbbUgaB4c5NHVVu7fRd8
FFsNmY25ZA8kheRF6f9R92XNcRtrln+lw+9wY0lsE33vA1ALq4qkuEiipBeERFEAEolEbkhk4tfP
Kdl9LfKqxfHM00Q4bEtkFbbEl99yFuviho1cnDENWTxtdUpfuec/P8JZWTVGzYx65fk6nVLPRZYO
4iaOXL0U4CS+Bnz9yZuAa/jrCC9SxRb8cj/lvbiZore22ffuIQ22v37ZXruIF9FiNhZu1oqJm6j4
EseXim9+/f0/Wf7PLuF8/B9eZmtUKMIB37+EV2wBRvfg111rXnmbz6v7xep/dpQXDzvM0tmRGI8i
T7ITGltV2+yRC1WZ2AXBsi3nL7++qp8eD2qMBer+An2GFy91NIQsCON4AmNgrEXLqny6CbOdWJpN
HJzav60IkALCjd0JVKICK/klfixFx4SYpZlu3JqciP7Ixr89sj8fAVgDiIQmMHZ8Kczh4wRlaCsE
ivpLmlfmNQjcT5fZD9//4l0xPjRg3U54G9MPhH2Zhr9f9ECZERKZZ00Y1NMvwnnC5tVJFWMBQGh2
mu/6+D2TGDa8Bub/6XL+4TgvHnxpCe2HJhI3DUw9+nzey/nUFLCnfKX4+ekCyyCagceN1O7lGCig
eoDgTiZuhqzC9EevFzyqBH0Ipnp9jTb80yjzw7FevKLR2CdlO+HeNb7YiXHdzHY4WF38/WT1LJ75
r0t68Y7yVYxFH+OSgmZfiLRyfGPoa3YGP7sW3K9zCfQH8+55uDlLK4aalOKm4GpjSxh/GgOD178t
eoDXBaBV6Nyex76QyXt+GEtFU5Chlzd4RNUwvym6W1Ielc9r8lq/9Gcr7jxcBmASk5x/k7vMsyYZ
mpTJG18kbRUnw4EDdEBteYDN7N8vrICgg6w67BTO85sXqxt/34leclwWSMRis4xbOJok8G1Y3xT9
K1o6P4sIoEWimkyhbftvukY+o9KSdpA3hXkXIoFIk92vY/T5ZF/uCT8e4MWyXjsaB2tDJYSTgk1h
TxH9SMJdKp9Esv9/O9KLlQ3j9ylsQty29H5YNiDHt9OumQ+re/t/cRxIq59Z0WflrxdBVDbWj63v
5E2bYEhtlvCiZ81GBdNNb8ipXLtXjvfTpZeDd4UON4qJlwlOkHUsnCyuq0seefgYhRMalF+i9vHX
l/VvsQ4KetAzRAIFGDjEBV7ePgOiRyoFu1mj4jJHnAvRRG/Y/dLM+44FJ5q8pokdfS+1ni0OHBMF
EnrMILdi2v4i7WHF7FeB67uJKXRVI5VF9aQTcjFl+biXts22AeNt3c0NPzQ+h8W6V9NDMTb2tNAF
npHzWh7hK9PvyNiuG4v8u+YDZMCSktFdvHoD6LbFT0tbZ47nG6LZw9AuZlt2WQBlrcJWtA+STZjQ
+N6KvN3qVRvoc6tla8kijyyja+1MZKvZ+QjexTarVtPxSwwkg23c9/O1oWP+kSEV2dIpfeONiesO
C10MOw0zZXQwK8XuJ3cZLcOdmvLDQ7ddu+xQwImK3QWHgC23WRAfehuzbdLl61asFojvKBRVDnZN
PcfpWPehYNWKN28zdDjfkoawY41zaIIqfRcK90Stmqtm1LKmwodVHKPT1Y0AX0OQL9lTOALUdl3e
JUFgNoFMgHUvtdhpu864sjaue6PSegpTfSCwkBz4mu36YC0gPquLjZibpQ6j9ik3zG2k52wbTIZX
YkwCYJS6pjJ9o3aB7fsqdvhBOgd0ozsPDY9EJZUQcI91GcD9U1g+wSiUV3L0ZAfZxqbSBekOC0WS
qNqGbJIhgQdOM88VqB9+LxamdiHxXdXFfVzD4qevQ2u7fSD7FM4GK7sQ0IavkhRXSDOUMkPG2Ibj
lD9AVbU7ziNAqGou512fJMEbsExQ8jfFClpDT7sq6DO316VR29Bl9lTqTuAVy5KK0pVcUK/0FsMt
gMsnRvsbLZNH79LwI6CCBl5cdKm7hYvKoXVz8ev3kfxb5DyrxZ8Vos+U3jN9+fnutkJyrrGRRQGu
1WXqZBV35a2wH3WaXQKCXdEpuBVZcsrptcj3bB33pjF3Xu7DcN3EmEwio6jGjGIFNFcj8N5UL7VE
Mcq7BUsJyFw/bBZoqw9ZWBUOlMuvSxRWC3H1ijDDj8K227lg6OxftcN1u6QIdKwizdsWgJtGvom7
tCJ638NdW5D0LnL6lVvw0ztwxt4WIE6izf2i8OKeoYNIHb/R4mtiTA1G07ZZv7SQWZz+9sz1fLd/
ONaLfSo3rcTSWNCvmS/jOaw8XglPX0m+zl/yIt49O8iLGNsFpKFswkF0+pCze52/0h597fvPW8kP
ZV5ooh7hDt8PxcRq7j+Xf+59//no/lf7NN38ca76n/+FPz9Owqu+7cyLP/7z0xNXPf+v82f+9TvP
P/HPq/5RTXr6Zl7+1rMP4Yv/PPDms/n87A9bbnrjb+cn5e+e9MzM9wPgFM+/+X/6w/94+v4tb714
+sdvj9PMzfnb2n7iv/35o8PXf/wWQbsBzg9Ye//540H+/I3rzyM+fP+Ztz//zNNnbf7xW17+DiTF
2a4ImTUEbUo8mOXp+0+K37+T4zCewfaKUT5+widlun/8lkS/g4wMzREoy4YJZrx4Wnqa//wRVBfO
ltFgvSUgApW//fe5PXtGfz2z/+Az5mA9NxpX9F2r7q91F2BLB3UuwSk+Xw9L04I1idC8j2L3wfYz
5lwtNOeNaqI95GBlRYlHyzzr+bFfi7YSoePVBLfRem57tcfVzOe6ml1CYHNB3KcSNs3wOucJ/9SP
sGm2JFyPshDjZ8Rue+iDZtxF6Wq2DuPQShU6u3Bkbus1Sl1SGU1AqB3Sd9nUP0qWqx1rY3ENvp1l
1VCaz30JZYEknGD+65p+J+SAXleusuWLX0x4nDk9i7MF4ZHLcqrVbON6gUbpUWSWbAsp1A5POh7A
nCGIW+FE+QaVSFQtrshuSyQGlcun7L3s47kG+kHUELA3lV8gqs3npds2UaNqUWLTzfjqDj1QVZW1
4iGgpbmfOtJgE5L+fV86X61955+gnjTvSpW3tS/4UvMQyLUYA7lqHGi8LSee1jA3/xacG2uBhVMF
4Jc4nWyGaMeUWyiPsS20t4d6TqNph4Z0/7ZlvqjypkC9GeU9HAZVewcccrftEn61rBg2QCUjGi/m
dmEXQaxcXZq1/cqMGD8x2uZ3BW/8PpsWqMfH3m4Co9wl7/WyGzBC2BWF1UdfAjOVxR8KN3TbCPt0
nZJZQyAFOUfZELbzhExH5AAirgY15LvZrcU+WtzbTtJ94TDnGKeB70uirrLBWaA2265mjQ0uWOsu
R9zvfQL4TwWG8Nu1cNtsoc3B562qojlNKl+YsWoF5BakzYOKF669kGN8O2agPo79oi5nSGLeZsqk
daA1xyWy8hP4Bkk9iTk5tue8gawTubBNKN7bfBH31o5207VzfpIDNAAqlpimigAJqtnilg11vXo/
Q2B/n4O0sCVBNl6UY8wevseFvxUg/8fo9yxivp1G/PP/Q4A8ayX8z7Hx6sn1j9Oz6Hj+wB+BMSiy
31FRoOEA7XdgmYBz++/IGKDm/B3qmt+Fi1B+ggHzV2iMf0eNjaEz5raAlEAh6F+hMSK/owkHxgTG
62etEMzB/kZofF70QHUTuA9IkMHNHtUVyATnDfWHDVMlNuo57+RVt5R9vpFT7CMI9CHuPAaqibMK
gS8nJwMnjGDXMEXX9z/cqz9j9bPYfK4W/wrNOANcN2bFZ1nxs7trgiv98Qz6pWfdYIS9nLSU8Sa2
KivvSZtE88GnoAgdHZR/0psG8wuNhgMFJvvIxgQT7bqNVLsuVaYhofTa+OrFkBnnBUoC6k1IuUIA
6t/PC2r+qYkWBmuSxTC9Kaasb2vVF6DLDnRobdXRVWXX2iVE74bRld2mSEbfV0zbnt5IPwwQKAMz
Iz+mk55f86v9ror74307uzAD9wcZPDRikR6/eHJDwkgsklRc9lm/zptwChN/SkQA4UAXjuKbG8Rq
TtGQpBqGHapfKkdyXnyB6cWsNm2ZqrtyiFGngVM4rjuW2rKHQYXtX9Oof4FvArIBJsrICTC7hUce
/v3iCUMDPyKBi6PTGjrmDpYb0RwkK1ZXtdKZeNtlI3+aIBJyOyDY+g1dpE4vJHGmf2X0eT7UDzcN
aUaBiuIs4HleePif54uN913jWBYtp7jJramxjWh2tSxrAov3YabiYw8UUdduf73Gnw+Sz2QCNEsw
Rw4B9D8bAryQIuDrFGScenOawOezm3lVsqzSbAjDejRrKt+uqaKYJnPSu/0Uj/h7H9DCvtKcPq+I
5xeP53BOsyAhgqbhS7GKBBJzXSfFeIrVNAy+nsVEpKxkyTu3//UVn/OqF4eCCwl2GQSXM/7xxeIc
OeFW80WeQmgoBkeZ2Gw+kJG6tZJigkHOrw+HQPnscCniId4BdKPwYM+h8fljlU2bFS2J3XGggZ83
4o9bGHUoDsdcB+M7BYvL9eDNlJK/VaLhboK1ClszgovE6AL/eX7oICMsKb2WoGdE1O2LbFw2mADF
2ZsJM3W3D6hv1Fa2c6BeWVUv7zGOjMQYV46BKzLe7MWqCkLfapVwAfiqjMJamhFv+h/hqMsWrKRf
32Okdudu1I9PFXsYZCQh6wkMKPLyl0BF3QvXTIGwez0Fftq2gfbfDPxT7EXSglSzxXs98ZqW41qr
kmZbyiw5jSxv0m0jpH+T5EZVdiDlwQvPNrkkGZKdCVgO1cdbMHOXWhmXVUIZe2RkTB5kmZ3txIPs
bimzvnaKR9tkNtcubbp72yDtIRUrG1kGO9m7fiDHMFidCZ4sY7rWSs7fStOoL2LWdtcGETt0yZpe
Yzl8GWcR7NNwMFeRE0Ut0lDVZdxEF2wtxrSKZVycFPD2eyAZireBS4s3/VTyemwnUjkx5buwE+Ol
gvYdjAtD4CcoZwNuSsxrbKrvAHdXd12OZNzbEdSeOaXHjE/tnjfju0UM661dYiSG64QJQTQ3ewMU
zUWrp+6zmM233KzoSixkkHW5DGvVLMG6QS0z7MvSEbQxlC33uA3QweuIuDYF7kQU0KhDrym6MAmV
1ZIiNWwitM/jzA1FpQRXn9Uwx/vGp/mOp82EToYGYDhs+Abbc/SlWGI0mrxUfuun1l+RdLjRqM9u
08LMlclMdFvwbriDQZj9ZmnqIEKSlvxY5klRgaC38NsECuzouFB0DCMM3XUNlYWwq2bMzD6lTdRO
NYpEeRlPPj06YWCY3DVmn/qs3M+ZuKcjT45Tl7ktgtOCgaZs6q7Dr/FZGxBUgjIJTnGr10tKx/lt
UwzdR2o5GtAID/QNZOSz+6hokjdB29n3I4nWaoJr5lbOQ3CSGQkq1xe+rH1JIoUmXAH1Yyk79FlH
2AWrARXuprSePg4uPcWRZjrbAIjW0nKXB5Km471sAyyua0ccXKmmxj+mEcRYXKajilGvDwFv3cmC
mvzBLkHvqk4B+dgFwdyiSZgbdADV+7gN2dfEp9FBFHrZ0wSyZV3G7LXMg74SC92FOWQd5lBezd5B
Nk2IlL/zZO03a4knZMma79i5Hzim6LPSOR/Q8dS2Votfr0gzjRtsAXYLZClsoADAuM9VdEnjlNU+
n75mEsSiRbSHSPjxPkq7Bx8N8KgpqNnlKlkqH7nwY9QXe4DWk9q0s7j07Yzas5/fNJNd9vG0um3C
BnrhWphu9PEw1FHQeKw6Uiw7GwUamA26Xi8mL/dxTMVFPIrphide32cr6Fu97Nubvmn9JW3BPFLS
zadAwOey1rmFyeC6qFlWBjZEqEhji1Zcmo+NqnLPMNpous49JaKP0bOdB4CyIseuos7Q4VR0C2Mf
OvDRgo89RhXozZbFkrIKVqm0uxKl4BTmszT6JvHk4vcrT9Qd9zzNNguXxlwXFFTIhzJXffNeCWzn
Y9WvPe2PNgvj4VsxWTvXQQzjnXvIcoRfVcFGhXRwVuBTETgc7+O+0OEmadH/3v2RmPEgmznALoWx
5OA6grPSniZbB05P2NeBW8C2LrRV/Q6mMXOHHLNDVqfn2bFdSacYHWLNGrSj/YhvsEnQqSrw/XDV
RS3Ja+vEXIDDFcIVUjveD+BX4RZweGy7SV26iBF7nSMSE7KVU8GQNkcKceX93A1uqMYG3KOKh3O5
wkZmbM/14eqyesqnhVymgqXDFToO0A0kocQOGwfL2jytHu/H1SgG8jlWSByPAiJ273iJJdbWNFJI
j7MM+NwdMD9N+gFVO+6NLhA7ah0wc1zjSQDmDv02GKSBopdYjd6K8ytbm10SmdzejaNsh+Pcwcbm
xnB0Md6OWTGxLWiLSwny05jYtJJLIYoKD7aJC7zSZOVPaIt3MI+Ec/N0inWvukNYWtHSegyKfsl2
a4gn1G1z3pdK7fo841eZWeJkx9HhvktQDNH+Uobck6wOmJR0vIqYZkN7SsEcKvNaLs4idiHKh3Xh
kyXEw5255DugbEu+7zGx0nj3LQZNW16EFNxiOQwCw5Nu1THfALuRfy1HWoCgOEU+RxvaWeODbU61
zfdpK9lu6rs2hzSSJcO8h5T0UlRB0hXTZcqioT2WDtpa70tXLOpp5AseS1CEwuoN0jxIrNUYKSAL
QPlJC7ltJ9PTS4hfDDPkvBbeI/hNISvO21MzkScyhkYkVbI2qUk2FFVR+w3ZhxK3K3JTGMJLSfRd
C9JgVHOOtP1i6kTbvxMm1tm11X7FneoimTQfufIcIauZx765k3EUelLpTDI0xBYUVYRXDNND+q1H
2qJ41TFuJaYoDZGT2Uzax0hKPXczfRvIsnvIWxptg76ByEVRSrt3epCHVrFG17NsyLVJUvcp5bp5
F3mLVhjvYJTdY25csCh7j7T8Qeq2P+Dy+G7hqIGqMlkyjDOGU0ZAYNrJOfQNRjmTuSln91laA2qd
AsW1KWhxFZgRkoXQ2UBOIPQB7mfBfThB7GGNBfYWRxS4wvmEQ7rwViCubEpd5m/63IIW0JfZJpq7
FNZEMqrUWZWzasocJNXVTrshSMujj4N5K8p2TTChQ2ApJjdsVhsadpcWLdsUwTrHGEEs58FTSdmx
KwqWVHMKTHOeQpz6UK4kPMSrbeCCNEQXSWS7LR2XZtd3y/vIj2BmY36j65JnsgpHkp6sU/5IaCpP
8bhAMtEQdoK+VV6nBve6E+AhV5yL9EuMHtU+oZjDMzevlR5nfjC8kLfTejaZSyZ/UGuvt1zTJ7KO
6k62Ka90lM+baW3mOnJTdzdRfJ2O2vxdyuaoqKHULy5VyKHh6zsweeiiSmQJSdpiwwN5rVQYN8Ju
crbv1kUoAFzMBHKstWBo10ne23CrzBJ9K5uguKSeJO8BsSMx6JATxo0ikGFVhsBazL02FvIrSslt
1zXp+yGKfbrLyxZMIaLKll7bxVNdFQi+qDpTTZEC6q7b8LTgcSV4oZAMxbPCqAjpAbrFbBb3PTbr
Y9v28ZeknZrTkCzxIXZssrUtW7tPBLgKFaRX/cVgWg8LowmGPUBKqPnoWrM8TEZNNyZVSKhw9cWd
kVOEPT/Lh7ccin5u41sbP/SwnXoHmUR37JSe7tDDTg7dubDfEO/0IZQOrQaldL9dB+vO8POU7MJM
iGzr7WKaeiZD89XMvnwPZ+ezyOuM7mY1Bx6fQ4On5JUKIBxQSQh+VGym5gJfjBa4tDB92WiDzrcD
fzHazWpujyOUhSuRJNi3LPVlV8e9Qm+WzAJCAL1Sn2zRD/cRc01TlXJeH5KkzbChCIyh88mVyXVh
glBXUTjKBeT2CQ6VA177Y1F4/c6g4L9FQGcdfoHRN8o17MLMEFJxLmRgyC926bctlQnI8MyCaO7D
DH3n0burNoFK4QUtu2XB/fXBWJVuSIOq8ZSBhtuCAdCt7vNo83zrVB/d21mXoFeBiN0NabvTyqV7
1QAroZuxfztw9jmaBnKBC0xhPYoS6wG3VqYbTOo1BND6KN+Ea5ntgrjzkOzX/CRRN+2TbG43EnYC
AKcq1tnrEvnhjezD5R3kLheOcNws76BTb44FlcPlMA/jleDjVSC9eVykaa4yJos3oLyaXeggdkGm
JgPuZcnV3vftEZA8ih7TQOK6HKi6XEOKJaZjjZoqNMGFyEb1Jp3W4HOBQsXVLFjXR7ys8YjpfsY/
st4LcPX5Ak5U8TXmSDBxOXMxb4M1ITPSlQXFVV+CptOjHBtVEchN1LdPsqDZMVjwXijeR3uq2br3
NlKor7i+ig1T2ygVX2YzLMXOFemwCVIb3Weogjd2BNkENbnYcp8+QX6u20R6PLX53O7k0pS3YROH
bw1qgGOILBbN/nK5NktL6rWY4gqupmbbW5p/SHWjryGQi6gTmG4/kSGuciLyQxpasR+JTrdAkIUb
VhhZB0ReRrDOQ/YDPIB0kCQHxhcfxWj8OC0N3hHJo49koeFOkDY8ME6gXd6zvraFvmiaLEE2ZkWZ
7JIUGdWKE9oV/dhs1nB4VEne1ZQF5dbaYESiYzyGCQ3b+AwCfiwY2u1YnsdMGIovj34h7wRRw3EA
tfkIl3g425brXcaSHDy1drq3qCOvKSoPvfWZH/h2KYLlriFIkDfQHBdvYh3y/MqPeLuqIAY9uhtd
CKBBrgqAuYPUYKAQTD676XkavMU0uSz2hW16ekF5TqF9UJjmE3KfaFOYcgXcPxvvwiSMP3gFL6mp
FxkAH+2AoiyKhveFY8nGpExBzLZJ78IhxbB8KNmhn+KP82LF3dI55FGAAd1wIZejX8sWMTuPTtDh
NXWDPOG+CWFeQ6cR5sQuQkoHgNSDzFRR64QFb3oav6cmii/gHogmYMi6bMNLdjWHiGGFMphgdAQn
YcX4iFCmq7YL3MM0C9BsyJKzw8oRr71BFlTzLAu2rLDu2qncX+Ldhm6GJSX0H+CmQZvhC0pjejug
DKkdqKq3nIDdmGCHunA8znZt2CIpwzrp0ICQgMRPjm59zPp7Wgp7DTH1UFzYENNwDCzHT0QG4oOQ
Ul5DliupI3gpXLBeBp/ROEUQXxnfYUXnw0UB1NcOLesVWP6kib6phZh6BX1lKwhptwx9rK0uVZ9V
0QCACEJODp1Agci4JRO3WIzdCF3G6aEzariJB6buMHod6i6xKBUDH/KKB8NV2SM3C/miL4SwX3sC
ufraSp1Ne82BfhD5ID6tOSVVmPYoUKHCDUbJ7Ga5RTb8OcXXAlrje/jRhtFNpCHx1Zz32lDG+pQQ
WVzB8p1co9eX3GpwFXi1jnl8YbvmNPKWSJhbs7xGVdMllQOTYW/6YHFbQNLNfUcL/mZOIkzhmcEL
2K/htw4NDWT2DcrVxYl2g0Zdc09CE15PmY2BbkFOeMlJbHaqFzaso4hnR9GAeqfXErBtEhxsKKKq
Be551woNErKGWgqpUKKbJ8jFpOdq0m64s9OeTWStVkKzT3oI488rejFAA82IY8j3ccMKne8UUtYt
bsATI+WDaIegHkZS3pE1EttoyXuwbwDaiRYZ1RBn1/tFKnpoiZJ12zoMQZWO/GXAoD+BPDpNH8JY
mltnc4uWSJriFPITStr0XaC8+5xhkofpsB3J1iUKGJUgFx/HdvE3hfRQ3AqCMXVVqdc13aDdOFfe
DOwTW9miP3qPtxzZUWl3ERBeawVTT/JYjq17wmZpa1DmW4iUAnWUTFDkr9LFk/uZ9ImtIDY/YYCd
L4iY8Wwx9C3aZdNPduhPaBk17WWTFc1GD+gcfQmXVuQXCYLdvEHZlT4Afr68Y0Oili5C8VIG0EGl
UWbk5YyFPZsHl0V2gXp4T2ycQB3QRAVGscnG9bpzDqmhW6581EUPcEQtq1CQB4Wd9gpctPEJvZLz
1L0NLLkZTCThNr6Ji2mYRA0Eb0CP9nsNozp0Bq75IFFLdtYwskcHBmYW2epKbA050qSThAuA3sVC
CH6FAaiSgPc0+BsPyXEeIG9MV4k3LMwVZu0KMKzrdc77dcOB/7Rv29KQK2YCnl2JRYXZp5kn8XC1
LpA+2jYZK/JNjlE533NWBHgDV1ngU14yNBHB8R/Ky1Ligd/5OHGYTPFwpHgmODHUCL1IOrIX38tn
BO7GPQZdORgoxjWpbN6pIdPJDpbEONliaYvxqS+1We/yNWRo6okVSDhgugBW2a/zqLpTsbYrPbVk
BQMwCUys6jHpejT0Jx9DJasmkfQoocK2kAiGbgzz9lD4fqYXOQYj1yxNUMevNG36T+s0JmhpNiuK
x9knOu+qKdZ5cTQ0iN2bONEo/IccblUnKSI3ILayLhjjyusJ7Qkh2xjlb9mAgbusgQh3U040uiAD
cumDnJkfT0XQovUdlktOLmZEGsw2bNOCQtJSXpAa+C49bTGVaMi+iExs9khN0SxoBxdGB99DdRs8
ImUAQCNglR5DtBfmDbRmyHC1cEj9fwt6JVAEWWToBxFxGe3WOcwCWqHHbPw3oDnVOlV5uxbZN+C1
6URrN2uspyjqziOzacKNTwKFfzelzexdGjLoj6HbuWKylzUEBEvWhZKexijBsXmO1PYDgjHcoZAL
UYUMOZK38cSizzCUzyCQNaJaU6jhE+VgnYjSGG+OwECmOecyYea3sjf23NhV6QzkXhlk3yQ0oezb
ZSgTPDpmixD/AYz8vFhST9KsMgBIIHka8wbViGiAiO4apJhvddS0aA87XwAuCV3IY6y7nOxUQxGk
ImXW5HZu12naQYgi5jukyZ5uiYt5WgVttvIbSqEtuOv0NKCxuMa040fWt9GHhubGu0oD99Yhj8OU
rM6wNC6wBS7l5YpUN9ieB1/kiq+ayAob/xrfgp8adNXSKwxImxE4R+2LcjcMoBzuZLjiqtHsKE+R
ml1RERiPoHM2tHiYUH2KgG4D7c4BqJgt0GAeKW9gJxMNXb1IgdwKgc/JI7cEnyK5zQvkfJi5HfVS
rMUxbWbeHZDxWLtu/5iKku+PVSVORfcxg3NfDbxFJg+NSkNZ+yGwK5RmWWaraRTG7vw8wn6phIIf
v1601OCfuTk4YXEF5fWsyHRYcUR1R2gEqfdSR5AG83kGMWSzUnFEqQnhHwzG5nxHVZHxCxbPY3jX
DZPnGwTCdN2UQWjptQQ9uERbIdL8yhFeblI9ima3ItlHDssB9b9EYST7CqZQbtwK9I/pMTVxj+Yu
KdWDLUfeAEyTYdWiTWOg/+rWST8SOpD/zd6ZLMeNZOn6Vcp6jzTMwxaBGDiTEklR2sBEScQMONwd
4+vc1V3cp6gXux+krG6JypY6e9dmXctSShEBd7ifc/6pTix37J+XwcPmtGGJTottSfU5Ihyioigl
NOkwZLJZEsQ+Njy8hvetE4Jmyl4zmIYs9UdmRJVz0tHcLQcfE8UusYsudZKFgyHdb28YR3RIU3+q
221r6LJenr+9nFpa7NHQlFF/MjXpsVUsbTWhHRmtekly32Yw2BDXos7tsvGmQ02h6B+0ZJIIKCRa
e1+VqrywxqyFBOs4uk1yM5uXc3+BDHTjIADvL0qjxZGWUnSA5qLyrqSv1IUVjlaCwSvzRx/J2r5k
4waHQEfVAB0em59xifrsDL8W8RIoc8pfnM6zVibPduqXPDiXyU5v2IQbA4o0zZMrB975wu5B8Ta7
QAanCGiB5narw4+7te2RJRCBWxOqtjbZcbIlUayKkOpwjRuUBfXRQ7u8nNOxAw/HNidu+VIy26nO
uQb86sobw7JbEs9kmx6Af5msG57w24Moo+URsvFyaS8VoDhAhOT8xLad02uuWuruUk7EM1RR4Dfn
3lqa/UG7hbFMsRadnT4WAWkfGDd6oQGzfKDS5pxu0ummdpmJ3URzkXeHsIzYEbbWhXOc6xE8K/dm
mEK7WlUGv0E0+BPEVdHV5Pk1oREkkxmWp9WOCu9k5bUuz2g3ogcoUy5KTw24l2ShqXlfy07mCZZR
/TO0TNpujSOEd7AYiT3JHl9BMifL2t59uyO+QaVzk9flvitK661X+F12xUPyurvOXVJGFoCp+lEs
xM1dfzsxg96urIdRwnU7zJZZeLuFzsJZY8N1NpK0Glg4bLoBft3ctbYT2Gzzk73Oa3lms5RnYszd
crcMjlaffWmnmgQmtPe7xq+lD+HdHh4qV4ZuYra1ei+swBz34xKu7bALOjHZepfPg0+lzCKb1GxZ
XxqnNtBsC2tJqYkNa0BxNrnAF0w+9WwczbaYoxuDyWcaF102hB9qL/TqK3eu/E+MGfrlUhnadZOS
a3G8pyLyxjcZle96m9qjM94H2dDz+s7deOaWhj9eohIw1zcS6+vx3odaNDAGYScVZ6khc/dT2fqL
aR0Kk0vywlnXpf/CfVITWcAja4o6Zn69GtcK+oA4TiUOeyfPVdtA2Bhskh4TWuh0hus9Zr3/KW2I
5Y5DN8u7y1B6TZdvx5S1JoYZdmuedLNtpNitYfYyTBdtT7jdGHthNy1M5x1ckPyRm/6DbEZvStLJ
30g8gAMREEERwUOJLcbm1MMyyNvxLbbQo7ijmVjwcLW0hzijHiYyREu7aU4ibcr3lVyski06hHKb
Yc+gHKeWZCPrmvlT0+/p9DSkOUBThu2yBPb4s0byzMGh6loy3z2pomq5umBlBJq3uGnW68ysxs9W
sXACGL6VGxrDOqwwP0jP1i6zgGmsr7LSEPPbUIgiS4psYJ+1YcuimWXkdWeMLoQ4GYZBhjnu+9Xw
djWpaU5mTddzGtfAeARoUqdpMhexc3XZlpfp6I1Lh/fuuOC3bRuoDgKwz4/0rEb7lAW2+RwYdtl/
Mhcrog+c5twPdDz1+UwNAGaZmxgiNHb2HI1qyp+maO7Tj96SsjdSxpvRCwDL3J8WnUNZlUtZJM5q
VCsz7Bwo4sJpK6e6UhmF/D4lQtl8uzDPEnG2PdiTowpDX7YNE5TrFC6GOKyNtqt3Hjg/B31Vj/gv
Wnnuq/qAQs52gQ8puj7neeGPYdxh3oFGZemBFOtS0VEpK894rpvlAZQn8Mk1Go8LX3kq4sGpyvVO
pMDSF12hffXctINcIFZlE+qHFRRquJDCFt1JkncFvbevivVyldq2rwWT8jY2gnpclribaM82N8VO
L08dQraC6UjrTVdNr1v3zbglJ50aaXE293To1VUZ4cl0Po51Cx9I4H2GH6NRLao4K1TaRbdliv3j
NekRqQ3UQsXiMxQR1vbWa8dYLugZhmGTTiz6XeAZRbRnDNwMal+Xnans3TB5kllhnTVpnwya0Ytk
ctr5GboFOBWGuHGMUVvRldE5RV4iBqHQHfYrH1v8jvv/igW4te9kIJCCgR2pv6Wc/Uhi8aippT/K
+Th2MFDfapy/1bu2dEX1cc49QLvIAnEn8ZgVeorqiOvnK7nkb7FG/5oP+gNl9L9GLD1+6TbWuvof
QC2FfPkdC2fj9v9Iu//n/+n+wXP55//9x8f28z9u5T//X/upEF++J5t+/Sf+ZOH/ARnIQgcK0ww3
QJg6/+Ka+vwJJFS86HEVsSHvwJD6k4Vv/cGKo4bFR2dLwjC3P/qThW+Yf8DywdiF/7E7YGhy1v8d
tukrW9ktnI/d5ZPsQtsGGTZ6xVkCpZmXth/irnDpfrRgdLUqXAtchxOxkFdVahu8TQhyaWbqIT0L
Gm5uUMncOR9zY6yTpgqaBxNHglsvDTJ8gGmvPiz9aEBpDLt718+0HX/3zG+/EZy+p6i6G33sP3hP
fGuy5b4JX7Fz9a1Np/A9RbVyu6WWwfvREwydkSRZtzldXbnTlSrvSOUqY/Ru7Z3LnC/fNWAJN3Xo
9y9o/5wrp3bcc0fZ86NhyvKmnjmqwS0N43Ly3S7B4ad9gj4k3XhsRHvPapvuvjHXZa/Nwr8kOcky
4pCX/5NMvemLWWwD2HaeD97gjM+lS9CdkaXBnuqRLlenQ/poL/W+HoeqYF4kjXYXrJVamfCu6sWr
oBCIovMumcN6u0EolNy/flo/cvFCLJkC8G8Lc2OiX3HXfkWI05BB62B7WIFOCIW7zgdmQhXDqr1N
Pxlblvxzff7W4fFfOxluxJf2rZZfvuirj+J/wPGw+R/858TzvdJdW3z8/jDY/sK3s8AO/wBZN3mf
fc+hD9zIet8UObb1RxBgawRzxtzShlxugz/PAi/6gwWD3BcGvJ/8nf84C7zgD49AKP4IPQk8Usjq
f4N2/tVg+LtXihoK/HL7fLiEDtOaVwcB2LmtJTU+shPTvghW9SQyX1Eqk5ah1yU6xzmuvQB0jJgK
1cHRkQvOOIzPkZDka0C/3KXDedtmv0uS/5EhTF2PJzJeLXwxLJ/gk776YkFaGuVEcZb0s+gvMNht
ULuriS9ayRRQGlnNd2v2V6fLj4cLH4jAkYocPjLUZK7gHw8X15xkoebaTgIBYG7KUJ5LpnqPv/6U
H294BnSbM7xp0kUgcGY4th1x3/H8GX3O8N4kEXjhTJeXro6OqYHMAkaJ/VA6dv8ODL3deaYY3v76
o18x6bfP3pxcuVzQP2y/9NUvTEOnH7tgzvbO6lcfMuK7zxUUoTgbIc2hDXbaI35U0yHCkyo2VNhq
5sywFBvX9K/rAKtZ7bS/8/b8y2+F4NrD2IYizP1Kdv3uiQTgfpGTZqSezo5xgGsfnHqrUzqmlS3u
i35QF2IBp6jtID026zC+q9qKfWdFd8bQpIChTsAY6jfPaluH79+L7VlxE4ccoTYOCNardQrXgOmu
ZOw1c50dNOPAxCxd+XHuhvnUCNd4H61iePGLzjyOo3lXzoF/kc5+dyEo2P8WW/7rwlE0c1DwgnJn
f32E3z0if/XnBe1tvvfKkLcPE0SYKjIP94Ewjafci5bfmDH81aJ4AaaBePtFkIxfvwx20CMyzvti
TyVcH9Z5CNBfddJ8K7eiP4e/v8sYN730LACMO6WvF+FV+862xDnJZsaDOUEx//Wa/HihfX0K7F+c
vW1qZCbdr7bvrJTX27Vf7NPAD+6kTue9NO0xcbN0PrUFLuaBbKLfPPofufp86FfRwObugWpyM3j+
8X21B+EMERDuvgvS7Bg6ajyuXt395nn/xadQ7OMnjhJiM3Z+Vdi0viEjfGSqPVadPFBflz7Jok7z
5m8+QeJ9OFYDfLapJH1ve8Lf7aO24GyoytJPKn+pr+AyumcbXj7QsOsUUKPwj6XR+Le//tSv7ic/
vEtbaqKFORL1G0IE99Wvg2gWeb1ZuEnXrEZ6MnLPeHGtOW8P3dLnh2ayFLJFp/bMZAKfk/u07Rq1
k+u0pX2HhuwSgwsRHjOMpLeV0efwDqBjwPfrSm+nPHvKY+ku4o0M2oBxvbvOb8rSyy7ZSg60ptK6
6z0HZoLQhHnF/ZKqS3he2HSVg7cgGgf9vMpDENcjOKl9VGZpd7A0ceqF7ZTPe9064sA0EtaDnG2S
ILJIMdnxc0s/5mL2r02jmdrDmNvdOftk4xAGEWSHys2dflcVVTfF9rAJrakg0bhb4DVMRwHSz2p7
9FuQyjaDONLVyBWtxaNQW8f6g/Ywld9HzlI/zpFdpLuwMowxscrcKpLU1E6zc4wpeGYIISWCWLOM
/aE/UyJK35JV2T/WbhnsigZ6SPLrNf3pXfy6pLQrHJHUmK/9XmtVrsxpbS8J7MZIyMZMj7hj+Xu/
HxqGGBCo8zps97/+0O0F/2kfoV22XaTN+Gxtsojvtu+UptmA/bSXNI7096vdwCZvhQC+JUP91x/1
F79v6934JEw+cTp5tWWVyirqpYiP4q24wE7TPMB0rnbCEe45+5xZvG/Uf6ti384aDly6Q9PmrMdl
YKsdvvt9dZaN6bxWMBW7SF9Vy3yT5kGdMCyViRlQlPi4p/39Z4rikIYSnMxltvLqUO1cJzcycK2k
KQr3wEQbG88ibA9OD6Lw62e6PbNXy8ddSt0BYoxWx351+lCyDSN0APbMmhUJk7X+BMbt781y8q7r
meHbrz9vq6xffyCJNSE5mxZNkPuTqUsANZN4hmCTa1DVNGH0Eq5T/Vzka3EP68t+IjBnmI5mJ5mZ
9p3HMHXK0snbQ7Zxgt1KQMjRn6oRzKWU5m2fWSInIFUtZ6o1Qv2bd+ovtne46UkpDX0ek71dEt8t
f6oiMRm6C0DC2+hyGApAMigXO1+o+b/xUVSh4SYE5Fh+rfUEmFNR32ZBYuUNc0sSHnBVN8JdzbH8
m1X4q0UImFfQ+wTI0NxXdfyS2yosmb4mavXSSwxSVLxSqYo4VHBukHSW8Fuc8Tef+hfPkhwp5isE
WwPgma+eZRdFxZwbuPsjyGj3VQ6pH+hriYdsto+/3mY/b+vNGAVbA3cb6vwUn5bPa1AvaoQ5xZQ1
Kd1UQyoe5NFleg+7XNe/sYLbvvqPr5GzGWC7MNq9zZv21SmY5k7VRH7jJ53fewdlLPoSzsTf82nc
ziL+ZccnRGU73hFL/rgZwcUNARrlJYWPSMewigFL1Hy4ZraFcKjqf2cIyD/58+/iaNimY6yXTbn7
4yfWFXqq2m7NRPsjxkJlMbfYtYGgRgxyZ2iyLclQsGOgKp+ruYc/N0xQA+IU5s8Yh5DL3mBWEMm9
wuuiTmbfR/YOzN8mi+Gk1W6qPWhSaqaOGHvtnKJVr/eR3MxKUxSZn4q0W6CQONOLQgt3QwZAbR/6
YODqrp18Gg7dxOUaq9DLsn1Q9cX1DNH6w7wl2yRG4OKKIeAyx62n6vc9tth+7JoZYiMckoYvedfB
9IfrVZN259jTc9pRf+2itAMxyNeyv6A1Mz+5UszzjqVvHpCc9A/wGKqXKlfpdWpjsE01sjLch5pn
9jFst7bZVcQWAPsoyy1jjyirZ69zdQrrCXoJDzFdbpl5b9HNmBGlB1UVC0qDJpfXQPJzHZfGEFix
ruBVxwayqAtnqLoK6i58Jlv3AV1+5jcffaH7Zj8Pwr6nWxjf1dWyAHfWE2SnoXbmLI6WZX5OEY3X
ODKH2Gv0/loxTJta/S4fg1aQkOrQxs0Aq/UBrzwssS1ohxU2ptjhHsYZU4WYL8WBBG+3+bQuyngj
qqgsE7RnfJHJq3iEoA6+iwI+4/+hJvQ+MefLX3x7nPhdFcAPjLUJo4qlTsXO7idxI31DPFK7QfQx
0sKDBzSuLUT4prdRwTaGyuKpMjDTg1hZzrsMvRbPBfctIx41POHYd1ozuASqwcQNgFE/gJP7OWZg
fjvGDrjwubZbGNHVGkZvIgdLkGM/+9OFadVtCwfFhS4vokjxWAuliriATnHBCs7WjvJzwppqbaoW
wBJq2La2/IeBsIp1V6bOQMxzR7pQZMjgvjRbQ0AYq8Lwagqb7szw2vyz3dlRdSw7Jz1b9QSppSr7
9qxwUIfsRsfM7kZMwe/5ILMmm1R2j9Pcrm/Y10WHHbAYv/SdjIZj1c18W7vhkgMjxFXJlwUsyV8f
lj8qsL8eK0xzTCskjpmIptfS52IG7ETaaid9bnpH4vK6hDvYvhp8bFmpO6BZm9OUBOkkGUi4Z7/+
9J/bWqo5MGZmyIh/6G1fOea1ttX3dtPZiQBhbGOrWXuCPO01CRdLoAH3xGFwoUMq32gToWR0E7ld
cGOz4Akc3+lSWMbym1Lz56uK1xm74K1MoRTzXl1V2mjCyWgsP+khz8aua1UkNaBL7/OovvvN7/+L
u4O6a/vxkYWlxesSI6o6Z3ADdEUMHaczUGvYu2XXXgakNF8s/qw+5l7QJmM5ImKVhbGnA+lwlAlS
Xuc03wXDwkEVur9Lu/95W4BdEwxG/4vHGPaPP579Sz0qTBKwxau6aDkDrI6m2PGFcehCwfGIkXU8
Fqm1K/otNmFCWPSbB/Pz5bPhMnw8p5e9ydd//AJwhmAs5BNmdOmYXYuCo58xoDhrB1Kd/RSNw+pw
y/hGFdwGhQ7O6nVQTZySPfvBEOvv8rExXXp9GzIwhg8aABdYzIBft+qWnGfDIXtmEygN525er94B
7qHPueqkAuc5ZCf2UQbDcJ1lJZ2JLdhIcUptdZ6xmz+PUH85NtY2OJsrLPx2DfYevF6r55r7XlJp
7lKvkuKM7plTr43S+TwTYTQk0oJNiduSg1BngIBg+9VkcxP3EAIaZckT1LRMxNyXdRcPJUzYOLU5
LnfT4vnvgCmJAjAXJImJV9lOyms1FNe1becqHm0L2n0TwrHfuY3hfxLtzHGzzLY5n8E3gQEeeHJ6
QHKM954yBCCUcCf0sazDk0PSvd45U9YRv4tieOE/LlTzqUcJDli7DGZ4Xi9zzQ1XGKEFnhWgt+xw
9ysC+8ZzhHrwQao14X9OfzNwAju7VPtWdnDLBau6YvblPcw6JPWDPTfWibw6xN7aM6+aTvrt7cjp
omPUOA4kntysH3uot7BOcNc66rll9pULqMVJb4SuA7amoQTNy9J4O2fo9e3cae9z2YWtceSGrJsv
zbiY+r5YOTcf1ij37BP+3ugQs0WW5h5LgWA45wpXZ+uU9tczXMnxsg9gCe0qJ12rZKnnzj0rJ92j
TMl1VRwCb5TWnV2Fw8GAug+gLUMz3aTWsth5g+jFrqtVflOMKPpjocvpHkKXFzLKAHBgNTNCUZdB
GpqvL6w+sXEytQ/SMdWnPE2nO67s7FPAJoL8WBXeM+UvFkdR1C523Llw8smM4Mpsc1O9p7XEOwpi
Zlru8o4ALtivU6FjHxkRY7umYmgQoYaMi0oZ7h7ehL5Xyt8ugXmpj3rpQrWf2ia47/opEAkElPkg
igLiaBc4+DKaKq2qvTbmwTysLds0LiBPO3HujqjZ4KziwYgjN+zwVGM1CPlEPVI/KCw+yiiDAyEL
yHcrb591kHXRPGinM5p9Ok1wR5Uxii/TEnX5SbhimHZNa+HWVfgV3oP1ICGW9nUOz32VsHvNIgvt
y6jdPidYDHVqZzcfYg8q8MKhrvyjSJESxARVj0PCJpzF5axSk2T6lg0IDmI8400VBHEbNSpI5Arj
94S6Jn/KvHk6EfIWZvsCpqmZBFbtPK3t4r8f0JUZsR5S393ZFWBCsihJgajnojC3/tWAXLmYqMEz
hJwfJoOZImylen5ajdWGOw/fgJmR6XbHXs5bjZOFT0ZnzDA+VEXCK8ZroMSjUOYDsn+0iwWb6nyG
zP/Fw9DjLlPmuMSiLsZny8+luUMVYr6v8IG4H+cC2j71pXHXaGdy0G7bzVuNXkUnkz/W76sy9J+g
og/3xENWLxOU3yuZiRKRpYIDGaMlWh/sSGTPtQ4w5xrMYUDlU2l8IT2Z20jkGCk0+6WdECLXPXT3
mGFcTzpX6GFwEfrz3O1S7Fq9eArmGjoTQNPexmWYOK+0tgpey9q6qSmv611f9B0JCDQAH8jlqYJd
XfXLOZnVOI8NcKTtM8PosX3c/MBAosIi/KRmL5v2U6Wr+SKoA3c8rPSYt+ncT08zTEo3tv02fKiG
DGYsulMnsetxLrnZ1+zKGtMSuUkVWMuur6ewTsSkIOlYVRP056pdHO/ExSKh3HY4cpxlNZT1MzEE
vbGvxqa4bloJ0xJCts8UMKxDay8hcDVJS5zQnRBd9wj5x0QOQH74uoceqT7jucp5FsKUuhk5JTOm
++2AxIUHO+wQVJSgUHNlPk7aiMLY4a2UR4RKEctuu/kjghqn5kqRbbTrZrEgWTIhKU6bcj7OUAtU
N4GrW3waIj0vxzWKshdn6Sv/NHWD8Y6VRgDa2U4jeAQTBTeqWX+Ey2YVVTyi1nwa6BZiyOxltS/D
kiFB3ZR+voc06j+MqAf0Lhu6+nNhrWbL6DOo3mkz6+8wJgEHsoa2veyXAgGvSFfXi9XgzukO+l5e
JKarYb9PTttAZ0Pa+5wRAjHGNhX0U2r16zPShnQ85V3LLapHp2oTFnO4nBFDAzYFHmNbjdtKsIf4
l8AOdmDW6q1OG7rBemqkFvKUt2ggE9NuxjQp0wJunFEbKcPgBhzhW8nyv2D7v22+0v852B5/qbNi
aL4H27e/8A1sh15jOtvwlBoOAI9S+0+o/Q8AHN5uBguAjJ61OZn/C2q3wNMp/iIszpneUIj/O+3G
xUwzAioBGP6XZebfgNpfD8LAdSBiuJS5IPtYmr2q8023nOu+QXdeeYvJHdMmTTe8G2r3gq5Z4xGt
fjOY2h7DD5Oir58IhIebtumaP3UWEFq7qQx5EQZCVegrPmIUyYFc3qt0eMvbeBcKUpjTyXkXDd4n
05FvykI8Lw3yHGk4Bzl4X3LPu6x0u/N79dSBQ+wZdGV7V4W/CcFjeV59WYtoRxB/eqDNvtR5XfAO
S4b7RJrascxgsTsNGku8CqrrvIhw2GBN24Pv5uVJE8R3L11se4BVjjKXuLas68PSgQHUWcuMxUmL
nTtKRRURGTHNhrpmgPPeK7BHLp10QfvYOx/CIbqTiBsdjH9iZ8jt8zW8yYqQ6V3lHNQ0uzECSGc/
Dtn40LaTwyFAsdAR8kt7VeI7nC3Ps40F0oifgtEwjwoMSyaOhcjJ5lbNlDG/saVwdwP8Qk5DVUK/
n7PLicy3hMRwuZNB96FZwyEZ1xqbHpVb+EX72Fzjv2nd9XrkgsVS6xDZbXGIWuGchnVThq+BCzxo
7iNDXzNvDw9p0+eI7crF+ZJWRvVFdW6JtMCYEw3BOsYEe29utUAYFEBQsj4w9kXQiAEUcQZPqyve
eqiXu8zSmJbUSGTdojyWg1kdg35dLxkkR5SZ6aM147dnztEc9zMPyIwySf9uG0ek+QKHlV7ts9E4
j8b+IVvQW6yjmPbNyrVpGaNxVU21/YyVa4nxkXNk/aJT33XDTWb2mHaOrXdVNC59QPmZrGNS5QBe
Lz24y5A+Iic/FkXZxRWX87EUxXFcCLVLdG96Z16UkjVkYBh6ES51AEVzzd/2NvqFLlVy1+flHh2V
Gxc2PayG/Mob6D4UVYMdeRXh22B/bCPZgLsQ+L60aLZXu232lFm33lpI7nyC1FqFr3mRy+7aM0SG
fVbHZSaQlSGy0kmOI8FVvYx0UmH6wqWVfaau/qgQx+7grjYlhWOuN214d4frTpkwZ4HHSm5iXIZW
l/TcKPgoumUixzw7wB751AZr8dEOjccpr50b6L7V5Zpb6kin51zgNvMxWLv6qffhBVcL7qs5nI8q
zrxUJbi5uFdycDCGD6K1ir0yxxM2EO25TMV1ZEKd7uc0OJV4kMdtmDWJaoLqzChEmxhYEO1dhmg7
KXyi3SznnrkgkozOa86AEoOd6LvyOk21OFR15D0j3sOFHeHkzhwQTrhzfguvV++Z6nHcNFF04uzL
HnpzftOZK9GNTlYfJFrtusMpI5/wM/DlRNupVZJKUe+zLD9J2cwY6U4plrN2dU3r4h3t1u2uDTNa
3y92ML0HS3Dv6oWY9knmDQpR1LA4/pB3F0R3qlUQkv0Ff1gmX1dutLi40udh8pVGoiE7wU83hud6
9m4wCCMMHvW8qbFgSO3lqpiCB3dxPruOcinqpwCnNfT5XmWuKrZLre9GrC6pQMTBkaF7NH0sYaYp
QCsGyKf2qnCLpBrm/vM4GxFRrq7/Pk3VY7Po4rRAn0iyQkSx8gQ5ARlJPo9uO3ykPhbXVhW6p0D6
7+AClQ89ZKw75QzpdYdxxxVHULHD0MbaVxnwqsIh7qbVmwMxfcYtRo7hh8Voy2PBXr2j2ROXomi3
UINqRCOR97vU9xbCAjCJGovW2tmp+FhODeLzstMvad5bcYE57o3nEqrnFsGwQ1bRPfUi/7A0M89y
0G/I7rGOufJwlCP6ECML80Zn071hu+9mz3z0UJjh+5KK7Kqq+/yEZMPGirgcrTfKMedzD43umReW
uONwQH6xCEO4sHiBT1i2DPROwpL0QKJh4D+WmXVGNcxOHEFhA2jyC82PrE9OwHBup3BgKmLVw1l1
2uWI3MPaDPtpS2OIBeJG9B6GZ87cCybIYngfaGkVhzodUO3CIRgQrafavO+WbubJyvaFNq85rdp2
oIunQXkJr/WogzQJ06L+bOvFTjDw6C5cMXWnGeEj2o4gDZ49zNQQLhYpCTMRMWZkexZ7eh55nnkS
l57a10naZd5V6JTiLpV1dePW9XLKZmTUWQoQE2eD/Wktin7ee+GQMoQYGHYNVMYJmo3pOu3n/Fyv
qr3LShxM2dZnFi5rZHoq2l3Tk8vBMDuSevLZPmS+M3b7hpo1aaKVGR4EodtOpv32xOrzoZwIJYi8
uMlRQTlRF268hfKqgjXw0nfueCtTfwJ0wXll5a05mIOxUimXGNTYLl0DIv0hR9+w1qCUzN4nQ0WP
nVTR3uCO/6jHAKunwZ2o8rHMubDBzcW1GHwELYhAkqCzmjoh0LG5EWXqPhtbP546yNJmd3xr9216
ni/BcJHh8rgXRUkMRQR+0mQ1Hq9Nt/eDyTqoejqXgaJNcCp9S98UHdCgv5MYasaQsMTCbUDjvhSt
ucM2XCBED8sr5DRZsrSjzzGxTIRD1JF51xm23lezAYbBXB2urOi3NTTm9x6zKkgp626oI+Dj/iZX
ZGpX06TPxiq9DLmBrqgMELjOHqhFPXJJDmVZJbWsp7ciaEgb08VUJeG4qus0qt7oht6VFyK9NHTk
4M2CwRghne2NF/buCaHgqRkrWr5ST0vOYMPMT90UhJd97VhnFUSAlyGYwQi4MS4MlcuT5dJ2AFu8
FCp0zgoP/llv1dFjodikHNn4meWJYmorz81SjPObwpS1twszU58DRodoT2Zc0bHtxZ26Ve5hJScn
WZU/XyEvJenBf7GxYLLivFujQ93Mt4unWtQSFjMKeq8rdPtAubUdMTMfx4PRlIw7qoFbTXguV5Lv
XSOu7ZN6YDa0FnN66tHAnpQ7pRf5nMpLyIflu8wo1gOwEVwZrr8LOc66intMoA4hbel5Oxvi2a2L
9GJCo/3FwNymiScMIPcM86erKVv8o+PlyEH96U5PA8ZBbfYWQUt7NtrhtMOXyT4CzGAjk0Ij9SYQ
O6ey9Snk+NkPWIQkAXLki84ynJtwQhcTase9JH9dnSPJ0FC+AizyrGjHwG1XumH1BSea9OAZlXlC
G3WqQqc4DAOWgRn+4DuMt3gBraVLBmdadtPYt6exLKxrzPHeVaNXXOLg/mZtgXQmzEJ3HC/tOar9
z203defKZUSGodqjGEd9l43rqc75WOwKP8sMY65VWpDfgbsqs6J8z8u7ANn+vhDjcDeEg+JiW8Pw
mpu0fBwHLk+FPxKnY99jH10CR07ZZYst6JfUUeJKzdJ+LIoseoc7SUqlANy7ZlM4JwKxGpmb7XQ7
OSBr8ZjNebL6QYQ2fRrGuC1KceFF+DYhEnwKmLHtFGkfiRMil2VSIK8tnFEx4gTiD3S3RaTdI0pW
O/TFJjqz0js6g3du4573thL+VY+v286z5V4HRn3pOMtTqXL01j6eJ6U1jAdmsN0uMseDJ4K3nHTF
rgmQ84BYAArk5YuQA7Le0PnMuOBjk+r7pcM1jV7sqq7CT8J3Pi6Tn9//f/LOazluJcuiPzSYSCT8
a6Eci050oqQXhGzCe//1s8A70U0Wa1ijt4mYt47WlYACEmnO2XvtwiMmRlfyOnGzR8zG2iGLwi8p
lGNA9/SfI09P1mJwI5puKbvJjME3oAjaJlU/XFCPrXzceaWfpla3j4LW2mbUeNdFLBPfQa18O2fz
Q13k7pZMixgM9Ug9XMH8iMxPvEl6i1N9XaaivC8pivtTxgpqdiXtzCL4pdkLvqQZZx9OFXj6msui
/cRWADOvYgFbxS3IVogP2irMm5J2bBJeJXYAQ9VOtkq3qapU/YVomuw6tdLsQpVk78wdbW6jyUw2
o678BFnKJHIhNLdDC8VJzu1ekTmyjUvIQTihrHuoIL/o9WOzmNqGY5NDlSjuAciQoTbYmEBSWCG6
Z1JVzWZj4yjnm1NS9oTsNN6aWXRAvN1uVezOl3lpopXLtTq8mlIL2RvNYaMh5CdJMYtMjn6XFsyR
hW2uHVMzr8oaikEY0ZDGnEj7PIZQ2IxO5261JC2e24YA5RxzWTKO7i+vLZ6BvfwQ1TysjYoDzgo5
8LgapOh/qGTZ+zpG+iBBZ0LXciUDdbTqfV7WLlzzrjD9IpcdlfSWOmZrQv3PLdXtu8rbE4O6n/Ky
MFaO6DBAZ/FQMvQ4Ys5B+0clAtKRJ5mOI5Dk/kzzcCV7bVrXjfhaNX8GuCQXfQYkblVG49dh6L1b
Qk69nzj8aCrUxQAVKa3AjFBa0iEybseECiSMq/sGwZJvlsZdnXg/clS3KSzsgwmNlSIqx8h2ch6w
orV75I36lzG3o13FkXzM7KcW8w2d8uhbllbTjVhmOsejYB3GAe4xD+JdRiRF5psep1nwoklx5WU6
hfky9WNJ78+Txa+mm7OHRIHMbXJL7CiY3qZ8fGtWFkh7tZVcDBm8hDrizqrOO3BPX+3pczqpaZvr
xS2HdYkWc9wNdppjXB6ne6twMgzOTvO1kAmnZFfZuy5Iwp1oJ31lxstRcyQGGc6oWtUz5yXur98K
ip9+4fLBlmUdY31vMz48fsCmVvGhzJJsywDa2GEMj3dkCyzGq0HCOms4h/tOcO+Bf4dPEbBkeYoA
UGk/FU66NxXwoQmq1RVEUZyTgr4OzI+rudfMB6MItc/subur3rCniyzPgp8OvSF89ml3QOG/nsuk
ea6T7uAk9bgqCxr8jlcY64LzOdCtoTzEdlxK3zRK8dRgFdoFqdCuZ+obF22vgwqoC1B+nGV/01cs
f85GHW/ruPrv3vJfFQn/P9r5/jtKhxLb/1xIvPzegcZLXhcS//3X/iknOmTmoJa2cOohhHpdUORP
kBQKE6gFYgIL1d6/CoqG/E80qpQNXQuHjkkY+78KigTtLGE6iLz5i0vMgvtX3p0Xmd6/pWD/pOnY
VDaPutUcTZwBPmewU+lwTeR7uxJE0VNIT38kfbpT0ibPhaMQFMsoci4iPSc0NDsUyUO16FyUfseW
aQmNtNFai+C7koW+d8AYr3M3wUXH97ubU066QyYvISoSbpPJjdHkXxJbbj3vru0pEYYYwPV6l1Ta
42x2T3oC/qkita+txpUOIs93kttBy6dNOIS+a4KMdO+lFf4abQACFmdL12yekjj/iRf9Qnl6vB7D
GCO7JW9svblqY4pomVtXmO8RVNdhtVWGcxl32riaCeVY06uMIQByMW9y/TBNN15bxXBS2CHW5b1H
vHDQuiu3BN1dlNEl+/bnXs23wWTvq/CX40W+lgu5oRH/MAfzqo2/cJqhrb9DHvRlCC1J/zh6jvTb
iniHjdn1362g1X1RPNWm/GXFA30oQ97pYt5MRM15RRM/JnBLrpkhxWG0pttJ1dqmUSnbFlbBlTu1
33S4BxeANHXgZsPnrLRuZscYDrZtlV8cNFT+CLFo12YLyjEGg4dRc520de1snKhoSnaGdu5TFETu
NYJIiYM63GHXYIuuz437aR706qazK/5DvXnMkqGBL2puo2qoLjt23r+nICqfMk1GZB/N8V4vxFU6
pM4aLQg4hTrYvnxTfzUD/e88gafnqeVC/wr3+r+S08X39j/PK9Ravrdv3YD6IuX+Z0rR6SmgfV6s
vjj/+B/IHP/pUegGKVywh3AdsWqbYM//NaWYNv0Lmz9Fi2ktFsJ/TymmXFoeeI0p8wJLWf7oL3oU
x/oguZiw+IeW/gR7F3fpYbySIHecarpuMffkkiylYlFBuew//hkTvKnTMWBH8xb6Iy5DtrSxZHHY
C2v37WXSQVKhCEzlO5He3duyEZ8rW2gCdFlV3wd4rJ4oGA2XnVVQh8rbHGFUL5DAUSsdJw3GmiOe
w2ZSSP5yEE0rBPooY2xJOiiU++wR+laaXSYWiiYgw8K68QYOCCsrx7u/wsEVFxtD9u6woh+hfc0C
XX8Y0ojjUpKM3W6ikBevw6z1HtjaweM2FduoIM3jyyrRQdOZTeLeuh2RW2d0SIvG9d8T+suDIayD
GAkTia/5TgI+BSid0kKPfeYjnzbrjTO7D2b+pKzvr4bkp3/+yddW6mPBFW/gzYWO3sAcJonO+Zgj
heqep7K4IQYGnSMFrcEAVg83dxwPbf2XDgd+l4eYmEHOqikt4jrevnhFSmmPmHJhrmekMxTeAEw2
RW4TOMHWxHi9klbrrD7+rfpRH+zlqhjmTRyXBsdTc3kYr0Z1JcBLe8MIdAIvl194fbRJUiSxw5TJ
T1WSNcCxYEdthwQlYFi1xW6czHJNzcU95yY76nKRL2tgvjR4w3zM4P+ObqXJIF2obESzYZP6tgYw
b12zhoBEjahTopGAyY4StDG9G1epYVyTE5tdV1FsRXvVp162FdSur2iHAVsygnp6jsCo3pMT1eGG
RDx3KGtdH/w+AYmMmnbSJoTo3YR7qbYBsrYuObYIpwEV0smwPqeg1X5QX26uMiMGP6oDz/uxzDZi
KzKdnpRB6XragAme7kvVs6dGlY43y7FAoizANm/l9KkYNx6guW9kLYlq/fHbO5JHvjwx1jRcyo4F
o/045NiyAcYVEwWlrHTpVuLn/zwF2vSjHOV05us7Noy8XAs4IOUz7HGo0JeB9GqgZG0JGpYYXnZL
BOaWXrtUgpquvaLQH32KW+IIsXlqfgP65UZLtHLDKau+gyU77+u+yFNfQ2JzZRlhcZigDGwKA/Xy
mICTOTOmjyaKlzvFasBGkmFEdPHy56/u1HUIC5iKxTaXa8Muiz0K/M2sRWsmzJKWCRXqzcfv4RgZ
sVyS3GcTaK2EvUDc1dtLdmFdVu3UK7/iG7uHMuP+7uQwGbcDOkVKFWWtEDvHsKxXlQjTfTYZHsEp
NqSDDUTI7rtRG8lTmy548Z6EiotqpgO3GvIkQZ9jZT2UbdkBg8bJec6jcbSuvdw7+3HPFjYoNTze
b+8dZiD5zvC4yNqIH0p3qWYV/XL1j5/RUYt/uYyFhwsm0nI2sF4moldvZeoLuMazy0RjmtNt243E
O0/yoS3K/G6qKUS6TuyesY4epXqxTnNR9A7Mbg6oW3nsHbWUY2jA7bSVAENErEEwzTG6ugrhbgyq
96tZTvO8GhpHUcgw4YrtGlSHLC+AEx8//v0nHjN5BHjL2Y1gol/C8l6PStj8QB5FoTHRcjG7NeYt
Wo7g3Eg8eRnOWDh8JD5t52gSzSxSKF2r1BDcs5dO7aTYkPFGKT00FqBtpEzzWz+M6UUgS7bJiTtm
TIhZ+LPkGHCDx5IjTueSY6CcUJ4RMpy8NzZxgMxglAj3aGGdMJwZoYF1AG1gu7Y6oV2w21F/fxXy
LKQNNYKtIuva2wddcqwoKq/WVsCk209kg2QrQA7G88evczlGvtqNLCOLDx0bPLwCnPnHX7zjoo2d
R56zboTZVrObZFe1BH4GlTHfjHai9uDKpQ+JOLj4+MonPiS2oDQHcEMj6DGOvlcZjb0VI7fC0RHS
+StSG/BXOxbX5CdqHJMGkFTE5sR3H19WP7HY2CbOcvh/Ol+UOBpZBHiJznSXxQaQlB9BNlzXlEkR
qNrxvcayuScSS+2azoD35pT1ZUJhep/o9riGv9we9JTYWEtNqM7cZu7PTC8nJn0+K94KBjDYccem
/E4vIjbnrvI18IO3iW136C+X8FjKcv0VKRvEzn78QE6NANbBZTZj6/ZumRnzERuJoYMVd60Mr0wz
X5qDVvzIlZf6WFmbdQRo/3pq3OnLx1c+NQLwibK4UZSRzClvR3hvVBAIYkNR7KvlJoXEsdLLgRDZ
CGkCfWg72IRu3N3/9VUZde4CAWFzSmX47VVHqYASLw2xSiAoECAdvw59ViGtNIYOHQ02OMLPehLO
P77uC9jr6FNzTcyYfNIc8zgBvr1wPdbZwKldwQCfTZdBVzT7Bkq6vrPtvDqovCC7TdmipJ3LNuxQ
drHRH4ys0/5MhNWwsJG2Q3RtL8QfVC6x2mcoBHRf4XLNcBmpGN+QN80/IphmktJ21dDrUYDdfSc1
q3TDeWwetnrquo8k+CGSbEZ2PvQXcShdNDIjOmaEH5kjnrLr4rIBwGZtpyLKiJxj27musFY8SZgm
5ARr0rmJh86cdrJuFo9AHtvdymmdHtaJSVdu5YyJVyP776xx02VDc8Yi+WLPPn6ciOZxGLHbttAD
vn2cgHzTjsYt37En28tADcMm1tOezlhdhLsOnKkfZwmtnj4drjTLLC69aRQ3nhfThU2qgnp4V17E
oeHdVK2Qtz2RP+LM13xipWDiBiKA6YfM1+M5fJKWanK0Pr4Uuf0rZk4jbLLqv308spYZ692T4N+H
8cPZh6H99kmYXk2CBUACGmQ45WlHkMYkIT1WqFcFuQaYHklo4NxEJoE7+hHEzTO76pO/cwkQR8WB
qcVd/vzVpqgdkg5wo40SD33GF524LpIJpTqTPHlq7855yuLDJdjJYp58exlOcZng8ExNobTsrZli
q9NFZy0p0vQIrK4nQSYrvYti6QXTZYxoLY/RJwnP/qKMEnod2VTnn+lz97RIZ+iuemiS0RDjOPr4
lbyfVPnSyWdf6jjMMcfe5MkTSdQmLKtZ7rBQ5Ea4yUsRP5fFoG7myYO2reLnsRX2mVX12P7Ggm6y
QV1271wZYNnR9DZoCrtjz7ahF9g087iy9qlU1m1hD8POLTW1L2bgFiDy02SF5PN7plRzaFuw9ShC
PEQRw/jr44fxfnRwSyanGJ4Im/Njzg7OiymK8or9kub2KGKBZoR5O5751k4cXkyGP+QjlwePElge
jY6+rtkhDhoKzIhOfY05iWxFAhbCRuTAaXX9AlgviRpV+3XW0cf5NdgQksGRfDao3M1tisZoY+oC
dHXd4170wfDeSWd2dnkV4XOt6uzrx4/m/WaEe345h0rXQLd8tAQOCcH2LZRahGXFD5MVATm8QAIf
gS9tzzyg98utSckPYyDxrTY0uKPnozKz0PSJ5zMHnFC6GTcMySrGUzUJ+ymCyQ00dbJ/fPwDX17u
28nJNDDbCWEuGELn3XYrowZXj4LcdS98csygIrPDYpaWCfJ+DAozcZBZqKOin120TjOJZUbj9oTy
jRFRg5ZdHj6+o1OPnOM0lU9qDXwlR8twbhRjN3CewqXckGtRjVSkNHIIaKkiXTmzuXqBpBz9fJNC
EGQhikJMzkefoxHCAiZmR1vJXDPuuwFL38qIx4qthyegLSPs0ZC4lsB0q41QeTrRrQmRPYSE69S+
kNZILJkkIM2xibgFCEoSh5+iM41vcXZ4EZbrDMHgZAGq2X/8pE5MYiBKqcdQKVmU20fTbaahF0iW
D8rp9eGuh12/L4jzJM2tr3dFbabXMuhiX0GGaM6M1RMnXiYMih4vBXSe3NG1qzyZG4WeeZVO5Hvg
ACR+po2zNvaF1kfaXeultI8S1vGNV6RBci1Qlz0mtRsH527lxPRFpd6gVEtB02PpeTuvTHAcx7LX
qRiZefQ4oGmhAqMcKEHWk9vUDWRhl+ODMNpNN2v9lxLWG/me+hQ/VQMGRUJb2asFZSjObIHer/vU
H3gvfF9Lud06GltETInUVkr5jdLnr5ASYnvbgOe6jnqtmXdD6dVqM0YoRQJvMjAWceAonz4eIyce
Dq93qWZjgISAfPQ1TRpIk8YhrR2hbrVinOTrkY7Ymc/oxDdrS46pC4dowVodvYLcnabWLZhEBgLl
sK5XdB5RxDnwDAp7PLN2n/hJtmQdpfQAis0+RlnFZLWILmUzUxuUN1ZRS2KcGUfdufn45HWo0UNC
ESzY3tHrS8gEQ1W6fF5IFy5CXFqbBDDrmXL0qWURl4yE3wRrEVfM0WUcfHsoPJf5jlRnconn4XPY
9Q1KQnqN3+xMhvLCSRD3TSnWhFnpMfRpTf2SQ9fhtGjT726nU1bDQfkni1SFD9ImjY5/jDZzXzBV
FZMj0oe/HlfsFFgcqREsdKZl7L/aUVJhtEj67Pn+R1xvUeshZCHO5swMt5wRjmZnioUvnE3dpiaw
vKJXV0mziuoHbgbi4HGxkk2BAUE2+hPqEOeKTW1zZhy/pM8fX5DaGa+Bphg4uKP1vgoTrWFnzO4s
pJKKkRHLnAwrcFpNt1M1+lSCz8YrYYsETWvSr/EdIqePwImsS2jbF5CsaayjatvjIVHbyq0lzlxl
XhSacWV6bd5cxW1Tn9l5nxqqcOOIMWasepy63j4nORdYuB3kaAUnJ86odUTOnJg2f//O6Zuy0NA/
wpC1bGBevY2wrUlvSjnoklZhHerZCleID9ozVzk1l+AOo67mUsJ9t6rNKokQprLlaorAW9ejjbqa
8Ll4neoZdtGPf9Kpi8EbIPqZbiiWtaMBNs6WyOp00lZlmIVX0RDVF2Av1c4slHdm53/qHS2iE1Cv
1I5YsN4+vcZIKiKVGVoz+eGrXK+bixQt8t3HP+jEJhKaFMgtk8Pm0q55e5UE2TbKXWaTPoKtzJ6f
FI25pZnc3I+44uM+qs68r/e/i24Nn4sLC1py7DsaFRaBwvAZOfQpTrekaSK+tLCDnxnh718UEFoD
3Qk4qeUEezTfkH2mL7x5ztAEd2yF5oBozGbd2eCeUbuPn+GpX+TRq2TWZx7gTPT2GYJTwIhacy2O
crBvMW2tFKicM3PbiYmfmh68X8NeBru0lp/86nNCUjqRIpOj/O4biNapPa7IB1SH2a6GfRcvtoqY
pDuRkM0KCbYkG7DM/XFI9WsUwt0+drR2m8TAAvS6+5kMufcwRkV+bco5/syRKvDO7LROvAOArPTq
wdQtzY6jPR9pKEZE9ilfZhsuh8WCLovTDh5d2kB+/fgdvB/H1A/kgj1lCuBiR+/AtAKqJDo1k0Y4
5cqAAXI1abisc6Mel/WvVg+RO7TWmZ94zGJmW/H2uke/0QMaPhYFo5k8qGBj1cb3mCDCLbcyrx03
sx5Tw4DQac7ahTO19q3XJ9+zxMO/OGlJse1b2LBTMhTfP34cPGFGw9uViRtb2kycVVBEHLOYM5u0
l8mbI98WYVXekTGtaU+EoJBDUyMWjh/mvJfIiJXS/7gQjnA2RkuKj1O3GF6skkhjv641cZPbZWpt
Y1DknBQM5T7Q8iPxgxcPWhphsPi8zLmctpCmE+PbK1tjc+xZG68kmQcJ/IzDh71JaCDrghANHTQJ
2UU3Hrmevbfk9dHakiBAXTJZVtY8oyprx8QQPkUv8TvF2XBPtZzT7TwM3R1lK3ADOaDfnz3hv81l
22HJYjtTmglRXuRs+NwlzrZqYHhfpQ41UBbcpZ9LjmmOXamKp2fDjlNM6rXuRL4K5gKhqJDlJdVE
WARg2FHRIEQefo5ysVS46E9q/qJnXRHUoTDpxBSiiMfwws+OA94C33pFEIsdePrnqh5y99Jiu04o
qdnR44rEKHqoGAXS5rLT9R+tpuc/yGLDukc8iDC3Cc9kXgv4d+gcNM18pDms2MH07Ph1d3AsP0Mq
260atsvhBvmz8dWpcvNX05TQr0erNw8q6F+8L32/y0ElrUcAMs6KgmHN1qNxEgfqWjv/rIyufLZb
QGczT3gIcqIRQzgKd71kx7qqB4OoIT1DkL21cqjFmIhq0ojAd5rAGPTApeBCC4jTUlgOu8iF2+Fr
URgau7CO0vsMMM2XBunGl3HK7oyqiy/I6az1jUvwze+qkfpPoouL58DTlkyMuEj8KQax4g7jaPjA
Y1TxyRRIvX1oeiWBjFmIlRhel6P7lYnWbt1oBtnCjVLto953kNigXOufqYEY8yG2QtcgHxTn2joL
ye9cW4St7CAnpcN2CCeMNbJvrdbP+lJ+As853onanjgU6K723EaT+zMu6yUg0lXhA+CBSfdJjK5n
XwQDsVXlXA7fGp06OSprTTylS7a91dop0QVyHMneqnUjO8BrWmxxrmp13lit7FVPGt3DhJWWpO1e
6eQXwI1dxaNob/opQgIaZ8MNIe/tjwQfSnyBX4oMwJTN4Jy/qJh1vXkoYiCyq6qOMMtRnp0wPxmj
fjkVBUpDy+4kqnWjKMOtrY8CRqcxq3jjkVdRYpoLkGBOXgdBy2wjEa4HOJXfzXEmtQd1OfITwnkA
pAnC0VZhVoY73FSJjVluth6sXlMtFWAbD+3iVlFrc8SRvCPyevyVGxoqkoqkOSTWoqv9Qs+phlDv
Kj/joc2LdVo1fbXS6Fj+AO2oKb/MSWOBVmS6s99kwKV2MJTtbFUOXl5vRjsi+jASFZNK5elzttd6
K1k+wsl4TuqmoJekT8Yl9ysRQMHn+JPoTv6od5w3V520BsKl2mY4AMB3HJAQaFlXOCaj34VHtiDO
AC34YuequMonNx6QTwXeN0Fu7BezcFPeG0S2hdc3Dg72Dq0iH5wDH05Zr8tutTTDf6CFsn2ExTh/
wSw0P3Y1wk0INnnhkaAl03AdtnP7WVSwKzgZWM3trFugqILZkl8dLK+fIqbszg+bqLunIDDfeZNC
40OmI+eiqEJfvkOrUCk8dpPZHyrXjIA3TbVerWDPeLfEPqY/W8J/wFrE87Cxyti08adqw91cR9aP
qk+bW3T4RLCXZi9+DMRJOmvNGxJBobwSsd+wTPkAhpI/XW2J5ykWkvgmgs3uUHhFMZ+01dg+3/HC
GSpdgYegmHF7SNo094MLD8TXR2xgfhw1zmEs5xZXeWV21ylYanttmX01XAbA3kcY7FH6qIyhcncU
u8xHnbQ0Rak6ie+FW4U/OLRRUw8C0/0uqeo/R1PXPphwm+e9cAwJRNDh616hsmqfRZgHLxNQxpQe
Vze1Y3cYuEIxMz4MLfhTIOF9btFNJA82TOMvzNyeeyVMDsurtCyLn62Ng2FPGhSKZxLsUxwkdvrk
ptWcbSvBYrVy+6h/qAWNug1HVros1YQt/xK3NFEhHXbuGNuBkapV03dYuG29ICKpTMf+CmPRcGW0
QXitVYH43ujN2K3UkE6/pmRUuY+9wJkvPCuOIKGYOSBM0wu9b3jCsgp03lBfhiza6cGif0kuHUmx
ayCF8oaUcNYtoqobfS8n6N8LEyG5paUNZRixEbIxmO9Y0EIqlsSxEXECR1KCKcR5Rs97lWiTLFZe
Rrzlaooc7zsXCAx+OdHN29Bt9WKDlz18IgqylrsALU8dA31NDRUe1MAHN2n1EpUXxFnDDBCV8LY7
TcPpyhDEFOsu+We2F4aAvU31czanrFnP5iBv4CDr+oaWFv5B2GWsmWE+/DRn0xgoqRlZQevAWxqd
oh5JzFKaOfiAr8i+dEoz6Fdm0Lk/bAgvn1Ob+teVp4p5k5C6Rqu3ysIv89ybpd/Z5jiua0IP7ghu
oxqNGw74QNsatCyZHJR9YUJZ/xYZ3hyuiCPrET+Rpflp1HXas6MI+Pe0fDGRFoEjrupyLLR1KTSY
opOJ6BwIYit2cqoHte/03vtSkb2LjAI25KGbbJsJBhjTNVOzqFfEj8/BTZrr2TqTbeats1Q2DBcr
N2/HoZiw8XplTxYiErnCl6WY7VWSzJ27DqDdgRJDEx9sK1MDs+WEY69vVIOL5Srgzf2yamz0FDXN
lD5X4Dx47hz3q7SOcYfRgM++sydMJWIIr2GA96YAwW4N2OjGNFvsBuhtfdSM0H9szDtY0zSXmTfo
PFmubS9Gx990xOvhl78vwWff2HOlbsNQd6YD1jXzUU5GnrId0Mf7Ol/YqWMfm4nv9kgd/Xhqpm9s
/jh8EC0gY4DnQ61WAlgQUepLiKPPXqW5U1MqIU4JuNlqnhIT371NuG4T5r5ndgO97lCsu7Ly/sRg
Hb93ko4nsT6hhTyyIl6edEudBM9c5VsZDbgLcR7qeyuuh3YTSg3RCz0jcICjl1b3wBbGeG21slf3
fB9h6Y+tCjBn8h2mq0Rp7tcBzUp6KOM4Ty/Jp+xh00bdhAUS6Kp2BxSYRPeGaMXkIgFMc93lWaH7
pVN11oLZpTErESDU11ZXkUcGMSbJNhVGZWNd4eFrd9glO3fnQAQpD3iaE/YJIsYlSNCfFe+8vjYR
Q3VTu/K0bnxKay1+KCLpkZVAlwFwGaQ1ixDevH4ShZEI35ytHtc/2CnAVKT7kkFgxcm07noveUYp
hY8k8Ap8/ZmjHq0ClNFBOrjRi9EBmm0lZbakY0xssxkqn2onYYtlBMRSAksmBNftO0zS1M1oXo0I
DSCiGV0OAK0HBNePZEttGrtxFmla5SGqiWayHBLXAVPmjYzrydIcnH5CzzZOCqTiKi0M2FTsqzq2
L6HmKX8YGu+eNFisiwWRxr9wzSqHzIpUpT5mZ5nvZWchdc7xkf3pnTjg3tisXKf5JG4s0IXLxZE5
rMPBlT9ZPcfPfEwWGF5U5HcEDVgUS8rsUwlPK7ggn7T+Kkovv0W+nQRERA3VjlA7rLiw8JdtdalD
AVFaa2/qTtFjpz3QXJlm1/a+VYopu6rnTlObWQSgK0pAcHvHLuAhmAObgpWYLDlvU4JZmm1tZ4nE
VOYGFl9Yl8S+mSi9wxAzxSSABPno15TlFqZQl+LKNodw/oycvrohynQw9uESX4elrkmyu2TAhr9x
RRr0a6X3kCrAXmUZYSKGOe0tgziw1X+ouU4M1SH4KSw2V3gvYUYoLLKVTxumkWdKnicagNQ4sFgt
pgOUL85R/QaSnjf1cmA1mKwSoXL7qwsxChXADA8kgQU8B9eiAj2IHxAt6kMo+uaQlmPw27bH8O/L
PERiCEje0lmkokflK/JCRV6TqEmrU4a7Ukua38DDAz/KCdg8c9Z/X1zmRL04x+iLEJx2LP6wYHga
hdGyfcVUzRZUsYkGAv0n16S1kiKTZ87wJ5RtFml0C2dWvKh4j560UaFwKE3qSqZN81i0/RLuo82L
7TEdfwVhNjzaVs4UqGdQpzW3vK0mz9x0luxBasxx5pNyXeKi1MZxl8wOLe+Pqwynii4kZC31XcQq
+rFkB+mmKOymRNGsuMuxh3gKhTou/bl3tU9tiSKjy8lA/viqyzs9qmxQYUDqJTwuS7f9bR3MUayO
fFFL/EjRXWqjDsclaWNvHRceRALHpujuGt3sV8WYnCnCvb82g3/Rr2IiNMj2OSrKSuUFCfkDiqCT
eMKcN7j7ps+ar43Mv7MrDj6NC3Kl0f42Z4I6Eyh+1B80zGh10yZ8+6PHSPOMYiCEs9GG7sDxJ8PU
GlSbmSooOKAp/UKLPD7zpN+PeCSx6HPo1yJYfYlEfF1x1GrdS+cZSaehYuOAz4WDwsw+qLCi8Io/
SHcfv9kTI56JhYA0mtToJ6i4vP2Vmojg75SoJYnWK7YFudgbZQJ6JMyINkLg2YG+dkaTlVJ6AfXK
ROtYUlB7hveeqPLtjHj3oJMorEHC8cAwYhI91+Y78VBYBpkBkaXQBjiW/Q1x75YhTDA2IaBvh4SK
OVqbMDa2otJ/ffxAlrf6dqgjyzaXgY4IBvHwUuR7VfIdNDKHge0gkOoLTN+FU2v72NQ8e2OEDl7H
1jPVczePmtoZofCSFYE+uXumYP/ei0M9B4sIHU2gxhwnju4C5Z1lq0VoIgELYEmVs+36dRiZD5le
D/daVenfxgAe2jpn2THXkyHZWGG/cH9pmvCKM7POiZorkGXEUMI1HETOcnlDr55KZLha+eJq6GN0
phV+GMTrbDDKOXHvshC8pZ6F5U4Vlcu2fJ4AmRjVtupgRcLL7L/21AI3XdkE64/f1vuRsdwXPSjk
UZhejrXXtRyJ/WkZGXEKLWecG4FZbsIupVxtn87VOTXi+8kI1SuNB0wlKGDprr59Dq3Wi4qBSOs8
H9zniX4Vze2FRN/CugOsN7G7jpMOAQ4BZcOZt7D842+HJr+QiYg2C1MiVfC3F7eB5hhlMKF+HaZ6
V1clCfJ96pwZeyceKSOPjwDfDOiWd7o7goFnfREihhwZHxNU1p9qOcMSIvr0wk3t6ZxJ533PghVl
yVehJ0ZR57iPkFCm0AiQV35X1TC1MuGC6IOfZrbDuTymE5cizwV4IpsJfKDG0ZTeZxJ8mok5Bw7d
vJ7bJt6QGEXFrwL78PHIPNE7WpympNEx4dHpe5l4X30yysGO1oeCRXoMs0u7y8vn0MzSkuZi7l6T
TA4SI9AGLGWeJvbDLP/IPiJCB1yEX7ZUkDunKA7IukH8gJbaULEJtnZnllg1Emc4pKhiz9zzycdD
9hB6YGSo9FvfDrDeG1GGKr4malfxb7pH/aVegJGKxDxfnHk87wYz3WneNSluTHXAA45fBRa6hOwr
gIZMWNlt3SUAHZ2haX+jLE/JlhaIfGUCqvcQj6aioySjsP9eyTBpN/VcV5nvZmjD1gbtC3lXhp7y
zuw8XhQSbz44dBNQSJfYRXwkaHPfPg+jhZydijn0oePY07OKRhJ8B2wdEI6oXI9rpfUQuG09DwfI
5tKbntATNQiIE3Boo2MJOIcQLNF7MMVvK4iAGAHLikq1mxZIy+kCaTcqbWW97ZOqHVaVGURyJTEq
lauxC/LhkFlGfd1lELs3bapGbPIiHC+0Dt74etSScQL3JTt5Zl59WeaOfjqmoaUJzhMw30XtQY7i
uFoE7LrY1u0GrQKSmQo3+UbtwSiAgXdZvKF+6CTrZDLTcsuaSu0LreB0jeFnnK6qqNB6EEi289B0
Tmx8S2k4PBhRPP10nJjiIYB2MtwJ6+qgz+he9y0mcoISQ28CUI3HKGzoLEbhw8cD78S4kxwpyHXG
LbHkA719p5UK0oT9ZuhrYKHoRlmAGglrPKOQfL+tQkTA+cggMcxlF/kS9vfq6+dJuZEOypzovKC8
irPOG3fQqptwnWZmvYtmV5ufpjrIKXVHebZHddeAoejKYt0DpU6p0Vke3J+xxaxNpSOQm94d4/mM
tOn908AMh2yWnuWSIXus3hkKj20f2iTcSaWg25P0+yyP7DNLyqmrEBJnuri9li/paOGiJmLFfKwU
kUJHURNHQeD3MxTdM6N2+R7fDlpkImQFY5nmkMyTf/tuNf5/CRSIRO6SBDIrsiGAUSnZTFmbF7tY
jfZlv3SLoLeazaG2osTa/hd1Z7IbN7Kt61c5OHNusG8GZ5LMRm1KVloqWxNCslzsyWAw2D79/ULS
QZVUFzZqcAd3AxuCVakkGYxYsWKtv/n17PpHfhCwXsDEghbT7JjPKJ/JbKDkrNyBa7fGvnfNdhPA
QLtS+MmOlPDUvHMNKzrYNApvf33pf+zbXDoCF8U5CZws/fiPDz/Tdh/MHCeIdOrWeIKXck2PMbkj
6Fhf5qSs419f7//yUvUpNNAMK1QQwk+DnbDKm6Ki2KJEaZ7PlfuyQMP/zRsN/nkVzevmJKQ5mzoj
//hUCSdhhV6s1oWtvT9KytTlPkOqvYklWUO2K/oyLWlQZnBxcvSnxt0KpXQRQMMmakvdJYW08abN
++GH4VqV2rgLneJgcNvhbGya6g8n8DFkMrKBOND21Nd7e1rvALTZePkGKtjbUx4Mm3ltHW3MEQaP
s7AiYzeU5ehuV9aUHweWMSWQofqao5EXINWLHCUyDMi+YiZEQdE45YACk59h5XTjGZwaP8XPc3ai
HY3ZpEaGK3KrbWkAENgqt1brjsJz7W6jMk3dPRv9zPGLneoPO4F6vZVC2F84k0zt15byz3I52+UK
9nweVbcDjD1zTEGgGC01oVBcpK/df1vBZ1lbHEm8eVtkWTsyokNrH/C0irQnk9PeGEaCCfq49DSu
ehbLlxTklYMuVZV8LQw5PvXCx1bSxImw/y5oQJ97gcD4hbPgKt9Cxv8DQZT/30zSiYN/W2jbJ/X0
Xz8blavl+FT//J//vm9y9fPlv07qSf3s/6669Pp3b+oohu//B3QfFUsAGtrvWEfUd3mUwP4P5Gqt
mQC9mvydZfku4R5Y/4FDEoBl0ihscj/a0Cr7n/+2wv9E7ACQ+Qme+D7hOPkvtFEcvYH+FYT1FSEi
RtgEwYMEDvbZI6iyCtlYU+n9ZGaqIdpBLhbUZkwx5uuD5w2ifHIN6fX7pqN14W6VPXuAU4w2MZ+p
t7vogrf2XAYXOL0sw7aMaBKdTVFd9Qj11cJYEFadPfHsUYCasbz1/apAExrCk/UzmNFAuEM9MABy
Czwl+eHUTucfUz/vwCgCTuy5FVd4sr7JLFMBtU4rT1KUptBT11e0XBBq26U13e5Lu3aa4k8Uo9p/
WVqCkg1Cjm3Kx9ZeHxA+n7ECq0a11s/Cn8nUwi86A2RYuWeVO/YyOAO1jxwqjS78Qv6sTBLC31Iq
dFHn7++IJjyYYEBKIdoyZLafij5r4YQ9PKP8pbBKp8xj1SK2k4GCtY0OhbV5SqXaykylkHoN11hF
czu5ztLbseWu/uRcKB9VxZIGdedI64iOCTCT3+wvH/czlL8cYMUkTpr4F+lp+THyz1lu2BmE1hdc
n0eS3XRFPbHbV6GrHNRupPL9R1pDifrNyeRjhfX1unAVKHZAm0cF8/N1xbC0AUjg8AVp9qoHR2KK
qv+GEqnd4IAHiD2/aZJMKVq/WWvbv7PUxTrh48vh0B1Q4cVLAfqb9c8HdzyjN1Iy6K9ZtvhVslFw
5UWcTGZSHH17deWy6zIJQmDD0TUq8HSWuLJcmJRcZg+T5qwzLsGbGe51AiDHAZTVzukPtCw5ZSLq
jK110OAOgvHmKu/q1q/l07RCyb5xR8ucMT4pMKIWJIOO2w/7CTjCeJRdht7Qxq+RO7lyTKqUaMfK
yIqLWQ0y2bRz2AGyzhoaa3R15nIc8SpZJd1+6HBegc5+ZFuDe/IrtaBoZM7WMA0HEU2ZlezaJUnV
ucqAiVRxsFYTyo8yM+1AYMq1JMOm6wXEjDECZLD1amNev04+sPmHwa3SZOu4ygY0xDRqkS5MVR9t
o9yewGBxnD0LbEfhWmtO62USNaZ5sCYrQ/4ZvGZm7gRiku794o1padzTwJvnrzNuhura6FVj3Jlu
Egw0gH1f3q/BCMEYGUM68P2XaF6r8pDkBKH92iK1SLMf3ziUSgNMibrw2aqLsHnJbNGOM07iaul+
RoOaJlP7QaIpdKaSBoT+dkAhs/IPSW2U/hE/OqMsD6Mv7L7KfmZh4yD1GM84qkr3mk0aO5z9CjBZ
ZF8o5irf3DWNK0RwPuACkFVXDay3Lt0VY6qm8YrqNWJCe7id0+DdJWDYunOf2m0a7pkrvgM2bkTU
UcY0kHIU5sEC+B0q/YmutZ9PeDNk+WHKa7SiAUegSLpwOskH71uLZZXXnzM5JiOJJ6fuCQODmAu+
RC1OOPs3KMgH/FBvvzTyvOK/mRFUAhmvbe92zyv4RntEA1KK1D6zZsMIAqBpSKMHh7kp0L/eeC5S
odPGxJyTx8FrTRnO04w0nRlBCsoiL71ZJjGRTBeJUUzVPiiR+RDntHajcLzxC8eDAtcB7yd0BFJ5
WfkQpCCzYOi7Vc9IGQv5cX1t1Uxx7xILVBlUV1be5VZ1W0BuDJMd+LqpT3dtboFtiNle9S0to1Fp
VbwUiHC3NUVZSOpWytROOXZqY7C+r4sqiu6HNOw6ZESCgJG1wyHvMPPBBUp/CffvUB3oOvyq7K2L
VhdG7QK8keMD/5z0iDmVKvnR9pkyTph8gT3auLRuwyCOJtUyAdaGKHRQODPwOQw09aNmylsZvq7A
3hBN2qhPuFqVWSPfYeX69VjCzWzvD6sC0AzJ1Y3AHG5xoZK8CoPWcub+7Do4+B1GoTmiKvEUgt7o
QIpk+GTwBt2hGx5U0Qx5w3gZ2doesmF1rfka/VJ9yzlvWqwnn5nFFRz+U0eiPesJ5ksOgeOFtxj8
DrkmPTTjSNkOhyPcgibuYWx6Lhu/P4+UjtM9sy9m/M6bReufSg+5KiemHUyc3ogg40C2e589yYpx
s0Kt2tAPlyicQxmMgVkjY1sDM7t95NHH4V8OBmLXDpBN4/Q+1Mbbx/93kN8+5xeLXV4Htqi5AbxL
svG5zH2Rc5RvAELM17ikzlwkRcUEvVf6WfD9N97bi4IsjcfdrldYxqXnDUKMdKqtEhwP6OR6aBml
EbtXPmILtkIZk9wl2AiW5pLyusEO2/yyClKze47eRrAVrCDi2tszwXZEvJwDTONPFgLpYcafmW+v
9m16AMGqGB/fzfkLtKAr/fCzv2QMRWpJfZnMzXx+ieG4GWT3qCTRi7/gSTGZ2eDFoifSOiwDd8lD
6m+xctnzd5jUOMwuEOf61t8G1MBAkH+0ldO6wc4wvaYszldo3jNNApOiibmbcrxVxyuIfUxK0U+8
33wM7O7Z8tOG6dODy9EPL3F79296Uk79hfaof1DCxcIYKXZTL4d69fT9U2lLs+kengPWSPsmDfne
rEOWwzkrwQlY6tJ5myt50UcqOLwPOYV7ye0g4VHyJewALRfHOaXsMU/B8soHc9rLAtq16AzV4CnZ
pwkXxyyklc1WVTjWnVdT15GV8Jqy4TxoU72cB/ZXflcug1+EGm6MRiUAyR5x9DPltmZdo0jiAhEC
JQwO4pxm4MDnM9X1/ADE71XHGrxLdVzqKfAfPXOyPED9pNzVcSwVavSbCdAYf5ml7fjgN1BysOVb
Vj33p4hQXuxnp7OJMKGk4h3uqpotFoNiA+ZBjx8MW9X83fTngniD/CbWZGfvWV+hqgyx3SGrmlb8
WNzedZwzUWQMx8F5XTMdyE0GrE8mHPUenCxsJ3XfORP2oGfq7dHnKO0ZIkfMKyhIDrNT7+381bSI
ckq6evgsfZqGpIvaHz84LzAQYV9OjADgUv28Ks9tfkitzo9nZA4lydhgXUP6B46zbCI0T/PFr68d
YUk+4aPWzKQevaFnXpnwVboNWNAKzc6h6STSwmnSrXzHOk/kWuA7gFYaZ53ngs85JFbp+Y91vZRt
E6sK/wnvkuO6Xk/KnXJy5bQMFaHS8RPAocd+IdIUe45pevCGHKHEemcPYUnKXFRNyp8DL+Qpv0+k
Z4lxMWG1I/Mjp3GdXLcD2911UCbwJL+4S1cvyW4Gsb+AKJ6EV/XbBsa578LiSkL/0U0pPYHrZa/m
5a+Gu/JUOEHqbaP2Ej3dJC0OJt/bSCIOFFRHJzdzZFCm1auT4Auot8k4yY7uh7tbAXz5j8Rb5pcx
iZURKCDd6GkEoJ3gj7WeHsAqJ1/tNhzD2kk8+tGCB8ozKll+dfT9TizIEtqwsow/p9wq5mTHjuZU
WMtVUKqgH1RWIB9oN00lGN60KyDcJt7iZPPdFJDbdC+IDY6d/b1PYAObB1kOY42dOmZf5QOiuTZS
6AO7wzxulAX2E0AxDYUBiA83BBcwHvmlEYybYOIAOW/fn+TtXXaiWBkez3MW/Viv4aaqRh3/ADHp
aJKi+srIwZDWn2hW/JyPSWHr3yETYfAJFLv1B/GZ9vjEODT6CJJjnc1STskWk+OKPrfYASkP9KqM
qMG0Z+9TlpySSETRUv+nnjzAf9ThFFA2oiPSCTaWLc3wdqA2ihoHJUSXF72sSWSfT9h88EepsbqM
fs9xjh8uaZlCFs5kfrvQrKqjyXvjviDD8qfvF/IkwlenjqlinNrXR8KIYEX3q2jE4IJzeg1YZTXo
b+7ozDEbjArhY+5R+tJ1sV6qKU5tss4fjNOQe4JnVniTMJVyO9VpXObOXANlQ31bw+uCM9qSfWST
eINe5MLW1QC07Gc9J4NktYGjelnf1PUuKxAFxGr9dUBsP9BBrwx9nWK5vWUUlxnmCMHvOuufTncc
6IgPzGBb91AtKHEfT5WZou0/l8I+4TTvc9cB/S5Ww4QV07EzXL2CqrHUqwsanr73v9Vybt+O2H8X
FP1YzoQli+0edDXgBR5tdBbux8tLmEu0/AL/9B4aC8KTHn8vZCX9+lIfi+FcCpIskhHgxVAkRBpS
N/v+1oGYwrILE1LJ/50jZglrKoaC4Lo3mPnp2R2BzOTHkKMWfWpd6fLK3oPjr+9FX+uveoMHGZD6
Lez60KdqxTz/dJZPRsdeFEvvhDYAYSyHtE2I7vsQ57i1JXX+3Tj/84KQoXzqYuhmQN3+DJMCXYmr
fG0mdx2y//5jWrLjwwYrWXvvK/vXD/hJbEE/IfgUmJUQ7JHicl+1fP822nNVuGmjKv/uPWIAMQyZ
RIvvLJ63p90QjthGJKv8MkwOMNB6aHQ8dyShAaUBl43oN3f0caZzRxylUBOighGhHEOT9eP7Rz/H
mILF6e6qt0U1kdexxuehTIjrOZB7XkHmDgsrM4JSwR10mCHzoxBOB5Zr7DjZ73FYaT18SAgtS0yo
7/g46yOxjjmgE6eLJ6n0qhFvYfbXD/FpDlMDYj6gykT5G7wEm9DHZ0g9dCpgaDkvRDlmbOxNiOE9
ve1tb0EtN6zWumaXWYZT2UMmIHxhisEN/fpOPk4o/Wo1IItetRZZpRPxaQYrPzcxwWuSHwle4R7a
HZ2ok2VnJHXPnokBic74fn3Jfz48iE8dLF7V/aLPuIgsyJKqWLCzwa6Hkud+sfzVKveenAbeYx4m
BHtJCZ/48RZEW3MZJS2FvDXF9JuqmPWpKsUAREzr16olYhkwpD+9iohNNBLKeM5yGZAvzXhtEOjr
uc36Nh4m+JZunNf9AnsETIXeETxIT8OpFpyd4sbAPe4U1RnWeKigtdK+q/FW659/PWYf+29ugJie
qTu72GdT0HY+x9dhSkKJx8n8PL/NSpPqCoNlvqV6s0QO4STsUge/Rk2t/pGLdPi3g6X7YpgbkLUC
pUBZ7VOYDzubs17vowBYeQYF7YJSLhmk9jEnIXQSjyJ4nw4SYmrhgTePpail5Z2FRmFQOOsySs+6
DL7ovBMTl2q8dNm12t/18D6BVPR4MUh0SmmM8ob/sR3OzoTHWbM6z31i+6QQhYLdONySHOJxCNRh
6bg5I6hH/htmcTUFoLAELn2iw5qc95Gs4P/W62oul9QdG9SWm8j0sThCVw7Wkl9HADg4E0Yz9WHb
KBaruSBbqfjWMk/IQX6zTD8B5yjbokjJSVDLprPlUWL/OE2ZmQ3206N4DDzIBmQgbweABLYFiYW1
BjrBweta7z/VW/IzvB468NXTAXuelEN4JEj/fkG/yp78tQ3qm0OFg4WEDAtb4T+mBWLEfZ1krXgU
HFkweXYQSHevbStzlkun54CDzU0yVutDnc3LArEO21YsP6l+T/5d2q2JcQbhplgfUHno/WOY+7pb
gh9cXUWHcvD062l7B8Iz5anAG+8wgynXhxXtV+h1JocZ3kLO6POCWsSk+KWzSNoyYT3PWikb0jo/
+tVMVbgVXu/0ewD1+t1BpsrptnSvl8djXVev8Icu+IqWTgp3jgyobpQo4dXl04w/fSf28Cys8eQ6
6BtcIS2W0BKtaonUopEm9XyWunQavjdhk7gPowkBAPZCmNJ0wQmspV/z69jwMYR7jDsJAaAjJoaF
MPPnzYRDXEevyRiPWV/qWbC+nqoFHKHhy4JFuvuvgPJv14OaQhLG/9Cx+xQxg5mjLXplw/H9DAVs
EN8NsyVNbzcSoYTfgNc/P18A1B8UHVkWwB3E2z4FHWdCn78ZczxHX884VFz01g7KiiSr6Tt9+vj1
gOov/Gs6awVOVhlACxqR7E78++Nam5Z1zuXqlWcBrlWlFwd1HTiPviT7+l0+989L8erQgdTUegpN
n5+tTpDWHFI/PXvb+yGn6tgNU7z+1zs9ixR2A4PJo9GHeRXN/Fsmh/Nxk1qRqB5Xi6o2ZCsbeYN+
M+H9WZ07A3pU7u7X4/h50wKy4pqv6iao+4H4/RSzOPH22VQ703dnHXTMmgZX75LvhUp/7KhIaK41
W+pkD6pPr3EzDghnv74N3QL+2/ukM4xECJglLXUE7pmSxcf3uTrj0AF0rh9qt8GXE+4+x92fbZdh
WnuZlX2DwGsStPntiG4OG5PIsH7cpSE0r3ZDiRi5/A1WZN1lRa3iNFPZDpdNP1n+eIegvpnHnbfO
7SWxBr/RgtYKDFs3YbGyJ2Qm4aodM05Q50lRKr1BjJxsbgAlB/hUOqV05vE3eMfP21/okMdQHOep
eVrQvJ+WKH5wUCO7PrjnSG/S+PWktJdLe1x1eHNpTLpnmTXNRDeUWKH64Vv42g02fKEjn4NJqJ2c
qE/qyGd3OSv9DKamo3fSDjCyte+qUVBIXD0KSss2mWrdh7YWSpsPMrA6ou1vXqIGxPy1KF18ykN0
SAF0sR7R5vtMz+lg0CNO2dj3ococQrASqN3lB/omsITfwz3qLbjT7pNs1jsBW6reeaToyEeMzKL1
bc2e/lXblX35VEVF4J7lU6XHoYPh6mujVT6VZ45+xCWt/X5forbs7BHhG50+xjVU8Li/ebSPJxr9
aJoFYFssFaINx4KP8xOBCgsiXLvcO+moNzQlaaXcrdWawzEGcWdjCaHabn2A9qfTqNqgsyPPZr8G
mL1ba99S6Z666jDd09mVDMcELpHZ54wrm04D4YMp5k6V0JvgwO56lttiYvdTJK5cMFeJyb/AJVgM
RZ26DIVSQYbapFcNuhSdRXbBv97GR++Y5b8K8oyBD7iLTMLT5BA6oJ/WqDWtnMP8zvg61kFLDvN2
CrIzamNlDBoDTazfhQX9lR9mlO9odD2ilw7/J7n+OOxmgQeNL+bgaz9YzBC1AHjHSW9VjI9bCLf1
dglq13jI+JWzMODVCKzxqSboMUqTnCu01/0+pHOZKDckGLAgxztZtXxqrg0Wvpob8pn310Y5rmEo
Z9DBrBVWkX4daUkPzo4N7EH5AZEyGu/Mtm65E69E1euBDqvGdvx6yn1KJ9lpQGhEnD/ZUWkwULL5
+OwNVtdJMYvoh1mw5N7P67Zf6ho0/ou6TzWFY1PHJqhOO9gEsqK9tKlW0+pj5TRzcF9MOAOffnNf
bxCRv96Kx/tgO0Tpx349I4efC1km3Js2ACN7kKtt4nyJyqVGSQzw2ob2z35tOFvGWF8wf6NNncCh
xyPUQx6jvqQ8CTQI8mIpaHVf2S7NVvO2Trw0bc8WiqFee0zmvLTmJU5ssr/vPSxn+j6ysN2mw81j
WG2FwZfp9/U2lB7YgitntlrHv43eUuvSp/vi3CRNbXXzdZlmYwSUZxj93KIJXAAhweDWD/J6WxmF
YLN7r8hi0apTs/KtjkpLImTT81/rNm+9FTiOjOaU1TYbJb0wXfecRtvgRNramEgesankA9SU/SE4
Oj0kRerlb8VcwTmF92aK0FrzTdmr2kJ2pJcRRuO+CKpiwKL1rcfbKZ/beK/cvqZTJLkT47t2oa5a
Bh04z3OaKTi97QSKB8apLmmjjBcmOwLMvGquUfg5EDOrokIMbygi5+gvsIcQzPZNQ3c/kZphLi9v
jadoWnqn22b4gjO1aTkHRHJop4g2JjGeNelk1pvOAdVk30ZdJAJILh0ske6rt0Tj2n4lpuusgaI3
jgjHFjWO1v+aC1Z0utVq0Hg/Z7KzYPjWFlX2Pxd6bX144fnzZD9a3ow85BGcQCK+NEjyQJguGixE
af2R3M4qlirjWLuDW8i73U6zvcoFPz1asWNMLdrywnhxl2S6KqNe9SvaCsWU0z6MQskRJc/M/uCa
lZqefbNGV2ubuHQYcEIJmlp+a2g1G8MG7o1Oa97z5Y6jaepfhTWFqmLfZJVvD7QNXgvLBBddGF8a
pQ9tb1Ojei1/NwH4bloIEUgdsRml6dcW2XbaBtyGXZY2/DFjjL5SH2jDk2gQ19jXuZd6mwwnoZO3
5F6xXfIpOeTu6JyhSbqe13Iez2jdtnc4ztvxHHnZMchVpRHTo/yaMKmxyvQwkGX1Zc8FnsLfoDS3
2zmyUI4A9akOdPfooduNdxkK87HFDGHTTMJHMRoYdACEkrdrGnJfQLbbFVgY3Kw4upo7u0MUNVxM
B948gi0/MjGckBIVl9I10st67NXO68HcUBNKz0akN7ZZNIVfAgElucxF/pL3XbKtMnRkFrdptl4S
dRfhaqP2nTQcyBrhoWtQhksTu7Bu9hNfeR7SgHqWczugv5AlL11UVodytuCaLlHh7bPCbE8Crt4K
5cns+o3htOn9NK/hU2U0iIk7Q/0Vlni+M21lXsACyfJNa2h5RXAJe6n65mdfBMkX0BLw2zPlRC/I
qrk0cCxh3Y12keV7gWfPzuprddfDHjvXoWDbo4V/4fRygTFQT2GcBFGShd/yEeoFIh/+8KO33cLa
ob+D8m+a19myGaFi/QyVB1feSAx5UUdUBraupYov8+iUNIbq9tLrldXFCJq1T2bRi6s5cM3LHmIH
MzTxdJ6ajtPFTP3+2gzK8Ry4j3GR42Fib0Oi34s1ad2ZdQ2tjD6hML5Poptg0BhzbOfW+tT3RYvK
ZCKANa5rz8zNKgFhz2rlsBXrVM4X/pCiPmNaeK8sVkAgpocUj6ieOBcwgStxIedO7m0x2Jf4Fc/o
kXgP3rT8MIckOboWy2fEg2kLlgKhiXSux2DrLa2zQ+GoOYrMld8XMVOENjlCpEiK4OFW4sScpx7i
zYPjPpH94zhsV82hpVym6dXqy2w15Zc+WxS60kjI3HfZ0n1D3q3GNnMe5hhuPnykgvsjqw0BGbDw
5myNESuabiO0T6q4WcfiqajFugHVVj80bd5RLB6tLxGoKXQCZBgP0kwuwHS7T33oz1fwzyTaFSBM
uGiiUMqAWL+kQ3rlhwbKKJVVRk/S4OC9DSlIY1hX9N2tj4fSnkDv+3GE890ZCivZLSUzyixTJu/t
thGHcZitAwbv/pN0knt0fIr7tavX8NAJd4G4WKc/FwbkkKlgGHbUvZeTkhEUYOl2ZMVlCic8G8dz
PyrFoaPwbmGO00f3UaOiZ2cWztdCJu3zuI7rz4EJvh2D1r52ObwdEN6wt93cqRMFdWPjTc14Zci+
fFzRQTo4FTBuuEKre8wW02Uvm4lIyPgg36y80j9DHz+JRd8Uh9Ib5D1lVof7H+0Ly2ycfeE7/XeA
CN1t1Gi7+6WKTnUt18u0L0CEB4Rc+n51fmxcHO3l4E63TZ/IrxLG7Q+nHAkOdreMR0RkWDw08W8s
Rw2Xswym8xycekujOmwOiQ8mPetwuEHo24rOV0MmV0mSyS+rHWb3Ib3i790aqq9s+Mg1GzK4Xi1D
UU70830VJR7ynZXlxAi0oMi9Lo3DfJdwiFOjvS3BHN2mcyu6mNO3uZeIDX0XasBdIIHidSWRKbmk
ZljSDq1b1I1WLZuFrsrOCcoQh054a6NY3Rt0UVBGG6TxYiQ25eCrxXPXHJmoeqYesw0GMDzhVek5
Y6B2ZitLWAFVJJKryRDpLW3l6mjAEniolHzib1CRUbn10NdkMAVEpuOMlzv24cLKL6JW2I+DkQxT
XGWTeU3VbbjP7XHsDpldOW4coeJy6SatDPeRWTfRRZ2FYkuujODZyJliG0b4Am2KVUWaHpI0x9bg
THWJxYXG//vmpOQVih8g26xZWtN543b1jTO7xpcA5XIR+7PM2l0WCXlXpPmI4XOFLMRlnZdtvjVk
49GcSBLLOARj3693Cz6VQ3bQqYe5jbq5xVOcUcNSobwoaX5gZWgFZC6xh3P1eE17uOhjB6WLr1OA
vxzSgpV/ReUcUvhkkSJeKsqc6gFy+or8+gZDWYWK+gYVdip8Z6PygwvPniGKfEVgK0EkYZk7RL0u
bIKdeR66QKAOXbU0cpuNvTecIiPFdWqy0woVIWkkCPjGhhvNp9yhMrGxMxepkcUyoKTRWUPJPOhs
82qKirmJbQlw6TqoCKdbatXrtqWVf1HYkLDwmCgvlIGuXHGDlKwfIWYy1o0511sa03WpC6bC9uob
pdwiVNvFL3wUfZqhx4C2Dde+iwdrsWucDYYKH/kMOCq+FOBa4lXN2jO+XtYTpdKiPMO/3mt36eRN
12VO2WELlW3G/gXi0Ba6bRbQrSmkdV6mUmhtQi9YNvY0L199Zauj4UVzENdFgh584JYO2ANACg9I
JsmXERmrrSPFYh/aNrGcXTpmNs5SpHAZqkacf6gKI6aW+XeL4bYBidkQInUXE0kVH2hNI5/zHwSh
LvR3mYCL6qWdNUeoO8ErynbCnlvPu7aM0R/uQa/WyVnRhe5TOo6P65ql9+jHPqaRwICcY0J9mjg/
75IwkQeTzcMkSPgSvF+wXlaLXR2lkw/7MZNRLDpk/DZI+5sC6TuvPsmm8rdS+ouWtnKJr6hy/kAi
aN0HLTbsXTon10AqQzO25n7qtqgRzO5t1GfOKaBII7GkobnNfGDCbChNTy9WK8ovomv6cNcHQXrV
t017GjqUgncD3KvkHJhMGmyMeo7O67bokPnqqn3ZJd6pKU0LU+SsvSwTz7i2y9m9tAUozTaFT15G
HIu2tp2MT80QDId1tlH9MwM24a0ZjV2/E5bfHinlT+pcyAlhsH6C+NkhCouMSD+KTWTVCe0cehPD
eY99EYw0UD24Kcv8JQHo2x0KAIVbyaKcNogzySO7PJt/7pfVNkcy6YVbSO7YdTDlQO8fiQ+RPRRw
ih6BGsx7CiPRocVzYx+IoLg1ClPGY+1n38ymvq8Kqm0pB7d9gOPR93ayFZKfTtt+R81CXgy2g8Vb
IucijHMaIheJsHno1ATSg79YTEHWuSk4llyMk5X/KDMneCwRA/mGlNh0hdUliGwoZucOGJkH0EZ2
qWMadF0H1btrP0HzrATKjD29O7g/3FIXbJem1rv2bPfPLbIl+a7yc5CfoGda/7zxmryNe5nPCnDd
2lJzCqbCip2KOLLxUejyrivR289ZlqlygxYhTklFFWRhXPK9Mf1+5kS2CO+8RqAx2HKEHyEUG2zf
F7Vo1R9o1iC7WArHMR/ZeCfIxkY4jWeGQhxLicI4yzvPvtdA6b21juWADqCBZLI3F88DUhRsD5w8
9+2QUHHCccq5AqsoLzEQtKqNTElpruZ+EM+lreY87sFVwE3DMOuHUijEHliUnNMGAWzjZQSmN26A
II67phidCzpiKWWpfMalSndwfsLUHpN9HWTq0l04v20M0hG1rZLO8HZGh+V3bK6j96D6qvoeCCSV
Sro2UHWNzjwOU2CdgBOGEZUXcriNr6asOkwkVRdEv2bazV2G4W83R6SewNaN9uhkk2XEQ6KrnUtt
4ugtEaZNN0DwmUSxiwg34mPjPh19sGN1GRclSZrc6WPsGCdLl9vk1E6TrN+afmjKG0zT4fFzqkhK
QlqEnTauMWjJVMvBMO0CgTYfUT30ZKwud54qSvMGnrcGZNdkD0IQUavrMmt9dB45bc+u2KAHWMOV
DdhwtRoVgL2w2gw0Vt1l24xLUpeXS5hQ0on7gQOYuMXRiurvZqbjGg17OYgu/5amJQLiSDmaEtwY
LCGnQal/7lpf7VNyteZ8yAaj/rPv+nn0dhgB53Wz8zrAhSeo14DNkD4qctVs5eIaZnFbDKLkPbgG
JakB48QB0NO4mSWP/7M2osBkHPuiWbaRyGbvmydRTzq9oVMMoRFWqoo0FsS2sMpAFBcKERhT4jj1
C9bhGrwgy2LO/oEW58p666w+yr8PYsqQE21CmjFYO6AWOMGIl4Rj9TBkFBTCK0VCOR/NIjIXNx7S
fujKw5qbNm+LLa9oi2cnhDdZb71KDUtz6Qw8HvK9KN7afQzK36mTk6MQ/PV3Ps2A3Lkwh6FbWogX
uSLH4eyQdnshwoJ4bKh2W0K7uLZhr5C6i4iIuUSo9arQPeQqqBdcdlGwBTqSx3BIhmpyd2kzu3m1
ExMUg4jaARpkVyupH/KERuWjSahGZJWGjeV2qC0Fy+q4yM3J+kGEQ3VvQCeAH9lCitu4A2tnB7y+
fjGbkiyLRnQmy13r91G2HVF3C+bNanegLVd/WF4b3hdRno63NPTGM4Av+VVrJk5c2v5wXVjLUu+E
U8NOGSOQr8KoTkWETOl5RwoXoHotFizfmqlsDlKZVIrnUEwokJpj+YIYU4I+snTrBO3N0B22WH0u
dz2aoTMJgoGdXIAMe5wUwvMO0ndVvU3qcH421uT/cHaeu3EjW7u+Iu7DVCwS+HCAww5qRUtykv2H
cJBJFlMxh6s/T3t2sDjjrW8IDDAwJFWzi7UqrXc97zTrEGeL2nr0M8qU92Nalt8acAqgjtTA0aBc
DHzicM+1KIJtqAg5YZKcDd9jA04svEGjssvdkiXxkfqxITKO1Kb6VCPYdVDuItOtqoM7m+3Jaiv5
KR9ylwtLGdlxBWfJTvENmOXc3hUYlPd7kPJ994TWG504eQLKinaI2OuBDZJlU0jB5dZdzMm7CN2a
ffjthMJwCkcnkweJ1euVgf8iWWXQfY2mmAi3KEBpc9/imo4DawgkPblAQsCLoUwa9BHFRKcaDxi1
67kw+wptEQIcyNiH3jArvuei4e3q6X7mZe/dIPKDg0JM/mxQrcHlodLxjcE03H7mcDkmD1IVzXnX
BSPnxA7Gu2oAHqRfmSKBvjqDqx6r0YluuYqOv8eNRc/7I3y9DtEANyPLkk6hTs3xvT+J/n5s8oSv
QHkdd9uyqJhNQRaSHxLQ9bg+lPtAVeOlxaVFuh8pBvg4Oi71jSJr3VPpKrzEx0a8hadVHTu7NJ+8
prVg/lJ4lTT5QrK8XeYQKdJ8d7YnS/d23w4Um+UlScggHaD/xVgLMs2XC1fucTROPG6Qn7XgnIZ3
upSzfUQSh7AUEkra7uPBGZh6DaQHadjhQdEDl2prNgXwCG5hU/c3sW0N/t4UsZZHlN/63TjJjsxO
V/ItkT/Lz26T+HGI04n7BhQEO94W+nwZsqfGjQnz4gCdSlanyZ4FXVFqwnXJ/YKtYBsuntbeIaPe
f947+EUeFqCU3FAI6ofQyRfQMhz9YwREeaC6edqNnZg/SWaL4XrqygaD8XrwH1vRdD0fJ0TNgSDl
Fqiwq1snj+xrP8kzSV1ENBdhY0XBNXXh9tc5T7OrydDtPcVJakfRi/0FgUpfkguXwYw9WKsgXo9u
CsRxnBXo1cbvokOfpH7O/Ns4+bWy7FkcO28UH4wo0dMdN1eZw2VAVcygbQvrUxog8cZz22rusMJo
zYMcxcyhILDJHAOkFcUBLn3yLhNTM4IlZH0e2J/vE6eBlES/efhCj1xDO3YV3fl54TzVyMpxhenz
T05bVE9NV1VhkpbcPVJCtvODeGDI582n2BhNcNTtZOwMdh63TY/SpuXe5XMZ98YldNIBW9Y0kzgs
d9VVJyCmcCLPbrgXkCc4mP4HboxTyTCIva8avuNhcs32cWhm+zJrq87eKfCI592aWVArUHLFI9sW
+pqTlN5+CQw2TkUK16KEfpc/UsWb7hsut/YNQ93d1Y7oD2xfrOtyrhKKoUbrKYlm/LciGN267U1K
OkV2KPw8+kHqxty7wu2wgwIUabmR9bUiy/dk8iciNOAeoyIynpC/+LcTquYLPXREnd9/IQnU3eve
nMGpdJVpEQfLfRAbGTsayy0uWA8avNz91tn7EjU+f30z1nbzUXHZsfcnDip1lZZLOCVW9cHwc/ft
GfZY7EAEGJdalxZyDUrLICF9m3tu/5tDBrC8br6yQGXFsCdljaDoiRMtBnCPjdtWrnjTgYRklm8B
SVGM0dRk39EdTbMqanINKCyrN6DVz9rBEYo5iQWnMpHUXZp9UqjlkmTZ3L2P0mkU32DYVtlJVX7R
ubvIbczO2PuDcMeGyStDvo/uAkG4CqzUM/dUGlkL20bfnNNdk3mNOV3288QtZujZkzi6LuSqz15Z
dkwqtc7yKWceE4kp9uzzEGbvjRlHLBT8LkUl1F+yjaeMZKZGm6AhVQgXdcYls3o2awP65p6MIZVJ
h1afia6oatI4ozxCx9E5UccYrEmD4Ky5mPXD4PgdR5jUmbym+VD5YzQogI7C59yHLCOd1J1SVdtX
+3aEqWIdTO30bf21x8HamnFxjnU678bKZUsWLjphZjhF1FmrYMeN9fmbuF5sBvlFEk+DrD/CD10A
RaaRn/Ez8o2wHq6NruXAfA03N8q93QT2Rw7H/56eeymkIGsIVsZDLgo4iCQdOZmXWcNUzMgs4lR+
zyp9TmgUfyjKMaEA5HlhVKSlXkn7v0yNnz+RMm6SlWe5LPKfM2LgV7E3l3N+Z5L7fS7++MThD7m+
I8oGuUorExdKfDeYk0H6OlUkBf/4yn+L13DxXJ0ZBu3/nP/qW6WRjsVJ95Ml8J9/vasK/vuvv3Kb
fmuqtvrRrX/rRbvt//354/i5OjMUXvzj8JOn8NA/N/Pjc9vnfzzDP3/zf/vDf1IZ3s0aKsO3ipqO
c2sx+95fqQznjPH/+Rcu4U8wh//XxM88S0mS//z/br78Dm+BP/knx0E4/8DZiCGGCsWl+tBhpPzB
cTCk8w/Uxj8L4IHZnFXH/wY5cAb4h/SRXJmWicYfy0v+jIztGebAAvgPZOigFyiBcdBaovL51+Pd
/5E/puN4P/TGP//9+3oFPghCEp+9dgxy676KqiiBBZn3H6ku+Rr1H37piL/R8iqjnovY7FzKytij
c+/J1mpp/FeC4aVY7D8PfQ7LX5Rb6TJ3bj052WEO5L3pGPfcNb8mq/9d26sA0z3ihCiLsoM5Ostt
xaUmZ13usLZ1ivPyyRHuyTZP/exgDZAtKcJI/8lT+dsvklH0a59UylTT7FvZYZnK4WpB5bTPszl4
RY/wu15hZP/aOoznZSy5sWN33shdijR17xnux22dshJnSWpTR9ebskPPDvREdcWX0cxeqwf6zZO7
Z/H9L2Nl8dvUrfHcQ4ML4jlebtImPm167rVMie7VmnqGDFRba9/NwJs/B0aru1e0Kb978vNS8MuT
S/QZo5eXINL8frquVG/dRr7xSvHQ7xpfRafoJAsFdp0g3b/VIBk9slDbemUVnJHnRZNUdn7IFbd4
misb16CweFvj56/zS5+kQ8uWs5LZIdX1G9IM8Unoyfxjifu7IbQmxqFLpdja0vmhmef829IU8WWr
7L/nPffvSWttjQr3hbqsoc0P4omLMUdv7JFVZEbIROZU0ezY6pKNMGdpd7EO27p7FZkl4vZaloyS
eFIXTTzifTBw47up8T8xOjOr44KuOV+OkKbOpxS+hN/Xr5Ro/GaAnxfcX0dKUuYRRhXMtD7bxADq
xY5Kjmbjo69CExfhBWbGkh8k0gOOM1hqzLJ7DVDzu0dfxSbqlx5pJ61rddP276rXXJ1/1+4qMlEG
lQrBa34gcXlbUHPE/Zt+s+1lrgITPxgYyYurDtTJXFZZUXxJKuF83tb4atWsPfCZKBXUQXle9pki
fvLSAQXn2+LesV8OlaUwoYC4HhmuNj0unDpOJB5fw8T+rtNX8UmSlqSqScfYeV7tI/gIp8Hr5LY1
wlkFqLJI85eqiEix4UmIv4s9fN/U52tTWQ/RGOIcYM5tT4ZS9O53SBXbwmdNDiu7RRl54qcHFFL7
YtKf8f35ewzlf0+zMM5exL0VCVkvTq0OGLu7IeCKUyG5etrWKavI7LjGnZuGB89GUkxU0YT4ljxs
a3sVnYOflIWNW/NB0azplO/borjf1vQqOMuJ0lG/pOlGdvKyc+SV2UxyW/TYq+DM8hnJUUvj5ItC
IfaNu/GpV2GJdKJtUJWqw5yPu8Rm8vaksjYOwVVYotJqZtNLGCYUg+/axHQPwA7eb+vvVVTmkaFL
5J3qgBGim4OaCGbxSVZjpbft3n6WO/yyDZKy6nTS5eqQLB03Ih/Bp217m2sy9CxxyYkcWq6M+aqL
tRUW7fJuU7dYq9DUIlH9IBfSGMX41TAwXSKhvG0iXOu3K5PqNeqHk8PAndOjMqf3rojtVwq9znHy
Hyn2v+eUNeEbfFeKu1WfHmIruS2NjkOEObavkIR/1/gqOAEsWGquMcw0wTXtnbL8xIHo71Vw/efJ
V8EZQWyFYiKSQ9pl5cE3kIhXRbNtzf/pZvPLKMSkMXBSi8Z1+ilI9CFJzG2bt59q/V9aNkzsomKy
KXT4hLkR5BiOm1a18XWuwrPDaAz+FWNlir+wVpC567ONHW6ujps5MOixL85vM7erAy6VH9o48Lcd
ONclP+OQFjaKqeQgOxEqcWFXG1fktZ04tjZsabn6PYyKEpcAdUrvQfzdFPdrKjRlPm6XDPR34aMd
OsO/dzFJhW1jxVytm0pNVBtDkDzY84Bd1IgYR0/paxVkv4nOdU2MGIZ+mKi2OcAVvMszpL6L8SoJ
8q+nFXMVnCpqosFGZnFoDN8NAZkfsqWNNnb6avV0Y4QuNejRg1fjFQe2o8N5tn7NI+p33bJaPkl6
YeU18+i+gSORvvf007axsorNpvCXLo6RqDmpgd54DIYHCm/8Ta2Ltb1RXI0k8OuKFahG+08B07Js
2k+IYHXcbGYSo3VAy9SiJWHifJ16rj+29Ak8m5dbWjjgc26cV4hsbCA7z6Lc9VNxu63x1ZZW174D
D6xlgEOuh+Q57IfAtzc++So2kzb3isSoaby7SeeLYti0Zoq1a460uSMflj45dJgX6jy/XYbDtu5Y
xaTZ+MvkIxE8YCFMdrbdtFSKNYe3dMe+TdqGddifLilPBA2R7Lc98SoUyTqWfpIMRMziXRXjrTOn
f8s74F+bB2b9l+Munx1znFwWhTpR6pEa0PclOq9Ni7BYW25MGMtlcuIVVuRhG/9W19G2IF8n5SbX
kTDnWG7c+V3cH8pk26DzV2Fo5a7RNCgcD9B8v82k8pfF2XahhP76ZVd3ATTbrmDYTTrqL6IMAQAM
w3hbGPqrMCwQV+PTeR7UldEcFhQIex+056bx56/2r04hHUiSJY3Hpf4ifW3dJGIx2o3PvgrIPPCa
QVHscMAE3sfwebroYsPZ+Oz2y27XMdXEmPsmB5E19cclQtd8dGQvpm0R5K9iMzbNzCCXzQqfqwfK
LCmgmU/bun0VnBXqkpw6IBacwjolKOth8oA339S4XO1iK8qtJfQh3mlxId35zTzpbcuNXK2T85nT
i9CY2ar0T1m51BemM73mrffXuxKSoy9fZ1ZkFGw4zLJzZ+v5KONlRomq4Jps7JdVmDYmpvUi4QMa
iIzXFE18V7XtPm7r9FWU9ijnHXs0mbesd0K2oTVtyzqKn94bvxyn+ii3R4zV2CInwS5xItSeQfEa
OOt3nb4KUImmBg9MGs/H6pSkt/BkL7Z1yCo6c5+aQqdk2sr89j73DevoJbPctmzKVWgiLbXsCJ3/
YQi64abH4+SmJhGxbRshV9HpmTrOcPfwjilexOj93fJyptx6W+trz6GstBRLUQfKddDFRdB0y2XU
xfO2bl8XnEusPiarS5kJo3HYORKkQuKpaeOzr2PUoBxsDBrvSPlwf0Jnah0nDuPbJnRvFaAmcPWg
KWvv6FP8hV1BvOzzWXUbn128nF/0aFEAEdMzkPoNanlFsZstyz1uGu5r9A16P8NcLPD3XpYaB8eO
vMvG8bP7ba2vwtTLkqnTFLMcZdRY16zZJpZJMPW3tb4KVSrR7GmcK+9YBF75ULu1c5nlQbZt2vVW
sWqyU6ynRZ/7feofhFFPpzyR08aeWcVqCgRPCrf0jmMPSUENnf9UuH2/bcFb2981xZJMuFF7x3K2
1cmgrOZ+qLvuYVO/i9VyiiAwoJiMMVNldhWWZlbcjkCUt21f1uIggHYOlXb0TKF6H0MEr15uzU4Y
Gx9+Haxt5BqzQfOQNqtjbfjWvvDjbSIh7JleBquEveN7KYMGstoDUubiRqNy3XaeW9up+WkLjCPl
rXI1ibVAZllhZg/+xn5fxaowrQK5MbOYcKcak/nS/pFUCHi3jZlVrPZtHxXlxAwcBLm9jyoKUmVA
Uca21lexSmnVQG0oz+4kmXFT5JWxs/I03jbPiFWsTmpORhgO3nHpIuuA3Mmj3MvflsoSa62QKrra
8XUkjgU4mGM9cjAApi+2nR/XciEXNZZqXFbtDujGsR3APbRusXG4u6t1dcLgOmqqhFht3PliWsz8
hInK8HXTW/0JPPxlBzlA6FkEFo8Ul+QyzHKRn61Kqm1v1V2FqpfVNZSIgvEuBvvEBtLfLfacbVtX
15JZFPptmQymd7Rmo7+bcO4I+1gYj9t6ZhWrePPCpVWsfOjoxRtVZl/taTE23W2LtWaojq2gxKRN
nIc7eP3RHg7CfdUa3GUm/HNaS6wt9/DzlmUNqueYCvfelk16K2ArbBztq0iFvDJ6Ymi9Y9J6uETr
dDnopa227VHX2iFl1ZYRmJgZjFYZ35ipZZxMjPu2ycwQd79cO3Dv9Lt6YLj7Xid2Q1S7YQVIZNsE
7KxCdcDvoO9sQxypXkyfA7dyLyjPp/5104hc0/0oaqzRFHOTwRWpdagHgcEPfuqvLNo/c3B/MWrW
Hu0wAQKbGgnv2PZjcLCqDCNwx+xPMnJ7StKFE+aibS9xQLmmHNqG8a/sdxlb/I0znXMezr/MRSPH
BW1UrL3R0qunitKEH7k7FttCzlnFM8SMpOgLS+Ah0WZXTSJipJf6VbvLvw65tdQor3OnbXH8PqrB
KC87s5/UTsGLoGyyrzGGHOZmDzsp3rb5dFaLcY7DEqcsJtbENbyD2wLqQbP6moHbb+aPtfiIUhKj
7tyFcewlI/ZU87iDzx3sNg3jtQBJmH7itQuHLaONi1OVYj62CL28Mox/8+xrCRIGOJRapLk8zmL2
OMUZ/kn6/sZs0J9ESF00phSxeEezK/T3Sbfe9UgR3rttPbPaN4OJiQbrvE3pcFQ92MYYnJoulds2
nz/hob+E12DWLB4GGzjV4Xm9N5RsnnVc2ds0VMJehe8kvYbSOdpv59l2Q3+R8iIaXGPaNv2t9UhU
AmZlCWLyGMW6++ibbXqz5NXwyrXreY7+i9nPtl9OPugQgTWcR2VLFTz0N+bYXRBUwRtcj509le8U
IpOvizcGwSqAB67plY2N1dGxtdpDGNB3+LSrbSdfe7VGo0xYQDJzSxXnQABsMAg7rjNeo97+JsTW
IiVwc95kavZdM7lz3FAnqgiLxX27KQjWQiXBgJld6NPH1hyHa1Jr3XFpum0CKyDzL18zdgsNIGzB
XQxiDmtXUsZU75iDnGjb9mitV4KwtuQxU8+xLuzlQw/j/0cT+BuvNNaCJeBriR5sWkcAHRx8Wz+l
In8N0/q797oK4Kx0xmEQksaHaXo7lK71xm3j/JUA+13rq/WXYl87k4bPe7Wt7h5TQAvcdF5tOwus
JUs+WMjEoC74GGAKEF1GvlW97YgCY9vp90/CJSpZNJyh4CiaPggjin2OxlzKjYNmFa+qdnvf1VWA
oYpy7gp8T26CNpNPmyJqLV1ywWuUSQJCxG8pHjLgz7yHXDRu24qstUutSfmX1TvBUbq1utQzGMQY
TN22mWytXyqjaul9cE/sCTNEQMKBnxg71fO2nlktuJCQ3WDobfrdM+YPCKM6gJ1DXDxua359/JVJ
FqRyDo5GBq9iL84Y/10QBfO2y6q1hglMewESRZ8pK6oBKFF49xIp07ZE/lrFBMtsAttQRtiWNPY+
hYOElEm3+219s1pvIc8qr5UV9lEUQocBF+/gJpxhY+ur5bVKBWxCKjCPDiDysC9M46TBs2x8r6tw
jTPqQVHAQPUJyuYRK7DkDjzXtpI8d61lKnLqlajAjo6JZlvv4ely15VniN6Wjsdl6uUKmCZRUPgJ
SCIcdc2D4RjqSwEs/uu21lfra+O0YB6Bdx9xey1Cb1D2UQzkD7e1vopXOQVVpNzWOCZBYb33nCrf
g89pv29rfRWui86ASHeFcYyKeTr03LuBBjGsTXM8BtUv+73AYQHXyjw6xoCe4DjM2b10Mufbtmdf
ra4znPLpnCQ75k5u3yaWUb9LiuU1mvb5Gf+8OXbXKqfFTIoO1o5xHOpheoJsmV1F0lw2nczdYBWs
rlQY+vRMY+Wy2MdRq7s0AsuyrWNWsRoVo1W31QjwWRj6YM1TFE5LkmzaFsALePlSo8ErYZENxtEd
4Gx1YKSgQTTbxEPuWvBk41YYi0UYx67M4+WyznX91ok87Wx8+lWwxkUHxyB2jCNwRadmsHeTDJMl
G7fdWFEK/7J7lHR8q3b5Aty7e3uQFtFHx03TbRG1Vj+BUS0noDPGsZ+b+jqZZ3Xpgo3YNtes5U9s
A2w5+4JpeO7zS5tqKQj1I9je/z4uz13wFyHlrwJWwxqL52o0jn7SC8w0+wlfc9jYAA0TLBa9ypPL
7r9/1G+i17dfvgU0aGBp3Mk4zq3EHzd2bMpLqnZj66voTTGwJg20MCc7E2AxN3bDhvuFTbtLMMkv
nz1FDBUYRRxftKMY3SsTa6D3FZc6zXFT36wFUQmG8wC/zPqi6y2s8hwxnpRuN04Pa1FUZ+B7istD
e1Flcb7v5yEDMV2ly49tD7+KX7cH2AM1s72QwdRASRRQ+pJMbZsd1kYVKgGzmtqFcYFPOI7yVT5e
1Ap407ZnXy22EdzPyHBEdCHmcoADqgzvGRR7vOmyCwbGy3Fjou3HJKqLT5ltmOVel2S4vayZNo56
uQrfoa0BuPoQB6R2zXCwh/6m01m8cVSuInZxApliONSc4IG7xl7nsYbLkBTbCmPdtUYq60unyCAh
ncZMNDvt81YBmy0bB84qZs9WqGDzYoHbNK5mSAH0Q+Z0244l2C29fLNV1o+My+mM+NQf51GUz7kc
20+bRuVaItX4gxqLtNCXg+Pmn4Wl9Hfdla+pL38z56/lLo2EbxKrabwMpFGPR6weu+nURtb4ozI7
K9tnFHK8snqBeqE//mKB8VaTQwYEcsZJRF9CcXTia8GlWmRdyM4BKXQz20lvYJIOWM28xv1CurfZ
OBr+hW1BeX4eYW86ANJK1aSwoNtKA8RMjMXobg1XlkO5M7LZkUfpGYn6Wpcj4DZpm9PshMZcePZV
UvWZLnYOHsjmUaVQ+r8ak6Mh6ON+M1qf5PlPJjarab08epgo51cYmqfFrUykKq9E7Ov4U1/2wBzB
yLdT8xYnmj7XuwzvGleFfIko/mrYowVsFbuMSn03RqMbl90UAAt+HyEngG7oukbC+K7mJnpTWa6a
bopuWrxm10LL6/bAxbLoUQO18m4rc/EXY6/Ql6pHWfeZNYTjFJuT3M96Fs2HvIEbeEF9QqkvA7/3
xdlKqhiq/YAtX8H3T/qlvlwa0G6hZRpJ/WTr3Cnv/ArQYorJqut1N2gycDzbjePk+98LV1v1HZm1
2nwqunywYX9ZRcpJr5omXza7EjOgmC/b+VjQXw60Wdf7Fg6l9XXJTZHAL/RrBUN8xpgccxH0zbaE
NedTOtBg9KRMfQAvGFV3Cp8N8dDEAh+YvS8MA6gWxiqBmHH/YtV7o1rc5u4CexnyU8A5SPOFIrea
j11rQdNbfD/NH9RU6NHes5eolgs8lER72/YOuS+sA8nwv10CYXcYCGLcHGMeCgJXnxKMRYxPhYOb
ZhmmKBAlxswTOpWK25xJjLiyw9ts+z3aRwfCHkV2s+Ncz8DvuCA0rblboK6VUqgLWEB53OJV0hoA
/ZfSj7x0h9uLq79gWTWO7/v0DLEHCF2Dm/Q1YJUUfrM9UZVvOLGTXHp9hQdQ2tq5+tGZ0ljUEdH5
AgR48Az+bOclg5pOauJbWRdzEbU5ZrqU4VuY2ZeSzz3AbI9BVJojPP0fZhsnjgpTVUdUG9ZQWI0n
A+ypULsmWZzlmwXEw/jumhLUNBUXXb1LlA6Kg6NHyLFw9bJzgMm6S+oDhctVMO2TshqC6dpNK8fC
TMSUXlcejACLDXMneidBLyD9tBifbe42+sfORBv9qa4XbT5XTWrnRzvSToTPt8LsrDHaj71iazmA
E7/E7rHZe9nk6bARw5Ts2Z8Q5mZjEgxNjSHKNwv28Pi9Vq2No8CC+c98BWa4kDfUVLf2o1/XktJh
TrL5Q+F56dWIWQ02EUHufq973V7BdG1vHLt3dk4t1VF7wCis1GL/kKaReutm1gii04NCdxHLIJFL
GDtTUsPuzKsuuxm7bKakZje5UZDFT33CGMxu3QVXLqxo5qYgeLwqrpoPLZOJW2FoNOGhtEdTOVZX
WJnOQ72HiBuDB3fz2Rs/eobZLs+GE8V4LgxSByrs8B5aMM123G55SKyIjcIei2XTKnf5KDO1hEw2
IDLDyvTjVB8HIIGNfZLmAMboglpHr43CAhpO/YO6M43RXAwppNOo0wGG+NiHzD6gfFjy+B+kWKr6
Dvi9bsoDzJiGDKu9tgz6OAgXw63NOjRnOEZPgpk3eARvO3qfMLrvYtxGBjQ/PNs4jO4PzAyc6gG/
KL9+mkAmWrBaJ1f3dxHOVtOXMR5AaIc4RmpMiyIxgMxta50CQD0TCVPrOMaeBAeezY2T2TfZYJmD
FebYQXHr1vgR8L5dbhut9TRB04SD6Wae+wMAH1F32VZxUOVHmZE+OQLcb5u7elB9WYXZGW18FKSX
5NsEYoD5ldeKi2/oT75Ii5CVZAzuJw1Tfzq2STfk3xcFwfEzdkQ4tsA1r0u3xFmknOz+Iqt1h1WI
iyY0fuMljgHlHcMZ89JM3Y7VRXoDEFMWz+j7nOVD8pDJfOzfVBG47wu6Jna/5b4LsJOCDOHH79mB
QPQPcz8r4iFM2qIcL/3aBWCKUh40ZhySdMMHYte5Q2mPO9nnffyeK4qqO5mN3Y5PLXRjLFprDBKy
8ZDjFdCNOz1O5vDQ18xKt61K8jMvBq0Kzgu+me3jfAn8ImyrynqA29f1YZnPqa1C7Y5T/hGzCW+p
Hjh0KFI3DaanSl/PUi/yMFqtnq5JnxoYdts2+O0LhOAWziYRt3a5HxZmNRdfRQ5sWWDUm4xjhJ1H
42Lh0ieAajKgAXHyRsm+YYKPosn9olIzL4s9Hi6dNcLJlo3GuMimjY+4twftmyLLFAYmiQkj3r8o
raHxzYMVW0Z6jeWK2c5vMEjDmm8X4FkSL7fOsvCuwtrq8iblWnU2I3NfYeClin3pZbIsd7U+n/rD
bnEM/aA7v5UKy95ltuvDgnfZGTvbiLj03+Q19rGRUQk2EFPT2dOzxXdfohAHejV8d8cxQDw2tVYJ
kdaYyu7k2v7oAEc28R6GtN+N/qPZW8hj46CFrRuSDuOu4UcaLcMM05p0XPCe+dK00xCeb2AcTdvr
ew9Ysx4wqijLxJ6/4jWhm+vIzmbzStVyGd+V+dIOt645V52562ocXx12IgtzAI4PhOOSvD/b2bWA
WdpOWs3OEU4H9X6e7GL6wBqgjM+9xKErDpVdRBKAZuAkzyrIy7NpS4/d0oVbOYlv7ercq4MbYdZ+
jC9AX2VDu0stXaWnuZxSM9gH8PH1gLc7k9PjaMiz2Yvr1m557yDr6i+jYOq8h8XMzCEGpZGKRe1s
vH7KdodJ7eCjpIwdeT5Bl9icAJSuKFiSOBznb4OyYuEPK5GI7rMxjUP8rM/OFRrJcTH2eC8hcVCf
MMsBYBIaY66cj9YQKFCodVNxsgojv1+MCvQqaCPrgGudzoi3me2jCGFSz+paeEPjPZLxdoK36SJq
zFoGPCJrroe9OsXUgPMC7XlLnOkr342E+pBDmi6/STvVNiTlEme6GoOXxvK+oRGthim0Uy9PP8Zz
HEHpjX2DnVI4aRHVl0WbqCgNWdcS+wPGDKmJ6+NgJgYd6HUdQyuaUxlfiJRdL17KoBlhj+SDMCwq
RkCTwFbGWAz2bFrgx3OZJH1LD2bzZN2wQ3H9D07O1HjUi3WmW+GN1GZPuDRl2XGq7bHJQrcldfKp
WIKqfeBRRAw2ts+L9no0q9a+x4EHS6DAmzwrlEXZVzsjyDor3ymQcNEjVo1Tc2lNeW4fF5f3w/Z8
qIL3mFRODcWUbTx/ihbZZD0OVAZc89BKzMq9NbDgMR/MWWnlhHD9l6wK09gTeUqhVH42pwH4HivB
ooHbYckGxk3d7OAEbSyfW/xTLB1qHJj5/QIIt3sSmN1AjpwjKa+wlqjEUwzY3v22VHTYA4RYMbxJ
qsIZ7ibUQslVlJeSQj7O9aN/1WHK1/2w9FIOB3wZpcDbqreS6hQNjuqfMg0a461Tu3nyOIyG02NP
RAn0/CFL26w+kYfGwyD0TU9WH0DhG/P3pfAt3GudZpgwSLFJjo7vsqC22f4P8YhTxFzjVidPRaxy
SlrTxOiL0IowZ3m2+kyB68c8ovgwMonQP1wVpoI+wD2Vt0A81/X1tBT58sXUWj3MnAHFjeyNhsLp
rjfv8VGjnMVJmzR4n6apGgrA/m4jbo0syLJPNtAj9SbjdsQ+Noo4/AKdm5jcZXi1Ceq98HCnOtNy
n4eoMoKHGULAxFFrNExxKk34MZck33FdqnK7S77OQePz9Znqs/mNHMscOjkWO115i2k3Fod2nIzl
kzOx6cSHy5PmJbx0Xd80ZjI5F0OfZtk7IXSCZdSQ4XlzyrH4xHeCvd2HPsD14Q3OQEN20arOMGpI
96VvvEt0HdvPOCmN/QUrXz2FJexsK2RZlIxKS9nt3uwGZd40bh8FH0pd5nDzG1/ovZX2vn4/lS4X
pfTyQhC0i+woXOg9dmQPRosJUoNhWVSqwyBqI9sP/tDJR7Dyk33VDLErT5iv5jnlDlOQ3zn5ki3A
yhdmn3dTME8Ct/Omr1ht4ugMJFdtf22aY+I9gpcDzruLcA3EKAa2bu8+cj8o2qPCUJWZcHQBjB1B
/QvzQreFL2ESt0Pc7il+dscDoIakvGHvKYcr6ceWd8CaIo6PyiFCr4ql9CKkuYviaCxTq76Jhsw8
Ayf7Cu+ktMBrFoGNNWbdpTl3vY8pzVDmdwOKthYDioXcspfkVRGHPU+IC1hJmdHdhAWwc1PguZbv
hYd/Jg9LYRluBLG/mNdR42XVt9gr/P/P3pksx41kWftV2noPGeBwTIt/AyBmBhmcRIobGEVJmCfH
jKfvLzKruzLVlS2rMutFm/3LsqxMkhGA+73nnnu+7nWAMWzcGaCoFto9lp/su7jpcrVRXa9G4IPC
bg4yanvOfGMY9UMqlTHfsJtKAoVvZ7303iBJNfPWTdexAuzFW3GxIbS1O2XSAt3ZYyfBtDouc8wR
KUt45bnIK7HejjYfdFUEg0a+dXawllhqazjaUVqlQUR2tEcYpLC1X3He/0Ko/nnJyyox/9aZjA8z
NyLpLWXdYi1iXv72r6k7P2mOrYh4r0aVHADRtCdsBfptXtX5vzbG+nnNS5T94FAnrQerTqCNd0b7
tLB0cP+v/e4/CY6Otaq2MuEStHZqHEVSZC/XivkXv/tPBPH/jASgKf6zqhZPhooBAeRQGiFNZhtp
r9fOTaroYGHw0n0WqbI47G2h8dgvJeZQnbzk76mX02pldWzdpjxIJLoLSq91DmTjgRfVpFpgz6Uu
i42hHEqX/0PXyDjaibb2Gj/LG+H4RZFo8RnEStUd4zE1Eh7rjmmdvpK9+ot5y29bAf9ID/tJlZzb
3NTGbukOIxlp2rFIa0+zAKAYeh169YqS4lvRKq0QQUBzhyCRHr0xZkBDI75+gW7hc4xP3caweiif
cxF1au+VgLxvbOgcOdwGVuUIzO9zzcMw3aqi6m5pyG2qpL5vBheYStx1jbrDGjmxsNBAviSFC7nm
eHXS1WweRjmd7ibNtCG3NsVcZ04oVLJMHGMcBmKX27GYd2MMSO4JdDKTEL+wwdDBfyqiQs/pMOmp
IbKZloGW0q5xlwQ6TB/4VxNRQJsSukg3wqOcvfHKBomH/DafugmA7m/P6T8VJ/6XMeAktv49T/xu
/A75QX3/t/N70/0b9utv71TK1f+F6PDr0t9fZ4efa1V/fNR/Sg6//ht/iw43Pum6bpNVI4UtbJLm
mZz9LTrccD7RRJsYk6VFWeBeH+KqpiP+f/9uWp88rJouQfHXuHGHM+xvweFC/0RijG7pOpNi4Rr/
ZG74b6ft318UyxGeTcqkZdq4JB3L+tk25q4gGKolfgc2qa2ncslFedvIbMkDqta2PcRplUkwID06
ZgiGGhnRb2bb6zRUXjej8twVqahsHb5QXA3LZZp70DM3udA53gNdmUPrS71UP8p5WfOZGzKmBsom
QIEJqq9ZS5hvhuBmBKxYOYOEwdN57Uss8pr7EFAySAMVtiKd8zjIaEfmjgu4HOPBfYKtWwPmSryE
IM2zJ2fRj9thhfL+qIirKy74VAbr1ZRWAf+5hpB5oXWKuDJdoXvvaemV2ZGMFGcJimqY7Y1XzrUT
5E6cF9u0JAHiGItOw00w9jqETsrBH1GidWo3SDGqR8tUXvPgDZPe3zXw679oba05B2dCO9nr5cip
U/H6wVWdBri1E2IxmlKVQSCP3ZnzFrYcZc2E9UoiiXSh1VXt1tWKxSG0063GLXQnt75zxhoJCQBo
hvdRLrm271VpwljM4GEF7tgOsEoo1ptdarXWvgOV7qF2tH0DenOwR3a+ci0JEWvy1w6d+WwidsYw
XNT8o7GjbviQnBHwZ6MZqiU0mvhJ60wbfA3QjA9DN7tsZ85pMz03UMS9yG9iwAzkOOvumr6XOiCO
o1mqwv3e4g3MXr1ZrurOaWjXT/rIf2kDotEDgDk60NPgCklyoYrG3UpXzV9Lzqx40xPc3rOMIvUH
pAIypKRBB+lrRS+iTQooncM3ZhsXVdMG1JO2xnWnwHStN0h01eNadrEZKhiCT0Bp6N1KsCiZn6vY
uUDUmyX3nN0tmwXIhEllmhVYGOta/BiF2/cBbfX4mJp1mkI3qizQeomu7gCrujSJQINacyJLdfW4
JIuaKfVXu+IKDSLQj4uPZI+2UqWLi2yWFt6xB9OqGFmkott0XVusZ2J+ruEtOq80cE3NgFWWVl5+
i3zd5NvRKJZn4CjNOXHKKDuW5GKvxO67aXzndKmIw9it0g4skG28Fe7Q2v6qG+sPfWxcmLWd5LWB
82Ha50KaQoZLrxcPyPiGe2DgA7VqLATftx7LJd7ZMlXbtADQF6YMfB+YrKHQcrt5wifRXqu3QDOI
1pptJ4Ik3eewsXVvhjEOflmpXW2tLqNEq3E0NEh7jsEimQuovKiBtKN0VAytqD25BoJe3Tx0ygHq
bEEy4ysUXjR34TAMWURG/6gpMliLBLPtLNv0MKFRqK0krv65BdFd7vDP5/dJUjewVNa5bZHosJ2C
D7NLZlWOXcVhGc0TsOGy0G4KYYL5cd0WszpqjpMFHgBeqHMiHZxgnpt19tvaMZ44euNHSX4EV6o7
KBekUTTJp7zght6lgzUVt6mGohrGUV4SFTRF8DtFaeg0HFpiJa+qWxPaFTZaeeVWLXdBX5bGO5/1
NNFI2vI+63sduNYkNO0RBte45w/XNgPLDe/G1NaU81MpbT72ss3DzJU5wfwEOlebOBWzuR0rE/DC
NFRX4GJj5GtPsTlXap9eY8i3qYOYsBV9WzgoVkK/Iu9LnOJvoqyrE+ARaV4EE5d62xlLedUD+srz
21lL31dlWfdgpznVxWwPzg7SHxxpmcXtD6eTYj9y4jcv5TCBLHONtHV3KUKfcZP30Gh8MEhGvBvw
075CrK2fZNzxaWVAeecbZtDrurGdcXQCJ9O1bNvmjPvRGZXnBemYxaTCeXjMkttpbKQ4Z4XmLBrF
oi0+D43jvLuyy4eXTnOsngCLsm3CaAbq92hFswfRSdPNdD9RG1sHOdvzuAUIDwyROZP+mDtmS9Rx
ldnZET1W17cp1JevY2JaPKH55NQbdO3cvNMB+sKsgTlVh6jkZRJKglMFRxTOtFAf+mUJYiNN9O8C
LVHVfnm1p3RBMi9eM8Ni9dyGeUqSt8uF7hKAdBCV0ATzgNWSaOAtXRcH7ZQauR6ErxjCjkcX+E5y
kvmapj28NzKkb6ys1NRXN46j2MQwzOSRo6FQCJ+aVcbNN7CULsBbHVDRB62i/ty5aslqf7HGLJoD
HDNASYlfF61zR6LfAo56KkqCc/K210EmyjHZMxLs4pBbMK/IRsjK4TJarrPs0goNsw+lGocshtRN
mApB6KixC/ymXDyUtjv0gAenNd/M82wYFMyztd5mXWLMB5mlcH4WRw4xs1LutsAxTXEv3dQBcwY7
tI0POhW2sbOMRFyVwqyzbkwTF9RujWM3f83rcUUrZ4QDFD4ovNp0hZ8Mids1gZeVSf89RQapT11+
pahs6qiZi2oL9tXt392VwaILZqgH62iM6RVw1rWLqD6jCs0mo8vVtRPpm3y5zaHIDBN+RBMtUzSD
j4WzeK7myKHhT5JyPKEFdu6x05bJ3klRpnxxa6J0ubC4AM12I7nxiHXkgHDlxrR14GeMjIxmyMPU
04eqQMU2IM7584CqvkPVnxdujKHAOcmjG3M2CUAnyRlomGa/tWDTujNjmWa4myo12a1vammkXhph
NtZNb7hCnMWgNPuUaFmfX0Ax1RUM6MlxCh+i3DpeGrvSlqc2QjT70te5vua+plqyhKmRlvSAft86
XG5pqdSDFTk2RDrHMuq3tpQqPRXdpFUbaaki+oJwVbdEP7vOEzmf3pkPzlnD1ZHV18YZWJwNGKJk
49tkdYXnV0kULyevYWR0TKkM8idQp8n4no99iT+gj5o9q1rFeDPbvMYHRlZTyijVltMlL5uRVVwK
XnufD3WVnBYSYstjBNG12jtESfWvJU86T6GexuplLjPrUZVD9cUWpgHklWkPjHp3UXIHr7GBEJhb
yxhM4FJajhQBl0yMkxoOhjul2lNBXPv0MHm1VcLbLAEV7KFYcxWAIzP4pfp2ekh0Dv3f3TD/Gw1R
87167NX37z0d0f+BNuga1vDXXRBUZPqg7o9d0PVf+L0JkvKTBWgRJKzpCcuhafnPHkian1CaPOHo
tvB+62f+qwXSDOMTdC7D5h97Fv537+9NkGaIT5IC3b3yVYVJJOA/R0+6uuH/3gS5hmnT/+h0QFLw
+9neT6qBajviQHLYs008KNvXNWvZ8yauDwME1gezj1lHnAbLoCRtxw+doBY/wvnyyOzO6sF68qrX
JD8XRTUzr40VwwBWuOGY6lVSB8lKUrk/jWV9QU0AyunRcJwrg9sz4IXruVJA3j5NlhV9BnOMVYBw
ieKtUVV5gyBa45qQmo/UrdYwduR89si+WMOsiRokPH19hcAjH4cil0ACudPSEntErNcv2mTWKtCL
htNJbw17p0fZHAf15JLJNUUvKdkkHzNpTr8KE/xt9fDPH6hlChNqOrkV9K8/b9BejfsLVxFMN6sw
ntZ6UEdLugVQzXxyIcN3xrc+n4qNvcq1ow1h0hq0Udc+sHOevyy5N/1YqZr3a9RfM8wjeiZfrumj
Yu4GNb6S45GBrGXu82n91bLmn61U14fBYpAvbUs4hkHb/pN+WDBjKdqlsoDGzs1mguO8qwSrAiCt
3Q1GHP13DeUveTW/bSP+9GH96Qdef6E/rOyakZ6weFZYdIbMoDL9rgREC+/VNwd5v9DJKMdqqOBc
gL7mVkPILtbiltHRUUXLC9TYDYVBMOfTL1xlfxZof/8gbB2RmncPwsDPu/R4POaJB56s6jmi00Ko
PUJ2jv4pz+/ffoohHAs3yJVg9pODrdFANxNaxqOiWf2NApG7ac1h/IUB9bdUhp8+ZJshiadLQDHo
HT+94qZJ5SUzz2ZO5mol2GTJrLAxovgkiin6TOlhCD+lbXvRYTF+psfUoFHaevauzLX9AXeRJpSf
gOUlron2zPo1Cb2yzJllFx3l80qizYqEQNQlmbmhLhO2loEcbqbIPA9ePFwMk1ttk2HzfByLrnpt
m8Q+LlapusCKQLiloqZtYXrL7EN0zHUrozhgQQBjb2TzejBpCZLfhdL/f1/9u/yf76v38mv9LX3/
44V1/Td+v7BgNH6yhWOjhwluH/u6k/G7aIdg98k0uXZsE+Huyu37rwvLkJ+AXfLPJPnRwCSvXsy/
iXaG/kny6DmeZXGf2WQT/DOwv9927P/+LKMXXqVB7j7A945ucl79+cAQTpHhrhn7fa6y+ECBV9EL
d3ChEexPLYPOSzVZ8cHhhN3jq7FODlTS+67P3Mc5yjR/Habi0mqx2HApdh+EU2v71sGckfddPPlp
0WWb1lPW/SjoTVm2eKIilNtByeJXk4jr2/3Tn+JQNJuEUlv8RT9nlA2jN5Rpm3T71hvTb6ZiI3wx
6vpgTkO2mYqp3xTpAhZcX6yTyV/9WluRTTq/7dxb5pru5kU3bhczqW/d0txz9bb7RnTNlwQfzCaN
tJXxV5rupcKvIrkNv0wsnH9AiE53dWbXB29O5nudMd8v1imN66Tm5z8MVZeviUeI8QDPyR8P9UHV
rZ7FjtorsNZh1M/lu77k86aZjXq/zEt9iISuuJHL1E+hKhMpYufHhtHk0bandEdbNvwqs+G/f9hc
sjwv0jAteV2i+PPvVOgDHrLE6PbO9SfQkmfoG013nrwJG4JNpnCeVsnuD3Xg5fc/+Y9oyn/wQy3L
JoWP+T8GsZ8F5h4cVu9oTb8v+aK/pD1odj9dDWMODHLGLvlSDXttoin9/WT7y2v1H/1c2+Qd9mgQ
3P/mIKfSwXu08nPbGqUvt9b6OGn1czYrng48Gm+pVvxiameYAjX/D187uqJl6AZFKSWpR6FrXO/U
P9zldoPVzluLiRHwfKxl3qHOxrF+XNKk/zb0mfnhqMj4glsXrHilR7tkFM2TUjK5QWKTdlj2jKBM
Y5LDjtBx+1lz0UDrdIgWf81QI3YNip8Zrtqaus9jUmcBBNv5McVodiz77qNDGz1ViW2GU6JytpFt
tW9nJyrYOtexiWIR6aexPcyqQAXIkuopku66MbN+ekN1rq/DJ+cdUjfcDjaU8hJ9xzc7EX/uGdwh
5ZejdSOqxn3Se9jkec9ege/Vjgu5fG2aDe5Z88hS4vV/c1POvlm7SxrS5w9BNVrzruY8O7mWVbzz
1tFRN14fAmse+0NPPqy2L5ZxetNE3lmhq0tV+m3ptA+VUVbvRqKBr+MDnGWQVnaChRrv1J03UkKr
Ye7v8Fv2T1pjmr7Ng3zSCPXfdqhn/hLjAovKWQCviZwj1ozipCfrsASlbVqIyYw8v9VOq2+jqmAh
I5nGbNOIZh9FtOa5rl5ly3iHnXe8TCRvNuV96y7JS9Tmw1MhOvdUK7PeV5lZgHnveHPNhEaiGkRy
Pw7J1AXlNeko0PkUOsMAjtzm+Otxe3zHptycZdIWu2WiulgHvn+n7MQRw2R/16VV1PslhikcrTV6
QECQW0SxZ1jHGA/Ut7bJ5FOkldbJKy0RdvO8hE6iNJ8zMr/JHBlPmz5mykuBkz/hDcLj73X2iKDh
MoBxKvONtFhxM0kR5k4qNqSuOptVaZfR1vt9rw3rOZ3jXTU61qWygFFTfC9HIVsMsXV31GasLLlN
SEv7zWNRYOvFxZ1pcvCuGaDHEaupP0xj/aBbdbmNrf6jq1fJX+244SCmRxODe7y9ciYdrgA08yWv
nphexI9kTSfUTF27x38ynquhmRkYpYkIvLV3Q77mZOuUsu6xSEVDhOAru63Ko+VeZkLeRtkwX2qz
79Agh/7JTjTH3Th8GYPvlfXMSKvhHcR8VfNteEt0YE7Sb7RkdYO2a0TYk3wVB5ZoMUkRCfforDpY
iMzT9ppTGJe406Y7cuq9M5rgEDqNCXQlbpadqYiT23kaMS9V1DhbYXTpnc1iwM5Kqm8R/v5Q5Em0
wUI53y2y0d4qwWopLpYxYOCT7lWj6104L8t3p1uygJ35t9RrIxxylz7qD3DL9UA48gVT8V3Xap/F
7C4hg94hjEhyeioL1R6zqu0fGc0HzLaqj5aGimkUF9JeFdhf/Gbxku9jEbd3A3E3jMTNRCCK0Qli
blXN3hxQlaOqDlo3c/2qS49LFWHtYVJRNNUlMxwTnUXDDZ+W6/xoN67YzG3H29ONNmByfANCZMVr
O3qAwG3ezc6/jsccv5sNdGg4IXoaiBhC+mhO2GOUwPV5Jbt3G069OiiXKtlj2pgfcMLjNhhcyEcL
yxKOPrBiJ6vohuGIl/osYhzVENnmjWHK9WUmgDfoZPp1xM1wlTpLe8/4See/2lvHfkpOQpjMNo3W
TXwtjXUsTIV3OxpZf9+lRRXqbhTfVUPfYTibj3NlPVcini/mqt0ITcltx6LT3aS385ENma/9+Cq1
yA0GQ57y5Yo8cWWd/ohz7Ql7oLmjNrB3DElXfNaWFZRctmHcNnfNNEz+2tbWk9nM0UYOFdOFar11
nZpvwC2SrWBHZGdwa30sdV3e2eZQ+cTCJaTZRXlV+gQ5AhkwdORuKAm2s40o/vYufluAa0bb3+bu
GoeeYjdg1yDNHFNUlDig28WzbNStmYdEvPXMdezsYeZPfNabqMb/D8JeapUXFEbns2fhnDjXUEQG
VIk6qQzlu3jPmapNha/MK/ymdOuXNtLt+8jrWHmwynWz4ibrfZcs5wepdCe0WOI9JCMv/RBtXExQ
xwkJ4IbxXrXr11LernW07DphHOt+fSmX4YlQb3PPTOnY5yu30FoOrL/MZVqHmUEjFDfZNrPadJN1
qR7Y1dTzdTBe6/p6+sJdooV2u2gH7zo/7I1qOWuMUbAVikvjNeeoyz6nQ3Jf9prTb1wUmVs3r+Jd
ybB9nwzgWTLPeMg6nYmt1hfbpeXeCgpuT6JnejxeGt/S3EyULBZmk02sRcZHQZx8kJpp9+DqWvlA
wfqs+tkKtTSPdvEaW/di9XDVOx3G2J6JU+W2U6irsTkQzuXdZGNb7kj6YKPAjXS0aRsjCX8cwnp6
nHPxOS6rw6QxDFq+eBkq+1pxbJrtj3RyrdBeo7hiwMmgp+lP8TL/GKL0Pi+1M/Z1EL4OLj43ct3A
MrXhaznxKPSF3e+uyOnLej2OluHr1ETawfa0cTN0R0nEDqZl96uoxzg0x3Y6oFPbx8RurRPH7XRq
BmPYtMO+tX6gz9iX2m7HJ6iKc5j1NMjXpa2b2G2vCyYE5OGaBebamfc6i32vrMfVZJPZ9CcJs1ai
vjLwTO2KPuT6I774IJ9H08feywByibVdhTF0nyaeGySad2lc7bVWTDKT9d0txuzUSu7wEVgfcZuV
77mOe58WQ7uNZ89hGYdJh+3Vhhlgfpve+mHCDBA1U7iaznOaq6e+7kPRqHdHjFQk6/qtmdRjtbrx
vRsXgecI68yEl1mLJYKoNpqwdev2jLxuhyxvxEFrFPwH8rUNVGp4+zV29t4a2b7EKRbEllHukwZ0
Y0lE17teRP02wsQQRJ5bhECiP5tG/oUPN6idzP5MMAjmZGoktjUm6q9CBE67ZBytU3+WUfoeU10F
Xdlc8eP6Q25bz4hi+iYyiu7OZhq2XfT5pbdz7IsiueuMqWAtzVa71G5+jLGx9RolA1woRy1qsFdm
QTwwsLUpsgqXW1QcOhtnp24dMzd9JVj/Xsl5Iv2TYbrjTNLHj11uwZt86VtsyVri8hnEVrDaKI8N
Lnu73ia2M2+hdm/5nV/ccTnj5z9K3vTdUCXOTVTE9l6Uds8EZbk4PStBbKPh77Rr7434jMfO69pX
vFdhUztflNa8YFB09onqvHvhNbj6YxxRlvHZsBnBm5oVKKZAz7U+izAZ+3W7sjNxHe/Q8+W6DNuu
VOwuLOPBG5zkxMza3tRuPH+O2uKUY1QLDCt7Wg1ErpF0dSDyuNWM3vSnxvs2JGz5TLoCkCK+Ck/T
T5rJ3D5yK7HznPnA9tB6zpRB/GPRzItfaXN8xAkx7u0lv6tpx0/jMst7qzfuItVnu2RJHz0qen/t
HfnQ8OUfhlRrdwIOgF1OlzT66uTpFPIGbPM6j0KwhU7IsCIOXZc2gJwnHrE1Xe411Ywkm+YJnl2M
0HPssHPYbzxdO1aD2R+EXm25WM/F3C2BZpjHwU3dndF8SAblT3FEQTRlZXbJRzkGTVdfkrkOuFiC
sqvS95YPJowlb2ELiH6g4dhUI7sgtZWlb+i+vL9KhY1au4qENWJU2uXH7CUnlXzu6RliK9nhw+67
gF0mbzPa4+2aDG7QNOwsjc22mhiQVBdjYmXbs9OtpVnqOKDqBnXSZz7hZPZNbd8QeWLvJsx6j4JQ
Wh5MY7jNlbfxZnwH+tXSir05SXaYbYzASox4W3vF9C6zTvJb9cxSbUe7TWyAGYSRHdhC3XTUK341
Vd4jFQWujtwOB0OlD5WntIHvPK+/VKIrd02pMmZ3pZ6xzl+vh0zYgK5jg0kzlo/BZCewnY3PqA/B
7OhbMfXlxur0j2Eyj86cFq+GKk8pQbr71OR176hhKh3oiPKGAyNYp3o23GQfR1+tYQllu+oBN68M
dWO5beK5vBb0dqBMZfjVIg9tTgmn7bKa/VjWCy9ge/zRs5ujWk94Mp9nVe8mm35QG58XLzoZqziO
ls0d6SRPTBLdbVMOOwuPoDQsdxchUPrztE44bhK8XHHLnDYviKoo6srFfD8JbxObthtkGSNwoobL
u7GURbAk422XPUQTx148hSB9Qq3OfeHtF6/4wD8RTiOu+8h8nLz284ovtHePbD1k5ylO75L+QWRN
OMzvjeQPIQFzDsQcrxgNHrtiplpbTuzLZhQbODGbLICByZBf/8zZqYLJOOaM90kS3fdeeaCZDS35
zLCz9BM7pvR1L1H6PObQlNdRsgiqHsyGk6dUB80bd0b2xEsmwrZ8WZVTH9LFfI9lcss4s25B3rvN
G5mHxt41vzSZxWaLyjHLXGa93rOvpL4xKe5exrKyb6M4YghuuEG/5qE7Zc0jWzOPHH9WypR0lQcn
Ysq90T2r4BZ3F5qNfuj9eHBK4bsi52Dw0KzWMbobkrz5kZaOP2RLdGZVi8ZH6VuE8vm56FjpknUd
6k4W6jOzCH9wh8bXRLuyOQZnNF8088byIueexDcGRyxwegFGUPoXMiNupiVOvrmyKsKMkNRDAmfk
ZqmqkNTI8sha86wFHV6fMJljETrs6OL0pvady7ln4peSDeywbqLL6a6SunsXM77BM9R9sybNCKKY
r8Jcq2lHBEwU9sNzt3b2PioFzYrCQSzpNr6wfpfyOmOS9q++7NeiMLW9gdnosZxfW0d6X/Q6mZ5a
m0ohGgw0KKn6+8YcG+piYiH1jDg1resLP2fF1Q2cHES5ZVj6aWIKHmRDdGcmE0WiwZDhQSWldcAz
eyNoDe959VVoitzzBWaUAEJmj8UIFzKbYMXWdJI31rbWx9KbssOyput96dKx+4lliXcrWoAmrFAY
WfZhkX1jKU18pAgQbIGimfXpTltaLSTjIpa+tJg1+6Jh87CM2upR1wf7KHAwbGI7X7gyKmh0zhTv
eX3iwIm6M3ZI0DJs/16c1V4CIze7wBAmJ4arZ7dxKr2TYFdtb9jzYYpa40ZaTrMfnLW5T+Fl+swv
sBb0ut2z+8N65nvPDja+Dkl3Y2cWDXJb5YeW/nubd+2bMeekYI9Je4rMJb7BE2NvUqsZvi9u532I
ZpyDaRlBNZMJXMggMSp5w65avvrGWA04b5bposdG9jxL1rLYQlgoBURtuK9pTYg3v7+VXzIT4xWt
S/Mi6lV/WkqD9eNMJex6sDl4SYVdvntVtYb6dYmPvUF5SXO9OLLtZfpW6TgRVn1TM7feWqbXkdPU
ER2sPcJjnk5Ohz8tV/Xs7aOlGfVt3VpRHtaczWFaL/RMQykOAz6NsCjTr47qnZDncbzNTPHimMp5
L+nzfWwL8ruulzh52NkYb5HbI8yr2lgdqDoMVmfTauLeK8jMmHRZvhcIS126TluHLSG/MXMAqDof
B1YrDZdlbRpska20CfjtHlU9vVol9KcezGOCnzX28ZcNwWrkrMLVzfySulV8Nt2MSd4gnpJkMbd1
ooqXyOyPBbrkho//c2zGalPOTKsi6flLNA6nUl8zdnzo3qnXrcOwtFFxKMe+3TpyynYWOLG9LdZ7
e+50xs+lcb9m3eeB6fstFe1yrwwvGzaJlj+M9H/bK4Dsds1Mb9eyoH0uMHbklZIs7U3V4dqOh9ay
yjse0is/CEbUNRkivniEHd4a3M/6gme2SaT1lW+xDrD2vdGBJyw6qmIc/ZmwqVtNCXPHykF2CwBG
ZwmH89E3pqQVIRv1QTsu+Tnp+25vpkN1UWOhPWhaIV+4B9rHqRJRwJWBSL10JtlA4yRgczKRKwu/
1rLk2+LpLO0ZnZxuGs/L7+jd8dIyzvw+T/r0KImpO4Jn7n3paXh6W8btEjfbXtOUfqNrbvTAYq1z
Y+AJ2+oWJsnGicqnmlO2D2LUvm3R5edyXdnB1mfqtcp1ECW5bYp2R4TncsjkOn9jmaDf0DfklDzE
irylEZX+WMXGUVuT/DMBUP3zb4r+uIz9c7tO2mFKPPXSx0njs4mIsGHUw601X+2GUN7rEE3AOmlS
Z4t1WcYv0ZynJymXdUu/dO7dsvkyrL1xy2prmQbsNEZBsZbWi1sXKpSTpl0wGpYbPR6bLzg43TMN
NenDBjkkNwbOYrXhiyajo4Fw9cHmOXp8JFgC7UBnnqbctS7tvJACOaTVpjUatB9gHec2jasTi6w2
elMm3zqP8KcxyaqN3ply8r24mv6DsjNbjhxJs/OryHQPGfbFTDMXWGJlLNzJvIGRTCb2HXAA/my6
04vpi5q2VlWO1D1909ZVWckIRgBw9/+c850vCtzijVaN2rNdzu17sSbuPQafdUfsUL+TSz0QkoxH
cfYkcX5f9hWjWanHpBFH2YzP3lhU29LKBix0OUbMqjYrdvRT6n0rCkcINl8lO8+0Pa+A3r/IhTb+
bK+15B5zHtJkRTZR7Pa6uo657Wrlc8n6kiB5Y1hH5q/GuVuBLQAWTSxfl30eSYwYv7SiXKJca+c6
7HK1udLIV5xaWHss7nrxufTcyRmRsvt20PT9PNj6p9apyV6ZMfECX5Gbxaq1s1WzCK/e0r4rFf+o
5ouJujNO5xU7cphU7fg8Tll8NzRwOJyxfDbKaiQdNq7YB1WVwtLJKt37MtWzfdxN9dZyaj4kBnnN
vqDwLTLjutpgwcbZVq4tg2CO+s8TDnygoJ3Eo5tNZnKacVUFfaWYj9XAcrsdcTX6SS34ll29lCRi
jWnnDaUMgOA4X+PKcwHm9di+t2ucNNdszGmnVpzK2aiidu5jxxtpx4GH8p6srRstveF+OJ6md0Rx
KYSI09pzeXbTQ4Hp1DrTMTo+m1jFqzAZNEgx5qgRkVsJwOompmdTW3e2zXSEdZ3tvOHNq28nufof
roJ/Sdd+arhbq9+tVQhI/zeV8l/Lrmy/m/NH9T38/qNu7+bvP2v49z/+OPluwo/x4y//gJ0sG9f7
6btfH76HqRz//X/yN//2X/5X//C/ff/xU57W9vvf/vtXw8d4+2kJGZo/a9j6rdDh/2/Tevrf/6sv
svX7P/2Vvxu1XA3JzDGdm7J8C5f8TffWrf+BtwH/hGt7hms6txzJ37Iqpk6Mhb+Ayc7STZP61L/r
3sRYXM1y2KtamOtN5LF/Rff+qzHH0U3sRMjuvLpqe7zkbxYOx5s4uZmGGRRt/o6ocidK74hF2McT
hND/90/l/yFacsX9Rcj7jxfD+HL7ffBvYk77q5BXTIM+1p0lgrFRbltEVKT2MNTYgv1ppDCVvd6i
a6fU8vJfvexrd1ulJJojbZjcnTpUeEzSCqeR72r44u8Vt5ssYrNJPlz1jiP8rs4aWoosWdTKngGF
vRz1Lh67ne3MzsnIyq65FOmo31lDNibnOs2zNaR5b4GBSESzQ7nQSxxmVG6tIacaorCaolY9VpFe
RkWnyzpE47v9JUtH7SBxbxQ8DcaRW9x2tA20ppqJQIv9nOxLV1U7czbjEs+vuOAX5ieNeCvzwG5Z
cLzCxajaFGzZUEccClV6Qfzaz6fBuJILdGltL2aL5bmXBP46fkAw66VINoTuVA0jXK4iPLok9E/z
sqh79Fp8bf04z1kVSNUsum1tQzu5Ey2ZbTMsJ9Xh9CFtFA/dq/MYSWCyPE7nN5+1O2gooeANMyZQ
5KuXgOwH/h12zh5DWaK9L/M6yXovG2G+5krOBl0kymeSV5GmKfd4Ue3QYpTkD9W4BsXQKtGcxRqR
cwmDwKT+lgEXP4ksc9gS08O56myzW+5PqbXbbHwMJ85Mvj1aZ691HhIGUaEWjy/eTRQZby4gJdXf
0sl5stf8AcTvyVwB8hCC+GkpHkPNqRB7HNBhRnp5wxW/78BQ7jnyxwT6MewPBLOCgpcmBdIdMns6
eCuaiVj0jQF+xNeMcdvcQDmKlTHWVC5imXdCSM5ns7nDXtSHRTHfL11+lGqVhWmubAaitigwJDWy
JQ5xZbochXvssQOjlOFbm3U8F6pY/SUedpWsMCIv1oNZMxnAU/yRIkquTnJCrGvDgp11yLKDSlEP
G7Ozrq7glLkgfeaagqIybaTbP6xaci5QE3dYzA8SYzRxC17MAcBQ5P3JNvOdoaZ5uNQMROZ1J9f6
oklevWX209jiaunpt+YxRU37/qmfxKMxMR2vV0wfZYoMEj8boyDwEO+UG9tuYmzNZxfvpZHne7dk
K0yiO7z1UfmqzWTQ7ZmzjjPq07j69Fc+V555wUXp+YmDqbweZY8CozC7Lao66Lk9wrJOX82ekSOJ
z4twWcocsqG+p6qhxxG8Vryf1Bk1fuItZyfrmPBZwzeRd1IzsSDDsaaPzDnCvpTwzYFytMVwarXq
CU9/6ludd5x1eVfL7NropFcMzQmEVM9LzJERCyV7K7UwN1Wd1wxDmmUTG03FWq69IBuUYeYifnty
2LrldDuZvvFG73SwPNC21S9PKaJOTZurzNJfMpkewerdEq5i23f2sS6nN9tYdiOANs64Sopdc/hM
e08E6RpPG0QnM1ibWAmhCZHc1Y/Oyi8tidEEyFtmBIYyP41tJ8PVzq9GSxWS17ZX6qN1QhPdz2ku
FDBSgvN/J3foJq5vpM63Rv1Q1bjNcS2Sh1YbF6IV9hzpliV9s8MEN/W9CwtA3pmJ0QeUCsgAA98v
sRowvDrvUxZrIEaF3zU+FctqAUcRcRTXDILL9rvJPA3ikOL4ZH83ljlF1oLrid0yNgHXC8sspbDH
0S9CGvybMTsOqUqMR6H1rsrSYHUQB+dKbGQuAzetDpzR9gSBjhw9ar/wxkgV8T05FRMNj1uVUQMI
kLz3+8yaA2GVpMkM6yVBW+HPRBqMs+kGqjTXkCPdY9w4V90qGFU5uhONBIqjvHGeTDbouxSIlKMs
L0M3L8GYdLs8hXE2d0wneDWjZ1CgF2YWKKkmH/D7EgNLhtNEinObFSQoGRuW23msf61l/QJc9ieD
C2A/ahpCdzYC6HX4Fwkwhjw1vmSphW1N7sJk1xrUqOQRU0C2cd5yB/3ACkxT5Hu2jgcUZt5pOuIx
YwSkvqRVnDKKmG4lLZFpDADY8viehMvZrvqvzuJCJweAbSW1Is8lYDAwF7vpWoG6Zk8VtBuYOo5v
z2Ma9FaP0jgkZ5B30br2TmSTdCZ0otZnLnpCO+rca5DDpBdo86BcVKMaQm9KE98ooZ8Zbcd3K1Cm
7eHgeMoS9XGMZ9UTx6YrD13LXKX3nF8G9IbZ57DHupgw7COtjotAqt3erZVDl9fq0XJHUuxmXOym
Zkl3ep3dJ2X/TuH1qam0p9FgeFc1DpYy1Z4DKZ3Xmlzg90CO51zr7KOBW5ycsjnVKUO6xpBWUFor
hQzdp9emTzpFBN8r5HdoEN3FIQZ1T4So3C5GtmHx+5RO8z62PKK9quNwqai7WC+X0CJWgSqp+zmu
m6ifm30N7ox2ivhzXZLdjP4mGr5cXbTuDoWpvYoqn4/ajSBdaK7BEllXTPtZMSdsfAz4S+bTHl9S
rS7PtQMYZxJp5A2IiqXdPujWaoRmpp1kU/6qajlsvKltfbCP56zgpqrMYQqsrO4CRQKmyWqLZbaf
LnRVQTNL1r7mtFO/1uzVGPYP7rnPGT0x9H6JvbgOYEeVzEgBR9VVvB6wGxyhpPV7lY1r4FXZMefa
8Guit+T78vcaKv4eZM2bu7ZepDbyR4L5RuE5FWNz8+fe60/6zfliZIV5p2LzZZ4MT1KYzOYqlhcO
4Qe3ye6tpj+5Tv1ouZkRaWti3xbAm0pEA7jE/+EbkDqChObFR9eW79ZCdGsV5ja+2ccaQ812SoKv
VxPVdN8NbX40deXUDq0XApV7T7gjfCgD053t5SuPdduJvLlSfuJu+JqWpTlrS/ZgZSPJAYctj0cf
9gumN2QQrIi0gihBI+13WHztRmXStxlTwCqYnkBwKatxMfpxywEd9w3g7kio8b4Yjcit0r2pTxcc
aR8zwQCucBNOQSVCG8PXVCaVr1jeeSJw6xuMM4NiZJWoCiz1CxrXWNwEHnnUCq/GSiV+NgSlPEM7
lpnVczQrPmzicrL3LvmYPbXCDDW1PPUpgkjSll+QeXwlTkp8QLYaZlLdycy6kte5R9QnCGW+LZLZ
gsMWg40cj0G3c/2lVD9GNwMFNFkv/LaNT1rzk9nOs+qMvU+A7Fj12hPCxkOFQfJgkl4OXHSJcOrR
D6qq4lL0ehE0Q8eUnrnUJGP93PBmln3eJ2zKzHYtpy3B4ja9z9y8YnlxFWcJhD3X39lMIRO8p47Y
WUFG4SFR9WJhGguwNMgKizRgLy3r2GaVam8VLa4Vn5S14+wwlqv1R9HL4nXOp4bY0YobWARm4hkQ
Mk2VLaGhakHeD7dIIYS04aJSOeT9a8ZGjkEeVGCVV3M8lOzfG7iSWufjK1OVAb3DnjcXehM2XHR3
EJbjJFizdemD3IqHf9I/cjv8/cnbeDsSOZ7qQefmAiSm/HseoO1HMTmGPQWm1iik2lqFCOmcj10b
lK5bcNbvPCK3+WprepDbFd87HjYdLX/1hhAvMzFOwxRb/MbGW4E4vSFeUKu43cYklMWIGu6uSqOy
M8SznKos15VRAJWjg8fQfbW31Cd8tUkLGE78s66l3+yi/HKcbG1Dc8kGeKr7u1+3q2HSlsKZgpEY
+8sAIusF5OtOqQjT7eg5dt5svAlq9I/PmX80Cv3JJnz7Mg3PtgBD4BXGnPubJbeAIWck6oyJJRdl
Fpp1azwbnXZzsi0LMZBeFytimMWA2a+qhVPGsrqgSni+lAHXvKf8k6vrr1Go25fsYQLiwM5g2LQ1
7bc3JBLPEoreMxHnaj5WTu0el2JQTjkH0KvStsqJAHUsAmXG7fSPP4z/dL7/Y+hws9AalouCc/uK
/uSdxd3pTp7RjgGB9ORTJC4y7VJL/BVgAvnWISvb7j8J3/x+TVu80s2ezUSBkJnn/Paas74QTo8R
uqdSHipnV8dTNDVv//gX++Od//lbJtvi6JhOPIzQOkSC37A+1mzIAUJ8FWqP3qYM5f5S2eF28D9/
iEO9ad5gE9yzaGjERvQgcHc89Df/+C3oXM2/3b4WQw6SDITmHJ7B1u9vosiRVJwE8+iICOQVzRNq
YMqxfRKhQUXP45LOtFcq1oHU6qVFRmtHHr0VZdm7tWwlJuDsti6ntd8hNWFW8YYDnN9ftgKcMCF+
FlTMDnmwG8W93pOO0QZsp0afvo6tU/CYN9utaZch5NAAXWYzMDSw1uaxKa2Dk9nXNp9DWwNdS6B7
hMQ6luRWbaXf41ajvTwfwX9Vqz8Kl/UaVxSxJLW+c+1CjyQuVHbs83Uy4rdejTGxVo+Ac74kepor
3DTkFHMu7fm1t5aDVfIpEx59jaf5XR+WdygKyC/6AZjGUeHpioEpj5yW8yVIwr2owKctiveU3KjI
Cd9RrG6KzN42Ju4PrcN/bDrHwXW/cl3ZyLHHb4PJz5cDypwo80ctvSFVCDZk83Zw3ENluCH1eiE2
8h8oe4/paH9kXXw3F8iDs/EAsyiYRNZzkw/vlcbm0Ogh3DZPjZjgwqnuxvK0bb5mh0qx3tihnQYl
OafVGq46/7GSjHi3p1eBE6rINbBELUYoU9laqfJVsL7qGsRWsxXfjdk88Zz2GO/K7ZzNBzjeFqxl
XGtN/Fy7ieG77RjJdEAUY8Bu6G9Wkd7gzS9wDw8TdgD0mEL122XYODAhUqCjeVzsG3gmovXe68Xa
J5LHSN6d9TV/Rc657Y13hZg3WSxugpzwoWQ+GNn8WOa4jyoDQUH7gWljhy7J/pUvVpTyMgzlU4qm
Upn0rI6wM6UpZpYHFw9vImvOMjlRYWSqAIdzy3UEvM9R00c2lM/zOADU5lvEw8dVRBJUu0cnuGvm
8TIaNf7Jdd50HR5VctjlV93APO9V7S7Omy3U6KNdTQRQ5pqXU4lyKNkdnLnD4kmBpZzv2FU9GcGr
Zqvpbqn8afy6GLdASe+wAxhwcQbEeWOEUsAQvsbpZrjDkQPxBeALl/xauYT6zENut3i+vIMnuc+m
9cZV9hroXEI626kvjYjATraD97deCqR9kRfbOJ4kk4pcYOScUQcFjuhpYNNnyHWPBP9sMh3bm92k
3DOl+QVtm7H/qLyO5fijMQFmS7y6gVpV4x7s+hBlTfY+epilSVwGy2ov4cBnoToSLwyi2Lo2lp/y
0Kir5k6p7WCMiwufa1g3zYADQ/MgIOBg1NcGEGWz2BAt2Pep+qoyEuxRNrOTM8SExKX+si5g+9YV
rycsdv44DitLNK9uy2LYMWa762cvDhq2ib5Fq1cIs9A10FWn4wCSOdYtPE7wx2ulSZGpiMA7vXny
Uu9hHqZXWIQP5B8CwFgStd3I8VEyKyMatPiwN9+wpXYHpUt3NGiCywXlQevfqc3XSDNINqgGPgjN
CZ1GKkHMu7eFdVGRkq0leR8K3Z9uXD192WkVqmHMTnogoUkN6qts1nM24fTysEBzpfRN9tG0KLu9
EunKFApmFEq3bFqQsHDBL9OafSIXRWmj7rISrwkgpd6VRwq2kEpBJapes+1cDcmP+IP2Osk2P3j5
aPZbE+JJ+joAAdiOs0PE3+B4MPdNONSTEjVz37b8wglvLuuiyfG2WmV/28oMud70WnVTakCGsjyT
+9iqjSGyp1b5cGqoDOBWZ1zbef0IXcR6mOa8ZyTMh+7xbEz09qihlt93Y9aeVSVbtiscUsbCxYvJ
2ZCLfy1eAB7MfksaAby9nj9pXtFdGSL/pGlrLwVApcLTQlwkv5TJthgKCqyytpGN814WcRzN/Xh1
2sYNtMVQfy2SIckhRT4LCG4wiKPL5dRgCahcrB3UwCVAOQQqVCrlqc3UZwsPwgPWxhvBO3MgxisT
VmFzCMpy1q91rgHp1vkljy7panJhzviZFCa2+bzFKxyruN/LpIiD2lmRqt3xMjNP2XblgD02O9ZC
NQMFL77fuFIGEvCaDz3ilAnRkVlT7tzZvY6zbmIfxrTn2Ewg0pj1PZnyA8Kw6bMX0Jh+sLVNi/5l
HIy3bllKn8hB4VvOoAe93SkHw+3ORHDv0Y3vzLXGm+Y4Y/Olr+NPoxpnioRsLRCdwjS46m65Pg3t
+d1TRYMfrS6VzzI1cXuvI0NQISHsr033rs5te8AtKTU/dTmeP1SazBh1VGUGZSo1vzVUB6AxQ5dG
NFbSjzDYNflxHvydPK4mEaZwkOvUYEY0yhcYJ5eeQ4Oy59GaCqYxnlaFQ+lifBJ1vGRBAur2R5aa
X1OiWtXOc2btjHlr2tDdAuQeiMkmgSo9h7kYUsA2OGMHvyjaFAS1Zfsl/+vLzLhf27nfNHHMuauf
W3wS3MtZBEaEIWrp6s1llcP0lnRld64mvMd4dJWBpgdXZWjeuJ8UaTtRIcr2YWkr0h5ZfmchXvqG
upxpysuUvbAMgYN3WbwHwf7iaVSS/tAjmk6BN2bVfTGtXMi5Fi7MrUKgj8UdF+Pot/2yMYf0uorF
2bpK8yKYbC+uodCOrMchLkxMeEwpAwEsyMWBQRWtMr+mVv+geZCB05kHYCZm+77rqjIYhOO9KWNq
MODKKJatmbQ+SRjxsKsMGZhLfsFhBSXFicy2U4HjY5BqOvcFqJBGCCuGXAJICCPGku88vXYYwY5N
SeY4v4VspLtPZ6t88Ko6fVbXaV2faFGEm+6KZG856nKawf281lPaBRxE441OBCzymHRt69wjUWbQ
3+AC1CIGMlvbQnrzzvSmYtxZ5krkwRJdzjhQ8EDXaAHzDe7nnfDaLopHZqTwue5qd5nf0MXscJHT
IxlaeexH4tYNQI4bWcFzn3ju3+Bb3cG11JboARu8oC+62dywxc63bsO8z1CPhdV+8NG8L6kHSUvf
oH3te9luc7lstWRwcGvMQIimgqQHVitnl6FufgtCMXdxgqHCofWFPY+67Pupx6fPdXlbPYU0qWwW
5XHReYjWCggwiSJ2RCPqSNqSxYIOjJFyFnLvutZ9XOAMVSj+DIDFt9cGd6cbZ8N9bfXRLCtt5wgv
arKy3aONqP5sls1xwvjKHbIGnjb1EbD70R/64oPVv9pN6hytaedusqb4GBO+nNErsZ7o8xXjd4gN
4yYNQHuYp+/Eth7gdQ4cXfqDXud3sz7PAVPva+F6X10OKUIBJ4y9zQqFRXwBOWZFY9J2eZdjQGP0
C/eaQ3Yyn9S6L/189g65wjBZScdT57pX4ixBJgeCIcLrgkUs28XMRERtivARNVgNoaskdYYvcZLy
mUbFZxP/TIBsh3Gsnp/KuO5IhjSsu3VZa+gP7CFAL7j+MEz6j5lNWOHfdpTGnMtdYycIhBCGMJ0D
8eez9qzsOs1oroOE4GK1ZE9ou70CsDFO8JvNrSIs9Y1x5XigyyMwabLwW9oqorFj/+qjT3KE7gD8
IQgsXeBAwHLocFlJCpjdGty85VS1yKCcpPrV9ykWPR8h6WdGAcZWYVxxGWvjvizNBXuaazwSYaAH
ZHGv7VBWG6sy6x+gTE9iqYRPsmoL21DedzU71cQqnjsvfxmtDOM2kTRmpubFiVVqXzQSdIWxHhIS
yptk7n+4+AojDCHEmhasRpeGKrFfNWUJIU+W9zwXDpb8mgeyKt7qIuawQDbmriL+E8Zqt+4s5gGb
rl+h0g1sWecE4WvQszw048bdVMYkfaiJ1zX2kDUU59xgOvk5tNVyr1PaHGpOGxl/TBviZi+tblvw
zGOXjQxdjZs6V15g8N03oufjbjeJNwVgnzXmvwMe4VlrH7JBBvVYRoO60LAbx+m4XZTJ/bxxQJli
xnjlmtumJFntPc67PAstVj0sTLaZPNIKWz6u2ChfbIHZZIsBMp7IIDZ4i9uxVsJlLGOSRWznJ8wj
jm2ymKshD3oEUxZLfY7P2pxHJMq37K/bnTSye3RMP22IRcjusuD3KZT2YTLRqhnrbNXGmEBrIKn0
g/erL9x28sd6fMVCdeMKOWQsUvXYLzGVehr1OzkQumBaE1INeQ0QqmlrahRJkiRztU1GJdvBW8aC
Xn8IbQA8qOqnRjeP2tQcmCx9IWWYEQ/EKEscM3Jt1uuZ4SQo/5b4BRBXP136K1SV4zRwBTQifyzr
5s5A9gTsJsnYzjf0YR3g1SSJkdDNMer9dcEn6gGKfzDLofR1gmR97JR70c3X0saGfzt6dUgRHWDu
ZQqqVn3NaNvZ94mxX4SKkTSuNfJ3+kdX6s8W/TgPKO9sqMxxfne0VcdcCiB9rG/wzbl6xd1rIWmO
7w3JD4xjpbnPMvmkrF5z7yUpG30mbRF5bnzfhAY33D57a/CaAIhhuzEgdPl2nHaIsYsaMmfUzg4P
9yBP0zeVQqTAE4SFaNy4o6GqiiaLPfY8nVj4wHJZBI7tOraPui2MDTZUbuhMv08G7yFW+Ng751dP
3BL0nHfvLHYSZZ3FXqiZCL4pHNGt+uzVq74tYWpFpToHaz1eU+lRXtBUILWxNaYeB6LcSOShbLM1
ykWSH7h3a4wNo/dtZMq1Yic+ScyhllZ/GIN97Kq8v2IKDWHqvdxwNRwpjD0EsXgPGOSg1chLGshv
bt7+pVv11h/Rbh5Ml+AFOtOJJmqXIfLcBEAP7oQyWVuKgZHlGaPqwYRX7tjNPfPutD2sNgukubaS
VXklUtDX5Y4m3hXifvKIuqH45sgcnk3IJm7tMcE9rdxnPXZRRVRv4CkSX+SNCHCN8/vWcdinKJnt
H0Zi8Th2wEjdZIAtM7hPgpwHaiMxQnwZWdSWqsbaIBu+4eFlGaZlhxfdPngFXOJmWOsdbUNWkNbx
Tm+yT5P6kJ/NbOLQqy2PBJv8VHtSQLe4LRx9uoxMxkBO+14Z/VWqcA/HxFb2TgUVqKDtN6yK9gnX
zXecFVgFecZGdWV8WBkgu9YdtWBBIx/S2bkFCpH0hi6QeBXTodN9AgXXMqvzwC34msiHbMD9nJ31
1ovD5EE3xaO7TBc+oSwUdrVbxLQbJvSe1LKPhp6u8Fi6YtvxOGbwfMnh+bPDbr0Lg9of6ip7X5ru
8zppv9AbJ/yFzV7VzWtKoHGnF9lbyRxwy/lXibKp71DD7DpYLKKgM9yNNYGwTXmMC1Y6ZZ3KEEIN
tftscRcGRKEUn63+eTDNK5NqMJttQcqXoq7c5PMnJPNpOTkv4ZjpXtKmEXRt+1BQbhZgGSpDbVKP
dSW2RUnOOWUHeEhnrf4JmUrfjvwVYedvE0RZtg7OXcOteiK09FikzNrJtDGMGdqzjsUb72NGS5Xe
PnedSp7EuSaUoi7UVfFG9CWExEcbiqk/aVZ2mVpuaEUtKQAExjqyF/Ks/NgaC8lqwkNk87OjtgAP
9u2i7Llh9DSwFu1itcXPxOTOySwlTAuDYAtddHzUKuajzGDITEeWv/a3Y45rKcE6C5JrBGZXyYqy
YmgNTf4dFTjr3bC2z4ToHyXNckGXE8AV5Wtjpjs+RYsSMv7PWtJQVL+x+d17RFcCzh6ME/uFKOyN
9W2je4egh6qAMRoax6hEVgeqZ+6fqWXIfEBF9zkZYVzc/THvMHGr827KRb+LS6iMqTpd41g7erp7
cr3hoc5LCrgG68XEYxT0SloFuVq91qrFpLW85HTLOCbyVZuJDRVs+yUuPwB2P+e5urU9TFmZUb3Z
fZm/gDSywYepm5QP5g614MaBrRrfZtUGzJzfQR7E1MGYkW/czPeqZX51C9kZclQbY6yv2eTwuuLN
YoM65AVHjCpX/aRoAr2D8YsxkxkaE6XF2iKbX+wED8Q04KVJQEOay4foQZYouLphKTSbufQE/8hw
tmnVR9GmL10qv7m5zaPZlDmJoBvMKO6iYmjoYcE4S4fTo8OV62lozbOjiY0LvEab8ou9sKMkWhP7
Fs21iYKmwP4LPZ+D/SbtsysHw4wTkTTYsbjX1axob5Nls0ExjSpCjm9ers9+Z5RNOPMISinh8N1e
MSA1Vl20UiHrYyL4oFHuDvOe2HLM3bQ6fgg6orBbL+La2Rjzy8E6M0J4IEv71nl4+UqzuHXVhFBT
Q7Iym3Jhvtdk/MXcY0Snu6CGDdvbNZAydrPZ9z+spf8CZGttOWFJnopEa0yZMJIpDXIcFL5Z42Hm
URzqBgxjxjZXl6O3b8QWh7Y4vqxWebeq4g7J65R0jKeMfqJQQl3cB8dan+dl7iOjnN6rgvIpl5OW
ascHPH1Y8UG3YCJnQx9Pjq/S+35OJfmKfLI/3AnYRDPwsoTPCV9P871mWaSiHWxYVtmNAX6FA7y1
F7VJnpqBQ6vXVXcQe7KQUp0nczVjLoh6V1Z2HwLttehe7BmLzqdE7c7t7MKMNo5qoxhhWmYlpjzx
NQ48AtKpfExrdVuSviJG47Jh6sSeTqVDVwzsoVI0YBEPmJkpJwplo77QzmVsUldnx64DSZ3XjlG5
XobkXBxfcQslJPdNQM/C7GCi8y5MaFRv2C0KXhNcICSsmyUqUZBOqlE/rt1ssVgm7i7ROBAYGT5x
VepWFLt0NynwUIvlw8skDrEhXi4qaVaWK+osTeOaeLis6TJUHwYqmJhH6JlyoFX8p+hxQJC+qj7B
/SonfNMUZ6hepM3xEV+ewRS0Xh+0mAaizpuggkAcExzMA1IZ3jGFaL6lS7wlkZtdaOVkRhYDBuDX
VaLVmZ4GAucUJUwKZsJW2yi9EiDythdYQSR+4I+RhXAE+04Xf9+QKu0LdtnhyY6b4bqWanwll9VE
kAOn5S628VFoWjEZbLam2V9Gp0iPicqKyeNzOzIV5XAuNpmX8QBiL9d0n5Y9mYGB6HdnpJ636RsD
rnRvySp0RN/frX36kC0qMe3K/ChznP1CuvGOfR9nffUNrOrXQDh+31nWM+DQjG47DswADX7SzJYF
ac/UqbDnd1lg/5Ap9J9FXUNNn17wNrxmHqDynF0EpqbbfdO2WYRu9hMWrhZpUwdhnR2JIdGGDLKp
W01ZnHAcFuaBq/6DYKbCLcuvTwHUbk6Xh17JjL2K0hnZhv7tFVoeCJ04yJCWR0VIHuJkeCMVuwg9
Wd0rQS92flCC1cQ9roYuD62SPJsc5DeYEKOukHWEXEicRGPbPhGD2HZ/+FwYjg0xLuQYfEuPVFrD
/wGnJDiJCgwypaftq5RvqnB4Qhp5FhEDMPHssanrbRUMyi2KSfflJ0WIZ9MkWMlU1gkxTlnnURvb
E4VNxDR7iOIDSJRi0Q6t26VnhVlYSFCIMbdB6bQPOYW4uWP1LBAGiZe6TgYsG2136eb62W4s6oZo
31HykPdWghWUAOdtI+magJJHRB5t1PRqa4msqqN+wKzsa/1NTbI5m1fseSz7MFjO/2HvTHbjxqIt
+ysPNakRE5eX/aBqQDIYoZBCfWdNCEm22Pc9v74W7cz3bGUhjUQBNShUZsJ22rIYwSAvzz1n77VV
4MgN0q+tjQ2wg21rVh8aWV+Wa5GyyTWr3dq0KPlyhh+9qV03NWMrVh1cMVZQx1Th2hiugQMBwXHH
xMBNXlMIqbRVyEADgMCu0B+UZSeL6cgM8mlUzLdiC6fl02m8unIeZIPFynbuFFroefRAEwL2T5Ff
LqhtSeB2mgMLPVRcRz/MyN8QZmGvl/EGizGxT2FSg7bCcCykA4X5NSfTtXdqWhrFF8Kc9vTD6TkZ
+ak0YGrmiWW4ltKfkXlEaRPOqL6nfVs5963GZiVb5RdlGh+dqTyNJjsLk70SXYtlCL2F84Xtc4me
wnh8HqeVvRz99xn+SaBumXVadzdx3Vo1FmD677Rwnd1ccnfG1JRR91LEo2DWVeq7cLJKv0dImOr2
AiyzekSxsuuxrUEzOg2jeAd9fNsSYEYwqKTP0CHxJYnYywnvKhEZOZB9J13bDTV+XqPKbkkrwwsE
iwKCRvaBfBbTStyBdB9vsmmSHjF/iD2LmdAyPQcIpx2i1Sa2CIWakVKiZdn4qpGd5Maj6mtziW1F
Y+o2032qx2stfim0JvZo0BwBiuwINfB5ZU8Mne/D7htmQ1iX7XWsFJ7evgNz5tHlSHzqSXwgqfh5
quJbiExM3sD684yGamF4new2FM1hmNuXDTVedStkgoE+Us/k1b4dmhSmUd+fMhO0ixVfbeRKrpoz
9i17o05erJXUO4mghHQg69AbKlLN+SxW9bPCwkWOFe5unRE/dbI678OlDBo0WGwhV7QZSfotD6OP
2ig+lGa9Dg39iqL8KUvyc7WOtl629hiJHIGpRRScF+mU7quCcsUiD/XCBrpGXUzFp8vpIS2WG4qw
3pWxGrDjwOyd+zpESLTRVWUG6WTanBhavyQTrFeAyIeT2i/02Ipx/NJIk13BMDS3RlSHd6xRjKiz
Kcm8RcciXbeM53viMRMNG46eKvT6Z7v1S4Xky12ukJzY5TJ6cCDVBlAr6NJJIhDKQRQT1ObSW41K
28mlfJAJOQBjoaKVY+bbDogjJmFBtyJcgWQLFSFnFpf70ayFv23hEzsOvTC03sNoau6qki4p4Ckz
9LTcILYZ88mwIzVrh3mAt5vWGlm861nfjhOXpGElpYdEZvasiK4MFrJxr+nihW5py90YH2yerVer
pbFE1ELFHpa+w/twrmytfl51RjoiTC77mAhiHqMd+jQ7DSAj7CICS2+TSBIEtECqQmuAFGK3MPrp
dQvFdd3Wd0ljQsIgcaCPsbOJDDG0VitfZZ3Y5F2GTOs7tGqzUVeXca2a1CPOHqH0XszruLPkGqOr
Nd5bdkyXY6TfW2GMdYpKrl3f6WQaOzyXym7VY4t3HNH92/ZAmhV9HRC2+0pnRWdLLK/MNHq0MPvn
Tn3X1cZxqgfi5aptmRTFawk7eGCdXhOpMURlxAL2PTsWbf3MVnwJ5rmjE0Bfdk/8nvKWwkmncS8J
yGw0SPLE3SZo6UzsqQipafbZ3Y2OH9BnjS9x/sWHXBDaxqTqAvcDoa2Ioknqahjpm9kh7rGYVOwG
wePYz4qiPKxmfYUNdPJmTPxlMZB20JqGZ1SzyomydhYcdSYBDuynKWt9Q7LFWJ0bKgSf0crgJrF2
V+QOkul5BC9fPkVl995kBfVaxWzQuihWnTAlYpbVjPtV76+HapA7K7ewMuTDLl95otN5HzBemoCJ
AJe5FKLnaY3NgyAIy5N2weNcb4+rMu3itQzUHgZ8L5n51quzBl0znC22VmBLm47p0jRnbUWHPA2V
y3ZMj4quPRUlStFOIeA86aLrVRvGE/F8X9qkf6gmaznrOzukIQEqLB6Mxa2N/haaeeDkceXlHTkl
Q5lxlwg9gKdn7QzaJQz9dB6n5GAgvG3OhTo8ozTnMuPbVEQ8WWRdqDnuY53oiTJMrfO0V4J6KE0X
3Wp4p9rWsBltnlHTDB5F93WaE/ybmSGyHn3+KgblaekGXvFgoCFlzoKDWLPYHCZwMtirgKmy0+dZ
F9/iVuvvCMXF0lB2LMgEmzGTRx6yzBT3hHV7oi7OjZRdlVYokAWy9TqJI+1W4gboXSB9PGmYX3st
4n0PM7OzLXEPUxtfGOtWgXQU3pX9CIAF63TLfpUoRcboDU9FvP8xQ6dl8Ol3kkgWS9RezdFUVvNs
Y2n5syju2faCMTILSDG53HcLAzurJMXTQ1w0kL8Nf5/dfReHLZ1fwGmeqag6X7jF87gx7yk657Nf
HYyTBPudQuSb5Rc1ZwLoTo26LOejbkU0Vm0Nj2geb40uMWQD+L4eZkqWEQl9BVveyE5wbThIuc64
ZpRoA6Y0g0juZ0lvcjdnuFCODPoda6caZQ+MCCw2twt5y/sMJ1TsUwQtAIYskAA9CCFzB7wmT3YG
pEGug8UcdqsdVdnVmCnFt3GgolGamkW76fmmF4lhLd3OMijpMNtk3Io4cDsQFWGafjOTOS0fy5n7
G9sFsiLgD8kwfCvyjkc9UAHjsKgE8jy1dFpzZoGP9EU579HQbz9GPZrLEizaQuvZoFoqG1XRDnPh
KJVH2++rPmhk+mop9XjVMfkNx6ooLubYHtsjMyEURmq0OF+ituR1zea48k2Rub81GMWX90mOo/0O
rlZ5jKdQJDude4CXpQsTUhKl6e04qZXuy7XITpo64iuH9V/tIR+Hy0kMTq77NkV6uTenSGt2iIGx
gSDEQq1hs0uCd9Bi4Lkz1LHfy9Aa2gDKn50eeGaCHyAtYAqDrDUX69qxdcc5z1ZhD1+o9UjyJfeB
NxnmhbDdiaxo5RmkWC3c2WSsyI3am4I+Q0z/TenWSqNmZhzsJ4jr8eNqMkOsUYfUZECi99GSo+aH
00S+jBU6yQ5vh7oSvVMqPQGc3ZCcatNSYihEU4dsCAdg8ZV2TDwTap1mCIxSc6CwjQmA1GjEZuUY
HpmqZ6k351PTXhl4p4q7TjFNSipGxfNNVTCUPnY6gns/JzFHx/AeJvI0weNUaYsw6wjrFNl11mqK
8JRFzMZuVqfxnQZWOVFo2bU4kcpELS/ImKdlLTIpblVzMZ77qAV7oTUDYgUCoJxN1qfkJTq6dAqI
MW6ZhcadipKiUaU/bLLRoxi6GPpKmC8hG7uhrgaQeKO0sHiww5BXKmL28dbMV1M/dFHCJ8OkmJtx
qO3KurDYxJ2tCHFbj1NJZiC8z2X0FcRvNuOtPFWukpKKnXQxy+R7tdZyXolylWeGYlbW5WrmPD5Y
0NFFk+49Tods7VCOCuJ7FeaZCAEgf4csHCgIY3LqVzowIjPrhxJmv8G0LF+rUyNq+zxF2vNVWWpI
5DxYqgMzhekCsf4plcweXZ5/CE5GZexvipp0P6+ayYj3OmPpH0hK1ikSMrRsdPkUtPxRt+LCoG19
HOtixBwXRmkAZIms726bWNobXiDJaTrDQOwZyyKNKCmDoPklsBRMtXhDLKK+JSmPFFcbvysxqahI
W9R6Q3+sjVEQm4TMuD7JLCXjXcDyaFHpc3auwcIuWwey/tBKopv3JYQRAdtiRqWWouXVzmxM7U+K
gYkBkoWFvSOeCM0lTMAe0jMEpWzbAaXkiPrSfjQOtZ1gahhMZb4liuuecHh0ubPEWgY3KJxkfSwB
WX1EHDe7LGmW0GmLc3YrrV6NIZthJlUYM/X7ji5Hg0gr2xAK9aKs+CKSln6Focfv1tzYIFSB3pIZ
p9qvBXyt65n05mtDV2joxICElK19RXtpjpYHK525lZ0u6+XVnPJyPGZc+ZmRTrbpp6nev1dSIjdv
5yGXpxGV30HPIWZDLgNXxl6g6I8UDBnDmE6weIo5yo5D3GYThRrYPJ+SmRQgJPKMXnUiH7FIiJml
U0VShcXhu+DdTNDhL4SV7O2uDBl7tJuefQlBhNKPai6xNbNEMlV56PsOw4smO3PXVQ15yMmi8rFA
E02Q2dq9cm/gF4r8VNO0Qwhq8aKn33tdCdxPOpsDy1PRHzRBbxXqPQkzw8iLFQkOFSU/68JpuRvi
Sr2mkUGvvAaCzFoliIi386SOzoDhcWuONABBfjR02PbmULKyNUU0XqHJqp7R2bKE0E/qMnoVOpWl
Jta499cpYn1k9xTWXlEs2jeMJ1rsa22ie32SqaOfhovi0JhAyT0kTPLo9pRtUMOWvGiT1e5dxwF/
Xajm+GySCMOm11B5DrUwTA8ViWxXsrL5nObKnF5aiFaFZ+pQJtmDGMZE8LbaneLFFG9InKj5a6Wi
c6HH0RXSGv6aziqB0WUWFTpMJ3dIVQ5H8VEgOfacBFc5cXsqJl0bgCgwu5V25o7lZSYSrcQ55i5Y
K1M3hy1l7uqSOuQobDJkoLwAG8niTnnN13T80qUzKl57mq9xOdu2T32fPzItzJfdpHYIPYWCUpQR
b6RfZoPJGq6KWYdo11X2h+jq/nJ0cItR+tbIoToenJoKDhg/RWF/AcxU36N+Gk6EmCtvbcOF4GFO
4FoqZI5xNYk6864rTbSeaP9w8OmL/RqScPCMuI6vBSk7rNc2uyzYcCzsDF1CJb512rpCh9BZ+X0Y
dxd6n3c9SJiCOr3r5/uyX+JnIDgbFxR8EiKTLM7L107I8mZWhHgzcgQH+TgUb4lJEoqbgja8UDKV
TVS/QoLjtBW3DE4Q2gn4vD6iJlG5EPbGs45glY+krimkFkFV0hcwx+m95YQ2jTEWJCOO+GRWVDmF
GAX4akKV7oa86ZSDzpTlkt7LuJNT3fCOtHi6ZZd73+eG3DJcJzTM5Cql90sblt+GEbY0zMadSf8N
Gul4S8EfXUueRjc2I8PsPLUgs7HogqmEl4UZtzVbD2IoEKI6THea1cTXTVwNF1pVOXD9LAIbUSj1
lytUSZTmsRq/J5ETIhkBx/tAlh7byhVZD7xgM8MEPNo8V9S1vUEhYX/lbUc3uhaiLeqjSrkgNVo8
tDB23yvEJgqOusGxg5GJMBM+y+gJveTuPEuATFLE0roKYqI1Z5SEgks7zXUeaVLbfLl5u5gFApa1
vUzZUBAwiAR63uc0NbihvvslVnsYh72mUZrraqFeS3PluqTa47pX56UkmtEqUk+zc6YNS+dE8qj0
pfHBbF65UiFH088X2Jh//L0x2SC0eEEaKLzpeo6wy3kZkl59FytuNJ+mXH0bx4PT4o3XWlonyI3O
MkWwZiRzwQqTk2+MexGB6F4LNZQ2nYWWv0sbHj4VT2jkRgZfJrb7KY/KCimmxOErBYP9qcP96yJ1
RHLVsI2JQvieu5j0HL47HQIE75VqoEJJ0+ytRU/jG2pqnIvGZNUFDwr+KaYddiwbxaZqRaz1DupG
64Ie9krpFdgFvrGxCE8V5mMfqtYSiMja4vmawaNsYAporTQa3VlkEKsLhTw9VK6G2tAdLdN94cix
czt8ueUOS2b+NpXs2X2mCViKlrCzArVaFAiNtLo/0ChLkyxwkDoTNzJLmZo3E25dS689NgrxfNdJ
SzK908j4pMODPcSZxCi/9t9PVk8CyfpIDyV/5AY20CGyFYlcEtJnWq4EU+IVVAeendTPZmuDUU5A
vrI1oKXFL+3whExc8cVkJ17pOPN1K5IlBa5nlxgQeG2gBrKiwlJWpFHpPJiA7Pc4zfU7WTEzJRvN
eIxNjeKyoOoSbspe7llX5xJPo24jWjL7+Cbu5vUScZW8mVYzagFVlptYHeNocmMikYUUZ4hG3zlK
RInULnF8Yw0OqEqtL9ZgaGht5IyLHmPHwlGQtA+Qi5gR2k32VV2biKcxAmr6uuaJzj8VeyKQq2IY
a8HyDCYu3QZPfR6UcBXokImRy6VcSGBBtcvezq0qhoEuCLHhVi2W9ggaNblkwPmuAv0YyMtUHXsX
jQA3HiuZLSZhLg0faF5kPEeytpf6QTgx5OEfT/8pGZBZ48bk1krQtvu1vszX6xCDKbXDlit8pMNC
5lzEVeo6s8GO0vpueXO2R82p7EhdDQquFGIxy5jm8vdvQP+bO6LCmIvaIK26+RpYHiWX5mw7N3Mw
eEgBx+J3dLL6BsAPDtcl3nlVeLNZxUrvIckSb9l2rSCwx91oCLEEvbmm8mRajp6d+sWew2AFIXxu
DL1j4pIZOUEZ5Dnh4fjkATX1y5wdtDYH5wk8xECRsQ7sjGU/jdmhjme+/scqwCgmNI82NIGIDVLW
gAsANIXV8/sChsPAAgTGRiCxvbAH7nkzxHpIc4QkYQ6GOhYtTFVxSNMyMhCV1srgZgCPPlS6OCDf
REqPVEHp0Z9N9NOy42pk7CVGlHUCM6JZLCTXsXtzOO/fC8KOxUc8QLzK6nOaA1pxjTTN2ejqiBE9
rLEyA05v6c7Bic2+3avmJoWcuFH3a1iyeC0r9wUi5zx7VAiy6MiipT/uQiZjjy6QaH5zWp6n7oyM
AzjI2JuWN/QUUi6gNtCeZcy+ykvMhE9yEXVeXoCYUtPDkHNsF1piGfuKUrVPXEMm7cyK+IrdnM8D
PamwRYCimTSRPKlDxu+7NqSY6fvoWCdlgivC7AQW6yTDyNFIueQMipBEu+tKr2RP4B02dBdNoOwf
DHYg9o6yCP/g0JiIpOANcOWk1pg//vgMW9rvHfCzKBvIAiWA0W346spjv+q8M5sctT09IMbBQuu6
a0nE18CqYvcwDmIh0K8MM56gPA4NOwAwZ/iTwLp+w34htPbmnAh8CVNRvGsmrc0N9LkUnlwXGq3G
1Iv7CAxdczcjzAmP7Oy5/PR2ZvqCHip77DSHSz6h81L6hZWFZzy7JnmFxCLM2SfGwDloK+Ydc8EM
C78zzMBygc5rL1T59jMQuB35T8inEpw1m5BXiaJbpebam6LykQimmUdIfjkCNxxUjW0PrQjXWYro
NkoZYGMy6xEq9R+ydb7gHGRFJLVNI8sD5vJ3x97GjIL89CeDCGjUJ4bUz//7P8FX8d9n7NQvX/L/
HMEK3tJP1saNpfUn+WpDcP2P/3YxzN+IbsLs/TPD6vtf+sGwMv/AnKybQkiSBi0Ndc9fDCvjD0vT
icbjH6nBkBL8yZ8MK0P8gf3W0S3CmXC+SofXgO58i2LXnT90HSQWtklHd6RKFtRf+K5fPsT/+lB/
TsPRjE8uV6FicNUNjZGzbQmbLd2vLtelptDVhgh4ZkeYhjYAJO6LCCky+L53xFzOhpYHGJ5CcITj
W3tGg5wlFaQI0Z5khJ2txa4LW2KDWlvuTZ5Qj47M3wx6DPtVnSb4gRj3nKgn3tx8hWn4WLX6F+KJ
vbjBzWUbyYcmzXux0AWnBQk2PkYkLVut9vryAh67c7SW6NZS7K86LTTKmZq4mLVhREtOHXsefF1S
5sp56TCRbuLwrZmd6UuvEjcxr3FyN0+EPhAQDuEatcGpV0OEX2D6fKAOBdMkOexKYkt5n8ziFloS
NJNU4cdVoV/hrQTvaU7zhcMYm4FMl/pdX+4tbXmwy/Algnh5zLZM6FAD7Sd4lcQpjs0+NRZ26woV
PVZF08MC8mI58kbG6bwfy+adcio/Oj3y06KraIGF5zZ6W8YLmh2UVfFmJBPLGjsxj1ZQE6TkVLtT
BzFIrFrv8eE0blNvvsMqGnDeGzx3Tft1IjfGZffc+6kZ98d5LqLzrrdf6g7X8my18q0CBIhpsLWM
A+my7XmcrkCkBWs+CrwHeNAjFrZiOSExUzyKEfzzW1uR3lZLGPB6VtjKxZQAcc2btrmcqkX1+23a
QHnBTEqWt7E+f6dFdbBczII2mzzlRkeHqwIcTcffRKneFYxk20dtoaUWApriB1CmpIo8aCkPCz0i
8VjAYzCH6p6uq03La179PB4f67rvg0xdTsZEp2+q5+FShgkWHOqFzRRas85vInBlOSQhggE9ZBeB
EPKpnyrKEdncdSrZJUs3nnp9wDFVlkxk2oKrt16CutQCY3sFqZ2/ok9CGateGFtPgvZb4jWIHEAk
534XyjcBsmPHfJezhwit1sWXwdRWlDn0D4q48FkJznPiItwoWsBkOOobUHj0ayU+y6h8WG0Tmjr5
eZJnCY/HpxxFetCH5hwsBoiafpSdB58VTQYi6h1q+fZ+qpHSAixy21D/GqEbhEk0PZkdEJW0EuCU
8bfhPUq7ndMOX1otuucBGt4ZSjMekihFhMZI2cb/7y+6PMrOPuAupDpFeHpWNRbPGt6lismjZ06X
60ydMdKeiXLTsCXtF7bpOg0Em/ii1goPKdpzDwbDUYzDfBh7jWrERkWKFKwmBmRP2EXxJPr2jZ51
5qslfLVq+xBArU6BqTRLwLb0RQzRuz02D+MGs0EjvdAQYuKLgMV0CweOEHp104stXmc+5pc1AWno
DzjRVWedZ1RLZ6OsV5r/0YbDk6tPvq/jp9uMUpsxgFVq8sKawB7R5nONZ4lG38yeWrvNg0TPVN/q
pjvNSL8kybSjabDS26egUCgrQSnXGRKQJT9jbZR7ttaWVxkYMwDixDBNVNMObHbhBoQ72jT0mxiZ
0EevtYORDEnQ1KBaIsCGnLVMvyVwybgHw2H7pDCjKIF3hLSI1d9X1eW80PqzLpXQvpQNkp6TNEHo
VMkYKbkRqPDpGbCqKAk+zVd9WufbJsrPQq1m4JVbrR8Wa0RfTMD3kv2lEy1vbThle6WHUYB8OPwa
RxRm0IfcBgciUWsD6KSJyy/CN5gM68NQWm+Ev9NOybhFq8gEM9JoQRg2T/mEzwp94oHRYbRDDvu2
RnzKuWU2Hp76MAhT7s4W8FelDAvdDIUaa0Lx12NdxCILFShMrG9Zy7ZYEKvBdGs8MaT9yuZzhieX
Q7fryNiLEoa04WT/4Dj8/8rl/p/Zm4RF/lPlcln9ByP6/979R/5afv25ePn+934UL5oBS5P6xdGJ
rZNAMKgefgRPavofyPOJStShcjqWudUVfxYvmvoHZQtiC8nyAbpxS6v8s3jhjwBw2qYNoMYkVI3a
6l8UL5ZKGVT/ArKAg6yiSQNZAiCUiunX4iUfp0GRRjZ7izpg0bpoWu2SIcMb22j8K5KNdphcJ5r5
MIT2kd3m0VoHbNWoiLNzVWOJWYX4YtUg7pRNIqrN38ADQM6OLnSPim31KxuCcPLK7f9Cqg75VUmF
Fwv+hNc1NJHXrrsoDYPOj810X29epb6X8pDeOelVl+3bGoWTu9RBaO8QNldHp/bbbm/Yx8a+vurN
HgftSTKqj1nA3GFP46HQoDVgTaT74k5o+fsALxw9qd2S7nI2fIgLayQEjG/xL98kzP6q2zA9T+oA
2ZwRstd2bcbaxHdkl60TOGg37vK71E/9/AqxEE9YcducKBcKwsQwIWYGarOLPMgD40kJGQq4xYu9
7Ou7lplm5t4z2hbkbkVel3yL1dvyrrXd+ya/rAj6ynrCP7YHnIc5TyM8mtZYfQI4KFqbuDWGmfM+
RGeJpwD46Oqjcbpo0cKZw03FNnAImsE6RwSYl0jAkRqo+84ve+mxxA/Py7vyorws7+L7z+L7z9uP
8Wv/8ePH+FW+s/N5/+vf8SN9NfbGXn8fP/R3A9U64wLU2OZyOXZBuATOvskuJC5nJr6uRHWsoUXV
cNYUL/ll2gViAsxfoWZyVwv3jCufkcBr3jjg77uf/PgWH2BGg1ruXQRNZzFz9sKfaEJhjgmvsoLY
lgAVN+pfs7pqsSauBGUxUrnhe1nog7AzMBCvruz2YIEQWSEN0z/nh9IIYmUHguPL7Nmsm2z1tcVD
mczf5ufsbvaoDQfEDC/wna7cdsfX2a8YuBDaWy/7oj2k9bu0NweDGzMjFXuqQgttzxyQZrZc8z4R
QjUlwC1fBynu6vfLdfwGOITxFYwzqzzO8lDC4vc3uJtOl2J0zfw2Ut6jDjjMhTzLhyDa89er+HGe
b2ftxSiP16YIUuWZSzXSGx+Kr6dGBA9No0eV6dlLFcwK5hIqlgIRyTCeZXgb2BHr51D2eD5fw97Q
0CyhxMIaq+xK3nBlBCACmtMMUQqRtUvlvjfCkxaeap5NLtbmY9Vf2DcvBr4XTPu0f52rtj/G8S6q
uKlxS9x3ynU3Yi5bFfwUfiquUyJzPuL75PLkBxQYR/sjaGa/Ui6n15PiAgOEOeJ40CXXNUhiyNo+
zo7uUtDLxV0Og+yixdZxD9U03vEdJekL0a5bdjN+tT485vIiKz7C5MlGNJItO50a2dP7V4aWuw4N
oi60vYTIoG+kJFn4tcoUCHFZS3i3tSr0eCgVmcgkb5E94B06tulF1l+UESIVsoi2ATbTcl4brMf6
WrxS2FJKykd8ec1t0Xxk2+SImBzA4QxfqtvV7L24pmm9urXNAoNe75h24lB+TapzhF5UKiPtE0hi
PRBDLimvt79eBVHOS+MTTd35TPVzzS2Ep1ovRBhSgH1zJkAdaZAbUP/PFiAqDtInQjSiezgQum3w
TvclJBqUH+IRcFs9ni+X9qtM6abH4CAUmirHKcfQBPrU3g3ID0uYcNdiuU+lp9fBGF0MJwsoC2kP
bnVT3DgCM7S76Hh5tl+UV8OpO33/bX7vx5/QZuLXrFV4SSMP8/qP/wy8aN8qgiK9bjpjYVzP16dl
wurpMohzcUD7du+TjHnd6Jfw6tXljcsei4Eyv2GhJWHw0liIlmEILXaR7ifDpjsw3V7kLHQocMWb
SkM+Um4tFPFRdBYhlSXTFy0QNRwDRYMybCq4A46hDOL6rDUeChSzu4naD590uoKOQJn83AnWVUyE
9S1nFdkSLncXG65B6nH5xraII/sO2iyAszaIN7d19pBNYObNTCxoRU+EAvhlkI1sfEZSFl7Ni/Rt
oMucdZ7enIh0MekU80wMKQ7Lg536loXQPVgv64Uxj8dsYpbPNLh8EHleNEIXmWdQlNw7UBywee6W
TF73ls3/05tqXlvV2ZXYPEb2pk+6QX6wTvZRbwTSWsGGhgEqyY+InUmdssQiK4NMB/mV9Cj5EKrZ
G0/zLwyMHHfehKd0+hMj86kLEQW0u3AwPaETLLveiErz7Wj0YNkB01e9QVfPmC/ulLw+z6H7GQvt
ZhS8RYWjffqYogu7e8qUaW/SlXPxxQSpc61gntqhpSWwL2KhWJKbjeW8Qyq5mxPwna2jQLrqxnPp
XBXznRqxAbKBMkh9J8rGp+TYsNpAC/HVB0q2H5T5xVDHS4TaF7ORX1n5/Fjk5ldJNkmkX+G0/fct
tytSp+769tu3/vRaf+68bSXwe1UvbRKh//qF8f7L/9C/+L8FfNepA/+TbP63bpnHhPfbz7Xm9uU/
Sk1UQn/ojOPoRVFR/lVmKqrY+l0IoaCtC81Qf6ozFdX6gz/RaKtRiJqSL/3PQlMx6LuppuEIlUaa
sKXQ/k2lyav6qc40BTWsoGw1TR0hjwR5/GudqVm5hmp5Bk0JS7lE21mZ+Q1K9Tx8AFVSqQ9xlFZv
P52ZP1t1P7fm1F+zm01B/1y1VJNen0YPEEvorwdN6LgX4Czto+VeRe7t08Xl3U32G8bdrxC2vx/j
0xtzIIrWJvDfY+Y+v9xH7kXoHn/zNn5NHv/7IT6R6xcTZvUKa+fY7W6eT/fXqX+9el9Qofzmrai/
IvL/fqBPm4GGeKeFrpt9PHdc1b+Pfd5M4Zfeb97Pr0TCvx3G+NQwhROpClLPOGWosOtqbxVEsbCm
mpIsaPbvaGPwygCWuVNpKpIDh2rMAIGQe1s3SNOPGeqAgafzP7+u33ySxnY1/UQr1Je/TvMaXF05
3v6S6uj/8BBsL38+RLMIg+4X77xwX2Lvvncvpfu708ud/vOdxhWPV1FazJMdNnYwH389Rh2FdIYd
C5g8MUI7JQtj30wI0G4ixbr+5zP26+bR/H4oejSa7rBH1Sx9eyk/nbFaCZF7OE2/V4ywuo/YlaGm
TQ+TwvyOCPoeHm0jfnORflpIdMmeWFg2N7RlA0DUP5EXswWRAhGZxaFBNhQgBTVdYxxav5CyPBag
4ff//B636cIv53M7IIrabTEh0lffVtaf32SopI1speSABbWFbHVzp5fkKlcGiI2hnhp2jE2479PY
2SH1s84No60PnTrRTnVoPEcwfF/rWrR045FuI9+kf5UnCWY6qP2wXOYwvVXMAuWgAbKMnDnTHVCy
HqK2tvc1Mttd0o3WmQ6H6VxJs2ZHq0HztaFpsLGB6lgsEe/g+qr8qtiqxsII/vkcbJfMfzUJWLKJ
+tAtWxqCzoYNVPPXU1D1hVUUmIexdcVseHIoZlU1jf/2KIZlwqClEaIJTTe1z8scOfMh1pgmQAEj
vckIx6BV0P7+83v528fpoMizGAtJXSfhRHy6y0kuyBi7F3qACrt9rDdUeN4Y091AH+bwrw+l0rS0
uVForNjGp9MmsxALUhbqwRLh9Mo48sNS4F6xV324/feHIslFYxhGT0k1Pt0VVcHAO9HwJKxqZOya
1oARs5ZxEEvSA//5UH+7GOBF8/xWgahBk4Xn8evFkBJrXYdMIYKtp4XEndTdHm7db27zz0uLpqFq
J0RB5VKgPLE/33Voq7t+coaDFaryo6xV/DhtricfeeiwrK2dVd853Uhewj+/u0/PJl2nztEFTTGU
AQI31qd3Bz5FMK0YIUdFUaWDCczb5xwpQgZbPUmeesNqvyAz1AkVUTv5u+fD58WN1Y1SjFmnrWsS
cvGnK6bAQwSUu8sPaiboGK0R4qfDTNcctkGbiVs5OpH6L8+0zlK63XJUgI5mOFvYz8/rm13MbQGO
x9zjaoYbByrmuTbZenWtpZ3jfCfwkHnGb26NzxcRE1OVhwb/sLBIR/308RpFuBIsbVeHolwYLwkD
kXYVJz8yo6jZ//ez2c/3+vejOFSxjD91wZv89a2pJi4GbsDq0PRdca4WiC7M3GD8hcX4N3fF5+uV
Q0mV5yB1Mh1bxsC/Hiqtmhl3VFkf+rlCX0YmmhUH7UC4QIAXYsJgWWgcHmsu0Yr/fMl+OjSPQB3K
NeQ2DckcI1D566Ebp1SHKZfxsY/TTL4UK65fumLOxBQRpzWQEpQYiTen9HZ/s5h+Kpm+H1pyx0hI
25xkbfuYfyoA1k4hzW8p4mOKD7HfM/mIGjpfkW7cVlnXnsiQmt4U9PVXMZmT8uJ/cXZeTVIj6Rr+
QycjUkrZ23JdVQ2NaWCAGwUwM/Le69efR703lFpRCuZml1g2yFLaz7ymHDy92jix2vx9v71OLz9C
kakgTqIUiczi3Qg1lWDQG2JrF8VN/CHhGQlOSZDSt6zziopky9JMe6rP/s861Yb3g4lO0kG3dFD+
Wml3z1NHcrKxKstg+uVn8cJwsAhVuMQWc4MesOfXje1f86wG6MpAdbHvykKDdNhlhrZzUQI2AZd1
wKrrsTQRQqstI9s5CZTP+1tkbZ1MOg0OURoB2+z19fs6GW2GyGePjbWOyOABeQb88XCHQxbI0Y54
vZvoqGEiGw4DJkOZ4/26P/zitL9MBQrGNDpmDhCH5HZ4b+wQL3VT/5oZUEwcMZo4hqNOcX+UxWl/
GYX33NaltNiUzuIcjE7UOZYPhCrzE/chq2W9Q1jEP6HEpT/8l6HmXFrODZxlBkPUXcMHiv3rFGOq
3LS4gSvEEw+xgUrKfxkKTXM+y6U1vJi7wqdwo0W+f43SHnt18O4oncDhbbs23jpJi/zvfzNIpKLz
FDDg8jhXfRJkObSuS5LF1mPit9lReMr8pAT1PKSCmkso6TQgHyxPDVg3EH9e8uX+964eZ5vLRJOk
MSa1idvNArYfyx4t8a8IndjfWsgvPmyHqnhXy4QWA0pBbfowxEZA4Tjmens7an1On8lX/bfcwLcJ
YHOmoo25Wbtk2cGI+2OErlDNvP1VMk4nm1vEv3IPdT95pQe1zxJffra9pn5MWgAAPTKN1sbj/BIj
Li43KiYaFwixKtIf6nZczdM6y3REeMVJrkyRQHWbn7lhpj/yYZS4msMY70Y7yTDh7tCW9krZIgSE
edP4NCFRDLulaeyPg+lEn6cRBDZ9hAlRYMUVtAfsqX1C3xUhW8xfQKZL1QuEcDlkLR4oAUStUBSQ
73JDf0uZsobi2RcQ3YI2sp9RtEDnHTKZA4w7qCJnH6Ar/r1Osyx5TC2V/M1D2X2H3oAMoZFPCPsO
JtT0PVDFgD+PSfRxZuj+LaIw7/co1SAM6PhegGB5GoC1iLPcowqNRvWP2tGgrIXuCGbJjsB64nQg
8q+1Y+aPvefW6hnaR3xErHiqH8t6iH6VQWL+Q9Gv//v+9ly5ZG7Ww7hdj8IfnTEGqHRFiuaH3tFv
B8qBqBfMs/Mfj2QT0ktdt+Z0ZXnHtCOYODypo+to1Cj7dH5/zvrOPmSUtTby+PlHLzYZWR0RhOsA
BwYVd/tRGUZNdi6a8NrlLioJ8A72Vo7u9B9/kDO/hjgmzNnk8kGElxZbo0LAzCq99i9MmcKnzEWL
JeshcNwfaln5m28yTBlM2ybx0vjT4rh6uuMEJWS7ay/c8kfdy+n7aBjxF4mj0XNbNP27virSH1rZ
hcWZYndfAfpSbXEE6O59v/9jVq4O3l1m9qU4yyVyO7vA7wpY4cQnoAirJwc8CbiU0DnZBpZCZh7p
yPgl1saSLjKJlwlwqOhya8i5QLOYgMpNRFbmWnCFFQoEphnR7zSC9slvqwZ9MMf//B8+EgqOVLPL
IGnE7UfK3Gwnn6+8RmGI5kXvZNGzr+HBgkBN6H1L2VMIyGhFqTZuyPkfXu5dx3YJ/MicTLVcae5C
V0BfRChwdAChqQx0UYpu/8f736fNF+1yHJdI2+SEWDNq9PYDx8jVGlsfgysCizMac4i7TxIhi3Pc
ePRH7MJP3guQIL9KRLIvdTebTVh15WZHbCxKdABlpJ3KqSs3FnrlQiL2B8/KFMxZ4yLq8fUYVD98
hGuja/FTL+z+ofcc9008xd2fTzUWiNwTnB4KNcuNDHrQynLoWlcdDZvvYCHVqcGo4+n+TK8cl9mu
h3Cey8I2XuLq33KKCMYjqDXDv5ZgxnaDmmjhobsjo3GPKjPuUHYe/vnNRFWIZ5aKJojg5VXbD1mP
G4JL5GgmqJhY6G1YGhoClp4GG7f6yrl0Nc0yTJJ7Rlwul16h3ymTPrwWYy0eu8hpoaBFAnEUon5E
eUWutxvLNu/Mxc4lKQQBTTg1I4oWV0EBJU3zNU6IVEn1FpP5/Lm2HfBybS2veL62j9iSOGIfTRGq
+vcXc2V3zodGn3NDhQ3HYuxOnyw7lVaA7olKHww7/NaVIn+vl+U/9wdauQaoXlD/kjpPJWWFxfGE
i1F38/HMLR0VQun8kFXXb6RRa4MQ9OOjTCNNvdqaiC7j++N0wRU54OxxgOkdHAOF9cRGerF2BHgM
XNBdL4ZgizMtEKINA6ib17bpnktPeQ8GjIYTbJQQHc0eugUKvpO+sU/W1opc1SHeMChCmYsbzsoC
t7fMiZtEGN77Csw68j5DdLLysdp6n9f2pEOTAqVL0zCwMLpdLsCZqvatIqFh4MFS0tu6jN5V6dD+
Wxlm+JyMqCMiG9YAHVAD5Vw0SoPmPZ3k+hlQWfAN7WwU1+zQK34gFaJ+wddpn7OkAXSTZmYBrQMT
361g/PXym5LWA9EErooUqxfLwhGCNJ2OCTg4B63M1tOOJXoVG4WDtVFgOlDLIdwHmLeYGsdtCXZt
P7lafYZx0WQjJFjGxR8fTLYxQGWLpbZILxYHs8DsOGga7DTRmkxgKsvkoaq04oKsRn/406NpssyK
2iIxENfQ4oPKypkNIPvoagvbPBRJXRyrPC03zOxenxm6E1SAHFun+00d93ZHpWODuGYTQe7GaBHV
gqac8JeyfPud13guSWExaNWxcwHXby3Y69AAtzHCAkOnCKZpy9zQIpkKbD9Mr3qvqzkQqXUHYcK2
Gg7AvytMtTXErHqSLD/H1teiFQ8gZ5A/ikRvP2fJVHSHPmoNRDNhbhn7vqvTX2XaaOB2Sh9LHIA1
QHtc3Fe9nS6F+48v++GdKUVkoVTUG+8MNwg/lpqFSnupuxVuwnmqhsPUaACS8qZxrKPtt6o69IGv
jw+sVzYiL0yj8D1tFidBg7c2AMprGsq2s9pqj4Bqii0tgrDGl0nlYEo6DEYxJ8xHEkAjqZxHBy29
8Y/vIKaS4rtNAE9V2FkUqjD3wAdI6TyP2CqhNDoVRz0vcMOwY3fjMl/bMFTCqBPpAFGtZYRcoIrV
CzWE16GEe4hZofXTiLH6Suyueq7KUkPEox42zsLr55/vI63T5yqc1JZXSNc2mkIaIrzqk66dkTgO
AYe60DoGXRzyfCg3xntd+ANjQ0JnkdzNfeH5svktmKrqqsngdUZXzUFdDG/ywPgVVZYHAyEXIF0T
XqCTPbpZf9RI2X7hjYgB5v3z//quN2f4iM3rj4vbq+gKAb9Y1F5H/FHMMvtoAPmfqEUnWCL1CNM2
GPYaOgimAz1mY2Ps12/aPDa+sSwxSJBl1F6N0hpBU4bXLMEhCMt6LKQ9EMXmlGwVfOepvA2zGIrq
jzWDaeYu0u1Ux6IkxUnZT56cgJdCYjjnLuTC+5O5soGIVOdSN60+qu6Lay5Bm4pza8VXHZlFjGzT
B4/6+06WSHNb0VYs/tKHWXzUDP+ZK1/UH/VlTID6RSzMHJcjX2/1GSLpW2cYoPYn9GxqmJfcBvgZ
+3VrHp2Oas6uKmPxpksxKavCMMFppS3zs9WL3tp7Qeg+RtJP39yfkpcO/PJHcukT+mkau3wG7f++
yQfMhiHut7xlswr7w1QHICM9OgLawcdjLHyjJVhyHksgI+8QGDCavamrLkfLvUg+yaSN/3XNPJ0e
LRnmF1OX0DDMpDK+O26IJQ8CMG50kFCbByZcFvkFJfZIXF34tUgJoT+BPYczxcMxRaA3vgpik3pj
G6/sLY2wbMb8E8HL5V1lzbJBY8syaAigfDJS4H8qMoqtJ3R+9JcTacznFE4j3qXLicRgo+AddwUK
QdUwXjGlDbVdjg5TAyReZNUjsIwCkGhYmtoHhBMNsUdvGK5hbQ6JBBuRdemuQDTI20dY6z7jyIP0
Yl1rpG1DKxtKurXRHnqnQ69ezwNkuN1WcuciR4BClI8T6lvyEeCto1WAaTbhHyFP3enWd0wa1Ec0
zvrZMW4WaUAiLsT/Qx/QAvJb7KNnj6oQc3E40Pqh7zRHo8JiD1/ySoHT7PrRR4sGPjIGYpr8Xhah
909aeNYTylgpoSQ+uJ/CPlE/NZgZ1gWZ8MJ99LLJ9nYFRU/vhFJe9w0XTKRjuMDz7oBVVNQf09Y0
3Te2T2Vwl/e9qA4YIrifia5EfJoMLbiMMYprjpfZ/U4YVfMzLRHI2udidOCDI/4JVB0zau1tZJTD
FziXtXtCotiBARSNIGrvH5aVyhgZDOxavoIC+6sXdrQCZ0KFzr1U9QDSmTrpITLgNsLkHN7NNcIn
FyYB3bIme5uKBiI4/ROQ8Og03v8lxsq7QKz0kkwBWniVb1CJU2ncj84lDVOFYITfYYYLHbCsniyI
6VA3qCfHj7Hr9ghxNEQGezLUODyj1FOZO/AbvfvQ9oi6nhQ+Q18xZMVRKEb6Eow4ZXnnDS2Tsf1H
amg7YgdoUfJO2S6fIUbSYq+dKeiPtV8h64zguMw/Fq2DD07exP3PNLEhlkLX0/K3jjO5b61ptAzM
NazqfYQ6w1enECaBHTSYlP/bUPPLmxTSJcKfPThfXdXflEd9AwtJI+0/0n/ngCChVmVXBBLzK3px
+BJwwuRwQMVEeyfVhByRja1euHF5rAQ6JBM6CFCONYHAIqbq0P7DPSt3L7osIXDoKYorDTkVgjys
u4jx0gyIbDdGXdtoDAvsxeSV4lVc3MpePkV+VQnMyYQ+Iqal+kOP+sghLLAtatsckbS0xru2JvyU
etE/2lpfPah61DcCvZV9xnNM+jFDcGzNXDzMdjCmEa0Ofog3oEKE7PeT0IfmSO8JOe5WInptp/YJ
2v9G4Xcl+AA0BtroxYPaWd7ati89VxXzBpdudvLqSO6j0jVOsvPVw/3DtFKe5GGiR0jlg6V+VZpA
YdqojKT3Lk48NB8M6gfI4Tv9OAtaTPR8rTSeMLtAMmdnl5LOZYigUPipRavju9KrQpUYF8DJ3vkh
esGX+79u5fni1QL1S/xH5vyqODPghYOCqHtxRIUZTJhOVzX06cYoa/t87pRxp5kA9pa5A3+Behnw
80sURYJmVminn2ZRpBePUfc6tLHtIHAVhFuRn7YSZQOiIci0gBlLGqi3AYhZO73dlIG4+F5SD0dV
+TXRbOqaeJ3wV9ArxqbAFNPsxp+DGQ7/cP80H9k3NFMx19TgIweqcY+W5pnlmegy1g+eXXR/jaal
07yzI3FCz4x+PVYt1sf7i7P+6+fslfAauPeyL0P5uNd0VKwuxcRNJcyIHraJLiGgAC013iBBpN5Z
uuefilyTj4Pn60hBgUFDKksYT33kwj0TnXjnKhw/EKeSz/5Y92ewJ+KrMmq0MBMRb6z1ShiM4AKv
GLnyjAJdXC6zh1LtBkpcuEeSC7rIeLQVRvpPNAzxpzAV2sYkrRxlZdFSwlzA0l6XF4O49JXXMJ6u
4uQXPlwY+WDeXL33eei3cNirg1EAt905o2DQ2+3U4LOmJQHeSePQIpZAfH9AxyQ6T+b0h8hO2kQk
LDZXI6VTHuNlfI/lqpuj6yZQepfDXpt0KOajqTaCjrXV4qWfb0I+h3W7/SC+kBAqyMgJEqAmRTkl
R4OS0INP8INKhF5sjLc2gbx2VL2lS1toWWQXUxtXRZR4lyG12oNJNHUUkNyRv0Sl4f7pWR0KAcEZ
qKAhY7U4+gbS6AOiZnO6MzZv3N6Qz33sxBc36cKNPb86lAsWl4UiAXwFBWh62qptjP1z0YVvUcYY
LlQp6++pBj3wP3zVb0MtFmwAcxIMfsTx0jP/BNyNUpprhZ99L9SOfz4UzwLYQ0UfCyzD7d6wnXbo
dZxvLhHWpFB4R1XtYySAzgO6Auf7Y628EJRBNG3uRuj0y+Z7/LdqiEDeC7u62r0gsgv7ECtKTNY7
KF3m9L1sg38MUNsbD/PKov0+pLM4y32GjhWwB/eiWSHSAZmlD885omUdAWm9BRlY+z7knMGozIG6
sQy5EPaiAT/m3qVAWP9JOF7yGJe18YisZHRCD6nnEcTo/P6krn0hYGo1V1moo+mL8JL/cWpq2OEX
kcv4aqEUSGo36YhvYQFwf6iVe2RGortgg0nHXlWzxrYJtbohpMw7gW4pljGHXjWwD40Q00mJBPef
j2fTVZ4xa5iXLqtHrTt6LVIz7iVuu+iEl/X0d1+b34ym0a+h1bkb+ffKTJKRUdmh7Um4KhczGWph
JpJqxpYEQfKGxyHfpyFSOeh35BsnYXUo1url/eRBW2zLIUdZLC0IA7l8+zcqM8cnqjzW+9ZRzcZl
vALoMvF4mKkoYPrnLvXtqTOtxFeT5fHGgBE8DWOKLM6QGegNFjBHkBolEZl6JACD4qlSRfMl7bEE
1LVCPPr4AGzkJWtfTpvXAqfAXnrVXsG9LhW5q4vLhKL2cczS4UxMJ44+ldmNLtfKcXQACyFCxbPH
86fffnhXdVi8dIO4NEk+vkEn1j9roZBIjvsJdjwminV5tJFzzDfzooQDCoB3iPb8zMlZ4JBlnSYJ
0mviEtUZJs9jFn+g91BtlNxWJ/G3URZfVsg0tzqnxWEbAydycJ3GROSWkKnDDrDS/VO4lkk6ZA3k
b+Sw5HCLDdR6yYQJJiVFIOX2j0kV5gXBX+PQecJxCEVd9b6UjoO9y+B+0coYFn04KaBjeKif7v+W
1emlWEF3gjTjVS6tKpL3SBGaFaNMrkgCIkGFce7GkVmdXrRfCf/As77KWIWMbD9KC/9aK3O4Ogmg
GccMEKVx0//QnGNOIY4QJgEeWT6/PQjCqCwBzToIAF1bHY4zMpHP92dt9SC8yK1xkQLOXVxsjYrc
yvGAQntIKu1Ge6yOphUbs411ue+SsN63cfDj/phrc/hycQPX4XlaQp4BI2mDbVb+1Rj9mnog4onF
xGzGWANsbNDVoWiR6txv/NcyGcm5PpPIZ1Og3OLjtoGORVLL9OIJvB3uf9W81ZfHGxAHMnguYOpX
QG46ZsiPl+RqjTYlD23ryIvdt/EJLa/okLZ99I0EzPzc+MN/KEEDRoT8Td3QNl8Fuii+UodzuVjQ
dIJDb6QxcrrtuAH+WTtfJFiQUQinAYwsdkrsB1pvOhx1gMbWBbMy9EJ01NPuz+IL23g5jSSOkiDQ
Apy/RKvZrUZ71cXPV2CF5+8yHSNOjDc7hM+sMukxALUn9c/MS7KOWNwNs+jM2FW4SE4w86HMdMg2
OHXjHmzXBj477w38xZIp/RvzggrT7zDVt1o/a9uMMtpc5qGSQgh7+5zoWBIN8LHEJevkeJ3Q3/qF
F5A6onWv/YcDawPVp2vngIpaVq60UVY9kqYUNPIUJXTe011oyfYB3+7uFMe4J6d5Hm2wddZuCXfu
4eAcR2V+Fj36PToHyegGlQReJjz0T3KYGjsjyLoj1oIfLAe1wTCkM3N/J6zNqWtTNCE9haC+rEwh
s6jjOqD5V1vzjec4r/CJRZz512hP3+6PtHJyIbRR6GYUstLlzk6jSSvqCFibyHTUR+LSqB5V6GtP
GiKV2S6Eqv5sNUYxYXaubSU+K8eK3JQLnkoklZ7lDWVHTdnHksHNAbDtTqskGE0cy7bIuavjUAOj
EjbjSpaVCyP3rKCsTf/aVXHR7zo8n079mHg//3wu2Sc8wjT77FeBcpAW+jgZHUXMxCyvNJfbI13Q
cEd/17tWWoS8ox8DXk+KrXR/7QMpLRLPuuDaXpVm8CYYLawYvAvUru4jDawSekm19SivRTzkw7Mu
16wpyi1zexS8LCrtEf30SxBEyGpNyBOjvajcAdeaYpwoY/YZErdp5KJADRWlH6jeBjj8TfhZ2Xtk
2lWxEcyufTmQNzjlUGvMV8Vs/BTw7cpdzD4MOT7hnzXAAEA49P7Krn45CR7Jwgz+5Ptvv9xM+lEW
kFMusCG080Bl+upkQ37wLSgdKhE6+M/UfwJtM+zcAEEk2bgo1/dOuVFtWf0lHFXQzC6Qwle0ut5E
F5lD61wSPCl5XAMgC3sAcgjlZ1gPWefKL9rvUkj8sD2dROVYaJlZnRTQAnwlhNVHGz9p5bJyQc8D
VZlzUR7ixdwApaxGE4nkeAyTUwUq542KBu00gwX/w2qDQaPpDOcdiN5iA6ZT7uFmEbLPZ3K5iYPN
UQzlFuFo/lcWzzAkUEW7WTnocyxfNLwKPFWXpbhYMYipoCz8cye1GMhPha/GFP26v7nW5g+kG1OH
NBkt0HmL/1b+cUmm8yS36ZFYg7GXldWci6yLdnoXJ3/+lrk2EMF5rRAvXlYOqE+UUvm+uIgx9B5q
zJaQN7Iq/PLqyVREooGmdjhkTF/uf+LKG0qpgluR0EQjUlhskTxIvSYuTFIlBJMfqlZUV8ce/Ucv
crRdZyt1HWq1FZi8kKKX6wiBZKa+zgSAZRE0KCAtazr5g1cI5IHCIncMVLtdDF5HJyMdg7jZXlvH
HzCbV0H1q60c95djl4DioF56PPQyNsQB0ok9nhuoGfGuddIK2byqGiHM4zX0YZxcAdakikGGYoY2
RMi5FdEPCtwIIQPfSMNTg8L8V6+AhbqvOqv6JhuYJu9rt+suTQ7oCY23CpnBjitsi4S79rxzZRka
NQxIwK9eWBEUYVkUlJxFkA84Y9jxm3Is3FNpR1SecUjKL4Ebu/R/ii2JirWrGci8Y8ICJidYFnMS
E8vMDFHeC5cYXsSlah6ww9xCDqwdVldRCwFLNQ81b73fTg8KyWjx9zx9ooySsykrCS61qh68wmx3
Qa7ijbriy89e7qrfB1zs5aoIsGbppHepbRyoqxDNY5VP/jt/ABDIn7A/GQXWDQDcMKnCYdIO6ZTc
P0+rH00JkFuKeiPJ6+1HF4FdlCM8NK6Monw3CBdToclHMbZU5s53861O6esrCr4OzYSZQo6e+Uuv
7rdJFmUddYEyPTSDO4yRO6M5wPJJj5aH29P9T3t9VdwMpS8+LY8AFLkROVDh2NnPKZ36vTu2yInU
vXqq6VMzx2n5cH/QucJ+u6Z8FGCEuWVHs3R5L5ZE2HQ3WdMh0plPPPX2EuDJ0Qk9pAkTq84/xD7V
P1fU+QFlsGljPdfml9sfvjwVaxoAiycgrpHbHPQ2uCr8t94Fw5S9cdqymC4RYFZvYwevDkb+hP6U
DeVt+bF1V/e6QIXjivF28qS8urkI28NfKm+ijfd6bSiyQkwtX8gWy1LjgOC3EVUJYFYLhdQmwq1F
a1z9WMdYGN1fwrWhqH+Zpuk4xCLLlElWmGf4DUzYcAzF44g52d+16pqDParh0/2hXp8+amDUGgjB
XAZa1o3wnsLf0AUNHJB7iprXwlQ9BsfoMh8okkzH+8OthHyMR4EREDnYD22Zo1V1NIZ+b4VXLAec
T12VebsBWxmwWql27LD7BHVmqVMbIbLtizB+UxQt4KFYUxtlkNevCaUWmAZUQgCUo0Nye+1YSR90
RccP8fomeu/mprtXFrkpMgX23hjwWglLAdY768wP9+dgsbozr2FWOaLcSrBPsLk4IK2Te0OsN8O5
h9yGR7MKAP2h3J4hMbHxkfM/9dtd8DIURwM6BSGmRbB5+5FTK5o8MK3xLD2vQkQyqR4I/YeNQ7g2
ist60g+Gp088fzsKUoUYPqWY3WEHJE5NH1ZnUWYbCenKIEADQBhTTwKUsNyo+D5g9wQa8AxEAhVH
RP2x/gTJ+O/9xVmch3nGKAnTGkKAh/vLWswYOdhQGlrSnwVtpHd2W3pvdFmVb8EYTRClh3EjYF7c
1i/jAQqgTkYoS/F9sQ01M0F+YMyHs5UZ/gcrbsQRoz2cEdO0PBC8xYemaPSjg530pVFhvrF0K3vR
BtDLNU1ZiMLq/Pe/PYYx5Qw70PH8rM1QHL0iBPbZBxKF/tLqPt+f2pUV5I2nEg7CloRkqYONMlua
ZB2FFz8L4wSjBgRDXV+GW3TVtW+CdsMj/8J9Uovt6BW1igBQj+dhNLIfzKhdn52sDrWHnMHyjYxx
eaPBC32hkNHsgrJGF2qxYwAZNqFN2nyGPo4vRpBY6GZL4edfMl+IJ+yE0vpblHLbQRp1PmZVrpxj
Gcjeh9+UuFslvlnt/PbM8+jT36Shz/3Mms7L8NuS+oMVGVEv5dlnHtCHDrH/fBB2ZicnypvGbI48
mvURtEtcHlD0kdopDqyuwHVcL+yH2BuaDAFdHI7wapsi0CMRLsSaH47v9WFb9eHVAeDnAh8Bs6KR
Ub2avsGyozZV03iOAJ79naEh3O8DvUUbGHvsx56s/+SmTv22tXv7qMux3+gIL2K0mdZL/YFKOMkx
kf0yXLGbtjCNtBzPo8JzQ88IyrD6DR9UmlZfvc4I32R8+8amebVFGZRaKDVm6G5QuRd7ZmqnZtCz
2f8jjLrvsdvhSe7HdY7XmYa3y5+FEy+fCHIGkjofSY9vccgxkh/I1czxnHVhd8GXEXqRX5fkjIEu
/ywr/99YVPyJkSBqkJbf7j6Ovde3DYcvaUQOBjUNuabHsD1DreqPua0PxwELKGN3/25Zsij+N+7M
P4HySyCjFqkTuX4AXm0Yz1PeYLAzkdg86I3y3qsQ9ha0FJpuY3cqCjv+S/p98c4YrKOfYRlNsqyw
ZgXvo6FUl+BU4Tf6+f7PWzuTcGcJ5qhKU+tZzIoIbZFg6CXPo9Fg+Z7V46ek9QVo9aahRg1B4uP9
Add2NSRyGPvUomepyttl8GyMWmWfyjOyBwlgn8x9WypcNwuj9I9tpYyHvLfERoS8OigpHHq2KGUR
b9wOKnGJBLGtT2f6O8nsQmzQhOz08lkPq+BjoCR6MlGBh/DG4q+cJviiM+8JWTdSj0WaNZQUYqwm
lOcQSqqxjwO3FscE0t3fFov71x/P7MzToeU5l8bJBm4/UgwueaJNDSWIpWAXNQmiUqHVPvUBRij8
jnbnFW39p4Ech0knYgQBRJeeyvjtqFan8kRV1nSWSOEWu0ozynIve5rYx/uf9+qRfhmI23ieyLk1
fjuQEwRKJYgIn9NIolBjqPicDHKLL782isU55aNosaKycjuKLIH0aU2unZupguZhen0GmtcGXbyx
NZag7fleUPZMBaSgiyrA8uRlVuIKLxbaWadq3x6VlklMn9A+mPbKn6cvKGT+KXdDtLr7qQlpYVc6
DowiqOxg3/QJ5jCyMKFEIPCGH8Cfz/asQQJWhkiLI3M7D56LTWKYFlTNEqdwD3kUz/6NRoDu9/2B
1o7I7wMtlhV5wsQbFQOZ2ZD5uwkzV7krhjL5qFWlmjY+a5FbzZMOThIEEM/5DHldHEjADm0OwIjb
R5BM4aUk/rKiRr9g/ZQ+p2ZtvwsrROrcVKlwY+iVcAKTXej1OkVSYHqLDx3JW8fE5i4YUzf7RCmi
kfuqdIePvAsGzlaNK9/4whuv9BGLPYbvGK3cn+qVvU16x7dbGv+JtNDtmtp63pauhZGBlUYJdtqy
rvtr2NaFu4EQWhmInY30KfKL9MmW0sBYsk5xFjf2WfqmcUiSYgDI3KR//nRRmyNC4m2FTWstgoda
Qf9xB88+e6awkGtO+8E9dH2Y/uIiCuJ9PXnG1/szuLJZ6TiiTcLJAFWylAPW4zxAAiWxz7no7UPl
2/VRYYB9JQXcqh+tPMyI6bD9iZTJyZfvJJGRoyWwwFEebprvaexn75Xrie7glmmR7XD1rNqN2G9Z
dJ1PB6gmNigsZZD1S6lfM6+KUaMXfk51DAJP9ThB3gnKNH5faUH5ONF3/OiXfvuv0ag+3VlTqH3I
u8TaEotCEoWteFMemCVtZoVZ4gR4S8tkF91lM5VTZGGMRp0S/3eikVOjNeUHIX0D3p6sVPbgmAVE
cVx6cdeLB9381fjKlSecdayIE0SBBAKnE3+J/KDMDzUvSH4JIx2fwyapAufYRar5kmVh1e7D0NPD
g98ZEYQkdCmec/yb/9JEmD7JYKjLr2qKK3V2Y23A0MXGDMMBn2UBQ5tS6wH7NK84iSRSs4GKMPpH
SAM4qE5GZVBZRaQt2ptOqv1dVV3zLwFomb8JdHN2Vu/1+EspZmIhfGHbPoZJnX80285A9qIWswVJ
XdvdMdcbjHlcSD37UHoz1T/TmJJ+FO7X1k3tYW8aQ4yAo9kJ5zRwMvo9LUwM8NJYee+QBO/yj5Fy
8DiyVedOaBCYeMWoqKxxDCQJRDW0dHTvOGXG8F1rAtG8i8K2etv1pkIMJzCr71FBgA5FXhM/ai+X
zoW2ez8eKtccvzRd0X4CIZJFO1VP2ieFrs0/+DYbvwKSPhx4E3yBLZemPIuJy/Vu8nR3PHgxmR1h
+GCqD4lmVf6hG3XvA84uYtzxFlof6TBEcqdlvvcryJrB3nWRVzw10uvsM9/Ufc7b1vTeWa3P62Fa
kSyPSV6lT20G5ALKHyTRfYW0HUYXZpZ+72lHqgcF7+zz0Ju0G72yb/82ZAdDtOXfiHepVgca9iLS
/IWRJXw+VRZZ9hikDcZ69jSUwc7PY1SwLaPVwx0gYSzc4Ls45SnMyEo/yKnPW5RISg1zom6ocTpO
FFVvkUZjt2902euIOnR4jPhpoJ9hK+TyYdDd3Nvn4MLVwS977EOGLla/ctM3MdfRtN7ex3bVpVdH
FMmPIW2HX4SQ02W0YyfaZZpe5XjjlIi8Vjg/Y4Qj858GrtvaKa/aRO5p3whczEdHfBW+tOoDNtzV
h4IwgiiilfwM9pl/dGTTy52JBkQ9q1Qgrd4nQ2ocfR7Jf/+vo/021FGJQZ9ATPWUj1blwgsPi606
88o7DdCb8q9NJgrWe/7730oFkSpcDB1r42z0Cg2NSiZlfIyHIfha+QPGXr5ZZWekKrD48brG2xJ8
XLt+TB5Ig3obqrpLRe1UCS8DA6WfG67Jpwq8Ev2IZKu/NL/4y0uOO47vIz2E8rP4yAFIu8oxbjzr
UKjyEeujhJffkW064bwdww9rVWL/DOyxzv+9/5CtvS48z6hDgFqcX9Hb+TXaHJleMABnhBhLHHtC
c6RRLaePJg2hh6G2vt0f7/WnzsV1yvW0+ilPLl8WzEAzoQW9eZ68FMpU0AkZ7l0EJdtHEU8mkii1
OcHFnDCO3wgwX28ldMSogWHOO0tELd9s9Is16uVDBGrXj9xj3tjqpx/GWLOWEuQIYDY7a4+AXx2E
YxCn3Mo9V8pwFG4B2c5JC7nZMnFBysky0ORML1aIufm5s1AnxD4qw39a+cTZx4aUDhUQEdbqTJe9
EKfOgLfO/S+bz4bMsq3u3+swBiFgalovQBvKnYvVj0VYqiEJ40tZ1VgPuHXlPo61ZoLcCp0f91f+
9U5jrJm0gbL6zKNY5IeFb5ZZjm3lJXNUi2BWGB8BL7RvA6N3TyZ6WhvL/XqnkbMAK2HKqVwb9iIL
7roQXySUIM5OGMUPmMAAEjen9C3WuNpDWMeIn0hVH+5/5MqEzgVCJK34RqiUi0GVHOjNm8o9c3Mn
TzzkwLZGazr6LQb294d6fTXZsxwBjRpYFa8bJ5UfWHZj1u45Nwv9JIw2vjbRuGWUsLJqNL45NZRr
YU4v4y/Nm0gWihYfFiTreEI88VwHfXcMe9lzSrVgo4rwwsq7vQuJ5LHZQA6eo0I1/vZCioZJ9QNZ
G7VhHXa4ChyuP+oZqnwc+lJ9yMusR2W3iQEC9JrneQ9RoAXv6r6y34fCyAHJ98Po7yKvEp+80a79
g4Z3XPI20g0gAgiCTO1DXZjNh0g2nfdkZ6PxDfUA9/PkEwqd7i/Syn6gx0y2h+DVDJeY//635ysc
dUJLs/HOg9QHbY9ndhkcQXWjZTb65rAFpVodbna1cBlyLuXdDidqxy0mzF7ORdk6Ixa6WYpumCqr
T0aS5uKP00gcWGa4DyB07HWXbYVyBJltB5p3btKa8NLvLLyb0+r9/Slc2eeMMkuGaQ59mWVPxkW3
ELOc0TvnlsD/TsQqav+fs/PakdvY1vATEWAOt93sMJwZBVvalnxD2LI3izkXw9Ofj7MvjppNNDGC
YRswBFezwqpVa/3hqzqi8rMz0Mb9gEArMlCI0lKCvms0OaasbbMKr7MTO7NPuqyT/aFr3LR9bmEW
bQ+nCoLESzwBM9qZy62VW8oBC5ofxPtiwfXzRsmoFyuy1cOrigLvFzKiTv+WJkbxVVcas/ryeEq3
BqM0yNOKNyyohFXxI2rdaPBGqVzhQioHWSdeggZIrT5JzYt3TsBGAGHjU9+lpUyWcee0ArgiNbVJ
uSLHnvuZ7DpfjfTh3DXT3xPHYycqbkR9mhU076mk0fBdt5MttetGJPWVq4npyUe0LhrfRtvupU2z
4lBUEoqults7O2dZnFXMYlBOrbWUc1Dru128Topu5O5WrnqV21AIchWX0LTWWuvU2+2I9VI+2Ij1
xMXwl6KH7kVv28l8d2kbhLCJ4RNfTW1pXUZMi9HOLbtXYC2MuXYVZYgXkIR/OeBdKifVn70oao8u
6iO/P95OWycUNTMoyUs1CUTN7edzFIXs21y5ZvVsP4Nxx8uR5+zO922NglgNndklXaVkejtKq0Dc
adySlU0nqM4DfTjDL3o0+HcG2tqxcHRI0Gh906BYfQ6MTjO1QsHnOFSTEq+rjl4s/zEjaq5NhJnv
49nbOowcCzRLsepCzGA1XIe8VIaUpIcJSmsC7y5b2k+dfZgS+QuHgx760ntFzIutsurxuBYNbr3P
wmufdjgC9W7Sf1ZFjudsmvc46BZmxeehTuK9PwgQTwFsk/uiT3wXBEq2Pqbu3rUPu+5KWTY7zNps
f81gDh4pthand88pc7nAE+kR6Hd5rZVRVF8ek9dMQ30DWGDiT8I1KD627c7ybWxLmiyEURgdS5Fz
dfZp5ReGltXetUqs+EOmA/TqbZlc3v9BpGAU5nCrYu+vNn8ENGAoyeSvUZqNzy7mqKeo1qJ/vcgq
/MdDrZm6jEHqCqTrDW7lslNuD5qeVY02ZIl3TTzgqib1Fei6erI8vu3oqIZm5mddWBxxhsCYqZXy
UNme+0djzNElBPW+g//YuJY93ooEtOX03z3bMgobOTpk3P9tldIodMvqUvaNDCLqaMdYgUUbNzYZ
HxfannDixtmEgUGjAJIJb/t1TI3rrnX6nLHpteAlPIAYz8iqTIzYbGUc96S1N4fjjfpGzgHms1rl
GOW1vgD3eQViWj0JezTge5j28GmoJmuPULsR5mCvktXzT5ODsvyYn1LTIZw9JNhY5tnBsEIbRxTN
IA9hHtFNhzZTvZ2DslFUJjOlM0hBV+evdS5sK3LICgS2r202d/gMdyh/HXtdmLjjhmqjIDEcRskz
ZX4s3/OoRZtPFEZcUw/FJmLnQK3Jf2+7nFY3pHR2FZfKaq6TwWzNxDVDdMQGlOE8ijB1gCJtKT42
ZUO5VWSJG57CWZGjr2Rp+izzZPzXnuz+m6jcEheMHgWYgzvGica9oCHCqHa9g1GDbgyHPhzqcCeq
ba3Ykl28leaXzuTtihVhHI3qLMKrlzTNv5VnxN/VNC2/g5fLJr9IpKXvxIL7s8dTjE45WTGo5zs8
lMM5t4SWu4AC5qG+mK3UvocWKjE+aUDWndoqblIfUI75+9y23jt5VqyRi2QXQodvgkR3j8/ealMP
5KVLXmU03nGM7MQ5I6QBHuhxzLsP4stA4FkxqOUps/Z7E5i99V3kOleEdt2LIrLiqe/Md9IM//c5
3BIA1tDWZc/drl+bRY2dli2jpCI7a7PExKfBng9c4rizvTc/iCcQfBrgiAAfb4cSU9kLrOmcaxYC
ovGwhLxWOlbuj6ftPl4xbaQRFA6p6pCV3Y6Cr5o6t5PtXIXTFH7raTWMC9V4cpTm/VkSQ/GUphiJ
9Pqds5puRChmVQOlfkLF0S3U6VR5YjxiZ6P9yldBbqPfBLYZoZHbrypyEmyk1RbRvvEPDbAQ3nsD
is1wGXeutvsDvSCs4MIvKHTA8Kt8DBftOJ3t0QHYtbgqaYV7VhFDPI4werG3Nax3BxC+iccRAFjo
oyg33H5ZKAwdwiDnqShtNSjVMD3U2dyeCqOVR83GJO3x/tj4PnY7gHQXBqMLfPR2vCItBIlDR/hw
EvVTT6v7M++2un0Jc2n9UENcT3ZeYhs7cuFNcMMsa4Sn4O2I0dA1aY8TyFUo4LRxFCoPdPAdf6qm
d8pLLaeZduWSHJBqQkNdfZzToaitAJS8zsXsBsLqWp8W0OgXZiF3wvDGaV7oA9AuSYGWFPD2q1Kv
NuyOS+dqSKq0XdOm/tgow86+31qtn0Z5u79/SggMGLNVN7XulaMB+NLTJ3p+k/wyuXF3RUPrnbo6
/5tAHBltwgeF2jU4YCB9m+jmslblXBzMovQ+T/aI9uBYFmfTxAJkZztubQ4gX8D22RgL5fB2GhVX
OtT4SvfqyDA6IR3Xn20AeXS5xj0D0WVFbisCFIHhGC5tdKrA3mqo3kpaEoKCuWxU/dhVNKZSkx2J
gVh6nAdDvVYu3WfE2jXfShr9n8cHbyOHZ3zgCVRBANfRb7n91A6jLQFXwL0ODgrB11iL0n+9eu5N
H88hJzvmOiSbTzgKNMPFbXS8q7zRaH/Pbb0NKkpkdJsHkeQ7+3gjnSAWgPCE0gymap1zFc2U9M1o
ONSdrKmC6FOid9uEzl99X7fDkbaz1x5cQ/b/1WpEO3ZG3zpFdLmQxaTEtjg43M5JvkCja4+E18YR
zR8zG9aRqSlPj6d+a5MtwlTgxiDi8D+4HUVEjjnGCm0HJ62nD01fJKdEgtxyx+rH45E2EmoE1cmj
eaIBReG9cDtUx3+aKfC4VyAP8uNQANY4oj3i2sexyOzvZoGEL3Zp0fCk4u/w1dMGur0IEu/EjY15
ReDUhSBNiL9vEfRGbOCpOnnXwhPphz6t5EFOxbuh+YheYJxk0K1CQooX4e3HNraZ6kOjeVdo8XH4
Vh0BhT25XbYTJZZZWx3dBZi+iC5SQr/L0kQeLbiKKLxCMihDP2sVo/abrEn/k2UhZJwhyepXQ+vU
veL9RvyFqwtwErY1l/Q6PE2IJbRFmbE/s1R76ZjtYHRE9GpGmHUVk2tffmH/LHhDoH3MKn3n2yl1
Sp0cMdWokpiG/J5iYvJqt8KlR0LvQAzheLKQivVxOPcubZrk50Hr9jbP1kfTPlhk6qjt6+vyyYik
09zGdLH6xkq/j0nZehcY7ol3qAoSdrTl2zk9Pf7wjSNKCu4xywj1gANcBQJYZoORe1x0buf0R8S8
MQwrveqcNFP5C0MxFqWbJQyTJd9OsWFNfdFbgjsOIMPXLPbMf1uCs3UQuYWlx+Pv2givYFX/f7Dl
oP50gasqFlbWxCvG7oWKgyNZ+Pd+ztqnEfhYcRBzpH0C7OE6BxQcsvH6ePStMMBzY2nsY4KMbsPt
6Dq9RxNlIPeq6EP5ITbT4QWmwJ6M89baUdhbAg3aN6zh7SgQxFW7whXx6kxWczLRTjmOaHKfkA0I
d6Zz64OolNJCBih6z5oxRTTPakbWFSKO9ZSGc+y7hbGnZrg1ChDM5XW9NHLvQAFdAscOo9WryJCv
nRdtbIQ+9ox+Nig3uI3QFiQtRouA8vntvFHAHqvZzu0r7p8VXDut/W0ycEnlgFPTM1MsZLBCuVT6
GPttFaoHBarbC+AxmpZmr/iqMmjI46PKnidReQjnxNp5DG3FXeqE9H15eSGuu/qFoVxSRYHTuZfo
PX4oeXbQ/JNaCPWE4JG7s7ibl+fPw60OCybdeYxflH2tpNT+CjvT+IejKvNzj1u0fcwbM0UoQJRf
Mt6dlP7otiJWWLrJnqTK1o6GXUQwW5rEZEW3K4OrKjYHtrSvypB03zyhxUfwW9HH1CrETjTa2mto
hkDlowpHCryaYlZe2IU7OdA6FeMIqmT2IwHm8XEg2ArpFPrR6WMpnbt7DBj1ELuEmasQk/MkWlf3
0cIeKXOUxafalGKnX7OxcQw2gLOIWVCBX+N6IL1VXeWFNmn93D+HUniodeXKB2ZgPI6WVYBfbX8h
sNP6Rq0Wbi7MyPVjSU+9MHIVBjW6LDykRYXbxKBYV7234h0Q9cZ8wkEAOLP0Tji8650qZtmltWDV
4so7YkEV+7Iqo4tw2/QIiW9PqnNjQ96MtwqxmdrPiUwS5xrZCKo2sa5/cMp25IVQJzt3xuZQdDPQ
VIAcQwp5u/er0cl68Lb2Na+SHNH5rP041MrwFZkO/92bcpFSWti5oMTJzm9Hosrf1gC7oqehjOUh
jIca7U23e54HN8GmxNrzBl9++SqLNICvwBCHSb7QSW/Hk6iPG7PRRU9G4zjZUxfK4mtSaFp5TEtj
+BPtGS87URFyEQFLDP25S+WeUNDGaae0ATqD3tSiXbu6kDsxqty/bvTUV612sioef9xB9c5p30g6
CF2LUC03/yL9cvuhlp7FWV0bEUlGV70YlZCvtjs7r05j2y9R2JWezwx10cHBWvO3x4v6pp2wnuWl
R4vxmg5N3lmOzk8ZT8d7Hs+fQjwJp/RqMgFw13SDctd86dsBiLFWl9QHx4rXJObJmAQGFsKW+kEq
eVX6etibl2a0zflsy6yZD7WbOP1lQFA0RTC8whhj1haksjOY9R6FYGviLDg1zN3y97p+hDi5YVTY
1l4jyrji4OiKcw6xcP2UxXMXeCpgJTdt1ZMz5e7p8bxtHTsuATpNC7DrrpsYOmWYufjnXNVcHXyv
n/VLmFujn5bj8PR4qK1zAHyHI6eTRd2/MTh0Kk718VPRixTfERAf8xGkc9b9aYeG/qcrDe37qJgg
UGJhui+pxgtohz+79bkujYzlPUezZ93pMjKva8y4FyhzjvEJV6PwNDnRj3YSe8Ii67oL9cBbyYZV
rFaKNLNkP6VBPatqi8NJW3XWSbXS9HV2h7CGujUTf4DiYrSea41Bs9h1q4CmvHpuETTqUJ2ojT3B
lXW28/a7EFIjIi20uTvF0LFH/FuiaxjoxST8omjtS6fM8TmRIzJ5eVY9G7JN/E5KF7GLRlySctgD
LK6W4X+/gR9g0MQF+7vW1WhNrdUViLZB2lnOMSwa9bvWw6KGhGR8frzrVlfm21BoZBKQqATT/1/O
3k9xQapRjfQmhrNpNf/h5VGhHl09KnylrZzfCxQYd1KQzfmlTYXIF68F485/2hBgxxDcEkGY9JDY
hYYyaDzlxqHXQtsvjdA8WQ16L5BJxEerRuuWNGWPqrf11ShAgecCBKTdMTBbnE2KNsJVWKsT90+1
6eyPckqLc+dE7bOJ8lW1k0RvDsj8ck9R8KLgeTvNjpYkYeahN6O5bC2IOtlvk5Lkz86giM+Zvlux
WGV6b8sKB57iDE9poCSrcF+KPjUqN4mDHNj62RmG8SiLUUsPRZ9MSALK0G8S09i5ZTa/kqixeGW9
ySPffqWIUExLZBQHjSfH72MlukOhiOTDYIWI3EfxnrrvKmT+7ysX+W4mlJ7Jmu4PdyNXu8IVgVPb
8wGecnfRcvl9skPryQuhBOAAmh4nVAYPRTb98/jkbO1kjYLMglQnVNxpoVqSlobhlYuKm5p3B0Fj
ezxDO3HR3uns+ZxLrQ90SsbnSKbDK5AV47dCzsLZuThW2csyC9SuF5ok1zvct9Va2zW2b9nYR0FG
ZnzIXFv8Xg2KuvPo3BxlAUHC9lmQc6t47TLDLrzWKJji2vgHcN/XuhjNP3bmdHXVv30LFec3FMuC
fFh9i4FeZN0XsYKel0Lthz4P8qvxHHevvVpVOIKhrBiornC+cXIzmjvTiH56IXHlOmQ9/mgHRYRz
c5g8NiMUqKonMbFpk/ipqK3O7wuJacZYpqmykym8vbp/yrD+99OhbhJEF4jvWjgnQ5/Mi8FTPim2
WXtHZRDzSzLyqINtF5vqNQFIVFLJ17tvwB6l5TvuqD5rYVr9FXV9+GKXmZv7aCiV407iuXEsgXjR
TkCYA+jc+joZqIoDJ1Ew41Gi4TzWnXEWeA7+o2el+nks5m4n2G1tlaV1hJMqgQAQxm0YYKs4iow5
GHo9y8DSQ0pqvT6JnQ7mm6rTesa5I5FQpKzPbaKvxlGQs0M9NAryDMr1YdAN8ZcIbfNrO+s1OyEP
M2BPqYj+0ntHG1+VycivZl808jjjEt5+MKYyRYckX7TcsMEevwvHnodD5eoU5xwrc5uDq8jpG8wS
5+9GJp160UZOvG+7CwUIHmP+ewlMNB4OHZ2L7jqgkAFfpucRCLGu4kfNKibo52E0reY6de40Hyaz
LJ9xRfKiwyC19PdiqnT7VRVJD5BJ9FFz0fVq+NPhf5L+txMq8bqlKuAAISFFOuk9JY/fHx+7rQUD
LUDeSeUVM7DVgjn6nJbz1OFkrk5GgOud/WFo2+L6eJSNO4niAwGTaEXDbx2npBeX9L7Rq66SUn1u
qqF+tou4DWA+wxhVvK/Q+bRvj8fcyKSWujX6JUgIUbhffRkUy1YHzo81VOJVR2h5+VONdr6P02a8
EwC2Thl7nfYOoAFqOqvQxaVPu2PGbGWqyx+V50rWNJ1+j83Z+xhGXvHO4tESb3iPgO9dLkA6hKvM
bQrdCDOOHGuF0Jgwmm6wWjjXGbStQ6QYDRROxVCTr4/nc+MjudRQYOC5vpSRVvOpIedeT70Mn7pY
0U7zoP/tiLk92FMlLnk173WYNpYPAD9zyROMwLpWN66duMXIFV3nvikH8u1oid78acs8lrGR7Kzg
xjHABAvFW+7Jt9zwNp5EplFFar34ZpR1dxjV0nkaCSo7F+nGFFJ5g1dHew6A09pJ3jAxq69sZOmB
zhmsmI6q4+8gSgTWcV4zl6eqKSPbf7xuGxNJLXvxOeT9j7X0anOCkLZaRUegvuZ97rtyVs5plVBR
QSRwZxY3hoKdAbqdmh9adWst/KydEmEkGkYftSzPDrJ/r7IyRH6ss93A9VbRW10BS5rL4wXO/1IE
ul0yrLJtRZ+NLHDy2CtOMtSwrbZn1ZIHy5KNfYh5Rv5oeif+M85Bbh9MTY4QluPM/DdNk/qViFvN
VF3pLJyqVM9Y90i4Z3Nytf+o4HDso/Aq3cOktsdPVRm69m9N6uo/hhvZAMDLZPjddZJ5D4CxsRU5
0dATQGHwalgXTc2xR1lxVNKgij14GZwvPwTOuxORt0Z506R8E1niEXg7eyY3kTVGvMEtc86u1YAq
nmdMe0/9rVFgMVLbI0El/VhV16YIyS2gClmAg1L3Ei+wrbbsxp1ttzfKaif0NcMMepsFsYUFgzHa
4qzbtbozytbmXsIR8mIWKc76PsHWUMs7TDmDKleVI+iU/oJueXk2MfXaiRPLD77d2hQjl2I9NiII
Pq4XB7eNsW3nJA20MIohjUmtOYV27v4mNTuPfGOwnHOhq1fDSff6BPdfSZZP34OiKH3DuyPskRfa
6mimAcoGRWDR5j8YppyCBSq283jZ+ko6hmi1wQYFhrFaNlHXecGrOwsMoKX5RbRJ258bZ3SjY4au
Tf9Dd6RmHszcCIOO/uWwk6tujv8GDFnAVRA3b48AoNwBBX9muaus4hnsbvQB3Vn14LaWuOZiTD5g
/6ueceLdo0NsTjJ6JXgh8mggh70dudOdLsZfj5FnVZuPFdjivy3csQFK69Xevr0/HbyQOX4Ld56e
5nrfFkOV9W2G5XvMQ/oAiVO8wEHrL49vmfsMzyEP5yUKrQqa0zpqQcIbQGwUGMvHOGkdBzFaua+W
kCMOMqyJrbXowlebwsue2PaaMU42xNA0bBf9qQVNtlrHRo2KvjXSPCjNYvoals34mmWJrZ7ySCt+
iM6Sn7u2cPwxtfrn1FCi9IhaQJkdbHdI9x5AW0tL2W5RglqqS/YqrkY40aFmGmbUNqsvtcjp7SGl
5qtpLL68f8ahYC7uWkseuHbuNKgSd70t8gBHv+xJVp76eVLG/oBqSPul8frijLpZsyMLuFH5cHht
Lehv3pQQYFbVrFbW1G7zKA8KWVbnyY4Uv4Q+9GmA3+j3jv7PVPfeJW26/phlCKlR89jT0N/a0Kw0
O426yfJuuT09sTKEUNadNGgQFr70tUuXlj7r6fH0bn4pQnQo1KJ7CzhxNYxiomeihlYajF6TfTaw
8/EO8JOpwWdaJRZ3vmF6KbtInFw7zhGIquzh66yHCKs8/iX3WSNJmw5oBSCOCcB7FS1CfQBcoKVZ
0LQgoQ+V4Qx/Vyl22Yd6GKNToaW/cpgXnNGia7wo9K/6gODxTK0nLwiwXjerk8vl+jy0aWUd0yG0
60OfxjI9NrpsrJ1v3Vrbn0defSvlb0CNbZIFcBjnD+ZQ28Hols1O5XtzFF67lCjQ7qTjcruDRgqk
UV6HLG3rWUUA3zBMaHdGvef/wtJh1gEYHzg+/7odSKgDrw2PKy409fpsGf+YVvy33iOYW3httVPr
2QjBRAPiIDXY5Wm4Cj19p46RA/E7SAddT77QJ0n/0GNp6x9T2wkvlshKMI79HqRpY3vCsqE9SVyA
FrIu+XTmZKLub8VB1vY4x8mZ18ExTCiBxXraPuvgRXaqP/e1XzhSILggnMEBN9aqg4gISCg11Jrt
YqC6fhjqQa9fXKVTcBNzS/nbrOrSONdFnIn/th23zzkfos788u7F9cjNAOIs7ZO7xZVtrqcMHQcu
RnKvWIGXfqU3EnuhMnoRTm/trO9G34zvxoBwgewDIVu/eCQBkdaIZECjLw6ZCCtfxpP50qCOd2kc
G6FpkTbHZtLbo20ozbEv0udUibTvpHXy+vjrt3bbcu8CEafKcmdGHHtJb5oUdoJSpFQ0s95U8jNK
G9N/6sYFfNGb7ZNXaUgOPR53Cbur3Bi7GAp/qC2iBLCufUTDOIRpTtcqisLcN+ci8xv3rOUny47l
i+y8T0biFDvX3kbAIElFenepDdwL+WOwUrmO9GiVqaFzsqvO+eDN5R7WfyN3YBQLtgT0bdpkqwMs
PD33eCjFQWIp8RFTy+Y8a1Po09t+p7b2kjOB6+RaQU+YTuO6pF9gBFI6c5EE3jzgG1t3zSwPaQfi
8ZBLMz8/XrOtEAE1dFHKX1zy1vWxWsGdvRVKEuSIZB2BI4L2x3jh6s3x3zN+NO+PurzPKI9h4rJg
2VdRN0rm0kSYMgn0Nq+fsAdw/WIw2ieeiOkpCa12J/fdWjee7Es5ekEOrh8SRd65va4wnhxaEYAJ
nk+dViADaqr6TlayOdTiaAUYmDrLWmgURddJiUctCZScpKSaCx2dr1b7A4XkPVrv/Z4HtqUvtXWH
+AYz6fbuQt/M85JqTIPQS8kveXmeUNXb4xtspFkMQ0GTLJau992DE+tCm42vM0zjZUe9QYZoec5A
XINkKDLD/VR7sr44c5wcFG00fdtsmp3Ien+hLL8BgSdgMphnrF8QY9KNvQqFOrCsng1DFL/Ck55e
Etb7OGC0ABSZovwBHnV0Aj+zJ3x8H9MYH5otOkzs2LvyuNpFMJd0l3xEb5vkYNvNc+q2Dex1azz2
aJMcZDVPnzsn3RMe2VxkDiYlNANxinXnqtPavkncnNnPRXeak7i8tAWI8sfn/37XvhXG6ZYuBh24
ZN5uJQ/PpbhOW75PKMj28aeOsBQcP2qbPbmdranUoP/SDyVzvTPFYxtrCmIUDAWqCmKP0507a6wO
sHU8/GZH9Yz71HCGiGa9V6OYoMpn8s7WeZWB1lu/yNra7DTUd5KgloXzeSzN5AcUPlzTlk6EvFCa
jK1LJpT4lc5bVV+9zolPXAS9b49t/KUFY39O2ub9JR1+Fm0X3CFIre9wHpEhZYELBnlhZNcTjjdJ
+Ns8K2PrK/D19xZga0e9qTRT2gHUt95RY1RlTpoSDMPJBdoxTJH7pXY7uJOP99TmQnNYMRIDWnrn
rRM7NN7nuEx49aNzcE7KKv3qSn2WTz3mH89ll/O2h+OUIRZsGuHOC+JNBeQ2DWFSOapvsEyAwqs7
BhmkrOq8PAnmea7T3/QccRuaddGMkpbe9Oof+VhJS6A1GQ/MQjLok2/gAGQcdG1acFyuWYmjYidF
eVBiHJX80Wrd9prB9PjWjXqFJlpfyWs7TaF9rvJpjK+qKo3wME+mMHYmc+uAcliIwQhIYke6OqCW
E4d5WaRJABEvD3KkI/3OtTJkvY29/bEZ8GHScExAmVICWxb2J9iRHi7kVimTQACm+lhKOPKI/pTZ
aarU+RTX8fjqWsOEc0qc/+t2AicjrXknaf7tqELBMCkZkXDdFXOTLu4jyxoAFERd92GcpXJ08tzZ
iXtbZ4EcFWXbRWPvrliSZAIRVhfYQp7W8slyGuXaxB1o1sdHYWv1GGORHueT7kzfZ+nKUrMnuquN
ZvtCje1j2+F07WWR8z6Y9du8IW8Oy4BO7vL6uV08gvZgT85AljNX3avW6dpTZlKyHKUm/RlKlP/4
0zZ3Cx5TdM2oc1HFWZ2zPh3nFhlEXpezof5tKuYkT51TSPM505xC8xuK4fUhA6+YHbwiLdG36wv3
o5qipPML0wxOeClzkhDdvTyo2UaKO3lRIHCJQVK/CQOReM45yeFOP/7srRW1ecPT4+Wc3AFKTFAk
mGijklOiGCZ9LVNb7XWoJvcYapK+7+PR7tNzACpAoAEALBoW6w6hyAWJjpLypOqsAhywmj9HCdgD
Lw7NH4Aw9+RqNxcVfAgOrbx3MBdZ7SK9KnHONZhJOxz07FBFU/ZsdCYc3KkFkHAcSqoHoVNFX6ZC
JPWpCpsI/mZl7NVnNuYZANlS/Kc/apJ/3W7nllkZjMTiXTfM4zHX5tRDF9hOrrIY6p0rY3Msgivv
A1qx1Kxvx9KznqWOQhFgC6dfbeRJTp6DD3GqYd75eEE34g6tXupNjEILfT2/0dCYAvt1tk85q5c8
b6tzqIZ7Pp5bdyC5DkwkqjFchW/L/FMkN6YR3iTGk4Edtb15mFBd+qElkfYnwCb3AxYNpTjggqkX
z30pKy5Dg473X/bMqTllcP2+4i+j9iezVspr2XSR6g9VMqA5amhT5p40c5DtMeHljV45wuQLgMd1
TuZUZXsaDFtrg3oilRwqykDNVxvSLAs6zCU9V8XGScaqXe2Q5VF6Te3M2jnaG4cNtA2hk2sHDOr6
rZHL2JD6EGdBmU9EUKVH+LwZmup73Cvj2TDDSds53psf58FyX+yxEUFddstPyyS6WZ+nnOwbx5Xp
tW9N91IrUfdES29PwmwjKQMuD+iU/HfpH67u9moqZ4kdMl0gN4o/KYWXPM1NapcXJt98RXTNCehr
1ucKZ+o9YO/WpucRgyoqKCNy/2Xif/rMMUqAbuSMHc8Dep6AMU+dFXfnx0drazINfixXOuGS+/Z2
lNKQWtgt3TSMBWr7AKzJCvRBSf5rz+aentnWVlkgN8D3KLLdIQE0JUkSve2yIMntBKMvUT2PSvRb
pcvSLxx3z0FrazhgFItjNmaKuNfeftoQd0OFpFkWFGVu+i23zX+ivtIPiimRmjKsvQbW1lRSMiYH
w36Hxvpqs1gxEu2mmWfBnHeaD3E99NmShV8YyvtbRmi6UA5CoAlDuTsMDO+VSSVfIN0LZfisVbI+
JVG+11De/CCbtJZ3D6Kh64MGvLrvTZcyVzdFzhEnqulDiUXNYVbM5uvjbXhffeWD0MyArUXN/a5U
mMoSdFSVpYHbdPNZIS7SAxPuR6Cz+aVt2/Qpq8M9T7CtE4bhvE2+TJy8Q+gWIPjqOkoJJDWpshVp
krus+ufxl23tQlhK1CXJtBbO7+0uHPMKHwSsxgMDFC8WGg087Ho6R5OsfUUrduZxb7TVHjRr5CR1
t6d0V8bWS5XlfyV1mn7qOHrHqp3eSapf0mfg2gQPzKG5NdeVQtRi4FUUURpMEp5BD+QAgyJcu+En
av4vzCPqjUD1FuGJ9TvccwHnJSOb0VQU7xwbenbFD6k7xkmsnhoxyvPj8bY2B/se11ASSMBtq5k0
9NlzCpfCC6Yf2ZlUvgpCBbulx6NsHTFyJ4QnuKbve1yV2Za515dpYLvSO1nYl59Qq4yuUa83p/cP
RYeBFyrtFpLE1Qe5lIyzwSYcRoken8swFoavjPN4GkBB5juDbe1DBJWZPEoJBPxVAlJGs9NECHAH
ilAxd0b8/xgjFxaoM/06iKV7CJSt+AHqBmQqZssA6Jbf89NlCeoE5knBNTZ5efG1WSTYI0if57hq
1a84uswnPVb2YKsbg5IkcsPwEmb11lkW+zBv0qVOzgS0QZmJKcfIye6Ok91FR1vJ7enYN+23x+u4
OSoxEpEhqoJ3JXMFI6e8duYkaAvp+DEv6EtGi+iMp43z7PRacZ5nHMweD7qxTwH3oJYHpHqp1a/W
s8IzRlZJw6BTi9xLMYvfEi1O/VwfzR2w2OZQEAQXjRLeFuul1B1hekg1JYsOiuaeQzurP0YpyMmn
0uZps/O02NioxJMF+4E9BZfBKkkY9ajODBHyHk8z589a1OFFokt0seJBaQ/0Woed1tvW8tGE4IkG
fda7gx0ziXMh5UgzR0kUjIc8edRRnbgaQpfnAnj80VT7vYrKcrZX1b3lObC0dd8SotXy6bXbSzss
4wDfoOqTo40feMba5xhth6Mj6vgyRcV4GcP2F3KiZUyeBwjP3deltKLpU4AnFOKUqE2OSJLg/5EP
sJikbYe/sJYLaJ2yP3H7rjyF6pwnykyNA8MuRXesE2gGxwp2MsWwEkrVJ7fgot+5lzbuiUXrH3gr
awkbcBVWw67Ol4wXOtzSa7G9Int1o12E3dYoNoGbgLrATtehJrFraFEdNe86tyo/nZZyYyX3FJQ3
oGecN1p+yKUtJKz1xyQoeFeWswD5NJKIo+Td982rK+UTOvgZRlwVYx7aoi6qgwYTyI8i0xJIlwA0
wQiz26kwbP+cBZy6mM1Tml4dTsgJZQ6CkfTCAOsRyTI/FoXMX7S5sP+otLL6hg1Wf0g0JccN0hZ+
j+/WK1Jy0U742/4lVFZxSeWH3FHGhDdiyNdoPKiz1GqO04j/rpUoMVsaJ8egDaPuQ6M15nkqrenj
UAn1VTRT7B6suXs/zxWQBmIe0PVwtrmjnXpC2HNRUuttUvEjk97Aqy1pD0Xt6ZchUfYEhra2HlkX
kZ+wf48TjrIWCArWWoHUEhyCnDr9KIAq7JzdjaiPsfli/6FCuLxDdeZxiJrzZEQB4LPh1Bruj6kV
3ZlUudq5XzZiIdoFBAmO0cLbXr7351RBhu7oFGoUxE1Z/WWKMhmfMHLOPqiwF6pDK/ICzEsthlPv
jrZyeXyRbo1O4RcFYqwRAKyvEpVodqs2o1wRKNReaQADt8GErTxrzSiuaW3al8bO05NOIDs8Hnlr
hilD0tMnEHO3rgJVH0XaNCE3FAg1nU6Jo7i+cML0QqVqTydlo/8MeAB4BOp6hMT1pRqj8KHG7RAF
6dx2gap2zbV18/yYt9H4BfEYTBlKc7o4YsDikybr+1mCPMCXS4Abh8C8zj5D1J1HuSzxJNMTDJX5
jPY0PJuujX1WdmdiN250IiY/E+rBIs23WlLHmctIaE34VCQeBk+KJV9cR0zHRm0mP6VvexKDGn15
vJobjMGFAYkXEOgBnpXrYmVL5l1GGTeCWs7JeJojh64wrhd5fppr/HIOErTYEIxGihbGBJr5t8Tq
BBR8yw7lcXQq7Q/MHusTZMvhv+ogstrX0wzFl6bOlZe0CqMMnrVex5j6Uh67yHmMPscalhenVO+q
57BMZ/VQdglG6IiTlt/MptT+j7PzWI4bydbwEyEC3myBMgSdSDlK2mRQUje8RybM098PupuuYgUr
NDE9q5lmVibSHPOb5UguVZQhTfjxlXZRlx5odvVfZ2vNbD46Riq7pQwyxGgdd8l2lZE0TzX0QLmT
wxiUvyiPk9yVEE736yjt5GbumsR4Mc1x+VzR5L6GlLhwHNH8g5oCuJnFPO/kF01lQHDMUhRCRHes
ZpEclCzUrtTa/J+8pSGzCBSZlMC59f0PeGHXQEeggIMsJpHneX6ZCqPr64kml4ne1G1vtLA351Q+
U/UoqbUkfVQOxTXs/IWDSfwOjx5PLtDO57F1V+rWKgPYkZVM2n2wljrSoGP90plWecjWsj3OSa2i
wQN/puZGfn9/zheeEqoFASwBYEwbeOL06m08lRfQQgnQ1taOh8zLDnq59lfcpC6NQqUFEB9xDF2n
swu+RTjeD5Zia7GpBgkaf1G7pqznKwIjl4ehHbGVI2CcnsXU+bDyPKSgF51prauwWpLqtU6baxrY
FxKUTdt4i9s3vbDzKmYy28nCzs9u2zRwHlq/C/Axs8xwQDBh10zrtX72xWkRzCLkBWmHTXL6jaxp
GkVQE0TXo9be5khtfppLda3XcnkUJHnRyt0kEs++kZu1jkSzFOgnLV6cVxfdiXC5yMy/DyvwWAHW
yXtHFH5eNcJuvjJAIqW31mQjR6SMhnyr8QZoy5MGyP39/f3mWwEg5cFDlmgTdSOKOV27ctKyVplJ
ELem9nF15v4W9dXPwZChcLtaiffl74cjqYMwC/VmM+84Hc6o7Q16lAdxnggXZsJoozKsGVGQCyuy
q/UaYPdNBMH0YJQSdW4iDWyQ0/Gmrk8xRl2D2BBe9WVz3gSHpDXGt7ZeQee+P7k3V9U2GAhgl6Sc
orp3tpa2ROQWoIsf43GeiZsa6r0Dj8qs9h0yxhIN+G7mg1ZBlyCUkJYfBrnWVxReLn3PLe7lUf/T
HDn7DauZ24lBkhz7g7E8JIvtlUc1GGa3x7e8vmtHc/78/qz/QPVPMnWmDeIBRXTO3gZiO11je/ZE
VVBlj9PCd4cb7KRKOJ3WIObdSjigdlWGdTEoHMcMJaQYa2dgaPd7qCczRti0ce5Sv0i+tFk6DaHT
DsUQFoiJ1Fd2+pvzy8/cgCabOD/oCevsltD81bJSrQ/izkvrz2Yzl/94yrrW5ri04UD/E6dzgLcO
xOliBGZngcEvgrivu/kHoCE39MSijdT20vbL+yt/aUYbDZwyPSW9N4epsQJwrihAxBh7zXs3SeVd
1mbXvDUuzQi469a9BHzNnzudEW9iVQEkY1fTGI4KSXejatY2FEFzTdn90gECXE8Nm0CRu886Hcqd
eKBKUut4MAiFQ89R1re2aOtnKSvxUnptmkbCS3r3yObC797NGzKS9xf10gGiHgNRD3V+qnnnN1Q5
2SX+lAgJACtDvoQ6hhfC5wJDWDq1psdmk1yb94UPSZ7KqUUsyN4U4k7nvZS1MYzIC8ZGNgCUrqvu
BtBcGr8/sz90qbODSq1pU6emUEnqera8NlGxluuJHydLnrTDrlmHqd9T6c8/VWPQjfuc6M/fGUM3
jEjIumm7X3FY6p+wHFpEvGZO00V4DGrOjz4d7CcpCgzO6LEnSLMa67g8BgTt6aPw0ubb2DijdrfK
HCnmJfCS34pGYxeOWr0ekjUNhkh3EvNoC80zIlmAfAvrwbDKuJ0a8XWsvfy3L4vikz4r3IUwt0ZL
17Rl6URT36kfOh7Dejjb0/QLblazXtkFFza9swWcmxIBZfI3m35SvldMTRB7fo8XuJ4Mh1pZGIuO
6FS9/1neRNUARLZaHK0UKpiE16cfH2mktIdGH8RL7wdRz6kOBzvNd1SI1qNjIqoz68s1i54/WcLZ
XiCuBUqFyRqx/PmWa9oaLpkxcmmPk3Yg7a/raKM4fmooplNnsLsEy1+1Psyqcz6sQ1E9aFWhfRjd
Io9dFSClMkJ4/RHQ/Eyv5BkXjoPDqlO/ISLm153tUx4uZ81bslNTc5tfQnPW5yWZu/9l3TedLMpj
SHm4Z6Pk1gCcrPODWGvMNc6B2TT4t6Z2f++JzpJxrg3Nry4vjGuNnwu33MYs4YHYauoEXacfvDfL
vu1zVDxUqopQBWOwW+dA0ILJ6z10dh2qdRnAX0jmj2WdXkPtXhoe3h0ah2xwuENn+20dkBxIci2I
gV/KGARtFml5STWyl+1tORvlfR9Ucj/IyTy0pWNegS9eGh79/c2lnJAMDOPp7BeDfp7RZUSAvt9/
hbNnfXCsRmfpPSPMjKHedUY5hIh14i8Dwjh6/7SdC0zjPAkea2OkUBsEZXEe8DLfxRd1KWIbIhHB
4DzUT7lf5sZuRF/yaV5NDZOPvO/+ydcpZeMV3vfOSe27HL1g47ippc43Y+GlP4SwCVJqO0ue5rmj
Dvf+L710BUEm3Ah9G4nZOftOyOx7ZDGErnXWdz9mM/eq0M8Xb0T4IJl27w924chB3KYDgXfWlnWc
HQYvwVatT0gDzKlNIscbnX/dWb+WTF94W6HAU3iywObz1m1T/k8ds05BUWoYm8QJdkI3AfafX1Ks
VQ549Wl6tImL/f2s4LMQhhGYYnl4toSFNaJz1KdBPBW1OA7GkOV7r5J9dXx/nLe0QGpptBo3iS/a
7uDwTie2motjCRjQMcV9gcyYsbg+uHNp/dB8zHc+BWJRPwfTrtBPdZ3xFTFaWwvpl3bV3qszklav
RW7z/V91YQOd/Cjz9EdlSeaZc9P5cSn75YBYu3g2szLZd7q4Zln/pwxy9pwgy4GyDjQlhGDOjck6
q/YoTet+PNsCYdoUzYqsKVSI3G17U3HbRIU54Nkn7CxC8LcmE6gRkPsfJkwLiPri5mpunW2vNu/W
QmsHInye2wfb1Zzd1DeCokrpX3k8Lq0tdfhNOILi0Jswv5ZrvzgVO6shR4fgquReDPP41XObz+9P
6sLJZOPCjQKzut3YZ3vYQPKppbpITOwM9r4SSfMROLZ3pTJ04WQyBik5bU/oQW8eBd+pF6cn6l3T
ev2qp2N+M2HI8oRghZ5ERSDdn+9P68IzQDbBtYZR4Na/O7twxrxCd0Sv/bgZ1DiH3tRlP8rZy+dv
+PgFXmg3Qfq69qX8OJeSJ0oFpXXtgFzatbTPN7tX8Bdorpz9CCMfvAGbdi+eUrSuE6cVx75vHbx9
lFVDRycFwE00sGoEQogD7+zaWm8XX5vsK6/Sm5ouicamI8l7vEGyz6/fZRXwQ6WObmZqkSpKyKaG
M8GUNNJlVyFC/LxI3IqdQTRXnuO3bUKGJlCjWMdbs9UeT28JD9kwb0o6N/a91lv39jzYh6DIAlQO
kr4xHxthAwCztC67aQJLfE5HT3wGc78+AqsQ147whWCY6hrM8u0SQQr8bLcLUqwU+xonNqt+CFPB
9wmnMceZOnODg9H2SCFU/fr6/ma8cMZAysJlN03w8MT8p2vAhT4jgFO5cSXdH93a1XdeUf41B2xb
aA9YHfbTVEXP33PSylKvBqY2Zr3caLidHtaLXH6uSO92+/dndOF+QvQJeOJGqiSRPXuQRJ6sZZ0v
TqznVROjdGDdtnW37oJhsv8+WgcL5sB6IajCReHsk/V65YrSnZ2YKo4bOahMHSiNXvPfubhPCVp1
MpaNHnX+jWa9siax5E682nNX7H0d+b1wQXvyo+hwhIu61cjvJWy0IoLkmj4Cmy3csJ6nsoxqvZry
v39dKWLCpKZU8Edy8HTPBBsirFwKdqrZpHeKwlITTqlKip2ufFteedou7VDABJAIN9rWm9IitUp7
Xv3BjcFS2dE4izZSul3+/atGgq8j/bo1eZD0PZ2TPRu+qhtGQfOwxmXXmaLCBvlpJN41DYFLGxTG
Le8ZRKZNLeN0KEnA47TIe8e+lRaQh6Y5DvI5QBqyN658qUtrx9bkBgV4vGEWT4dKs15bWyQqYxg2
1a1ivH3fze2VtbvwmADZpsRIw5o2BAiQ02ECSiV+0NgcuawKfqOWZYtIrOM4hau7LH1EHX/4TYzk
7gP49kgfpdD9dpY9UdR6//C/fcw38DikcfD/POrnNcghaWkgZoYTe7QiH1RRqJZL1E0wwK696t5c
RvNa/nBpSIpKQAvJq4iBzybvDouXJcTIsVkXyQ2whLyPpkzOh6SZKzq6iGW8P8e3+4fyACR8Pir9
LNL409WmiK4qy8+8WDOk2uVVnxyoJzn7uv97JtgfJAn+A6AXKR7rZ0NZsw4KtXDcuNTc6tCgHn43
Cd0+dEN+TeZ5W6bTMHoDrdCK4UgQw3pn1zYR2GB0uLfFVtt7e10AEV5G9WpkMy3s3KMkmvoiquyu
udWXHKmX9xf10h5Gwwu1JbDlm/nh2VT13NLS2dqUN52gj3sr6T/pKjPudCWGo9EZ03G1+kaGhahN
zMjqdHpc67r9/P7PuPRtNysQiBf0pt6kiSrv8ai3Ey+GclcdzC5fIttayhvDzK+ayL+9HADxU+Hb
CiJsqD/Njf+kpCvCpl42U3pNh8Ueo0G45q8yTxeSFl/7XCbNcNScKvjU97Mbz3OdGaEEqXNPH3q6
630cEGSm8o8eLMl/318F2zPf7ga2N9Q4QCn0wM/PMbbfTB3ESCyKJFCvhF+t/Tw5paFFlgYp8GCv
LthETwAnuUdwY6TFumjLEopWbupYqey9NqydTh8+ZsXs5+5z22r10N47he0UT0T8Q7bvKv58qPq5
yUKFGeS/RoPe0z9LDSL40BmVld2Pep2b912gec5nJyMjCKUzT/6t2ahEgw0NnuN7WgZDHbmDnaH9
7ARLvqcCluSvoJ+7aaesRVpHzbMq42b0jdGKgla4dpT2kxT/emXqVirE02tWYEm9JH8Y1IQVSi4U
dh9KuA7Pkd3I19JN8+IwTm4w7tLKHowo0RyAK7Uvq3FHfEtPYvD6dPmQ5qaicK8FQxmi6NDdouk5
CdTMa38OM1fU6ObOlvnkZw0dlH7ogCcXxWJUkWllA7Fn2yFD3bqz+tk7jXIjyD8y3ekIpA9hn4n0
CVRzJ2+LrDPETYLXuLmfDGymb1HtmIavBXroprvzKI57r+vUG8mhtgdP7FsLXYv9jO1CgiyBDwz8
pdc7v72fc5yV76bcWZpDX5IS/JyaatajYbZdFdWzaTf7rAacGmKQMfXPeL5pZQRbffnRd05t70Qh
yk8j3Dztp2FVzWPSFJa+k41XO1M8rIPRjqF0E91+KJGI06POtuZ71Rs8D50anZ+eNB3xZLgD1e6q
brsXx+1UsTMbp0AMHnkMN6xazdTDwhHmvDPbWldHimy07ZZgSL6MJeFtWJvzfF91ZjAd3Zb989Fp
RPVKj8PrQsr1RRoqPTW+LcLUhg/FCIMRuE49WgB4auvRUWiARxZMrt/ScZP2a5qU5XKk4Dzdj37b
VE8rb0K6zxLHzMNcFQuQZ8edkTfVlDhMa6O+ejz3wW4xtemjIRznTtcL7Wuw8J/IXpeFRzjzqkgu
qfjekNc5od4LADTTuKxaHgZG7QWhzJBWjgJZNq8VzdwkghprPfVUOdSdi+9BEuoLcwytSloLiN1u
TcKUC+aLN9Xj6zggR7NDm4DWhT5qNqKHoq+sY6FllrzJlKz/gZnfTrt6rIuf0CmKLiwCp7fClnwU
6JebvWbOOP6oPENzQlcv/YKdPgVfsiHVDRpfhSHDRMn5WWs1gsE8b7MhDBy6c6Hs3Mw4gBJMg4NG
Q2YXaOThu1kImqyp8gySvKyq4zGnFHxTWFUr+JF2hsXtIn6Pk290O8No5y8yWQCoAuv3n1yhgTHc
uf1sec+zISobDSEhnQPt9aQIe5QURtIzaegvGFhlvJWlmzR3fTBpQot6d/TQXlCu30Vt6lgdSn0j
e6q3PRJsFHsCsUskEOvtcrW0j57dVt4dBbfxC6IOVvbqQ2zNw2WQIn0w+txwv875UtwQrVbQaZp0
GDMcwudpvJuLxBIfPDPL+ofcab0mSrIxuINHOOb7RAuWB1Qa558qXymCARLLVZQbnf3cpsWoP61e
0AbchTgqcpWW9i+DHkgRCdkF863lD7Y60okc7mcqAW5Y6nWbhA04f1wSlKePT1k++5uHVtftghUL
FSxKDWVs90/9MqGr0BwmG8rRUSUU554kuMpHDVqLuFGiLdReUlJK2HTV4uxTO2s+tk1tfE7KhRXr
nLX7NHRFM301UinKPVwV88Mqx9zbobGu/3AB2nywtHy0Q2sYdAOx6QaksaQutYROgddV6I+j9+QB
BAbJBDJA3hvtmibPSD2M39Ze43xYid8/9HD1ukPKgxBboi/8SHfnLo8CU3ULqmbAlne1w0F6sfSy
gBdmDYl716zIbOymZM6al1QbRuNoG3n/KZVL7R34tn7wyGu/yMhNXfWhRaBtjqxKTdNDu3htHaHP
4o07K+vXIkw4HH5YZsuAZHSnp+UGhlfdoSxMNzm0NfE0b5why71l5tUzEYnRHJwK5aIoS5Rehqow
nV/SnkcDyxWzvMV/1zZCKnls3qVyiaOWsvk4A335Cf03+8fzeuuprGCNh85U57+zoZ9+64Xn5rtW
JYMXTku2wo2Wi/2JUnlu77i3dRlq7L8XXuShwp2qWb6jqyE+KaRk7pq5Xv6dfRc9eO4v+UWReHNP
1LiPhRmI55fJXEu4RqW29oeyglXnWUP7vRVG9olicnoLVaVs9900GgBAM+X/AKQIIJG/C4cFemjz
r+vTGLgVeqqa2JAwvXeTSvUPja8VXVwvU/a4Sh+LyKJzE4FFQuCmEVKI6ZeSkqJHVsKujnLdq9p4
xDo939H4dpf7sXGdlxRMkAirWnp6mPbt/O/k07Jx8QYXEd5j40OPeIAdOr0Dub10neTeLuu2CK2x
SJsXaxn7nVAD9xmmvGAus3Ec+GS55j5XNFxoc47JvEYaFsm/1lasuA6hzJMc7NEefqikMdqXefar
rzQXJw1xlmY2iWNSblq00jQvlijex36SioZ7wwp+TGppf9kOcnh7rqJK/76ouXMOohdGfyCa0+39
2LX1ownn+bu1bsBeczKxNdF68xsFhXGNHGuQcwgxvC4Ap/P3jm2zZO6uG2ZwL+FYrq1/i9a4RFlR
DQo+fF9mGW9PUNoAgpv6eVqT2aH2XZUyEoMuYmJJ75tLtldE1NjEZ7/O6eb5Szf0T8SQuGDjSdT2
uwKz72a3aNr6q/aU7oSNBGq268EokDx6Lq4Q82j6+c7z08XYz1o560dT4WkxGKPn7LQmV+l9aXrr
x141nX2EZc8eB/c0f+1L0xojid6xjFIfGTG+CBKF/PoG6xZVOUV+JGBoH+dOrsuNg1UdSX8i1i/I
qjJLSoHLx6rJ8Fe13QmNzhkbDy2NeiVW93c9Dl3/8n7c+7YWCthkK5Ahl4Sy7Dn7VClOg50WRlx5
lR0XWi6nHYSKHhXshRwoTJBRuBusIb/PpWd0V1pGF3IPkJ7eRn3dIGrnWbzjw1LmRTPioAy2KA0O
vdPg+di6+Eq/P9ELQ0HCo9gLiJd22Hmyx4VcldrIXSwGIoFkLkTkCTFgVNJeY8lcyHIQ2OFwQ3Ck
vHyewjaWnjTp1DkxbC1nLxCSOyRTlTy/P6ELRYBNT4TKLZoKaJifZa/oPUldNpMTVw7XWqg7sv06
cyd9ssTUH1yhJ7/eH/DSCm7U9a2VDdj0PF1V4LerqQysmGek2BtqNO+n2lsisyyuyTNd2JWoeIDS
wWGZRtc5XmJW07KY2WBz9TRGt1/dzN+LFqT1zSi04eiq0S/31TjVvI2tAZXr/Zm+XdqtP7HtSEoD
m3XbabmjKoasTrCIjOWY2AdPz8SdWXbmHt6hjhyft/x1UReIMC5x1CFo1L/5lKUxoXRFAhevW3xM
oX/YmSq5pv1yoajLMLTjmRGVFeqOp9NCPogXp8vtGNyTREXWGYYPQZ3XfTgWU/0PPZP6wzLUzrFI
NcMIAzdvMZWoR/NWG6z8+/tr/PYTA40yMMaDYsO9c759fYxwco8ANw4ogt4HguBDM015S1bnPZPA
5dFaBjL07ao4vj/ypa8LIOJPP/FC3XUsu8H0hsGKh970n2c5GzwgS3VAbKV+nAxxDTBNdeNCaQE2
FsVeJOnBRJ6VXyuyuFVBvowhw2mv7ewKEeoteww+Rm+VUd9LvYgQ3FYK30NfX/EqGYZ7fJt0YHf1
NFX7JbHHJp6DIC3Ylbn/ag5i6EMIjVYe2omOWECvEzERCFjNGFadHrwuFraSEeCiBrlar0gSUgBz
fLETpc0vU92ZRdTatfNN4Z/OM4R7CS5ya+veDY0gJNcre80PqNxipbf2Y0tUrITISPXaTIPjEYzi
lr8i1rvW3t5x8jaj36UtjbcCT4HJ/yCAFS0fh87zs72mkJQ9zl2ZPvWtvtg/esOarZAX09FuSBeM
JGqp5/ZpmBK+JLuyDbQq1IPMFMdm1NLxpq7q/jZAYB/J3wTB7vIxrwzY4iBpzDrCjWr2Q4QaNDfS
9VHInZ1ZFvjxXNeMI12CudgpLXEgtQazUQP4V7X8miu3a246mMTjwayFmX9o/QQNgc7Lu/yL51DB
CX2nK7I7M1jwX/dau80iVDtEsSdjKtwvNhWaD+ucE2Dl7mjJqJX5ukaJVYDpdgfgK5T0Fv1prnxV
PhhF5XxanSBv8FoZi3WvNiu9vREkTbubXYVNDYBax8Z/vFlf53k1vooJ1/F9X7Vtcq8Z3lCHtC+J
LOwK7mOIo2XWH4Fpdk8y2JB5GfqyOOOV5rz9H2er35uetqjIo5eRhovQVp8mb9Jq+1GhzRZ5tpoo
RUknH6K6DYZnzfIr3n2ilPGgjR1rgDnxYn1G7r2Ed1wF7jRyYciye6xE1vX/5mtfv7iIsJEcOpjJ
3GX4F9/jKp+KLVMuZAQwS9x2fdHis1prvnUY9LIZ7qvJHJybRUMgKbQ1o/oKN7Zzo7wzHc4BGI8X
NUn3tm1nMzgOi5HflTyjy+1YOn0Ttpkj1HGqcmPdja5ffpPZPDXhuio7DUskzz9Jpw2+k8Tmn+ag
M+8S+sxaJFOnKu9bvHw5Dk2tBTclifxDaS+SlKNYvRxJwmAQ0VDQBzqMZU5YWIE1b3aGU0tELPRC
xwOtM/3HIs05OGVdp0M4dEndRq6qmlfbXjX+na4MftlJhZ5fp6Cz7AmlddrNSaLmcLRSfDBMjP0c
hGBQ8JZ6bRf3egnrNgKkKF5snNqqCBxm9o0MwCsjlJnWzwFdj3/V2iEc2CXl/LlY5xYLRmPWx73Q
rO1v5nNWHIpeuR+TdUQMEpLYSJ2vdurHVpVdQ18bXXYSvFV7WKZAfppqmclQ1YGm70sf3dKdVi+e
dxS+zKjmYSU0HBqgOP9opdsuOw1G/xQqq7Kq0Cud5aO7aF0dpZSQTXQNV1khg133kFCqIIhGI12b
SEdFTo9I0Kr6bs7AIUZToGd8LLkxttZAWk2YapbYZ/DKcB3Q3K44kK9b5O4+6BbUO52DNeH0CdpH
zHfSVLCP6SvNVWhi856Rso7TZ5X1Ph3swBw+533jmTtQI64bGQ65NY3FUobrXHbfkiGxzaPTJfNO
5Kq1w44mXRqNyaDHRW/Nal/1PWIQxQJ4LUYBwMtCQ4n8iYqK+6MyZdpfCQAuPoZwdjebHSiu56GV
nfooEbWdFW+hHvovY7PzOys7lKL5IYLK/UaKVFGsRPfz/bfwbUyHvDcB3YY0x+DzPADXclWpBa5U
7JbJGlW5I3ezWfhUtfTlylBvH8FNSRx6ugsiDaGIs0eQ0kaR505ixZ0l1l0J1fNhZLt/SAYjPxQW
PU/leu6VSO5tKA6iD0IbFD5k7AhbT0Me5S5Dg3G9Ho9218WBFL+cRU/27y/ihYACHgrLh0g7Ukjn
jdxWpU22yFKPZ2N0u8iXU/UT67XxYRRr0O0HP3OuaERc+GzsFrg7/BcQ0TmoNXPl4ASJtcZLwRnT
nTS7nZ06O0jNr65AVt42yZDEhryGlTt9aLxuTlcQfhTqW440Yi1o4Fz2rvkTfJQ4+nlu3/aYAEfk
d/2+tCRZ/mBru79eWySfXIQhN8Es67wrg6dt6ZX0a2KVpXLfKzC8hZsLApc1j+Rk/w8HAmDKFqgx
JE3dbeX/06GqClph1aiviJfiazl6/RDT3UXL1FHlFRTYWxdV0ANszg17wwIT+Z+O1TvuVDvS1eMK
Dx910DVveB0UGhShMaX9r6CcmW2C01Ab5nmgISVQSUR3zaY3HuXYFSIsPF01YT8H9V8nl/w0skq4
2VuP/XwZ7G4cXMnrHKsycz7iSb9gBTfnxW7yW/tXa1A4uXJSL1wPJAMAo/CHcjao8OlidKVaUF0s
YGUAt4iVPsy7ZbUWoq9W3tqr7UfSE1c214UOLGB8LHW4kDyoYufTJCMzbQV/I6Zq523Q/56OVIm9
xAuWLGAJuql3xG4gOTu02bzejMZYVbuiHtCxfn+fXzjR9qbvRF8SjdA3tyNWHs5qVB252bIWB0Ed
Lzb1wdkbHVqWfz2Ug5Ytu5sL8e2Jrr1xzKqtKm137aPI/PGxMEZ9V9XaNfH+C7fvdpKwI6Wvirnb
2d0BzWZoBuxoYpNyKGpmwqEN4ECpvnJHvV08KtQbG3DL19F0PjtITYDdt7OuVuyIZtwbEyYB00S7
KGjoqPzt4vGYQLelaw/E5Q10G80GNxMlyaNRO4I26STLY9FJd9kX0kTP//3R3i4go7ExqbrwwCAg
cHooEOLSERHxzXhVECOoAbsP62g7V5bv7dEDjgiYGDIhiDlQiaej5EiOb36VepyaevbQO0SzmVm5
984yrzul622EvIrx+vdTg7kJGJQ9j3rl2aCoowrPznQ9xlysuhvsroibQHpXMBaXpsYtC9iUStmG
0Dudmg8fyrRXdiBsMP+DCV6FZuk4PBVFYn/uukAX4ZICOf4fht3cRnDmoeDon9PaRp4QjLylHhtW
qz+jAqMfVOlkB0Uz046MAp4JUV6urkmxnE0XqiWdFYo7QOUQrMaZ43S6eZHTb14y7UYLWumGaZZg
AoDOar9GaUVpghArGCc0xyfC5/e/51kQ9GdohKKZ6/ZeQKI4HdqcNnUwNWg3VuV78qFS2EaHFMgn
mG/8bx9hWcnuysY9O/f/PybjgTLjyUBG6nTMOc3MNsgL7aae9C9lN9Zf9LKiiemrK0/1pXVlNSnQ
bQpyILZPByo9R2qG2YibskSGhfykCtMViPRtN3mU7dXqY8g6e/Qe/u66+TNDyq0Y6PI5ubXP9u+i
I180lpO4acox9XcFgBI9hGOVW3Bp+vVKOf4sDfn/0bhEtxoV+jPnxApPkuHRABE3/dyayRG7hhQL
4kX5402Tk3MfG6K0f1KvTD7VyHUtV7bQxeFtiFo49RgW7YDTVS40lXb8MHEDDVf7YpD30HDy6AyH
gway7V4iAN3c2H7e9HG3Tkr7+v4W3v7+f/Bgf6YPDAsAL+kJZ+hsO0HVQaCkz9M4r5SnfktM0FGU
Zv+h9G5Okwcs3cvrqPAKmYbwuXpErnA1a/+Hb87qcw+jTwG3/GwZGjRHl6KtOMTzkNyVW6nWh1RC
MJpcC+7P2eR/pszdz83PESIW2E7Yf8LdpvZLyhweMv2dqyUPQWsl+oEOXIo8zGLZceM1LdRfqQ1e
eUhdINUvQZXkc6SbSekdOlX1+dGb6+TWmTVN3k2atjzOtEfdK1vz0lHny3C10avaMHOnP9SpplYP
8D+88bNJOqFsi+SHplRvR4Lmmn3l/r50mbEJify2SjnAuNPRqkKYoO2VdpPWrnujOVRQQxuBUStO
cNJ7zTg/19Ljs6d++xLArSFi03oAHPenhvyfL4Ei1UilQadQASrqMIClOKyTey0i+1PjP9vjqC4h
fUeHitK7f7bHASZkM8WcNE77Ma1+o25rZHeDYyzI+KBED1jLQp/idhmJqY5S91YtbsATyFA43ZLH
CTow+UtnQ5kNl97qpztRK/mYTlv1b7QQPY+WNfeWsCZHXW6h0bX9x0zA6/5Hg+c2hlPVzvC82yVp
ruyQ8/bGnxXcDg0cT6iWb47vZBsU/XQjI1MtLTQo3NWbAcfRZgq7hQLUg8z1to/w46AWJdeBFa4c
ezAPgGDKxzYoqmuV/0vfFOEXzjLK9MQxZ6fLNbRBnyw3iw2PnCbr3DZKy/GaDeKFo4HFOoUVsPpI
xf5JM/+zczoqkaoHnkALd1N7gsv5hBlEe/Sy2vj+/g15cUK0ivmHqhGjnp6Ltcp7ICMsMTg75CBz
s40MH6bZ+6NceG23v80xJzOG0H62R0u9K/RaOlk8SqqDmtd3ZTj1g3fTtO6wo9mAhJ+Rtsf3R708
NxaRlJxM4vyGQQvIqruRA2jirl2FwWJr+Q5CX3llDS+8crQ0N90FWnABFjSnaygmf2jcpMzjAgkJ
Gx7sUJu3GZjrNqwgTs7HQPhZ+6hZnfoChz/PrqR/F+42yDcb94awG2LuWSyTdGuL3XWyXTS9sd/o
6hHK7v/H2XntSIpla/iJkPDmliAiISsry9sbVNUGbzYenv585NxUEJxA2dOjGmm61TvYdpnf1M9l
I6Oi0nVH/PLd8ZBaolZFygm7//p7xxiEPEysmD51l16WKtR8fak1L5nj+Zs8pUdch53xkDtD9kyB
+Er7fbN7upVuUS8iCmjj1tgupAZuREn5EJLB+7Io/8PLhLInOvxwyaDk2JtDbmljlNthHQXz0Ewn
Su64BHOVX2Y1jA+Eq3ZOOkPxApI40Ru/OX7JlI6xyKKgNRPHDYWpvhFyrSDikDTB/dOwO5RjMIEk
ubeZBA0tJa9UR/KHUS7R5WjzN6GIbGz4+vHgq3aOOx1gEjByXXbkNrhGi7gY0VSLg2U25vLN0IZa
49ZhYWheLZauIEPDweu7gf1V/O3+Vyp7Y68s7BVGQWCx3ZwK8BzVSJQoQCMvEw9w0/DvnGCW/I24
pPomw36guvQLnVhv1OQ5P3XYmJgXy0yAyZlp388nSav1bwNID9BLfW899Sb/x9k00uQ5gsgVf73/
k/cWBgIPpV9KDWvR4/o4ZZNplvE8OD4Ak4g2Y+T4luNgQJEX0kE8vi2PrS8qvQgKcpQgaNZvt7ak
m+D30Dn3c0h2z+DfdALhajwDV6tOhYjj81i001mEeJyj/QTGGZsp7/737lyXJLVwJAj9eBG211Xb
2mOTyo3jh2U9/FtV0/DYTrgihjaCjbOejB9to/gnTMVwsDd23gNCMod7EsdQnOQ298gS0zVKJsXx
syHs/JAuCWDO0TmaY5X12gRkzDJIHvg8VAvMzfUxzXWvTcD7fMLtrHTrVtIxQE26Pr6ohdb8QEI/
/dYBt/5mdAP/gJ7GJblmXFXVRVrizHywusWJL/dnfecSpfiLkxddjbWosLm0c0Qh4sRhb7VNk71N
rGj513Si5aFCkNAFiFN/vz/ezipTumOimQBKsdZmV8ejFVGHrm1/bAp8rcx/LSV5h1LLWxGZ30AK
/KrK+cg/ZefsQxLlvoF9Ayl5G2a0o5aUTTY5/hJp1Y82LOaTbHfqOZqsKBiXGkiqqR/cdTunl6NL
YsHB5WO3QYap4TpJ6Ov4hZP+qHIHDkxROm7dLM3BuVlXaLOvCAW51hDZJ9CQN9vXpLsAk0B3fGSY
B0RHOhV4cgukZ3Kpe+k2SOrOQPcwVsTvqFloeCNWL72/v6x7n6sSKlJstmAebi+rqsmlIREUFBSY
DLSLM9l8bi0jVE6D2dGK/g+jrbJOxP7UFLeBsNFia6frFEvgwuVr1zf6SjETlLI2iP/yYX8MtV4e
f8TcQyIN0VQMoZ+0afkgeumHhpPTZVay8T+cxFU0B119+rBQ8K5HQgodIlbYh35fTBK6gbH8tDRc
DvZcdScb/vjDf5hEYm72pkx6uH0Ra02jmIaXiq/JwOBcTJtwrFLbrvgHdAE19fuj7Z1BciMyNqBv
CuHh9dclpQxdqjMdPzUNELIdVIn0mWaCARFmnmsKLOkK7IdrmNTn+0Pv7U3CcNBYXPIYeGyuOEeb
zDGewX8sdjqckXyznwF6yyet0l/JD1/fUd4uZhN6qMZx3JxFaUrM2Y7z0EerdgGeD4G6BbPlK719
ZAW991UQNHm39VWUY3updfEg1xOQDx/qQv6+kJWIszdbJxAo6CDen8G9K4bACUgC1SM6IpvPGnG5
ReI3tvxa7633aFYvQR/q8gcMLsGGKN3YviXNagMJOP6PcZXZP/gBe68GtHBa7/A3CeI2r0akZ9Iy
FgaJYRyGaMWJsOwxtxjNf+Q8Cv8VcT20XjTm2jeihTw6uGH3phpBp9Wwim+/KVc6ySjoOziWbxVz
8a4rzOlSQxp3Ke4Y3+7P9O5Qq34HwQhNwm2QYFUiBu0U2X7VQ7tqUm3xxJBkj3KrGuf7Q+29/C9W
PasIL9HfZk41dSa3khiqdezlqTa14dSh8XqKRTrB9GiONuzOJmLyVo0GhdINclHXN0BkpMCPFtv2
067GlCXUjOWLiCOroRJVRT9mI+P1wkDQ+Iskonqc1Tb55/4X7wR6KC7yJHPLrt3gzTaeI7zgtQr6
oYq1wanBf8wbCis+mNf1OzbvsU0Rbz0nvK4ElNffqdkTaJdYs/1+sq3LKHToIZD3HtIG4YT7H/QS
mt6MRTURaSmu1NtoqrDR+ewdxx8Aqw2+MSaZVroY3Cq/RZyPzjelzkPby/s+b/6JpM54WqApPSt1
qNVfF72mRaQPtTU+j4jgTpexE3P+VRoHqwmgEKIgKKGbXLxFObf4VNX0Xdy0aZZnc2h76TSPTbY8
DbUif5poXzRnabKW/mGZw/lv/NWH+JSErapd1HEWXg+dsTzBiIqToMqVyFjLzsrsNTRf48cZCikm
6c53xRrn6YNRTggZQhjVFb9M2vwTBNDIdFvFSQZPbZ3q3xbJwtnN6rbuTmlRqrI/m0n3S6qEGnpN
1LOVbNHGH83MnidYBpleBnk3iIE+A8BOGPtOU59kZBRlV5Jpk52VojYW165t/TmFZpt9qzpgDAd7
Y+fM0bcj2V6JGLwW6975I5qYm2FJ+/XMUdWSTuOY1oGkpQqMIGMJ4MgcoaL29iJ4N540DVbLzRlP
CEFDY9RtdoZsfagcpXjs6imh1+v8c38r7o3EHYjLvUkpnSz/+su6QUqEgPUWxIaeVRerL1GvVLLI
bi9qkoJ0uT/cTjjBy0d8TUFGRs15e5RFQ80LEqffg+658DxGn2lity6q4qaXYoXpUTkeDwbd/Ub+
rQj7UP0hfbn+RmE2okWogS7kMLYBixc+qyAP3vU5yv73v2/vsqSRLdNiRcaJXsj1UK016fOIh7wf
F3U60BHCnejBNprEdBsJX3tPy+dKPyW5rD8CkbSmUxpbmvDv/4q9D0ZNZG25IpJ18+6HsYTQ7kS1
sI7H6ItpFSVM38b+Cs69PQjpX6Kw7VXGLqV2Dj4KtaDNFwNuBkiXdjSoCATnT71TVj/ph1q1W0PQ
iy95vozzpVcRGXyzJFL6FHU00Ny0z8zvGYSn5wIgeRdouSGVnrUgyO4Cl1sGv6wkPf2QRBjynJIJ
Q3BEovvmi8hLKJhj28mQE7tMwlCG3sgvA+vur4SqpXRRSZsfEc3K4dKi4/mmiUJI+K+eYSRUgIUB
yFgV1jb7eKImJymmKvmOXHzJMs15qGdTgwI7aQdrufP4AeyDqkQ1keXcFt+6IVWd0Jo4MVmXw7Ep
uHthbB8s414liVIzCAwaM6u28WYZq7rWnabQVztwfXoSldZ4Jkx1d3AQXj2lpa7/rgc8Pycz+w6H
KTlHvfLP/TnduWT5CVSREJ9aHSQ3c6r0FDLBOHNMKy3xJT3L8cVJ6uXcYOlzAZMRHYAGdo4J1x4F
fh57FD62d1+7mAhrIxHhZzpiaiUusSfdkZKHXuLtvf9tu6u4mj9RxFzrZJvpFcuEqXOvSb4RWaWf
mChqjE5jHKid741CYr0qIoFSuykKJTBG4noMJR/89Hxq4Q6f1U46Sgl39wqgMEzXiUCNm5wQRm1i
TzMFfDlsrAD59sgvJ01/N5hUvg1nWv6lZy2brg6o7EkrjCX2ciHMD/endOcpgaCMaTH/pZ6wLf9N
zlh0uZRQ1s8w3plncPkDriVnQtOF6s3UP9A2TA/WcW9QxlrhBzrPybb1L+hMFXo00uWOI/McyVL4
qCHS+jaPM+EPUSk+qr04cvjdeVTgYLJBuQhAn2/fr2ZVEJimSvKjOKmhu8faOerE4IaLlngIlRZv
ptRGPGSF/SMdcaQ1tncuycJ1MG4Ah26qNnICnygyBOeSJufbEjqmpzj1P6FNpZG0fzqY4ttNTF0D
cMf/TMxu2l+p0im1CnnKjxdL/Wxpc3wCPjsfnP2bzHQVsgaKhQgWuHO0n68f6lkVnejoavhO3dof
mqGp3/XQErw+761nUWgW1OoaWQvwS69ONBja5KqlqEI5mZj+euiid8IU06Pen4a4hzphxuJnC59r
dlEmCdWDl+r2tHIVUNJAO1ejXUtb4nq4CK7/grHe6KdTH8F6QUETGQFHrrrn2B7Agys1hdDTAl99
dgWJh+rm6lgSUxtGmh4AwnamnQQZ18T19BAorVv9j0Aa0WBTjtJy4NtLNBUzYKHFOWI2vqWit7/b
6Mnol6jVrJGmkkEycf/O2BmeivL6wBAerbju6+H7JdYGjJI6n7BFw02KwpLbLSbWa1kyPLWlnXl1
nluPal98e/3IKsE8mSVv+U2zwumxYENefuQBCJtTZtf5GwhFYoIlVo4PyhLZb5pGYKK0pGFwf+it
uPkKWWYPwJNlrxESGpsdENptiA+gwQ5YrOExazo982a4dHBY4+VhUlrpqU577YeDjSxdo6S9pLIW
usJsl7WH2bgtYNC/+rB0Lvd/2c1tyg9bn0P+ADkEBPR6OSqURO1VmMjvR8n8isS+gxLKYj2Ypb18
bmBOfun1fPxyf9Cb64ziG5hWCgqMSAVusweERCG3rNXeHyHMD2cpdNJgRj7sMyomo3Zu1AIG3/0h
b660td6HSuHasQGwv+URYBTBAYzqwXcQejkZajKfZcrg5/8wCtghBL15LG6gYq2FNkZlt5wtMvLf
mhOXz526RAdrtvct5Gi8QuAF1h7J9ZoJPbfLJqFo0Yy28dDiMXWhAXnUKdgbhYY9woFQW2iRrKHb
H/dEO9eIy6UzWUBdSeiEpOZpthvr4Dq4RSSxMMByQNbxFhDLb4apBZUKMywGXx8t+6HHy6LxytBU
3ucavhqelY7UGSiAGM9LUlXvRdFXtkdMqiUnOe/0V8oGkoAT6VNigC8ExoUI7vqrK6uLazQcFh/+
agZXr6TqgtSGXMUuuhmqRON7mv9+5a5Zx6S8tiK8wbzc1KPrKh5aAGC+RHj6vte79hkFpPFgb94c
updRKLKD3nkxd73+Mhsvc2NI9IUQBhpbpTu9n/aJ+Ej7Vn1QkthJDo7czU1PP3zlxhByAwuGU389
YDQh0saqz/6S6+nZAc72ZJVN+gll29qdUPB8wOBA+FGXRK/tIK4j00vgL94YasnXI5sJzSBQILIv
SaK+6AjGfdBnegmmI3VHxoXrv+sq+V7H4j1j9VZQ7DY5tLXGtrpaWnygzVCQQwe9msaMP42NXoQH
M3obSDAYchlocxD8EsFsbuuJDqHVmerijzmCPdqoxm+IR+3kUozNgEyU3qIG2LVG99cYOfozdujT
uzSlIngQQ9zcDZQbyFBXMuT6tG1vIElK4w7pKc0vpSz29BhYg963R9Sj26ldR1m/kzKcQapzvYxr
GQcgltB85JbFSZ3zEaOBqf6U9JQk7x/B28NBFx+5DmDVK9NsG9+nupqHWSJrPgLbsmuHmAbOS2uf
oTIlHibW8kEscvPsMoGwx/iD5ojBkbz+NB6FITf7WCdLyleCtix+VlW6eEVUR8k5zZ1IuOD75IPs
dG9G1+IpGsGsHkn39bBVXzVWXES6D7ot9oAvDadcoYNYScjyvX5GSVDXHjPTesOOK3H0EYg06r7I
EX+Kuz77gqb38rSk6vwPwncEGvcHvEnRVrtSXhKOCMcRx7PrbzOcQknqOLX8UU2aX3mSWeJxSQ1Q
2lpdVCpvfisZD3lTWCeV8mdQ6mr11/2fsDO9a5NrVUqlugr26PonhOrY5khWWP4SKpLbO1Z90rNQ
Odt2Oj3cH2rnBK5nkE3Lk3nb7ZpnHHbVqDD9pdLih9zuTG9hbs73R9k5FvAFOBSg9igwbmsmWmMZ
xaA6Ble4sOhXGMVlrOE/w1+uH8Z8ko7ejM1n0Z6inoegNA8vcAiywusZtGiNlpTd84B0034ywoLH
V0c18P5n7YyCTwLWArTVQV1utwq+Mpozt3kOiSErn5UoabylsqOP90fZnPH1W1DM5T2nCk1p/+Zb
oGtlqHjkga6UvZv3mXLul/y3NShL7eqIVoXIyjlHge7mGLyMCkqASJfCGs2tTWrbdx3igXqTB6OR
lJ9TKvuPQ6ilSNmUaeW4VSaw9Qj7BCitAtP8fWbTZHjdUfzfb8Duj725Aru3eDRJ0/H21qc8GGbZ
/ogD3vRuCi3LFVGYnsxkad5KkiNcc06L77ne1F9eP/FgluhxkGEQhK8L80fkWuf0w4aqQYMOQtep
mUftR2iZOH3VQ3dSJbV8C2OGW+/Vo66+jmg/07xc9eevR0VQdWrRP6mQgzeqD1Enqw8C3b2vrTzZ
b5H4+CehMf39/pg7G5n9BWp+1US6TWmVqsy7pRnKwKmE9k5U+JbHkpz790fZ2VL0ZHmAkVeSgSFv
kld0PUANCakMkEmzfyIBnGbnUYxZ7ZcgziKvUKOyctFlSU03qxANPddt2CQHxcZ1/v4ItNZNBbiH
eifhD7X9bb1/7Gynx3sE7wAkyb6H+vDXjEMIUny9+vn+9+7N6gsSC7IAF/n2lYzRoFyg/1aBCEPc
0/PIuGCxdCSxtPs93HEvTwX1ts17FbdJ3OjNUgYt1ggn+jKNW2mhRfgmvRID8jJ1Frc/xxHB+f9p
L/1xIFoDwbgSO4nAsib166jl0OR6tG60t6Y0GW2QqMgJB1Eap7VHdcYoXn80yFdJ72izW9QwN3fS
KFP6p8dcB0ufSV7bD3OQ23V/Hiu98PpCJeKZOu0g1tlZRbq2FgxTtLRhK2zmF9uyqCxTlCjHSNYu
WthXrjONr7XlY1faK0vBXpubgIo2n6bVg0QCFJYBTlK6myU1Ko2ailWJJA3n+9tymyqvy8hYZInI
vpP7b4GRWU5BU5Y47a2Im+lBa0IBC1loxft8RMX9UoPGfYrMZpi9oVan7AmzJVs6N7OFcxlOimXu
3f9Fe1NsqhxL2vnkytstPKEN2y/KzMcPU/mXUPFFQchaOWrF7w7D+wnshGoE9eLrm7Wf2kwQ71Qo
ELTNh2jMrCAc7CMVjU26+jK7/OuBaa3F4RuQjUhyFZEIUQbG4GSaW1LhMT3ElFPlgvDk+KjP8SSh
7yylD5VqF8rB6u58pIPTpkWREF4GG/b6I5ElhrnXLk0wCVP7LBnV+Kg4/ZGV894egk5OQE7TaMXX
boah/DqSlxRNEEm6/MWRmvBd3cjWg9Qo7anOdCo9XSydhmHpLnmnOCc1m8RnA6fFgxRy5/qjcQWL
lEbO6vSzeaSTqW/ULo6agNZ4+Tygp/6N3Fm4thYNr4uV15V1VrkMbnMIfTflAISol0lJTRH0FPrP
SJrpiFhZr+xLrQgOgnHYl7xOVNe37xMc0BDPTCvD1KNEYytnp/E1ozNwRnk+5Qv1yfZ9pIbjkbbO
zdZhZCKdtWELM/IGQYyOuS2nArYURZzoo9ZBhoWz1x9wB/dGWQ2y2Zwr8nULsg3x1SxtBa/N1kSH
qIQLhlkQUmT3r5TbDcrHcF/zh4bYyM0GLfIIVeohTIJoEJzxuQCZ7RpN4dTPQ1aM4Rc17hb5Ee2K
VrsMeEGA8C2wwT1TFl1QZdKdNFWDgx91czfwo9Ze0cpSXM3V1s38xwMa4gujWnGbBmU9axPvlkz4
OKOCQ8NoYsOdZQyJg7qpkLSO7dT5SyP6RdpfieT0TRgna3W/yzJk3RVSpsnU2h/KDGPjsoRF/Llt
6qw8SVGWHMH3bw4ZvxtqPMBcWHSEGJtDpvcDKgqpliFjok9vUrNMgqnKww9NXjgHz+3uUAQXQEzR
Vbi5vySHzlnhLFkARSPzMYRT3anKLD9Z8i/3V2NvJO7nlQMMeu+GhBgVFbieqEs5aIXpdlrTBTnm
y7DNc+l8fyhV3QadzB0cQNK4tRDFrXm98EPTYnQhp1lArKn+Xek0D+DzaM4XCZrL7OZdXvwUrMHP
NJWz9NGEimi7StTLP2D+NPlJNL2uuYKwp39r1IPxocs7QzpbeYIO/KTa5W8ZB0LFHdpJ+1rZSBi7
al4AwRsjbT76mt2JeylXArm4vftVAbyZLmQaWGOFBZWKEriQG3FCdfKoUrl3WZDCa8C5kba5QchH
0xgjLM6VpCeK7i84XTyBZ3llI4TiEqvPBwEWRjINYu/16qhTnCfFYiNENaXVE76dpTcP6lEla3v4
1wIn0rNcRcQ4FFs2hygaUf0xal0OzAlNJ5xxscq9TDPXzAX9jno4Gdy4v2GsVLhCtGV2pM/yYo32
Z+az/gDseV/qrbzdW3kxjFb1PjJnBYE2FIXdtqSJfJqyEoFHU4FLiXzhPMou9pLqR5NA2HTxfNf/
kozI+e6YtfaXnE3j97BANtZtsE14Bh+hWqcplvUIhVtT+ZlRSh5+qUrffnQarDhcuec6DLQqj95p
yN/+ymLb+FGrSSy8PDKl9mS1Vv+zMdLljdZmncQTh1+rBwILV/L7Z3BTg1oXGQO+VbOI6A91tU2E
baR21WZcboEW4XYy4+XhyVKEhQO6iic8o/uDbHd7SmA6AEJeNSWINaGrbo58W2hqicoFbsRD3KCB
j+mGLuX1SSri+uBdeTH6+nNlEelAVYJjQq1mbcqsx+iPd4W7sbBRoJ2IbFPE+9tQaZ9ziSTteQEQ
ZZ2cZure6NUcDTwPSfwD1SWpcglQ9Xdqa9hP02LBIsAXepLPKAuY6ikdKXx8T/VwBkOBvd+p4V77
NYXCSf5ujNx5kseOioRri9g0UQkdDeEVg6FknqFGRvyujScD0F5T99xPcw7XI8rNEHQRslI/ltlZ
TLeukry7TDlEsJNai2bypNbM25M046S8ar5krSsvjYiAccvTN0NSYxzwCpMP7Arbjrw4Hevy/TiO
7cWYumF+1sMC1cqWoqZDG9BJtPdCjVLipmjIqNaiN1cH6Lkm0UOFGKbp47kzR2eMbFP7y/3Ntp7l
zYK8pBkEahRyqCNfL4hcWbnEueiDBDhzoEhyHz9oYdjnbwaMNOi4FrX63aniKZoPtvm2twO3Zy0c
r0EGmQW0/s0+N0M0miTJHALNbqLsZMeErW48VtFPmXd0OCHkM0uPZqfoRaB0kvKV09rMbpEvOF++
ehZA4HPUqCtRAbE2dWyL5hl40nIIWmALXqXI+NoQQP/l6JiTmHVBWdtqo4OE4CbyYwLIgABZos4E
SXzrikeeicprXfXBiOfVgNqm6bxTCkRYPTkfBQhIfUL6N57DSn5bTBSlqCcK6t5SWrfY7yhReuQ+
tr0KAFpR+yaYIX3ANWh7FcRlkiZjRmSnl5XzLuqlNLDlUfMW0R6hWbcPJkMx2+sGQNxvDaKuN17O
RQH3YoQdNPepr3dF/lhjpfXKTGgdZW03YSVADgga5XqUInMWkpRBDpa8L7x4yZoHpcmPvGN3tjI4
WYQFYHExeTTUrocxCG9GO+PKTggQUEzt5UcyivZsiV7x1IyQdwLtWSXijSMJ81kpy/HgEr89x/wC
+CrURekEATG5/gUoamHBo89y0I9QypK2TXxhdcklsUIryLRmPqEvcUTTecnRr28PmiSsIAVKFHFu
bA61oY2rfDSXgG4mjDw1tKr4JE2DiC99OcnBUGdCR6AabV9FnVtEsXRZvME7K+5cKFTJY2xFkuUO
1igl3v0jrW2jmHXpeUKxbAY0glLp5lnLIyfVI1KnAN6y+qZKR3NVDrfFb2txwL0N2VBMD3GNqIHX
rgrVrjAcipMy8kHxCfvEiAxFg0btzvVYJm5rtYXqNx3RxsqbjSfXlGqzOWkdUnWnMB7Nb5rWmpPb
1HRBvV4V7XuzNXtUkfBj+ZFgplufploMqGUj4/xr5PS/o6CUNqjoEM64TSeK0pUjefyXbDBB+b6z
UjLBDm1oN8cz871eRMUPue/q9Hx/rvamivovyS7LhBff5ibWzTpMnK5dgsZQwmfZKK2nIo2mFAR/
5vxdUhP6V/Rh31ysqjE/3x975xbEdABsK+oVCO/f6EHiDq2iI5UsgaU7SXW2ZtX4N4uMQXP1rECs
B9+k8J1I+zSHFo0+u7cGEd/ybipST9E7vBHu/6D1rG72tApFisLYGhChT3J9kgwjkrIGzZeAC3sk
y6avO7gohORnRZstXHziDF60gnlT4c26lhBRypL26/6P2LmIdUAPL5cXrgzbp2HSpTIK52YM6qpJ
cSeRQW9JWfiJQPBI4mbn5liBmsg/QVlkKTbnRG/DkGB/mYIFQe53osvwFUD6hYSslh9Lbn6vyNL8
YJK3t/9aO6L2CIvBZrvR+76eZOhWnZNbVhqYqWN7adxEJ+SSzYM7YG8UShgUGXlfKYltLsXWGpYB
Ze4kMLDz8rCg1C48e+3rv4VSFMjelcpETLOZwAQ2clzNpH5jpkbvJ7trPcPsi9dXoxiF7I/dAAdz
CyFEEH8stT5iFHluzrDMs4sejkceK9t9x7ogjEkrX3mpC2/BPQ16zsAYMooapZitsxVlbeWGk22X
rln3dnrQl95ePP8bDmAspWVCoS1uiYdxMPVuSQPAv7PfI3MMRThHc8EZnOXbpMTtOcER9Zecp0ct
ou0xfxmaDqLxUr8hmb7egW1smWtnOEVgtNE8fFaFBK9dWTR/suXqrRJP49cSIsO/nZRZfwvZ+Pv+
Cd8bn145f5HDwJ7djG+GRlaWjZMFGOhV84Xytd2gDZP3dmA6KJG+TVXRfGghV/RnSi9N6WGalVUH
8dH28K+z4PAfgi0oBjc9gBzvci3kzAexPBQP2tRSUeJisj92Slp+irM0UR+F3h5VGHa2Gbc9FUZ2
GYCZ7TaTKnusHMAVgTkaOIqFyFsbbgKMB2YVJNXXV+ooAnDRrL1xsuvN81Zp5O6xUZZBJUZZdZVF
bz4KW0R/T9psHtWmd2b0ajD1el9leigMowlpPfZZ8Uay08gzSEDdNv0ipfL3KjSqg0O0rRewhog/
gRlzKIbzgZv7p0+6UTi1ngVG3mSDi03j+LktC4DsxZTI9qqTWUwHWvPK+hl/vpLroEA3jRXGSZdz
y2OqWt68AcfGoLDF8sF58d5MJtzLiFS8CHsatG0xjZhSU/GjtsLiMRLNmUJ487udyyNy896kE4XC
OiTcA/C+adize5KpxZ4tQBmZD5aH/nFy7Pqpj+LUC2kAQQbEr+T1F/96UdIfAHtCsro5wsSdWUl5
IgvCrlg+dBXwfiFL9u/7F8Xe8gIpI7VY5e9wDLreUAgwYqrZUZFdYlu6lFLYXtCbEp8asKUfs6Q/
0ojZO5ucEY4l54WjvtlOZkefoUVYPpDxPETFdqrORtTbD4Cji4P3eX8oGgwAOnh0tu+zPJmTVNtF
FpiNariGmH7XOm4ls2MoB12WnUgAwhZlLgegELZymysgbRNJyqFkBnGflk+yJY2P2NJWB0nYznNG
X3xtB6yaAUQ410vlyE3bWyMdIz0tluFdGbbR5E5Osohz0pdpE5hJpGFKG07Ceixxh/33/lbZKreu
LTmEcrkJkLskttq2Pxbcja12oSeRlXZpuPACZT+SUJIK8LjMxu+aklj5t1Jge3+yQQeNbiLNRQTm
zLGqL3OSmrqX1mnTnhYj1ctzuZSZecGQVRlef3b4pdQ5MYMAUrsNmmCRlVrccHbalvYMvprFG7q0
B0dnZ9VXHXHwrYAyGWazlYdQB8YCd47iljE90KHJXGOZ64M6zs4BXZtkbGLYiYA+NquOPmQ54NkI
DXFsLOyO5+Rda0zJr7m28y+CpsNR8Lw3IFcBcC/tBXq52cwWfBUpxn0okKpKeIiKqw8d9bm3trT8
0EDxnu/vqpfQcnPXE6lTqoHHtLYqN2F0HdqNOlZDHHSFqD5oODPpLkINseEB3i0/KWM4VG/tUDZR
gqCu5I/9MoBT0sf50ZwXFZOePsM6s1yxg7/SFI8gAM5YgnpmV5DmyTNml6cuLSf91E+qkruRosXR
2aQumgHPsbW1MNpVklvi6ySdKqqFKe8JAosXCr7VxbFSqXkUoa112F7kqeatLnLAb0ensi6Ngovu
6y8ukD0EFLx/VMy2M1KppW4jUoJC4KzPZ0o/4wkqteaFeKweDLW32MBDgcFwrNdO+/WdkvO3RnAi
sD8nZw7CUi0/d12V/0SZQj4lmaT+l90FKIP+L3V6HvbNdg5hzVJo6CV/VHrLiyrtOVJ0Gmd6Ozxi
uVQffN/eGQW5SbuDywtczWZzLUUm94MMSzmU5dZLNCPy6mopD27mnZeG+hRCoyvU9hZmK4u8joRj
YiqndjLEfaG8aanIfETuLft0/7jsfdCfQ60L+keLA/q/gaYNIpmtlnd0UrLiwaqQGv0Po8AjpVgL
9huJzOtRTHOZ4mHlQ0d5gxEuAJ8H4IjpwSg7DxqVASglCPuuOjWbCzRP4ilX9DIKQgsL2zJTsPjD
PvCCaIr6WJhN/BDZuexhj50ccGX3tr2ziuJxgcMi3Z6wXu5UWOWcsH6ak1PLkX+ohhz/yYzPHTHN
PQgQ1l29uePAYDiwVmlP8Rxtdr0DwYo81EKQVp+lD3qr2JcMHMNljhRxQiEvRxZlPqqB7w5KyX2F
t/E/22Z7B2o0Tw07DkZFDc/ZuAynvomNAMFBy8NgqfMdwCEHL+/OUUC8U8Vec0WdGM66f//Yn1Zr
ilCSWtQM7VJ5rjOzI9m1+q/S4GiX+5t0dyhY8pCBeeY54tdDUdgyBzvn/S2TxL70Zpi7hVREz7YY
/v4PI5HjQRDkATZu6CylUxirGSKFaCH6k5Lkeg1SsCp+FH04HjHLbur9XFXQt1d3ZCoxKiqd1x82
T1FcY7MdB23X9086dt8XS88LzaXbZ35qcequz0ax4NWnh63+U6808SSWojjCmf4/P2RF8XFYwEhu
tm1UC0tUeRkHiSI0L1ZE9lCHaX8Z1bo6x4MjkQOKgalQKvuEJiq3EnXc8/3J3zmr6+3AG4U2AkmY
ej0bcLbL0Zg0FIizHqHc1PqblnLrOmZmUFgxj+ABe7uK3BOwBTWLtZN8PVxejboaVujwS2t9z6um
PkF8oot/d7DfjmTHd25zdhOAPeAwYC+28MGpWkQdVrXkJ8U4ntBdaB7ntdFzfwZ3P4kwYtXeV2Fl
bR5B6q1mb+RIu0x10g6eAfHEnzNI++7QJdqP+4PtLhd5EOqKq5TtFrcXj7JZVSp6EvEwCONUdhUr
FyrAudJK8caFvODgytkbEYIpcqoUunTs/q5XrNatibcFhSJ4prb+hH1vDx47jUJ6/+bceUZeWEfW
YXsLR40CLPLKbrvh0olaIlHDmzRIk5RjWOgOFFDzaJS9G5ywjLiCysNtHTuEOQ5GkVC8KaUeRLmp
JeKhQY7ggq9o96YDTpW7ixYbD/fXcGfDrJhZuhPoOdA938yoM1JcikuZbWmkymOM1+AZSIvlhuCf
DxZP2Vk9sBqrTyIgAVK19e//8WDg6QIMIh2SAFvaAtf7IuyAUJQ5tl39qDYSZrSGMC9aoRaJX5qG
JE5h2QLxV+m9Nq6cyvYn2Y4BhEaZVvlZXwxfcHpMzUtq0Po6CBz2ZubPX7u5ERtpxqStLVCOAwHv
6fOANPHYqa5FDvv6mAEwOCA5vHgwNNsmfnmb0uUAbEv9Zxk+yxOeplUJBlaTWvGu6mvda7uuP1j5
dWU3gcpKgSeChCRKtr95ejDWaETVEDNYpZN+6EZlphGpxKc+09STbeaSh8KZ/oPlkb2hd4oP9zfe
3mYADsvlQa1xfQavN8NQxWY3plEcmGqplV7UgMZAtaMr1IdoUvPEnWULw+n7g+6EoaQHoFMIdMlK
/o+y81iOG2fX8BWxijlsyQ7KwVayNizbspgAZhAEr/48PatjWWXXv/FiPGV2s4EvvuFjHy+Rm4VR
psrzxHKrS0d14Giwm083SzgcIkasTtMvcJ7K/5FYfRqoELcgA3HFmNJ//Lpr0deNC5ns3Orz8LaL
7B7kYulgqDtG//hhP3uzUKpZwp1YRWxhfn+zkQkhHcnTLqTOTyX94DlHGTbuMeyZXBb2sP3jpnz2
VmMIe+zGCV9/OGrUStYeVKf6vCyW4llPTQ9zZKj3LIFNdFFNKulSQmZyoHu35D8e/t/E7cM5jk59
BXAFSgZ+29+/LuahOfDcgTerylohC2L5QO3axS4vvAkbqz3olgXg5lKUO2+m5WULUtpuOnpxe2uV
k34sRgt+X1O4U3u7kpiDrC+c/CLy1Nzc40k+3ydjPF7juGC7Wd/H/XYY46D7lyvmJ4kGMRFI6kTI
8M/x+zqWg18PTEeGvl5vA9M7RarKKT78/Q589hjcBU/9CZP3P6ZMkNob9KVFed4ulrmKweplrR/9
S+L9k+iJMQCCaBxBnDI+1pPhFGwqBClx3gf+su28ok9wPbF6qD4+Y+HXv38n95MjeHKshanA8pT1
/4c0tkTd1DenZUnuTXFxyKd+XVKoJu7XSvpaZWHZt0XKMZ3do3FNX+Pz6ifo50xA9TBdBo554HtU
Ymdqo948FH0BL67uKM6iLuIfWKWFv5BK4nw6dlux3uNrbetb3y4L/XUOQ3BnfotbW6aGvLCwIy8H
MtYC/M0vVHsflPE2/OOH/OQVo9OARCIYT4YsH4MZMndSRcqTVMut3LJ8WPTRK3ywlqrmz3/kqI9C
PKcIFtP9E71oEcjfHwL2Jtp52SqocHm1OPil1rNwMiXtUaZtIAqVle4sX+fKb/orG2Eg+9jjda/T
EINrO4MgN8WptYyOYj7vgfHRm+yHf8T3z14JaF8IytT0QEE+fMbWduS2LhCH2zrm97d7dbBWM6WB
EP+jkvl/rwNJEPhrAIxBPH541Ox3ZYlfnzhHBt85IHU7/8xl3mbK3dr3v5/uz74V3iDA3E7bVfZD
v0e44rTd7hH4O7fnLj6Yxgt3Myp2Wdi0D39/0mfXiPwELpzxLIYJH9oHnTeq2QDHnDONeRWyivcJ
2uKpjSTevZ/oJcOoD5dep6+//f3BnwSl/7wd0eDEr+KPYiSfg8KWAW+z6+Z+7xkTXRtYLP/7/vak
+cdUBhlXNOE+RAkx+aKdxonjUVTibGusfl8CBL62lPMv355T1vmQlXgU80gyE1yLjyVdNdu5BP3J
F4qL8qKUus3GkI6sUsYhAVllJnq7e/z7W/zkoAD/ZDGNjCLT9Y/tUT6f7O0WNAAqM06wOqb8snb0
a9xF1T9AJJ8cFByCAJWfaow/VRTnyk1GonFzrldr2c4TXKPFRUkw7bPBW6Gpb3W3rjcLnLnwa1HE
bv6vcPRJlXPaxhCUSTB/wh5mM0q76GyUCGy/+plbzOzP0FKsH5xQiAGUXSgfkGJlUouwcx1+sUyP
YsBIxRumKvCrW3cWYXdc0Nu6hKwSR1T3ReGnIl/kv4R1PzkMND0nxDrvisrzQ4lSRf6i6oZtWk9J
dpTuGqad3WxnXeBtmZDU93m1Lv+AIn/6E8E2o5tkvsSW4feoEfedtvNoac4VFuffnKQTj6ZrNX25
Xx7raW6uJO+X9GYH538/hp8Nk07+xdCMTicx/PhopkemhRfSAD03ZZdWEqGdFMo9puoCox1gybEr
BHJxXd9mmK47HoDG2EOAZxmsL3//MJ/dCbjMJw4sxSGLyt9fw9x69M5RINAWD4c4pb93X6rCH07G
fPa87v/+tE/iGHR/2P7MYk/lz+nT/L8Wly5bll1PAoLDFMHXnpDZRj149/enfPadqHeZRpx0OP5Q
mSyoVxgcKp4inOgeNqCXlrZp9wV58R9f6LNrRjHKQNtHi+OPanHt8bCy5hApjiBvjpOUUZV5axk9
r40uPfYFqn38X78cckLgiMBTUcxR2fz+CrF8QJIpqeW5K7DmSWN/ESPC2v0cpN22hf942idDCSph
tp8MlkPC2UeGfeszBrRy4ki8xHjGqK7GKaSVQfMEXJROxpdTPGQzSif9fdLpskjzPIEHa8bAMseQ
RGyYDxdLvm91WJf7cPB1ux9ad86Rq/QG/3/+QfCjOEHdqTpQ6fjY3bnTBGMcEffzAPTRvkrW4CJo
+v6MK9Xczsm8/eN5Aa/790QGQ5btJBidE53oI1MdPF3P3KUDO4oxREbZMWZ1jGlX6y3R2d9/+f8M
xz8+i+qDASnDqBOH6PefvpgH3HDhZZ0TVMy0K9WC3U54Mh1JV+LUQ0fb/g1/9KE7btFYqczAO19T
xHagN9jt0DfpMMsyvIReu16ItUjeADGNKh2T1YaQXWhd7IBuh3q31Jps/I/Pf5pPf/j8LET+U08H
Jsoy9ffPH204HEQDAKoqcsY7HMjjHzqnrkOzxt3CbMwD/xeNY4Kcg0yIQE3k119l00hzFbYCB4wS
HHf1j6LnzxuMCCHnG2AMgzfEqX//ULxPhY/wKVU7Xf/gVFaYejpJ9otcnMderc9/fwmfPO40uSfg
UmP96ShUWbbWYqkEEiD0IyWeNDeq3gA0JSFDHX+r/0X//zO5cnWpik9Ek0+wMrVPiLeaAOxPNVdf
dAm5dLWBOZvNj4/YbqkzzGzqf9Q/f8Z5yJmQ6jCdpGBlp/77S4XW3CHG0SznfWMP+y2exMlFJPpH
Ij1dsT+PFCtTmlqqHIRAPm6+Qlnl9tKI5HwqRq88QKSsi5vWRME+cYxVplJb2sl0uUbfnFl3074M
1inaof+2wHCKreUNi73WPelrhC/zGhS3fS5KeRMME065oyOX4QoO5Txlul1Nx5p5LAsgPW4xHXOT
I2U7FPO63E26FWFabaqlF25yMV9uypawFroo+T7awnrxh0DeSbJswRjPzV/ioii3NBSUVTtgh9b7
hm6t2bXb0t04spi/G7MKeZVs6/ozcBbYj/YYLG3mNRDUM75KKeBOzShCAxibnk5XuExXxqLBYZiD
0mRbEpnmDh1a8WC3snmJard7cdatHo+lK6anMmauvXeqbdtSMWqN16PKm+YXAoBld66YDVlpnIhS
p33Qi/mrzlvIQykiL41/1DpkdZJYyvTfi8pjRmjMEHyx7C7+UelkCPYVdbg+uvjuNujBNfN41Vis
Sq8kug/FTgWraC6VtIx9CWjc834sIqmsFOlMvf0kojVoqQ7CBa7ubG2eVYkR19INLTLeOPaIeLb5
8FUGVg5pA3hbYr9t65C0Z5Y7aO+69jp2s+kCJMslNEdWK8bzeGoApr65canCDBxWC4ek84I3Ngtt
eEkDb46NAYefqZMT4tnKxGk5E/Ei3srcVS8sjKlUJHCGR2X3jn22Cv4HyIWtbnf1DH80RT87whYS
zH2P03GphwwAUfEet73nZwi31FuqWile4V1qVKpkoVlaDHH8BdsKR4AIk+XzEOT9gFbGKL7N6PWL
zI0nanJDskvAuAHc22MtJ4cUNA+0W7kJoDpibBMwV8aTb3mBuG7mOIA9gOMXptiBU0vEjnHv+pSb
0rmhjJm/ASKa233ZT824X0Shx3TEyVilIWZOIosTjByyMdimd+54sENKurk3UwI/pzJzeGW1KgZq
F7F4lJ3TOBmdSJPVeR+qbEnK6t6aRkwdAtwyVBr5g7ps6lh0WKl341MxNOKyDrz2aLWy/2G8UCZH
tzFOv5twRRNZgsXEfTV3kD6t1l3WjOPf1NB3fNtLxy2IfjmLl79s+CBfdPVarXvkAXB+bW3hid1s
k2euymFwYck3vX9RMq/uUrvX06Wq0J1Nm6jI753Nrl4SUqjANKcqvnZNXj/YwbC9llY9bVlQlY7J
ajcvfuJzWUJEdhdRZQ1yMUVqYTJrdnkTtfFZ78zrkwcx+i7phafSqiuap7XZgsek8JXOtsGEN0qC
LN2VVax/dr5l3FQtHfPLMY47qMdSeWiYTX2NPUskK3tXdotRadJti8V/V8m+jtWY4yPW1bfI7xcO
36yKhnqnpg6erWemyvxEf4SrPCVVUO469n/izJphhUlWZrdbXiY7idQWkoxYipsU2KG/ZThQLN2u
Y7knU4kycybFpL9YXjhOOzNr99YvPMEfQTvuZL/FMls3HZSZTFT7UjWjeG96y0P/qO0dfl1TRDOn
sG3vBjOUURaYSj2XhZiKbFgLuaW423FBFsjH+H4E7fCjCbA0TXOCmdxNA+PDwwx9+Cm0a/0+hbF4
8lrVrPs5XOYgS6awvAtQDy6O4MlRNDDtoGD9ijFQQLQYBO4o+BOHKqfIp1QXlnv0p0YWB/jmU50u
xTRer41rN0Q6qR9zF65c2vrUzWkX1d7Pyq6Kcm/GwUyHpjExox22L9+8ra3LXcyorEoVEr+Pk1Xm
KpNVGDwz3xvnfW0VcOYRmNneLfa8Jz2ONd7SzbHMc7fqdsySwpJno09TnemhcVDNQ3W/2YWcmSR1
LGjLiHXUL3ULFZbVx7ysaZLY82tR5APWmG1nf8cNbH4WYC3QYpvc5hWaejjsC0SbwzTRM6reUcWz
srqqThwLZDOCtM6r/l1XQIh2YxDWcr8saxRlQ2yLWxc6wL0DK2HN5rUsZyx1S+8JSSpmkHal4v4x
n+1wBpG2tN+3E8CE6+hY434rWoyx3Qgfad+Rs73Dx3ceszgq16celg6labBaAV6erZ52DcrpCDvi
UeWk2+gii87QFgeHsN22aB9bOgKDE1nAF8CpIpHv+7057+w8yI9T15+kSyK/4qW4KxP/LGga18rQ
+HbkvtaW+8R4oBuQ8tcA9FTXeW+TTJJr2EewayN45ujey061OJcLc++tS38VNOUUpX4xAm4iRTa3
xh3No98122MnBs5qgWXge5xTx+27jXKa2NG4F2vdoOgvxiIeDv6KKXGa9Go2wCoRe0+tWvriyhsW
/7xCTuB70REW8L4uoahDbBseJ98rm0MN7/xtYczfXaApug2sf/zpfO0n5zvW0jXmZz3/gsLLpyLM
K7vYt2Ok3/tl8zBMgdjDNFlOhEF76pJrSA55sTPKREfHbach8/IgbDMU3edfQZuLIN16uywPtZkj
yS0rknfUqOB2t0QTK906smUmgQGWqRVUGL2zg5bvqgqXjdqi7JhFd8I3qQOsYM6cYixE6ug2uS2L
EvVH2wRrZgTWpanvDfXLIlT5q+tdvezyCP0BptpWeF94dsf9Dyy/ZeMkAgoMyN8AlEiszcDvnPqq
nW632FVTZiiZv+QWuh6Hidh/rsI1T3arzCmOezKRy6zQqBg4dYWvAZojZN0wzMdn1+/cDRBO0TyM
ZkvEvu0AwKZ4hca3PcJpyy5ac85k587rdNbAVvvltVZ711jQLtMAqqjOijjum0zXybLuTHOKWmwx
zP1adFV4Vrt1dY3mLqLhE2bM4DmCcblr8AczR9OhVnYgSth3sbLGlaLAMftOyT65oYWv7zEvo/cd
/QEuYxsYoG7GOsElyDeGiLwVot/bFbLjaV/YpB38eMsIZU9hV1cWVMQunccOqQgN2YL8uKw9V5Ro
/6vd5vpumwzdv+OXbp/hObe5Z9vcrm+Jo4rjFLZBwn2Z14cuNN1labz5wbYlaRBDJfYP7TANedq5
RNgMtzCJi4Rvk/ytpkHvMY7AHYSjDr+JuOaGIb/gXeS1RKHBAPwI0nwkKGeOQHgh9a1y6dLC7cJr
erlqTSPsCfqdX3vK3m9N57pIgwzExdFbg2AHSAcYkUBmzuWKJPEtICB816K8zJvU0iZvOX6ldTWh
rifTfpgW/rJakttOsLcjz0TSSnOdaH1cZnaG7M8EhVeNJ9Sv3g1UhcADRSxwSokNvZhczkpuVPOm
+Gw5Rhil81XKvni0ApW8RJNNkkeTInhW9RrYR12W+XgY8UBHYzV0nZEJdW91eBSuocWBby1WKGHb
vSyJvfRM7hp15puxbM/EWnkPclTCo/9wKi/tRxdMY6JGpz3Yg+UD6A7AaOzYaszkCt3mt368wcEt
fTbFYJEChMzpsARW7MYt9aFkVTMjpmzhDLNCL1MpTgfND+W223jW+qX1RUobtdUJoPqjcwKIZMGI
EnRah8DHU9AR7lkrrZX9Hfr+GMuuWn1Nqn6ws2aOl9fJdoqrEqdAkzWjJ4Yz+mSnzqBUkEksmp2G
8lD6N6Oft+wG49K50MZy9FECu5tSEWv1gN5jwKe2A4GNqwnt16av6wsd5rrJ2ggp+mwe+vV5ALQ3
p6UzhTpN0Lxas1KNiM+gZ5n3Wd7optw7ikI8S1o6mx1H1WkzVknjz7LxF2RXkypCNsKdLPvasQCC
XNIcRCJ10X+mlVpc+WWoqm5K0TB1f6KfFVCCJC1WJNHQy72uWw6Zjw2fhqbeDncFkEb0buDn/vCU
Mz9tvUR5ZKX4aHlPp05glKscd4tpZgbn8drAJGdpCfpmGKqvU70ltxAWyP9bCJP4MFEm+Wk9JMXP
efDy76w9HZkF8WAjcZH7PY/FJOKmY4/0NvoBFXZph18kyudj2lpjcwMfmAWsaYP1O3aR+P4kDoJO
md/1k94ZKq8ffuCMzyepZOugqUderM1R76glyAYOqYpPQVqaOW2oXr5D5ebruZNZmC7DA7jJ2cfo
g2uJ6ict2vouelFOLAQER9SX/djQTSyDTuvSJwjna8AH1tpBfVLQY8iJEVPuzdcgGlAbaNpe/MQa
dPzpFwlZQ/goVadDOW3Vbq4t/8VX9GaZv0b6hYaWQEbAAicZE56vmkL6VWacail3lHkIHuHXgDbi
vAnzGqzh0KeYM9JbBu7mvUIUpfKxqmVed02QiBH+0tK9VHml3wIlgXLUktYpBZxi3VKxB7SvahD5
cRmko1Ol5pWfWQRDtff6YoK8AM5yJiuu5pusUNNO52i0kf8p4voix+qOaDM25oeli+qyc9epvm8d
oECdJcOnEsWr5tBrk0BG6PrEu8Tepup38SSLY5yPc7Oj7uwBsDhm6Y9yQWcuXUfjoUoQ5l0L7MRV
dM7Sd7nWchWZnYengbEsSOP47o2/6maIm1SbraIHZPYn9qek/bpZ/jqnIdCgZkeMzm/Wwavew3D2
610wWeLL4tpVuzsd6ssOpzwK9yG0hwxegYthVx0xaJtm0HOa6vFrbEI1ZpPWq50BCbFIf1aj3pp8
g5OWWFsXpDS561lbJ4OTUlqNj0Vs4jWLasQTUmscre+CpPEjX8MOtadiS1ItEkXsD7qAjjik6nL8
1YkJf72VZLXop2cjoqDCNHEdowN533yt7a76DkxmuEdIVr6O4eZEx3VxhjlLsPop0ik0PRlDtqgH
lZuMCP8SOHAq6XBojpvS/67UON94Fc9NK/ze3ta+kYKue9M5gmi1R6ohVweZPaz6TvB3X0RlJdYx
lI75lkuZfMmXuU52uQXwipswjGRmnwF++h9FCP2hYj1f6nxDeUMoDzhYvAXuTiNa8dhQ+x4TGSev
egt94jjSVgHxDhOitO/z5BfipUOTUgyO4z4Zc18cEHiL68yLSwKqybV8pmp0rjTuOCr1+8CZdn3k
TNOhs4cYmaXavPranS8C5yS2PaDa9Ua45qzEc8ADE6laoiSIwSJ1GAG8zSaIb1W0DVvmhXX1g/oo
8VMTW+0FpIw5YkqhQBwwDxjyc9Q5mCNNg73pY53ompG9XZM9wm2MEhpaTx5rOvP1bMRB1oIUH1jO
vpzEdA1uxZismuOqIzENjKBaq+DXrwc1inRyW0E684yOL61e24+qHNUtlG+Koc2X5RVFM+2aKUXR
gpKYFpkis8bArtosj7oQpJ9Iyx53pb1ERerexhUOwSi3+6K3acLdKsFUMM2deO12Oi+jPt3iRbco
3cVxlZUo+tysCkoF47LFNfvYL8WPbXGSV9uaxxpX5cRhITtsiUqX2LhF2scMyTOleu/Bs5futZ4T
1DmqMdaa4fPU2+f0jUpTseqxyvAutp2sZLBcpEGMf0Th9/QbIbIsN7aViOFkJFNaB4iJbDvgQQZf
6jJ02p1w1QZ8kQGXSX0nRLmxjtbuLRTLPKXFEm3k+iSenpp6zb/oFZ2oHUsG99fEt7lpEhc+YeSI
+H6t5pXPKOsTG9mNXnMgWTJtapoyJL8Yaqf+mBTfZ3Tpi0x2Q0+GKcp42Pd07b9cT8flbu67jrQy
L96WBr0HLbQDWHyTe5KcOjCgmQ7OiWF3MW/DcmuJWpbgAefkrg9HRYC27I3BRjR6885i2trut6BD
Smxl4+2kttzci051oc8HzkOk4krYbLFY5L3lO+U15m9ryERv7Z4joyY/s8NqfdC1W/C+ChNeWGNn
RRfAj2OHxZIq1owkH4UXOdpm7z0i05h6gZ97733DWKbwbcxKJHAU6pVZqLd2iRvat1xO11RmRh3l
ieqXJhUznmxt+/V2pIx9bZNQIbjJMv4xwQy4pCGf0Hyi+o9fcSUWDwvOWaSKFb8HcJAxvVizdctd
knR1Safduc7el5sMoVRF9lcWgtZ43s701mmSu+GNCHLvIuLiumm8FOoVjSn5gwrOffekYRdQVv6C
9XDvoUja51FTUrFtznjM28q+hEPajwCr827dxYiFfK88ZWJWaEkxIeKQhNN+3orxaWHW5lK8F02P
gkrCaDFSWzWlpSyHd2EPNuJpbS5/LmNB+BTMbOOdjjuLm7et8m5qnPIdhA49tjuo5WFzpvXW+KX+
xvnwvoRYDP8omXI26TqBDkXjPx9eJXoR10XRFe5xa5biu6FijLOxNuwBk4hmLN2Q3nou9NJ+2xrH
fllap/86Inr6YslpDI8a/OAtfP3oe1UVeY++u2nq3cAErt1tlrMewaWBKqTIdH9toMC/Taixvoh2
lWuGZiuNK5Wq+yYNc/4dkrghZ05xSVTsNSiA207zEPo5OuCNmwMq8cn/dprgMZOkRopkzAIbfcFj
MjJhoWzp5icW1+59HSXdVxWU3aUzVFFzNkvbLncN2iB+pkkmK+o0no3HnYsLdmq0Xzzk1mAK9nBu
/ayT0iJsrtr29l03Br9aKzKMU1n5vGyVwjoAecneZ7Td2P2enY9GkkuvEaiHaH5yCrccCGqFFx1b
vHDilHMJ5Jlvh9SAUfYVgYjwVuVdzua1d5Z3oIREFduUuIOzXOqsA+/rtO3jmD+YPlrpF2a6nHOv
X3WQmo49YtonzRqnlB7L6wBroE2hvcTM4mpq2VSwFWjToa98bOtmIkwqAWBXrEzQvWLQ5YpfEwMG
5tmODRhznLz24IMtdDJ/Vh7tczlCx4UmQmgcLEFLvPWoqqQBg0Kz65ieFkBJhLhTzZDzPrQMO3Ju
lyRZUQ/jhXbRqeYj1ku9k1HhXWNsiCAUVpz2U76O4fvE+uJrWyzUGHPD+VQgfUfmhEHnE54mK8GN
WbTP7qxx+lirqHpclLd4j9j0+V8GoGR9e4h7lt7P7KynX2pwLWL8FCt8748TuS444vbUXzduouhn
BjleORV4jjPkdhaUe5Yuf1XEjnMqw1Ue6h4MRSbCuXvzq7ze9l0u4jENTcjoGSPjhNa5W9TjMOmS
KSsxuzwu0ayuk3mGC15FxfJeDvrUsdEg3gem6e9M5UQtSgejpyn+a3mte8e9a5bVrvYDBK0qRcDS
vNcy9C67MjIPQe80z5JTGmDZMug7s3rj964ewqeWRTsTtArht7T1avUogFt3VxGuiCMdkdC0lYNL
8bxIp2YktCwBvQSBtBpueqaro3MmuthbGoYwgQk8Rvu26WYbNFPkSoS6mnFCN7FVbUSVUxsqdxtg
cLMvRyen53KQIOtxd+Y/t5jkpla8OvZuJL4+1lbj3cVMTik3gOL80shnPatmsl5GPouTtnaSG/ZC
kwM9kW79LZo9n/UKLbKXgTioL2ZmWv2unPrTHJAoczPbruhgYbl62Nc5H4etxhpeQI1o/YNdQmN/
Ew5s5dRn+T0jn50vVDIJBSXSwnT0BAdgaDNi1HlY5TfB6ttrthiZfG31sA5nLp4jKLJK7CpOwwW7
P3M1Tdw+cOW67IXXFs+tBU6W8cXISAeT7DLMbPwr6l1pym2+tMOizvert0XJrm3DeE6rqY/0rgOK
EVOWzO0XGBumZjFvBqDYkeZFNMmovzKI6KasTtDIfCttEbAVjMvRvpiUswVpRPYss6n3KM/mOBcN
l4ky/chiaDtzJ0XjMIT9IHeDlINhfgp1Y+85rU0DWBU2ssKJAeBx6ISzOnd4HS5AN8lxz67JY4b/
bQBmeN/7nrT3WPitT0uk5mSnkW+DwRyyykrxWdTbLT/f4GZzyMZtNy9xf0nSli/LqL2zpBbDz4YM
Vp4tIHObQ6yNrA/hMCS3cplks+OyMEKo3WgoaTPCJtl3DmzRtFIBBWLFgL0/nNKjc17oqouuaxqF
n7nwsSYeFu9bN5em29UC8b90RZ2lyxIBVwX57M15D1qfyiZlHDaHRyfq3fnOBJXaXhh6rNP1xgg8
3PuUMWWaC138gsVXmKPD6k5eIgjMWKZTZSSfOswU3IMzIIWxYyjoD4jI+nVxWKKx7G580+drWugt
as814/SRTtQ3Uca9oAhmGl2ZC+n5k/NC2KKjSZDv405VelRhKipy8M1qiyq4sxKET7zUSsw67yGP
igeqqjw8dxnjF7fhsNDYNXFg3J20u+2tqxgFflcn8uZx5qDNXHmbxV1Z2c7eI+TV+6qA75ctcyly
om4rncMQF4relPPDKtXRqFFXeKDM/J9d7l+gRhXOl8mp6H7EFS5ef9bCUhM3mOCTNrSPvK+pmtYb
TCQUoa2z6xHTEeF519G6htUF3a5sMugRNZWY1iUWCDkZP/zZhUGfHBnlyyIT8cR+pERYeNmzm0ie
SpNYYAGHzf3pGX9av4g8nNS+002TsFVt5+la+wu6BWXiD/ZRlK7rXOOUYTlHC21NkVl45XUH4tzw
vnrWaB/0kCPbMLMLPYjN0W99UTMHQYRz1RQvifO+8I8vV4zghubgMcScH9EZa0XaTMpar8qgXrys
h5xAcYsCj5fxpYflBXkedeXgkT2+kUhinbFpap07Kx9iLyvjPrHufAq2HnGGTS03Sa5jVpLcd33v
dGrU18ymI//FQQAk2k/r5LNZ6YyrL2oT6/maM+/MGV1lj8HAzAXY+R2s+HRZpsD+6bDXHndxxSj+
3NNC9OeMcVETAG9P0pjhH0zEKZLD2RjMfbkLwkpPR1cBH0phqhj3QTAOmlLZaJthjs3oPBtMt7bX
bTQR+wV967TTYwsgfUWrRqYCCxuRAoywL21nqRkyVR6il27vJzOtEM4OFwmDtretN+yUwaJP855G
NfcOxZAjYV4QH5arNhk4N6y0t3U3U+p0X+sTWYLcVCGDs6pVWbsubHwEfx2V18keDEC4Znk3L69u
sy1+lkCE3lIO2ByeFSKq58PUbCFdQ2KLYu+2Sztno1+rZje5rIL2OYpy7q6c/cE8N7F0bZaTvgof
gql3oouEXSpNIYLsmWe1fHB8jOfHcVhzGC0dYPZsgVS6ZtPcr9uuEssSUqOjC75enAyJzG7d/Kre
w6Jx+VrhBn+mtEbd3SS6Db7wj5MQO77c0zTrydlts0qQs2CP/0bnNN0gelSYs5HL/hRWGB2l5f8R
dmY7jiJru76hHwkIIODUBts5Z2VmVWXmCaoRgimCGeLq9+N1sPWrd2svLWmdtLrLZUPE971js8bu
vVtu7noyycokQUQiPGBUOYx1ZVS05rYqJu7BunRslKL4sLDdkxSG6Gon6sUtjZTBa8A6i9qumgi0
OwBO1h1rQj7bb3p3aYqmRjvOoRM6mF6dzHl+chc3MF8hHkZ+mKVqizuAi2sqp5omMGX4rChrthLh
ITqzEeq6aLzlG7B7WZzsllOTgDMi6lMTYxS+LcN42h67WToPIXKK+Ab4IDIHx7jKuwvBOr5yGxEE
PIErcL6DIb36fAsgcUEdUHcpERoem11Q6TX6rQGQ89q8PE2yIGO0UiyPt8aGdJlQ8ey9AMSyUfh7
grdljBwskfwS1WcZeNqmerUqP7aRNSO9xzpQadUh1/kwbcugK2CjqoMUTddcBq1G9ympsUye2qWN
3QeXeDsO7AWEAAoTWoQhByeACDNKIirirCG7mizeOkxk8zDi5CmrBkzXQ+jrPAryJccv4TWA43s9
lWUJ97tAzmamyllzA4TW4auJlLuk80Ixyu9qyuMeboBjs2EcB64Bi3V5znuXnescDCCUj9b3KpU6
6FxFNoVrMl26IhjnU4IcsHydB7LkDwMmuO60OTQgmWbZ9WVdx+mtpUfnbhiqeEh9NVlIRGQdqSi9
sLuXotIkYsdUyF2iTYGIqGmEFxyUWLYTIR7tO/BWHh1VH+cldZbh/Le1U6TIA2jm4MYUAxlMC86P
38Z449MK1/WOlX37D0zigvtP0y5OIMOOf6NAgMq3uEjinR7eQPapbyonJzqICXijvAWOCzGBOHUd
SYFvRNWgUJcUS/+p5nGztx1n4Jo5q4oRfXDi0d9lYGlW3jb/BbmF1u6xrUG7/5Cd21RnDKY1seXQ
1jL1Oxktpz6AlcdFtjlzrw/SVrWKDq67LOahoA5poWYFROYeiataTlGl+0+eVCY6Ajk2zB6UEeQc
hUVRHEff4sRvFjt8Z21ol6chTMp77MNDcS6HfREnDRoMHLDUELRjYr0OPU0n8tT4dR0dhnWKkfFE
A+jf2LuBPITYz9rD5oj1QUHOJ2e1coocvRFu8Bi2m79f/H5gbZudUc2nru7NeUJVVRxFI2x578OO
tWk+Yw2+xCRhIbfdu3pPqSGYzVH7u2fTqQj1fIRM4GrmPlcCAjuYneMeyuJhoyCV6qdujYHwkrp8
nNBqIhkq55C/mPJsFilvEuc96YaPqhuKxwV7MqIXxef2qDBpT5aF6VtZ9tHjzufujkkez6zZhdLf
163xf5B2UL8EYWM+i9xrkVgsNrDPV4lN/OCJBXQVkdJIWg3otjmCQml7WOm8+CTQW9anoaGqunFR
Fp7t5nR/PDobulOz5VN3osc6DM+8f1Oc+aVcmhPZEMigJr3v5uw7Ub2dIzQD43FUhQxPWH7G/G2Z
WYfTIQiuV0A3ud/5j3nD/cRI6v1YzZSEZ60dz091udryZOJoTE57Re/iy5wv6mtQBbytSg/5Rx0n
IxjFFohPCB2UWhXBYK/TDiSYbcUafg4FJpFDzwoHG8xYwlvOWfRtBFUryTke+r9rELhtqmB/HsH8
aoQz0SSfMf8PyBficKlO8OcbL49f5u7BFZqM3EHPbkccYBGBfbdu97XUW/K12iPzF11w0DyQXa2Q
J7d4G/xFN+2RKGlQtNBVBtdazyd7ncJelxfEWXRTbwvY9Nssr7QEs/T8JVr7/aeH2oYwZupHW9Kw
dP8bCq5S95Rac8XnUTQGd2KfxvF9RREpT3ntj8F5KDlSbvdO9+qMJU9taT+KBVWMv7aYTHNWlwrQ
aLuZlZxeaRHh2SS33ny2uNV+klwdf3ESSmeOXUGMDLhwWchLtREIkEZyNetXUXQLCioxq/1S7s6i
z87Sby/LtsL5AOcT+zLBwSepH++wQ4XTTABypaLWzBgWWOQa6z5ekCrNa8q/6j5jIgIP05gVSQ5l
oy1PLQvfH73EG/TTLqGbewQP/Z31/UkfI6qKX9p5sr/zfNn6G6R9fBGMD4ZujW5vT3G9d9V4ACDb
22+znlZu63nhAppjDWN9wPehKXExPrnzMwBr9VDrSn0r17qp014nnpt1so/1e9OI8h3LQYd6bYiS
CpVgO3vHPfdyzvIakuzielOwEiPUuj+nfEWlg/I+tOin1uXnODmW6IRezdMFWRBFb4Qw5zH4Ih2i
qaQY4cmV5bD+bvoZQGUWcHHH1R2xCzedU2rkXEOkTmVQESSbELBHFJ8w5tvq089zGtZhWC+cS7XI
+P8GkoR9reNS9ni0x76dVsynyr57ZZV3Z+J8CTpDoxdMWc4zC8aLrP5r1RSufOjpiJgw3e+izJqm
XTdIWye63Z3ZgAyVsm8gbIbreEoCZngMZYg6pMBlDpJauDnyI9iW7qZrKLJMly4uAFEnfyjT3vOj
ltihcbSH3MRAgZ6Wzre9a1mb+Lo+XCfmH80Gzxg0PlxvutHbYVDugQVyDhNBediKzfqpnRs5XBRM
+g87KrAyCVC8MMQVNWMG1SZvy6KS5WYrN+9PNJZRng2A3V8qO6Io4qIssVEYGV25yHbO8GBH+Ee2
MkghD8O3Hu1MlOFfyP8QPIgQ55qY82wjv63Os8qpUynjQSL4FaPwuSZMz/obWhfBEMt7eSqYGeNz
yA//1+X76hluJ6nODark5sc40O91YOCAgD4o2fkXOIDiFhu8M9/gIE3qq+jFmmPUbizzPnhj/6Ij
oPMDbSYgemMVe9sdR2i1HsPExFl8NYodJugD7xKS0tqe2YpKrH1FXTa3yJTrDQVmOOJCl8BqJx75
rn7wUJO2vIxAGhnu/Py2G/bhoZz4+U82mt1XmLLlJYlF8jkgtxiunF+pXcBol4cHVaL7Vw2JUx8m
WMwyhfXxxKlONpgMIPcG+dcG6j33aniRa+CuKV2fG/7NuTPxYUIlt6JSHlc/A2KvYfg85SMWB5BX
dzVNjAPeOG8qYO0Bsd5lJ7Rzr4SZVZr0cL7HwK3JpvNL37FfEGgAs019nkTp2rjhQ4Pgq3zZNZ+4
Oky2HecjEhT1QLa61z0Juw4weiMdJWfhKHXt/xq9FxfTJUl8jvK3L32iC5zCrpn+bHqq1rsNwFc/
MZDs1wCDOGca7lztnuFZGUmCaOr9Z2AoPWUOa7PhoI2r73pc6+Agcj8c3ixgL8NUXQAE50wTznev
753lfm88qDiLkyR8BOtqlhMdaGHw1dGNFSkarg2cOKJ94bqirBg1UCiV6chYqw71Wk0OX5NJniu2
M7BqWFD3gno5+RBIvavTNAc8N0nSbOgWhdh/zUuycx3WPTxzgWyGhyqfir+OGZLlpRAOxBwuo1Y8
B2W8IxkFGVqfrZiXT9Sz9YB+FZneoV9s1J6DCeVTVkyJMxLhvI/jUW9yebZz5S+Msbn+mBiGCswm
2vnYjcOo2IQ+FqZEtMv6FmP6mH5FIMDoxoN1wgmjrdleLXWH7vMEOoQ+wp+DoL+odeGuKpC/ffHl
HgSAHmHyvfMa90efDPKbQJY/X5e8/qMtmip59fMKpbhv2yq5X11TNM+bFVd4KlZxf/bR2CLoFQiH
j8aH2f1iFTDS/TD0fXLvGQmZEExL/RpiKo0enWn2qzNTUO5nPtU1Of2qyeIAajn5wFobFWq7r0LA
p2ydo+VXwq27HMfSGI7qUbvdqeUKxxDveRRFNIS9PVUIENtDpAxlOWHHGvy8gxbplGCvLj8wdLTT
KTC2WQ5oYAeiMCnSBqjfrtEFbF0LA4yxPr/9FKPTmwKbT0c57BrcS/uzOBZ87+RUzf2qGTSi2Bxd
DtzrGItJMNU7RDcoPoLJ25xXMDnuCsDyWPdtrBllTN/RUbPxCePEuMNfmiSEX17F0POeDYkf+kcP
DPxD1WuzHjB8Cj+bZSmDh3HQ/I7BSFLzAyEW6KVN4pvxrQGQtaedZsXr05iAwGHDoPfARmPXnAJ0
KTu6S3abitgOBFAC3IBzPwrfPQOqdGTa9dpz7YxmuFuXWr15g2nH4zJWu5POG5Jc6FeBQDkArH6y
FHo5pzgUrcg6UxTmdvX6qrwLYrMwtIoFQSZfDaNop9b9sSMhgTyvvtFEqVI/VrFyjt3I+J3st5g/
quYde7O8EA86v/SiRCu09cb8WEPZ/IV4jN/o1AT/nv0crb317YPvhvVTg835ee30NGQbtARyznn3
XxpmYghuuO2XYOESgsAk74gxaR2mY974aJ3deVxOazeK5B5M0pPpHJfjJ29Dv6Ut+z88uLfSRacZ
SD/aeFlwRuwD2re9COO/xZb4RVapsd6OqOBGc0nKXvxtHbSsWdSgoGCNpCmcnNy+MhHkc739nNH7
f99G7ogrgR2Np8D2tfvk7ZzzRzgLf7gRas7tuUaf/oEkCseDv7fxmyenaHgyKPIm8CrprYAsca6f
5njnkB7jhcy6ZYvDH6WqK3kG54Aa08WoboXcExwMxNU3Fy71CZ2pLNxMhnJoMwSsKOVGDJd31ljo
iIrAyPK29RLvi55Gfck7jXrJ73P+UrtacwYZ7Qa3sWw5ZcWgx4+ldXz3JMuK852tnUOWD8miVKsm
6n94XChftzIahyMNUEZkbliK+NIqZv0M61NgmHK6kCCovNASk4tBRlZFa/tra+L5+747/XzrSHe9
qadiCV6MF5o9ONB+5f8upIRKCzof3H8lOOxjsT6QX09Qs3OyHF8pmvKqw4hr+uRk55BNDLh2K9uT
52yewrWwzs+l43S/CflgJ95dd/ikqqvSJ9RZSJSrZQHN153RIQN7536n9nks37DerF9ZWbDRbfGe
pLvl9kQoIVwMNQO38c7s/pOa9pWiLz1znA3xVZHlihjFc8uy+Vghs/xKjgAMW9CX/S+JPG06xHVi
7qTQOsjifAbQGW2t7oA/eIoIud1GOq788HOjuOnbrmIlDyMcSXkYdpQd2K2VXQ5BQ+3VAQhak5NG
b+aWefmIHENOHuJwfNaoN1bh+KAo407g10R4xltg2wKqAmnELzljcL6Ry2qxTrs2orPFRxt+zN1N
9GfBsJZfqfxEHRe4i6x3SmYwQuv1L8XrWN5OHU418ETfb1JnFRyzs6MDICv+QtV928JiIN7vkZMg
IkQz3/nsCVkzxs6YmaTYHglLWqOflm+SaBXmRvfOyKDFGFXN/nIqVTKLLFrFXl8auQU931fISdHY
ZsLks5SbStlziKw/bIyTPA4u9Ae4vNGfxG3h8+KnECqFDr1qjIyb/HQNYis62myjHq07Nn3mRDFy
LuaSIODLDTpO6K5f8vk04I8ZL7EDzg57axHKDpPHMzcidx1TSkR0gshmR9WrjAAJSwoqkDNCvH3U
LOX0WLPOPUg5jUUqy6mQ95HYvZ9iI64YMnVZgzPg0rafR5Ws5kc9ytE/qgVZ/O1VIGZS+opAQ4D5
4iWNnAJjFwNGHF9Gb62qB9t7+hfb8v7CqVarM+YZ9UDT3GzO61ao8A5dePJGIpX61U3zTq4ZwuYA
JXA3UF2sO1Wy4ZPafWjlwgWNkKpTGd1ubX7EX4ADCca2AGjS7I0nQtKoIu+V4IJGexfa81otU/CM
l8pTp9yfqnuSl+2UjQy89ePInnHqZkHUFg1WA2cm9e1/KSANqlu0hst7EuTqMWDfYHsu6ulPEbny
3QicVo9xsg76Ygd3+iKbTdQfLpCE/WqLZW0v8bQXE88oxpGUFXJJGBRqOd5UheSG4Qj0vm4eQbfH
Jmg46xj5OXy5B2eiRNmdRgJovS44O+scOCn2hO4FDFv91c7i/DIo99juZghE1IJz+8NpO+ZEKuB6
e4EmilQWlk3NEFVtZear6spy0UqFJomZ9n4AYujS3kWZi51d1EFWe9IJAe6t/NltJXydt2AOYobp
a5tuHcbSrJEKCeFC8pq4RA6ikXM1W/9DzoioUg8tdnN2I5n/jFY+6kCpEiFHUHBPGEVQV80bSphr
AA7ynant9ukmBP4+1dG+9YgceJZaPHDd8L2sFse/oFwkdHAQ4bqde/DPnkOhjX9gGxZfUFT4Pznb
l+gqn6qLE4BjX756pTsb5Pzc1NOXsl41JA7C0jyr2m1fuYRCVV88v/CZtqOdFRNle6dTB4T8Xfdl
MJ/FzsIFjVXo9qH06U3Bzpfr+dktQzOmS78v9/VSd0hM0UOyQAnIvwe8FtpFCassfH8rTO2kwaTm
7eJ4QNwHUFbv4psmcpF2bRh68GmMVUoGUHcXVl0fPFEzUQ6nyLniMuOSqGc+UPeJtJjv52Chxpja
dq8EWOj8wryKfIP3mO0yoewlxR4jzKr38baSOmmzxEWUVmOxQ35PPnl85oxzl4tTollFD5GMnI4A
5m9o0nem6JByxodimLvpcU2snQE1pEWwcC1jgr2YsLmMM+76czvkuXzhQ3VguLh18uOau+JrruFy
j8ZTLL2yLJMc/V3HYZyUqAR3mkepw0UxcJ/7TihPHT6Hu7rmof8iXcKSLmzraPLZtNDNRb3n5O9N
vc0go51e/4ZoD+wNy9ewnR2YXXGLQp5xM+pqcULd3vAgVap+mLW3IkhFFv+GYQrBF8+pbl4YQZNf
qBxrrMKymPsjLi6fvZVM0PIt6sviB9IiuZ8M6Z0h+wS94pi0Aumf+vY/yyfheIL3Dtz9l7+aYT0g
oa0egI4GdUu5Q7sct7Ye/25+CdJdS3BMzverDMKhUsul8wXe7uSGs7G3mle5SJtAqWdVtBWmDMmr
/I3buUP+jxigeCgRSMe3aMmVSOcaByr6SJjbNN+n/q5tRJUfgfTi7z05U/UZuyDzzEx9lbmRg1eX
t56v9HoE5W/w5MAyEZhJvZc6FDlUNwWrwWi+r7rmLfP9ihxLEtJoPgg7d5oycO+4eUKbS8B+tO0Y
UnbfFE/UXmtu3aXZMoiAIM/aagXsNo6Iv3YFkib+pvuaP/CSoaq4rnSvbhF486WxMZNLLmOOiCjE
mxTh743T0Ru5+hNhdHQ/bxKngQQM4PD1Vvmw1pF9V0OIRG4Enk+Orcgh3pLaZbPxq2V/bvlz+FYw
JyheYMM+AiTdqaOLYiDMBGUba9YKrIBZ5wWOywkL3HeYB8RVx6jwg/qMAqeOT76K2+C8OfClxHB1
w9mNFYraftyFugRRroLTokpxlYyF1dM0rblG1lZH5sm2g+q+8P7q6Cb3nJWu17UGP26C+amUmGeP
2pQLGlG+RCZyEqt813jzA6FAW3ybmKF7LHY87DfJTtAIipfaskmoPUbwkld/LebW4QaGkyUKYCpR
7nPrhLE5kKpWBzxtlW3SdipDnQ4wqT/HFvY+k6Ojh2MvQZIYsWzxZcQKsP3oJ0HXhWJiq7McPUh0
NguM18Usg2RypBHhr+CKxNYhqWRK3civuvMyB8v6PHm6jvDzNfs3uRLdzx8RtTEeBTHcxXor3LM7
IXU9zLaAqCDlgYO9K7Aogkb13DxtjfrlsNWRxwfNKxgQILoGhbLrRL8TehGHY0HfszrGw957WUuK
9c2WcHweEViSbBoyLQ/cX9swfh2XwkZwVRQqaYamAFdWMe9fxzqPvxSQPR6jAyr+1A2mvDp6aJGQ
OOsSp3NHYjNGjiYc10OYy/4HpAjMfdIlgk02KFEX8uUokAvmwvqCftyrM19IC2ATzYGCCcNHnJGY
U8iTN8AG3OyoZ4CuOhSnjGC1OwIJoqhLe7kq51jVI3dbTthjcLNZNOSXcGvj35AQ+K8AhaoiE1u/
iczqdv/KWwyliP9yP8Terr2z6IifJUNhCd56JIf6XifrPt0Wfbh84wW/tosvc5G1ida/xST2vyh0
Faax3tmRgcUMz2DhPv5qPKYnrtlWZW6iJ0hvfHTJ2dlGOxy3Is9tNgjBFsXj/kxzZvUXHj1Jkf1d
7Ufg08O73Rdb8eEiZuGVdQM3yVL0T9BVPePhhsyF3j74cubyYYgPOreceoKKSf+I26bTGb0dIZKX
68KTbiVJ8AeG2v37koTTq+i98WNr5X5pSCZStz1o9Z0kHO3qW13x2zR0pyDdlUT+g2zl1X2P7O3d
L4e4Y7TUnkF5zcHNIy/7LSPGKgfXpGFFXuLViesU3Bo3ULIStlHG6B3OBm0fKQ5OHyNKiIvumW6w
/oOE2/JF7bXz4c0dTE8ruU3uicNqRAZcuYRHtO7xvaw2vCOU7ARon1x6/EQt0Ui0ub9erkQoJB86
e9B1RHUPY7CZn26o1ZrNW0D2ABkK2MRlrIvovFHZkYALojJ6mfYoYcHj7jmwLCXfRuR3CqtMPkck
C+XhW4iAuTqDJWxvsrX99yioaZoSni5/TJx6W0ads/zZO4i8DuiKi+1MEL37g0eCsFDWFJe9SK7b
E5kSwTUkz4YB1SFDXWdjMo/jM9UuAzpqYb1fUW87thGIuS7VkgDttLDSvCoCf0TWm7l4VqRG/eYy
lxT0zs3us06T/kgicNP87KDuYAjaXrLX2DVAWCdqOK5h0SiIrGCYtwabKnLYuA4v0mc5O5ZI7YGQ
fGKXYXaJpDj6XgmvEWxFQiyFIsFoQvM1n+tCL/RS8hd6j11vxdIi2vCpkAW7kFcl4n2hahkJgJbb
l0o1RXMXoV35G8lFvY+O4V1uebf+A5TaOSXkrpVH0pDKb1Lrarn0ymLRkIVMLg4lnusjljCqvZZk
m5FQ+krst3GE0JThcQET0XUl0CFMW/SxrxtSgW1Opvxcz2wwHj49dTLXrlxGo/EKHuOBDM7Wsfv9
3E/rfOPjukvSqGZpxWS4JvIO2nRseQl7PoUza+BorJlVDSlKjEQaelNlHmnLJNWCp9f9WnNadGdU
WtQ7OaLex5c6mqvnetztLw+Dw83mYaSEppt3HIiL7osTQrzQ4keKga2TPEr8Y2CYAm66qA9c1CgO
MXOBKuviHBLHADEfBrpIt4D58gwuX3qf27itbzpYnPGEjzF6sFPRDueIFIgPNbNZALKa9gUNZ7ce
1pAvjseAcIIjNyYBG2se2RfdzOF+AEjYEewODtFrhRchaJmdnZWHbX8vLgVIZea7m+LxVa0XMLgs
/e/Jj1kSJuQF02Faoy1g27H5l3ZuhXMSeAZ+ufBy0U2w+uLPbE3YAq1E7nNuaxpnOx3P78tiyZJp
8PozKgRdEt5atJUqqwgKeeqIqwrw9hc8WtcclKc+QbWf7WYJ7QmreYdOFi/NISR/9MeKfR4UPQ7H
H0nUls7NDN722uNOqA4YotXjhIaY5lZhgmcPbJwHbheQA/6uVf6A+1Dh8qyH5Gn0mmY748p07tEi
QNEgqOlfHW8CqXI7PymzcGp63iRnmOanZC22ItvXhiKxkdx3feGkYvhKWq8hRX9bGoqDtrhueLQk
SSKqQ0pSFtBlHEpTLM7GD0LkPP8Bi9qrLxSYgxvruOPuvgv1tvDwtWiamKFKqBkSXGaEgR4k1s96
KJOnipuObBjulM8Ic9dwq8q88DNnk0ARYBOryCQJIyrFeCtf/Nx6CN6FKVvKKgb5PJU9B/44M+85
bY83lkAcw1FOSmICTZA0BS3cdW4A3HwjTy5EFYqnrhThcYaMAZB0Xf3CvMZMt2rXw+g2cmKdbSj2
JxqQVXhYdni1NazUdZoeAKDtElWAZFqVR7WhAj4sOVVKd8K4zXg1ozBV/mS9kZI8kNB/4nvmWglD
l74wyOX9S0Aa1/dc9yPRC6VAhW8Vh8mJzK5puHVZZl6KVdaY8EOjUAxhp6IDu0KM/gACASZW6DH4
lsd1/jwVNn9woW7yu0BHVh5J3HDWLElWrz3Y3Yv2O1MEpKdtk9v+pXvQfDjlnH/bkY7am2se11/Y
EEWdWYc84hBPdiETvC+Bybw8ae8Jh+b8FcFS/iTNqJRnIuWoStz3Zo/YhAhFuHGk6Z/ysveA5CN2
sCwc4P74GcoOF1MY5eIiHST0uPGxn6Xx0A+QEjr20qBrUbtSNRhe4MngLpDMVHkaWBkjZUPnTPNG
3czdC46H+Xmv5uWLaPXIiY2cfUSLX27fh+C6quAeWW5JYkBFFtN9vN5x3OXuK08jNopoF92CgC0M
vazIwU2wgaJmO7CjXmP33Wm9y+MN5WTohGRlwua1xyguPLc41BQs/emh3K8KNnzGB1D85WP2YvTf
rCzDSzkZBPtk4dxpRFNhlu9wcqQ2FbjRclGo3wVF5luKYJzgl2tihn+wyEHyUwgEMxEXIJLvYe6X
3whq16/1pnhxVNBNlz3SrgsvUwZ32HMK/1Dx0BD8z+hTZWEtyJTYlZucdVKJe2jaqbsxA7j3Uzc3
CHVArsO3KYmX8WBmMfAioAnKQRYKLs+ASXJ8tLnqk0NBVFV4HL3u6uEuGHEyp/Cq92isenvqYV7m
Zz7q9jJwTxHL7/QJYGoUiimzmA1QV3KNRXxdIZRnG9jxG4FP0EFNE5tfY7LI4eAVUcytQY08Eg+y
kZGUD5MzHagZX9SxEnmrzoO7GWiDeaC4A2BIjI++TdQb2H8UPvIgNiSG+tGcZ14fcr3BBsClFzNa
a/DLsC8yt17Jg+FfXfqM8GNSCyppCcLDzUjEP98tjiuQJDBYgh1klQ7LOlWnkUDbkl2rXB59f3Gv
EQJx+WCtcOLXIg/2t/b6MoJUVCy8RifRmzuAaSKnMvVdMcSNIF8nGd8XWNDt3OKwf2y5GyhT6yiF
LeChNLfEvH5OBEP/IS8huA+cNiDYSMZ5fCwCJNS3+Nhc8puN3m7IJgpvh4HCxQO2FmQSliGL55WV
P/z0wEa/e+g1maDQI4FtIrKUr5HfCJMtwxKRc8PdfByxGN0QQ7H0Z/5ZWR/GdYMvaPzIuKnAV4Rq
JZj3z0augNx2KZMi9VmG20/w2TjD4HtFdwQChAubniMu6Avn24XK+u7OifuQEUWGyQ/oNL/Bgu+V
1/uBbGjcEs0q3shhc1+30W9+OTwnH2O76YcyKParaSTnBA3zvfuFTd+9+pM9kLOECLs/ZetQZQch
Qw/8zv11l/Ck73dN0DbPTl3V4dGiEq4OoUR78E4uRoHXjRZivGmEMwPhW5ZG7hnY53TazPqyVZWd
XjT8Ha6pZJi+tcCTKEVpgX1HcrHGZ6Rlokch1HFSUgkpw0Pfs4NeVlc74ydMudsd/VX15h6IQ99q
Ri17HtDJ+FnpFg6GBuRdRPS0W/mFkcT/9IqcQZTib9dBwT0hjLNu1U+E6dD7cOghmjQIszDV2dpk
x0/WNczRJnITnrmyC5iYOQC3U8s2xymgR888JV1QP2KlGar71TRhVku3RZBVF6JDO1wFRRYCKxum
yeVKjPZkMH4hAw3jeuipuLtBNhOJI5qt/Af5W0X1bOZwqE4UYfhdNvjJikYz9vtH6pv7/uApl0+N
zcb3b/0YMTia7bg5N17blLdgpZoRjnIiZPPduLvvU2yc3yzmHd/uquWXPWoDlJh7NUQHQiNn9doX
djyJYtvnrPE3ln/rLyN6WJHrE4q76tkj54igKK2NfVR9LyidxWhD/Rti3KJ9/B/kgpEzqWm9ieKl
vCWc08iHxVd5crBy37z0f/xcDAEa2fbG5gs9WV7bmY7AnaBrspVM4O2EJt3V/KcsKgVdmf1ihr2T
WTNzY+0zPxy2iXr9L9me/xIjGjHgEK5JtivryvWf/69gXNjQHc7HzDfERbt0HGqBUAQ5r8/K+d+i
oa8xm/+I4SQiBLg1IoiS//0j8bK6ZoXi55lvZkIS0pzIo0xFfvy4Ew1zBCySn05uWS0S5kBIbtRp
msEcG2Al/kv25r/FREpBcTwMkaSU6R+BoA6PNMiZO9+M0k6nmTRMQrLVcv7/R27+SwJmJImGi31x
7XQQ/wijdAoQ3Z2N5GbOh1d+wOK7KFkb+RecG6AE9qm+wY79//9DvX/9lom/95A3Ux30z0aTDgPk
moM/3qzL4j2ja4jPge85xwBu5sTURW4RgpusHSObmhWXMtWmydGs+r9V8v7bo0Vo1//9INdE0v/1
aJG1NMgh4kte2pbsPXRXceypO8yiy38paP3XnxP9BnVQ11j3/yffNdqiRgbDfBNBJZ9FLMLHiNC4
/5JY/a9/igwk35YQKN3+8XMuCFZmbxT/h7Tz7I3baMP1LyIwHPav27RcWbKluCVfCNuJ2Xvnrz8X
dYADL5dYQu9JQYAk0GiGU55yFzJYvFkpVOnGOe8r43j/+61umj9GWehia41vAssaWreAEu3iT+Ef
bRpF39Dhyi5RBbKSmK/bOA8rnwrDH4GFqSosXIUXU8M+3qHmqLeuhRrikRZ+89zGvYd0G6S/+/Nb
WUXQosBsTPBLaNUv5M9bpJYAiESti02dhD3bmPYJ7CR99PeOI9kNQsP7RkWIdnnZBBnXOagWdl9U
a8/5JMGOToO/sSduVXUZhTBSw21N3urNItUIWNxg53mILZ7svJRfPGdQhssURtKlJOjJDWP2+ftf
X6K4UQkdHwFhIR+/3OsSoxMLNaLaJURovwYGaYYSJfFxyEwfQeVZ6T82c7TfPCk3ZG/fbDoWY1tY
JjgmiuO4rVrzt/3zRNOAgRYWTm7TKabqxl4GqYYug0MCXGQydzsLIKJbtcRjZxoEZkmaohqXtoWy
cIqFU5JXeTCKadej2mIk1pjuYUh4xjmDTAueIEUFlKar7fiX1DJoyBdAv3cJhPz0iBlUg+4oiidA
B5NJ/2xVk1ZsXJ+32xONax4GHQiNjnPNwntQdZI8DEM5Am2Nzc/IRAFpmALxcn9z3p63eZR5v3BD
Y420OG9VrMQ67Y2RrhUiA4HSN3ulC6TbF1P9cH+o1Qk5pmM7OgKKiDJdfzMBUXWyfYuhcMs+xjpF
2hlLuHGq1yaExQX+cZqpm9Tcr0dBPsqpKkfHYhB00X6sDYQPJpI6+AxbXoMrB4Aip6DMStZj0aC7
HgqwcwaL0R5cnwQp3wHNRh2q7WdBI+QLZfABkdXgR++04HBloozBxsUy//zFIbAZXtUtCKu0CBYX
GIXVKG31cnAplyhUE1Nat3kPbo+Kw2NZiuhgavmWBfnK+toUAw18yrhm8G2+nnThFWFkNdXoRkqI
oYfZJ0eravujhujN+z8lQ80uCTr+HdhIXg/lmxES8jF7M9KH77ocWshetH1NTU83RlpdyT9GWmya
plQQkGnT0W0IQl+BcZnPmZOP0GZk55ZonNCetc3T/fOwOqhDY1HDRkcQcVxPD3ocCbQN2aMGx/GT
E+P/SguSFzuDx5uqrfwx0oT9eX/Qtc+n8+bpLKpui6VaOCw2n/5O3Ls+/JdLmUK8UnQoEFSrq41F
XRvKNqUOOM+BSbB8H1CeJkXti8HtdSTBe72EmBR2/7VD72y8RCsrCY5CGHRAeAtwoLpeyXLU86xT
zd6N6q75hIaodhqxDvlCl7f8YHs+eMZQ/Lq/kKtjYhQEEY03EKjm9ZjhSEVRnTulHTjhlAZwnTwm
CMwfwgHZJBQCBOI/I/By/Xx/4NuHXlNV3gPcaIU523tcDwwsLotRRSp59IwAMjV99wQHjH/ztM3/
05Ao8Te+4+29zYC6MHhnsfkwl5ZZFQevD2RdomSv1OSMKMmlcVhvfMP1UQhpCZ4ld/fiNKh1hrbj
0JRumg8gSRxw/C9OZMqNydxuSiaDE63N0ypvP5tK6VTvvKZyqx41M4A89fRgUk/sDwHaxb/vf6qV
wcz59caTC0Ffw158Khpdo1WGQeMit6M8NpgPnoLBS59HUWzZLc1b/Pot0EyJoS9bcbZUWPpyOb1h
0FDwarco6rL5F7VmsijZjskz8oTAqDv6kN0lQ9DzE/5FCZmuylN/f7ornxAJJI4fbztWcMu0BP3H
yYspqbqGF7QfRNOCfIGA9PX+KGuLSrTikM3hHmQsXz07nHLMpfLWDVIZnLwp/QGRNz1aOvDj+yOt
nLT5bGP1bZG8yuV8aC70gTpYlWtGk3hoB9uPqGEjBU37uWsfEFxt3m84TU6Ija8gBeLpW74JRY6V
goZQgSsqZfjEa4CmkDk5jxKe7un+7N4CyMWW4QHn3eFIz1DW+Yb7I4aGBRgAiUESSYcXml5mu7qK
5jl8nR00C/1SG1X+H3zZ/gdWBPLIPSg+S0S+N+6zle/JhpESAxKNuG35IgFyHmQpZwgD8N7PKNfS
sbTDWjmPKXj7+3Ne+aKOhtww1xmeSDyD11O2rDQx2zBs3RCg16PSF8YXr2xTGIA1hSJEIHGIObx3
SB1EOVenDlYFG6HFHQBoJ8uSMKpdDCbQdTDMI23Y+iAQPd9nPQT2+8PdnkGGw4IRaxVBG9FaRDJT
T7kraOzKDdSgdZG/gAHKXDdGuf1mjELYO9uVCWp1i3VMgBjrXu9Vbtg40zNiO/ZD4jvgrGehl/sT
Wg7FlxKWSa2Ol8fEM2vxLiiljm5/q9BLr7ryUudaDWjVyk++Eb43YHkbisOu2SgOOjeGjTRgAJRV
iXDxEcnOBC3fYRL2M03L31i/5VdajjTv0z+OnoqeQxw3OfYUQdGf+tYzD7qCmMf9pVu+CfMocGoE
abpK1rXMT7poVHkpWtVViUbQWzXMr5rmWC4xu3XsGjU6ognpPOGYUh8HFA43DtvKJPHp0jjbKnEK
qdj1JGOMknEuQjBSgr+4ZIrdnsOZd3B/kssjzSQJhzAowf+G+ubSfQopL1MPuVncLDbgracQU0NE
PHGRCQF4YwbzTl+febz/G6NI9iS8nOtZtZNCNOQpwqUxKLp9OsXR96qyUKO7P6+Vfc/KEQfZAGbE
zUvQAfwZlcyU0FlwcEX5MZpQWGoo5EK6QfRgY7iVjwUIlQWkHObAD1s8BkZeAiGHikDabMBKKqPo
Ax/Xcu9P6s1K6s83h0SOSIjAiy8ComR5PUG5z4mJbNPt0VxS9oDjjGdNxUR1r5fS+dyGMvoN0AmN
f7V0xmJH8xjniLrqMxPABL/WrscttjhRSlPyB1TLehW/AD+KT51NBnOAKFfZB98xi+pTnzayhT8M
YetTBpxd+ThOE7scb7YZzkhGT9OYy6XfW5NpuwhXoE+FCbf2ayq7Vv66P/XbBeZZJ2hhjR0UNo1F
OafMu2kknLDcpsyicwA/4nESWXu4P8rtkecDUhYWNvVGShKL699xwg65Jc1yc8ror+1YxX9DdIB8
r8kGgE8NKfCSpbSWd7LCIw3kbfnt/m9wex5Bfc9vA/c1upPLeSpmKG20i7hlPLQZC0MWp8FxhsdM
VOOj6DJjY+Mu8zB2FLVblW6Ozt1ly8VV2vjQkpoitF00E8VLBRpyAHmgJWcPiUu0eEPT+TzmXvv1
/jRXPudske1QCYEcZInFsCDF6W7Go+U6xBNYJdTdB0+I8XR/lJXP+VbMJflSHawVF5+z5RA1jsem
URIN/UQiMA9pgKjXnjN0Q75WZZA9AnnpPsAM618nlGc2du3tLSSpTZhc4ZJMXrMX06T8GsmmYnWB
ADeHGvoHmgLD8NcAx2EjDpx/1OJqYCgHOiG3nuTIX1+sooxMMbQ4pGEOgA4A4gv7GpHlHQgh51n1
x2njqKxOjZeJ7cPbQcJyPZ6M6hrwGUdFlcEP3TfLy4SSLCJrk9iY2dpewaxSp9Qz75dlSTKn/xBL
vbZcHamifZn06rPR9ePr/b1yexBm62eSWkJ6ivHm4mHyRlOWnTrYrlEr4jGKfCRQJxyI6N3j/egI
5FMlu+f+oLeLqFGAnO9yg5iTe+d6EU2E/sO462xXgn2nlg4ej3YVnhhFt+Xitz4URTp2iLiNbIFe
lp7oUdDKR0RIKONjaaob40OKvuXGsbv9YASalkUnmu4axdXFVoSaESIwxq7Hwcnble0wPeGdU368
v3a3G55RHEMlsxAOTNzFKFOi+W3U65abgFoWR9q2/qwra1iA+hXEM+hDALS4P+baIjoUcrB7NNh2
y00voprTABGHXhRelxAfoxrnMpRi9mZT9huh0u3tRa3FpDVEZkfFf3lH1nUdNGChDbed0WY7Ink/
OPeIbYAx7X1pHYZBQ8HbHGAgjxRmPMSYs6E63J/yW5p+fbFg3sUym/qsUq+ri0tU1GFUeVTrkAdE
3OMA2N7M/upRlG4f7UwZKE0OgZPuk6FoP3cwFmuQ4QIeuFJYYfN3QK+ox00d1Pm5RLnCOyLUH5aP
ZdRb2nFUenDIKpSx7J31MLr1YPKJkUyCZ8EJuz5ZyWQpBVGM7jbY/x3DCAONwQcYd39xVvbDHF6R
zGHFyZ5Y7MEeUp9ThY7hZjO1uokTmMJFSMg14Ty4lY/MC734EJS65+eSXN+mgXA9pQhcZeOLxHSx
L0PQxhnG77CncTKx0Sv9pOspVkxIiwpkRRrwkPdnOv/w5eDMEC0DnIrJkBc3FVr2vhabCIeWMEAP
CKvHewwCtm6OtybWchhasCymTmlWXS7o5Ke1VZWt7dKFap7sYZ7eiDLCSy0Vak17r8b26CBEI8td
3hClnVIRZ5obZwqS6pqHsR0qFub0Q7dInWbOmE/YlkdIbtpRiLR9ZU+IEQZ5JdDbi6PqUjSoY+zh
RYZPpYOtys6I2+pvs+M5Aj4e2C2+TzwN4lijl/7LVhuyaOiv2rOTwuDZkYTg6NOAqteOuLzRwQIM
5myEEWuLb1B3NchoYJYtjyAagh7/MrJdu62TI/x07awJw974xGubma08ZxeUzxy5eAFzBwMRfyD0
DAOIyEODRmHDjD5GsOI2rrbVCdEAozDIOVW1RVWikwlXLMQ1godaHFQFFFFAJLeRLq1O6I9RFhPq
wM+Wuh6zbDKcjn5epCd/8LrPEUDhjaFWogdCFJMuE3UCnqXFJen1CEjHGCO4LbQO2NUjHDKSCYhs
Q5h8cEoUAdAGtDbCh5UncLYBnptDpO9y+dB6UwPDQDXgCwSASw1kok8CHem9MeTDsQIh/en9l4Bp
axb0APaXvNmHogJc3/eWG7OWzxMEeti3lr2xOdbWkn3hcLPyrrOPr+85B2MBgJYUWnrKY4gxYzoH
K0+FGo8VRFH3igswvNvCC6xsFsSodBrrVHNpOSweDLsYCkwudNNNBiB8YaH4LjwO6CBOYB/vL+PK
Z+P2xlOZDIgC/DLU5HbHAQ9VcncYg4yEJDbkL0VThmdatsmTY5vpRinpplbNa4iZPQpsTBCwgra4
vQdAWz5UI4R+Et9/amFm/qs4sfatVDvn85Agd5XFDRciKsaHGDn2lzLKveF0f9or8YxF7KRZODpb
t+8XkU5OpSfHcdUsrBxZB2SopmgcugMd9/RrQIbvgEUPEM9yJML8u0bNinDjkltZe4tjCj6ccgJV
7MVKWEGaZtpgKW6jimkE2K2kI6B/ZfydTR5XaoA6z8btvfJuk89Ljcid0hfNguv9rBs0BgK0j8HG
TqE7dIP5KYcDs+/CEc23YJbmcDByppYoHu6v+Mo1axH/EO4DJ9ZuPnvvp0bhTIbiIiFgfepN+BEO
ZiQb5/Xtcls82hYEWwozbGaixPnX+KMcG1FdxLWpVEAyDUJFTMGeXBzLhIWgl4PmlWXX4j+hWPEn
dE0xakOTPvwo4BP+wPzCmD6nQRwhEkVwiAifNKbhOQ/TPN3loUPLqFBLU907SteAuPSVUD01jWp5
4LAjAS649R3rCJdYm44dBfcPtZY39qFoE/qstZmA+w9MdLBR3w/7+EOHzDcko7EXxhkhJfUzCEGn
P6tKlCfHxO+017qvvW+VmYevTYX92yGGfV8fLYi4zcOYyPplUmO03Zt+Jvk3JHZYlo0l4vJ9PJOI
u1Af/jJjnJj2OAcLbODGVv0IksyEhmBgGdVlAS4vECMzaHGBBYkLEwnU7jwFJDpC8ghCVpjFdTur
bKz6kHZOke4b6CXmrvFVWCRGrISvPDNYKdgFbki7oB1KNNXQ3H7B7RAkNhgr9AHsLBnkpywy8+wQ
oIJT76LYHi8Zmcrv1GgkmiC5dIuRNT72fpv+Q7E5RsbdQJZ5L1BH+gnzQftcpWH6s0fF62+UaKtf
yHPJ8RLhOP9FzTmgB5upInUatPaHuDUslI0sBX30IKYI6VE8gPlGJTsB3hPZ+pdUscxg4+1dubnn
6Bu5fBp/dIkWRxozzxqF/FZxkS/9Ng6QrVFKVe2jrmfhxgO4NhT9Ydi7xOFESYuIAv3Mnl+DQEVk
2fDiaE7+CVNE74IArL/xSKycXRukiaQyYNCUXr618WBFHuQQ223GUjnHkPeecYHV3h9B2AY5ukGL
g8bNMqw3AYyjTWHZwJhV5TsfsHxE+EeEe21EgWA/5HbeHd59KVHDBq0NKuKtK3V9W4xRjXqkOlEx
HlWwV1bXPaESlm2MsvalDLps4Dyo5FLyuB7FDlBIC+mDu32NHmncpcMBy61fmujjje239qEgcQBX
JjUy+ObXI+mmkphmwHwsGOczrwziYoHK9v1VW5/P/xtFX8xHiWWXJZmgUoQY3T52yuQBLZhw34hY
Pd8fam1CvFfUhCETIKC8iISQsLBjSDoUOVSEKGpqIf/WihX9fPcoMwIHmgvBiXVT6IbibCcKdEzX
r3HD0dp8PKl5nr3/FIGxFTxK6oxSXgY+0chtC3nFAe0T2jhYYOXnnCGO983Goq18HzImuh68hGQq
y5thtoxP07qioF207WeELNEakFo9oBvZ4qh3f+3WBtPZaW/EAGiciy8kvY7yS0NiY6DnjlJroxyS
Gr9v2AJbXI+V4MUBGAbvgfo1KvWLG883MyIXSaE+ofyhzLy9mrQ6tiPU+XKlaI44Gdg/swCWi0re
/XJ/oivRGp1PPh0pDqHTsjsRaJaXpxNFWfjp6U7BLQkR4aDQ3c4vxs+1rvkbn3Fturah0zGnX8Cf
i5WdEgpxUcKtK60k/oWpFUTWrvamQ4V56bOSdMMRU3fxXGOC8D/k31RXaNLPWDHKwcuxTSUL2zm7
sqN+umBYbxDqGJX1FJaNLjfux5VDDhlAA8NIRqDebKGaC8SbrNxyW4S+UdBw0mc8LZKNUW43Kv1e
SupUt+em3XI5OxxLLHRUUYjJgAQUEQpubR3kHwdrE9enzjvxOgqFyoEcvEGr3qFqulg+A1RCPJaB
52Y47aHFI/QRXVnKRuiJTkj8kFJU/R5CqNkjN5sirZ7jPYyaa6Fn0F11nfjwaA21OWzcQbd7av7F
6FrivWTa+rLlLUAEmXUWzvHJ5Psn6p7xzzT19RPMYrXAl7Fu9L0c/SrcJTl0x/9leHgTdMLnTvDy
DA12DpBOqJ4btq2R4rDij6jphRn+aWiq5o9dL7RvPizM8Nj0ISnYe4/wW4uRwgi9eHhMiwskryC7
gaHzaPjr5g6KAYZVouiOmedor6kfb/VxVnJdHhTyahvgIPnuMt2qqrKk7ZZ7rtCQSOj0JkXdhk3+
MLZwGFu1wWYLW7C9LOz+E7xkaGN6X7zen/XaxifhgrPCkUZ6aj5+f6REIKi6unYqxcVzWEPGeIhP
XtJk2MpYxsYZuz3J8wNKyXRm4uB4vlhg1FtMP+9zxZUD0DMdL6sDjmra/7CLaGDaFoVZDfLf4nTB
rmsLXDTmVY3Gk1AT6FkNblBDDGIE54LkkMS9hg3dMOzuL+X8k5fnmuYfpTWdJ0Ysi1xBq0Hpn3TP
LULD3JfA15/8FkFfWyjZR4UOxNbr+gaBXIyoglLhrDLmbSsQRocOgL9x3MnmOJG3pbH8ZyoSv3w1
ZqFohN/a7JvVNBp6Tpme7C2UKqx95s0etkGSV7+7IjVe0AiiunN/MdZuOTgL5ry1+O0I2a83Fnpi
CGZXBf36xIjTU4eb1V/CjKQNBdxuvvXQ+otTURvZbEbko/3U+NkLnsayOvStFWHOpODxt7EFbys7
OoiUGZ1BsZG9uPil6thSWko7lhuF4nVs0w+5qmM34tTGZfTV5Eh48C/c+emAzk3y/f6K3FYLWQf+
IIeRNvDdRWBsZjLQTFyqYZGYTygfHeIAVe/KSp6TPFBRdXDG8/0RV862yp4jDwTARDdEu/4Evt/F
CuRlx3Xw2EB/SHTHIFHFv/hSvr/1TWWXoJLnzH57Qa6HaotR1tQ/HDe0UoloTtUekI5pNj7f6oRM
Gt9AXyAPLgMP/LcIUinBuDW8+SMwMVyv46TM/pp6jWTj/atnWLwFIHUpXi9vRp82le4NpNC+qajY
bsTZwco8A/62t5UDzttueY4p82EATeWTTupiW4ocr2pbaR0XAfo2PDcdXBIseIG8IceEDtYer2AV
PZvO9v8SULm2DuvKzQVqnTCLnIB/LNEf1D5sQizuEWErEwx9fTpOWlOiStUhHNT348ZNufISwJpl
whYNW+smcUPhXKooDdOEqI3+iWRIPxNUbPU812ZFsQWEJwE5D9zivRkRihcVjGXXHx3M+QwfHZE0
1LiGRWHhBomeZ7wxsbUNato0cyEzrbTde6hitfTJ4qwe02lRVx8KDB6eqMRhpfT+7TkzaBmNud2c
hVFJW6TWUukOheiPnawxCaImuRcBPkzvHoruIBx6cB84hi6fVDEBj9BGU3MDSwbYmfd0PiiZGcrv
IqjjdOMBX3s5KM3aOkMytZv4OC7VqZ/AMLrIOuAMlGpRhTpTLOJdlJAjPyCujeyKVvXT6MZ+VeiH
zumxFItjibZMMWsUHQeB4tDGiq/sWhvUBCUo9hLVmsUFHnlNGaf+ZLhYL1bfJuF/G3AQeL2/1iuD
wNgieKFEjUvXMogQgaehvZeZroo/wl6lUugq4xRvMApvj8Zc0AKqIWle89fiwkF6WW31GdWGGU/x
oph49IHFxxFMLafoRzj6+sZlenvDMaA58ytM+mRSl9fvAwr0llWrkeWiQu29NKaenobQKf7KwY2g
xhTgFl2nuGZFRr1R9F+d6vzgU8MDBr28xmvVa7RIdJZrGchoAykqaCYhzCO1uKUTqUWn935ApC2w
XQeozEtIm/p6pmPsYGMK6tWdfZEecky1zkjqWOf7o9xeNKBr52IUGlTAopfBRCsn+gFgKtzKp/M0
Cs3/kFXTT7yz8vevH0wjCkXzrqfjPm/YPxIEHR3aGNkTwhYM7p9l66iHoal7JJsU9TSJ0NioUt6G
SXQaZxFi3l5itOX6VVaHkE8EXA//tHYfmSEmDoXR7TvFGy5KpI97aHfvVSOA9cY7L6lazmxiZ4lY
AZjhYOdU0FOtcLLBnaREJUYvcJuHXXj/y90ecMgacNLmDhsclSU1BbBPy/iDd8YwNnjp6r5y7ULt
t+DyKxtk5ntDLZqBCyzm9WcbtcYsTF/zzrmtKwUmP2jCSoE9+gFrwK0WwOpg1L3AV84nfMkclGqu
czWifjcKM3mo2wLJa7NEDA9Rqo2L5K3veRUrQfWmrU9MQrHcoMVxPTEVEoOd4kp4QTsZ0F4w1pZ1
FCg3xzvEeZtfY1pgspBjqIG/YZXks7Rik/3IJifKEGXCFXk3DUP5LTPy9L8+o+h0aqd2zKk0JPnP
gHFxpS1x0N3rBibde+D4BgA6FFSsj5rPN5M734eHisx3hHdhroRtgiJnbppn5J+7Aous2PcOPKbj
N630yv96FNsBuAPsavcaMt7zzY5hdoaRRL3XMkXhP05Znx0xD226fYH/1kdDmShxpZMfwEGbtPQb
/4PNRYl61u8p8qszuCJDPSD2raLA0CNstkvEFL8Ok40f0zs37LzgEukaOrNUGpc504hNSoaBjo9G
NiYFtHqwGMMCcuOaudlCIDDfOCScK97823dP0XByGxS3BhP2RReFdsBSoX3G9GGrUnxzAt+GmvtI
oJBnDP31DkJrMSC8AJ1hVXV41LpKPk5ZugUiWB2Fd4B6EmX9GzTilLSt6RsTxTQMhB5gJyj42b0f
WKPpqjDo55ARgehZVr2LyamizjY8l+aiPHpWk+xVpNO/e04bXfRqQMXx/m5Y+U5UuREhmIFvPOiL
xaMVhooP3GM0BXNlX9XCevDA4u2CoNvKim4BnUwOCQm6FHQxTUD/1x8qV0dZAstUXKw/yi9kllpz
mItpH9BnhV9EcaPDaw1nmx71sqnnqARmc4EK5L8ivTy8ymxAcM3Q0LbzEoxPd3kuI/vIwc1+0nqu
tlpfK5+cWwk7yvm+5XMs1kbFUn1oTI2NlWbRi6ja8J9UxuL5/hfQ1j4BQ9DtoA0KPGcRYeAGhmOL
6XiubSshTfjA7x3eZI0UAz0+6Z1jfH8mbJlCxd+PyLkqZ1ypTLj/KrZ9aYgO9wuOaUp3wCfB+A41
DY3aIK+xl8CkHocm+o8NjlqCy/OxizHD2xuBUQUvqjfMcnNZauLtlsvGeMDDTan3QNLjH9mgd+O+
7gzwimMDc3AHfb3WjobV4vMRaAZq7jTywFqAM5p+UwUuxxesY+QW83vtKxBqSv6e+d9LhJtiRKrh
l4i9cz8HXLbleNG8EhHF+59h7SvMPB8HOYIVRHxXy97IUI9zS13JfrWGFjwVaoKorRl2aNS8fzAA
ZvPTKih9LFsGaudlCuV5z02iLj4hZyrRokvSDyDpuuP9oW4idQ6dBU+CShU1QyB714du8iwczD26
E2M46PseWWp05RP7OIqp+1BT2HpQMODFccE0/7s/8k1xjpFB4iNxwhm2b+rDXZAiJIE3HUIcQBR3
xYhsNQ5Gw6EXAXrrmCIepYl9HErU0xFaWL4Rea5tHNASJO62dLhyFtdNr07oW7S14xqZh6Aevml7
DBHSjfxgbX1BMGD9BgqTgHNxSaBTM3WGpziublVId3vIAD8keMb8HUEPOCtK/6PqrXoPKO/dFQPW
l47T/BzRfiI2vP6ySg54Cwa952KYhzhxpWGiCMoJdHGRvbdiQPzOWeZk0Euj9jIv9R9JAzqbos/m
/erZVfwhkyJ7zMrWOlUFfvb3d83KV2OrggjRKQnclunGuUSnoUB+sfuy/lpiR7Qb7bTbQOmvfDU4
N3NeQnuZXGGxdibeJeOgW/4FB6P4ty+7/iHDrCI84k/i/DOpqca9ZmTBQxoX3saOWZvhzOJ4g+vO
naLrxbRixbYbumCXIm+NB6G1Wo/tAnScw/2VnOdwHVkDQaYWQIJOT4pa9fU4TjPFGW0D/zJB/cLV
LTxPaXd0wmY4Sz/b4suvrOjMY4JDSKmD3bxY0VEbQ10GfngJtKLE79ZyTsinm8cUiPoXrZSli89v
9b2BQLKxOW8yzJmkAmWS48c1R9Pvep5YDTl2IDCTSUwwfgN6ag9NksSf9VHTHpOp+p1W0tsouLzd
0IvFnZUCgXfAOnduSp5jagIztJLkAjWhwNFF6oq9y/AnqHdWb7fDEW+9FNvQMMq1szeodXdJQbQB
W0Or/1sCTxf510zav2q7kghv62FWHCn7T6+JdFpkaWtUk3daxzbd1briP2BoZ2ogGCvD5hozxEfc
pdTkUuFSV1wwifOaXW41iCGEIpX/2ukIl0BxQrcrUMmbJX3DZ7C1/ndz8vrvni/63yEaH/nOL8F6
YW7vyF/gLZK/s9QP/aOJJVbwbCCz8k8TG/orDdrp2WLD+rtpEiY+A+hOfr6/X7X5Q12t6dyyJ980
SFzBni3VCSQ7BVIXrh/g32rna5hnASpqel5/LgsFzwlbBCgre4kfnDK9Hr9qWSklmh7TYOKbrHZy
r/ihGpwau7XCk++I6gwSUq33FUVyD/G+YEx2LdoN+GIjGvySVxkAFg/Z5k8sSok+XKJo+sns49D5
Gy4Rkw8K2ZH84l8mUd7tA+UyeCJu940xZcF+SGKBV1XthFsE0ptohKWg5Uk6TPVpRvYs9rQvPcDS
iXQDYUdEPkOxi5Qkp9eExeX9Zb+5JhhqhrubVLlW9OqiqIpKpR8nVwxB980KcRTDBLM/tHpb/DeM
3T/3h7u5J6hfoE8KKJkaFAXLeeZ/PCU22W02CYarnEiKPcSb357V2V/8Qs/3ajDIjzKOU7dIdW3j
PlxprzI09y2XIQmIvZT0SBM/qssSewcEJH3jscj08Dui685rp9iGm9u+3e5QwPE/Tq1SfpdgWU91
hxR26eXyW9906ccOXcKN+GzlS7+JTOKIxaLcaIKmA6l4GOsTWkO1QdukqS/kZPkXHDuijQVYH4qG
Pdg32BRLWSNHnzBQByvlikZoT7SLsQQwwuxprnm8N8DlK8OuQd9hrsCBwLj+ymknoQWj+uwGEJzT
XdANzQG0f/CKz3Xz6f6OWtnAwC5soOYzCJz4/XqscqR7E9VAvxEhn+KvPpjMLwOK5U9tYmfpLylH
ZYPWsDoi5SreGuooqGtdjxgoaQi2OJtctS8snL1N40BaJg4o/CP2SLt+48PdvHBzzY/+wfzAGfBb
tevx6g5KYxk3tEcCXx4GiddqByhhhwZ8ijON/wsAonm+v6prm0WyJ7mIgSOAmr0e0wnwjUl9gws4
s/JXv7VxkcVy6CHvk/D/cyj9eqgmRyTb7+wRsjpcuWPWjP1LGmNAsFMSIbealauLObdkZjrGrfCI
nnqmHaA17zp1rz72SZE8tHqS/J7Nus7+VBRfBbjxjT26uprIDlDk5NKDp3U9xdn5o+iBmroGJofP
QxMkD01RhQ+zbtRG5W3tggWUQCaLUODMd1kMVVe4S2fOgDk4jAPVz8sztqgqHMVYolyExEpbU0XN
MPx5b1A9b9M/Rl6EgI1pjJEyZkwS+5N9mVpYLDijfhJD5pz1QW3/7YIa4XJIDlus27eW+iJ2oK4J
6Jq2JrHg8lkpEVNA5Tvmq3ZVlfOSN16HbcoYQvKp9cje9ypW0YeMbKDfm1gauSM+utEuMz3nUkSK
re4EhmMB7AXY/jsVT+ZmJ8cBsGVllMBp+0n2uDH3HXyN9580eF88w1T8KJbOG/aPFzEFKKyOaSzc
MrGTU+8o1gHD8gSJGrGF9Fy7uAgoePB57W+lf0Wnm4neT7BkqnI8+XCmz0435AeBTMOHIMjHh/tT
WztrNLbQGoYMTSay2PYphQHf13B96BzPkSe91donBPQ9/1On5UAxUm/2slfjunm9P/BtUY29SMUI
wgRPPcIUi5FNn3dONDG+l8ogKeI3of6jgl8QuY1V2tWDjti6fcrwvQyPfRUHeKqXMeZKwzQY33vM
2rOPZlXFEpRkiH2il+s95J4xbP09ZDWa8zVe0+Kcl130JYVhWR66zCvaE1btsFjo8Nt4kxty+hKV
ncAOYTRM3GowytD/aXxMoPc4ITa/prkhdQht3AgOePaVn8c+smho2CVoNtF2VvYoBAlVtvE8r+wD
WmRA7GH2ooG7lNAeoqwG9MsdwamhK2dQ6VIeozjo/8HZJ0pOdduG5en+J1kbU7VA91NpRpNkGX0V
oiS+bBTEPnNR9IeyyEY2H/cDBFnVU7HI7dBX+1/GBIhPV5y681Klv/IRohwqxhx1AN34beCd1HBD
nAwFMZROOBvbbn6pFrcQDQgeTAJNuDPLa97KDK3zKAHNzVUdGlIjZLg3+hQZ6/sTWzlYVPPAgQEZ
MdnqN69zrGF3mQ6uTmMswN1eqAr2W6lQjuOAjR28qGn6ENVj9OP+wCsPma6DJ54BHTNLY3FZTX1U
gwhARlgG5D77wAS4ezQ9XevArBhyI81e2zOz1MbMHoU1uRxNT4diLLFvdFFwaC84UtV4KYWKHA4W
0Gp5NLVk6zZeeT5BFoAYp5FE4LOMXO088BstKCfMDyone2ri2ZTYDGITd5X0h6koT1ZmacMe0KO3
8XLPd9Jy96DMPCcBAGVI/q4fgnG0MlGTpLrcLOWZJyCheoIXSGXrkZvEun42U5kesipSpl3RldXG
aq9927ktA3UTsI61vDMhkKaE6HCj8Fh6QQIhBd2h/pyaJN14FtS1kShKs8IaTXOYwdczjVWj6DOK
+m5JsCQ/BpGBfiMeZ0p2aGWE+OrOmdLiSbNaHInh+WX/lKggnPGDsL8KeLQYnoDq+RnEWmleQiTy
G0A8WL279zf7ynHm0aJyTVlJp7W/2OzI4TeWkw4TNHccY2XbtEetxvt4Y5T5sC6+OxAzPL2RMKS3
v4xdFPrtvMohen+8/cmD16Vt8YjDk39pc2PAHrnrKw03PzV6tHT8lXeU76a/kYzMkf4YYlz0Zrm1
B2GF+ItZVqX+WwtMpPYBtiIN/WZpNXvdK5XsISn6uuSeMLL06KUjznKR40TWT1OpbW8fQhiQj2SJ
yXi267L3DxQxY6AhYUpn3iuakY8UzpxKrO675EM3jtHPQQ+KFz30/d+yMNPm4PWqj2ewZ4l2Xzp2
r+6h3lYXzReWT4PKHLNzVfTyogkAQn/fX8mVA2SCwSDxhHRxa1ySGFOKQ7tvkEujSPeL0KDo/2s1
IEKYOgf1JwHAWnvCnXnEj9gK++jBAvaSbjw6K5ubThXHB/k/wtElIsRWC9tMShXdmlxIZecb6hfy
e/1Tk/Hm3J/wyv1INkhtF94X/NMl7ks4VdbnhaG7ocJ9cmiBtOkXXKQtnCEbHGpfUTEN3p/KUEBB
EIR+B0MuL0h/CmVoDLqG73wKSIJQwQlPvWz9/8PZefXWqbTx/hMh0cstsKrtxIkdp9ygxHkDQ+/t
058fORdnm4WMcvbFVqRImQXMPPOUfxm/TYyi9sR8N246Zu4ACJE5pMZfpw1RM6FdDDrqkmm4RWtQ
g0+1OZG4q2r2FXeoRYil3GF/bdwBbCKws6YOc5sO79vwRNFo9W0e6YhmW9jbRBb0a2+ws+GxRt3w
GFY9DaoQFB9my+Fwfv+bbgQdiGAgQf/OzZhcvV18yGbcvUPUdnoaVgecFLNTIsbp30PboscAQ4rT
AkNn+RX/KToGoZrI4IFLhHo7uCGsMz+OlHjnRts4Covegvp/kRk3I8C4NZxAJwm7jAWuBo5Sxfda
1koHqPLq4f3X9hfmsYqiVH8LZh0wEW9v9UTYfOERLOFhWvcWPtZmZtzrdisOQjLmszVBEAcC3n7T
u17zI8mO/VnrtZ23unEeF0F7vhwt21tpMCBactjrwCINXA2/phAkP1uVEhwLezC+To0T7ulObz21
w7MuHT1kp24GWXaTmiVeguaS4ebPcm7gxjfnCHU5RukjVQumY3IaL0Er60hnf/CCarZ2At7mU0MY
J+oBXbmx7kgmeRqjVEYnL3P0Y6KprBKbo4+7X+8XmhXv9Bn+YhRXn/ov5RnEq8FoeY34wWI7NeOg
sy5YKsa2O7ZOcqhqqNwtQ8ODVeqdJxJbfEZXPfUlW248x6LTPxkgj3uavf7Qq/ZJmHb18v4m3Di7
vAML7gSDZ4v259tTpRQD/W1ZMji7tv4ZUpziGl0f7jz/Rkh8s8oqQjCE5p6ThXmBgh0euOt+2E6r
fh0H/Wefq+O1GVpt5yD/1ZFdv3JAQsxlQS0s8KS3T9ahVcUYlau1rLNOcsuFeHMs8rF81KwUMmNb
OAY2gCn25B/zJmqwQiyDpHtQ4y7X7hO57b+3bTGdQzgX/XeRSrr0qKu5jsoWmN3G7TGCqNFqiMC4
1MOQfA7MwfzTwD43QU0biy+3lI4vTG8k6zSGYWNcotJoLF8giH+KklYRviZ3M4amVdwOflHHSuDP
Nup0n22YAc1DoS0dxRCnr9BvBoh5bgO1fk8hevNAgq0jp0UCAKaD+vZFWWMoxjhsTJpgxeQc45iE
7VRXlhydlSQAHd3UuiO5AMiss2J2E1bvKuY6rmFFgXl6fztuhN9lqMNuxKEOLs8Km+CIDqmMaDIv
MzOGQ2yG9qGK1Zr2RCbvxIBlz633B7EXCCdOVnQWVnsyMRJcDCFvQJAW0e8EC0XXzsrmkIX19JCZ
ynjucDy/wn829tLnjZUX0XQaZwSFGz5/ksGIiqfZvDRzPx9yQ+09fRR7U7KtVwnPkcqQLOt2aG+m
85QI2zIuwzymv+ZQyYhssfY1iaIv//7RIEgDz2awvGSQbzdQC9gK06CMm9kJcCBNRPGTOb/2IFrU
2t9faiuQLHpQkE5IVhkBvl1KyoPaKkv2RzZa2jU0pOrZzDL1XlBo36vjYPywzHont9p6kaDpFwwl
h4MQ+HbNMB61JBa8SAsZTesgkYRldMr68qDJSbxTEGwvRjEAUZWkdQ2B0GunyoywNy4i15bIUJCO
S4hlGB0sk/ff5e1SlKoyCSPqWqTHazbJJISR6D1B2WE0flfVk+yWoBifypnx+vtLLa/o7VlbqmKE
tQjEjNnWxxpn+YSgqhoAfwoZ82Uu+Sxt7OP7q5i3Rxoiwl/V78XX4qZh5/RREKldrF2G0Kic08i8
Qv1kdMUQ3YHsylO3kJ3ubtlXv0E9q2f8anv1DpBg8tzg2vjs6NiWeHUWI/blKrHKwFybUMDyOyWu
Mj9oWqX2YeHYL6NlYm2tRGr+Z8Y67amHRyqOAQK8dCXHIHg1U6xSXcmIwi8YURbZvV1zwbtxR7/R
xcNNUjy7D8zXtEsM7STqKXmFHgLC2o4k43+Itmmv9TznH+NMt3+1TlcVHmVrP2F7raLW6FRWc4oQ
0LCesbKkrZXMc9V/bsY0zu+SUEyf5twYYFL35fzb1nDJPgOncSYfOSfm8fJUqc8D5ttYHFSwGTyM
I3LlSB+uiXw9zQfNDXEhf02TAMxbMcXt5C9EqYcExUgZ/FvVylc1kLKfkiJDGkfZrkHcydQ6c+ca
37idFo4QbcOlYKSrsbqdRCvLU5sk2oUseG74gqkT/pKriNuQ7pqw0ZdKYqD3kemk9gmM5xjT+7Z7
jNvt0ql30qWNRI5DudSQCjtZgZz5Nhj0bY/AE7L/5EvRk13pzSFmNn9ONRrx9YM9We2hqwMdf0Im
VoWkOwhKRbGfogXLaElK/Ik28vP7+36Dr8b5hTSC/QK1340A0pwVVT2mSFShpgg71TVhc96LPA4w
uZ+d8Cuq87pzHnOBCmfTCxF7mSPP0hXfvza9ZmU2xkddZP3esVeWcLw69yT4S5YP94re5OpmYOqF
h81U6JcxKor+4kxBGR/Saaich8mRu58z0nqT2zeJXXhB18ktIpCBreKh10jZi5q1o3yWxKxqvmYp
aYn6XNv+ZCo/fSyF0v9+/zVuBCkYMdiZLBDQW54WglxVI6m1xow8k5+SPJRHb9LMaa97dtvzQaOK
G4wilsY7L2a1hTpMHoF/aRcQis73tA9lHzhL+VEjT83c0ZrjzOvUIa0OY5MC0KxiXFF38AC39yhX
y6J2tyQH0CpWH0ay1cqEt0xA5g9PfFLbrUBh9W6RjVJ4qKTJOadoSu7UAVuvmFuAMQ58fOWG/S7K
jLjVQmB05l49xkYWX6lN1J1DunGxAekDBeAg8M74evWCgxSXcPzu9Att/0owrGmcV8Tiwk86bIJ/
Z9vRjiCVA/2F9w4qB2+/Jil9P+Z1quGDkBkXFG/0T3MbhzuN7o0XR+Vo0dRl5ArGYfVIFXLVaKIO
2oWcEh6M7CB651jVDrB/+VdWxxXABlLQMAcQkFBXwS2fWyuAOThcchEEzh9nUM3Ex7MMNRJITkr6
kDOq3llzYycCBqYluGhP347B89kcbauoxotSac2PQV5AKY1UuVZfCL+MreR+Kqrk+P5R/6uau3pS
ncyHzgfKWgtD5u1XawAqwwHX+kufDHX9gB40EDmrjhiWgGKqH3k9knqxo6o9JuYUMto2rd44hEYT
lV68fO/jUEZV5YssixU/HJs6/DjiXPwF2CGDrQWf8WAhDKAewiQqlecoJN9xR8oB4SowGuKfWlRE
yfeS0uqn1EZKcU4IGA34LVVYxyFNksLLSK3Dz6ndZyb0iH3j1613z57C82XRXuHLv30LVuSgQFq1
7SWOtekpkJrUFWQTFSiWVj2OdKwrf1Sq4fP7b39jmy2zOER2GMjh6buc3/908qK80pJUxxtLwaDx
MYWj5BmFjSMK6NJPBKs92PlGWgglBsEL4NP8YQ1XoP/VkT1jUiXGyPg05Erzmhd2hDyWMR6iup1f
wddU0EqafGefbRxbCktikEHdwJtebTOjVJsyqBl6djqyxjqCFCcjNMbT++9z65plBU7REh0WVtnb
F1rNyGBVpYn/peiS4toagdyczVhRL2aJiw0btkhmt4Ktg/pZB/nszmjYE0+dEjAk7DstaH9D4y2y
I4Gulx8DtVaB+xTS8EWVp0jf+b0b245oubBdFzrvjVkhcg5a3NUxUzus5JkHm+XjlKYBiUALJdoV
dZBeirFNHf/997S1LiEaAAGwZMglq/BWxhD87DmYLlJhlee0a8UnvS5Ql+0T5SPXZONFaS1e3l90
Y7P/bYzT9lusV9cD/R4NW75OOV40ey79LJYTv7J7+zB2xUtQ4Gfx/nIbO85EZpC7AiwjY+jVka5R
KdD7WkyXpuk09GR7R43Q7Ur38BjK8rJWEZSh65JtIm/hECje7rnZqJj/lc5wMYBAz/4QauJnTntp
cCf62sFhjHAUUKRq6sFmJOJJliJdPfV6ZdyPTCSnn+8/98a3RTKYqYvNLQLTfvVzRuhJup3KzUUM
JHiXAnuBTyX7+NR2anGHDmyjHpQ0Kv69y7JkihwLiNQyzg+rWDYniSyYR+BW2sfBIQjQ5U2TsDn3
pAWH9x9xI2+EtUPzg8KWLsu69JjQB0a7oGwuxYxkrhGaiosRkePJqPUfR60MTkogt0fBWTpGdjE/
v7/8ViXGpmKURCylQbFGcMQzkHahlu1l1oY58FWryyAQNGP2KKQykzlGlREfK4tb4wAfZlHqjZXw
qxyZarzTT9jI8BBtWTLYxcAH8c23m2+kxE6mFFfAMekm3wSUs+iljV3tNz1+BTtnauMIE8FtYEB8
ahhMqzNFsQtiq23wjRzgos1t1J0pszp0hPPAh3aQ79S8W0+H/gY6HyzH863Wi6quKDUnbi/t2GAI
XdWaXZ1G+DffF8a2umMOs3E7MpGlPOOiYmutV2OCXzadWbc4VXZ4ZUiK4zWGUqB2qEhHa5za64ho
0KcqpYH4/o4yltz4bQyh17KkzTzmMqBdfUbwLHFQpJgT4h6acFR7UnVfMbpsdulhyMy/sKX7MKf2
8OTEkVO7hW5PX9PZlgYf6F5Ai922A/MQzrNt+3VQyhq3XDDIfjssllzljKeAOzlDrfj2TDvo0Axp
HntNCDrmZCfFKLtIDQnDQ6dA+ZM5SDm7PU4YlmsFpfWklI2UuuiCjB+CTjH+JBb+C0csA5rpotEw
eS7CINPdvs47kB1N9+QMVi0fHfgZsRe0hoQHUz219qG3Bqf3aCskYHiVZvANHE8vphoFw58iMjv0
pIa8tTxzyIzcx88jDDzFFMkYuUbWNaoXVpFp7Gyz2w/PUQbCSa9MoSZbQ1rMeILzLCvTRWRpqT8t
Ju/On3lquugE6xD4SARBOTughIHyEykbZibvf//tH0BeRNsCF431XVWFUStHlsR9bOpt/HluANMk
jWiqh5Bs7sTAKP4AmqP5iAJA+O39tW/PNPnSMu8g/yCo/Q12/8lBRcOgbU60+RLSz/FkK8EqRR8t
dzBS6zgNpEXvr3d7phc264Kl5tKEhrXKPdLEiioERqEX6E1+EFliHIxa/l/bd4P3/kq3N+HblZZD
958nG1U1F0aJTeXYGZM/6+3s2VVfHQ09SI6ynuds4OmfiefsI51TvMjcMNxdE8/beMLrOuLx1IAO
6iA0+9qPSb0TiJkP30YMsui/DWuGtzeBP8+moaV/sozM43x40frBFj+cqki0nxglgG+Q9UgdTjhZ
Wqrbihpp4cAI4sKv0yA0DnqjOtWFVCWhJQVaLXZLc2pnX5qgyZ8KBHQNV1PasnLTCGs/b+7KMr6L
HWRumcMlZed2GZBan0DTVZcGq67+kdxiVj0mVf3vUg9w3Y0QoVUhBgWz5BqpouRuhUR571dRQ2xV
GqU1PCUN8uQUavPUQ56ZtO5RihDO/wiWOxqfAQFJX0wRQxnHhaIL74zeztGtD4bwT4AOnOXrpdXM
ftUJxo66GTXujANI56ErIOITTf/yA+NsgU4/3aX5qKbC/KgzKIlcEynK14Ik8agbgfLJBvP+WPPj
79TBUSI/jEIZS7x6qBt/nmlF+FIXx9U9ZskGXec4Ey9Kq9iJhzdAjQg/deKHAYny+Fsz42Pm0hZv
abMHk+VwPWZ1+cOOO7v+1aYFTdG+T53ozgjzfPowy1L80k5TFPhV1QzF0YgQQuzVXGtfHa0XT2mX
ZcnJNJtxONvhOBePcsGRec3pCdQ8r1SGnhqZaCwX7aw+jXWjD8T3Lk4PGJR0xWNcwUjz5NGwxU+1
oT16hbnI1SLxYjRPgWMZuo6R984Zd6JAIM8kz9hRjWqEQ3XZ2kczqZXp2lek9R6ivK30MW17cwAI
nSe2b1thF3w3Ueq9tq2q4+IFCRDSAu3eb5JRNz39cCUZn9O5VB3fhvSifQxEjKYPZIcs8aypEPbL
EIIYvJ8rYIMvCDdUxc8wSfAiVK26PWu1ylZ0KtkaUStVg/BeaoMQLZixI7uamVfrd/Us9PgcZkVN
PdUAIHfTAYy6TxJuCtdgLNAcp1Hh1ktt3CR8OTa08mvfCGv4iutho7pppao/w0qLmrtC5DLbEnHD
yhuJv/IZRf1u9EZrSeecVis+wrgmTGLsasnHyCrkAjGArv80ZqB6fT5EXvstvXjRcLQUPT60dYC4
Q9zO6VUusmz2Zpw6f/SIcMU0p2OaJ3raosOgB3rq2qHs/HLmJND4ozk+FBk6xW4Oc7HzEiDqv4Kg
NukNJVlc3uW2M/52GktwRw0ln51G1ajdlRHq2xerhaHgpjEM6eNskuMc0sgKTZcKIm0gQ0IcRSrC
biHzp7b2qzYAQRwY+zDeDwKEKr0sapvMD9VaFn4+SiI7I5+jZGDVAqR3ROnEL8VYdHemEWlMxO0g
/SQbrWkc7Bhw+hU6Tz9dS0cRzdGaLaQyKlpNH6kkxEPcT3JxSgezrb1syjlY+OIxWRyjKQvvZaUd
tHOaysNTGgbRK8ba7eDq6Vir3myYXeQPA5reeH1JseEHZt0leH2hVHdy5Gh+mGq7uuOt8dIZXzPH
qpg/LYx0OVcOc+zUlQ8SxexeRhnpz9+wPDrzYDedTqoxTkFNTaFy905GnnhxAx4E9hZX1u+87E3l
dVTl/mUUbf6opKryxYAdE55ElIrLMDaZ4k9FW2l3VVfV9Yl/Qrv0GKyrblEbzGt6MJ47yevGPIZe
5TK+XOprNBNWtx3KAYZYdAsuQSvCimwuso+LbuZPvZrMpwRG9Y/SMNKHutTqByFC+9iEqjm4Vm1E
P8I+H4PD0Ia2xTBJV3Zq0ptaHMIi+EE6M7BJmEeufltUKGqcVU10TXG+cGvQJVfsbdqd1vBNFsUq
8I/B1NNQY6CwWsVsaW5VTi6ueqhJH7pQWH4suvF+tpPGbawRbs5S9ioKylvvZxo3Oc2yMnUodBWk
YG66+QxvKPsSJ7oqcx2eJ0ZzaFVJ3Se0c3eyte2VuPcXMc1brfkhsrWxzjJxDc2y/14YwMU4983z
WIo9F/ibxJCHWuBCdMG3wBmx02u2aGceCjVwkOvOtVWhNpn5/NJG7df33+DmYssQCPAmQMB1W98p
QlvSEh2tjy5sHxxDRG7WyfYR5RH1gD2Ls5NAbezI5bHohAL21W6Ee8Ssq+mgFdEVFNp0pPaEwdjX
5r/vC1ahzkfN22JIuuzY/2SgzBSHcVLG6NphJvdxbAzNN7Opve+aYY9nurH5oT2QvjPukSFpLy/4
P0uZctQmFr46Vz1LHf1Kdy2NfXPualTnwH+5BbCpU80mfXGq2dwJPhu7kkyUsSbqtMD61klvrhVK
xFQkuo5DWifgyDOFKmqIS1+O1D1+/W3DjafjpS7vE/mUG/0GicsAW3Izv6ZohB7IGQM/kUeQ7QAF
j72F6pJQnGdEmBk+G7mD+y/5nN0lO0dxY8tiqbmMvhnH04NZvfE+FRWCaH12TdUivORl1OIWGgZH
I3PQ7O1j+fD+Edn4wgDTGNTQ64HxvxYeUpnl6djT5NdBG+Xat2wRfZNHiWKUsnS6Zh2pbZNEOGOj
Vvn7/bU3jgvjAvRtkflbJG5XobUCA0unS8+uTWa3DR84MB5hBbR74ko3JRvNQ7yUgYKBc9B5zLe7
WM1mEpLS4NNys7vx0CdXSmbrkDdJ61ZRDZG5brLz/8fDAdsiC2MARqf97aJhXJq1qJX8qjMtuMv0
OrvUQ1ztNBm2Ho28FzKljtbKzR3RkkGUWMbl1xyEzGvTz+o5UKzku1MWWuGSxwBr7oCdnP794UwU
zukCLXyYNbQaJZsSO/Mox4A06Q5JbSFiW6nDzhR9IwAA4EYTCwEQ5iVrMkOALoRpBWlxlbWykF2p
6TXVHZYmkYuC564O4sZRcP4KLjC1pI2wvumrlskPIqQchcB0urNtDc0D0+/+G1bLEdrgVJO618US
aCVXTGNh7LzUWzkKwLQa6CiAcAA0b3AmeqAkbBs7vUrzGGToTOoJNgp1UP9sIidOvbwyyvncEzci
cvQw+63VRfYyR834i5IYfqkVYczmSlI3Be77H3zjU3Blc4aQ1aeTuc611Ea1E0R1+Wmh0WF+Z09H
S0v1M+OyPavAjQhIDsLU429YugEWS3WcmI1dpCRzcMCMuejv287p3LCZywO54F4U2nzthFqiEJBY
gJOrkyoZ6DNEbZ9eOydoPzSxaTxGjlHZx9QCuHEUoyzNXiPhL+E35Uw9qqVm/WSWwIo9q5Ni+TJn
iXY2W4xjd6Lz1mtfRqroJ0GjJwl/G0SkMhoKBemKawGY41VCt9lLpRDTvsHQd/LcraUYGHID0KZe
7HBXS6l2OpJwpNdSE38o9RwgdV1/1NS2/PLvewlQMNx8kB2E5FU4HofYDIRqpNdkSgp/koUAeI2F
YYa5006z7naowpFi08KexFfuNoeO0T+caBhl1zYN4h8DEsqf2iGdAzwSnQQkkqOfTLqwjDfirHgt
7cKgXpny4Z+PD8008hjQWtx1KOO/fbmxkksOuk/ZtdKUQfdyNC0TX4lDI3K1Sa3nf942NHwx516E
2Wj7r0VDQYP2izRSfEWgif4Ns5yXyTR/Uudr/3zLsRJgPRJSBnU3INeeaz0P0L+9qjTbXEMO5ktV
pO3O89zecqwCrXkxbP0Lo3/7+kBXDBqVbnKdUrP5wj6Rz2RxuGJJMNJcJmDdoZdzsvv3N+ptJKL2
XRyGwdbx3xpel3Bpx1U8ims9m+lT4Aj1OqDC9QHMWhWeek0o6vH9FW8zIlakml0wY/Bu1ykvtrRU
aIYuroMIDRoRuEeh9KLsXDRbr5NdseDT8KO7ybvgWkGsHwpxbao0PNe4Mh2mrLM/iM7WjtQC7ZOT
hXuT3I2juFCB0DRaSiT+tzoD4IGYe82UsyLOVTcJOHqz00UeLNjpqa6b+A/QkfKidDWaF5KMPuTQ
JHtz9a0XTJRDRBbraGrC1Y8obX3gnQzxVVOc7BRETnBH9rKnULoM1t4M3hAdsgDWAYdZRGXWYbvr
s0mBhRNfS0maOjTpgYdKXN7PoRqbzlFte1n2ajVKP8OnFJ2n0jfaIWVuPejCjqRhwU4i7rw9Mk6a
h22mRvE1C/rwogGIRmWzmXfQZVsnhKOJ5hGCaSCUV5cGowKla1M6uovvrjdlY/eYoK13acLwV5z+
uzQW75VgvkAB6UmRy799qHycKL2NIbrKCsFNAvTrCkBhlxbMxs7Z3zojKEQAPmR0Sj222ih9pmps
Pyu6JlFa+p1jpHco3FKDCWxjJxentPA851P38n4AuMUaL4+IfxATcbKRm6K3m6RykAsqbiD2Y4C0
SKp6IxJz96GV1X+MrKlbr9UnBaBTMjkuxaIeHCoGtB/hMqACIOeh/fr+b9raSsvHRfkYkQdQAW/f
etaxveoJ2YGGwdOvJLTzR72P9oiLt/nHck3T8ELAAvX8dTEoYUyDaKGIrraBjoI11OMDZgfTg1nL
kf/+A/2lXqzOJ3uWHAcgiwktfPVEFMOIQTkE9jgRae2RSlf3VTYwzZo1dAU8kmsj9EKrTEDRcoU+
y5hAh79q9HEOraU2XxEA7j7KbZvRjTerXjvZFlueHl07mwwOCl1xS/reupuP7VAe7dYxDnlclc1J
6uTyUCKzm9JPqMS3FtPnydNw70KdaJxlfLEVUVgepOpIQ7uSomcn+m98zoXKTMOU4Sz8vdXDx8UA
xQaoyXUsnGelS82HVI/rnbp062suuDxoKdxi1joChlqqtkmriWtv961vaCq8T3WumLQN8vH9r7n8
3vXHZGMCAeRT3lZNyI6UU2WHqKEPsuIr7Tx8HFo1erAYsP3M5XHPeGFzPeQZMABaSAHrR0OCR5Vm
izsaLbL4C54q3/KpTM897cuPCH3aOyns1udyEBRF2EWBJrWepEul0xc0LtOrVcvdeayU8RDGc7uz
ytb34nkWlwxGzDdd7iqckRhMreQ6Tml8p3Rm6RfIUECiKcqdqn6JnKvvRYG9JABgnchCVvuvqIuh
LAMzpr4zptekBsXRASI4j13aeWCg4nsLeerHFmvcnXO/8ZCI5lFPwdkD1bQu8JmsBmTAenJ16AMZ
xxgV6g8CC97vaSy1P/55V+IERx8BEC6vdM0AMGttitKRohKcjThGzFcB/+iodubAr2ss8vQ9aZyN
jbLg83ittEwWs9O3YTrBLiYfoQBc50gqPLPPtRMD9z3zpq13CCKF9sTSer6xcTChXOXtLLIr82Ba
3GEkriLJTA9c1z9LRi6caVSmYTSQQt0ICBtwzRxJjrNrqOTzz15G6d4r7cr8JkSX/37/c21c9wtN
e1E/4BXepEs9wVmPUba/FjBDHgBOT7UXZI36JAJV5O6IIsulBEy1E4u3l6WLxoQNhM46lnTIDhnl
1KHaa48I6neEldLto9Q4RKMuGV4NJOQ6yYOzpymx9RkXsiDNyUUOfX0IUci0e3UQ6XUYO/xwABI+
55oWutkoq5/ff7VbSy1dVxrr8LluulpSYqhjkllcBW1u+Ghqd+BmgXYcskGrxE7athVcuG8WDisp
xI3HK1gJDSVmVVzlwTC/NumoqG6sNdbFTGvjAsZSOyuw+h7iPNbVnbW3HpQeMypfvFSc77S3BxAl
vWrSW7IKwy6ZyVaY7MkVqmlC2Ht8lY07CG/v/7fUEgv+M5dJuyENy1ER19xGUzqPITYM3B5/Zk04
4OAjpM3e/4hbwcWhjf63+bcoSb5dUJOaqhSwGK+dgk40YKT7tBHSzmngnuGfWd0Ny0XHdqE1RC9O
fbsMOs2COUPGAK2MDP0ZORkbqTxL76VHPINV+ZjOAqQ/phJJ6yVyYHRej2HVNawCwEaGlueZZymd
NJ3MyjZLzDEM+VPTN9pXq8nQ2minEMUHNcxGAzxa2piPWK/Vf+DpQuuzAXA8h4mR52fHBAt8AheK
nEIT5UXjSgPjUdBGUus7WRLIXpSPwx9TxojWHQtb/qaYuaP6WBCWn/p+CD4nvTk3hyFTEVZHc04p
gPeE/b00Ovj8QlDXvtk4xva+jkZsBUFUmzMftSXZ8Ruj6rEykStJukrBPH8YVQ3nqnLozNYboI5l
HmZWyavRUFh+Dui0ETNgGigntawbIDITYBCpB4nkTaJIUq8NJBAuk9G2oFoqRx1NSrW8+RATeTJ3
EZksyS6K8RfKk1bkB/SWSgCx4fgyhmPyhShlzR8bx2Iw5dZZmxq/sw4wg4/4WvS9iSsxXDKINqes
n5v4IqlDEx7I5nGA1xLZTg+BnCbmQcZoOnER01Q14prQJA++vPgwR3Qe/SKemv8RPUbzTk1HAa1H
kmrpHvf6vP8STxQ5SDfoWf44I6f4VMaV+RAqMlYAszmM9eNkllHpprU5f7ONxHkdzHk6OiNykG4H
tZzqWzFr65TLVQaueOj7D12Sq8nD0Az94JphE9o+deVAep8ZSeiji9+jkYL/4nyWGw05i1Dm1kMr
P0MXR5k6vcbHyRyVY0lvqjkncq9kgMnKSvfr1hF3+TQ0HWiwxPkGym6wvXbMjS+VYzS5C9Zdth9U
aRiuQFmG1OXutBUPZcB8PPeIRADJUexMFzj2AfpwW8e2sceIygHJ5CnIq4uSRGbllVwWlWv3Yfu7
0gMVj5xUMiu31xg5e001ZfJdCRnwpZOC6JxjIJ97iFsDjzQThtTwCFQlfOwpJhs3s81KesnBwJge
RBXzCmh5ftLiIrEe8chOZ5ecLYa+KDtTfxlFVX/pp8ZooT602teywq0OWIhmFn86qVczT1Wyfq+B
dBMb6IEzLaQ2Zj5La3P5+//EvBFaqi4iJ7viGJV7uarxKpsZp+e0dH72oaUdbHtMvSDIhx1a5U20
ZWUuy8UW4u9sf9XlwLQ8GsKqy7iJg/EgaWilpWXZn4zEmu/RvsLF/P1oe3OTLAuS9Czwey7O9VC2
ho8eVBEL5tKUXItJHq8QED5rKVORf1yJQRN0joWXi3bkjRslSP9mTocquYJxKT6NEbJSihqglqLW
e6TAm4f6uxSmKIsiMEJaq9ge93mOAn+SXAME3/0sD2eXMto4qlKg7bSlNm6rRfmIPQIgmKn26oOJ
aC6azs4Z8+Lz9rvLpOlV6ZiP/fu7A3IMr28hbdxsyFD0DjT5lJpJw60BtN0YO54NPu1n1GKzsbMn
brY/r48yF61U5DnAYq1uYL0ttcnJKZuScKjvHaENoDlNczyZGur8KOsJtD97QGiFrIx7Z2/r20GL
pRnGkPmWAZfjX5fRGIJO3JTOMWv1Wgbqx2bJpbbd4xNuLgYcAHA8avE3KJrcFHIbzXRPVSV2DolK
YLLb8dRI4d5YZiP9ptXESAF0AKXMep+UyRgmFijJK5wI7TFFk/jZQaLwNaPd91Q1yu8audGd73jz
dBQZdJ4XWWrqpxvPM7j4g1XVc35Fvl1ABUlStxRSfJgk49f7+/OmC00UgfhBl4szzlqrQntkUigb
g5VdzQYbD3t0sk+hBoTSLyC/fCv70jl1SVNwmU/jS6PZcXl4/wfcogeXkE3+wYa1N4pF1ZTMYpwG
YAJxGg/+0oW+m2qn+TXruf0/M9JJAuTMTlQ3q+v8IcH10X6Y9FKTALlKaF8HYyq+y0EuMwcf6Ba8
//v+hpw36eYSZx04i8x9mQ+ui3T8iSdZmy0mkeoc9K46hJHljepghL6utTX3YlDZOKIQpIEbV3lF
vTTF9Q81iYtPcqHZz6ohdFgAE/os577LB+p7AYn5rKEg8iVrGnO4jEOZ/AAukH5P1QDwEhLiVYQ2
bqHMh6HS5lfgr53hlX2gfa9V0SuwhMF3qi/s/q5142Ye+091RKfuYDWDljJly4vMJe0xaaoB0/te
hZBeXcoBS3jAdWPHZd/ifBMWWh3i2eIkT/UUmGi/T/bwdecdrjN2XiFifvSsZU7QjX5InkfmGEHY
vgqe9YCXTPvFEFLyr8C6ZRW6YIwzHeSk1neHbMX9HMlpdpVBxBPxhPRQZ5W2czRvMWAsw3yKSEYR
cjsdEjEycimg0iuIYnGCMzscyHdkf0RElO+vBDBYVf1jJFpxV6jG/COqLe3jwNzaf/+t3gSm5Ycw
BiTzg/ghr8tzcwgA5WrM/WFSTIcgRYcxkZr/w9l59cZthWn4FxFgL7fkFM1IstyLbgg7sdnLYSd/
/T7UArsWSQyhJEAQIHDOHJ72lbfQm5a14ZDYEnuSa3InFli9MAzKcBwFpDUpBS4CLMIMZ5qBJ9RA
gvx3YGTdJZZesLuxbZ18vdCfi6yOH/0ptOqdT79xK744/MDJA39ABPw6uGNrlRyyMr8igNbfV3La
ATjDwSjsnG6nM7Y51OwdCF+YiG65l2KpJN2bsUtJ79sUONGXK5qgc4dk2lNM2lhG+LKQ8Oj4E9Mv
kSVkEYE2ylV+RemxOI96Ul7LxDKPKKCMXinC4l62/D1S/Mb8KCjNtbMXN+zlMlaaMInMp+zqm6J5
1iBson+EUrEbqZO1B61bc+NnUhIR5FwOn3v0i0eGwhkZRMemqUgb3aozlAsy+Zlb1Gl01CNEr/op
j49V0tp/elqFhzICdJeYMOjjKbDwGkSuhCpYcwyEMbm+kIudMG3jGaTdSzXIsgx0zZYF9K40QgVG
R3aNDAv41AzX57LMkuGE3FrxOUJs8PsEgPg0JAn12UlC7Pj2ad7IHyiZ0CblyM4dJ/X15oYyGakV
qfZ1UhPzXm6N92kuBq9F2fU0BdGeLNDWcPR1KAbTtkSwYBEplqbIcQkmUSptRfpiF7V2kIwswGW7
S4+TNTbDzuF9+YSLdxRcwkx1BKO0blrWXZk7adYAWsX77B04ogCd8jKsXFQA4x+jU/WnVDSlhRuy
M372mxhhkFwtdp7zrY1PyV2fXR4oIC0F19RBSitMorJrZtbRfVbYuHv0nXAb3Hl27ufNT4z+DUEV
cT/gsdcrmuHFLOykh66Sms3RCiLnLKhy3KGCY903U2X9uL2DtqZGbV8HGAcihTm+Hk8Nh7LvzTYB
fhfWz4yEpgfK+/oXo+uqPQGlrcmxfTh0dJx0JJ1fD9aKcgoGuUiu9ZSJc6Ik01nBru9cICXhtdYQ
/ofJERLDF6Wkya6dJ/9XYp8qeWL5kzHnoLZ/nvz8Y+cMwzGCqf/17Z/x75Hmmf81EqgSJZgIh64N
TeYDsLCEuhd1N3Q69gqmWytG6ItkNG1J1VieebWujdBRSA7HuizcAhzfY1o3phsN0Zv1IbmCSZMo
FsySTKsreITp3qEKnQDPz5trZHHYD4XN/dYj3yrt3KbzTlsedaowGl0DlUtxmVSgvRDIVIniaxsG
LRLY2niPt8+0E4psfT10zebQ3NhIAfvajPQGOOxVyibtSzyFyXHAYe9UTvVePrY1oVlkFPg7zBcK
Bq/3BJRJkj9Bo64OUutohJa4At7ZQ7BtxFZsBIJXngG63Us4yZAoWEcLDZKeaaR3jQx7Hq59fTE6
MzyGNuXZSHT1mYBw76ra+pRE6HA4wAGu29WZmYIq4FG75kUcQdiQxztSxsRLsck83T5em5+SFw6U
CA3bFXehRkk3s0MTC0zkBg8huqUYkll74MbN14ZoCsoX2SX9wcVzigNjONTWnHJggn6M63iiUCqH
n0Ztik8El3QCxk5pjloykVb3bX2oYqvYIaesUcOcupmWAn+Bh28VsfrI2wQkP+lVR2o5OEIfNQdq
6bF+6uKKzB6cTJa74MnN0S1yp2pn/nOmod/a+g+UGrPMBUrQItU27ZW/tjYbdw6/jGthDdauuiDO
fZUmQA5c+r43BU0MBLfeZ1Hxq/cH+acDm/m5o+WwEwhsbQCuhlkHCtAZhcXXZ0n1bVPSnDK9DnJn
Plp4hH6bXU0Ot7fZVlTNKw94B8IaPuCL9XegGudJmWVXK8LpLmuH4LsjNaOrDPp4BkI0uM6Q7DHw
t44RU5rFjGdA6DLObfRWSewmTq9GZsiPGezX0vUdq9Fx+6zUX7dnuLWAaDYAqKWFuUZIm1VtT3LG
YPwYdC61qC/PiNb4xMcVclEjhJx3g5D7A6WkeifV3nj9Z6wy+SVYE8rdCyWFsEwDJW25D2ko6R+F
Iv2bDKnzp3DqkBy47aod3PnGnnk13mI1q9BX8XyiBd6kSpfi4tCMUJTVPavLzWH02YyYcM1axeBc
//AbQy2BJV1Ij5JIoitN3J1IZutqQugNpxnSS8RlllLNrKZM3zJPr12odt2dHoIjO4xSbB7MCLo6
HHYzQgE+b03VRRmtgumMeFOKbhUkn53DuLFjZ9E5AL6knxyURbCD5kbF5UfMKIrsWUMA5m60WxNO
P4Sa29t1cyRoQOAISHJXsEzZ1ystbpA6bdus+NoUNlWrHPl3Nx3N/xAZzItoUYnm5lgBeJHqU7U2
pRBnlyZaylZiYBZU+gdr6KydtG2rHDQXBblqZgGXVUIxFXoumXXGma/1Fu7JqLZ/sP8uflWyKB8G
9ORPSlqjHRToUXSEQ9ldVC1vFbcHe7dz6W1945k/AB9Ymw1UnddX61hXpS0pBMmqiV10W41IVPVF
dU3TYDy+fTn/fyiAUq+HKkSbdJMDTCoc/cgr2lYcUFfJ3kkaifPtoTaucngDeA9Sh5n9Bxd7tNaa
iLIWAXmYKGCWLPgJQxhHF2dokrOAlX43hnvYifVNAHIJuOBsukkzY4m5GVT0Q5CYpI84+OMD1oPG
Z/JG2dmZ2voeZRg2IwWgOS5fpmxaGFjGhKLHtcPI9BgFkfZY9yjw+FJuPkR1Lf2H8ZBjBevN1aNR
kX29amoiCm1SKPtE6GG6dan4j2ofJu9UrTPBLw3tmxMBfIMBucwgUq67ZZaYm4PT1PjeXGu/sz6h
a5W8a2RF7Iyy3vbWTBoA1k0dbV06iXRyedPmaukJ/f8RmfBPSRsOj0jD7zR5128uI5GAzvRtsptl
HpDodLbGEPgclJLyn8kZM9uzGtk4YxZBUwDZkIth0CiJbBlp8tvHYGtLMuZM/SDjQavp9dqB44Bu
rAGqK4zCutTDoDxEA46pt0fZ2pF/jaIudoiOdFCGeCA70mjk94E6JqcyHMeTqbQ/JIDP57cPp0Oz
oM9FRLhCQMYtgTndl/TqjGWDz6xkxa4iacF9ZLb1uebPfLg94NYK0iEl4sVFdN3LNmtN8XtYiddK
EQMOfRYQG0QU7jQO+icJ7DZFyS7+gZa8s3ePrf3roLzC8533z5z0r/I78PwtCVV27eMR2ZHSIoJy
G6UQitfRH/lcikThFpVBomh+e02GVnoAta96jVKG34jnzJ+amiK8Yw9ZnLmS4nc7+3vNLJh/IvV9
+nEIWmAr93qT2SoeHDQbIPiBBfkYJEVy6qvO/zyZWfcwRsF0B8SrcYc0L1yR2bKbsahe0NU2zuBW
uLMZX/b060ICuHtecge/vxeq5+ufY8igoaKmg20Loz93WzPzKy9ONP3aZ5jmYPJn5NHBCdJsPEl4
mhUHe5CczI0UFGU8YE3YadrI1WDk22FWC/KqCaP3mNfXltd08YSCczaBvYpCmwr/0FR4y9/eb/Op
XM6AKI8YhCsB2Oji8UJwLETz38yuDrnfUaeIdGr7MYQTalePqp+WZyfFyGbE2fAOZteeSfbGcUb+
BFULfQbIrjISxLadMcYh4Wp3lfSEsnNzUgxkaipcZjxqQv7OdDeCWw6zhh8yiQmV9OUNyeGS8iBQ
ITHGjnwZRYWls6F90wenEJ4xTlMJrrMAiwBbu3snhJF9hQc17PyM1VcHocspM4iBkMBYvatFbqb1
SDcTc2TjOx5PGQphozm3XQ18BKvsSZsqUGDyhLVPWhqX22u+CljoT80UYSi5iGmviJxMzLSrdMDU
Q4ILUoAbe6J31D3SehhOmVrSx52CPfL1y+3xaqeh6D4DaHmgkECnOPD6rAy2gwSxHDsXHDSE86Cp
JiSVuk/05F43BuerFMf2VZvSNnJN9Ined22JzFiWtXF4SNCyQhfJlqU73xnpHE5+EnzK2bzvZHOI
r5NeT/dED+pe/rHan7ObMD5kSFBj6QDg4fWPplA9YJog2ZdOhN9izRdn3QqwSYbr7zW1Lnai1o3h
iItNCKeA39ecnihQaz8EKX0xgcF/9C1Ml+kQ664+BtIvW1Sf37oRIKOCzKKoBi1qlYegTiZ3Ovqh
l0JDUo2qjt8+aJ36HYsz/T3yg9UdSNBm50ldRUMGnJo5RiAFwuJteQKHrBQduZFzAXY0Xmxd2J4+
JuOx7+03l0UZijIdLDuaiUCOFpcbLtBD4NcDW84s0Oaw4zQM7nQAcP/e/o7rZYOqAE1oJoPwQZcl
o87gNFGrsi6iT+1DrKdoi7UAfXx8X04oBSo722R9fSDxQtcG3g7Xx4rT26g9mnxqbV+MNqg+OEnR
3AkAFXeBURZXZUD4X7KK4p09BI03atle+Xx9f6DTQbKD5zp1bX7I60Mh9BRnkEaxMK+U/SekHdIf
tC1bRjVy47lAOPXUYzwQHG5/5fXGYVjESHksCJBWwXpbNTnAZt28oAc6nRPwxV4HvOQkI569E8tu
LCgETYIwike0PpYbJ8gCewi1TuLYy18AaKuopsvWyVKt/NCVQ/r19sw2hgN0QgeOWAJQ4bIYXOC7
VcwON5fYrPrMhe5V/+jtJHo3IG73vunHN4NBQUfAnGMRaevPHd3XKzjWEOioBDgXu8/tT5LALShO
CuU7sHO6O0r15/b8NjYM1ujqnI9zrbFvXg/XpqFErqo4F3/O6Hq4tu/GpFWeNAlP5MpR2suEWObp
9qCrSHqeI0IFKE/MbO1lqAgNBXjKVDmXJtOd4BwYhGiuk82wjwmUUXIp6kF6NtJc+YkIJXqbt4df
pUPz8MAzZlm3+RpaRKphAb/BNLnKkRxWTiP+Snc+k9ypWm2Nwv99dlimPsbmf/1l7VjTsMe1nYuo
hP5N2HB9iyh4c90R4TzKuMimwOiflfRej5IF9RA4EuRZK8opwyMIeWzLZC+a3jjfr0ZZfDG70rGd
NQWqanh7HoVTAvLzNdml6rD3rG98Ngr77EneBFZneWEHBdteD6TgiuG6OCj4FV601vZ3LqzNUVga
cJkqCiFLzvEQIn0vEdHTn82mizIkYOWDSdvZaFufjW4VTnCUg6DszL/ir36wEihKJnC5umpx/nVq
/PScVUrkCQsV0ttbmuIv/6/XMRxx+ozJQPyOe3EJGVAz0au4EMawqG3rCUuW4HuHfsWTMslh7LZa
gsRQhIXU4PZFhsoauBA1/Zp3BpR6v8P4qxjDEIQvvuB3CHo0mDhRlHwKpTT+k6gBHBCONMDfmUmW
PEYm8mGHMG7lf+RZAduFqqF+tBoLhDz2AUhlANzRH0M7S0c306k/uwkhbecitysfLfC3kec0ES5C
qdII9TNBOT5kBho83TFqHeykzTTDwbcQThqgixvR6xqtwnyPiXAuz+KZVnqUep2XzWkV+1/dTuQS
9kLAe5NUg/7eHltyozqYnMkNezGN7whyDYwzKpS8u8GWfxaDE/8JQ836AMU38A+9FDsI7HZK+Vuv
0vxjmqI5d865/Z/QSPKLQ29a4C/lVko0rysc8S2W8uK57trM8XrDyOxD2pV+706jFX5ObJg1hwb6
3VHz7b6989vBfDTzPu8+mJOtfSoNZyARr33te9xAxKBer83AnTCRjn2rDYFrosYonRIlEg/Z0NeR
1ydS8hwhWxXd5Yh/Da5VK5VzaqoJTzjbkQQg0gjFB0gwA6JjrWqIp7wIFXHwh0YtPT3NBBbTNcpO
iDrF3zDytsQJdWR4Lqggt8I16sY2XTMJOwnjddtqvbjgL9eWjPJJVnUM0IQPY/hgErvJrJSJwHrT
8Aq/GyuAUDSMRu3eyqyhepTUbKw/1IEm/84L/LS9RCC94HZCTOK96ifJOTYLRF4DCleSC+Cl+qdk
sTuvR0A29kSdQxzR7aH4MFlDb7lG7IjqTlJV8Qc5gjS8VAzJeqgwalwjsmPnvRmXqvzUdSb1GbKT
+oELFx0F4HAlkCwrtX5KA71+mFJdFn/0IZcWb2UGQAsEE2VTtsS/YwWkwZtFokddJ9e81pN3MfpO
z1ZkODtB5uqsz6PoGnpDxLYkJIunJesSybckM7l23IwAWar2Ctgmvbt9p6xCA0aZ2ztA2+iHgFd9
fXvZGdqJQH6pwIrIG4BKo47V6scUgxfEpWvz2BV7gMbVxHjNKDbQfQcatB7SjIQiQ9CLrhgn9feK
VvtHw8z3dMi3rmWbp5m8kWB1BctHHl4MVSKhFNP20QGG1EQvv41xIOi7nUhnayhqCBRv4BqwIRbf
MIRPCK8rDZBck0q3JXsDaBIlZzLJeof3vjEUYSqEcKpdG70OWa2L3oiFdPHjRvNiUWWnUpjBg9Z0
zh76aN5gi8cGmgFqx7zPGGssH5vGMAvVBhZ+pf3RHs1RTo5GYaQ/pSxIH3pF76udqH9jYxAOELVh
Pzp3qRZhagp5WC263L9MVj0csjoXB8EttVfD3Bxm7hOhN7MhiduAt05NxM8vgmj0kIrW8Zyqqjwb
uRDX7FX9H6OrkjtzzLRDZgbFfSfGX9wH6SGYzPyuL9XWa6qie+tJJIagh/UiwggsYRlK0mVKtXAK
7Ettlp2rBU4I1l/Ix8ayi2d9NI0zMe0e2mZjP83kBeoBM4ZixZX1uc8n3DbsC55UmKeiJnLqpgCg
QCtZO7fmejtR1p5bIxTW6bkue1njZCM0iNvWRQmCtHXDYPCjr5UMmbrPwzr6WfT+nkrEenZsJ/r0
dA9owFLte325BTns3KHuFEzFerxHkNI8+ioI+DgX3eH2PbreVDP8a2anM7u1VJJvA5bVkwmbFIRM
fnSB33wl3dgbZfO2pg8Cam6WnFnCzq2COjf9OCCjWd+fmkjJjmVdhQdi7eqChHl0QBx93Ak7V1Ob
nwiQMrP4HEXq5fWWl8WLwioEl6H2v7Zqon8gRtnT01mt1csos78NbUdS1cVadYoWTRUiOtd0EBl+
SYHiQScVH1u92BOvgY6wvNrYEKTC/D1vyBX6p0SNe7QFHcFY73BCEtFgnlQ58E0PY/MwdcehtP4k
eYO7TpI2se3KembZJ63AG9Uz6VV+UWnG4vge2JF/GPoARjBIr4EAqbAKN9HUWhzC1koSDzsi9Qk7
V2U4hETR+QF1Zz05SXVvvHcqB4eJNB+b5xTA/W8lTrKvhjMG6tmht+Jc5ABf6weN50X3MqAERELO
oP5rNpVRn+w67b9bSDuOdyWaTtbRp477I9ftIIJ1ntbTqdGwmZqUvqOXWxWGdZk5/+VJwdncPpgd
Ui73UlsTYwZIJekHQ08jrKqkfvYYqhvZP4ZYvA2uQmz/nEH5Lo5qmInYVaF+GIfIlhrVrXSn+lTX
0NWJEW3AKEgzWopX+C2loRGtUssrrK4KsXRoCt+VHHNUUcoPEuXHkBVmAYWhTqEZJVr8y4iqyPcI
35J/MPvR9FMeOc53qbRhIDlBnt5jzuFX54oQtfBS3azDU4tawq8kU/z01BpD81FJyjZ28yIqBjeH
XIjRhdZqD/009dO9Vjph8Ogkkt15Pmi870YfYcBAlw/18MxJpvtQHvv0YCPG03idXGmSq7d+8W/j
Jyx8WSDweFAiP8GiT9bKB9tJk85DHgj/2XgItN9TmmXPSdNo9xhSFv1RTYOhdi0rDsRdnNTyXU7n
tnFbJwPB0+fSv6qJcKWtVMbz2DvSXdKp6a+2qsX3Kq8bB+bKR5SPitaP9LvU15xPY6KN8bEOijY6
zi8XvHMzi3M3nOLuN4suHmOtnZT3cjqZWAaoXZviMk2P7NTBYq0OQpXGz12E7Qzm3l13luIx0o66
nzWoapSR84RIlyRQD+gjOmDm1BwzW43DS47/YOEREZfPaQql3dWjymhOtTPJyZ1l+vrvYigdcSDn
x8igCwmMcTGcIAsOieGfhByUuac2eotRQ90GbAFZGqrR7ZWh/ugjwtAdJq3QxIMckPa5TV4b1qGX
fezxojhCMmCYpObO7NLJuaOxhOzm0FrZk8CwjtNg9h+nwncea0xCPo0hnem7Eo+TyM06M/1CBzUd
WU09qI6ise3gXFvYmEJKgpZXQkvtfgbq1CuHzBEKeWMyGuIcRtA6sqiuEndqRBF6oWKXOFqVXXY3
REpZHXgw1Y+NEhrTO0ca6h9VYTq/rDwspPth6uTmPgwDkkMpiIr7PjRD+xg0cQ9Ya9BSxYXK0jxV
iZbCSUUEQDqPEnpoUDl954sZG0P/CTEwPqUas8M5nzzITzhIZ80npFyj+gMmHnXgtSmViSurokKI
mJpvPjpzxlnPp/JzWVRi2nnk5kD2VUT4ckdTZZ2Fv5B5ml+Kv0odPG0UwxFTvnI7Yd7dt2XloaoO
fhGlBd9trJAtPxbpKdGiPTOozafvpW9Fc5wSyGLsIqKWV7fgqKoEfmVdNhZFdn04plaDssIQJZLH
fSI/337WN14lAIy0KWePYghRi5AUNx5EN/pZCqOM7IdUgkspLCl+RgV1r6q/NRSNEl6+2SCcwOX1
x4Wq2uTD/HGnSU+8DiPBs6Jl+QEjGumtVUtqwdCsYCwTZq77Tprt1/qQYnWh5spTRLB7X6G+sBNn
b85nBsLM2kvU8hcLZjQwhwhh4M/Xoe8lpR9gRRSEn5t2qHZw1FtDObPIt06NFB2kxVB+ggJ8Ahb9
6jdq/DgOqfHBz6Z+wHZ+6KO3ZilAtWVAX3Sa6GSvOvbQCjUn6JGOxHhZ9noN8xpNqfaw/htTIgia
ZaQIh9bm36OZTAVl0fhapNJzUufZYZAy9YKoY//x9hZfxeXEQmCv5qjSYa2WFQAT3f42n1X2EMeD
VRfIcXe0DRpnkch116HksvMB11OjGyDPpHJgD5TOF2eqxwHHCBuEFYKYk9tIsnaPSu7kBWhy7Gz0
jbnNlRM2OVnHWvra6nwJ+rKcXLNAZHciyZNjlTbNWRRy6aEks9tk11Y3JHMjMqe4QR0AbPnrQwwU
xjCbqE+uehOlI57xuIQdElVLP2RSPFW/VSUhFMKNqKeHnoTj+3wYgg9dOCqKO44xOkUGl8Bda+F4
fLq9zvMheH15U2uBWccdOqtYrw6JHmZdqAfQYVK7ds1J8T/Uftvu7KbtUaAzsMAGzabFB3C0iuJY
YlOhblXsthBFf0eA0v17ey6rBixnEB0Xep9w9KgYLEaxBGAeMY7BVSRq9ytAKWFyi6FSaC2pQMZc
ZGsc8aHMLesfbczl6h4VvXgPm7aeKp46vIJA/VjvFb9a6TQBey8PrggTjUCHwuCkSxii357qxiig
oefetmyoyuq0NFMxcH4pLsWQZO+dfggNz4pLu9zJ8rZO5QvSlLY2YgvLZknXCqMtc5T4dKOYHnwx
/ptaY37IIy053p7ReiQ2x2xnSi5JW3DJLdbjfqqRfk2QwIec3eUUveEISq6KV9rOpDb2yQwoJ1yw
QHqvcD4NWDkZmW0ClgLdy6CtrB8OTN5Tinrpt6IwzS9MubuUUQCpWQLet1PzWBN85oMAEJSKJ0AB
eYlf6TrLKIqSR31sLDGcszwyHVcTslMerdLPfVej/2l9qHyn/G03pZIcGocujpfnPtIPaWIj7IFV
m+UGimS8mS/Pj6NnBQ6Ks7p2F0FEzNFq/E5xpYqVazmZ+plGh3QuBpLE22u+Fb1RZFJpdqM4x7v2
+l5EMWukxMBCmH4BZzpT0ndmjoFn3wOtcUOf7kpRT3tQl63l53SC6Jn70CvWdoMLAzL22BHokmQc
ka/g0u2FedbIlM8N3c4vaIlPXtKHZyXc88Navz1EyVi3UGgEvr26by2tT0NYsOlVSEbxRVFVyQ2Q
CHX9TEsSF1sieac2vPWNQYnDmQPWQxV1/hp/RedyH8q+1MAbGQzD/9qFgeRhReS7SdNnj20ZT3NF
4u3XBrP8v0GJkV8PiugBkVKMBuSEBPzZQHf9vhczQ1/sKs5v3IRASYCdzvEX9/5iD4GtFq0NYxrX
UpUyBRXyJ9lP9mLJrRxn9iiZRVBnfdJ5Wf/6ilrYwj/3mRCNR/VjGVNhrzsjx3S50xUemcw8x2H/
XVLq/9DwmSH3APQYfd0XAZYxNCYCd1CmI+Vqm2nwlEIL3LkSN+YH6hFrIsr65tyGeT0/fEFNtc8k
6aK2We7RqHXcrFcmSg9CfWeXseqFCMu/D4CPvT1KJzs0X2g34DGWL4xqhHIXoXB8jQIfvTpD8o/I
s9uHNpjCnaOwsVWo7LEzUSBRAf0v4oMAz1mVmya8hqgXvK96S/kJQy7eGWXjwNE54ycy1AtD+/Wn
nCIRtVLrB9fCNsPuqIhA/W0kpoPkz5BW9gnWSjlcioAY+u251f9SsmhtgZNaIsXTvKsKWwWq0fQU
XZwwqQ7ROJWHIZfCy+2be+O1JnezOQmIywIiWpyHXqmjFDAbWvJlVFyxvZ5ygIpBdMLkSP0P0+L2
mvtoYL9WZdmkS9A7960ASUN8W10uUPNuhIhKWznK+zfbPZt0BmfgBkvP27xMUPvKcCopqqNrIniJ
LESaDr3wjYMdSXu9na39OCc7APYswqtlcdtWlcZO1YkcK/eDR6pU41nS+j+3V2qNrZ4nRFMVXhLY
qtWLUziV0ZuEGCiZhiWe4En1AdmozMurXjsOcSMOdJSdcxRL5tGPegN5zvHNaBh+w6yOgI0DGjzE
x6/PRBhZbSz7hJG9nIlLqgnlrPVIqougHnd2y9ZH5XTP0nwKIfhqZ0qRI8c5iqoJRtB39hCP5yGx
ox1q6eZXhYwMhIz2FWoFixnRiaHpCY3gKpeKeggL1ToVExbFFlx4r5Xb9NAjqegVKNG41dhmH4SP
M+/tpd06hPSy4Z2SBhDQLg5hNI5dGshlBJ+2KE4RiTWoy6J3Qb6kO191ayjyQ+5OSPGgrxdDhZLR
lW1dBVfQq3iGtaPlVsNQPY/1bjdrcyio3uDmSARWT62wtFA3IJpfYd7HRxVptIM2RJChI+3N2FUk
VkBacjhISiGoLB6EWWFMc1KsgXWnrfChli28dQsUExwzND/eXqz5C71OtBmL8hBVL0rIK3E+idNt
6Tm6LhJW1CcZ8153mnnYahVLZzkv7V+3x9v4jIzHcGQZ9LOXib2M+3egygjntOWEezgg6eZBI3d4
D2bL39kdG08eCjLzUDN6fMXS7fSyh7gw8x7pjMcHg2z7gEyCk6OegOEzLaQEb/Nmsj7dnuNG1AJJ
hRcB1A3s1WVdRTYKrURBljBTLaZjpZYR95ucPmkd3uK5Etf0N1r5KU+z/u1RCwUy5BZhrczVxcV5
GLJM4pQY6CA0/XAwgjA84JCYHgfMp//DVcMexQxxlqcl1F1cNbU5IueVhngVFqGOhXZkDsdSVYZT
nJsmFH5NFafWLKyrKgG8OhSDaM174Wjttzd/7Tk0pJRFoW79XJWSEQWpKuFx4LfVYygltUdNh5Zh
4v9OVDx9ZexrDsMA1ez2wBtXOgObsGNm8fPVVi6SSRtLkxA/zFTn0eHZfmzKODreHmXjwFD85kZH
6Imnw543+V8hfh6kgjeKqqBKR/uzIrf9SQ3GWVBjV/N0c0J/DbWItnEM7ayBLta1GUrz4ChTerDk
dq/MsXE6Zn9inZrYrAj6Qiz8a0LAXMOynjO/pO+zn3B3gy8qHJ5zScxx0eM8iqERGri+C7PNv9z+
mBu33auxF+dD1cauksnDrnqS5Ue0uSz69hT8uT0UN+Lb7myRNaF+Ju1TS6CSMIf2y7ewEHE91hLK
UqA/g5BedJBe4iaxv1FpwQqwb9G0cmtQPgd59ANm7qTagxEU06Nh6tkeImNrL7EPydoIkbnuF9OP
9YnVx5fvytOPYL9Fc+7RpCVeurrWt5/f/q3huUN01wxwQi+hyl/rTNVq0By644gLlc85PbZTGKOz
DNMxOqTK8GZwEF8auZL5XeGqXwE/HGSMQKeOdHAip7yGul57saVLhzAwjZ1C2dYOJiMlaqTEaa1M
ttVQ+H2o4amrVTTpgYv64YdeKhBOD1uQE70VUBqvItMfDoCLkrfvYaKPuULItbCOeWhrj4OBpuBV
jiYTxIf4LY/o3Rhq2X6IrTjd2cIbewZVFjxdeEO5g5ZPitJr9pgCP752Vde8RzpK/yOCXvwoO6nd
u1E3x5rppVQ/zTWqzDboMmDEgzKKZQwPuW8aFwX02aU14Fje3p1bQ0H4ICA3aFqtXsrcl+mXKVyr
YdOF7yapn05mkHWfY0mo59tDbVyrxLjc3JBZKO8uw7kk70258OktpoMRvx8ABt+BG/gP60RYypdT
oU9trJNP01nY8tzLEOGPsW6E14D7eOzaWtuZkLpxAGgc8dySzsCLWR5tCR252Efq4drbkyUBXi6t
6ogzuu6cBpAakadVWdx6EM6A66i5Zf7ycx2V37jS5Odmwp6Z1KQYgWgaSvK5zgb+SNj0Jg4pUlcj
5psG/HtjjAaczp5A2MoyG2WrFgExXOzHuPOc0JGiA5ZDbPigyLTfuFr38Uk2fFwIosYGAHJ7FTc2
DF2AOfaHCYW25eLuBBTUAo+HzYCWqjhC6xqPDqqTT2Hdv7890tbXxTUSBCByGiRS83//6+KU7MSv
K9TNEWFRkTeGcXq2BzM5Y9RQYNSWZZ7WBgOGfPjg3R5543kEGcyi0tefiZCLObZWU/mZWmAs1sXZ
MeZ7uCJJ+nPcBI2b5XK3M9ONkwGolTauzou0BuvRQx1xbgL23Jp6cCwKf/oOst7ZCce3Vu6FND5X
mzdgEWoYTkDhoqs/QdKLO7X/KPWok6G+uxf5bw0F3BkTI0Cj5PnLpaNOaASBTEGhMouDiILqBFEk
dRMY+ztrNcd9i8QNJu6MtYdsxWM+f9u/d8kI815WfSxa9Fjqz2ajie+qhJKV5xR+dMqGOPsA17QM
/sM5mHvUiIIRwK16pqJXrCmIbcYNwZdBmhp+ZP7wrvUt8fH2btz8mLw64DmJIFZ1BLAEYGANI7pa
UhAjNxfoHpKjujcqxV6QvbXx5y1ILZuKxeqRa/qXWv0YIQA0Zp4JYfZn6qeyZzjB+GAJCii3p/bi
jLRcPaT+CYwgVbNdFicNQzETiCAyQFYfGt9p+6rfBADMDzLgyG9GmYWfh1Tg0BNZVdghx+6rfwp6
8p9siDWyJ7eWNHrEOxh1Wp3ILwgStKNr15jm9bigNqc2trqfnVHbJT06McB1GgyRHSq1MO71Kdf3
3PQ2mlfUDpgIokb8Y1me5K3odGRj4mve2h1dWSn7tyTv/VVYcdV5+qTb1H8qdThMtDO+aL1dTzuP
0tZdghbQXHaa6aPL81Ab9mBVwoLePxnFN80EklskwbCD0dg6daCeaMSycrMM9OtTB0mo6YwZMSBV
Yw7eLarPQ5R9cZxB3IE5rTwHz+S725tl6xxQdJ2h4WAIVon2ROZZ+zqAoc6SfkE5Uh7LJA7v1LRp
dwomW8fAnknFhGAUn5b5wRRQoCDgAnUxydKzLenKT61OkwBxs6l46Ot8T3Bs66lzgHm8ILWhCS4+
Z+hg32Eas213WJVPHInRcyIMp0rJ1l257JuvWi2NxzRl797+qOuF1ChmwbYE5b8Btqk1uClFwU3d
OH16xIa5B3trD0cbf1lvaDG1FJkR7uye9XQZlDweTiRybiuA3iSIYOIY407Jb/I7VdJ/9Waie+kU
qLgdpcZT7RfGQcX/cqcutNHaZ2RO5qxYTc9ieTrs0dCqqMdhRC/K5DvdwdRw+2iaoCLiLXCElwzp
Oa4SFAia/+HsvJbjxpJ1/SodfY/Z8ObEnok4AKqKRRZFkRIltW4QlIP3Hk9/Pmhm72ahEIUjjbno
YJOJBSyTK/M3ltCz72jWB6+u8zclxk6yXZPCyk7dJcHW1nup0kPfC1T7TH5QVqA+iKDLMpdC7jNa
ZHwAeJCBvUNL3XM1qcu+4zKWa4DUheihHpvsS+pPJERqIyt/xaDtJ5vOYZpsHHKXmwnPhMgNjF9u
lVTUzpe5lA+5kLQk02LaNjdKh8apXsFJvD4HLxc2ZQVQbGgUrCk0GllEnzYn3bK8VLvthNgMnCIJ
BdluVSvdMplZm3xc4UB6UYyYpbfOx9RKaWi2Alt0HITCXZpoom2JybDjMikeUlEZ962fq3cqGj8b
qcrqOLlMQexAvfTCMxv2AszHFnggAApQ5R1svarkGBMkhJeuv9K1Qc6i2tBbKC5f1FtKpY5SmJTk
en6QHgN4BKGTeZagumYiZFjCjZ75ofTq4i6a0G3dmDaX+yetF9IVpP1m8Mgyf/YjX49UvuBtqYy1
MyZh/Gj4RmBPeR8dVDkONs48Y20Xo6tKdRuFlFme5/ybgs8ZwzKfjao7JboP5abPIQIXWQNev0ID
Hm/GtOLjAtB3ptyEnJrQsXwxYqs2d4bZDvkRpP9YPaHwBvFgUkzYs0Ef9m86ZWrMj13YC82OmlmU
3k+GnLMrtkBCXO53mnBT6fHgHbAfDmO79kbJcgMVD7z9UFq1sks7sJPouXpZbVOqaBWw6V153+td
1GAd5elIf8mSd5fGHYj13Jz0j3SjTd8WgzKbWRe5eu8VbSA64C27AmZ/kz8lRoi0aD8ISr5DhCkN
d9UEzN42koqamc+5iK2FmnQzYkZBbKyj8Scw6DCHuwH7CAeudlQGxJv07osGmlN2e20w6HBWXcIi
D83RcLJ6wk9W1poKalstZL07iXUDuH/oYt0uJq2T3aT2dHMvt2Eg2UkhpgPrN1CLWyHCEn7foohf
3pDHKc9pVojtfQproHDLoRPfinT4Q7v19C5wp6aXlKfrS2Bttc3SnbPgGU3c5ZxoEXjg5KLdPka+
4lLWwZqQ9PBQ9k2zcYiuhpq9S9hP0D1azveGZnUZ6gntdmtK92xglYPoindXYyB+fVBrK2sOhC0g
7c2LvEuDwT6lYUdfE6UHxW4rPXriEqIfmsFsvmiluAVwXzsBKBXTGps1gS+SrsaYOlCbJbzf1Mg0
W/D8EltHgaW0sWOtjQwKHjXimdJ4IRol6q1OGwFz7UmMKqenHeu2UtnYVOQ6kvtxS01s7ZvRmoIf
R/2XY3exZQyeipi4iZWOIk7FAU+l0s3jrn5q6W3urn+01VAoYnGrwjfiQgnE56DpxCyIbnWx7e58
NMJvpUKpd+Ooq78xE0mQyf8VqKHS0lEhG4HEJdHAW8wydSfUsWqXflDtAhWU+K+Pai4C0ZrU59v3
Qt+k0fVBCQrUlMd0QItP6IfoBi0xz+P+hdr59WArGzwMVCToKI/8VKVabPCqNKI6MXvgKWbsKJNl
tjbw09ZGoaE4NKhIv+GKv4WLuLzN0U6D3agAguRCpyzAeUWSIzsqkiqkgxp+oWNT7mJVKk270gb8
tSnse7QqdOibEAkt/dkXWmszL7ykPQJX4tdREaagj37j+dANsWJL5mi5hfRvUK3JSuGNYPVIkRZB
mZwQYzHTJx+Ca4X4PWQLB5ub4jkVxZSjN0S0ZeNTrCxUSA6zidJc+6S/e/48g5TKnR7mqGgPOWp4
KDDaVZTLthZU8U5vvC0I/ErvaLZNgGTNJKMsIS5egFX2gKkMsolAjmS7Ga3hpmwn046KwHBjrYxv
dCMv9qo/+bt4miLqsK13O5m4+12fhCt74Yxghx1D2sj/Fg8idZoYpia3tChJ2hvD08JHK1W9/fUo
q+OlwkpfhY4yaoOLhVXRCUQZGQORyJyhCGZq7TF2VnFARyal7szsaFgFbHauCE6lIS3i12BcVGrP
G2nVyr4FNomKE80BHmU5XvTs8txAueB2GAffRe6PzUSLJweX7a1C0Nqkgl2O7hw1exK45aQqcDWT
C15tjB2pnQKMcEa++5uIJOOb7hvdxjm6sp9gW6TN/UhLRkBpsbJTKZ8aoQyj2yRvZcFRrVOKBnVi
e6KvfOsysX5KO7PYmD+rXxbICnOILsjc8z1fOmkdemEKze5W9Uqls8W8NjUIk3L1jRyxeEC1I3rO
w1a70YLx1COPz1Uvk491UG9p/a+Of1YjAunMDq4v37esM96p4NNqtQBFM0i6O7pb7Vu9DdsDl/Hq
A1WHYet4WgmLZgGcJc5cyPDL8pjfNFToqKgepWzAlTCfzEByFKRM9xU0mMyBEI2GUF2YaDheX1Ur
keHP0S2ca2P8rQVKozD8Wu+a2DqqWmPs5SLLjlZvDAdBhekZofWDw0y2Jc61smEAmZ29V2Yaw0U1
UEFixAgygoaYOezByCQ7vaPGcX1oK8sUyy9aMlQnqD0u2TugqU36hMhHR0BXXaGMfLdSlX0NE3dj
Aq+Mx6JUOzMDUfq7qET70xQAVWTXL0Bd2INSyW8bP5I3oqyA99AFZjQzGJFAyxs6lqFag7MKQq84
lvVO35TCUySZNWlh74eCPbWFrt6LwLxnFl9Roj4b1Ll/KinsRL+eu/Hp2IYtNAeYtIt5g8CsZ3hi
4996XBb3OeT35z42NDswpi19wZVxz3INoJI55eZsZ77Uv2plkNonYN5AeesZ9tKZ5U0jh7kkfanl
dCqdSLLKZlcUk/cunCUGnCyquwerqZRv1yfU+oOQEnPqQoW46GuaZRd0LcfQLVR/D0epPHRwaVVC
m0KZBzOulvZ1UIyOHMqjm4aDbMueqn+//hSX05q3geDDTyYgmkrzZHz9NspcK7CqFY6tWCDyzPMg
FGXqKA9r6cYKWh0wE40dgjSDKSefxyryVA06XxOO8exW5ih+GSl2mCtYwyagJ25gp8vNIQ9EIbIN
r9OCfar51S1CyPDlrg975ZAA7Mh4KYxCVkUY9fxZCGfFjab59M7qANh2XujvIsTe3qR+0X2NBCXE
xmlSn8akGo9tjtb1DodQVbGzKUCj6/rTXGbA5w+zfDGSyHk8wdmTMzF7CjQDRa9eGo1TGRW9k4yS
icYQfCfL9N8W6IL9+lZAvgewlRWIiCJ6Rucvo6wLpe2Qv7tF1hsiv8o15icy+gsODuS3SVxYb8Yu
9/YI+s0qd4J1y7sQso1d4HLjm6HmpHxw4IzZcO38MSKVyejrrX8ba0Zzk2r6KDhTEtbtRpzLNIi/
Ta1ixi3SWll++7wxrEDoJdgk6gDzyIjAZWp5u580PbARRRMer3/etTU2m4pQWrZUTuVFGhSgijOp
1sDulhaCWw/FcKimrrVRrLA2eBdroWYSGeAZhodC7PkrzMzOz8yePSXShND2aeq5vjmh0peh8bBx
RVmNBSYTpOBs4qIuPpcRaVmaZbF/20RBDYEdUKRWiwPYMm2r3bYaaqYHmFy7aaIsdqksBkAwBDqi
t4kYPKJJoj6net+9wfHL+nT9Y61NwhkPbcx4HZ1y/PkbrD0BM3Y9gj+rdv1OLTxhb8RJunH9MNfC
zOwYoKQkExR+zsMoqa/lXj96Rytsh3BvhKrY3I+Qnf23jSa1H8MqTiQnNSa6z11RNi8hzJ3ogHpS
FjtBbuWawwExhmD4rOh9Og51tPc7asV22Yzit6Hi6LQLb8hrNGaqMMb8pUnUQ0VmMbndNFK5rAPd
/xGqUVXYnEVY0QRKOEROXiVG5za1ACFvMrQwcGQqSj8yCNzcfzRteItH0eDZlMGS4aH0cqaziChm
4/SWnHExjirDuPFNsVSdLgj0jCM1UfaIFaUlanatXrldMwzWjsJG3GHIAJboXpQn8zmS4iE94eXb
oFaNLOZuVCO8FmuMsm4SI0vBhxhFEN1Msa581hMcAWwva31vFw9dOh2MpBfqndTkyHYWYpGYJ9L9
8cb3Eey0ZwmRN4qQg4kee6H9UJlJ6h0Dpaq+cYe3gp0gFvG9XDYlYj19iv4K3L2m3TVgyJEP8kLU
ISuo8rldi7X/jlsh+hOBj/GsXcv4vdlZJo1oENUVxcFQUPMXav9htHFQrKwD0EBz01SUNC5Vi9zF
C2kHy8ioHCO1T+4417H0TXwgHxPV5mBjfV92N7jwz+4wHNXIbljzw7xKDbyqyhU/q8JbS/fDHf2E
wUY0fHLTSWx2MNfdLE2QDzSCrcCXtwiQM5RZ5oKhBl1zsbG0ct4qlWEGt6oYxx8i7Bc+9lIfIcYu
m80Ra2HO4qbw9Y3xrpzCWLJpVKJmUXaoOufjNZXAa8tYpZQd5PWDyUu5QXr+oVfN6S6y1K+0NYVD
NXQU4vO23Ni4V3qm1CypoUMMAlaA3sR5dEubJDVt2vAWGdHMQqapKw6YM1F8axs4iHWldvktgpBy
bSNIkn4GZ9S+bRWLyySarbE9SJVyCIO2v7m+H65MOcoxc6PJ5Py6AFAbqZ9OYSWCmsqx0uTo5P4Y
tYM70BTbmN1r3x1rQzZdbgEcK4sJF6LiJU9RFSDhFuqQ+qfWSaz0u6j4uR21lrWjZ7zVmV8bHluw
itUqwnswvc9fexCNadKbEBWhmct7NhDp6KFtdYoEaUv1ey0UNBQukdzOZ4L/eai4AX5GgsW0lmi3
avR+3K6SOnyxs/Fw/aOtZDjch+kkzyKps//LeSivt0zAKSqHWDR6ip0nln/q27xraLtHzSGEGiZu
rJ6VkLQj537kbE5JVfw8pI9VC7Z7po/VWBHsMBrQ3tN/8vdWgLZWrA3CxoJZmSxzk5cODYSsy/pd
Hik9FQx0skNL5ohuh3dZleSfwWXrzsQ2aWv9OP7GzgQ4mTc7k6WgmS52pgQ4uKEPFnfHsGydqpP1
B2HMuDwPdeIgvtw4Q1H8soMjX1HSKcgj/odcvL4IqqOEZ3Y6Od2g5ejt+dRdDcdjQRi/8QnnbIQc
lTspMLjzTyj5dY5g2CQcFZypbbo2gaNEuenOcmSHPEyE3fVZupIDUfmH0jMjiSl2L+J5sZdGRjMI
xyquis+GmbWOGWtbE2X+K+fgt5mJTHuBliFVseWyE8JuiozYFI5JncmHfmwzJ58y06nzSvv1ZUcb
FH6OzqTkSr9Y4eMwWm1iEUqV/fy+FyB8pIr1KYpKc4fB55Za0NqSexVuSSiNwDDr9Ie5uwdWaAeB
Jh1GJWtcLUjkHei0rZ7E2psEjMbhqNHhMJY6Y40S1KPhDdZxVKfeRgw5v0WqVHXaTmg2sLproWb2
MWTnWQx/WZwaC2gcEvqJx3qM57HkxY1aDLzFFjb59Vn4s1u3mCDMkBmARhP7sg5TV6yt2Agwhsvk
7EZHarzd657nPzcdKnNBnGN43MeVFe/wso6+VWpb9XZP6RmgUjuyIlVlNKebJlNQ8064POvvxNCa
mvdI9arNTsVMRnTQp/dKN80nUXuLc5p8MLNY+xipTd47GticuyDJ9HdGPmkfEdUkd9f1KVHeUJQz
vD3HfP6tSJQUbcbObO497kL+F5PEc7ThfWDvFQ4Ay5xBloLQNcCwi3YveKZlFyoQeRut/8b8Uk9d
I+5gsfqfQxxLRjvRelE9mlUm9o4Xit2nWI769oBqi/aBehyHFDcUpPKVAPE6VZD82O6MegR7MBrR
j5TSOe2x6x9jJeekDMF/5/srB8k8L17lnJOuR3pYIOIcyLF+l/Sx544SSutzF4zLB5dmAZDI9wSK
78baXZlxFF1hDkGwRxdluU3UEgmUiB0vphhavu/5N9wkqKn3jNrwdH2Qa4WwGStBiosgI/Hms+3V
KJtCaMCZKcJRwMHvZuRuC0VMiEfya2agkIyCzeHVO1Wgqw9qprwg1FI+Xn+Iy/Hi6AI+nfaESudp
WfhLsUNstQxIYtoUlqMD43W8ypjeK008bRzVl/v8rDQzdzLRU4YstdgW01TNDF+nH9/T/bohuxVu
krhsf1wf0FoUEyUhkxArVRZtAsNTZKTvODtKp3zs1SNiqPIW5ku63HXRBkJGhn6WPgNkF4lOM5QI
54CzAq1nto8SXbOXuBsm3UGeLOkcINaU0FHGaB64zTbPuAtMhzGEFhtOkv4CeTX8GvWVBVhZDN6P
2Ajc9Ezn5+sv4yc0+HxTo8xKywl1N5Lbi/om5ZpENrM+uEWzur7NqdWMttgG6Y9OMP0brhUI2MlQ
A09j5nfce9PpfTrF/a6IBMPVOkPcd0arP3SBPh2vP9rKxKNbgzQH7Rp6HNpiNgTtFA6Yw6Cdbtbd
AZvB6kbz8LjJdClxfz0UrAEgvzL3ZVS1zteZKZi0wRJkVRqhFV0xafFcyEpvlyjxpvThyvQDjg4T
g2MELOey15mRFoCIIx/1IX2/dJRQUzunzBgfPKXtX3R0/Qqn5fLq26XmtQ9gfLrOBtLUvOiUNZpT
4yN9Mah1pwIJo9rjDpMlfymAeGHBbEKWsdGvnoZ94IsNpT0hL2O77JT6PRaO4UezSvvAVuhl34zy
ECVu5HvSXHrJh8+WBhjXFbW2fVvMWGxX0Sd01GtBQk46TQdEtSRfKzTIU6Ly0tCDofyb5Fpld5wh
P4Y+D0y7QUtfpyExRqUjYyDiUY3Ow3dlMFlbIKWVGTJDKrlhU42mJTT//NX2KNDxiusAXZXUDDtH
HqZsJwPbfhyUfAufNE+2xTKZkQYYIdBxwBpkMRlbK9EUz+L6N2XRZ6lVgsMkaI1jpkrlymYtvrVg
Q7hY0ot2mDXjxvy8vMPAB6TgQLsPMR4amOcDlYBVmG1CYbhSYtFNK6txoSGXjm9ZuAvDCwHWWG5J
86wNWSHDny1cEetcLgq/N9JYQGX6dhAjc1fRfzk2ej2359vee8o8bwR546XeIShy6gplWwERvr4u
1/bQmbQ058n0G6iBng8cqZx+tDzZQzy5iZl3VpIeaQN51o8Rswbpq0WhqbU7Gh/HBtRkeIPDE4fi
RBtd2FWZKr/t48j8IE+Z9kPt8x4JUKOjeD/1whY8Y+110YwAuk9taKUuU6pA1YzKO6bY1pTAQwDN
oXUckgMWFK90uwlD2YC7Mw3VTaH7gfgshbVqbryyle0FLDUzFUwQuGpxkTJkocjNKK5ITxRrdHpZ
T96qWVP8MiWDCxLTEcbAzFRd3siaODZqZL+F41iEYu9qghU8DT4qtk4+5pW8R6a5eH99Lqwcp0x+
A3ISZJrLqoifkGPGdeMdlRjrT7cSCv1Qp91o7QAjWe9MmvvP1yOubC8gYJj/M8QIWtRi8tWSB/S8
9r1jxYZYklTvGoV6wZDE6Ubt7Gc9drG9kMujKIb07txsWhxAWlx6cTg2wrEfdOFeDazEsLmMTqIT
FsPwhQk3oT8P4AoEcpGl4zGOpPBLT+0mc4WsqF6QeldKG7ad9d3T0Y+2VUGX7rW4195iCTL0di2V
keRMkjig0pgKYr2vOiHTbke5oGpm1FTQv0s1ei6O7PcDOYBX+Bai+EP11PYhhqbyOHhg+2K5eNbC
mqIql6QgxT+Fq+Su68oOCILXNl9otyCVJA+C+r6TJppLVWFlbwU6pUeLehYXlkZQrSeyEvEOBzNJ
ctVO1fN7tu+heaRTBcrabKN0cj0pAffdqeX0qJJyC46ZWTE03DQTqpswzpBDN7NSClxBrlQ81rBW
PFjQUZNHUn8APXI+ohVRmdagOUjNG40TtrLYYoFdtA+l2FQp1VOD5mmQiM8tXJJ3LbJOlS0EQncf
JmXhIzrDluxMAxDOPLXMd4rChQrgdme8UQC8fTClOjcBziA67Ya5Uar7gK4pOPcpGiY3m6ahtNOq
o9mFw6VfOQ3vpbMnH0cmu8y8wHTNQDfZj1IvaV0caKLWhQ0hJgiyTBYEkyFP4J3IviDaRlxkf8GU
wJcJ/c/ow/XJfnnEYPwJxd2E6YbW5/LO3lWNZtL7044ixeRdI8jhpwTV372YdsgfDtqwR+V+K+9a
ueDMdqPMeu5xcIqXZ0zQcJnRtEo/jqiLoZKklio6V2o+avQkAfjbulL535NKwfCM6qTJJ5GDakzu
ICzF9cYruFzv5w8zb62v0glkiPg4ggG7P059N8OTcJfrpbwbxE1bvZW3ja0idG3qWrSYl0RLQ09Z
WL2sHiV2Tgd4v3jbanmQYmE5WfuJhXLfKKiLXf/GKwMEPEsSwyYzN0zmLfbVAGHmNWGbdsqxY9s8
eLpYukgbwM3ot5TmVyJxMQcqwH8Y5VKrNGx01K8jXGNaAOpu2WjRUyMG4l3ZasGnn4P6r6/D//G/
52//vUvW//pv/vlrXoxV6AfN4h//9dB9r5q2+v7H/UtR/7Fvs28vTZhn/z3/kf/9pfM/8a/78GuV
1/mPZvlvnf0Skf7zJO5L83L2D7usCZvxsf1ejU/f6zZpfgbgmed/8//3h398//lX3o/F93/++TVH
JXz+a/gZZH/+50fHb//8c2an/dfrP/+fn715Sfm1/9vWTfWShC/LX/n+Ujf8smb9AzGJWWMZKPqM
sfzzj/77z59I8j9mzDgen1yxuBIz47O8aoJ//inwO/SZZhDozKiexdr//KPO258/U5V/QA9WZ6a1
JcEnR4nhfx7u7Hv9/f3+yNr0bU7mW//zz/NSjokuM5UF0iaqOODJL1GIaW40VtDLJ+Mhy+wsoEbl
9J/ywkVp/NVr+U/k15HOU7TLSPOsfTX/MQRXAYt18ik2Z12dnY8YHC1RJ5feVOWdoGobudh5ynIZ
b7HeBmnyUbonXmM82CUG3AkGg7/m8/vvILQT4G8iNQX/cQEQKFRObqEcpRNENzdKPsvp10qKMLra
Av2fr+n/BKKnzJLmo4NuPH97KeiAASVJ+ZTh2lyGhWNCDIy3AFcrUUDAwB6jq4sA4zJ/TTpu6eD6
1JM/dP37ZvQKJxFDkOVJrWxkXeep8s8BEYo0mUYbR581b9KvpgPeixE6VpUKUlE2HcNIJndQgy25
t5VJQKEQiW6wanPPcnGqdLlc0CxV1FPWl0iDdNp7bLWD3YT8+P3Y1erGnJPXXiDciJl9R32UAun5
qDrTF0qAAeqJcl4LgTc10mdIxRL+L+Hgh7xNPG7sUKtwHzH7TrxFibR6aSuu925N80Hb+b2GO6eg
TlXidEZhvLQRSKG9pDUCmUoQRe+xNJqcUBHxBS0rrAHDTO7+8kNDbt92mPDcREUca6At+OHG8BZ4
vH9/tBnUMEvZ0WH7eWN89dFacLRQC1oVRyeRNrNUvlFjXKSw/lBvxMnAf1F4SNX2c4GZy22Cz68N
LFDZKFQu8pafTwGfkv0UhCjAzJ8f4dVT6IVX6k3HS5YVQXLlQbRVq7mPTHA29RjtBREES9HYmSXC
9oQDcX0fW3sJdE5ZItQCgDQvZapVSoJeo0zaSY2LHHxkMT5m0lNd1dNObZrkFEaqS3cGWVs9OsZC
pTxoxqBvoQHn+8/fl5b5JcBCmPV24JWicCcvaiINrkYpCYV2wpGh/IQsmndDOfOvrovimxD29G5M
xPi+Haf2IJRNsZPwxrupB5zlr7+Oi3XMmcYRBvaAST/LDJ3P+EKB19mbeAbp8agfRtK4d5PWbzkh
X35zwnDfneWCKTnRwz4Pg6Uk9Hy5Fe4q2BfedDsYxTd8sKB666ITRABiewlX3bIK7/13vz5Crtkc
kmwjyIkt3vRAfaWv/Em4M6XbCsWiXv98PcDFJjWP7e8A6uIQGSefXF/uhTtZfkxp3FROi3OatlE1
mLeeswmDQQo4ag35S9JQNt7zN5gneLPT3bTumk6RHCnU3qlCtQ8rOXKjyIvBgiXB7pcHdhZyMTdq
s6rSOjasO+MhKf+S5GeEz2rl+XqQiy13Ma7FzOhjkL4d1lV3vvi5z1406dgnj9dDrHwgkreZIAlq
k0Nr8YGorNQU48LgJAiTE/mmY+GgOdueKFtOrCur6SzS4iP1dZRJ8hQEp1by9rlmHtpw+Hh9MCvz
YM5EZz4Bl82Le0hpdvKAB15w4iIeHLqpPJqxX+8yX7+LvWK8r4NN1MnaqDjsud3SRpttes+nXpeM
bVNiA3Hq/epQjv1flW5stKK3QiymWlf5Y5mXhMBvmQq7UfkU/rZSyosUllsyfUA04JGHI/9eBJEm
1EQLrw1OLFQaA7cmrmcc5w3TILPuzPJdYyru9a+1NvVmoxhu4Hjzmvpi82nR8ZMThZC+fC9Cl2HW
Cf0jJSD7epzV9/d3nOUUlwoLdSCtD056XB3UXursAC7rRpCLy8b8/sgrQeagssLN9HweiIlXhVpH
EOlBz3a5ardj8tAhe21i7V1uJWOrX+tVtPnVvkoTUsqkU5iPwQlw3EFu01tax9/SYLRzS3G9SLKr
unC03tjY9H6evIuN9myUixxQQkZAiD3iVsGTWDaH2mpdv7wtIjuQ5U9dObqxr9kSHNWwbZ00BlTw
3Q9u0toDkvq5r+7T8GvfqRSqmnu/7+w+30V6vMfe8VAraJ7njZshiSAJN9Cnf2One/2F5i/46p01
IiryKejtU9EHe4mcgleIcZdia+nL9Qm3tg29jrSY2L3W6K02MheC9rESizflFHzzq49+GMg2np7O
9Wg/DRMuPgqMMEi6kKhoPp8PrLNaoTcmJTh1GtQd84bahFV/lqbKnsb2L6Uz3/tcSIfykxDRSLK9
5DECsEG1y80nAwu726h71HGmVQw43cbe135Nq5F8bl4brx5w8eZBigUi1VJ2fnCAe5EE8007iAE6
WePWsby21kEHaYBfqC1cKoSIgy4VrRSckH2v3BYlMsRl1PR4/ZWv7VyvoyzeOPzrgIbxwDIIX2pU
mHvhczOqt6m8JZmzOhzQaXjk0EAGHXL+aaOk1mIux8EpFt/TDXM7eYuRu5JiwAL4nwik3ucREHef
+qpjKA0l8ZhOqlk9/k4eM6u1zKgFSHZgCM+DtHkzTlWIk4gnPfqjcpOLpSMoxca1e3Uo2pyqcykm
OVsMJQ+LTCkajy2YqS90H4rpc7/F7V2NQVeYmshPGtn881ebiKznoo4kS3CKsntvwvuiPkRauXEw
Xl7DWDC08P83yuJ9KUi5aGYZhKeBhridNqrs1jT2jpPnF7swku91pfhUhL1T+9pfWt2kO1+pho2n
WNvFXj/EYpIPGja/qsxQp6EW7DJRLXccQvhy6PHa4F53Yt5vFWlWY6JMiBonpQaET85frxeOYhm3
fMJjOnZ2h0+wibuyKj+MT7+xgl8FWqQ72qAjAAIL69TOiC7lRaMuxCE1jf3GW1zdKl4FWqTw0Xxr
AawQnHLrXdPBbTQRilVu0SbaXR/R6swErUhjkbsqV8PzV8fZZik9hZRTJjz7kbGrxmch3EoAVkcD
tBrGFaaUeOScB2nlUukrIQpPkfwD2Wc7jt5YZuKqzRalegEf+veZMbNCuRlTBaCWfB5paDPBqOow
PHUKrJuxcc30UPb32Zc4oPyR3QzYkNuT5YrZvgZ7Kmx8tpW3CR8WCgaK1zS8l0zRuE+i0BjmgVrP
jfIccP/a2krW7v1nMRZTQ65ETGU1YuiqcCALNm6BqO2KfTMmN2NZH4Tkm2DKG9NE5b0tkgUQ6+zF
/7bONRZbS2vIPYmqH55Mr3+MSs1F1msLpL768kiDCYO+LqWs82/nGW0j4IoanrxW23M1FrAprLwt
35XVkbyKstgrWl2ImkHJwlOAY1VrlLZFle76mloLQRVq5jHyf86u84HkEKQH0WrC02Tet1k189s2
IqwsqLk3OKsloIVEi/48goUig4+hdniqxA+hfN8P+VMg3+OesVFYXPskbA0yxAhwRhfkiFDxEEst
Neaz/l1NEQR+bpKtNG/lUkKz5e8YiyWb13Q/okQNT2owtbeYxpdOm6vFgZL+bVoYHyOrRvHVLB/7
KN66fm2Nb/Eem4k2ftsRuzbfWt2HSPursX5cnwwLgtTPLelsfIvZMJmhNAy1Hp4EvO71g3ajg5ft
7NnHQPmejniCSAe1BRFROAaY5+vR1ybK65c7v4BXiQf6jz32wkp4itvEHrNdqX0MAVlb8dffiEP6
jM42XFfKqudx1KI1YzHQSKI+6cNL3+3U8r0oPv1GEBo9mFGRYVzIc+aDinDgfCgqxo0aH0JHMnCB
/Z039irI4o3pmSQEymRwII5Wv9Pq8Emv5NHGNV5xwkE1f2MlY95H7sLZi3ztIpwRq0Jaymyss75M
7Reu3twmZeaG8tZUWEmS6BDMpCosryg6LbbXQVWBxBmcG5UU2GTUYOYdPWxddajstN3yvVnbA19H
W2yz0uh5JXob7IGVa3xMhQq5+kdpsmkwBfVdi4BCMTyjHWdbxs4HWzqO6sabXd1X6KKJM34J6cfF
vpINRexJwMJOg0+9QKZ54rRjD0ZQ7FS3kizPTkplcqsR6fbcK+qNybq6tbwKv9harFKWGml+3QJk
hzY0bE943izD/sxnlucyMPi5XQ0MDUXP83WHOZQpiG01b9ANbrcPJR4B4XAfpZ9Cjjer+mg8S/mR
rMiln7bRcJnX9EVshFmBjCAlfQF3bUWdoljQhqcPY17bQZjbSYdEZXxnDMpeMX7jngb86u9wixQk
RxI4TSrCiUNia8ZjUn2ftlBHax/tdYxFouqrwmDIAzGK7jbPX8L2cdQ23traMnwdYrFTmkIQlGU3
h3BV+T6Td6VwY47fa2lj+q/miSr6YBYVHlSllpgez5M6TEmY/3XQOqTEdu4/+YXoIqf7DbmUk5hN
npN1R8CTG84v66FhPzEr5ixoGRpDMUXK5yM9RXXvqKNJCZUH7m0oFebBEBNEybwSxdXak05KVaPL
n+KRev2wWD13udfQCfxp92EuXnQkJGEpSiLjlx9zfcz3cQu+qFO+pWF1r/ABFGE6zmVDpRB3iXDo
+mOYiRstptUJ9eohFpUYQH2VH6pDeEKP3KoqePaPm82y1XWIEtvsVcTNZ1moNrU67pImJ4GqJGR/
PEs/IlSd7dpk0o5x0ap4GI53olaoX6+/4tWpjGfLTIHEtWUJJdB7Nc27hMBNkYi3UqceIkmaAEHq
aHL6mumG5TAer8dc/6ygz2l9sqvDwTzf8dpi7KKkLdnWNeG+LZ/j7kZWdnnT7CXBtahHtuYHL1Z3
oZTsqCrtur+uP8DawYbwDkVTY07vf7q+vMqoekxTWr2bbymRd280qkt7amPprk6aVyEWk8aMQl2v
eq4oYv5hKkpnEu8VvdzIc1Znzd9BlmWvKggAQQYEQQ/yE9lpFL8bDGQz6/CxC78mycZcWUtEmZzQ
NOBsoeG6PKg8T61Gq2BM6e00wuHDwL3+HKQbp+7qlETGDTQj+CJ6euezA4Qv0vQ6U3IwRxsYl2No
n3H6dKVwe92tDslArgbs+Vw3XMxEKYlAfg7EigbTAUzvNPmPQh53Wr+1la1OCIMrMSr8VE+WfgpQ
JIumqNnK86QG1fwtGNFU3pva3ZR4ztEyC4dmW9hktqo7HhmWnnX7fvx2feJvPcT881cTP2sMDhOJ
hRdFL8H/I+3KduvWke0XCdA8vGrag2U7duxML4KTOJrnieLX30UfnBNtWncTSaMb6AYCuDapYrFY
tWqtPvNG0Mhm36/b2HXKN14e0A3gBc3ZqOw2xZAQYjMGSVzDPhJgxNPuQ5KGVhvGVGBtf0WMBegf
a5yzJHFBja7HO91IAZPo/WpQwJr6cH1Ju/FisyQ+paj1sshKfLtR7Twz/pa0f3WSNxa4i84C8rto
Bmwa5tBH8zGp4gBaPmE5E8/51FORtM3bR3iX923sceFpIlArIfGMGlsOTUByXxSdmw/3TXZirSDG
BEIa0BjIjyDBORjaBBWr0U3gkYUI8iPYWz6oFCbYVTAOilpOmUPH7iGO/0xQ+p/HO5NKAcwGACvU
pS6dnlLgoa1yRZTMpl/DZNETNY0vNSa6BDnTbjDZGOI8v1s6g5QmNpUUL0pVeCX44NOqcuN5cK87
pMgS5/VK3OvAyMFSTY1jpzZntG4Ac/Dr5uW6od2vs1kS5/l2XU+tNi4IGDSBVob5WmS9yPd3j/DG
Buf7q14tTY+BkIhaz1WqBfXwHWj54PpCREY4hwdGGLLGMtzMxkcp4l9AHAiTuP2vYjioHiOvAAHS
paPJuT5UOoGjVUp5WGqKoZhfq0yiMRM42v5ifhviPj+YkVJHT7BjVmfeQBHOXu1A6m2Bk+3ew+CH
xLwuBmbVtyxuc1m042I1q4rkmySGBRSXZrlAfoMORzGCvsyUGztR/oxk6t+z+tsmd1absgN8FCTM
aM68yMoawONaIhKv2L2hgHIExNlEisEHhFZOUrzsKV4Vza+i1FxzPurZ6yx7vRmSWj79ueeBE+8N
+g56Id4r6jGfcoc4qPWntXzoGih0tHG+HAaQOwhMvTVh+LCOBiKU7VC+w0gGV7EZpqKfQE2WAZIE
2iZHAVE7yoZlgInWQ9Nikilkj8ilGIJiXn2LPhjW9HGc9PMgj14hyQWUK/6MD+ifT/pGWANUFuNW
4o63as/UaQr8piwjPlI5pf5Vj5JLRMyKe6EKiuWAFaF5CjwjdyiWfG1HYpd5VCaPa/ILTbDr33HP
a7Z/nwuFOST8Fluq8qipgewxocZTuEXyuV1BxoMLsi786/Z2X+DAdgOeCekcdAo4g2lhYExtZAsC
LX3Ygx4sZOxzbk4acNy1KqRIwK3kdSYG2NqEVF9WBxjd6z9iL9IwfBugYSg7gqP+MqRpGMduDPCt
RUrySU1kD60wyfx03cbeh4PuBCjXMUmCMMP+fRNnippCRARajBFkwp8HvPZdwMPavwhmCMkYhAQ5
twxs8aWRLuvWtVnrPOqGGqwxcjp7MtBA/ty2P4Z2xmXtmKIB7z2PQUsWxIdozqKMyHkk6sL9Kjdr
Hq3ybTI8z0bpFc1XJWaD77erI2KHYN+CP/yMvQ1UFwhtMj+1kZUOehTplEc21KVazVWnr7l6JPUx
I/EHpf2A96fAO3Ytgo4Hw7OAkOKpdrmpjSaDmKk082iGWGnx0tggdjDX0Wv0BCVTC/N25Etn2OF1
f1He7ysYMDD5gIkD9DLR1Lo0O0Btpk1JgkbFDyvUMQtW3UAMcvoev6JCQxTPIVG3HvTFwyQCtIup
OXgp4C2JsBz/3nPxQ/CmA+8YMFjAUl/+kAVgwrJNujRy1ggkD+A8EKxUffdJYQDjMdBnUfHs5tkI
11TuNExAAAS04MkxZj49Sn38AYL0QFI/L+R1rVtv6TtPk+K7dRKxEu5uNDqT4H1E+xD6cZfr61rL
XFM6pBHuGjcpendBR35WMHMajPpX9BX/+JBiBAx5BOI3dFkxvXlpr7TausfUVxp11uBl87ehJRgk
/FGaYVrlh+t7+z67gRolRo4s1g3HVBpXzChbqUqbBDAQbW4DtfpInyRQckuSW+l/XD8E3QC4OZC3
YBuBUL5clTOlFoickABI+q8iRxJVnpUiE7jK+6MIUn027g1+E4QaPr5VyihltEIpaMzQHqmeO7Cp
Oi+r+SLVr+pnZxG8iHc8A+ZAGMmw1qyvfLmmvlKJATUtVDMWSCpIkq/Fn6GToRYnu3GQUP28/rF2
eiRseb/tsYOyuSMkIFKyesAzXzHLsI0Vb26NU5laB1uZoZyYuAn5RcdvIFrLRldU0dipV15a5/yy
T22y2CvKJhjjPlo2wXR2HMZWex6yc17Et85kBENrH+NlDFW58dvZ8PAGEJyOnYQAP4M1iDCrBPHW
d8NlcmxD5Q1vGNMhJ3VUPV3+tuafoL52GMrB07Sv65S4sya6O98nATiUoKdCZZq1hfnxr7iSlcRp
SoQ5s3BtB4zp/YQ+t8iFd4oSjH0L9XwcTNQXeR9GuTYzVlDmRHT9KR9S2W/T1QMpqpfqigt+s2fj
ZB7ofKwltxkEzc6dcIAwi+I7pLcY3wYXylmA6NYkQ9XK+qGQAaTwT33/6uQf8vyHwJdZZLm8p/EN
N6a4nMq2Jt2WFpjqlpd8fW2Mu6xqXDN5tOhBN8+xHTbNZ4HNnYtka5OvsuiQVm3RTMF5LQZ3uEuN
IxPFiA/k+9iD9F138V/dQQVNEGX3fBaII6R2rOiJRza3r0ncY7sJjk5aRvr8Kncvxesga1BPA+Hi
+KTbSVhJosc+i6j8DoO4EkkXm5DEY+AyWsSN0k8rwfuY9AEr7IJJCAO51FNrQRjcwaoBB7mxxOWu
djFQNWF1tAqEsZhilIbPda8GeHJpDmZmPYhreqt8k7bpB1WtDqnzGK/kjwE++A0Mp4RJFJzTt0+w
iY1kiGkus9XOkqR4vbS0bmwBIGKCQFNwy+weUbxJZKCnEYwxbnO5s2s80LQC9TdGaRtP18Zj2d5D
LdSwjh3IB13d/qTomK4FdYWlVwHrEqplEaU5DXo1fr7u1DtXHtb9+7dwe2+qc65NDfpyNUqGLXiL
Y+elsHqwF1oQEAHvQZp5wur2XizcGuVSIgdjWew5jxisFM9Oa/tLbYX28voXS4NYKuayAKPDq+Vy
m4fWNDBE4uC4UuXY2wdtcvxxNH1b719z26e65uWTfLxudCebxdMI7R1MfjE1Di5Paep5MuVUQe2l
xJjE3OoSGES1SXCL7Z3NrRUWiDfeqjZSYncLii+qVB7GVD1O3YO2oPAgwgHsGlIQuDGZjO45L9lY
ETA2xpME90AhLQCcrz00hvVLxwEMlSGxBVne7u6h6gCFK8wAod5zua6RGvbSNTqmqCCXNtCHtZn8
699nd0Fs8hDpsYGJD871imkAklJCDK86x9OMW0VuAnC+CauLuzGbdcP+NcQ5wrRKNSXMkJIakVWl
QZeqXk7mE7oEvjLMppuBC0528h8oO3z93xbJuQfRoLoysnvYpMechl35oW1yV0lWgRvufi68q1CS
Qh9YNzg7dotZwdjA5AzyKQ/DOhpEVq6vZCdFxmwFJhHZ4wmc29w1r5X9UmJUBJMPKtj6q8cYmbKp
fCnHLGzRboYy1XV77PPzlx6mRcB2CQw9zHHuoZUdpG0sTA7kY7CagMQeIeT6v5ngHGMFA1KOMc4s
WsfHfCb+kJTgcBKNou/6+WYh3KfRwAyqSg0mAZZfDZZgWQ8Y56Dty/W1sL9ybbu4xKRFsgvGAayF
QEahKLugIzcFuSP55LUiiSnRijhXqJwaDWHAyqOpHW7tfD036SvpPqt5/3h9UbuGwKOCKiswQzIP
nZ8KCQSQMk5PJ6++3n1SVu12kH0CmqjrhnadbWOIu6AA4+qNhD03B3Alu6vCXoCO8S2uO0NwK+1+
JybJg8kDNinKDvLmvuirVnFq6KtG4AXwVu1coEv4NOZoq+lN+uv6qnaP7MYWd4QgwK4QmgMXYukD
vV/qGHLhq30/WsprP1jZASxp302Ziuh/d78aWG8gjYuEFSMHl0tUIP6lpxNACJY8NoGVYFakqeOP
tW5g9D/NieAU74Y+UJ8zpRmG+eFWOVB51TsD5koLtVajKXDZY4QvuL6Xex6CyrXNyE9xC/MPKtrH
rdVCIfwN6oczPGrgqxVFcZER7mBlhQ0RR4ayKZTzCM7Qxrk1GxE/yN5+scEJVPpQwkFidPl54rYD
Nt9BrWOwtO6jMneda0h5I3iA7vRuICGyMcN9ljyZ9HGtCW5dx2mOdd5pwNqV38o+r8KydHKgipXV
T3o6BcSZzCBWwds5x1Lq16ZpBjMtKncpTe0IHm4HyS9NzqCOEY6usDyGj5vbn8k5K0lU8x8QUK96
jbkANTAGJAFRhWYcbf08xTeaA5WgMhqFNa79rw3QlqaDKBKOdfkhlC4uHSdDR2sIMGhtr2H9fN1n
92INKnX/GeDWphkgsskoqkxIeG4AMQRFqV4HljFXKO+k9zrNDtcN7qZaLD+FBAH4p5GNXC5pWdGy
g74u4Ctt6wTtJDV+tciNCyn2IijUnnGgJrXHdLXcdmzar73RiKrMu9uKSICMT3+LCpe/ocwXc0pj
FbeT8g2zk07eg3j++/WF7kVWVOsxngmQMcj1uTMEGkV1UcFHGYF2SVbPnTb4El7+9TcgFpJB0B7f
GaLEUdpY43ZVcRpTrjXEnkyVQyv25HVFprw+oAkUzGMbSv23SluRlE2BrYqEV3fDBYScoWXNuA3e
1Lc2F5ajZG1a64hJ9XzobY/8TfjGt/rv73OLi+cVZ0PC3ydx5SvgGKeZKKyysPnujG9McOdAIhQs
+wtuCL1bwkLNQlW5GdbpmMtPjfYJwqDC5HX35G0ssn/fbNpoLCDzpFhUrv8oiWS7Tlr4YHzyhzV9
zZXwujfuevzGGpf7VbKk2guFN+YAL9Ouv2eXxpT0f1GYwZ2uQ8EKVRkcrctFxYo9y/nb9ELx0uXf
8/z8NxMhcHUUhU2IY4A0j2fZwcVQTP2KkEVTHy24p9r2u+GJiFgndo8UXkoAhLMy8Dt9lgkwijKV
Uegq8+lmbBovr56oCcDuaLqlpbu2toBOIUWJAurCK8iz/yLhRCGPaTkj8Osy98kUs4OM74LXvKH+
KoF0QhNlgunrfrETpfDX8amQtaCvxkdjTYM0Ud3ASD+jpaYNbjsdylzzUbTwm7Rxl/p03eDOQYNB
vNWARsENwCdJgI1A1ERBVxoQOC+P83tdxo2qgkZwdT4ZRnae5PNoidq27PhyxxtIV0zlQ/qGkXFz
wbgHIW03mSD37h3U7kxTehqy4hZq2bFfy1b5518OwYqpueEsAJ7BFUYavSClToo3XEaJFmWr3C72
w/V93AkfFzbUy5Nm5DWGAOI8j0Y0KFc9PhfW6qbkdpk+9ZntXze26yWsTwG2NDRD+C5lvCBV1JI5
j3T61seHVkln6GmoxnIZNvLyInVJg/f9n8nlMiANRiE2drnPNup2SW2pzSNp9PTkVrZfhBraO4ER
vTxULTBvBffgXyIN3liyUy555Cz2bRKPN6iYz0QAhd65IPEiAOcZJgBQapS5dUCle5KdBEYsFSid
18YSTZDv+TeGCzDw6jD8OB93iTIYGJC08ohliaBoyEITCMw6frzuB3tOtzXD3ZKDVsd4uAH9kJWg
rylD1T6pxwwqcXr+5bqlPY/bWuJuR5TdOq2H7k1kraE097VbyvIXYnRo9ilubUNT4s9HGiFKsNlC
9os293Gto4sAqdw80pwXw7o1IQTapS4Gbf63hXHvN8daxwHZYh4lyklfwJwkNREr9hSfiq53y7YX
xNtd//69LL5Vks+aMVqxBv+m6NJa8eANjONxqn5dX9fedYn9QyMRg0sox/FAPFoYTlFLMZAxNRBa
VvUVzOYneenv8mb80c3hLL/2r0aKkiBtZBGxy667ANkADCro0AA6uPx4fTz38aBJQKrZAPkNbe2b
So0x/Lx0WwvDahQcTj+uL1hkkqsHgWgrpksFk4ui3JcTcpEa5Iw5mDyG4aSXbZAmzV/EfIbf+HeV
XBgBX2fdzmpRRIWZey041MO+0hq3WRTJ7dPyWC1zITC56z7I5thDHVw2fF+xpSCM7RmIWC2DCW32
HOXJwRQ0EnaNYAabDUdhxpfnRiPS0GJQBW0YfXoBZjOdnoVty92vhWcnm38CYZLJne4SQrYgxcWL
L1tUr1gxXCZ/j1u8OgFrVI9qLMgA9k/Dxh53zAupSeu6g702yx+SbnFpe7bprZKFszoEcqy6lXYq
yq+t6H29u5e/DfNjdY7UySBy0FCwVk61jhlF0w7Q/P9w3fn3rQBayK5MnDduO+2xioeMmMDeoB5u
Nee+7EE9dbhuZO/WBFUjZKHBZ8e48y4PNej7rGysYCQ3lKjoy5tZj1+um9hbBwPUodgK2hMwaF+a
MNV0QdUFJgpg5Nf6RXeewcr3FzZAoAS8P37xu2Z1bVTNxHjc0aU4S5j0q9bezVF9v25lLwMAseV/
VpTLldjJDK4aM0Gc7x9qjQZkBLNcdTYkQ3ChvI0K8rn01hIXa01SxknVjLgo06Q/SaVRuQRAsuM4
pQQCN23vJ9poPcgSGBU7vTI/5Gr5MCzLV2uxUldKKDk0SpJBLM9u/HTNOlemE3VJKoNWubc/22aC
MfsGk/WDljinLoc2TZWV6cEi4xSNgO6DuhMPoTkZRCwru+6A/JbB5NHv5zEjcauBigb154jmuWeV
Y4DMPbNEl9UbeujdDmK8Fu9XjDgD+3f5rbSY4j2WAOZslCHgzmdHWz1br9gciBmsav6slh9VnaGe
gfLqH1Iz/6RAB2o2P2j19ylPfbo0p2G5Ay9yZT8AVB/K6nMiqdBEC8byTgLPmQunDq972F65VmNJ
LEiK0SpHTnH5s6scDBPQ+EaS2d7kS/WQzUD30uZkpLkvrzRa8/R2rIARr7vUcecUNMrNdOiGwW2s
zFct7bxmahB3q0jJePezbX4Yd4oLzczbAZJVkTkRj+Stm50HPT5eX77ICPv3TX7okNzRSg2Y7aHM
POlTR15rW1A92Q14mEwGWlsGJoEfmOy6tYO/9MgNyWPu5J4sC8LdbpDYGODWkA7dsEoZDCylD+pT
uJeqfiyST9d3au+VoG6ssF+x2akmn5t6yPHYJvapns8LOYPTobzLR4FD7t3pWzvcG6GHqi6cCYFI
Ne4sCZpUbgJC0F5y0Df4CQ+8vqq9wjXwwCAGAOwIB4D/OhO1IXvQwcuQCmkq9RYL87OkAuDpcRj8
vFdu8MifJdGDgQWDd8FiY5b7Zk0sKQ1dUDDp08AGjaWOhNZtKfGU1HIHDWKSRHEnpRNh63e/4sYu
9xWzJbPLghUxtPheBvIJC1MwEGc4QY+M+vre7trChDUb4mH0j9zltQ6YNFkNfMnZOpdjAakcBVP5
5XwcYkjeqyL6X7Zl77Z0Y467wXLLyGa9h4M6yQv6SiAaeG4qwa2/mwFiEALUhsB2QuuBC/JOX+lG
QzCboMbE9JQ2PVPbU+hLjInrCiwuyXhoK+kTSHPrPn/+m/38zzZ/j9W0q2aywPZSfojX4Tjqgwck
kNvar072N9WuzUJV7uOls9Q3rYWZDwmvIDxLyuYwATb7UBe0+gtcLjQ6wKXEJp7QaeWuIF1Jm75Z
UIi6aQ0II7ZgHJaJoJey64wbG9xtQiewC1aLgkAvT+442t5avZh97i+gpUe77/qX2nXFjTH275tY
ieOwNiDSzqPKaj8rUhbEhvUTwkP+dTP7wQvTz0yBFlJsNneazalLxrTHSFqr9e5qlPdtbNy01Xlu
mpNU0Lu2PkOXtvouMMu+/buTZjPCN0YhCjjD5fLIJNdWRWG2iwe/ySHQ3T6DY2ucn0hbutrcuBpa
gAfaiTB3u1cpugQoMONdiXGyS8MSEpicQmUDqgqV5VkZIacllofD9fWJrHDLixXMOfcqswK+Wk+y
2tWPC4Sv61Z2fQRIEEaTCu0CvpMI1CdUK3tcPBY4a6fAYWTTVNCLZ9//3Yfa2OD8UO8w3VARPFK0
PFVZbd7waCnjkltTj2Am6X9cEueOI+pspjlgSVp8tpcXxS8K0cjr/opApIVOM6q7Jjvmm5NVTMRI
IRGeRzLkTLRfBojKxqe8rv7CBVghHng69LShZ35pZjV1K1sW3CXlSAFVOK2pHvz5599a4JxMTXKt
UNUBrwXrRzMA8RDfd50wu9lzZSBGgaICRgbcy9x1JWVEKiGfizRjOGMSmSS+nRc+Wru+jtfY6pHy
VqmOktyHdfJY1Xd1LNKh3Yu7GHFDcwg0pCDKYb9w88HWgs5QecEH0+HgYLAH/9ikB5Np+HVm+tQo
nv9iXzf2eJcvnRE6h7AnVfYJs+ueNrW3UrMK3g17ozQY3YP0MoRVIA3N9yu7pMzKiuDhMM2t31u3
zrK6bXdGUQ1MgDOIFCH3W+H9pkGEkoCe/GkSaQ+wlfCHe/sLOB/Ncrmd6xW/wK4/Tb0RQo/Rs3MR
J++uB23WyflpU2QFsUZYMY0ws1xbFtzLolVwd7/W0h4wA7aP/R2m/3FHLlItiEv7awAmDbQZkJ/l
fXBWZ8koRjxx7Vj7niam7aWtQv2/cbzfRjjHy8HKUMdsMBcFoaxTz7bxY4xrgdvt79ZvI1yELYyh
1hbKctysPcaJ7bdEOQoR57tW3lBioGcEHwJ7om3OrA295MaWkftB4hGsHxMo9IYZ5JZUkqrw+q7t
hgedadaiFshyv0tTrQJZwySHqVQxA+uLtEJDtjkaSxLof7V3AFzBmZk8H0/pW6aNgbIWZT1q2auT
bwx2PlSCovfe/cRQXf8a4Q6lpo8GLi9kfo6ama5CF6jNLasVanpVgxtMEyFyd/cP0uwg9oUyKSrE
l/uXWXbPVCbh2qakoAA55h4maNJQUorerx0dLZNsqUR1cPZX34WejVXuWtHTqqVjj/YTHfqzOlDP
VOTDqoDaqqkDOjsna5199UWfnZBkzk9Mh9xZRhKZ+Qda5GdNemBoJcYoc92Zdv0WM7DoNwB/qvD1
a0ABOpU6NtJuVN8K69DriWejY/q/WeEWb5TDsBqdgxtNxlsPnVLn2VxFVfJdPwLO4E2bEmOwnJEl
qeUKmW4RNartg/0xlkG9BtFqOgscdn/P/jUE0bJLB4obDAmtkpS/1cqLWT/L1uhCZPBvouN/6wEs
5dIMHpFyPsxYT+sQX4V6sqkXfimkGN51zI0Z7rbSh1xiwBewI8RqiIbsB4zNO3nmTeMtGxjEzMdf
XF+glQTfA9gKMMrKXV9VXOSyVOC8p/IdeVQqrOkv3G1rgV1um2DcLkvaURlhK10+pvR1nW+nTFS7
3nMCTI8wwTyM46Dde2lDbdrCBtk1ktE6P6aNfsScdW6kAh/Y+zjAZmL6GYk7I3e4tCJJ1pBMRV5E
2bC64KEOCiAA0M1QpNqTOurmueDj7AVHg6lYsllcy9DZsjdbp2HaV6PxWGD+ByLd9bTGPxOaWZ7d
zbbXOpAWUGPlbyIycF3QI2HjOOAqvzQak9Kx56UqIl3/0tYhLtOD9MmAkHHfHq4Hot393FjiPMNY
6p7USV9E8byEbAY1jcPenkFfgZjndEtylDWRN+7bxPMLk2gY0OdJcOZuURuNLkU0dcBMozHbHNpR
K0/UKaBJVRA5wOM9yIrcFFTRd2sdoK35zzIXEdcmJm0NetFo7VeM+CoJEMXr7TQpkBb0gA5LXRVK
Tn3+HchuwX23dzyQnLAaJoihMPR8+UnrEqOxamMUUDkoPpN6XU/6WnzJVjMRBOPdRWLuzgHRCiSJ
gYW8tLR2qd2UGTJVbWmDJkbKnXpz0YTG90Ezb+b2U7U4/mD/vO5Ie+dkY5WnkFDX2J4rHalro9ym
403dSkAafyTJGUBNwVbu3WtbU9w9UC0qyDBZF6ECZGQApK3rb4csQVPw+fqa3sRO+Rxla4m7CiSs
SS4YOqtv3Dorgy4DwIhUrwC4FTEqVNYcFtCS11f0IePly1QdcnJulhfazHeL6Kiyo/juxwBHA9oD
8KsA9nD5XScrqay0QenW7Fsf+lakasPr693zUSiN/GeB29gMrTGQycACOEf9qbACbKzwYbDvn5gD
RJsQuea7ISY5tpBTZgQ5dGocSkykNzKGiZBzxrG/0NltNKK64zTdSKVoZHvXSTemuUNo90rWxBQv
hb4MFcTvhLhO1YM8fvQWU0jNwz7I+w/2e6HcXWVblYFUHnl16jwDv+qZSRaOQwHtQlU+DPphISC0
dOT7MZcE9/2uq2DYEp1TDapj7wDCcW6picGgXcmLHf9KEsHB2D2Bm7/PhZg2gypN0QMRB/2btu/v
rfpgpE0AdmjBQvYNMSlLoD3ReecuwnwtHFKuqLjrahOQkkKwTjnQOpSAx7/u+7uugQwMjFGMLY7H
exh6jsySoe/GSvZYIxfq20E22EGnGX4vGgHZPWkba5wjptpQoEGJDZSc29gG8gNc+ua36yt6d9AM
7BuWAzw11PAw2sbd7T0hi7NqI4nU/k5xO9OzHG++k6vbdIAuWCAJCsXvUAC8PW5RS6yYy2JMJGqC
ORy8/L55tu46P3ZHVwkWN3V/Vn566xyvL5P52vaU/WMVtx0EuQ0mO3EZFnvFANxj7Em0djcZSo/1
nLh29xXMnFr80y5DffpTZiZYhECcCu0nNONBd8VcaZMSYkaiKKd6AZel39227stZ1Dfjjy9vgCVQ
GwO4psFegcZEtGi3Dbh8exFiYWfPLlbAnV+tsUsZEi0EUqAkQGnXm0CTkQSFobmlark5KPREkma8
x3NrenPWzZrI0tECAo0kUjrNc4zbNPdqIOyu+8K7iipvhbvB1qSMnVafSdT7Sqh90cLxe2Sc1y9j
ELuxJ2KSeUvaON/DPpogV0HjH1V+bh/HXh8rHUIA0eKlH5bDfILOkwv+mMMQGgfdz4LkZjj0QRPd
oSvfQjDHOFV+E/4UrJq/aP5Z9b8/A7POl/6SI1mw2wn+UuSneU1cqple1w8BOCwgTebLyeRaKGLL
IrJCPpHn7fK7Xcp9AQoQEpWn9mkJ4q9T1D6KmDje0crwVrgkDMl0jrL0QCJ7iMrBVyZXXTK0heZv
3fRFy3DtQIivcb7rheGus+3aKkg9RSXsfff9vcVclIkBluyMCUt9+uCJOpICN4L6yOX3ixvQ5Ngm
/ngCbJeEaQO9UH0TkCksNZe8AWy2UCiNq8cuDTTyhPtvwARk55aOJ4PxbzrMXdjM8Qlq9R6lB5uG
o3M3KKJhO/6K/OdDOAypaKCio3L5jGFY8zo6OMIT0hfiN8l5cNyxDmIluO7QIkNcgO3N3O7bBdxA
fbhI7uk8HUVQxf/HqX6vhQuxElFnyIrjyIw+6DxwapXQchU/fZlLN33wDVdE5rt3G4PqBXOQ4POC
oh5fWLQVzDTH4CaKMqV2Sdm6PbKlcn6d0FC1iDvHDAY1YVr5+l7yGdTbR9uY5UIUNZPVqFLsJZE/
OgkkbT4negyspeAWfkeGdGnnndhdiraJ3OuwgyEJuzyUH6T5sD6jXsY8OP06J98GUMFp4NRV8b+Z
JxpM373SgAnGaBAq54DJXZ4htTWSvDSxvXYmR1omBUv7C2WkkEqDp2ZzKJFnKT5d39v962ZjlAuA
5bSMGFuA0VqtHmyp8YyUeHlz1iDoY9wks2ern3SrPMk4r2kdpFQ0KP+2rHc3EMI7MKNAX757TDF5
iEWlCkK/UdUHbUSLsAjGGLrHXajLczBZ6wlc7G6i+WkxenXf3hTKxzmVPDVtTkVy09NvlnM7lfG5
EqH93gGd3nxi8+P4hLDPEwmcZIhraPwZmNAdnQ/xdNCIH0MsGFvyqKynNp4FLr97LVmQMkFQRqbG
A93rqqkwgMHMxolHk8OoeWWV3AL+90KJEdi2JKgR7i90Y5HzA21NVVARwKLxUTo+gWD2TM7qh853
Ttlngcvt5oYbU/xtyPDOHYGpoQqU8Cn2Td843AWmSw/lXRQLIvF+1NqY4+69GhWPXJFhTlL8lQKl
5puR9Euq/Pah9tKDYHG7wWpjjbsIU9spMjRmSIQq3YnS6Zhg9NRQXQNtn0Oa3g66gn/6pAF1WANN
nGC4pTjNFNdR/6ed8TffRYcPXoT/C+mOy3hiUktq2kTFT5kO6nxrqE+tJnCb937K9GNATwr8v4xH
OheaGzC6akmjrNGXMhwDRERRYvE+Jv7Dg4c6IP4PZvAv10DXQcvWFgaspH6Sem8gYVJRN9ODDqDQ
Wv+qtiJy0t01AaYJklfZYRjRS5PxKs8jTbQ10r4sxAXv6upKH6b7XMS+pDLHuwx8WNLGEPd9VHnU
wWQAQzjdwE1+RylHO66fNF8BxtsKSJCdhvC1DyzI5tZu7zsflu8fzb/5gmgBsRlsXCY8xRAmOkxi
9Nhg1fQSr/f0G8kXDQy9PxNYKEgiVHQ88Pd42mMAmYfaLM01qsDdOE++3WGWzB+IaEd3v9zGDnf2
CmACaK8ba5Q/yaZb9wepcvvPvfwwqaIynMY+zruPt7HFXQySgvr0KFtrREKQqAZjOPr6oXCXMyCV
dy71jMBh//H6oHYtrzi0iG/n2j33Xu4iERZm4Mzetd/DZbZdAVJ+pbLxe/BUKvMwNgfMLnnXo9u+
EbQzkDDooDHkjZC51BJQ56IDEI4txJwpvuLoXzeyE7CZu/y2wuXOmOXsWlOCFT3/XFuPC0qroY4c
qNS+ARDhWJWnEUOwMvY3+e3DzD7wWazKhHOAf9+87fXUXmc1gU2rCHPnB/AK1ngH0KhTaX98tUMs
FeTiaBpgGzHQfGlpVSpda4eORGC57J/i3C1v4vv+7Hy4vos7n4qRiEIWDXTYGGznotio2KtTDAWN
2lzGnk33rRPRTDSYtZM2oGgFkVl2x8AIfwFM7TiSheY0spr75rGPWqyqao/a5GbyPbHdUZrx3US3
wk6djhHxgx4bTqgAh865iIWE0SqAwY7sW8m9r09jKAdNgNqqKwWvU6il3hopgaio9T6+XFpl/75x
ErPCrEJrwOqgG57a3NS5qxNowD8lmKgas+P1L7iTml+a4zwFxWT04EaYo0UYp7d6X7pL/zQv5/ix
KA+TJQW6Fkj6elxTgprh9//NPO9BSWFKSz1WNBp/2Cjt4lFwlKzwOHr9IQlH4mZIwEUd+PfH8GLJ
POB07CiwxnVNozprQYf9pTM/r1/QRveW5df15e1bQlVexwgDkEpcKNMHsKJCSgpuMn3MpWc5/pb2
v7T4tZEF533/M4IpCfhTUKfB4KXXgGB7ylrw7kf5ZPkY+AuKLnNx4UooJA5z2DVeG5f+LGGoVXpo
v83jIOgLKGwtl8ENu4qmLdwFOu6AN1z+AlpSDBOMJY3SUxOMKbhPji2YhYP4Y/ronGPv4/Sxfkhf
i8/Xt/h97sbMOkB2A2UGiiPOrFrJI4gh4L+grzRNd1IPCg11HWMHJWboz+rjdXM798alPS4oqNU0
Vr2NWAR9Dol+HF4aD/VTGdAvGzNFJ9RLBJfG/sZiQ6GwDXJqsENdbmxraVVjtQ2NwAAQmsFtf194
EPv1spPuxu5PDLm5ieB23I1BG5NcULAnjQzJ0tJI9pQb3bfOxslyRZUIVd3zmN9W+EZtbyUFRhxh
ZQrqe9V7om7q0eP94/fZ/Zr4iod3ulceGj/zNe/n9c+466wb09xNbK0yhqQghBuNtPMyvQP5bu+q
2n0qlC19f0XCXzaW2CZswjlYzkcF9GuUIdh0NfHNivoGRTv8qSm/1PFTm0IYaz6ocuK1rXLCS8Fb
h9M4fb++YHb+353Ozc9gz4TNz+iH2h6IAydy4q+Z870g/0fYlS25rSPLL2IE9+UVILW0pFbv3fYL
wytAggC4AVy+/qbOfRhbdlgRE2cmxscCsRWqsqoyb9yLv1q6X37/2v6sQT1C4Piyl7J9Ssu3Jjj7
XQ4i/u2/J/IXJAdMtS6uwoUfCEQOVwuq+qgcmh6nZt5wGr6tu5m0O3CK58nmrEhw51EYgo26Aw/m
8H5z9Ms6Xa/jr6NfrePEzGCdGqPHd9EG2QMqKd9Up36XFBWdKT6AlrTPw1N9cvbhARA7uZU+/JvF
Q+b74keimyW+VnSQqvQ0G7DUEOYqnPO8SQu2ifKhaPfQq/fyeKIj+hozsKhvJqI0vQl2/M08oIkM
+oiXYvU/2piR/lpQX2jXo34bDRVP/Yt68L8kNlf307t/GGlALSISdZjO4w1r+B+L+R8b8MvYVwct
iZpUha5ZjyDfJcvW3/b7/mHelz/tcYDOfA6hNBJsGf3yqaVvEaIgQ78vpC5et/evrympaEafGvKF
0U/bl4HsK4IcLxlo8eXI6Fwc7/t7fxPRcfv8Oh3ip1s+5d/szq8rd7EWv1xDszaJryVWDvT3x/Eg
j81N0rXL+f9jgVAcCcsCxjXAyb8P0Q6qWZphhe1mzSnSXNIxGFL0nbhN0fqrc5KTGUigBgsqzrZo
Et3tZW9qpIdYsPn3Zf2b1QG9OSKQ2POQXL96nEfXelBA8ddj1X1L+Fnd0q770+pgkqhkR6FPhsDg
2udo3NQrQx6lxzGkD6iTO6q75laZ2F/GuAgp4fFFuQOu/tUcKn8Im2Sqy2P62r25Bd9oiihxM1N3
4++XPCYFJ00xvf975f5i5i5su6iBQ/kIWmyuyYAi8Oapwe/L46blxfouO7K3X8MXuFRQbdm2BHVx
78tI3DJfa0BH843I7i+PM8YHoQd6/y5kL+HVtB3JgsnIsTwesobGd/6bcy8+q+8z8ffZ5+w05fql
exi39W7YRTR4cO9vMYz+aWRQz/lfoe9FGfOP7rOUe2XZ+nF5ZFLkqQMc4CFyHgCQAdCcbrVP/wdT
/n5rfh/t6tZ4Ixij0d9bIkMNSptz9QVig5vs7G+nAoWBT9B22YhtnKMvg1Tk5SnOGXm4f4/J+71H
5cO0nws39zd266IoYC182J1/n4c/bxKKhQGdQartP129q0g746tItGDlkauOhOPeLDce8L8kpn4f
4colqtwWzPOzkx3DrbOJPoatfm0LCNC9Z6/9vX5WW++B38LS/uJN/z7o1WNeSlnqasa0hqfxsG5x
0gtFQX9Bb5VV/OUWAw4BQXwIFMFFT8rvVhFUuFzOKeKf2a+I6e5lEYjH0BOw9P/eqL9d3EuTMC4N
6mcvKuG/j1TqcRoT7jlHuZDyxB/sPjg0z/rUuiTcu/tyx++XY/QaHti5vHeO3Q334HqiyCiCx9+F
0EoWgn/lWlLCk7GduzZwjg4gOlZ9B98VafRC+gAN7N2Nyf5tMDgBQOkwV0DZV2emdBc/1mvNTuOw
Vw94XXaSrSRVXc7XG23e1+bgMq9fh7o6KePS937bCHYKynJfzakhTudsugFAHQMhZQ2UwAW5wr83
89rVuh70ytubF9b2KLlETuzlnNZ5dYr3AtYWR/Trvwf6j8vgV/vz/yOBKxU8ACDquq7XBxQZqJY7
OA8NsUeftpsmr/P+AEi3gdMSExADEb2R5+xh2N0Y+2I7/jX2ZZd/cUriwYS1MRg7C2Yw2r7E63aa
duxU7ef2J1uhjV59//eQf11XuO9ZGCOfg5bZ30dctF8mg4N19catH+Xd7BL3owaZSlI+LfukunEn
/r666AW79IrhZgZX8awWk9+sAodnrZrnZtZ5Z9ENMTDAavvglctnv3plJZnTQ6fPdfMIUUE62K1V
nKCJ1rY//LW6cbT+QBf/2/H/fdN1U2vjzb0bZ1iDDByJJ+dc3pmTeF0mWAl0Ih3r++be7NtT5ZKb
BYh/u0uojEa6Dg7SBVP9ffn5OCnDRctOEfH6ExRZ3stP7dlsE8qO892KDkSwTB2DVxBH7m9JKP5H
ZnF92n4d/GrvvQmtBGmLwbsCsWIxH8Yz2CGopuIEol5O4ZwvB1u4z/fOg3XIdKur4mJ/r8ZH+14A
5gtUfV54FX6fvA5hHs0ELlSmttKcB/4IpVPfW27s761hrp6BQE2L1xkMM/y0dyu9YQ2v3QEcHiS6
wuRSuBx6wPt+nwT4UioFBwmGN7Wfyqrfo9nnBqD3H/xyvVABOOMAfwPbD+Ir487BWYA42/JTvU+3
7Sa9W3N5N5yi3ckp4u/DSVcErX/5emofa1KeS6A0ux3SDUhSNacMOf1/24y/XRjkTP73Pf7vc25U
CgJizyC73b/Z9DPygARySePyrf+Udq/LkOPw9BM0zb8PR2EI+sIr+Qo55Bsb+5fL89tnXC19ilYm
p/KxLE1ZEjBYkix4DJ1cmLtAbOvoxmh/5G+x02ADRxkUuizjCGH/77PuJU/ADDxXpwuVNBXUex8V
WRaycuSnySpRNNwW4XkuADj8XA5uzjuiDyAp3d1Y/st2Xx0HfAjg3RDuBQjMrjzQKWmWgMdTdcrm
Z/AJqeB+gkIMeEEI34kzwM9TdCsE+EO09zJ5uFARAjCEeMB8fp+8N0Nees6W6iSHY7LpZk2STZ/c
1eGmeoRGcZBtwi6Py5em+g5hAMLTI+Ihnd7Ygz/A9evPuNzGXx5Ip5FiYvFanQL2ZfIG2qJetBzO
8qGUyN4fTPvit3mrijg01Ine/73wf3krIZp3qaGGIApybFf2cu45g6lO6pOI31MQVpURjTzwO33W
SU0qrywUOFP+PeR/D8Bve426BJgWEG/7AC+hfff7hCE40rWQN5pPkmgAJAON6UBi6hf2IabrB/7v
z18fPi25wIFcyTu0kHJORuAnLeoY0KFMfjjUkveVrhQFxTtDshwU5YTmLpz7A8tbAGU1oLFb8cQ1
2IpQGa0ylyIDAFPogrj67rUFsb1BCezJti8V6LbaHpVmNy7CH6b3MgY8fPBroF8fyh+/r03DuWWl
tvPJJBAwGRQqh2+hRGgpx49cbwCwPdDwgtAV87gaxIzO1GScL6eFfj4dbL6jH32+fjMF2wH19OnX
mbxX5LPECn6EBTlvVL6N96jrpeeXc0Y8QvafX/bf0CaYv1vSF8+PjwHJ746Wfvopyd20geY2eQA0
hAC2obtLUc29t8X/7POfln75aQpBItLQif6MzyHxN+DpJ9/tJsLfpf3mOSUzTYnYN+QeIFt0BkS/
PQbb9yn/pMjrsSGFof8+k39cAyz7ryty5cKlvYtK1IVhRbbr8BI5ufttBuPo4EJJYJ+p4t+j/Ue7
8I8NuM5LOlZPJkww3OH0+eTSXJA3Tfan75/326dTfjrv+wL/ORZ3d1+2xx/99mN34w6Gly3+1xdc
Pb8SnV/g0MIXxJ/HvD/GdP/5vPmx2TwUeQGbT54LS7Yx2ZJiV9wf6dvuWBDyQO7I9kue0ltH8nJz
/vU1V48vmu5Dlqz4GojLFB8JHW5M908X/ff9vW7ltTyu6mzCAGO/56hXwCP30/xwvsWm0JIoHPr9
WgyH8NxUj05L3Fx9hOyWob81y8u1/MXQD2laebLDR+j2wUVxLmqdfQHGZiiLQKP+hX93ygPUlMng
HBhqf5A6FoqYW3JJ4a3PuHJRlS1LpkJ8xuZN4VKfPs6auPQgyCnDDX8huHwUZ+Bjs3ka8f4ft8XD
3fb4/B5Qenh9xA38fmv7/3yJQfHghpd0A4Bl0Idc7X9pbba0oCs9SR/1MftheB20yrvPlXr38EgM
dS7dI6tytZwmaOcMqLYfyAjYbMgzUIjfuJ2Xd//qNGae7yOrjspDiLFf3Y3ESeopctbm9OEQm+fj
nh1A/XPfnOdcpSTa1XiZoDq57XfpHgs0bkFCX8JY5j1Spd3mZ30aX9Wtsv+/rJGPqAJ+Gnq1LxSv
V2sEPEINnuLDqVKg5uC6Yyc8RiIv29LdZn45Fn7Euq23zGMx9uv4LVR+tleZlvciaZq8WRTfqNSv
CpUtcjsN2jm5ScyKtXJvdYv8+VLiW0Nox0G9KQRadXXSZx/qztqvh1OrPxkIK1n5XM/DDZv9pwm7
DIKdAgkfIKLgyn3rkox3NsMgkAD3xEu2grieIk8e32K8QIfj3yaETKsP0UzUP+C0/n51Z+1r6B04
8wu8Gh5CbTyMVmLKyn8MDfO+sNDW31Y+Ny6FuIQ9QX5+/LEsaQw9WRmWnEyLVMd+St0khxyD97lX
nXe/gOv1p25EHIFOecoQGgez2TQt3PEp0+V5BdT31qupZURMkfDR4dy0r81UdvaubCq9nRyfzVvP
rOqFm6COaB3zOSAQJUOdTeQKyN6sOEqknLXj7ZvINu+dnVKVN0E/c1JP4fi9m+v0rdcdD/atcgJD
vdFWNdiAm/XN7YZhEDTppF5a6IENM/QdVOW59U8eJCVDi19aZolFhekwrRsdRkrvK5PJZQMdvMmv
CTem/roYkDZREQT9mNeRXeFIVAsUQ2I2ruDaXkRQ9YBBRAhaj5jHXd4MVR3dhzrVcj9kCv1wXlu1
gpSBMVMeR81a0mWtUXwp7BC4hQ3g7NCgg/be1l9jU+3wKai+cZgev48MhwdFyqFuKJK7HqrsXVTE
pQl+mNg6Ht91Ws6409FYxYdwctaTkoPH99xT81PXiF4So6MWcuHxaHPbesPjLF32DlnG8WsfSt+l
euqjk1+LbEQR05o+d4mfddvadbVDmiUcp9xbbJRD2NAKytqhHrZzmwoGyeSp/zF7oCzIo0T3TQ4d
oA7vU7DU9WapAlEi9HOjfTtK/0cXZaWzhZCXg/SzckRR6XReNyq5bPccmCQiaSNHTgfjjGwLjR/5
UiYu2pHMGI2QehVuvE1U72U5ulEGaAIjBWPQppXUatMFzDs1QwZbNvWiPSvFm2f8Ld0QFlZBtZF9
W45kXZr+UZeVVx9WHvaYWMvHbTW15UVZ3PWXXdJl42Ga3cWjM9ptfohYV84+0KUEstqP/rDR6D6p
yaLd6Hut+0STcdJNVvgO+JtJP7vBYx9MZU25jcp5Z3qTGNJ3g+vlWSj4Ny1T8y0LLJqSamcYO2Ki
GS01WqXjmzN4tiZzvGLTGBuNS1ns9xWwtxWKeVAZMCidB5kR0OpQ9K9CQH6adEj/LbkjhwrsxFnM
LDG2KtEeNEEIepoD/yMaOvDdcpf/jNAuyajbL9G2rbnn0UgP6j1a+gGXocK2bNpw1DwHo73jk2D1
zHI3Vb1xTgl6ZNPT4KB/rfBUpYFkRGvoU2RkQOc39dnLXLrx44SlfDTumG0b7NRCFVRtv1u2DDXx
K0Dl1HNX5OQqPQZva1jVr9LhgBejmJfEnzNgWsZCCYjoEmcNqmgmfnfllGBXvaT7gR4JhVipD9Y7
VlewASNeQUGCEb1LqOIfh4aupdYjAYyVQTlgaDR6h+ZJvHlGjIICs+6/zgpsnZ4jl4owGfGDSnjW
FW1qWUYvPWu7qVY1BkRbDqNZVbq0rznMl0nb5COCLkey88cJ/KISGklOsZbQc3a7/vLSg9jrtNQe
QAghZPfatpE0R5v6DVZLVA5sW+bL7804dWACMgYfWq1xk9Ixkh5Yv9vKZzTUbragajMtX1Dh0SEx
UqKJAGSFEWI2aMBH36O+nIZcTTzDpOMY3EVT2XuvCdoYlxxQRPy1T0b4f+ugxUrBey9eVCXnL+3U
CU7TaoGwZLjUaXeCIDpykwnozYmceh5cDhosQ+aP/Z1TohuFCBXDco1+A+73NVndAJJ1vfhq5jZL
0ABWulEReB2DKGkcDneuWErkcBAXTmRyA+HRMFywEXbKprjwIF8S5SgpnRAvh+vYUreUwUfsjTqk
PZTnLcn6xc0KBeaUnlRonH80tYKvWQtm9irm9RuXXeJsE6Pke6YCp9+n2aC3qzubdiujToN6rFwd
sWm0zNIT5xn0MSB4z/zcGaRvCBIy02E2rL7gRGjpIn0TN6dh7XS8hUT3+Jy1wrkHNCya58l3QIvp
uEZ7qBgMgy06qBja7WD+P5CYBs9i4K3j18Ek2VgAKqi+zChPfQYT4hAQ36bRozHJ2NFUJf0LiPiR
HQnaOYoouosD9DEl0rXbFM7jWjSZAbJcsdnIfRiWQ4SdYK3aOlUTW1KzTr/0Agn4nRcbJ94O0VKe
Zw9PDo2FxaSdUCZf50F14rxGnR2pbNBr8OxGPbIWYVB27Wke2vTUxm2Nivwuudxx3fiCTmk3mtyf
IrYcnHHiPOeuB0HyYQmUKhQbMyTVS3w99XA+WxqjkgnLWNdN+WDmMnmBxzF5pKnSaD1I3i0Yrw/T
BT3gI2up5wNNpjzoh08oiE6edDXxT4jdphovtRdALTer5v44wCswOyGd+VGgWLPedJULX6iJIDxJ
5nVxCtc1o9i0l8Hynqc+7jiYFvY+G9uJBn7tZm9oGVkdSCr5luWR6o0lqTOunxk0s2YCFhabENeZ
wi+BbZ2AKrAAnLgFcdqGK+C5IPBwy3kfdX1mKdKEVQVP3SzsGXB8JnJpBj5RSJ+4qJuZddzcsUWw
5NFWGU5RC3WskdrWBeERu1RpQyFaRyh2chOu0LWHw03LbGjfUha7LRXD7KBUGiTd9TYcW0iiuqxn
P+dIzG0h6yg5o7DogqAEyQR2sslpRjLEU4cLWqFqLC8Biva5M2nfXBSIHHekLMAoW8PAWE98B77N
3Pd8vMNeuGcnrpfyMHhG8l1k8KfbucxsvLWeHl+SKlU1tWU7uJsulqI7QCzeOTgla7+rOmqelsgu
cz7yBuUFMWtNVWRsnFKgizoc9tkahvKoneXCksAU2CFABwAIVAe+9TZs9uxjE46WPesAClTntB04
e4nG0X+Vo04zMiCHNhzi0V/sCqZ0UOqh265zqzc1zpBtncIS6Sa4IDA34wwq6zx04K3SZVxHFHiM
rXmHPpH7c7VNq+iCDphph2rYihE48Jm3KceugdMHXxQVPTKwHNGyju3GCK+CwLGrskInXdqiBXmc
oh3z/Y49rSrzeQ5Fe4WYTRiveS7n0mNQoSjrV7Sc6ClnbtmEx8Qma52vg2nZduW9RiVoiJ/cI7BB
MOzNwqovDssS9lziDkniOCgPyyeTTi5cLQFHCh5DmkzLsxba+vcKX6Vzm8zB+4jT8dkvY6/dlCv+
MfGRyUddIdQkGcp6PwLPmTlIZX39NED15Fs0uiAb8cpUPkpkEO+0TRGz2KoRz6yM6m7fG+k+BXOK
ZPDl0YV/2fjpdwAL/DMSXsvyBA65lG2UZJ0lE4hc+cblam0pNxBAplGrWU0rdZEt087gnjLmzt/C
xqYpmaqhy3IxViWK7uIee9jjEQvI5MAUoCCFye+89NBgDq2a/qdsdPnaJdYbig6msaFBFaUjCVL0
7SHr1DPQlMsk4MSuEuneRVm5gSFzB1rVCbuvUXXkgYig8x/whsQNEemiPulluWhjZday3VJNuEez
WNeFSIZVJimoKDPEIY1dfnhjUj96olzR9DfKbxmsWll0g4VhrOoOtCZwNbJ3X0UxnAAnVgYtBsFy
gk4y94l1g1UWfo3XoB159mjmRL6B+7TcCuUjs+Nk0VZAf+WdOUIeraPso9u7ZUmbsPTCIrC99znj
LhAcbroa2zGmYe7WUSh2acAh3BdoE0OLhrndWPDOzOrON+DXLaoIBONkdlcwkSDfH4b5EI79dI8l
giNepT3g9SbrHWSduta5YxEC5CKaRfdW+gZgOE/h75O18bKIOHxGX90w+ulcjLPIEhDgaY4wD7z+
aIOLyrDKI6NdKLqJcFXw4VckjACso5urSXjLqVMnWfdjmUCvSYKBcQMfqZL11tbZMMJs4fk5IQ7T
/bavI7mPWF+JXeDY0M99t2+HxwQ1mhIXE29Wsw2ZY+scfd9gfEmaoKHKNSB+sSEgFZddPA0/aOCj
uTO4YmnSI6Am2kvniuDtjD+MUtF7MILMi7Th5HfESesOdTKjne4d02fgtI6FiJALQMkd6v7t3NNF
M+gHadauRQRLDeK2Hol3EvNIAYafOvjDsR+YA4vQeS0RbgDmCid99E0lM3hWXnrXVWZGxWSMglty
kZFciXCzGUnHKvlgfgXltEEtBgW48yLhaIcqO8+BDlvSdCxGgspEIibhIIWgaVP5M3wis3wrWdK4
oK7PmjrnY2yhC6tb9aiFcL67qYHEUZxZueR27BtFTZwqaOHgPGm4qhV/Ridh+Dg005gW4dAnA+kc
NjPSSz85OTwDgdQSImEC+RwHeZJurOCJTihn/9kjhQM+iNCGhw5/tlLXgsYfvWYI32Ug5A/rT+Le
E5xBArLtcSXrWEGUtoHXxGhTiSDJGVog0EsB7dCMRKFdHlyX1z3Ug2BoYFG65AUnjz/bCeRyBH/G
nBwiuBolgsrvzzP0iPqiWdGZnM8aC4Df0NODZKFbF6wT0GnqbQrW1tUXDXXjVk00noy6NzGSDMyr
owk/CgcW8exsI8Lt5HICD3x8BzFg/ZSA3BJ4UwV32NXC1VuJpKJPeOt2C/FxGypShh4WS/qt+FHL
3nM3YcRgBrlNswWM0Cv/tphhfRqrKVzyoATUgb9S1wesbM/gDcb6XkaIXrHqifO8+E34xdOBdgu3
r2P0W3rQEsp91B5A7MSy9Q3Wepa5YLUYd2XCF4j9Irr7lDZl6BZTHcuzrNY5LjKn4Z8WRKyAh0w0
RqRr4Q6RhjfpGQ26CswEzQKr6/dOlT1NkQn0NqwEb3K0xLimmKAQVoTgmLQ7iYwqKux73XgE6jfs
kxeGVt0hmNAeXEID/LJKHYSsKLBcfcRhTaeLZPGYV7AgFrt2qpekmKaGf+saKx80cGm+8zsRdLtO
Dl373GaswWNt3EHTySoUkzSdlOxFe6qvNilfxzBPtZB2P3qy/5iFTvEyDlH2xiTofOnlCU1IuLot
QmG3RcjCZNiCXbqZO7EFF+EYbDwOfzetZq+hGuQxKx4PqEfSwYFYIlTKYLln5Q7n3oe4TdEIx8e9
l3hjSakdnx917/XmEPUGASNaBZEnQaEsiHQdAPm7eBrLhU6iny+WEuoIectDiE7yUQYtiXEEAbnP
ELrOIWfV2nzgc5jSvkIckAMjfsPPzVs03QB64iwy72uq9UzHrtcIxhykLM/ScQdAMSNwKZLN6PK4
CyJvruBRjX2ae9DYQG8XToJPPTAHe2QQ6E8gSVIPmjCEzx0s1OCrQ1xDITeHQG5zH2QyawmCI1i7
1VVhQKeAhTUNEoa6dzEwnRSlXgW4VqQCxWlVLsaD6auCAlokYn1Wk4YvqS7NLWQJSqcDf1mMXAKQ
diTwU4QnP9xVO5/WLhq9TQzvesSjKcKAlDjraASPzZidW86yEqC/SM5tz0ARWfWzp+BdCkxDBxzM
JLpnfrprgkh+zrxuffMdf0Hnh3Xmn75cITYEFM8TeRiC1C8tl/Ip6xyc+MkXeP8SSLYxYlBZ8O7U
qUV8EQngYBmwqw43WS2bNoWJJhmIcGD1VvRbQkAYTzyNmxDCkgZEX+XWLE3SEMevYGONwI4WTe3U
yNUviRnoVM9uCu1o8IBQPsfjp2BQsy54zfqQILwG4sMns35JJxN8V0sQA8JRkf9su2UAQdkA34gm
KsRlhhCvDsgSa4E3NAvkNyviTNH44uEDJewlDPjAgktZhjaKjqOHroAGcsHEnSoET6UEITLiLpug
08cX+lxOS7oW0KRpWd7UMgjO3lzOIxUwBz+aVmQusaGrT7pXATDCSg/vvhc1wVa563hK005XOfhL
0Zpd8cFVp0yImO/ixA7exl+mwN/UjkVemAupcMm8MrAb5HwmcJJEFw444fcuyx3rBfXOwrY/ZFHd
ODkYxiv4bw4EFWm3Rro6R4tTV4cpqBUjg+eBSaWfdOsTsaRVSJfOjN8CPnptHrWuBNm+j8JQ2nqy
SiGLG/pfwfeaYG9W0VlawdvxizVgQ09t70/vqU3svVw09OFcv9WG+qzrPzvGyeC9DiYyuVVNBAcA
opx43bw2/piiCxY5oyJyrzNHT/tWu7yj7eIFunCUiXZZUtZLLtEeAAFgJr1dYhCAFFnWyGqrFilT
ghQQ9FEm5qT33ehkhnQcXpUmdoZpyBN05qBPdMGD7SzAZwzrm6dOigbY8aTjZFuPAc9oDccqJXZJ
5x6wP2gqN4vrVposK64E9SRzgTJLZFg3WdcDIu4Ql/G8YRk627rIETmKOuVCl56HhyHskn7H2CW0
6MSMK1biiUDRO0BN1M0lsh+p182QOzfKnz/XOGWa2qYRcHrbFNJXbcbbfLJ+feeYWDoomnECgDBY
RHE3CLyAcLPC9qCtAJQzAzC9h5r91NMMUduuh37nkAs9Q2F9EVIfRw5Re5RgGBQWgEwCND2rrr6l
PIUNZIv7BlBHLGBmXwI4TArNn3BlOl2TDG2XI/VLeG1Aisb0p1dlcU8cbQd367cJntZ6Qcl/DjIP
V+3giEgNeTKB+4TtglewhDzZJgu0ZT5M0Jdf4JFBV4bXc8UlabvWH3Z69qoK4K4rnbvaU920WS3+
C1rPPnJxaWA6Hyw/wKYuvDcpYKHFLEmOKv+030TQTXwWnSfuJtbEaDduwy5qgErDejE7i/bRaSzz
XDKtbuWTtM6g0TMLFFJ387wsSF2Z8lCvQFUo8JUgIm6j7Qo+SBAJ5wlg4o+lmuEhaV1PTyyW5UfE
1+hbV9ar+hAKbubDgCckevHxaC/7tRQef8BXzlBqdIcITxv46vyDG5V++XnS/YoNU1179NpJWqqy
BuLpuF8WJGdB0omcgTHkU48GKhyGUKUv3ZSibaB0rYRz4s6lel5aMcGsSTkAY/WHhaUTbUYtQaKQ
DjGw+NJNQ32ewnnQe+aP2gPhFTQa1HOzOB72orVxdRZ1XTt5BDcXO93r6qlpdIVqLERL9nuj6jEF
SI6sAcJ8FHvI+NgHKprRaL26clOW3IGMyADOPw1MOGLmDhSniQ+DrbiTO/BWpzvQhHivQMjHU5cg
gNsKeBG8YL2to9OyTv1X1kDTDo3hKhzvgwYqknnAFwkEG9EiQu9Mp8jW45fkXgpru90Yz3OTmyGZ
7Z1F1gpm+sIzAc/NMyc59Ev7NixxUwF50DHaeIHCowN0aMNdAzEquRutRp0ycYzifg5bBTBeBo6D
f7M1KQJJUCfwu1as2DRjHfcTPN64JnUqXPB+pDJCesgL1suXhdg0JjiCIaQ54uQAxG4YitLU65Iz
kTroygSoOuyydFUeFaON26ceQVJTVCkMaR4wkINuotpj5RaNIsFrmMBNwbqllZNXY7N85iD9hBNp
2rK0xYpisv+j6Dy2I8WhMPxEnEMOW6jkHNvu9objDkOUABEk8fTz1XJil10g3fvH5ezprW9vlmwO
5Z3x0jU+1G3Stoe4W0TzqXfOxJu2ZL4pAfmsV3tg4MES/Qvc2EVet3vxzVKFS5xnQ5D+wu7r/RS0
L9u/zVIl5R+gOpO8cL8GbCFWXiWKSjAl1d50u4fDkMBiNT1jrASqYbavncschgNIl6qHe68twbag
BVAtWgM6psJsv3BUKZdGAjnY/9Q27OLOiWqhT/WYyKe58abmoYytdhlhOmibsFo9SI5a+X3RTKPc
XzvGkQ+nZc4rbBz373DqsDoFFcvWuc2abEs/x94nGGnaGSl2crL6G7vz/RRj6orxUM3ukJxjoYfo
KdNeQ7TI2M2/vSaIEeha3Xf5SGtPfEnXfnlK9NzGuZ0X7xi34f5Q+o30j2PJ5HcMBnq3zOCqOK/K
rI3ykOq+v37ducnDNkwrP8MIHsasGlP5x7kz17dBsCn1Gg2+uRYlCxe/Zdsx81adCEGmTSoAOpe0
ZiPxMVlsUuw3/pS273XDY3vsnRg16Lr1y+u0DvZ1Y8hublA4gDJIrsg4H8eBxaguXf+DX2n6zKJh
HrqFoNkt4yvLh7Dezkmzl2mexGL+tUfZEuQi6pm86ikOKp6FZEKzPzYLOKlW8YsHnCmADeIEE8g0
pSYHC7BD7unYee9A3p0cUWfJqS9LrgQN+E/E8mgTkl/dJlR8mgFzSsJVzWs0+faYcGi/azvKbwWK
99xuC+MYZVL0Su57dNP0QFDH0bLwFV638JmasFfTQYSb+58UXrDk4Th5P/vaGb4rv3PWfNyMeA2Z
s8LDyu5tjrOv1IsmjKTMSVbdP9deMrGNqYyOe20nUwzXORMaI+4+6nhnNxdxDeNDB3T50fVzhPDh
itcv7N9HgwaiYaSdWn2ozdbow9b1ccZbEaq3DE4aqGoh1r2YwVNkMddj9tPWCC1venaAxx1P4VvV
bFB5pTc5ZE/rzT71jgKJ9my9fVdlwtRfNz06Dg8A7XaWbReftCfbm3LWdNvgl9qJrADR5Htkn+cZ
dcLsAhMUMde01CpboIAP7ojgD7IfCKIUdhyqrdzDd6flkmdxWsePgF9kn7uCqz13lHAsyHvjf8fr
nD7O/TRCZHjT1BVOumwctYGvPpbMLV+8kDiGdNmzd5uWnQvDs1kn9xoF3t+vPcCdaTz1gsstao8c
jwwnoqqiz9XXdXOeElOfawrfm1xBR90b+rX48zvb3AYmWyBpBqKYVREzCN6YLBRDvkPS/K0SqJAc
DFT8iCtPgoeBHb6SDCH1ESfAnBXdYF1S7rx6DoqoZ5ZmldhKvunaBrcJCXBtPplm+0PHErZK7mbw
Wi/Sk74wSm4hWD3UdoF5XsCdjaFpT+Ncus9TOblJTlY332Y6GL7fNXT1clbjAFKxNFiEjPYFtDL1
Rj+6rWz/02M2yaKSSwKZ1C7xu3TkEJDYFgwfsP+7zDPNKlzIuU+HMz+1/1jVIY0cs26yM6VuPGEc
uvigRdO8qmmn6WbqFh6qsLFswmIiBI6X3A6XcWp7GA5bdm/1NO/i4NWZkcdoJTOqcAOb/tnbAB/a
Sj79K4KB7lnwMZ/WKtI8EfOV3GA3Xn4OzjLcgw9Uf+1GGXAxM7x9L1OwP4jOB8lJbXwrvKuVZVuy
6C2o6wgDh+zj/6TZ/ey4tWss30wA48YzaMebdeGxUqj9P1kxrsj5liA52yo53E1r3c/gbv7MWOT6
N3Vvy+Q4B5FFmBZ39XfWm+WlG4EX8oWl2Z6AKU1JKVFgvp1QSnmyqxp/oppg+EmrqIkPTJdOhFJg
nW+1T4sQHHC1TaCRzTTddMLq8dQy+b4lNFVPv1Cgrg7eMSh0cQ4cJLWFSJzp5JhKTXfrnEE4x4G9
PmXttO3gCn4dXqAt/BrW3BXiZh03K08mNkFwrhdn9y9tn4nPllctBLBVUfAbSHbxfuCxDdQvRswK
tYUm1AeImf9yb7vWFBzc3i9weBmfFzM37rEf9MIvUJnYYZvijwbTT9CaUVFBkAOK6CV6drekYSps
Sqriop2B9uCvY/srljDkh5Izyj3KvgtRT8DyoyxnCWkurGelLlKjy+y07wtBTSGNM/E5a71+wm5m
J7CKRA//0gweCgCuXT4SdrOUpz3mF7mhY+wKXojlT5+mQqAV33E3Zat2vNuJEV+dArGCheeineQP
WcHV/En5x8nd2LhOU6gxyLg4ERKssBKVCA47jfBOk1sYkOSgdv6H95xpYXY3lnP7g7KfCZhsLZPn
iCrF/1bKwcvjknqjl1e2Sb5S6ZEFMLirCykMIX+Ko9bRl7bGNoI6mr0UbZNLIrKdw62DOV0GkIO0
7pz5GGnDIWscUMoTbuV4PvLYAQ5AWYfI6nYr8ddvDi+qtI54Dmiwa57maAAijQFREESEqG1uGV9D
8sLoFCC/tQlRFJVcuaLoo7CRRaB8ywA7pdGb62X7Bnds2ShRdHTOQy+SSbPzZTWIWuB2/SnoNKZ5
GyJBgvxMJIzdmno/Ot+70h09kTs3xuoyyalmiT3O7Sxair7O2IFWBvs0dxKQUp1B9Rag8ulv3mOz
5O24LhCTZpmrA3keqf3hd4obPxV6cY5Iqcb2VlELn+b1XsOObagp4uMWs7wWHKjJimmqssGBGHVW
3dW21Dp1wg/MU6VnD6JXQdPtR4cayv24jsLWz0ZVMSFHM0TUcxSgA6w5T7dkfdaAavogo2Gvb4dx
E92Tit3aPW9h7+ubTGlQezFThvSMxMrUlybus4St08iHdB6qhWxtJ9vaH+B4Hd1g7qiG10DZxrUQ
P+HYvHtl1GU36ZDAvay9E0X8hkGbPyu6+qaz9ARQfba7+j1gS4vz2lP2msVbz/3BWNoXz1k5JMB4
rYMZfXBG8xftGKiYG7RUfaD6a5wzoGUwnLpuT+dTaeFch9Dq31vgrOvJc0o5HOSQWlM4uyrrQocD
ej3L54JnYcl7FvW2VpeNPFfuJ6lLc4cObxEFkj1gozraQCVckCgATKFlVqxBEqcF84fGliR8bHNi
2QFm00WN42slagB7Llq9H70uwkYxNdlVY+Tq2J67KV1+sexUL4mpoEX8pJn9YkbOMAGAkMZ1XDq5
PSjo/v0knKmqyFRgsPjZbsmCYa8Z0/LEl4wwTvaQwLnAsbEcRj0OGeIKetJOSNXK6T5r66bLwzTQ
7bGh0JLayiUwiMzUNJifPcpFyiyVP28fOz/l8DKXKPWOaySC+nVbIdF/VqnThYjSSvK8I2/omblN
L7YnhYvgYXJEs3x6/k5N5oBMj7dt4/ItyqkhS7byZpJtx4qo0iwv7dg2b0JA1BRliNuA9Gw4XrCt
ei8frBxCWKMkoYQDOiOWN0gnTXgrZ1S3R3DrxpzGNcMautEx5p2YUNP4CJYjr8VE3V7e2KZSTw5c
1nCxuFvat5WmpuTDTcfav5VcPfXfVSbpcudZXMx5m7iRuVjdxffekCz1uSqN2AtZW8ru5hg9ygNl
T1i2EVkSXbXuOyBd7aQ7azfcQvPDcZNgpsAhGbLHJXPS9Vc4BtwcTlhp/3ZnziH/tQyVKhQ/rDjs
i25hJdGNrMRE9R63Vlcm6T1hS0l2Xg0046Xvl6wDMo2Z5opl5v05QwjPax4IP/ROpFq29lp7UWY8
ZUuCLiOaw/pWppqnUqO1MudpcGP5z5vcvUG2FaB5W8YsE1Bj82CcH2nYiejYrk7ZnhFrmO7gRJs3
PnEq98+j8LgGBy8Z9XPPj5dd6KDqyw+5OmZ7dYl756NzXZUPnS4Zb43Yqj+eg0373usSTuYYqNq5
g0SktaAH9iWzYay99q82sU8HxDwE6liZIYREBY4vb9oGfADhxm4gpji4TX/cje69k8vZvLw7MDvL
lb2B9mPeTJEnglWX9c1a+dUfAAktnRztTWAPUtkyzjeovP5mhRCAVKY/xj85MnP0KXIjEtmt36bV
bewMi3+Odm9/T2TZ7BfHtn593jZo8HxWYfmniytUOism9B6yhGt7yIFkwHdRvrBssCWvuK4SZ1wP
EOSI851tibk+Mi5rNGrKvypK5mS5OMPqqDtec/QM6S7C7rfs2cdy609edNTZ5seHcFsj0CLPH2NS
1Ixs7+Ih2e6yqWUFtItDStMS7qG52UzrgWGL0GlOFGmiGwmiIQwLf46IUeWW5Fp1R8taQGX49mfq
IGPPA1JkkwuGHpW7W7o4B/R1ZGCvpY8OrwH7gc1Ap4XhJoMBPbZyittf3bC4XzKctgnkQZX7AflF
pnKlk+QXRHGYnKN08N7Yj4g8slMbcvS189Q8wp0IfTYSxuemlcH1XV5cw7vfChPDXsWGa1qF8VRM
nVLRnbO77sLihiH81qkcn4dgj8C4/ahr93wMr/uVWv2AZsRKeumNxA9gL84+tDCzomIgc6jwvU4Q
M7sobuwoO8gS9QRrYJ+STrTuVZg34zz/JwZ//6+K2zY+CiiWl32IwWyyVbq4gstk/+DkwHg0sYe+
BBmc6Jn6c/NDOzV+/2yQ8yu4/viUpVNTsgLN9q0h30Ofm0mq/dSz3O+ICqfgn+RpinLAHiabxgts
CHO6x3CMsfYQGWXp8l/kzDa8VPHq8cMTAdKBEdmGGI8kcr7hUpYG8d0Yv84Wwq1Ys1aJopQLwjJV
udsDkRkbYSxMKN7Fs1lGdOFi7ZR3Zqk/3Sbzf7GdjY+bQPOdrzpzu2JDfexdlLdGfx0/bEd05LFQ
hWujrjpAv85YDJN2eiDzuDJFWrdofSz8wY8EPeBwSSxSod8K1HtFIZjw2KInF80tMEU4EYQpNjdf
zZAiLqt45o9IxzQ9k67PA9epyQVdmGPzL9n6fcIiN4/Oaak2xBWmnr39jKDMvd94e7qDzCLNCMt3
AQFFf5I6qbnxz+SBZigEZCr8owxA2A4r6l3umTCwzaV0BzUAP3SLPMuhIQqQ1xWjdRJfC1O7tHZv
9iB1uDeToN9Ib0ijO9fNkCuqkV4S7gIuLYQGpq5O8dqmfrH5DB28YLMcj4vro0o0MTwuK9ZVRhj7
q8GpNiBfglzQnqXIo+QBLzfLwsNs5JoLRenbY41yXALIMUGQjdUSjKFAmPWR0bi9OFnmjQ8w6dl7
hgygPybh6qCbn0UcFavT78FNiyrV3EIg8DY4Owrro2g0s4AOJomctQUWKuKmmgRDfGJ+pDH7UQHM
6VVnHfdQ+d2cqeaoYhF6hbtvLmSfWKdX1boMGlGSyl86jkaUtXYr44u/pnxmZebHYOnSf9HQOm8o
c5LnrVRIDsYZ0d8tHwb8y7R+3xdjrDfU51NKtBNrgP2zJFMkfxo1umOeSOvPeRe3VfQMZxHU5OoJ
R/iwLVXo+Tc9VB2PHRyzhyofyfFRuXO0/6hT8NscBKohoXoJCD3twnHtT3O8R48e305WDJFqpvur
pOYbZFz0hdinZi4COVSvZauY6AVP1i18Cc9+ELFTnmQzz281nT2UwFg4xfOyVOC9dnbLn5z3e3pi
BN3LgyhHoDk184YXyS4790Emgb0E+1whubWLZNRuFvBlfvLO+Zkku2Lz7Bo8NJsOwvJrgRC6XDsl
IvQaPML2HLliRvOvOvPmOOFiiy0F8viSS6DYV8aJPD5ibR2PMH5OYqCMzr4IyqaResWKOopkxGZy
CjxfmVvBEfcOHZP+UREix5s+ndcvCi+z+jBFIW+Xj8xYXxqVCBzTyWy3l4HWIpqmajvXn0moa33i
dys5BpfA+djmKYmPbcU5XEz9EplbPVSlSpB4hMG9xt2xoclSAY7HJkqyHBRh305JV2bxaWu64QrL
dNlXMnrpb7n6ZkQMLIN3R6j5ZzhR10oFYGfbo4zL1RZ0m6Yv89i13LecNOrUx63n4GeviJxCxzHC
0sq0C8pHdJnNfFi2lOQyxo5oeoNUiYncGxhEi0THJMy74wiuvVjhfq3hVj+3cx3QphVYoMa+Z117
9LN9VIexagyiGO1MhI3LJfUPV+fHBIJh1IevpT8VyETKd01PFm3vddNUXAkcZEc2Y3EnkiXlUgsr
UGjmKgwZwMn9p3TH5S/zc2con1VgNone1vToKH+obxq+hX9LNHbdV+hiDwGT4uQ5bKsGrQiU4grN
Rmc3hzmq6uUY13PVffMF1ii02VDXg8ERTxgut7E4xEHYfY9cj0+uds0XUtwuKtI9QsY0eVs0F/vs
xt/0eE/RaeHkbFgM48n54XVX0xwMNLe0HMrM/g6wMzx1I5Kz30q1xrmZEUe7B2R7zXTXEjO4v+0V
jGbRxC2oAmQvePARU42gAxQoa/7LGBS6pyWNjX/bGSPHJ8dTinPN7DrIt0DDkkRKBR6CB6/sgrvF
RnN5QCe4xsTlLFv4Go0mJOWj5RC47NwLdHFUukGSN/pbfVb7rLtTHc5Tf4lmihVvN65o5waMGB7U
Gybo+NgLF+/A7Vi7p8qPoMkrljEwj7RaXps5Y1t3o3D60PUY23yMU4hfD+nUW5wtjXfgMqS/MPBx
uaOwqGFFF5FOHO57PD6O1kFSHkNBbSeU2B6furSo4ynlMOjs9oBDA058k+dJOUN4z+OYVEezsMcX
lQcQnk8YLsIz5+C+FgI7rXPJXCpqiwVxGL/eblyLytXOF5kO01uvFrW+ZHMfhMdBu+XveEZ40vRR
T+WiLOu/lQnLIK+WoGkeTGIdABksWvW9T0Lyb5CN7Pc2JNe2S+NG6WvPtk/tpUTY1p07WDOUxhCG
61uJHwpFRi1mxs8oMryLe1K6p7lZbH2jI1TAnFNurQ+uCiZ76vWclveuW/rcXDr1x2faUurmsKr5
KuNr42ROv0KHXYGHtLefelg67+x5Ct17Wo6Zd7/FO+yPkbsNHsoQHczJS/ydQYPcvi0ZjxKvxbQi
9OnRuYGCSTPW56ix0YiuYfBG8IAwSgh7hJzjT3LQGkuRhc6D5wHLVry9XoQrGT56fBcwj/IkAAT2
YppLn7MhE93fhuetLlJI5/FDRUlDngB+CNYOt9XBd9IFM46gjDLW+ygCVSHIYq53kGemMK039XuE
B/uX2VDiJvRJOHx1jJVVnY9O2gNgjFa9d+3iZozfju8Md4vbdRxOfTV+Kuxv0EabO/zaR7O9K9eu
wWtmKjqhoC3lT1+JNSw2sWg3j6T04p9UDIxIRxvkvLlfG8Gjt+sJELFljPILbSKbnoKURAzMOsk+
nIydzZ0fKhYfdGp7/aTBqDyW5QZsZiWOePgTjjuQ8ZIOS08pFQSgOM463T9snaXPAreSYlL22+TB
BagUt2VYLtX95tdtekTG1XQPoatk9WICuQeKwSlrBFIGBiuLgnIw6YtF47z9gBn3fs0u3NCRMA+n
P9YLYhcO6DrhigVZ0HklVwJEpBfV78TOddtl85BZQ/AYI56C0r8abnDfaVY/SjOOZe9wX5R93f6B
WXcB9lANrNlzrEiNe+tTkiMLnkFuFvTV6a9lbsV7l8DuYKURFIdKNlfvNHdZzHNU1otfoIRd7ged
sLfOQygeEUBfPdZm9nXuezb6pRJ3F8/wn8xNhsTl6pB4s/gCsQq4v2AhEf+s0YB1wgNy3+I2a/No
b2JME/KqcHYbT6f3CBIg2fo1mZFHsX71EM5Nl3Ejj5D/ZcQ//Q/gt6puYvCj4dTEaJWYN1Dac34t
3nTAAeqJh9Lra6qWmXVRwaT9hiqydwOhnypmxeZGJ+2+nl1Xqq92ZIM/xHtgNzZ+b2vypK2nfyYy
8VftTiMHhPTaot3S7nkodfrTwwvylTitQolYedgMvSSdo4NcB4yiyhu6L6VXx7trIg+jBFr2ZjtS
6j7fdHqJ0rxELBfdB4tu1p+titYy5+VNKPeARlWHJG6QOK+hg/x3zAKi+VvZB3Dhk0k/GagHlce4
Eoh7KiuMaUj+EURmpTV8Q8lamqtpw9Y5v3omra1boqnAB764jOeRsodxFp7+tc4BwGAvBlNd0nAM
cY9mV+sdNBKjfOFAHlEROljhY5BL1UuktuABnGJZQVf75Y80aYLhJgIDBWjCR7P/Y1IyHwaabT1V
48ggeqoSBLSS+uBeH/y47ol7Y7Nj7Q47s+L4KumhmKdB+oeyVvgsZFiLtyGL6xHtiIhVsWztRH6/
tzkDgo1SvuDg5GHL/M29ZUQv04PrTPUbVQehc7f7wlOH1qylfZzjWjD1qjELDxnwfsXwFXNW8VKg
7lDKWz7p1JrjYk3g+koya+jmDVPzWTZrrT93swNDKz9uVrRd18dUV134D6CG76HFhFle3HWdmLp5
rfmWzB74BbRhxDcZbtSLhEizDskUOoRu6Cu0Ue7XIWmqAjy7cwafiaK+ce9sk+Fx90UTvk/VNFHk
mPooceKqmkHSKsdZaSZa13coX4kop8eEAPLf0Cac+Erf0RPTAojym3xiL++e4qXEUwQGNYgiQjS7
HtO9dXFe0n6M5thxIXMbPJ9hDqHp34GKrF9b5206N1trHwTrHj3wXVmas9yumk34Z/fFuPxSHrcF
ruIGQm0bSQuc5R/U8yMLehTJR36BrQGfQ9wKAdIE6uRl3QDDsIUeDiN0jZgkhl09z8469oeqH9j1
nYwPcYxClX4HwYrfABAUGboI/ZUhvCKFlgrPHfM3r4OY0CVctZ3aESyObipdjLyoBAsAzewzTrL4
t3Tbgb8Gz/5cete9Z4Ft9mKAb/qoSoblItT7gHdgLbuXGRebl6fIFsF3geVy9OQgK1xKiH5HAOY/
nL5TdUJKj2eQr8QEJ9OUxsujgM7eg1dlZIIzJ63JQ7O7y3PVOPa59j3pHiCnxXSORWb+ExOWlLyN
FphDamzXHzAY4w88SFxTadB30cWbkeHfKTjLP6IrsS3sXbBFxzquu1fyVTeW/SlYH6MRgv4qBFih
O+ZJvIVG9f6RuDSkk9VuWqzrq8aSJ10CXuIxSlj7vaCUkiO4GbMHzmAH9VcZ+eh9INWb8StEkEQU
Djafuf1ukESiWOSJELde6Ez6oKIowzlSUbzw4rps4M/hJFN1y9m1/Uf8QDjds2Kt9XkSkfw01KFF
CLzaYX5vx3BwTo3s08cGZJK7tXH5YvlBUNVtLqAImQIBIoSxDaHyWFCX8M7DFDnhd+pNqI9CgmF+
7CKqnrWB0rsH5HRfOzft1V2bxeDZSzAGzaNO5kjdlTK4KrNXOu6PvWFux4nU7X/wEcMcseEw0rAA
QjlDEVe/0pmpiX+jjP4LEhDd3HF73AYp/00PDIbq8KJ2nWYFtfblE2FXzXrcTDa/aMd4wU0ET+z9
LFUZvIdLO3/voacndErrWOdhP7KsIlXIlgTphOicOl+7jELCJEHtc6Pc3t3vsMMM6Qsma/sWyA4p
hGknDPjXkWy5ncekNnyNPT4/7B7waKZvU+fQjore8r3RQXn0XcFlgZCqvEASbD8WXwafgC4tBULr
0pKwPscpBeB1pb72NA1QeW+udXNcH8232rPlVyY7hxfQhPhRDOrTvz4TEgTiDIJToI8226d2uhUS
b+VUPMH5BOH97Bk2YkxFy32P+xWPXFZxHLG+d4fMDibMq1Sgmd6AIAbuhB1ycA1CF9sEMZnxKXSZ
8F8yrbPsOcE2hMwv0dWrA164PZlYZ6Q0BCw1ErzdQXGLo7Mkn8qRyGkELtWlcKdBBZcwqBGhdWwT
ycFC6WXFFFbzu+yiDQPdik8Izjcpj1sYuOHNNA8jZE2dqF+jcub5vIkeM2u9rv3BU00cc3qXckKe
T7Eg45b7a9x2FyZajgNQaxuIiwfSe/WxKXEEk4hm3h+zi2JrfTa4NfTri+45LG4xxZcI3JvO0T+Z
dgT5S9BczWOHdGb5xwInSdPoS1KCctDRPuFer+3jiI3gQ/sL6lm5MEvkge/r6c0S64agb0dUysdN
o/6DmXRtbgj52v52NQ6lHKnSxPkwJsGvSDr2sXMtD+HQDGN32qZ1/GFaI96Spt8BI/Rkv1Yu678b
ApX46pRan2XdOOOBsG7rI+93kfUmqYneotIiIoxUGnz29Xg9CmxSigLXnez5Phj1Cj0irsybaSFS
ZwkRhB0yPmeSW86ij4jUCbRWqqk+lrLumrcAJRfMP+dq/zb5pv7RidRYxIrL+gwurEYexR03zVq5
6XaBCgKCj6pFRCfXw6+bj0CP/xLLnHmYg719XGyJRRfL2YzWBW/ce08YXYlI1yfDhc5Ri8vGNv3X
so8pjkvtoFflavx2eb3VARWp/EpA3omhwoy4HXBzEGYgtZsUkNP6k6g4G2JGbNsngvszWvhS13HP
CyPmA6qI+hMdEpL6aNxbclYJ8fjE47WpE1nF1XQu0TtVKMXnbvreuceZwdwueGPDTOtCBBJxv9vM
6gXViWluUSxV/O1YG3kTkzIz3O+9WC/TrhRPCWRSw7MbxiihoQQ+ifDnK0jmZXvs9iH8Uj6q0zyh
BJk0XaUBuZ0MRw9Sohi9FKDw/B6ynv/B6iGWsyiV9x8JHpN/NJRAUQ8EO0995lZdv43Vb5DYk262
r3B77h7hFhlHqN1p9IegSLrRkqPOD+A8JmofPoDGIH2qUstPDl35aJgJ3AKENmVamptV5UlYN384
AVYvxxVmsntLdAVUsd9mtyDF2P3RworuNSQWYOPHHMAB1bqkjIlZpx+SEF0WR95InGgzMVLlTddz
4Gx9NMc/NgLa6m98K1V9lvHW3iOcCjKQRSKOeGhRZYxAleYCrDJNl7leyVWIWuSTRey3lGvZ0E38
Yh8TjTkgktnfq7bqYYM/cM/7nOqIgX2y6u6KIn83Pu2NiBOS4EcX+RmoudF1+jR4ep5e4akwmYn0
mm3gNJ2nHvtALt1xTWT0c2krS/ow09lTCefELI/k6efoWVwtmy936HKnsZKuY8uKnG3dBvY/VL0E
M7qqNsDfeRB4FSY8ju6mmPeTyXqPct6rJyJ82vvVizFi5xxwqnsT+PayxzjR0mNKW1qs34Ubuo7n
PhLHwhpxGtopKlNUvWs0/94FxXzqAG6LXDYXaZhoc6L4dXPWF/T43uQ9p3bFYHX2ar8RmHowBIrq
NbNELEx3aYAomE2RfSuojjGW+ijBoYI9vLmh1i91KHCOvN5hTlX19B2P8e6yAaJ3OnTNNuJMl3FS
npqSHh15GJTvk0/apkzfREFtrvxvnKsJTSZ8tdYPzpCF2Rsi9T09+oPWTF5uQ45CMCxJma+BZ/8F
pLgMt3vJwAG5EI7yXTelGG9rTsLosFJD8ZWR4uQ+zzD5V7s2h3z619mErp79xGZwNqnfZURVmqZf
bzpHJPtZBpoi6GugCJCLrkT1vdtYiRs76jq4LKCd1UOmSQG9Jf6PM9Of91octNsm5m3hnaaRWCZx
jDmDSISPafXb/W5Ou6h8wGKE4cpnQcXGBRuKDMLj7V/8HCkevqxc8nZFzK14SI4gH8p5BTzBu2M6
qNtbh6xNk7sEwfD27IQUEGjUI8uplszyv4VE33I2b32F+CaKMbWQiOEyz3smzbdDWr8ab8dLnEEQ
oLhof0Sbir99XDTcF6POXv8n7bx2HMeWLv1EBOjNrUjKZcplZtkboiy96I349PMx/8HfSkojzulz
011AoRTcLvaOiBVrSflwRtlYJtl5obRIt1CSRrxsuHfOBOKWpy1iw7scVU9T2wOlKe4wTqT6qVJM
tDh9zvi+FdoWxgOW29oKWmn96oPC/xkzAYMbAAwXSTSQ2XGbUq9+pUHH87FTQ1KgRkr9yFM6fjP0
ho7WOVUevuWDL3hrOc6Fck35rv/cno1uedZ1uVrVlde3+3Nfwr1igid4bS1SfMAmaAVe915O2yk8
QB17xYihQW3Zgfsh44Z9CgygP8Am8Q5QB0WeS6G7XA/pUBduVhfZy+Xyft8pUv+pUCjCAaIPqGLS
QXPW7QC7hh10ltSTI9dimk2KRu3XXhYHX2AdCYkamtR6pp8VypNOTTI3USXNWIC0AKUaaoDRF6Ru
m2yNe8/xWWoLBdAQBCeSXVK5IGwnUVeJRGBj4kpS3IpWzFdK+JSmlSIRDpcgIGVb+im9615rNX+7
Tq8JTzlAuRuBpyBUJ1OckR6kMW3v0yPqwfyQSc2mJ4fyZA41oOkesXaUVCHykZ8aJTeBWfsV2AmR
0mzBgUr7yA2UvGJovlcPz7JBGpTu9NJr7a4iKw29iDQQkFTwEB+TUunDlVmZwdinVRTis9zSWEDp
QCBvl5d92ztiSsRlE/+KYCcuEVgsI6voKPFbmBaoyEULv5KVzJFjv/sDgJ7YzwNwCltmYDTqKqsM
n04S7utVBsfo4EITpr0EBaQJzkjodRI7kxJ343kETuDz2GcJeLdPtVeoFIutqnIMlVwz0DmxPMEA
E5LPgqyhfDZgHPt8ybre22fIz34xxUvpxLLctN8uCiVv8ugXK+LdS72e802dln5ZmEHBN5attaCs
I55t2DFheJEiUpEumBMwrgocAwAuCM0kWjZL7Us+hj2Op0EYzBfrebqx1MH7VIoGbc8UbrVXIxcv
Dr3l7aFoy2Q5AHT1wdHr9W+6+MHu0CBC/h3CPoKNgbSv6BLFiwf4ZqyxYZk66YIMZEzLOj3ckivQ
5gR3BzhkMIRgJuguzQcK7XJaJl/itEu8JzNJhB6MdyI6aaTDF2BJJn+2cg2+s07rhl1B0P4ro82A
XnWhi16CodRkeunojlmAQG4U6pRgi5eRRIWffWZVT5koeTISKFZ5fslVnzzKWTxXf89Sm//MSA3z
BeXZJEgnY3D52WppabimVfSHlNRWtwjPnmL90UWBEpJCbX7lS7GFjtNFql9hkdBzWsfNlKiozs8p
SIFC2fZqSQ2lOmuBv8n0yhwcixJU7pqNjMCOCer+SRqZhtxLFrQHHGsbuxSaQKFJuANhNUq4Kfs8
bS7dE50ANEx0UJBImyKkRcwiqAYHKFbVT90wrP6ZvhFLP5K/tlTaY5XWMXoLRqlWSDhyNBsGQrTW
04ZesFA1gh90DEQggiurqw+B3+sVy9MD9YqqRl/WOV25Bxjf5W4ntl5PwYSGljBegmMw2bhdTGeg
RBPwr5Ac8A+LnosjuCHQ3jwoWgOeIIuWR/4sZzuD1gZhQ9TSyrQH11niFlShMighaKQhKRGCUVt4
vKUE20JsLF6WCYETJyukKmiHpSLIjp54prfFy0HpqSnCCCKCZQ86mnbomiOAfBjN2fi5CaeJP4D4
q20tVBvl4FfCGQgLDcVhx6UW0JtR2hLOOn0hBzTQookGmbbsasvP1pYW059Isa1RlgMknerTpaPo
NmaCZWaH69chNB0CO0yk+nfXFMoxVSG4TmyrIcuzu6A4CBfVWRc9XKZ/qYsnQDap+lWCUYIisCYI
3YkUVVCSD4rCCMhIbvamEwF3AQ0jUx4kNwixyvlzaLT6rwRHA/pDoUZhDK1KvafTYYEE0mYkTlcC
QwcNTuF1meZx7W2STm+NFWQ9ZbWyOh4sXIhgOCxbjMo4B+usW1Br9mXUbLNzSlNy0JbKru990bfI
UgeS8nM4q+WzfCa7/9UA0CUda6CH8HwNl9p8ifK68J4teiXJXuSCAGH6gJlVQd+t8FVSqzZD2Jdf
e00M8v1rqygp5tP9IgO/o0s8VlNH9vziVAv1Wd405BZMOJhk+TWSQx9OeFHmcV3EHcgeYeyILCS/
FrcCGJt409O07S9xyAAD6lIizLTKGrKB1DCD70SYfbWCQLM5trJRVG7Y6U0LTrkW/A29xb5o5212
oamLLgRJeDLJ3kPb5VmBd/LiXP4V5YJfbHKzyE2g6RZhCC2++nd8Sg3DUE21Dj4n32xjsg2GYlI9
q8DEFF+zgRswp48uDeJtEERi/d0UeXCTHKAT3s3CS6HsNTjqgnUWAUVAqgL+qIVGJg+p4CTy4y9Q
tXT+CNLVxJesqPLsIFHwyJxSUavqWFkFeLeBNRM3NAr5PNplQVOKN7XJdWrUTUXWo+2isHfSKlDT
I3nzvt8qOrgfoVV0WgEMNfPoZmtaladir3U76KeH36rZaiG43Dr6+ZhmVRpJQD/SrMqwGQIj0USZ
+1ee0KzGbSqZQJ/qHcDhJnyVk9RNAeFhEHSTuBgE/80fkmWTSRtzXds2KzXDwyzdo/U0ZfBFIjIh
6IVMPqHQz0beW3wC+nYXiK99FyoRB2DILt0gXWH7y1mdgZGm9WbUiqyN5N4K7YoTalSBYbWJ4Te7
LikubluihVKCwaIg3CE0SCMBqAoLtxb3RbMUdOPbmZ61jdgG8sGnR8GbIbu9EZKQZAs4qSpSM4dM
dcpprjXw6QRZ1uyof7jtZR2lfyz/K0RdM4t9Szo82oH2ncmG/ceczPTQSY1Mc1KzM099/ZbZl35j
7DTBrW1DegvPu9JR/FUKIYOdoet4SOc0Wu6s9Af7E/ZcMiCBDMsCPag/CKnzGm1TzaWf7/Jb23VL
sOVrSieBtAysmQmW7o6cLKaFTrbM2KcjN0JE+cS6QYklt4dmP8CbQbTjiys4CCxuSi2npeAvcSd5
ZzcfMcf15qL8lTthmWfxzJa/nQcycKI4LveoOf2uCX/FQV3W9Hm2cJftKO8c/GJJDW0XFS+PV/uu
EQkZB/a3oUvTTUWRVukTOhh2kpqeAPM9Kc1LpL7+CyPEqtQBeJrJUxHy+Owrta567Q5e28+WLv2h
e/1kBsqMFsp0LBwL3iD0AxoWiUXNnJxXXbAq0dRy2JTCL6X0IhufzGLGxHSHYEISQZfokqTxaJQm
2hdS3lpojMvRASBqXrsl/aT6ukzWwCseT9n0sE8NTbYib2itNnmWHaL8VMcvsfdXtn6WzeGxlTsz
9mE4k6MWol4wJKUUHarypxz+Nq3DMCfXNTdjE+pnLYgTipXMWKLaVXNQuLwuLghwvZzxG3Njmax+
LvRe0IdKdDDCT56299TfarZ+PF1zizJ+wtWJhIytV62W6eq8o+bvWRQxerlU/+FpmS79ROglaBW6
rESswCVoJ1IG389XVT89HsrcbI3LdjWUkEYBHl9adFDoPYmFP9AI0nk5s73GKb++QP9nJLwsFUmU
OTmTkQAQyIVc1KPDyEa2oHK2FWs6cR+P5O6imFTjNS5FHZjbx5EQyQFoRhrlEOQHE07ZCNJRKfxd
dvmMoZvrYRyOrOFgFINMiqJMTovRniUxuMTJIayfSW+E1TN99m4IgHDIv1000nYUuuDJXA7ywTO+
xnB9K6lp95RmAsCXFnRgj4c+pVWfftDkbPX1oF4Ejw8KBtlNoEELNZlar++UQk5PHbIqXx4bvDfX
1zMwOWOIYXh6RVbo0For+ccZhsnUpLA5O9NTIbrpwCYHbTAKsqaFnxxieExTQMu02gEPgvbNWkGr
Z9F7GfdLg+aHx+N735HTHWsqBreeIoHznu7YxowlkcaQ5GCdhQOdk0DqjpDs0QoAgZ/wGr8YPwkV
2+d0qz+n0DaRB59THLk3x6ZqUpQbH3uqPpnjSAm05gJ475A7QeMGAqoqtPZr57mhjjfIzVA1SZdp
MdDQ+JnM8UUyPVCHdXIo6hdyvgtY0xKiNOmbtzBO6hJiLbB8iT0zwVP1FkNGw4nnjC7ywNJlfeIS
YjBeJRmmy1FGtkkkkK2ghUCqOWpf9O5Nyp7IDEZkbBpjZco/+yI5jmsBAuYCTVi+Ju2x1Np05qtu
7qjJR02cYR2Glx7qt8uxofPy0r+FMCFYUIw1pC+kbPl4Cm6c4miMt7UCwY4lo6Lx0V/lsIBqqccM
GP4LqZ9FWf75zw3o/P4oEgUR0zRSImcJxkjLL8eOMp6iQNUtfHts4f2Z82HvMIZrE5MxCG2vmYTm
lyPvoYVuPgfqb8a8V2O3g76buvgGDpC2sGbW6f9hl0jMMDQeYNbkbJD0hQPx3F6O8Xnf5t+gRXSE
sW/POggmdEg/+wbayTmdt5sDyWCZRgOtQCRPeMJ+XLCKXpaCov5wFCCVrlN6IziTQFd2ajBzJu9Z
QiRbItpELAMJkY+WzMLzys4vxKPqQ8EOtZQXbeAPByk1o2U9Z2g6j9a5j1U/EY8N9AJ7+H4F8pUw
6HJwk019sUzn8Ya5a8+QSdC/BzPm5I6+kFwgIu7Fo1zFi6R+tXg/wZJfpJvHdm4uRFkfcwSqLJMf
NWR5slSaDzgJ4ItIB7xxqLV4VRdvflFCraRSn5GPbSa+PrYo3/oOTBq8bchKEHRMHVpKc3uldhfx
aGTwqyaq8LPydPNTOlDrSeH9etJUJdtW1O22ajVIv0n3FTDSU/aEM7bapxE1rYGkIXSNfpQ+9TUw
d1jctC1UIoumzr/XtLzQm63V6xZmikVN7cMWOmGfmlq0gdsz+EaPeTBz0u5NpEIbDMRY7HhZm+xE
0DQZHSiyeJS61/O3KMYP2kPr1OU+n9mKd840sS1ckeRZcIfSVJKV9J+QVbnF8YI9PM6lZa7rbjhs
FbO3c+h1epp0ugF6p+HiPl6726Ub3Qjq5iZO0uBh9/G4ZVUso+DRD0dDF5bQH0D/ISzbdBsAYKuU
74+NvcsifvSZH61NppQ+f4mbrx2O5S+Q6fW34bf0Km6tZbT0HHUjb1ofJsSF9SN99t+at3xbLh9/
wLvwzc0HyITfxK2apr9LzV09+VUB7h7QqMOx2/ov1BOekI0U9tqL7gyr/PM+PKaovFqbah3tgGTN
GL95bciMXlVMzbI0/iOPHuLKeAwvEhBhYzj6FexNNFc9BTrKDFH6VUop/sL3DEdc/TOjVZqmMadW
hq//5gssEq3sa1khSfDxC3pZAw4P8cixqgQOV/mZvO3G650u0jZ0qn+nTxowvm7Gi4Z37WPj93Ya
Lx5EuDVpZGed+KUm9Ieooux/VM7Vm7mtDNs6n1/T4a+Zr/4rS++78GqeA8rudK7o73s6W6g0zVOQ
36ZDshE6WpzM8+fH9m49+5g2IiYg0alxPU7W9ayAe7JiXzwywm2je0vIoCGFyF/MdsbSXUdB+peG
Xy5jLv+JKZLOwaCKKT7pUOgZnR+/ouoNhbiIbjfByxdFIrpFZsz5p7sjvDI72TdwDCppXGJWMKpl
2a7CurQFPd8lkffmeTKgcjfwq52fl3BFO9B8NUK3Da3YzcnOl3NC5OOrfHqIuW3IUBoa7Gz6ZCf1
ctZm8LSKx3OXhCur7f+iPNSt+xiGgMcre2/PEgFpoiWhaaRNd1IqnzXgrIxbpQAXDxA1r0FO5t0n
jfblx6beU5nTUV3bmmS7hrLPCzWJxWOnNTR8oS1jU39eq8L5E6iKfScrgh2p/fNQlCeqWk/poL6m
yfAcQWdlwzQduVUKGlqDZn9hWNB1nSWFbi7x4EMXHQz1yQ8leAyFcnAyMoiQW1CY8aTfgamtZPCN
diF7rt52oLLlasbx3xRP0GY2uER1wL4y2U9rMjijoCzon0seJbIGs7FS75u4+SJqQ2SnyRnFJ+X8
E0rkTVao3ykO7kIz2CZlJtNCrKwBZg8zd/ttAML3KNwAJEuRE7YmjzGenmTAvUY81rwlFp0mRzbg
WnXGyp3javJA0NC/UQj3yFV+9Ld5YyG9FQvSMVvA7LrtVlnnRgcAwVGxhPXu8Q66PaQfjU2C2ZIm
fkFRfPloljRQ5PJzauwH1NaAbovrx6buDwzpAJ26kCLK1sQhKHBBKjkdPUcaQzp9GTnG92APExe9
8p/6fzUwTbFkWeTxbImTgYGIHsKGjDQng3gUOsUABlWQBvTiPB7WrWNhBnnC4sktKl7TFx+sQsmg
XzA0NBWELXIxrGr0rVZ+pvgzr/S7pnSRTWjBmKLL4+Pz6o4SpEuaNwRAx5IC+F96xkLbD7vzLz3U
fz0e1K0PY1BjOADWT7ZEc7pUEFNrlo+lM4gMMBt20m7BU6SQaGXJTGlAGh9wH50YxizYmi0d5UeO
+8dhxYkaVwiXyKAmckiBgd0Zn5CXWqvGW218T0ERhOFnGiChXF3HtHgqwYxQ++3BBiuqE4Xgrk1K
hJO9cg5oISw6pELMC1h2njipcxZT/V9sFKI4Q+UpIwHenFiB3UyiNN3JRx71ItAYFUChfLbll8dL
d+9EX5uZ3PZqSS8+Is7yMUtwglshPEHrChjssRXp9l3KnI1PGEbEvp/WePNqyAUPNrpjpPy5AI4U
4rcaRtVzuo6TPyCWFmqKzjog79Njw/fOwLXdySxecvLvinGRjz4FXDVVn4xuLeX18rEVSb6zJ6/N
TGZR0XOlG1JJPp4zSA1MT3Ey1MjcqiT7P8JC0fSo2w1RULmHzjvcwj2Z7mIjDp8vsBPMfM1obHJA
EK+3VJW7h2thKiau1mc6/jvfOF6A7pBrIPKFYGfhl4biQkLcuI8HP563iTnLIDa3uH5Y2ak5jzKK
Hqvw/7XRdwVecXJltt+f5JwdW9Pa4zdPQVHNnMFbo5ZIr72mmjrpPcKMj06AXpqWPrbYOIaFtBbO
i+E1UY7dRXqOoxdT31r6jL07KwxZhWrxFFQIZLnXPxpUvKgHVNlZR1lq3ALyjyo8FfEGKnfY6MpF
0QI7aT6pimQbNP3iPGZm+U5cC0rZpCdz9Hy8S8cteOXNLXpozEi9BKe0+aFZB3pWFyowKDBxcW83
7TroIWBkytE5ENITAMbhsjNom4ILqoA3rNFT5Cl/W1oxk3O6NzOGSVRiKWiKEvNO9n5G6zRQHsk7
xvTcgKUSK96PW5DpLcj4AJFVEkN0G3/Vl+GccPMNWmW8CKAFl8ZIm/fUVLa9HZQa6K3vn7pG/pyX
mzy262ZJghEe/J3R9K4FN2spwD9lDass3WnhURLWfljNHLk7lxIADh7xBGc8WXiJflwd2m/okpJi
/0TTpKNon8WBrEr5mv2SwW7sQPCKmW9Ds+N0+TfDn7l+b7NIH41PLvr8rNUttBn+KT6by+IC0Tl8
C5b6Hdp3Owf2J3lz+r/jbv945pls6PYV7ifRUvXJaQgvIrBYTfFPsDfReRgCa4NJ0lrDlzJXp7lz
0sfHBccOaKFqTOs0KHgNF+Ni+Cd9B6+kGm7O/d7orEWix25WfBPMmYM2Z28yNDVCTQWxNv+UN2Mx
CmKZ83ODVB/t/A4soo99521aUwF4AtaIZA3xNq/cj/sGMJ+sQ4ESnYbL3l8n6ubi79Tob8sCxtFb
o1Jlhxk/X150f590pJBtqf8VOdAyCbYsrCzhqYIP2YNCtcgFu+hWtAoGUJonUTgXaNys+cdPVSbx
DKKKMPTHTXTKPgffWHDzWPwpPvVus0m2oNE+eWDVZ6bn5qU1MTnx8h3ysegXdtGp6r4piHs3fx5P
/81NOfn9iU+FV86odI/fV1v4RszCplO4CH+0zbf/3I4p62R5de5HZfpkNduyPl+GS3Squy9qWe3N
HJeU6pdT6HfCzDrdvMUZk6lyXng4ci+Lk2U6F1pXC7HHmIz0vBL7LIF9tCAGHvJsXV2adkPj58wr
6zZWU4AD8drAHeCNSdF/3MbihcAU7rhh19iombjdit25ofkhnIWt3RxPLJFcVcaAmgTN9FmcanQq
hq0v7shYO/1G2NP9uxTX4cytdrszPpqZXGoXywjSSED4utn2TrwGvCrPxbe3m3s0YVHUAFUxvp8+
zpkVGqkoqKG4qzdkpx26lxaV88s/2lvYpp5//6c78IOxaWWIfCXKeQPTFq8Dx7LlZ2nz2MDttvto
YHJUk/F9dBHf16VzYZ15Bj4wsybyrQf6aGNyXAvRgh2pC8Sd8UpjSEpXCw04L/0z0/fFO4S2x8g6
JzyS9N53v6yTt+g2NKEsjedm5pDd3Ljvu/B/185UPq5djfhvkXaRuKtci7qCZVvb0DFmxnsbNE2s
jDvo6snX0V5TwTHKDnE6F8K6pemovxbyglzWzHjun6p/xjO59OA8S5s2Yjw0oD1FjmAbJ3ktOHNm
7vqJqz1vTo4V7MW0G59ZwcoFzeOQEMRPnH+0q7ntKM2t0MQjQYwBjXCLJe9krRt3PMQ0mJziT/mT
tZc3il0s5S+of1mOMnNpzZ2EyWsMLXso1GQsy3Zg50+K68/P49zoJr5jKNq4oKFL3A1La5n2a+Un
z2/7/KQuJBumUlvfW0e4Wq3G8WfHd39bktHkQQaYlVfLx21ZnCM11IJk3JaN620TR94UDjiSJepP
M17lNrgYj8CVrYlbkWUPKUK0GnbjIl7ceG2sPee8DtaKmzmJ+9iH3fUvV8Ym/uWsmcowdk7tNi/r
uRty/LcfXsyTgUw8RknSqlCAAuxadmLopuz7zuldm7jcCb88Hsf9Y6brBugRkgBUwj6uEIQ4qSCc
CxEMebyGssXNn+JjvvPsaMZvzFqauChVgIw+ULA0HrBq4TkQgG3PW8+eO1WzliYuSoLnWCzGMXVu
u6kWoct70FGfy1U2A3C96wuvJm/io3JkaRL/ko8+qndUe7wujS3NXf/t1E091Lm5ZKbGgCBG3PSb
yKkX0l8bRq+X/3I3TBwShCCWFCkMqFxC5LCoFtY+tiUbfamZIc3N3MQrNcjen72YETXciglNI7wB
7fokzgzorvP7Z4GmhRUvFxpFtxhP74yXr7yhiG/PeZ47XhxUIA92CSdHLXuyOkD1KY/S4YyRwI4w
cnlO/8Ux/WBjsjBDpCJBZr5vaYiGnEW9WGQbYTN3696Zrw9mJsuSWyhg0WgyLgvavbbI5Yccxcza
35bfANpdTZg+uRV8SBDCIUTDu1jQv2/XzyiNOhG+OoR5nGaSxDbnTCq3PvWDycnlgEqXCt8UA1MO
+mn0q4J9hkR+0Tiis/075xfu3XuUgy2iG3IeoMYm8yhBDhhlrTHee/0m/5Y/9Zwi40fooNs3M7Tb
bN84m//YmqKtO9RHjbx+t5XuW0ibXzq8UUU6AhmxZ/nVO0h29lteJFvxyXuZdbaj257cVh/MT2YW
kb6S5sh386NbTxzgo++nuVgiy2AHxHkzTmr8xRuLgB1BajK/QIP5+6u3rizpUgJHH5MbLmgwf8pd
ddHbiL7b0BvPePi7e5VoFVwoCURN1SYXfV2Rfq+rWNqlKV3WAWV9/aQRgn0dupPmb6v0JINQUt4Q
yV109Hwbgj433jsB5hgw/+8njHv7arxSUIQxNLMS15lsJ461P/+kw7r75q2pq9rmXnj27OynKM7Y
fW8hnM7ztd3JhT30mgAnBnYrVzhAKl46oWPaw3O35159lj+Hdgp7Nrp1jneof0BK5VRzBbw71wSF
M0sn7qUUepMNgfyFuQfrSWytoe7rBG/hS/gyelnElpbpM7JtiI4FL+d9uYidOUd192hdmZ9eH0KV
kHBDfHQXPGuH2tmVz+q2fg7Xy6W0XyHP+wNBt78DW++8mtnj906VZukqLZ40N/D/yZprXSaLl4o1
PzWutq52AXe+tx7diLyQn+bjhPec3M1qX1mcuCxRby++EtbSDnI9lIrdzjZeu9X4pDmvK/viEliS
sIG26qnfdKsxkPXWg23B5f4LacVkUSzn4yP5zlMYqMv/ToM2uSkiIaS5eGAarLV2ME9U90/Ndlgi
AMNjC6H688/qF2L0q9xG0oKAviCwmFmJOy/9D58w8W+dF0aQo/EJvZM4yBI42c47ypvBjtbnHdLU
tvA296C4F8p8sDlxOoRrlS6gkM0y5PkiXivvgTZN8w5wle7VWs+McZzGB2s/RRoYpaJ1illKu+/K
U8C7vGeT5bblzBqaW8+JS6lRi08TkYEpHKdsX9mCDSmsDTtK56CmvZkZ18wp0iaBQAkbizeM4+rc
Ma73eGSk25bhpUcPf+H/qyD0w8pNIgLiLKNMo3HlOCxjGNo/V7bxcl5fHLDpc6/o2Y0yeXqO0jCq
4LE5g+fWSfdoGb2vXudARrTN5y6EuemcOKW+HgnjDVxEw0XUbmhTQ4jNqR3Iqlx54609nIBw0nhi
57bB5kElnFzX7KrevRSunMLEU5k+PAalzqqiyfueF4Jmym4Po7NSHViv7eo4+gHLEWaTecp41z44
KdOnq45oIbJPrK958rbFHlfoIrK597/UDjBpZv1Amu8A5G1tISy7aLfJZ710Bhu1+nZhbBsn2Sd7
tFv/ZQ7weu/pE0+FULppaS2bIXM/V25FjvO40k7iYu5avPu6BTVsSTr9HjyrJ5ucLvs4auJO2um7
4Zfx7jHQK3aRB1nPJnLvPfaubU12eCk0nV5Bf/KeBpRe+2W3ajetM/r/89o/1gtjlezHazHiQMMZ
s3jsQsYtfbve/wx1suUhD28QOcB8s4UI0yZxzKUXzQFa5wY52dGRrnghLO/4KZuXu30+hKfRLaJg
cPhXkdDVhE6vVHy9BNU8tqi6k1dt3zynHW9Plk9eqP8u2ANmScsCEFnAZZNdmSgJCaaL9D+nNXo2
d/DG4y9YvE3LeTCXgft4ye6+2ngy6vAxqJBa6pM1SzvDT89oOu7QTfzbO/Jnpd68FY60Kp6Fiwvf
0jrfZctglxFoCitt7s16bzHxTlBDGDLMfNMJbi7wIKVIqe0sTobJDgX3akOW5fBKn4tO7l3c17Ym
k1s0ppjUkE/tLisi9p1l9y/14rz9/4iDxnM2PQjXliZPElgB+0qNGJVxgC3+R/tmrCMuVPO5/lv+
OO+LpUoRwLMvL48X8xa2MTblXc3mJPjBz8Ca2zJCdEFP2b7lTao9eU7519j6tvJHXNQwjczYvLuC
4OhGVBSKnlMn73meFJdaI3PPCYv2kG19l1Vc0SctPv0bB2Nd2ZqsoASFTFgMNbtlPRZDwz/VBkD7
zCP23o15bWSyeK2mlVIMI+H7mR9dJ8/6lcYD7/HEzZmZrJVWVt0oBjPOW0zuvd1CB78AxT1zwO/e
P9fDGd8pVwFxecllCtatTGG3PVQn5cl3MzJV7Ur9Es70y88NafKCrOVONgb0u99ryKhqVw5Syez2
uRWaHdPkTg2540zK8TJ36vje993RLfe2t5B2xZfHy3QvP06P1T/7e3KnxshkZpLPoEqHZpt96AaU
F4I1j7f/ckNMPHF2HmBaGjc3fP3PY05q9PsMas4Njqtw45yuBjS5P7NMqvRRTJJberzT4rX647If
g1TYFB2o9Z0hW1m//7tZNCaxqdJ6Ul0FGB1LriKJmdQetlD42d6MP3pvA5sMD6oWUSFVbaILMMVM
GykUyIl6kSkTdvt4DZjhWXF+1aAAOofe8B+fOGhu8frqO6fT3NTeeQB9sD1ZwgpmzZTGCHn39DU/
ym78NCwg5bZbG8OaDX2tmy6T1dzcjp7i0YgnC1obhZLLPSMenin7QphL8h4FnOf02O91HpnK28xi
3smxXQ9zmumpYLaTtYRhGoud5PhP+fKwObr5vjp+Wv+emdM7PuWDrYnLjwbwz2rE4BoXuVgCtvg5
WjRrbebw3XsHfbAz8fpW34cQ8jKmr7CHfxNtAVjAsNn8Aei7+PZNXkK3ia4f23UOqqbeWT3pHeSj
GyD9pzDPKoxr2eoLJlNt9mlRfoqTeDWzYHfuaFkCvaTSrUC3mzp+w9UdEIL7kZRLNR75/ym7xLv8
qd6PVfpZcMX98fxja3IJQPGtwLM82rLfU7DBAu7r8WU3pp6oyTqWMBtk3duQYFVHoLQF3k+cjK8J
L2XTSKW8i/SKFkhXEL8Z6V/dmCWduGdIFoHGgppURlq1jxPZpE2cSpEq79RVSyRPFZPk2uYFdKwr
L8k1OiJX+Mzi3XMq1zYng9NiFQmYBJvSwTulL83n80Z0FecNxSS7dM+fk336Vu8Vt1s/NnxvIa/t
ThaSUCQTkBqSd9CMotiwrLQ/jw3ce67SF/TPbE6ucSRjfEONsSBAxjgSIhuOlz+JHtosmXtu91W7
KvOfzVnY5NoXs3BK1H/n8Of3/Mv1N0yudxg0pXNNh8FOtL1t/PQzdn1X3I33E+yduNHOoYyB4iZo
k7mTfw9L82H8k+uilRv05FpF3qEV68b7dqM8S7Q0t4t2kSwgEb44+lJxSxt39zYz9XObanJnqFIu
00Qw3lQ/dz9hpl28vaxWRwoD/eq1W8xVoe5VR65H+u59rxxQmrGREJch9LL11eD8LBaH74mzgROF
y1HnZi7HePqpW/z+byf5/dOuTAc11NTShUlGzYk6rbAYNoe31XHMgvxAQInk7WkubTCzp94T9Vcm
1VI2esqno7vtMBktYRYl2z4XQdwSOkFECtvGyAFAq5EyZTo0SiFEKEob9w9SEtFzuzwsD+Hiz5/S
LV20mn749t+ZfTNeg9O3xrXJyTWp1BChhz6zSa0WeEW2LUjz1NvyRV/n9mxF664LuhrgxN2iiFY3
QcEAg4CM9HL35r8fDfmr+EvbCk7uPB7dnLnx76/WTVYFI0xDzGlxthjEvZpFMxbeb/NH8zdxqlYb
ITvh/d/dqNqqG7qZzXqNJyBZl/ZfhIhmbN496nSxWuitqTQXTDycQIoF3gBd3p2/+ggTtk7+Bdht
obioBz+ev/HjrwZnyur47pZVFJbg96SR7uP80TSSNGhaK6cS5rcAJrtYXnT958dGJsN5N0KlT4LV
A0uwiX40ooCHNTy1VE5m98OwTkNHoBQ+x96mptCaiTOTN07OdEiqaeCHIdCBP20yeWJVFq2BEsQp
HkJ4PKLQlZukclUYt3OtexoQHXk8vMkL43+GZ0EFJ9JnxrGezCHvUNpqOkk5db0bNSc0lhfnZItC
ov3YzriXbwZGByvtpaSMgJdPptH3pSTTTdYqUhobvitzofhSs3ps5f5o/rEyuWbysEN3vZWVU4DA
o1atAolUrY9m5GUmkXhv60EBquigYOkVmk4bVOlFBO+0clIF0R6lLsOM9g19xsr94fxjZeL9/L4o
tLRmOCTDll28h9Ic1Vi61PSZJPfccCabXAjgoObppZzYfYvmDHv/Z9P4/nht7u0AOn/GkyprSJSP
g73ydsNlCLVa4SBVkCk9RWnYHmJIDGb22b3jyrOcZlplbN+asgdkVtMl8lCrp8Z6Nf2DJmbti+XB
SCu3r76gFAtIKfvN45HdO7QjZYGGYi+Uz1NOI6XIm6gVLeWEcoNrln884WWgZxp5e5oo5eVjY/f2
xLWxiYdAQaZCgl1gT8i7PPym5puAMFGb2RD3hjSyOBvc9TjXKYxHaOt6QNZOPcld9Fnr0VaLxmYD
PVjXsuA+HtE9WxDNjJ1oI+fNdMkUlN8afJB6AkDSftczLg3ld1oj8pjPzN2dLcjWA7Qh008DP9l4
DK62oKz6I6NPpJ98byg3XdIbiyiJy/98PKOXgyxGHNuEph2eZWlKaAnGxgmxWHkBAPHUSqWd6Wjd
C170Uwv9r48n8M6WgCpnJIGEh3mMFT8OCzKKWI+j1DjlnD5HkFPNRsD+KfFiJLwuc4QOd62NDYNA
fhjc9IqqEQjIMth5TpcaMRC79atIcnotQU20lwfzp96IgfKfn2r4tQHScSmqHLSJX2+Qs7yoA7eU
UOwUNHOHUe9jE53NfeZFhxIJ9sczescf0gENJF6Dq8eUp0m9Io01K6005f+QdmU7kuLa9ouQmIdX
IMYcoSqzqusFZU1gMGbGwNff5Tz33I5wokBVt1s9SC31DpvtPe+1okTjoV29ldkULAB8uy1l9SYv
pEjfjRk9aLEq2A19ORqj5rMh9XkF+sm/8FZXx5GuL8daq5UbthFp5jLsS616sznIGJyk2QJCk3ME
EU+8Q1dphgobD7Tka11sDJ5VA0jRI9ZPB3OJlJk8N+l4xwwKJLtHzwh0zIWBWQLY8OPdbD0ZPFTA
vJSB6YcGYKjZ6uGIs0mBh+6ICTVQfwicUmETLt48A6eKmtSJES3eQ+8lv2eqB+QxQ1qYRKDhBegr
T49//l1FXQiBDjqdlit916mp9MIuayuihg5iOLYfi0/l/EvgpN0WtKKmAlMCs5YINdDHlc7WsdlR
e6W1o1l5dJXIJLtxa2F+RUevREgmM1/mOu8ARx5lywIiIWafCrUYwyQHdTisTbVxohULjQULF0uP
KKshRpCuLh15lutuAr9TkfQOiMilb7Ck2rDQa/cmUFw1AELh+j7scc4aqq9jYUUpGLlTAoYYcA82
0NDbn2fFsaHSiaga0AkazKX07Dow55J5ZFaUmbsctD+UgR1IARWS+aJO7eG2sBU9hzDE1x6gPqHx
0s2h5TZQk7ZWBAj8Q5X2ARf4g9/Z/NLRbK/qvlG8/oVEE4qOOV+BHymlDrXH09GsIHFO9RcjA/3H
UBovXds7QTe58EGUZKdxVhR0eJw5vC1cHEd61qCaAGCEAT8LFGtJL9lcpBj+q6zINvdW8mZg100d
jnw451ugIGsv4H11ycKnBDKOdMwGYVKiKj1eswJCTf3bNGBWLOmCwotuH2lVXQQ4BKymIA8RP+TC
UtkgrAHYSGJFSk93vfqrN96cNu4Hvud849OtiYLNALyIYQBXSF7G9zoAj8JE2RGAoR8W0LoF9ma1
SBp/EJ4ARulfGdIX6l0np1rB7Mgd533Om5cUxXKv/QXiHQBVopCtTIcuTZ5zsmXy176YIBsA0iig
npBGX1/kAOLitPIWOyptZvkLiCF1ngQW6H7AA/f79keTZ9Dfj3kpTFKPPiXtwvLZjkA8W5GDSmxV
3ZUWre9RB/R+aAu3j8Qg9rNXYA4L29sPSjcU3+ZRwXQNaGIGP4GOpwHQNb0vt3/b6j0AWwU7yQJh
RX6gecY1PrnUjpKm+jH33/R0ADtH+a1MyIZBlTvk/7kFNHtUB+CgNhg4rq88T5rmP26imjFmv4SK
FibMOfaANwBoScaAzVp1v/qp3Ova2+1TrrkM7PBgzwHtLN2Qq0AAzJjtmiR2xIvdgfKNk63d4eX/
XUrBrQR8a6DeQsqQ+vN8KAK6HOjL7ROIlyDbMjgjwBSiiQyELyn7BtlqN7tp5kRu9QjCaH/Sz3+T
feNq8NiRnsJayntQ1KI9CKMrJ0rKuwpnGfqNjHHtogALBZwL2wC6h4xSBkjw1AEGrxO12c4agzk9
1toDGTbKVWtXBU/jQp/FnJwMGzDb4HPs5slGoeqQkX3zibsbVlgewHhX5UsRkirPGgMx8ggRqpIe
HLc5gZ9ul7gKgDx2epMG7aSeSMvBsqv9ebkH4FMiDTaBT+SoUrwA2j8ULoTdqpJdm3uh1jl+b571
YfwL53kh6P0KLjyNR0elGAcdNivrfDYGmnUPJjrfUFpfLTXfM/7mq2HGECQQMA+ALb62DoPRzq5W
e3ZUA+RE9ap96mLEu2Ub+dSqcvwrRkY20foFGzELxGSt4z6VnQagTz79QMt7I9ZaMzmAP3ORjsJd
f6hYKBlQx1F8dqLeSf2yzwMOUsjbNmHtOQH5H4iQotsCMNzrK5sXY5rbJYVNADeFzrtg0aNSz/2e
/SFkotB3qBueLDhL8XE8KXCc6ylTkEXYkaO+csTbS3uXaP7C/iIavpIjKUHST8tQ5jgRbU+OG7t5
BozxMnT0aHa2GoArmvCvLEEKdX17Hh9A2isUTu0NX5+OCkgFXfP4x5/IBBY2shXUCUD4Jh1omUGl
qOZwDTAUZlgZTED5L1hhbefOR09uC1h/ReuwsAhUS+ALIbSRS+heDwoKV0fhpel/VJodMO3T7QOt
3tqFAOlAebosamJCANH+KegjEBcRLpxuy1jRa4E0JTDgBfCbK37Dhekpyj7t6pk5kdWfNOt3vdyT
OuqKrehT/FTJpV6JkYw4utyagg0TKJtNkp3VVsXBK9ETYJVGgq6b34ZqsE7ARfY+ZbTeMHdr0RAQ
4lwA6ADER0WX6vqQhjdkycImF8uIXaCDew4UsebygozTd432mGWf9PJtsOLRHDZSTnnp5P01X4qW
wlG9UZqFOBBtQKZmoFXaLiAOx/g9rNQPZtIgTaZdaphH5tGnLqEbYcD62TFWBO4fICRhxPv67LzI
VR2wFm7Ul9V+mNLzTLMziiC7fr7nZnKn29ldXtfAoXaruCq+3lavtTcCJ4MoFKV41F4ks9kAVHSs
4G0ifeyIT6leBERVt8LdleQTrUAApCKaEpUKkV5dKPGyVLTC6JQbITL0p/afvKJ7bsY5GEw52fPh
9+1DreUYaCxg1w4xoo4upPQwLRAAg65LdSMtDafpU+GGVbVLlGOtJkcvVcJerLG4n8Ez8lIDJ8/L
wtHbaqyspIwQDDRxG8QU4m6vz1x3YM8c+tKLHtJ+n6jHETQRSkjpRmiyJgbYewIvWHRv5G23AkPf
TjqjRK9we8e98QhY6t0A5AvbPoHH+fbFrhkjAPgiqYdEgRBwfSZnaOyi46Yd0anme5ehH0k7wzqV
em3vdbfccoFrBhY1BKAGo4aNgpCkN+DrTZWCGEhMPYJQy6oNHzX9MahyfaPZtnoygB4g/QWgI6oJ
1ydzR1pZ3oiTzWN/7DuHBS2vNL9J7zNib/hBeZbx3eYAouT/hElP3uqBitchoo0mjVhgRp4ppjOs
CtQASgvIwkVdMGLUmB2IMEm100DEDRBt8LT1+ucKbGQ+W6p5z40ME7SJoz27HdgiQTBknJEVsaMy
5/m9QbaGPdYshbgadDaxjQJMwusbytCwVdvStiMQGb2oBgglTHvDD6yLQGAlyGkQ+EoiCnCgz+j1
2xGh9q9aa77NIDDfMPhr70VMQViaBnJ11HOuj6GnRTf1vYW7t3hAE+3gDsPd5CZBqrWHXs82xmPX
9Ao1bZGkoIGGdO9a3EyLklSgNYiWEltKFob2/HT2+MHUs/k7naZxIxtblacZmLOEDoOuUjqeN8yd
PXoITjPD9q152ZOuArPZQ+ex/W1bsPaxoMIqSFwwxQ17cH2yUjE87HWLMHh0yH728Cxtu1k2Ptfq
eRDUA3RaVPpkz1F31lzZtQixGD8UenXqRz1YamRhdIuPd/VAF6KEE7twUmAoJNpkow2p9CgFk4Rg
Jr20x40DrZk0BKMAerBAImTJqaQuxi3SjDgRSCx0X7F7YFs4y7gHZP5WSrQlSvpCnNMRXVUR1Ff2
gZe2C27lpQKd97IRB6+VAExgOuiY7HWAheJJQWpS90CSMHMkX+w5H38rTg/69QOd9sQpQC9X7Dzy
nCbhbQVcVQ3U79FvR3gMSNbr7zVrHpjMcwi16upcDuZz61bPZmbeWXYX3xa1qhqIJhBLYEwSbbFr
UVmT8HmkqNWoJn00MrQE1T/k/nz3CciOEfwCewdkRZJr7Wlqt145OdHY9Cfutfs8SV/rTL03LfX7
7dOsmcALUXK0TblbNIsLUYXZnS37FzG+6APGH+fFz8sNWWsfyRU2wrPeWc6kj4Q4YUSRxnUiXu1S
9W4oA2/cUeVw+0RbUiRNXzSV5yjpOpGGVf8lrrEIBATgLWa9NSnvq5g6cmXUOMV/vzAQgsmk1kpY
PH0o7wk566kBNr8mUDCb9cfnQVMKFg9Jssj6JEmpu7iKJvKhul5YgKTrq1aTnduXpe96zVbyv6IP
iCBRH0QVDxooV5sSLzVmo828aOrIgS0eIhB8zWBWqmAqhl+lkdCNCGjlPQmCHWi7gRK4KTthhmm+
ZpgqL7Js+qvBTGdQTsoWm99KSgsKG8SDOBFQU+Xp264EDyLnvRe1QGqmPkCylzjpdgv2R75V9e72
F1uxtRb+wCysC3IGxC7XulFqiCpcMniRli+1r+Z66nc2+Vyb1oaqr30sFNLAiwAAePBESw8q8bIG
wHOtF+Xar46dvVbZ2xBGwefiGF/+4lAgtBLCsMXjSGqIkLyevXb2onSIMeTGtIdiqz698qZEnvZ/
IsRxL95UkWfE8xCxRJqHaVvb2adgaVNTFhK+xUCydnNIhkT+groqQuxrUfpEACrQ4DSj833MjXP1
0oJpaKnfECRuvN811cOcCvrLGtpIwOy9FgV2Hdsb0c2KRuITJ8ia3WN+dnugnaCjdPsbrdUPrEtZ
kuOYC7dN51bFDWJR+rx8xwSnF5MTkIR2SrFztxgt1j7Yv+JMuVLI07mqFA3iHHLfdnd6cz99sdWf
tw+1fn/gqIVNxWSYXMzFFrzSubPpRZx/68irZr6UXshB3eqlT7pZhFOxkXms6ga4hP4rUAqbR4tb
QOJYPEyEAY/YpjtVA7/ycwXOnabbMH5rpgJsjkgKMEKMfqskqxpVbUabzEMnHvjen8fqmTd9cPsC
174SQnPxaIHXhg7CtQIu9gRsmpEm0ajzQGORVQEwxvyt62+35aydBcSlJqJZQTYrt5cYoV2vdVD0
BNBS4L4a6thr1fKB6VsgUqsnshwM66EDj5acdKK0R/tjMRPonfGqmppfkRi1lewvOi/CQKCHgPxb
8KBdX1xt9hX31DaJWuCwWMHg+aXz+fadyUSJItSDDAHjjcwJ0wuyryh7U6OqmkS6ZWH3xDC7k4vt
26A1WR70TcbuAQn3BSAU7Q61tCXgDlfOrHLYYSg15SmftTE0l2w5lBnoNoyxwGyWoc4PetZOfm9p
WyvqwlpJteH3QQ4Us7CxiynG6ztpTGeeesdLon4BrHCbPjPlniWf6DgeLLSmZu+f2xe09hjF4Mh/
5UkWLcmzFCx0ShJhxN7rdgna1F36lm7tXaxlLZfnMiVXqiq4L81Kkiiz9J9eojm+k5dhi8oJKOd9
UmhIXZJ9DkrZ1tyqC6w9HAygieYeqq8fHo670GIuABEXEf4Gnm5f6b+79VatY+3NeKoQg5wCVRVJ
0RxOXYCg5dhKnB16HBVeHLTC+KdvzN5HA2uLVn3lu9nI1LFhAiYs+wNXo8Z1L+kzGB3LinXyG0gX
4pXaWROyfHdbRVYchGCFhHOFOmoY4r1WSa9eMBVcUyUqFIDhVvkhK+dAG+/nESjQeWAWSbBUW159
5Zuh5mljxFvkgXDt10IT5tKZ1o54BzOmw/wMlFtbSrkmAwzD2GcRk9043rWMplWmXJlNJcq5fhix
XJIwfQ+yx9vX91GKGBVE0Rj+G6ya8rZ/qjXWNNVQDB3vK81M3/BGXzc3aqriPq7txrWUD7Y00TxM
8iSRzXiQmFWYjRvn+KjgQgLavlgrhsGQ86REFWOJnCUR7Y/c+JrwLFT6h3J8/pvr+leMUPyLIHXg
apkYpMI7Ykp7RzxzOWsJO1bM29rO/viErg8kmVoCWBoyLDgQVqOtDsgm1sE7TFN4+zxrUsRWL+o1
hoNhbXGtF+cpSYcAZNQ9saJVJm6gqnsHE1U5KLMLYyPaWYlPEQA7kIX1NoFaK1nz1piwvlvX0IJ+
Xw5P6jwGlnk/8zJQ6N4unqn+GWQge+pVG9MhK35WSLZBKg4uU0x4Sp8NmUsNkhhcZtV91/KX1vCZ
s/h1CQbog27ES7bvGkzYEfcpeWbtXlV2iuN705OaFV/NxP0MUtaNi/9otvCLcBmgS8KQwoc9/ywZ
LYOgxo+lrm9sxHatDW6kM5zP9KIPWZBuiFt5gGjqqoKcBPsieOnX3xnFxbZHhJ1EKYVRbEclC/Oq
3mLiXDEmIkx3MUWLZB5MXddSuKKmC+cdrnmGuSp2CAn9ZmurcOXmBHYoqnwm2KZguK6FVA4puKLA
4C/NtPc6EC2+ZpjShees53Cef5TOz9tvZCU6cMTAMy4P4wpoXkrH0gwOQrm+VSKn6qZ21yiaRn0F
qzKF7y799N0e2xw70bpWflbQmBqCBuO7gGjpeu/PBxmEAnsOXLiOYF6mOrW6sVFcZimRVlpozjfN
22SOWwuHMpUXwlJIEQ4BqTH6ph8yu3mcvLkycGCXgqe2PJkOC4Gy7xuzCxq/PWW7rn9wjeIJKwv7
QcG+1p8PD+IniElejHWBLFROjSzm2Ckau0rE9XPefkmGg9sF1nS4/WnXFPZSiqRLdTsXVuI5SqTU
Xzv32ZgZioYbMj7GzDiJqAQhQEHHSn4Ug9K3WpsWaYzSCaGHg8Nf8iqcP1V/vvKI4gzWKm10YEB/
JFc1Fj5ofNHKNM7TA4aHw6J+8MD8OxT//PmlXcqRfAb4ooaut2kaZ0DKNObm3IjdvXrDW6x4pqvT
SCabLE2XWjauLc/BlWmfq/GYWLbPMicYtz7RqsIDBxuPG/h2gCSS9KCZmnrQ3C6Nl+ofauyoGeaa
ezRAKWyZp6ymYd4+W+Bsn6JOb07D1GzN38nb5u9P7vIXSDbGLrO0Trs+jV+J7WMSAeibPCyj4Y44
flYENUHpKGiT4D4omw3vuHbT8MqiPgBiRcSC1wa10akLdzSmMbjdknmXd4ceCBvDYZo3XsLaawN0
IVIdlEWR+kqJ+6LomqvYRhrT9qmud+5wyPiGbq6EgcBO/1eE5Oe4YulVsphpLIqIitH6tvHo0Oyw
ufa75oUE4TSoEcTMkBzLeCVznYy0Wdw/g8y0I7+m9q6vAbGQvg3tU6KSreEgkcdIIfQ7w/X/CpTz
HLZYrdmqPTDBbaBaLr8aJd8xccAkCxb1vtIyXydxTfNuo6y4Zr/Efq6NUjwK6LJ6iL6rMywQXLT1
vnAthElfONrIs4me3oM75Bvy1j7hpTxJS6q+hN90uiz2Bs3v5mgpEj9RwnlrkWNl3w6k5GCKM4RX
x7/Iem/pxtQxnsV6cbTmL3V3l9k/uFv5rXOPkTOEwlX6oHdiqVtbvk3sU6fsmxIohs1fvIvLHyKd
2CGZigUWPYvb8Y6m3zr9NZs21Gft6QGnACtOmFfFpLlkXqiXT0umG1lcQ0/6RA9U4Gb041a3ak1X
PIxXumKbFmuu0kmmQTdyz05J3GehVn2b6uZVK4953Dv9W+F+vu2H1hTlUpj01t3MbAveuxnCdxdh
pnlXaM9Z6+tdv/v/CZK9Q6lh8qhzspiQIqznXxoAE4GcjsKJviFJvj9soMF/iy0DFHxAJC671h6v
GTy7PGrYzsvB3K2FdbO3TSPMFhC5brjY96d7aVNkcZKPHTQzx5pdwSMTHg99Pp2FWvZ9cX6kdqzb
WujOP2eyt8jGJIzscDAzZKgu0oT3XUWwT1w7HL22iGUlhhotbbOnCvihTZfH7aSASLgrTj1Rf9/+
gGsCkW2hRiS6tVituhZYam072oADw+Ss5zfMPlL11enh7SyAGpEtbJU1aUi2UGRDvworHdJH1Hnl
NNyotWgqCAuszvmeMHWftO7XYRR8l+ZWUiD7InDDIhvAAiPyAYzayAMDbllXXY0ViGhRi8AZrXtm
LK+qUp1R1w5SOjwbTbLrG3ejFiI+06X2SGLl4YGZOKk9FxCLwOK3hyDFU7vX2x9uS4RkonNgXiDN
zFD/LfRzSfs9Gp4bT05YvutTgENTRTEbSDiof8mgfm2dZvXgkDT20nK/ON4B7uJI2i+3D/LxE11L
ETpzUWcBnjMZE4rYXJ2oj2WigBleUGqfKC1OGWoSvfeARuSn20K3jiaszYVQSspEH3sINQbstKaY
BK12XqNtvGahzh8uEDOgABTGGCNaGddS5sJc6smCFJN1vtE2gdPxANukNN8ay9qSJGlD4s1MKWaW
xr1yRnVhUndTdSi22uqrt6YhAhHYSCheS+fhFhumroYUazFC5gHXpQk3/fGHmgKmblCoFNM9eLao
/EtSGqUGCOSEWJhPDsbqU8XvHCwf0+duz4rsfee5wPZcCMyI6LZWfHxTkAwlRtiKapgr9zoYZWbH
Bg/fK9NLBDc5UHJz09nflrJyi6hSIGpErAH0Cbl6bTMz7RJ4s9jT2QkYCn6vpafC3oAxXtGIKyni
v19oeKpkepFhECLWXHeXsZfaPmd9vVeaLexBEUtISo7ODKp1JkpPKDuJ414Imow6N8wSgY2RvBVD
uXczN7RYVE+/m/ax7L4NqubP1olPWMsYDxg42d2+TtmnCHVxUBDGFAsuFWtu1/IxTI9B2JQReEkt
zCwSsull/oQJ/a3oe+27iQ0AMZsPTCtLemN6WrqdlyGTyJPlwEbnQR2Vo2NuuI6174ZFRLAAidkf
5J7Xx5kwO+jSbCKxZhEguziBnjx1Kuaf643cdlWQqyJ5AZoA9polE9jbrHUGdyax5R46ap9gMzIV
LB5gEb/9gdZelYv4AnhWmFLHPIx0orRJCzaqJE6M7FuSloWvqWkR3hbyIWBDiR486aJJiNuDFkpf
ByAFTGGsLuJyeCnnaHDqcNH6EzX3blHtMf4RLA0gXCugxW5I/ng+MYeNP20VQzN40dfn04dZdVPD
yGPFmX0rZf7iHlQbS+lPk7IcG4ccHHDykjvT6fZqDwBQ+rXNzY1fsfYjPGynALIDdhPDkdc/oiUJ
mA9JUsRVxOIt4JoPJRhcLhbfUZ1AL/5dLa//78zk4CR3UhqnJXYZTl51KpJ4GoZ7MhZHT90VmL8j
j05RH9zs4LHpycuOVa1HsDgbyvTxEWIVE91gZN34yOY7GumFtWlBLqth96mMZ/rDqH9iTrLhGxZt
TQQ0CWN+mDK10D+9PizRF230MIMet1+b4Ul7+OPpNNwm8H/+FSB+wMUZsoxald5WZZxYlq80d7Wv
zQi4H3IU6m/r5upRPNgsTJ5g+NcRtvtC0pwnfTnwpoz5AN6a5GhX7JGayum2lI+WBPT1UH9UpF0B
0CM57Hbp224wtTLOZvsM8HBfp9/VpHku55+3Ba2EBpCENyYqE0ii5YKLQ2o1nRMdn4aCmaUBmePX
ngFopThXQxdocx7YJoLIZGsqbu0BXAmWsvcltd1ZySHYruOMN/5YvRDzXE/mgZZ1UIyA8cQ/iqBb
QnCp+8P8G6GrjXKhF9++AjkNFroD6DQ0vwFNYDnvbEUXXxSgVBjiXuwybsbBT/PUT/nnip9smB7T
eZjRC/8Lee/xP4aTMdIrHdzJqOugKIL3ps0vZt2bQPisWYtS62SfuKHlwaIxus8rc9xIwT/6dbHO
CYOO9hJcvDxOTqtRmYCkA9hAczjbFJmAE7pqSFzzy6RMG8LexxKuoxhIQ4NcQ/CH1oouGfGGWm3T
pgvDSykRrGDs5MnMaxIONSjEFF4HZU/6vVWafYhNOOVQuQ69TxrenrSqzI5pPxehOzG6MXK39rnR
nMW7gsUAFJNkKjgWH9nc1DDpHrs3E+ultOnJoMlprpPHhj21OcYXb3/xVV13sGMJUBqkf+hIXxsN
S+uyaSA2ix3tcfqagX3JgHmfmgMav016GJvMr8Zn2znrWueLIZnilZ7rLUTCFYeGNh6WjwSCH2aq
JNNVNZjLSRNWxW2KhbbFaNydNubzhjtZM13gbBVc5ags2bJB6TWz1JE7VbF7QDvolTqhuvEF10zw
pQTpARnW3OqLCgkZQhCi/8yWyNwQ8a6ckvKicIS9Hyx6YFrcElp0YRQ6kIhwlHdYvKiej+6MqXxN
djr/YR7cGeRAdWgmR3DO+5ztWvtM6Rsw0vhdAnjb8vdcfWWPgGdYph3vDxwZl6XvBxVdlttqtXIP
uGLAPGMgGxu8pnQPvTLkbNKwnWvn82Huu5+1CczRrN2qs37YVYaFRDca+6xAZ3NNTYZjXEpr0Jg5
MqT2Zuk7tRuSXA0wEb4brLP6vSavNbrjtRUUSahsDi+sKNSVdCkO89iycJahLq4Cr8p9XPijop0L
8vYXlymyHQ81UTTIpKodsb1ixoAjzEKiINEp/L4BF2q2lfG8F1UlxUKpWiThAIzAYrIUVKvMSxQl
gylIl2NXZ76SPo2o/Xeev2DciucPbX3IF44Mtgo8N2ZkjxlEwKCBwKP0iXvOXwh5Sqd9D6DyevCp
Nx2Ye68l7VnhG+nMir1AZoTqMOBuECHK2KKk58Ce0h0W0wowUJaLncihLraGgtY+L2bBAEjk4cUB
ivr6pdXetEyjbbK44W/ppB4IEJurxc/c37c/8MeiGHriAuYTW07AQpP3olWNFm7R0ypunE8eBl5J
99tNimDGIJr3ndOIJ/bG+1xxt1cSJaufTz3NM7Q+Yhd4cg0Lm5yFdfFbb8pwVMiGsNVHClgnTHdj
8BqDkJICa5lRGovJq3ieg7wCVn/9WjnPXteFbdsHKbFfi+HUjiZqFmbUbFE8rSWLiCgEKBL8C4bn
Jbe6UEzcoQyDWK6qfcbB8kWyh8Qd942jPPN6/saq1DeH8TMo0Pxk6ZYNt7OmrHhVqIIDzgwhjmSw
s5kkY4YxyZipibLv+oZ9mTtF3SglrEgRiLQY0ka+BGcqvV7PzmhOm6KOp6ZzdtxdplOZt9pG6LSi
qqiKIHhCZi+W2KS77BS78ZzRrOPB/ErTR8KUQ6JqR41oe692AodjEmL8dvt5rJ0Mya5YEUWWht2v
62fYNpXdDlrVxGXRu4GtVaACG80t2NGVJwEB0A4g5aBY9878ceFW6ZKxVFG6JgZAymeV7sAKeXRS
HhD71+akwYp7vJIl+Y3azN2mQnUgtmYB22/eZd18tjy+URX8+LGg9CpKZpggQqFAHmq0WKmSrmFt
rJr7YZiMo6k35r6d8nOe1486ab/1varvHTfbWt38GMlCMkBvRaiFuX55BIfiIYASEtCDc3mucqRI
3iMqQUpehIYXq8nWxs/H+xTiMIEgFm5Re5c1ZNQxeebYbVzaYTfeKdUjhmY2rNjKZeIXY3gNBQl0
s+S16xayNY+yPtZ4c4cBuCe3+1aQOwBI7tHi+1aRnbEZ3nzUfE9oPOp1mMpHsCdZDt5yvXG6vMeV
1dZ+5rkeKAMGNG+/r5Xbwxa+IZYPUWVBqeL6fY12y6hG7SFunR+KFTGr8sv8620Za7eH1RvdARA4
BotkShOPFw1xamuIc0MLVaIgUC2y89jR4Gzr7u+iTjFs1B1uC/0wzoRBIh2mUKC5oICAv65PVnFm
d0XR97FVGk9V72Fa0Th5Y+qj+dNk1v1CiF8U+dehyEI7IeGYP+a02zDMK3UM8SswboBZNDRdZftf
wgHlyVD1MZgRQnvawVH6A9118z+m8agpql9VY9BgJ2Dj9Cvf9Uqu+CYXFk0p3Ibzqenj4Td3Q9f0
CyWuAdqzhNZj9ursZjCUoDtl+B4LnK00ZcXrXp3alepEZbpYcLqQrhL1rR1/cn5IU9OftG4HKz53
R4BpAQMnNOF0bx/8oyUXfSQNaIgYMtRQebs+94TyppOPLSSzn5Z10vmpqNHRHPyl63a3Rcl8SK7Q
sEtZ+rUsgIEWBTIAaJjAZDrUyVNvvjIOGAOQYAAZem4Uv/7+j8GfWJeionFfej/QhGz5btpQs61T
Sym0OaOv36VjH+vZeLI8oEFMB2q9lbp7P5tkQ9hKriDOjVI4zBLuU05CQcLgAOSw7OPapvpP1+Dq
GfUib/aXSm1/D8vA24DMSb/sCoA7DL6b5Kp2KtqWVXtz5MNuSfKyfgbLS3Oflpb5vWN5TX0yUedT
VTK9BjBDwa3dYuskMvNW70JA1BfKQVNpXR6yyhrU09TZuXHnKix7IgZnW4jx70bpOiHCIcHZAsoJ
ZJdIBK4/bjd4xaRbMz6ur+6qw3TMn4yjc0zO6q4+KaCB8PlwsO8+Vd/BS2Odwk2mL/HNbv0ASZNJ
a0ytxZY+7r/W+d7000jflcXdNP1Y1CN4c33n1DZhoW0ErB/zHpwbvLxiChSTG66s1DXPiyHDuQcy
0KC2E5Cp6aw8Tk4yfnHKJI03XpG4yA/nvBAo627BqtYDzFCcT41fkuaoYw7H0U+FU4U9qo7l9Fqa
S6BsrWet+Fe0OLB0gL+jwiqDN+GdUrfW9D4mpW4ERVpw3xqXdH/7eGt2GBPzcADAchdY19dqpFh9
26sOHeKmvOvJP4n+Szc2Ir2VMh4SjAsZUqTgJKmjpuAyim3rqzrGDT2PYGjaVc09B2RBd4dBmO7F
9oc7vXtom7cUA9i3D7lq7y9/geRtmM6XdODFgCj9nKXDQ9sZYdH+ygrsRO/6O9fo71o+fO6LLayG
tY+I+g/UVezMAyfp+nrrrNM9pW2GWFlc9VOVI3zBZkDycvt8q1JQUkAlHk0i1EuvpQCjJm1qvR1i
y6rUE9Xb5mRhk3hjPHElVUZVDwEsACAwkYn2yrWYpB3zpC6MIcbu3t58cw92UAX6qX41gv6RmRue
Ul8zMJfipLvLjLEfaqIPMSdYubXIVAA1dhq+mdzOwqXOh/u6VZYnrBJiZd/Q2J1hJ6gDae4QALCH
7JYl7UPUNNRHrG/n6GCX7olObNyr2cL3nYI9XFNPmtem8OhjpS6AV0/J1grRxwALg/5iXh3dA0wG
fMDin5H6mB1xx7hU6uyn0dAsYLzVniueavdLVyfYwzYokA3A1QAAnnrpzxrQZH/c1pAPzxy/AmnW
+6o0kPbkbGswnLGbc8oxPm6cCHBJ2iw99f0WWtIHRRRioIao0RlYxpZb30o2Y1BLHzheukW/pm5v
T8B14dh1uH2cD07gXQ7Ky8B7FsUpySYbCitSPrc8btCFDqlR/mYjEAFNOoOlilThbWmrlwdQu/9K
E6e+iFX13LVYioAptj2WBJ5Nld1CgfLeolDyp+b4/WBoM4ktY6zMSk6VFU07JU3HY7Qc/EZPzrQc
Q4csG43l9e/0rxjJiTYY+skN4GbFmWt9xmp7ctZHL9uw+6vXBgAAAAnrIhSVrBJRB16TbMS15e2B
adPObtozd7Xd7a+zqgv/ipGHtAbPLNwRa6Vxr//qQfvuzcGYf2r0aUPOxnEM6dM4xVJbioVP42JT
2UE3I+8G3+71DbMnrNpVuIE6Et4QypGY7sHyoWRka6/QSZFMPFbzJvunchIgmmYtOFy5ao87EzPi
YUL0OQS12FYVYeWEgMtCdw9QFBhfkjN6WoPFwCnpFA9KF7gUiaDd/g9pV7YkJw5sv0gR7MsrWy1U
7+522y+E7bEBgdhBwNffQ8+9M1UqooieGzExLxPTWRKpVCrznJO+DNb07Q+2tkIIqCJSYLoFlNWW
n3F2nBI5xa7J5Yhill9pz0o7OWk+ym6TYGm9BZg422LurPjIIp0PJifgGkiahU1VqhYagso8AjWi
Mqdu+tIxJfo7TUpwM8Zu2t9e4ZY54eayGlUdqMHHZ855YJtz63TQD3CqiI2eHlkb9/LKYQbBHQ6D
6gg4u1fwqU5pCjWRxuciZ3tNGnZobn0WPgqnPDchHGWtVzj04pTx2ci/ai33WnKXaT+iaGs8zqoH
/ruUj8v0zDWKpgcqW1HH5yz/iqEkvpzVmEMybQQm4fOgkoSCLUqpuJ/QnwGy89IBZ8Uu2mE06Umj
L53kqep3mqJBdNsHlj9ydo4FI0iYLo0seiVJBV3ukx3/IM2dOk2OYvh0/C3HfE9UCl2/rReDCB34
26YBjDmwL0BJi2VAGhVJw0FNOPXjF64/glrl2U3jQCYkUGfqgF8+os9pVr5eqsiZOpcVtV9ZRXuE
ZKN/e/2rm7ygJtBaAK9XBGNGhMpZ1+K3QC7M6eb0rmTUHdHpzaytCqtwAP5e9pmp5aeceU018T7r
M5ueqJTsWgmplCxvJBxLgLj6mmguQJsMbWOg6y5NTHaVcGPEe0FtodtieQZSqNqYXVTPwHt8u711
q8YAocNRxjwvYN0ujdlWP5Cu+nicJG+jcQTUJSBxvyPZwap6vhGOhTP39+4t+AYDPgktC2FpqAkO
XQZmwImwp8jM3KY45vNWuWL1E9kouqMdimWJ7duGV22mgxR+Yh35rlNzepRMtpVwrLkcliMD+LgQ
eS3BD5IkrfVMrbKTNBeQRrwzdalzhjgpMXluI4Ssbdoyegc8IEwW0ESl49aeo4rSJjtpkJZwi+/l
18+7wPnfF24QrjPAHHmdnUxUpGd1V+SJBzmTYyWVPs9pcNva+mogXmihmoRVCamNXecDAPWIVSPQ
ogxdZBDE3KHYQnCJb6EPVwP09h87gqsV0gR9aPCZTnl+ykooqUodiAhf6zh15IgFsoV56dXvNtsK
jKuOgQwUNVcN4mvi4JEhBzSuSxCLiuHYYtZEUn9N2F/5vDWOes3Ll0z3f+2I1xcUG8pOjxGICvbQ
pA9tshFTV78TyENAfkPWBspQl4HBymIzagGyONXyXYW5nnZ+TGzi3XaGtegD2Yt/jCz//SyaDkmZ
pUqNo5oVXpT9ldj5i5xhtFVPjryTNnKXD06jGFjPrQmOHrGC835aYt0UADbtJHrrZLErf6vanVEq
p2m2HnLpxchnN+ZA8WqYblAfKtsHU9JL4++seWI95m24tuy2+bOE6XOSiaHItf58e1vW7nOQCwB+
A6oDsE9hW9JCjoxWw94XuWuT74pBfL37i3DTIeTQqq9x9nTb4OrHPjMo7IzFoS1j9BmiGbTNOrvy
KMhwxdbozNWvfWZFyIXMxDLHVIKVrv+NRy40CPeS/UWnXl7xDcdaPR0LwA09LwOJv/hoB9aAjBPC
82BGv+xsP7Tj56ocf8eXMwvLLzhzXRqNcmfVbXbiIFFVDaOeGlUu7fStAQmrAWXhHqH/tyDRl293
ZihhrZW2SpedbPo9oqmb8SOPepdunA6R/fz3gs7sCAdeKlMe6wTXDMuP48DdYgjHNLR4vauawZ9y
N8p/Jspr3xfuNIY2r+5MGj91VbsvptEZy3Zjg1e95ez3CIegqVHp7NC2PI2emdA919EQIa1T1/0u
7jY5mqsnAI1fCfQkwC7FpCsbmsggQ4kjh+ZoVR+bYd4mnyzH6CoAAV8KKZWlBypOuSlUzHmcxzk7
6SZ/rxPtCVL8QUlPRulhfEJAzXRL7FGso3581aV8CvYpFgeGzaX3zBmo2cYAk7GlupzsB3aM6neC
KUF6HRol2o5a71rQTO9dw/x2O6qseS7SMHC/F2Dt1dsHaokTI3kB2+SRzAMIFB1mEfRuIfWfezP+
vcp/LF09gAyNtKSR8PXkuT4mBQHz5Ynb+iNeLhsZ7O01oeN5uZ/WRDt0N2DJzrtQxXMxj7s7wnpX
SrPRvb1/az757/6pIgrdzjAgICF5dkrn3OHke2M9jsWP2zZW16NCMBKlTSCmrmzIZlIyhlPWYfAA
pAzj9i4ra0zmazcisgjX/fsbnVkSQrLeEBJLyoDzDM0gLR1tpzRBYfdIwzy5Nf5CkfUuxyhXzBZ6
nADwYGbxZOblY0JnX0abr/3R9vlrRocgjsEckc1dxr8lfN5PEpCZuTYeEtLNAAIreAJKW2nd+kHC
vKilXAaArS6ER17EOetB/DkVfH6lkD7q010z/ZKtxMV8VlT4w17X7nVmhUncYRSJuhGfVz8UCsOA
3iAhQyX/0vEwY6niKJvgMLEIWo3UMg5DydQ3dZbr+4ZAPuW2Y6w6HzqB+sJwBBh2+e9n1w7EDkeK
BhCcLwc+UZN6I+gKBp3iqlb2t02t5upQUl4ERNFkhRzFpa3BmEAkI7BVRo8DqXazaZVumVcvKMcf
JWt6teLGN6IhUNkWKGUtUTg3LXhll3RjNdVydsplu3RNfTDdcVCq3e0Vrm4mMBKYGok3NopnlwtU
5oQi19MR+KHkg5OMiZESioO3jax5CCoGC5F3GacnKh7OGGpUt2WE9LboDrNZHJKs2Wd93zrAgXyu
qP9xmNFhBFMM4BIwNYTsp8zUtjZBvj4RJXsxR8tVSigE3l7P2qad2xA8UOlIYSR8WU8M2tN4182F
t5mTrm7akloBPg9UrgjQs2qmYMCsjajUjQG0VqqKoKPXBxgesbGcNU8DiOAfS0IAmWx8ChRkYUn9
YxVQMh/+/If9OjMgOFlVa1GWxNivVNotSkdZKrmf5c/+/eHPjAj5RJ+YNEJlGPcFuVOhVWA1d9MQ
KBjM/h8WAyUlYFAh4gkR6csTg/ExgGSiYXmym6cSw6Oa6XWmb7dtrH6RMxvCeySKrQwD1eDEBXnF
iDMXwWDjmy/fVEz4ADeFij3k+Be198tVDG2XNxbL8lOdlX7TdrtOfaqzzo+NrVfCByxXMIW3zjJV
DNByGwTnS1OQwIrrwu4RYtqUO0qChI6QjHuyPtgyYCtxFg5xJLlJ3hAwY7p3dYru+pw2oT5kqVdK
hPmmzp0Gilx/bu/zykG++GmCY5pkHOmEyaEnCYPO+HjscsPZnjW7agVEm0VLFNONTCEkkXhg/dgT
epIw2S0utT2NXzlxajV2yuitmdB8ORITwwPjClhm1BdCyiUnUeaNb772O5ZxMDoyDajRi/jz1JQH
ySxRZTAxf6EjPppsrlq+fn5Lz40ol18bmheWRgcYmVDaStXJTzEhrDOljZt5xX8hSA66gKpDJgrp
xaWZhZEPiViGME9Nr8e4VLTNCFxZZVu7tmbJBrbMQCl6GXotfL2I6W1jEFjC74CgZuIlfRXIZqjz
rUxu+c3iQQFiAO8hzFPHsoTIEoNe2pEO72lUxFNPwVBgsxgAPiftN9SpSuj/AIP7+a91blIIA3Zl
MGivoxoxlRSduek516gXU9m7bWZ1DwHNATR7UaYQ06iskeNilid8La5wZxiSfl8P+6R/AEDik8qu
yz2AZx3aLWhToN0ppsPRxK06pojP2vTa7XP9y1ZPayU4o2eLBHQZL4J32rLY8/yzGPJe7+L8lIOJ
5RRgrLujDZbM7S1bOawXVgQHB4aylmSMKkDOFIz96GQIm91YbjxPV63gqyxy2gCKis0CvW5qWZ4p
qLMyyorzc93cWV29AUVd/Fbwa4xb+9eIsBQlT1JmxQx3TWlyf+bZi8Qb3UtoZzmpVuY+yIiWR2e6
8YJcXxxq3UD3A2qsCRk0Tfp+HmxU2SVQ4Dypbv2y49wz+88/gLC+f+0IESInNghSAzaxqOjeLt4S
kzt2ObrmJynYi2vDEDhECH0QEBDBkLyptTltmvwEXdV9BAa0p2j3Sq5AJV+GqEuWHP6DD0IyXgMd
AJUSkdaICbdNYoJ6cOqYEuBh7JH+T5ubG+6xVt+DfC4kzwC+XBCCQtzLq2RW8hbL4mOMIC7HAArk
vplJd4mcOVMf3XPrJ6fme9xFbjcfE2MIMpo72Rdb9klbvYIit7HylYB18ZOEuKjbiR6hfpKfIKI8
4EmUFfvlHhv6dOO5shLzzw3pQoNcLgdrmkCyOA3R6xhpexmKVIYJ0a0xYP0W52etVAD+CJRsAKhd
UmUhdCUKECB5XuWnciLdW89yeqi5nLgDIJUuYax4siqrfy7UePBnmlEP4qg/NK5RSEsV9vt/8C5j
IXSBc4h+kXBsDCbnJcUE8hOgKl+IBDWYypQ8YNo2Lh8ReftxbBa1L8DDdYzCEyFY1qx0s02wx9Gc
cwfFsB6BRy8aR6ueGiUKJOjIRlq/GzTVjaSdlv1haAJnL1n+NCYbzr4Wk85+i4jTUuchy0cFjkVb
vOoAS0jG0i/ZRtdkzavOrQi1QAAwlXIq8J2l7CspHU1zBm2n6t+2uuZrWAu8s//ZWlXI9sqRJajN
12hkOn3jds3ud9W6k+KouTO9mKAIRN6faCOsr53Nc5tCWNfUlrWqhXAhVarP0AVgmL9ds1c0ODcS
5tXzArjDAgpA2AXW/vKq76iBwcsSvtZQP5mth54pAtKsH2V6AN0hIS/E9IHtp8PL7aOxVndaNKD+
MSzsa6Vy3Kcpx76OUUCA5wMdQ3XKMTC6j4YgeNfOUG+NZV51zjOrws5WfZPHidUjPFDDIQOotlG2
/R5atQJ2KgQMwZiHvNvlpsYtm9phhs/kc+nFreXY/JXwp9s7uHoCFh1gcEXx7BQJzUPbkAZjn/NT
L3/H5LldhpdOi7lpxBlzsuUmyy8WExwdBVikGJgyhq7e5YogEMPIoBXsZGm93ynyASiZfTwHnfFi
S4eID35cQwH/O+02QtvaVmJ6Ad5yoEeA8yhkViny99hMW3aKqnseo/UGcm++ZWRtKxcLkGwH+Bf/
XK5Ob2RmtKbNTo1p/NVz6UtbDcHIlC8V8FtjupWSXmWLiCZAb0F4G/0oTNAV7qhpRKWZ0HgMzdxF
y5JIcpAg/23lMFa1XdxuSQis2cPScMlIixCw+L6zGIj2Ix95qPR2+asw08ZFyIu9BL29YCj0H2hf
WfuSbpLORT4GsFp4CllYI+RkUDcXy6JSbURjI3Eedr1BH5meZM+YSPs11WZ7X2TZg6TWf/Wg/57U
gg6nBLIpB1sttqC2V58XvwKxDXj45bjgTX35eXnRTn1HkjFkvYp67Pei0CEMUe/sKpTQ6L99LK9i
N97PAD7peEpjWBaIn5fGmkEHjzQz8XHHe6BD/UzT7wCI2aeFsfGyub71ce/LixAiBqOhUCC+pvMi
TrLJhKnuXTvyO+Kabvoav2Z32iO9J8fmtfzZ/pyeP70+GEXFFjUWVIivrncyj6wxrTGcgPebQOyx
rcxXSOawZAuhsrKVeATgrYu7CYdffOdOc2v1JeumcMwGx66PeZc4lXxXZG+3l7R8kovghn0EwRny
8SBvLLC/y09mstKAkFc/hQr9GtfvdAt7sXYMwJYA/BKhU4IEhBA9bbTWmJpZU1g2aUDMNyoXLvBr
0KEoTlZeeEmBLB/KBbPyzg1r9/nVQVlpSUBR4bnil6lSP+dlao/hov3odjEDHDSvPzl/cjnp4IYv
5HToFoCwKLh9N8ppk3UAJ7SS7hud9NSk0l3ZNtSBSuLGbbQSzzCJC3UxuIYMyrgQPxVlLmZw67Gd
RjV43WDU3lDxxitKhf0EIwgC/PgceyRRkn97L69uo2WVeGx/wOdA819+2VlhJJnNdJqYPoZVPjgJ
RnrCHTenGawagdwLohaqLzjXl0YklZRyjjn0oQSx/bbWXRjZnBC5craQNiyShtBQvWb1T3InqVmf
TmGf/wY73ZHxOLG5a21s2EroRVEMXTftA4UgVpJKJdaavpamMDd+mSTQ0RXL86Nmp64FBvztj7O8
WIVjjKO1PLPAogSMZNnXs4+jg+iC4fDpHKKxsGNV/GWY2XFS/1BJcRXFlZvX3hg3krC1b/W37BNC
MBJWwSFGXpAaPwUh2KBOpD1hFp2HWsnGytZ2EeEW5H00yRbi3+XKbGCOkjI1p7ACQCYjftWqv/Op
uu8rM+SY/3N7H1fC4dJWBIXCslANFsUVS0lrmqyZ57BI++a3xXIMDAQuz3q+bWbNA8FG1Rbgg4qv
JiTJ7ZgbJdX0KUyTVvMqDEt4alRdfRgyRPtS7pQNBZe1qIE5mZD1W8gAaBFcbqLaadyOTHUOwRnf
S1WoJuTXgLGEZoZ5Y3PQQn7+9gJX/BG5wFKVA4sSqxTCVEt728y0RApnvfMTefaLDBAq9Q0ijUzx
R81Dd2rD5MqewiT4p4teIxC+gsmupy1hEFUKkzoJOpv5ZHSK+rdab+zlikNCJBHcHglUVFxqwlGb
ZhNFLKOXwqiVK8ypodr3sjQTTHBLrB3JtfxBmqOtyRwrH3BpgwC2rIFsBs+8/ICToadtYSpzmI5P
VtsHUY4hE5iAEul4NiYOK/a3v9/aZp7bExymwhtc06HeH0IWmUErwO92dOsqW9vIcxuKsKYpt5qo
1OZw0A8mRLY67tvKzsjvqm6LHL0SqoCCWPo7QGabKI1dmirAFi0wCm4KgaPakRaoYjb4DY82pAFX
dg1PqIXatgxdAHz50kwHrY9i0qopnEaZOmnUPEHmmfYDBvJs9TbXTGF24TIaDcEKuKBLUyzLmrRg
Be4wKKF22SvRmITxjIpn6fFGVr+2eeemhINVmpOiQuQP95j+LGMCLW6WaN4IiCu+ALwe2nBQPV0A
ioINjJqTpI6OU2iAtiZrD9qvflgYzk61VS9cifAI7WgYIFCA7yUqI2KEipzoGUJvBKFLAoSpMv++
fXauyzt4MiI5M1DzXnpV4mElXaLIoyZjMXH1VKaPUby3ui+VdGh46i+Cnql5zKQvt62ufSWQohD7
4HcIuMI9CZ+cGUsUXCk6mRySzntVzVInjvun/2AI2mNAo2FG19VZoipVY25idXCHOKoxkQwveXtr
mu76JkLj7OPxCjvCkbUM3kwGwXeqSupN5E8W/eBB+lC4/WEg99MWSmYlwC5ynh+tpOVWFsx1MQpy
JsnnEAgHL5YAVmUOycwdVY7NNB0Tlfi3t3HlAMMgXg2LnDmG8gkGI6mck7yt5lAbdYBxS0gcJwBM
RMBYBNWs/LptTVRiWlIZGwg3y5CBC8HXE8zZSpyYGCcxh3Wt8aNq8swZ0TV0zYzzfQXKlDNptHYw
SMwKsxRSZaqUFg+GmRuNk052F2Zs3mKsrhxFtN6RBAH2rKFcKFwAijyTSek6JFt9IiFHtak71NXW
xOmVgwEr8CBIEC6NY+HqRPm4iOO6n0N+lJ6mvyLn9s6uZDo2UrhFbBUwefBvLwNxBzV6TSo5UqvI
3DUReEXPVv4rNzMogOcSeB5ddlDHcuO0r8RLG9gINKpRuYMin3DaSY9QAhVqbJ0xOlFbeMP0zApc
BZDE7ueft5e49oY/tya2sXjTKxorBvjq0Xyv38bUKQLLm96hQlEelC1rqzuKmg7+QZBBJL3c0Wis
4cMtdrQxu7BSpD0YhHvQ+b9M/a88f4CyCFhNd2rrmbNXV2Et+Qqnp5oh6Ytdpj8zKZH2KYZh396F
tQOL0qUJLCXuDUS/y5+VzMYMRi38SFWfNeWOckyLmu8p21r+srzLpxyEoEG4wP0EsRroqlzaicGs
BgAWkcjgr5r9YqJnX+d3ZfNHl7s3mmquZT9ExpFEn39DwjDadZDzxehOECUFw2zuM1Ov8ZXbnzWG
b8dIb63BNfTfzfdEd5J2Czh6/aEB4kACg1sSUxivGCaTZIw5xCCQZErFPWIkGrA9vmB16hXQLfiB
VjL3cn1Lhfo6ICxmFwTJkgigK325Tm5DM9jsEApB9CYqRONf5nQj3F7fJgs8BbEWOtBLl0LYyqbP
wS9LYKIs/GlKMTNQdTT7zZ5mwC/LIPo0zheai0urFeRGFLk0MfHszbwluoZwIOWKsi81dH7xgkm+
y9Xm+MfryLOYsm0VxWQI5Fw9s6ZZG3GVzGH1q6iLHcOw+15rT003QhY58fiAJ2VcgGCVhGN7z7v6
ic0nzAlwyz4e0O7nUDDZ0stacyQ4rLWIO+Ey/YhfZ9WPDMUkOWG4S2X2DZwTZwp69ESVfRufOhQa
P50P412LIwoU+gJ7EUumc1xbBjWkOYzKe07+gKDYWxs51vXNeGlCCIFovzRRpsnYZP51mH+qn38P
gQwEVg5akGD6QYjl8gh0zDCKenkrA4EeYEYTjl7SvxEz3ZCJXjsH6HQiaKJkuYx9FOz0oGRnEBwK
E6CbjV0PnMmhau7HXWxs7NiaW55bUi8tzZCa0dUalpREcajcB7adeuAehVDr8SJ7o9awtS7hLtBQ
PZSnAdYoOf5WIKGsuvrkV2R3+8pZi1QAmIGtjLoG5MWEV1Ez6UzvrMUNCupFeeVVaP+N09bIoOtG
OMIHUAPL5LmloyJO4horvUEOg+oCQcgwUoervUMTzKAeIYrJk78Ku3mRx+qBZ/FOxYCw1N64W1fS
08tfIDg8zm4RIZ3BVdDRgCTtaYmadmwfpyzAKyaXurc8rYI08pTczzp3lLYgp6t7DUEn7DOgV5Dd
u3SgqG81PnTYA6m6t4A1KPUT6T7LqF/2GZI3SCNQhUMb9NKGToa86gZUPAz+o5ifwXnaLKCvRQ58
R6AZ4C/ougjngEtF1+GeQJbiDfvm9bY/XqdA+P1nf1xwe6YpbTxb+OOYewft8iq5mw3wNf3bVlaP
MiBpKLEhB0JB4HKXFAxTG6s0Qm7b7KPS1UnIS4c2bs+D24bWrg28X/HNF74uILmXhqTJjOSugiH0
de5IMj/kUfYb3P43VdlH0fAFiuKmY5Yb9cM1R0OZA8ca8WrpF11apSQfMi5lUlhlrUubO6I8FMDH
/4elnRkR9lCXKHA0OpXCcbDfqrj3yxGacFPsVpbiWpniN6YZsDLbCFhrcRHvuKVzuYywVIR4n04t
ivW8RrxvvhjmowGFTFV7wM5SivdC8/X2Itd2ErQttFfQ2kPbWQgaSl5NcFZYs7vxvSVxSMb2xAg9
3Daz5vXnZoRFFXbS1XVSSWFa+PrgMhrSAvXst9tW1pwRQIEPFgXuSjEGx3aGOYlqI4XxPpfvldox
pmDwMW+62MVbA5ZWN255rqIzCty72JOdas2ABBGuL11B7TiJfZl+tXG93F7R6r5hZAYazIsQkYgs
sfuibkGNkEIr3U9gaQ3qg4lO25BtVF3XVgO5GojwoFwEMTEhn28iNaZNOyCZQZDQksKRsWEy/fn5
1ZxbEZwN8lOs7hMuhfypb3/L5juZdsqneTu4IJBZ412PSqiFZ+ZlbEgB3xzyUpLCSTlO066T3Kjf
pf3Ghq0FWDgY+jLg7KEJumzoWbpM8PWraVIlMEfvC6xBwzSvMXbtYfK3O5PLTxaes1DcAbwI/8Zs
KRH+W4wKClwjGcJ5RsrcjRl1aNGML7e/zrXGBnoymGG6XBvwBE2EnuC3Sw2doiGExmttvvMiiMqw
qE6W8o3IbxDpjehx+q09crpjRZhC6iOfTtZLSo6YnQdiEmYwu9pPtffafOOWWalkXv40YbulqW3t
ESzSsPwxHHLved5NwTfppH+7vQVrOdTFFizn8eyz0gzKjVYCOx2UCuY7HlNHLT3T9gsVo30d+xvP
njR1n7xuxpOPxOX6I/+7+8JNmuHTq3yA6aY8pNJBjXZ6gdKzo8hHvd0z+lVLXfmdJKYzRUHE3PRL
SR6rAFI1Dckd+xkj1jDt5pTtZ81X7N+dsmuMUzPfxfifS0cJklf6XMVO0dX7lhwLC+Tt2YmKjYD1
IWlxaxnCs8gy+dCogz2ELXjv6bGhr1YkOwp/7WTDydBpMU2Hot7UJ8HM3WT6Xd61rAxi8pzSHUbI
OLQ8WOO7XiUHLdTjd7l+LApP1wqnqzQw4rx8zly9dwrrlZI/LY+dFKoSdOPu/+hA3lrGctWcOYKR
jKZdjzEPteIRzcERszlVwzHi/SI+MzuDW74mvyCPejAjD1M3MHrXyR700jXwFeowB0Ym2afmPYEg
89fJ8gb70A2Jl9G3UnJrI+we0qfxEB8VHwPTc7v3sWkOPktzlNlLGZSPZHSV6UF7suwnRl8zco/R
PZXDX8a3WnbS7GG4NzKnVJwRtD/lJEUPNvOgdmNvTRRZqVvi5AHZhFmoCoo94jO3mizSjig5hFDM
AuRvYq1vNPV8YHUZu5gfp4S0zJkTq8ZDPjH+hbU99NvGaYto/iH7cvlFFBnvT9SgNaTmV7Mr5Hyo
+4GnPJzhLsBgurI+fBlQ70Zl1Z0bqDP/rk3NaQCkKGvZz23DV6WDPX3PICRPueqPujOhxtI5JE/d
nGc+NMb2S7E3TzKnlpy6J263641mby2VffBkLWhdt8ZeMjbS1821CIdE6UulruwEuEZynBLXfNf3
GFVHywc1jDELO7aAwfXHcW/3XsogtZWgWozWJIaYyg/QbzcdjexTP8WM6cyNFG8o/yqD5IgCo6k+
lb2D6wJS7rdD43Umgu0H+gzJDpotV9KYSVUOXDUYD79rh0f18fYfX4m7l39d2JBUTfCozPHXobaP
b9EETNl1FnDrpbt0M4h8bw+z303sW6+e2irGoynZqt1+EN+vPGzR3wa7EK4m3n8WbajEesqBKJke
iEQeoQfmlDx5LDP9WKSzA+1sgJcRxko0DCYFhCk3ivJdqdjPvTW/JMP0C/W7O4yIK5x8aO+GGlPs
NPkZI4TxUd1UVr0Y3EUS2KOMERbc79RAtUIT0tUF4NCm4cZkK5BdpQ7YWCDBtKXBAlCOcKFVkjqw
3Cp42FAGDCT1Sjag2eFH6Hnc/oYfD5Or7TszJVxgVSNrGEjZcOQOBmYgFiDtArNSGk9QBXlVMeY6
Lwhw3xhYqE53A8/fh6zyiucu+Z23nQO1mf1gSU6v/uDNUWWaq+jjTmH7jV95nUthQxaEAZIcNEbF
WblRPFhlC2HvMM5TM5jIEBSF3HosNgyvIB09lSS6B2YcMT/T/J7otddpA/VIO9lOnReyO7dEw8Hr
+6AGoCTQIENxSuIC4hNjUfhpbTmIkgx1ltnAk7EzglbRuufbyxBndqAXiWUglwaaHuEZmhGX9xOI
D1DksFselhB9NBWIPvbQCSWlftCWmeX6wbJ24/RDI5gjeFfbNLAwTUPmgSVPB6jNOzz7odTzxuW/
GBU8AOgaNPHQBAGnUNQkBkMOkzhnwLW5FT0X9q4rn+QYY5tatgcstR7CZO42MsOVzwmT4IEurUmk
rMLDcqzBN7YzCSazxp3pEfKR/2VRmOuwjKvEYE9JvdzpqjM56XKg3wskABiP0in3ppK77YC50kHZ
H8tpA5d9/bSAuvKZwWXJZ6kHKJKYXlTCIB99NXUsUAj03aT7w9aJXbnbF0vL2CkLqGK07C8tNTYZ
eT5i82RzT0u6R451p9/H0n37q3kb8iiIt8Y7L3H8ykPOLAovwCi3IjbHsJjSfeuWv4A3P/RbcMdV
I0hZljla6NiLoz/6GErfRinz0Koih03fMRIySNmzipkyPfs+bDUCVr3+zJzgIIXG5qpMsKb8wO8k
w7Ue2gOhTnFsNxxj5QqGZOS/6xIcY1K0qc4mGBroq1IyZKN/meQEka6NM7Xy2oJfnBkSXlt9mxvM
tBAj1Xe2639H35ir/tHA73TajebGuguemRLup1yZO3DIYYo+No+q5BC/DzBgKmiOuEDMjaO8tYHC
DTWj7lqZI4xNLnsGjZ8/QEViIzAvX/vKw88WJGQyVEVvwWyWvXtIHgfMGv45fO295CgF/QGAtv7r
hr3lxNyyJ1wEWaI3bYlcIuwCkAPqV7ZTd9IJg08PmGUBKMVtc9d1ogvPEPt2RT3apWZiFK/e7Yf+
vh3hi1sggbW77dz9RPBCOvSdnUo4v33u1KnL9pjviYFfc6gULvwicZKQ7KxAcjxz8JPvG6dsdYnw
OfRyAAQHCfgyKJIxLQoCYf0QbIRjjuFu7ShjENWGK65lvCBT/WtG8EWbMpYSgsMch7Pqlb+70htR
aRiCAVLwSexONSJ/4kPfyt1IgbYWKHioSRSZ0uXK1DLfortE31nztOEnK9wiOAoqyuiGQWgKJOjL
XaxYH9NuUPBcKA7ajp7UsMwdw6UPTecYvVMecl8aHPKkNRsJ73pEWThj0kLihiDJpeUO6ioZ9EPg
oqiGDMq8799tvfTNIrQyjG2VwDqqvkEzzeVatPFRPzDn4mFcBGzAcFzYJaKwej53bdVFOq63OnnS
8l1rfDXzYacVp1l60FWIzsY/G83RMKm2UO7kNPW0OOzbHW++TMuPs79JdhBr+8+LxJoL3gaoRmAO
F2yoECUw62SARGwO4kn6XPE/ZP4+8bfboeFaxejCxhVIjCpp0gF3M4b0pBt7aOsFeZjcG864h9zU
k/Hi8IO6u21zzZWBkAd7DRwvlEeFG1EihRlXMpY1jT9a5X4sd5r5dNvEWjJxbmL5CWfZmKkOSt2D
gRVGr5o77zvHvh+PyVYqtpZDnFsRnFaHqBQeH9mIkPdi2pljULKbcwBejF0jHdpuvykGJq+bxLQa
+DoqKiJ/Qqk4K6AqMYYQy/DLfeyjvWDe13f60Xab/XAcj+Zj+nMOjF38oB5ub+qyHPGcLIPO/8+2
EB1MVlj6PBfglO0GdE/Azjsar7dNXBPvF3dE139BECkQ1hFsMBSAZK2FjcYD3npvHdJdt892plvt
tGcSsMDaaAkszna1qDODQh7IpEwbuwoGuTs6W8pHqzt29scFT29Vxk3aMewY46C41w/y+DMhwz2+
4MaZEsciLk/Li40TPH5soikaB6yDvAT1c/UFE7x/QGPpMDjWYd6nRwzrOxqH+oDRjHvlnd6b36L7
KWwfN1LD1bMNWA1kVSBvCrbe5cFTaKR1GMo+osF2mu5zojtyVWxdU2vZGvg1AHxhljFio3ALW8Aj
Vuryzewgfe1etKPlQ3B6n56a+/bQD8GGTy5/7spFzswJV69Kjawsiwosxz/t3n7pcPLUIPXlsNrz
R/6e3Oc/XlD/3bjwV33nzKoQ/LMCw1sxkgqOCbl+7gMu6bL6S9ZvFPE2zHy8Ks4iJZPGoi8NmBms
PWlehvlh1u6nrcr8WpkJsIx/PtnH/X9mBkLv4PeYJczUe8Y8a1cdjNpxCg/TNjz52L5ozgwBxUfd
r131aTjKR+v/t59ibjPFJaTV+hr7afwPaVe2HLmtZL+IEQR3vpKsXSqWWlJvLwypu8V9Bbh+/Rxo
ZnyLKEZx2mM/OOwOVxJAIpHrOd/lYRdFxEmbATC2K+7E4g2AhwjqMt5wLrbTYFpUtkvKhlM97dBE
ijr2uDaQumizrkQI+p+bAOANkOA/DXaC7tQzwVau6Dy3s7c6/59VCDpfxlWXjBZWkT/1tVP80BUn
Kx6L7gu65v4YMqZG0TG/IvST1fSeUEHlDTM0SMawLmTPQ0d9nx5G8BA2e6Dgbc1H+RccXuNXsj+q
PxBOgJJzDaJhoR0MRvSfjUWX+dx6aawdUps2+IDRp45xpK7xW6sc2iOZA3ZQ562t/o29vJIopFZG
2nRyXGGfAQlhSbs43lC28sItmy+oIickBiaRcJR5KBlao8N8WZjoML7m4XN9Adaws1rDX3TicYv/
kSScnxzUPQ0orlj6tT8CDXcL+sh9sK9c4JT8K6MM54uTW3MQY+GhCegUyQao5U+d4vlqB/ZfR/3e
n6dvdugYD+ax/220bvCr9BDpFuFauLL4Al1J51b1ypyFQVRokglNTXIXJC7lh42U3yH8kyoOsozW
c/2bFqvFnMVABWA9/6xZuPdxUyl1h5Yf9KmjsmmHD7LqqfSQ+IMqg9KtcazxqbAPYfYtMt7tKHLs
dBv0h5j9SsPiW1i8JkN3ZqO6H9eGiPjJ3tzcqy8TdKwG+FapVfw0mm+aIgEnaTOZjvKriJ/CzE3/
XaR6vRWCqpUxMLkn0kHVgo1aewSvcu0eUIbHc4lKj1PsH6rci1/sw78xjP9ZqZhLIYGWTFOAlSb1
Ibs0Y4hRum9Gsw27l4b8rrOfHYHLZT2x1V6DZd/4SrRgK1rJxqBUguOXn4JH44m6QHN3q03vgVTP
G46No6xYjsV35kogfySutJyBXTUOenk4hVZJvFoaMJUYSOpK6mbRA7mSInjgsUKyUUl6LCvZN4pD
EFvY6VFbjXSXcm5XKiMWCvWxTNOw5aYWyBEHpfuRy35LNCcJHLUyeFm+lHx1XGNN5ap/52qIAAXw
eTR5zLA84Calrn0OttYe/JL1t/uKueR2YCYbBCwoqhgYLJmfVR40UZKxaTiVY+waw66r4DWuwcAs
CsG4Cob3gHAFSXMhg0TKIqEqInflaFfErdmToq8Nx6wJEaxcVAJORQ8UhLjq17C1HNk4sOLL/d1a
0mz9aiGCvUoqrQupAhlW8Bwk7xKI3u4LWDKI1wKE4+ibHnMSBALQX2WNbgvunWpj1AcMigwlhtVW
HqTF9SB3hQFHFMExtDg/mKSipCUlxIEd3l2Dhlg8kKsfFw5kiPQkLVv8eLpHSfC7tBKBLKag+LDQ
/368cBg8GzkMNX5fecydp8EfQE/k1E/JG3kKX5j7gX/Z3j+dRVN6LVI8HsuyemYSRJDxK3CA0JgX
HJlZu22uexYFQhT9A7izYnyu6gYtgjLQVZvWGcMfK9/Bt04wDhhD4QtHks/GrPf83Jog1FhiarhQ
WZybbqer1ZtlxdExUcYs3GiZboA/tZfRVEYyOX8OokoDekVCyHBIG9Ped5hTzjxJq+UUsGy5ddT1
Ynhgut2GaBOr1vr4l76Xz5TitGBrbmagrMTKQCzM1ZpiTLhoc+lXWdfZTglBzFsEenQyJ3VtGGRR
KLc2YJXCkJNY8ByUQY6B+I6IqntV+jebHupKQ9zzu9Ke75/HgqbzOXL44zzLD6K3+XF04GbJ+gyS
0kHVPK2OjH2iNKWLwMBe0fqFRQG7C6jpALxF7CuefKhWUqvJ6KoF94tcp5jnnB5AyhVIj6ORv9xf
1sIThGZXNJMgVcLHGARtH+1GC6gWoPG+k78h84pWK/vMR/LU8iwnkwcgjZX868KbjhErUAFy1AnV
FoGxO1SKMN5OZEwy2OE2n1Lbs0Bud2gBAUfBb7K7v8BFcXwjkVDG2KwY20eFVZR9ge5hG5CZKook
EtN2qWz9Cc1m7XlaODjMJfFZFrB5o1NZ2MzYysGp1mfkpJUBwIMbNxomN8Uku6FNLw1bKzktnR0B
kB4aRmRMLoqtQHUVmQZDQzuwlKZtPO4ZbWwvTqSNFZpHahbfa4P8+fvd5AAv2En0lQMgVLgFZgjS
8NyST+mHmqsfOatBN/GLKPrHv5CDI0PTCcEsvJjrZXFjgtG2Jacc9ATp+IZBdUYcSuuVx3HhVsN0
IPIFMDDh3ZDz9RCl1ouUdQBaLKPvpl1t+0n3AH+6ooRLBXhMD2O8FpgNKqJSrqVX7nJJU2qgIYmc
FKmannQ9Z16OKGxLBtCjW3ZnbsaB0T+WnUiAye3CQ6dba6iPC9rJKYI5GBb4pW7AFVolHcIYtcKT
hfZUlnbbzKq2Vhg+MlvZROnv+ye4FPHPxAmXgWhRqYG+gpzMRHYrFCUrs/a04R0m1M7SnYEHyNBC
dyiMbQQi0r93siAdOP9ocURvoyYERMNIgroAHuupJKD8DvDkTcGuty20Sz9W1S6Ttd+ZVK0MwS5c
SLzXwLrhczcg5BGEWsDppdh9aG0RvYBRt/hWdOpBkl9KPduqRrXSdbp0oDr6GgFgAYG6eP8tUkSB
3aFhF8BOXpGguTyoHuI63eY0BKGqHqwkpJaWB8cVU76cZEgWUWyVdFLk0siVUxi5k4xKKNoBw/qx
C4Ec3TwkaGC5r0KL6wONCsbCAMSOKuz80rBxbI0SNedTObUOBz62H/Qs3ufoys6VNXCuhXcCEzn/
CBOT3cbUD1ZtUuXUdpj96UiNgSYEtXkcRxfWrfEpigDw0A0wL+M2opcT3VO6CByotUhRlLFhnCXM
ndXF5KqZUux0ua4cQKO9UxO03WZsobbeZYc8CA0PLBk7vfozBPFBVSrVzZqsOWqkG49jo7/f33mx
2v/5eUC34DgaANK41eSWhHYeROY5tMiplzB3wILnFLnk0v6qxK1nWJNn0HYfYDIE/cm59qCrR0qs
Del8jE+tfA23wleu8P98DQcmwCOO8Rwe4lxZzx5dbTZwmc2z8nWQHdOKHeOH7U4RiK4cvX2Pf5He
tS9mu78vV9A/9DjA+ULxBLy+aCEGUtxcbGukCvAqU/s8dUAsiL6D4c2Vyos5vawzuPOHc7bEuSzR
ka2nPohb+EJnZKzar8FH46N5BHjbyg7tp2uzzcJF/u+F4UapfCQRtXbBlx1UtLgVCYMw1djQ8pkN
kiMVoZNNTlh+177c30bhZt1IE94+lXRhpQFp+FwYH2ykDqavHMP6MWHQ4b4g4TH/FMRL0LypU0cT
pKAmpDFGKbOj4JwhMsI0A4iXftrtWj5zaTl8EA0SsHMQM9cKAyNEeHbiAE2jHnxXCnCOCI2J3v21
iB7D52Jg0jkOEBxXRFVzMQ2W12cmxEwxAl70KTROmLvJHowMmRv+XXDz38IwXodtQ5cUAqa5MDlp
tQS848E5wLRgmHikeFfXMFz4BwsaDqJErAe4typGsQXXUZnggslVKJ11I6der5dIBfdKfljZt0Ux
gO6WFURpJvA/5kthSQYggiiTzsFrcyEvGtmCEbL9M4XOOG6Pxhe9w2DnbtJXHMml8wJ+KvxwgC0C
gVaEAwJLZCMVqiydZTyF8OxGXXdo+tPI3Y4VDjqTlMrT8rX221sTBdCWT+BbPMmck36+2saupViv
1NAH3LfTTb9tRgEY826S73q8Nod5azWA7AFgDBgMbC50ZS6rTtAZKBVT5PfFnyEmL1YLkpDWK9Dr
D5hBr9dWzK9YGIZWQhZARfB/K0DnErvPwcRCm6lsY1+DfcrpW+umsl93MbIe2XmakMr41aMJrW2/
UBM1OBugXBI7tRiUizsnr7536qNZ5fgDXJgGLSnaSg58YfM5Ayn6yAHmgYkMQdWmcTICO+5j3woe
gPG9VWJ9K9E/VfBdatdiPbHAwzfjE46eR3q4PobgW3Y67Xug8wHsrXtOih9B/zqND6OO2Q+DbnoC
jf5dSw5mWiagyhS/isbHuLSmfeuA6Mf0SXZUkjssVZ061Ffs7u2VQ6gLvQeSGBwopOTmiiEzmgAE
WU18Eqe5R4s0c7JhFV7kc853bkAACwuAYj4zBngvEfxuGoMpyLQaU3kKLjNjXianhyyP3YrANkoX
VtaHtpI981swlGi48hSMgRmY9szD3DGzb3Keu5LhBWO1GZMtA0Kfmg1gjtW9PF67l9xgit9qIRGA
mNLAoI7oKgM3LzCjUU79NnJp8ayVzbaGn9Qb763Sg8fIdtY6sBaUEVSmiHcARs0h0ATzGhWolYCq
NfUb+wigAdJe4vDI6MOAZNyKiVVuF4digsFxUSwsTqwnRGFe57UcFH5UdluMtGB8cXQarLRXdGBT
Nn6QWlDDwEvHryQoHuuhW7Hyt4vF3iIsAIcBR+8VjW0bp2bVB7V+liTbBQL3BrmdDPU2guaptS6w
W1m6ikcRXifuuHwT9YTGmDaKFePdKnSGsQMpcsYBLUxBSRIv0ihwOVt1LWm/LBSEIfAAOHQ1t8VX
Hu+URVMO9iXpHFdEdUct6i23sEOymbJuBGYFpS7DsMTX+yd7a+E5EAuHg+XX+eaGkdLoSKUM0nlq
rGZyiyrWDRcUVlYDC19SgI+PAeAYq1gGkLosybmy9oreqtYndCuP9zDyj/T+fN3IkOQa6Sd8QRBG
JYYmlXYjo+z3UCh573YFLmqX5YUnBXz8KU+/5jnGO+HKKjudVdaKpt86lMDygjuJ1BDoVG7Q3fsI
neNI1GZ+JA9kU0jK4EJm7iRVu+Y/LIjiEGImWA0BkIpwfr7worfiocHgk08HVfVSq5bcoVFapx5G
c2WTxV4aPCVIrAFZFkgtgISG0LmsUgLyWtwmuV9ZEXjHVA9UxU4QNW53MuCrwG4owyvu8QOMSDd6
RWPuWZbvKro19dJpmmE75vU7LWp3raosNtHzT4PqcQOmcPYBMSwmapdFEctzXw7sTd/jqSe7bsy9
oHpS0p+kaV1T36qTA04gZp6yXPrrE8eQEQbtAPnH+VFE9BRYV/QolmbuB/JRKzTcuczLzd39a3Zz
uZFCMZGQxjEgg4rZuvn+h1oLEDlTKuDXaMcINGQtfbKHxG11vwAizX1ht46pIE1wHHRNAoAgWtz8
yeoOVt07cnCoBu81eYwzYOLqZ0Vd8xTFGhr8IaxQh5YhQMIhitB7cMdoZw9N6VNQtYMXoSs3iVI8
tV311mgj3eKxik9JB2rnus1HTwUSyhHdPGwDpNfSq4JEeosws7FyuEv7boERDW46wl5YGGHfO3Vk
YzeWPljBoUWxGR0m1pkYnUx+Rn1WbyZtzFZSgmLf2OdWcK4iXnrneTNBaGMlBu2pUfpFbzJXp5py
CDUTdcs+D7e0oYBBDkGpnUmS5BlpHpyMQvpRErM+9DWzPlaUgbukM78EB8PTKHjR4E8jtzPfAtnq
e5NWSunrz+ZePSUV0kpO5wwfqjukTnwoMd+0BRnJiliuY7diAatnAYoQ+VHB4lTykKpmrZX+MJX7
GrgR4VMzVh4F35ZNYic1jq29zSKv1ld4KhePnMdHFiIyE4Wu+XrteNTREhxWvtyyV9qOySao1QST
yBNmWArZdIx+Kt7vr/bGlGOPka3EDUdyFpG78HbrEupD0jSVftzE2lZSE8D8VYAiaDRzDRD6xvPm
ogDUBcYJDlwjOn3GNFL4WqTyzeCnqrwa9uv9pdw4BMLvC7aDSJFuFIlW+YrpBV8T5hLTaWq3wIj8
ms248ZgRVGLPkKtHlInyhHBS2dRMSZCZlZ9+VIfqkqI3wqtbt32JtBUzsCZJeGp70uhRZquVr9u+
aR1KMMak7kC/jM+S7pG1eeYFDZytS7hxsTIZfcbXpWXPaOQk+lP0FuYvqwmIhaNCDRyEaPxF5/+c
a3oNLtlUt0YcleGNXe70HzU8Jjl8BiKYmw61d18zFjRvJk640ZYtodFYhrjJelOTl5Zc7v/+0iGh
xoCMPGgl4ISp8+XYkmUVcY1DyhSgRdAXYzymwUdQH0gN8N3J7VY5VW59D2ggwnlEmEjvYU5QEJmW
YcfCFMpOR7DmPca1W8XO8IBk8+/gpRid0jqAIzCjK+q4tJN8wB4RBhoMAOkwX6mCpKVMTSiIVQAR
FI0d6hqb3ZoE/udXwQSN5CotLEjo2CRt8jQsUVJFEv/+iS0pIJ56wO0roJW44XmAtyRnpgopOqDT
XjLtoFInS/fJuAOwwn1RXJeF50RBkwCAY3T4T0hJzRdkJNlop3FZ+yFqh9YjyZ6UHLic5srbvbRv
12KEk+kC9HdQysVAEVhxjNYgcJYEgGAMMHAc2BvO4HwdgJIYKwQ8tW9Z1CX5Y7Hu6/OtELbqsz8A
9OrQLmQI5yIAb2HryFM1vtkeTcsBBLBx6L0ULr5qbuX4QpR9N7rDBtA0FGD7QJpy0BXdA4PH08kW
ZZW8XdH3hcObfZFoOYqkzulgosAhsT0gH7kuOkX00cl/XQ9AngxYh/C1gXekI56crz2USjh6xKT+
sE2s16x/qNZmUxeM+0yC8JQkecv6pIIEtR9dufswrFMMf5YkgOXqn+4r/YJboSGBjgZOtM4ghS4q
i2xkdZWjat6qTHKRa4wQNyTZPktQRf97UVBKwBNbPPEqpld6o4PnGFHmTz1xAetOEiQext19IQt6
wLle4YmDxAmXWFgP5I7WZDLm5wEUMme7KE3fzHI81n214gUuOeEgycKUA4BTbeRRBT8m6SlMrNIy
P2LRidAdSBK3svasms9mari5lmzBXoR5HG1PJWMXASjjb9dKUIkA0w56ZrDmm+GRXE/BMVlTHx/i
WsGfTHnB8M+grjU73eoI4mbgSXAqUeQQxCxC20Zxgr5A6hMpc5OidMpG2UmrhflbUw9uDiwI2T8k
xZCPnV8s1oS6AuYD5hcAO+vJS5kcjMkdVdsBBbNba4f7u7cgDhkwMKugdQV/iXXYgakq61MVEGuY
UZHabZhsOurK7QsAYmp5bTDz9k4Dvvw/0m4qsUMwTFFCmF9/hE9UO4PF6v/Cs8yD/LlhnosRVJKw
sWxCMqIJpvg1Jp03mqem/kHMxy7w4hiuRqA5LPl9fydv7xyEIqGFRxr5NVS15wfXl3SwpVxjPqix
PfNL+5C83hdw67bNBQiXGrQGdpsmEKDsRtdwiWN46q704pX7tKDns3Xwz7jyaII0a/IG/bF+HKID
E9CEyEWt8gcsKAIYJ2CYEDKjtiHGcSTLq2osA+Zn1UGJ6ZH1SIAGhdPXT4FZrVj3hZMBZTOiY1h4
E+kfYeNYhzyvFfetPybF76mN3SSkTjMRT+/XYuIFR5dDviHXhqEvtKRZwrvIRtnotVBp/egQnqtD
90s+Ni/hjh3TB/YRfO9WDP1CBmouj5/m1WnJeSANiUxan20Zh0h8Ad79Rt3oB/b3L/5cEt/lK0mk
l5OKqTIkaa92WL9PdvpzWJ+24fZNuLsYc0AaA6YP/QZiN1+rGxmGHerW75PHIAEORPjc6BtJOhrN
h9FXlRui5GiTfTLlrq2WX4pwf/+aiX3xyCoBohh4YLx3Ef8U8ziTHMRS1Zatb1sZ0LidXladKDwp
oNHQLxOgVTIgqwBYNPL07MKQg6vsh2zFS1gwy7NvEIyJopTBOA1di1cAqVr20KrZg8Xonja1I5vT
j0leS6YtXHuADKBhEy4DlPezRnp1vBg0oL1R4JIo4x5Ao0UF+t9yxbQsauu1ECG46ApTj6x0aP0M
uEwg5G6IO+iTY8lfVAzIh4cGdNXP949z6fIj6uQ6hYawGye9VJLcyAlEMkDCqrWvFduh+BZgrPtf
yEFrPlqGkY1Eu/z8ekyGHaGfVm39OLHf+pF6ViS9A4h21NQVJ3/RxqAl+R9Rgo1pJzPrQePZ+tUW
bgHzmOVUDRi9tm3vRJmHAeEGrA0/6NrFuI13cDEAfcZR8nE3xAT+1CVkkiss0QbFSZw+MozX1GXs
oJTjoZ9m008oh+MbSBdsq354lQu6wmfAV3ZjHK6+QNAfzF43RhzhC7KuuSQKe9WjtXNcvAdXIoRz
bBPL7gu0VPmhUm4owVBc96AZK+v4dMDvLUQ4wrytxziVIEXdxz9p7VS/3zEYH28Uw9VqJ0cj0qnb
Z0gfI4v6HSV5uq/+lO/F4BoAf0wcihrw4CZ/VvtQ1jZYeE7UIIrLsIVqjQoovsjG7Nf2d1l7MQ9h
c0ZEgob3+UUh02SbpQoRieJgSssG54fXHH4pwxbUt8lbelC+/IubeSVQeLhiziUZG3xNx+wwbGW3
V1fu/m3Vjz8ZVyIEc932sTwkcM/wZGgvWf0Yh05ruXHkVuyIusVBzwxgorqApDsU6ARLLf0hNEJH
H+hBrlDX1zqA1I6ODo4xq1/JtCy4jbNvE7yfrIY/11tYfr2pGOBIwifjiaSvNDadwbiMjbISUSwE
hATBBK+/gXcEwyaCbkc0bakqhZ3fsi/yiMYYO34MYt6hpTxOw5cCifsJOcBcprtGl/dDVKne3584
/Acb8xucKE+cpDCySh4NZep9qW8cNdxRpXfU5pe2xgC8ZCvQmoOhAxUYlBhsm6tygYZ0JbVJDy8F
aRak1t+neg0cbMkTAN8cwM8wuAMqOCGWUdMUR2Qmg19P9SaRH0ywGbPLMAReNWz+Er7z0/VBOyQA
cBGkoaQm2NfcbqVAMfLBl9LO7aNkp4OPBxYdNLPArjOdOk138rhyWkuxwLVQweI2EsrwWZ4OiNb+
ROnWNNFT9d0oDwjc7qvFZ51DsLpwKjGmybsJ0fopnFff1XZZGpBkAo67ialbWM2+ldlLpTAvSN+1
4keBEeGY+jEtt4lm7Qzyo4rfSqn7acTWbholx2iKzUAyt1KDbd3/tttnVudonsvXPPsFxwU94kgG
oBMHwYQYSRA9ilJUywc/l/dt6RnfgcwdDht7zNw8e2eb/Fdsb6M/hbUZgl9R7XQriR2+GeJmXcsX
7LQVWgNF0xl0IVEOtSk9W8Ma1o44x8L1jY80IlDig+g3zpnZxCTT63rwJzwCQdD+tNSzobPHvASH
CwA0Vc7i9oF2+Y056WsbvODOIGZGlzFGlGSejZvf3qzVW00N+tHPWrt3FWvcywOaNXRJDV6kuHuX
1fHchwzoILVSbyK58dLWTLxhIv2KZ7Vwx/n0IzYDWXfk+YUXqpMQ9bA8wZdo8o+6/CPb7QU8f24P
QOL2p2yvTP4vRThoROa85XwC7Cb6plagaz3rRpQeK5eEw16rNp0JJK4oc6Zok6NLBa19Y/WWa9+a
2vabtzYMjlmyxmx+OwqBJaPdGySmvCqJ05gfgVVQKwvpNPqs8JPhPLWRo6gns9tZGNpi2860d1UP
WmObHHrQ7MnxVjbOjPwp9HBF25deLQzEoW8ENXQAXMmC6etAyBO28ggAmvIE4oXkT+WBknJC4+VZ
6Tbm42R9N8OVoZ9FoajboHoAfx4tA8IdC6Rp7FOWT35lViCpH5yo3de1I7cTSgVorgS/O/AR0hBo
6qq8CzBE59w3iQsngAEMtIShssSnK8U8vhGXQ2Pq6uTXybey7R/oG7YIxDZ27dZAIIqCypUwYjY6
GJdppH3YUrDd/O6K4neUvt//lluDA/Am5I9Bh4ZzIGLcbaljO7WKPPntgHZaA7QJtgbelPtCbq3q
XIigcSQt9MgEnJ6fsWNZ7fIKFa5Nv4ZtuSQFvepggQAkBB5t4UmLul5XG9YAxjIJ3dIEiFPufGTd
y/21LG2YpaOdC3PTcCzFpl0r6c1el2rZN8bx1Ctm7Ki5tZI7WwjZwWSBVxPxJsiGgQ44v6JSgxbK
nDHZj9pjMOwNcoylR5acs4CikgsgHHDgRlqzch2XlgbqClSo0UjH8+FzqUoFgEwzgNTQaEann8Z0
AxLytW69pWPiNA1QcE6NLY5LR2CfzWCZZL/E7zdpsEP73jNg5N+qKN78/VldixIWNNkFKAUzXfaJ
Nm268THF/Pn/TwLf0qsEjhVEoVrXGiTII1oL69Kx1WzFt791eJFDgcXGmAmuKqzkXEaUxIrZ6ABw
QU9MGkRbuX4sybSykAWvgEtBoYWzk+EKCc8h4FfztjJxe4rOiVwbMRFY3Y6KVxzZY/GzWhF3q2rI
e4EQGH4I5iFA/zBfkxlR4A80uuKH2uixZpd1lnf/ZG53DT8NPwMZTXRboA11LsGmkkQTmqm+PKFX
L2s2PSb8cvRn3Rdzq83wpBBw8YI3XjCxADE0SNGWbNL8sUqdVD4wTDdN+jFO1/ppFwRxJHwggCHR
jbBEsKGmlCtdnxLNBz3SNjHiSxVYHyrFLAnLv91f08LhIIgDPjAGVTGoIlZLEb8VoIFPTR8vpRPJ
PysY0vsSFrQNDWzoieYj92iOEhHN2KjpxcRKyzfRp5c/sHp8ogGB1e5thyagKgoM6U2Pe3RcDI92
jkLF/Q+43U10p8ACYdyFGwixAhdjDHKYtNj2I/rYtiA8ah6NBim8eGWiZkWOWHsbRkDvRF1k+1KU
uAGQdzr0+ir2ocve7y/o1pvlCwJrCHYT5XSxtjOMstKMXWr7lf3IAYssxQmI/qUt3khIDnGnfrkv
73bel6sHD8AxpIEZMVPwokoDOAONpEm+HjHNSUHDTI5y2V8azpCSg30qkl2gN2jBoz09of0f3FG/
q16FI0MdGS20ayTEC27d/IP4UVyZYttiipnJluQrTxi+l77rzDkEIO19KY7dIwg4t/c3YGHD0c1F
bJA4guJTFjdcDQNwQFlKdDFBLDdJb2mr7hup3sQBB7FBC95qK/eNLkEQJho5mTpKxyhTzxdo6X0Y
KGFtYFLs2R4BuCCFSDl3pvTRg2Ps/uqWZXGbhtCIQ8/OZbGmbfLI6o1za+njMab01aLAum/qxtwm
urrGnseN1yzsxdI4rSN65eEXIxqYi2sqsOmwRjfPcudVrXWugLrcdM+aEXw1unRN2k1yDkbN5jMh
KE2inVWE1A2rSmOUdNa5Nb8b5reuDk964wASySkSpK40y9UAr3B/Q29XCJnwrXBDObSBOMWZNUGJ
dExqnZtuMryyZhf4lrumC5B4zkbd1W0Mmd0XeXtF+TpxKfiAGWpLoh3v04JUbcqsc90UhQuZ+9I0
6K4MZbJHb8dJbYPkIUoltkvL4keJlIMb23rl6NFkPJd2/bO26AXdSIEfGFPm1V1CN/c/8eaRBr06
UPCRzuPZy5uWGfDW2DFQZa1zIjFMA0+qG7b5tyrPn+/Luc1/c0GgcodnC3MFLL+5guUS6bQwC+2z
8Yj1fp3YbiqcrvJ09oqRGCd+Vj/GA3KKGlvLeNw8ppCsYpQSAS4mhW3x3aaNrUVdW9lnKcn6LWkw
uIipP2vFR7wdUIAYhNJwDxE3YDsFd0e3wypoMs0+m3Jj/BzDFm8NiTT7u6lM9L1mOYz02If29wkU
rrXTBnEKNEfYmmo7jD14e9s4MrN9NJXdLm+sfo2qeGkbwHUKcnjA9SEdyP/8yjpbIQVxGTABzs0U
Tg+hiZbNSBn73co5L4jhNMGYS0DTMAodwjYYJXAoqBJgyNxk1WmC8287pOHES21QOcZklLvUHK2N
lvb6maholS6MKnRZn7cbyUrMTdWCetzO037F4b2xOWjsNDCpwbOLgNwSHR5aD1UqJ2nu54qSPWlx
RHZhkLGnICTUjTguJCaDAqe26hFzWUDGuL8xNxftU7yBgAvpbLQfi9sftbHcVhHGkMzc9grg8G7S
KQBzSQby5vuibp4OoI4AWwJ+I5/wBT/J/KTHOs4SdFpFF3ui/e8sh4PfxaQBOXAmY3wmat/uy7sN
liGQby4fG+BhK3+pr1QrNQq9zeIwvhj0lza89CTzBox2xa+VMqFhoN4GkiuBS+e+2IVlcpPFcbFU
MGGL8UUYdQ2Qaaz4Uqhas1dqJdw2E9M2qUErJx7BwnZf3o2/YSBpeyVPeJH7EoqKsB2rNE91/6WW
vqQYAtGRowV2zNrswmeoP3uQIQ1eDZqeMdsBdAP+nF3tKWUsyigy0ZfeVbfd3t5kXucRD5N1XuYR
cCClruRuAT9Lfyi/8ktLXL1w+7W26JtHE94H93fgzmIqFzhE86+QSEJZiwHpS64jKVekhZt0gEnR
9Pc6yN7TKLS29zd54VDh0gF+CInhT+2dC1RaTZPqNssuavxApsCRp8vrSNeoNJY0diZGcHdITbUu
lvLsEkXhDlNhZhGeSBiDsm9ThoGbofrdqta+ItaKEt1YIWzo9fr4+q+OFXTu2WCmUnqRi9TTgeub
+fVwlskFNSgwCJ2NpFp54ZeO8FqioEi9lDINl5OjB58lu/HYHllkqdo20VrNbuHskNG28MSjBRrB
q7CpplQlnRIr+UVrkFDv4l0efwUnBfgn6MrVXzg/PDLgI+FAQvCxRJAKq0lsNilpeRlL082Z7mIf
4wE8htskT/aEuAWmifQEQ3H31fM2xsE0DNrcQGDIGdBhDubn1zdlrPTmBMgeyn7WgwtYQ4q0vb1V
og3LDySrnUbekTjbG5K2surb/Z3LFk7SztgwTDKB7OE5MiNA5O/zFixQ31bWeNNH+rlGnSuqjoqh
LJjzIimZlaQ1CIbJheqqW9JwNwQPiX1Cxhg5USAlXHTp132pn4H43ODx1f1HKr85VzdjHOPBLMqy
vHQwcOlr86y/p0+J3500IE7HbrlDV/VDuZVPGN31x4fqnGyy3XSRvyhfwOC+BZvlylW9tfezD/rU
wasPynnqgLW0vBAmeRJwefRBc/PmQGRwIE6NG/Ttj/t7cGsc5hIF36mJhiSUJ2x8R59CGWZ+eiwo
GES9uD+HaBNttd19gTdOCbw09KLgEvGEPWBA5nvO8qro4LGUF2ADuR2RvNBS9nmxAiq3JAWPB/7G
m4ZMoDqXYtPasutyqi5qAFxZR/q52r9zm83i7ib0FUifSGehhXEuIgiHAuF6VF+kAOhJKEJ0Xm/L
gBxVqbphNf4bHVIZ0KNZ6WbqkH/DvE/u0tCsDvd3dOGOoqIJEAvMen8GVfMPKcYghhehV5dY6xGv
hduiPmKWBCC6a4AVC7uK7ADqxzqcDsTSwtmVFQq1SMtVl7Idwfw8XBr0oSUYHLm/IL5zwrVE7MQx
QZFiBVyFYAxsLU/1qcvri1Vk3baOZNnV22kNInlB8zFwiqIscOuQExSlgBG2Tpt4rC8oW2/1oD8C
quIpOUnx+INI1tuYTbt6FQ6ZOy/i0q6F8o+6uuBRH45tadH6MkpgzU6+gpnYiZpjLnVOAa4WU2/R
CH4YKreQpNewiS/3d3bpADFkC5VFTQE97sK16BRziHKgAl4Cpm/bgf0Xade1GzmSbL+IAG2SfKUp
x5K6pO5WmxeibdKbJJk0X39Pai52VFlEEdrdlwZWgwqmC3vihM85SDSVesNqrIoRORakxgVTqHRP
4gU5Lbcx2wtGQYXomG49pXd2c0N+31/OiroEcvlfOZJ1cpLUGoF3aC+WfdRbhmb4T1rFvOFcFx/Q
l78B7xK/Jp8dhvkCdSoArsCeXp8dHYZSjLVkl6mr+iezzsjLUOeuj6phd+a13oSZlm2R3K2pGYAm
EHCITsFb+ii7QKq1NUt2sbLkoPZ43K1nab+QW82NZ7BzIb4almovhse/e3Mxmg9lVQCUUPmUEQMa
IApOA1aky2LVelg5n3jrYBhklT9ZaGhNe4y6dxVUQu9LvX37ojigQyjiEORQxNV680BygBDKQum6
y2wzICa0InnpCMme7ktZceaQNUFcjFYqgL2ACbgWU7WlqqSlicWVc37okpmcrNZNA0OxMBAdTcHP
dTtOL5kyoH+bDMouR/x72PgIYVuvLxQ+AvkhEwGXqCVJF4rkTp8XmttdDNbqnmG7yLkx94c2mfS4
zEA22lzwh8RW6dfFUIcFZS6ysdm7GzhFCgnZSUTTqM0AsnW9GZjlpIqkSXcZkIkIAR7pD0tWthuG
f+1k30qRPA3uMBStUiQXMVptDBGzgHRt7vrw/qbePlKxFhheBxlEEDVIUmJ0c3dpiT3VhjYy+jgD
lRNGKunJnlJq+QkZNiA+t7oOAkGIAZFAbOO9XG+e3qalobgQaKmzu9cS7ZeuxTVa1tk7xwTDYUJA
TBAD6AAuCTTCtSRkOG20MLL+0rHffHoxhh9t+ZnFGzp1ZQOvpEjhd4XM72S0dX9B6i4LUjAUeklr
Y4LIWOpeZeZoC6nsLcIa+W7AHUFRGKUl2GML5FTS0maGjj93sNgFuJnRb5qWIUGemBsa7UaXymKk
tekYg7hMrQNAu9OBCwpkSGVQjH9iDi6N7slO/sxzd0Sny9bYLfmOyHIls7uMzVQgVcwuLnkZs30/
f56yl/v3XvZmXkWIPYQnilKDrNCoicpw0dHuYuff9a70GOCkvDJCtLNgchS6a0zLWwBmvy9VntaJ
jJ/gTxNgFcFxgJT39Z1sl5I1TTxDXZu77EP6Wf9GPqUP/BSfq7+2T081MkamZ/vdsaCnbNpQKfJd
1dGYAbWFCjmSRaKscy19rsgQxzHKKmnhWb+qMTlmDglazQowtm7DdbpBnsvCJG3dFImelFTrL26B
FOhOBVNA63XVjLYzbqKBYFHy+TRN0E4HE5zLJFT0qkv8fmDgCLVsK073seZy0b3e6MUhbjvb8Ys8
RXccSYs0CxreqctBJwVwPpjXgxHP7cKXv/dPTKijtzYHqwAAFCcFVCOqIjJrFuJKSvpi4RfMAcr2
Cso/+3xOIjQhZYd4ZtWWjVs5IvGwYWqRzAOCQXpyaVOPRlkU4wWdgfpDWvbK524u7SNJxySMFd5B
vTQLEotqx30jb5SgaQzw+JKM+wjvdL9e9EPWYBSPpSj6MYMwuF7lZseNnIDAvghCRoIue3hZN4N/
qDKbE6iLx0s2xK5H9DqyXNZ9KxaNnQsjM7wJacKwJXV6RNOOdmJOvmwgsW6fsEB/ifI64F+wspIS
rMbKaOpaHy/paI4npH0eFVApfDVZ04epMtUfhjT+bFPjUWv41gyn11KkdC/gk0PzI5uOqFYGvxeY
xoI6ujFdMqq3H1gRTzuQqM8oHyWLDx9F3eUGWgIHTeFndynrR1Ly5ACYdxOWtBl/ZEVWPea9ofvZ
qICes7BGJDDUKjCmzvbysSrDImmhZxtmnzATGsTkDc8fQX84+r1rxh4CIpDM1rHlE3V+Juni7rjK
6UHh5COrW+6j4TNU4B96Y9kbnlVV9UbYuWIeUI0FfS+om4WPLwPwKpqzIlHT6ZK4P4daD+isVH7y
4tT5wcn1yxQDjaXv4Ah+xBfef5Yrz+RKtGQhUCROTGDex0ulW49WHn9kRPs6ufljx0+5gpT7fXE3
/q+47ii9i753VMRN2eXrGnDfTWoxXTBz3XdqM8hA6guErF/oBqaE9b7R10cMefB0au42ZN8a+2vZ
0j03Kz7YzK6mC7dnTMNo0Ziz6AEv9oPyo4xtX3fjYK7A32F2+X5Md7bq+IBMG8UW9HFt01+jG7DR
orNEdt3cTF14OzGcd4bR78MHFX4AR0/f3P0F4mLD+VhbNUwUPpaIxghTcrLt2e2Mji94YJmC2mNs
aQeLuez99wg0jyJHg+E+oI6W7pFjJKWLGUbThZTWE092ZDHRIPjbxPTG/vPGOa5sH4pwJkCd0FfQ
neLvb0K12qY9ikhkvqR9e0gTy2POSzsfTTTmzKPiae5ysjr3Q2Wj1om6M9Y6u4lX24fO/lUB+F2x
rRnRt34WQIzAyYBrCeO1oUWuv2jGjGiradPlQmMT0ekwdWDNBfw4nWGI76/+9jgFXhL9FFg8jLcc
Hbsso0a1lMsljy1MioXzH8a1UQX3paw4HTBFUEeYjQOgPJIA1yuquVUpNGXaJae8D4si7Y+NatZe
45jjfpwV/WlG4R6k0JTuaGvYAXri7QDsuk5g8YXvtSK2z7lbVzualO1DXxfa3lZH20/YUMXgNByM
JxdEvhtB0YpfiEQJVAsGiAC1hGty/d28KWaHO5lxmWkZIGNhhkkwuH/NwSPNzgL92uxnXl96oMFI
AxAsVl8X8e6Y12wlE1dU3fWniJN8c01RF7cVq8SnkBPxq10SXNiPzEt37ZarI1yZaxPqolhrIt+M
8imq/tLtM9wxHzWjMi4wf14ZtictyHa/jFMcVX7+8f7FWLnpkIWID6oUVLdyO8My1ColGmT18O+r
5kWzQ8yh2rASt74iFoRiF+BZuH4AB13vHChSedJlpXFh+Wfw9+2yuQsxPcxLkq2tE9fhZuvgzmGk
FowRkIXXklLDaJ2e1Mal+EaUgx22+znbV2yHnJpyWmp/PFiaV26RTa+8YeRBMWAdBQKgZ2RSy2xM
cUnTxbowi5zmdjZ9y8rd8N0nBT0Muh5YWnARyYznhj6m5pQz59JrnAV23hfezNh56dNsIz+5cifE
jCkAk8GS5cCTvd5EU+eFPlHduWSWkgaWnfaBOZhl4Nagtbm/qJWdQ8cphp2juRj/vKqtN29KNbq+
TDLbuSitSTDKRHd2aG7K9velrC5I6HJQUAJBJ0uxlc7om0lxLmVnsCOHF5rCigzZlx4jTZ7eKQt+
L9jFIAqXQbRCXG+erdCmaNLCvXS6Wj/lMa2NnaI7mJ3D0Jy3SSV6szRcOrQBARUkWsOAzrkWl6L9
zWlsW4GvX3guxuW48XfbGL3Y2o9D6Rn5cpnbnYk+bcJaj7J4j/8r5ArKknQDrSydpS26AdGICjp+
EHDcRmgJKfTcNlsdMaCd7zCYtIat6Jfg/v6uSxGE96DEAkxI6Jq3Nybv4sEGBXnUjf2011Pyl1Tp
ZientK3/rMXCQiABRDS6dIpTni1Dbw6YtcQc3nisz5ZLpbL5YnZNF2LwKsZFl1ZIG3CBN3GXn5W6
GL1sypYQhVD4KbChp0ZdCOiFy2nj0cgdYP//dYiy0ASGdgvZmIMbe0Gid9SjJFk8hl4lPXH3OXGP
o1YFZREh0ftjSIeoY0+qs69a26PLCyv3gHXXtb0RbYqteKNyXz8GJJEwIKgbgkJbSmcoipqVioUp
X2jQHdCLBq4DVu/jGRPo8w1Ra2cP3jL0oAKgAUY+yYlJ6GJ1ta5oUadYwyHHXUPeY2o2wrfXXJO8
IgGGF/3UaJeQ8cRFxZqSDxRXrCz0A/IG5mGME36wJmxv6lTq84JZpEHt0C81+HNPVjKq+9EYjmac
fwK6cDgOzjjt2Gxroda37W7SFzQvj9zwTfyylzE0YrkVUwKnL/TdPMaYbRSjqc1xgAZ3jYUcuAWO
gapqtaAflRfLyMtjwrUY26p+7YbJ3OVDmYT3X5bYPXnZiCmQu8BET7D5SGq/teucj4upR22MCtHg
qHFkNk3+y0y6b2PJHTSSMSeYCmb8/S8Eo/FAcPfCssnjdpIcpEA9dfVoUciOxc1jlVS7pgNJozof
DDqf4GxuuD1rNwlRqwr2L3QsEVP4EW+0iJIObErMwogS2EGPpqepm7c8ezkN8Poy4Ndjzh0QRYLM
5lpIa5kN6BgNzFCr9mD5bvcoQX1zFy+NvfE3+bk52ljGKd8IlFYFeIs26DEEZsYEQHSo/VRyr/hB
PuboM/xBL9QIhtjbpAgSPytfHECwUXwCmR9stGSDzCa3NcZtHRCbC0+C4kP+QM7c3KmDpz1ae/dl
uKDV4P6dkSHL/6wVOUhoHRs5QbkC3VXmNCF+xSMdBp8uDxnc/zG01C9OFk6nDJPZMLP1JVMVr8j+
ks0WJMml/Uc8rA8aOJC3xkCE67Od6hjz/8ZYjxTFWfZlZrIvcdECTmk6tDyWdTMi60SWcHG07hej
SrtrqV2famoioHLbj5WiUY9ofR6OacXOHZs2bviaBUP+HpkZJLbhEUu6MnUV1GSVzIi0xlmekegc
QjDbW/vaGLei5TXF8a+om7JfPs8V+hapES1GCK4fn5hHV4+9oaiPcArO+hYqQAay/bP5/1kbEF/X
mz/mM2F6jrUhAw5/mz/MpboblfYRQf0uwxTiRo80tJkoZPaTsfVZ9eP+7VtdsUDrYLQZHK+b7Ihm
cUBBUiMyO6f2gNH52qhqoNvL94bkvZctdF+l+UYUtWb2XzEmGLKGIB68A9fLJmo8KTTDtNnUOOWT
s49RYjZn/dFdfvdf6FPbo7V3egAuKEJZPFjwIa097oEEg/+y9fxWrhfeO4wwfBAg8h3JQYqpG1fJ
gtm+dlnuUutT3ClRmxI/DQv+OA+qpzfqSW3QDHxg5TOp4gt1vqsx3TAdK84HvE4NXoegg0Cj5vWW
JDZFk6Y5alFcP+KkoX7icAb0VqF/clTh75/66gGg0x1IfMxyQLur5HtW0wgy1ljHyFjKgJ2YdmU1
750m/zISy9PHoxE3QdoXIca0YN5oZNs0qEr6NLHuklZ9qMxb2fY1E2ML/AGQ64JcTPZT+UySslYw
15Wp7cuif06QAI+L8qPLy9Ca0XI1OUiY0enYG1/0amus09ruI2kFvw8+P5Dewsq+saJDTsjgTvDH
uKLsyvmkdXlYIQ6ZxxfNfb6/+VJRQ7x5+19ZSI1cyzJYnTg9gyytO80vmMsymp77hZwJsnJbvLFr
xgUMD/CsRTiPBkXJcmc4eqdocj0yDQ5utNl3QeiV/H7K2KdaAZk8oQ+kn/25T3zGwzZ+ms0tOkGx
d5JRRTsm/APRcIGEnWTLXTJkuTm4eGDUQbNeRWLftQu6u7+rMlT/dVtFcxESkHCogSG53lYdxSrV
oSmCNh7vNfoT8fMng3U+YXVoG8kJXBMRKFh5nx/VFo21GC0/LLumaf4ms7Z3oYGKMfVT+ruuuD8t
QBE3yZ636jGjWxDiW6UrnChU05EpeKUvvv7UwmwQd6M/J0J/4YioK2zp57QPO+OogiOW2n/ub82K
OPiioPJBThacp3L7gEEyRWMTgqyGom1gnF2go60Dw7TdlGOGYs9mGPBNXrIVHw7aFPlgVKJfsTzS
uWtuUkHVaXqEfrOwIj9L0Hmg6ca1MrQan4j9ki2/iva3CVb50ii9vJ+2tNytOye+ANlHYJoQ0TmS
dXUwRVkZlVmPMLw987sFtE5NfB7U+O/s/Cy1v4mSfaSjdURa5U+c6rDzlc+nLZrU2/cuvgKJFMCZ
kNmQdQtAYxUFTEGPyOfSskNgOPS53A3oMhxQGG/zp3kr/llRptciJRVTsZqWvEQAZGFGUJDmRruz
l8V41vtsDJ3ZLgMzM6vfoHEsd6wA0ZGAIXnK0KiH+1dPCLp++9cfItmZGuCDFEpdj1wlU3YT6p2X
2V2Kncm4+nRf1IoCgCxRrBaeoigoXb8qomC+ek2waJYAeWGaoHEx05dMtHlZvgJaLRcwPa+eprAB
GonUj4XiLS898Un8oZx2zvTLHrxZ8zPM8yM5pkLk4f0vXLG6118o7QalSd6zXsec7Tr+bSapR/ud
4XKMiPfieDo1xUcME96l6pfYOZblGe4f1R5TxFmDtvUpQhveHMybzZK8noVhVuyCv0eD7dsfMXpO
U31uHEcQP7Z+2QQse2f9A/oZiwcsDO1wcHFQIro+nqQp3F4Q90VIlaJiPX4go7eMZ4bhbpmlHXXn
d5s1B63eT5hFVvU7pn2a03bfJ6Bka3czjYbcd+jGV8lcmK9fhc9ByltkYTBN4PqrWr1pa6VB+NwN
vPikz2kXVpRPgTovDyw2lA+LlaFQiGzsc8Y7FwqsUkPaa09abBceemK+2RgVELgxcfy2FgSorsMP
idv9wH8UuQibLyDQ+ar1dn7q7aJ6qnO9fBz6YggmTATwTaAtj3zotP39u7amdNAGiBSxi35i0F1e
r0uYfMK58poCGbmH/OD8VGsuA4KkVvzaIRdw59iVV4OVBKBKy9nQvWs2x0UhBqGFyDvK7b6mU/a6
sUA+4WbQMj8xiOdg2kZSecoMIL5bbpVmtBWR4AlCWzrOEmnkV/3wxocjtmLHbVIZUUmGwUNvJ/s4
ceBzh7RIflmVPZ8Nk8+oc3V5dbBqNfebxTjTHD2ZepHOAWMU5LlNr/k0bYs/qBCKXrA2OSttbGy8
P/HSpecH04+sDSCMuDsycDGfKAjNNG5EKgWmHnUKIAoHPRimfMAEiHh8d7rRANOZ4C8QU9bhZV/f
Bgyf07Kh52ak9F91M/XqLSTrynWDwgBuGDMQxCgGSZ3wlDL0lY9mFFcdyMPaoHUczyBPJI19WgyH
Ive6L/dvuPhJeQtFJQTdCsh/Yajl9ZrqsuZ202dmtAh8WWmo2UMxMMMzEkfz1SHL0MOMyup9oXLp
VOgLmHK088KVQqlC5i8AEq0XjXxWhAHGXwk1j62RfIpT97AMIDnlEaXTvlvSkxn3G6pq5XojTgWX
BmJEJDzkNNHkVm5rcceMXAbilN4EV15WW+Bk5BPZgc+XgIVRSf+wirINXSJ0oLTTwlKgCw0tIXAj
pRgitsngxIhYo4K7Xo6hE0n7wuYN830bJYimZQwwENN/UBwUf3/zep1GQyIKdYwIbCpZSGcwxLpK
u0VfvbaJGH2GkgtsEcrxkrqfSqXOstmyIrXn0Wgavp38mOJjQpOwmUEc3S0byauVDA+CERCk4F1g
kLdtSuviikYGDDC1ookG9FkUWaB3wH1AvR6z7Eufff9bvnPIrLik8IAA+0BLtiFijOu9hFXohqYu
SeSmn6typ+b7FMAH4A78CpSa91/EyjNEgR8FQtRwQHord53rU0sHFJFIZA8Yz02UUGs133WUvVGV
npt8vS9t7f29+ncARyMZDcKp66UNWtcqPSiHo155MIGm6cMK/cK1Ae7G/IkPztk1g7Le4tq9vTbA
9GBHAQWEC4MM8bVU1joA88yxHWGkTUgrjfvcQrzgEuap0xgQo8x8l03v5G3DOUKsIBaC2wSYu8yI
27mChqLPnUhn+bxrtOzA8oweN7b09nlfS5HitFkxdbU2Kyca2uSrQXNv0dJnPMIgduqd0cVBq7SX
8YtBw8JNoi5WPJ785lkaNu8EL/+zXuh0ZKQwvQLzWq+32VbaTFEH6kRNq4II9AEp72YePN1NUIb0
7y/71gILmNa/soRFe6NvYvRDcgJbEVVJdlmcCWE4CY3iQ1MsW0pn5dIKWaKuLewG8m7XsoppNFt0
STmRJrZU4emPNO8mX82bPBgoy9EnzfQTLckUQM/aD6TNxw1rKW7otQ434XQDGCPGa2Ocu+QPTnk9
x3zsnEhJgLdWe0zoMBpzq5N1daUGJt+CLRoWGXmu65V2IzXVpRqciGYfp6bxkhLtWMaHsq38CSzF
GWh+FuoEWfrr/acJnYdkGvINIJcVWurNaeo2nwYMNnaiui3b4zJO05NF1Qc7mdQHg4zqxptZuzyC
LBfWEO26MCjX4nKlcyueL86rRVSUDyP7niYIXjDS+/661o7trSDJ9LqTUc9tOzsRLxsfIXPmtN7/
JkE6MStN52EsIUE1I919mZMN52FNdaKsJLiNYIkAeL/eqmkYman0qhNNyuLFv/kTxg4s+x6Qt62s
2q0PCiIyQeiL3maYdrmWggHeVjkNihO59Te0acOTHmhQzKFfTd5obbDnrh2MGPwL/xOtgCj5Xi8r
dRg2rcBYuDIHuZpZx8xvtHaL7HBFNWsqiveAf4meUZkekvdkmBjr7KhSPteT6s8OGqfnjaVsCZEu
c5O7caGmmLqNljCv46rXaA//sxD5IhtD5cTNgJUUFIh3EG3bQboF4FhZCVwtRIC4bYL3SPz9jRZw
NYTu+pyoEToFD2MRR2Cm8VuTBfefzMqVRhQFVYMELtB5sqvK9HG0QFuiRiRNAxcDuBt6zs0AtFNf
lsLwSDdtwNhW1A1abEXrHmyiyORer2sWqFpobDVq7D2xPtl+bTDP3crQrO2e4LkEPxfI0m5Cm0ql
0zCXixrBd+YHJwX/g1LZu2TaqvWsCQLsRUAbHcC/b8w8VVS117F/mVV/ZwRjhxP3wtkWCdaqGJRU
gX6B4r3Ju6LgiZ6VGGKMHCRb9kOSfRysz++/CsK/F/ks3AVZuyUgswIbUQc6jLYHiHFXcR7y5g+v
voCyeqs6fetqi8k3mPEDKKMgBRELfnO9KwRFDuqgakQf+/ihb2v04YKOozltNXCuKDeg8FAdFGoH
+RRxH98IynS6qJndq5FCfprx37F+dzoCC3nz+5K17jQ9N5MRv7/Mj07947/7ffhZApAJt/3VS3nz
/cakZQVpuRoNTttBaaJxInfZ4f7Rr10v5LcwSAbsBahqSR5Va5UJazJNjfL6T2G0/gT0hlZt+DWr
R/5GiKSb0RKhAM6jYyU8Dd2Yf8A9plbyw1C/1+8luxTuN8Y+/rsiSUfrHaU571U16nm3N/Qf1TRg
gjsIkpT3+wQQBG9YkF2qwFFf3y9jJmbGcXQRRvDUXty9TMuzCZFkV27lLlavMrQMrAKSu2iLvBYV
9xSBa+dCV3eoCC4eMbbADGvKGXwLuGdAEOAf6YhM8C0sCPHVqCrLH3pvPqtzezIyr6D57v6NW5UE
DQ3bA3ASdMD1WhLFWuwEhc+IGLvS9KwW4ahXb1I5r5k3oZ1RjscQFhSmrsU4wM4lJTyfyBpcb8DE
g1BBjljjtq+qCYrVG7702jtC5R3YT8TWYOCXtFqT5kltIIUQ2bHyIUOlGv9NWOff7u/dSh7mFdAL
awPXUNCoXa+qzAAjAgBcVPjbh4pOEaipZy+rnF1vnYg7eH1KPY0Nz31Nz+gDC+Jlw9Ne21fwvLsq
FKoYXiwpDHDWumhbybVo7nvPHF5q5+LmEDXvGZhQi6f7C96SJl2WhTSkifMSCNMy8RhmbHRURVeO
7Tl0tyhz2PZGvRGsrCkrpGRsGCj8Ayjb9RaDS61gWm/BTYn3Jng3nZHvdfdPxgqfm9PP969P0Jyh
tAveHcAfJWFtlnPwyKrRiPkQ2eRGA3IwDp2DrPWAwfQsNEDfl7i6PBdM6gAyIAsrSyRob9KmGhdV
BzBYF2PSqhZDDw7IOsPJ3EJNrD0LQHahIWEo4c1K5+eQbEGpsNOiJn1uyEmPH6xsA+a+UiaGO/FG
hvTSyyWtXStHnWqC5w+8F56f6ffOp1HTgtnEhLTqgHoYT3/1W+SYa3spfD/4MxbmIckWGhZ10LuR
aSKNt6Avv6a/RqL407yHu7mhNtd2Ep1pJvCcyAzg9V/fFC3hxjBTyCJtHMa59VK1jd935cbtXxeD
yXKo51mg35TEwARZc64NKPrVT8bgdbggY7E1L2DNBOAyoFIJVDMSgmJf33g2yEO2ChxRLRpp64/5
Hk3a6DG8LNNGTLhiNtEBC0wxwHmib1J6XeDY7BRTxAJTkS/ehHLdQa87Pbz/olZWI9SESBaJlio5
a7OY2jzV1aRGzlBOITXMLjQWzeN0AgVao2xoxJUDQmwj2nPg1SKZK932eqwtIxnhS5nZxwwzdbrn
ZtnfX9C6CJC44WaDUkC20DECpiEeYKELwMlA704ewOfC/aTtNs5nS5C0lsnp8qbFYiPS/B3SqEme
5q1pwqsiUIkRSUMT7q1kMHvUvPVUrGUGRbQzn2C/vGprw1bvmSPYDeE8gbhZumelkippMiZaZGgx
Jm/NrnlE1fTL/VNZvWYI01ExgBoAker1oxnR32LlWqNFhTn2QRNb4FYwrfjQL0n3O3UBrb0vb02v
Cm8ThE36axAlCVw6d7TqodIi0AgOx1FRlsC00OmPVI+KXJGShHZaWnstb3HReYa2Ck1vAq6MWwio
tZWLfLOKzBiGUMtXHsMP4fMoGVyOOvOo/tC58QuvAqIMzxtLFs6LlF9G6OCIzl8USNGfe73H+oiu
52putWjZoZMPM7WNA+Z57fNPcBn7jfBxxXig0RORqShqA08i3cwJpQMMDIMsIL88qwFJBxyMXPPs
ptmZ5uf7K1vxowSiAOhFQ0NDgLywho7zpHY4y7qMyipSHEByyfdlaALHeBm2Jh6tS0NxC9odNFxy
pQA89aRNGJbGYIHLcEJF0jd/tyzQiHd/XWtXA0bqP5Kkl9f3GZR/CUkcNMb2z6b8PlqjT6qNs1rT
Im/EyE5vMbpppoxwmjrnCyfMV5Mfpbuh2MWnynfvrQzJVaLTOOYdF/fBc/aYqzXY4WO/+MPvsdhY
zdrNg8upAmUKRgwM97y+5YvrtDyvJ7gSRqMHTrdUoWmn7AgXdfCrsqEflj7ZspI3ywNGEt4msLPA
0qAeKF33Ls1UOwMGItIXkE/E9DhS/rUfdpOL+SkmSLaX32OevNy/HjfnhjSTUMvwMQCZu5liqrLU
5IzrSqRgHKLSHjO1fHatbssDvVEbQgywsAI5IgJOOWQomlIB1YkSFWUbaO4n8hvMiC36pNB6R3dD
2h6naiOZurIymAIUctGwhLYaOV6v8gVNDaaanHNAkLJu3/PFc8eNK7klRLIAM5Q/b3M9OafqEeO8
aB4Yztd3n9DVOqSti2OuG6UFEQnpPIIsHV5ws+Fm3JhnESi/2Svp6imti6BunJMzJgjv2LttBn5d
UBuDIw7+GIoo16+Jo7dYBWFsch6rR+T0PeuLa38rph2dTn39l5az7/D3X2uRtwcQF62BGP8pzu2t
/0zMpsbIw+Q8j0A/uwxEAbY/bU0vvdGtYmHIK4m+Eny4PKFmpAlKQT1JMLtbBY1TDswHJheWp5n/
vX8HbvTRtSA5jFIrhyidbiRnDpZNNHGW6TnGNBUArdUthNftjUYmCA2GAsiMNd0Y3VgxaoLxa+cU
z6ZFBa+gXvpua4EffitEOh7emUiQLBCiJPFJdSFB6XZl+e7HCSnohhVuLUgBZEB2PFsZ55lZnhfn
hzlhEG9xqpKNk3lNW10ZJbGUN0KkpfQ8yZEuNMqzTQGYKseQl3bAmvwrCBYeXMEtNMbMA9N+mMxA
IRoMLYZNewZO0Z9Yg2akrfTF2gESEf9iXrRg3JEMfpL09cSrND27ybkB3wgm4LRbLe0bMmS2GfA1
mVmiJel5cr8z1fXFG26HLaTnlhTJ3oMYyq07hpUw8tnClIlS+zjobMM/2hIiafCx6uYmFUJc+pyq
4F2d+8DCbNr7D1hmswF2EUlwQCWA8cHjQm7wWiF1eprWrFTLc8cLL3eSwxxTLzc9ACacIX/AsJKw
HmoPzABnrf6Skj/gfNrxrgReO/fz4g8uz0HtzKOeNt7CxuD+590qMsTnKDvjC5E/B7HR9de5ajI2
wHHV58bsAB22lXw3aKT0077swtkY0v19ebf25lqedLJ23lAtt5P63AJ+ZC5dEA//owTpWPNiSJZ+
zOvzlFOfkD/pVrxw661dL0Eyy1yN58SysATUM/mAUXoYwkqUPxp5YjUJkBYNybRhSLd2TbLSXZ4j
pGyK+mzUVqBZD9xWN3Zt5TFc3QPx9zdm0x1rVmNIVn0etP20uBEmO1p5uoEkXBViI3wEdxRyT3LX
/mylCS2mpj5jKOLoo3D7lTfQIXHF/rz/lgn7jxAdD+6GEDdP1RoNrm19LpPFqtAzn5qP6A7bAkOt
PJ5XGjAU1EDuDUHXm6Z1wHEraB0+l88GONycr2OHXstxQ4OsSYGTAZoDwb8NCpVrKV1fuEMKr+ac
K2HZqE9trf41uyMw61tglJVrhpNB2xwY8lDDkBtlKzA5FZxUNcgOqzqKSaLv3LR7uX82K5dAVCBB
7IsKAsA1kgZQ0SHSmKVZnzOVdsdJY/SnMoHsr0f6bkvFr23dW1nS1o1gMERqGLLS5bPasqNlfZtg
k83NmUW3sDgEjcjYijQMvEKU764PCdPOkTnhBC/UVnYFPAJ/yYd9w5hvGJgopILNuqUfioQcu/5y
f0NX9NGVaGlDkVQqBTMEXhWq4h7uvh4UcEWTOuyL327GPFspzkOKCSr35a5uLoh30agOZ1GzJXdD
y+NOy1ldnztvcp4KVVBk2e+cviCsJzpM/iNEHgkMgghwiXC8ZHV0grj5PGSJ41U236psrV19pEqQ
1kdrMPL70iYCJ6qaKCLgVvaJifH09RTMRbs1D+nWmxcpNJCHiNYQcK6Kv7/RsrrDrNyMaQPvCXVB
pYwme3hEJuwXhnoBbGzqG9H36ltDMwjuo5j5IudFjXowK1Cs12cnraswnzEgWCmYs6vVRN+4DWsb
CEZJUYQBsxMyo9dL6/LBIgxctme3jfed3qHtNbYGYGTuX7q1FQFWJGjONdSu5RIdqi8lvqBuzp1z
mUkbiAnyXcnD+1JWFoPkgYB+ASeF4FU6pz4tnMVo++ZsqnuMkoeE/8LvQmIELqGrW6B0kU1h0mdK
kTDenvO0uTh1EdXJ8sfUkz9WZbzbtINZA000iAxAeoLq7fXJDEWJ8ZhuWp6z7IdSf0FUYNpP9/fr
9lSuRUiH35fDOPA6w3hj5WHiqYcmC636fF/GrZqDDPQ7IFELoCmuwPUyliSNOSOQUfD2GJOoTT63
44NDn41ir4KfRt24aWJbrsO7a3nStpE4RtlMhzwX+Qr1Yfbz6vPoHFU3uL+utb2DNwQeQOTUkYoR
f3+rE3L8Dxn88tx0rldREhXpgwlyhvdKgTuEWTnIh4lRt3Ktx8lqSpQKA6inyQyn+ZmbVbCZTLo9
IghxwIwOqg20gcqp4LaF8mwJgvuxXfx6sj1zRK8B/5smk49my3rf1cXGum6N0LVISW/3s97bA0ek
D/4/XxtfbKD0cCHGrbT97SlBjvt/pH3XjuQ40+wTCZA3t3Jl21W1me4bYdpJohzlzdOfYO9+O1Us
/SXsHgwwaKAxk0oymSSTkRFAH0PREnBgfh8CsCjWB1GGnV71MnRIWWAaWMTQzngD5AGz80NTwUst
j6A5VRLdyPYyTR0jkHAry1A0EI+LU3WZ4ZClTyxxm/c4ZSJtNFiy2pcYwuP9EuvQpQEgssC4zlh/
RZR9uYmRTUFCQWkMdmW2zpPaH+MleN7lYLF2JAb+xBkB4E/5fOEkeaRItC6sndBWXiI8Q1UXzd35
NpcX1ehmTOFwB40OdCHirMO/+o6TRCtFKQPAKD7zxrXEZzx4+BMUIuTRFkDW3glbNDsL5vhOUUmg
zT6sNkoTe9pSA81lHKKepaO4CRQvoOl8px6FYsSkdBPozkaz31OjS72pxzNBZYnZ+nrKuFzN4JVj
NFl4HwbS0mIzfJKYoooA+po0AZ5CmhU1UYhIYkeP8t9yjpaLbISIo/xQyS/Xrc44iIFm7xIWgKkX
bIY96NVq3GyEHVU6V1b2cfiUh0v1pcvcjkshmsJxJMI+j5e/c9eGAgo1fYOqaqkGvqUPNjJiOFr+
GL21yu9/7RCCE48fDDMAUmDuZmBqVanQLoz34Gl8T423XHpIcu35upGZ1Yakge0R+yLaN3liQ0UO
kdutJNxbNLbcFIgfNOXi4HLdysywWUx3Gf3FSIZ4JTsfNjlty2lEQRoIuxswsdwq9S1RH6Ss26rj
+3VT7MRwvvvipotXbYN1wyKPcCcKOYtAWBMIKM6ZnZtF9QYF6UCpfQnv6yn9LvWFd7/LsIM9NNKz
WcKq4uka2wjH5Cmy4r0ajGs1mvYaFXYWyDOuu8WPIKtIoySBTm1GyIUfz0cwVofJiJMWhc0463Zl
LZR4NspyXywEnJfBFeoQjMa/LLugBQ7FFnQVAOuDvxWuYJWRMFVx8yT7Ot8K0hN7Rmq+r/vFxx9M
oP+VMV8zVsaLx8Q6iI1cTuJkHxloySmG8Bhq2VJr9uXgQaOB8Qsh0H80WLjB601iJWOT7APA1kzg
KQJD9sau/yjAUkj6JSQWHxLMJ4CIQBkGgBTTI+bMdUouauBu2xs1yrLERsEyNl6vjxufY39smKgZ
oI6EUOffkYzWjEllDck+z6kzUsBwit/6cA/+AmhvPGaV3VVv/94iunmxf+CoiQsbFwxTJscZNZN0
Tyvpo2rBG08Ktb8z9Vx0y7oimyjQx9VQ9vUqKeslFi5+WTN/sZWAxQklC7CEcPEvDiCmrUSS7lUL
nBWkMde01X41Zu+2/bBSpu3iQWduhIELZKTNmEODF+keqkaNZdCL7U0mj4suXwWCoo0PMQ7DToWE
OFqqFF5WiYGdgf9jYb1fEMLAYdy9gUdGGkP9jkfMCi3E1AYtzfdTa+KAGpfVSpPSzlEjVHKNuqcr
saGll8i0XUvUIuDCHIi1yYehVexcz0dP1rTuUDRBuouzqjikmRgvFJBmFi968kGsjmMtw4FxubYL
tQCE51K6H1Ij8VJBrd5STagWahEXbFE/QwHkHGYB1D0yT6wA6rDclEoz3QdPBf0md8A4Qmz2EeSL
wU0iO3Rw6JcirK+H+0zOYFB6AB1xhsES4xaxpQSmPEmYfip9V91XdCsL2+xInq5bmQnrMyvcUVRt
jSLDG0+6T/JdWNtdQm3JeAQHVqmltrhE7aNze+NfA/nHJ24Ja0pjhJQo6b7JtMHp5SoEX40mekGq
TF5YN6F73buZRAh8CFM/Za2QaHI+T4RdmCTAaMnpfizA0Ij9fpupC9vv3DTBLbA7Ma4U/G/nJrQ0
aWusoHRftDRyNJFYN7gIRdtcSo37Qk4nm1ZkYVucmzQAU5AMcZRmSnbnNlE1ipskQzy2wf3oWfZk
S9NHVH6Tr+vDN5OBQISPWg9uKSpqVpyd0YxK0ahw9a47aMxAtEI96Lpe39AgL72xF7QNSqzR7VgI
70DKLj2HzVoH/yYaErAMUEo991JI0JEOKpxsXw6JH6X9aNPy1SiBya5ArV4dpzp6g0T6dZfnIhSH
a9QcLZTH0PZxbhRSTiWwqzqqDUFis/fOIXoIqqPpXTczF5jYoRXczQCeQh/guZk81hqjr2AGcic1
CGiU8IYuPfPPRSbaJX8eb9FlyEMJekVr+1FkNmLbWAOwMEiOUdl9sZCoftpTTk+8bFVDlh7wL3Yv
AWL63Jm4C9XeglD0foSocRyjFCQ6oN0m9YMi2mIOjr3Cz1rgCN6qoLEFeldYbiBYXqWHdk+IHQUK
gNWNgWbo+K7uf0nROuiiLZ2WbsNzo376oWzETu6FLcXnd6TO9wqIc/FIbU+KPyXZwtxehhAuM+B6
gkQRDiki34AvtuXYjwmwYXL3lBwU3LMnKV2DjnxpW7p0BwV5RlwJXCsYTvg00JQtEIxUzPdDVtgS
eJoE6b1siS1CgoPxgGg9MERN9CQlR1MUcLdPgEid7K7V/Ej4vB7QM8cFyMcA1IpNElXhi8ti3qMB
bNQDYHAqv8294Da1Vs30GWdbHBD8qOnX2SSDJ1vZmcMn1eKHUqmcUf+GYtT1L7mALWDZnn0Jl7Um
vaSCLOBLdMNVRw8op7vW6/zOTzfRvbntNsqh6Oyks+vUp8XtlNjoubj+DRePavw3cNsqVYABAR81
ysrur96LnMSz21/N7dLS+wHGnC+9c1+5HBlXjSBkjYUc6bWe5Hf7ZqN60qPlF1vsddvkId5Ou27X
QKTlHoyxvrACU/AKa2sV3n2vs2NloxVq3a0KN/fAMOwbC+n0cqfC94HQCGuB3d90Ls9BrouUID/N
92WSVNCkm7D+TaNypLRtV6JGFK+O9MDL82ZpCmZWISyzGomMOwNogM7XujKlRJcJyffJJNgNXZWt
U6V23Wyuz/ScGTA2yXh6BpAWRc5zM5mAY4E4lPle1NIUNx8oRajFDYTpnHipHDM3llD1QSFGw4VV
/RFxOsleFnK5aVFkr6ECQZ8GgGjb7ZVgB/Y0YHDKVy1ZSjDs4/noYqcnxo/LhLS549NkpiNgU1G+
T8uNJpa+0H8ZcIy8BWhcDyQ0kadghg33EEfrFxjFLvoU2Ao6sc1XbNAAGTRAwub7avqwolUtoWgd
vqZl4waxXRYP7fBRdH7YLtwoFu1y2SOYKElIAbtQ5fKN3nKz+r6INtLWQhwVijO14Hwc3wrogVyP
pLlsbqIPgpW2VbjOnTyIXEx5B0lP4IsqAgm2nODxHTUjqS6W3tXmIglPsoz6BEcr6H6dB22kjj2a
JNV8H2ug9rWiSFhBlLy1jaCf/MJqiEd0owUFYV4uLJefIyMfUiemLa4Q12fllAK7nu9DXXOURH2y
9Lem9yWL+J3abKRGh+CqN4Fb82iNLu6X/bCN5ZehSm8CvVqNzT2K82v5Xi9xy7w+ARdtuCzkTr+N
m3pDjRWoMBmYemsrG24trcMIrSmMv8sPx3vLG3BnwfZlLewWPw9ll4PCutlAPQERF85wrzelVeYY
lOyAQsrmDrznwbNeOF+VLTmorNiNk3qyTe2XVyicOImL1hKHOrEf+uznxMV5ygu868PBguDio1A7
QgmdAaF5TbimanRLgBIoboarNi6cYrybMr9I81VklwTK5tMSNdzlCkB3IJsEoFNR8uNfyKHfMsgt
GNv2JJ0026jCXWCJoS1ES9pvl0n71BBK9ufxTyqlltWkAZSvM3dBYryEoPCqVNOpxIVBVC8GkVli
0GRGMYumt3NLkCXqUUUBOMNqo3dUl1qnS7NoYZOdCdxzK1z81K3eRo3eAc1lWDgENo5Mv6yydHCj
c8ZisiOt8qQWggaCBymF2qaaulCbm506VL0Znzu6uX6+8GRv0tR+EgY2oob1hEJtJd2I8tP1eLxM
WnAS/cbIVwoqCPxOG5dmnQdiX+z7B6PZlg6FQnbkBL+SaCEPXN6bzg2xOT3xxZTLnBjA4O8bC63w
rkBXne5rj2K1sOxn7fysd1bhhkfndsZEUUvSihizBmKc04tEjlbdOnG1NUF+e33wZiP+xBabvxOf
oqApTRrCVgNGIMUbpcgJS2+xGHKZMzB0J2bYZ5yYIW0lqIE5ANAFNXHdRrs0ME+h17th4w2yf92n
pfHjbnNmaFZZNkrFXo+/zYigMHlIUf8T9EVymyW3uK15bJMsp6kMKFdboIMrvyHGUNmyPNgyEM5d
7gejdDcq4UI30JKD7LNORrPuoZGV6nCwmtSbNFDXBulcrV+jRmEbygJWc95HJF3DYDV2nrK2loYQ
mGkNxobvIP7U5MbWMhvBKGWxY9wPUr8QkvPe/THITV8+AeoxlhhUSXsngV2bJWTnA/VOP1wPk/ns
CErV/3nGzZ7e4WgVgaxuT+J9+6wJ5uPYeD15G6tuNfVrC+d2K2k3uKejLWohRn9aT853UbYi/hjn
5hCcvKmEOzjdA66e2zGtE1vQElTyK0At7VAffxnSiMcK4C4NjyQWCCyVMn4JdJ24ekbyrdkIoPUU
wN69MCxs67n4Mh1si7gloYqgcms1C61OCHog7LLbeFc6gmELT8l9e5Qze7r/L7ZYnzaTkQIIgUt1
mpLVVjxie4jMVaz+UgpbCQZHP9ZQExdfZRNnHLr6TzYtlPFQnWItkeerx0qxi9QaclHjj6LmBdav
rjzK5kpXDkL/FE5fQ7mwQzEv+BEFsxsA1SgdomWM24apJNVBlyHJTjSHKLl100ijd92ruVWK9y/g
OVjN+YIvoocGeNvnJmLZWDdIA322i9re6cX7LIDSa/NWqgu1ZrYznDjFyAKgtImbLQNXo7bHrR6r
JaZRN8ZwCEImM/4p1U/BtLBEl2xwi4S20dDnhTAcoA8HQoLEAVe20wXP18eOSzh/eQKaaCBhGE6D
F8DOBZqkQRWNh6CZxGOEyomL8jJZl1TKPKGK5Vs9GPuFgxF3avnbKB59QegG3kCNuX6Sw0uraVsU
TodDVKk64+IXMtMuo3Ic/SlWqw/Q/qgvwOxSv4+EoN5cd5mvQ/2YB+gLlkFZhRsft8hLYZqETMDI
9oTemtNaUPYa8M5Ft+nQWtrL5NBqa6v/dyebv60ybVa8d7MH/HOnda3KJ9KT8aC2B1VIvTZyhfat
17d99HjdQfb9fHTCBKTXwAcCfSZueOMEqKfIioaDYaHkYgaVHxQJJG6LTHSUQF26Is7NJm7oaFAD
bByUZNyeZWTJ2OfAhh3GUKkPVt0Psa2RSu98KxqnFG/eJjQBx3AE+06gF+GSkO9cCOOQzWpaaPnX
NS7DqOmUSHknT4eJVoAqxq6ZWeuhyb5SYXhVlK74d3u0CV5gqEmDkkoFDQ6qXNzwov5QZl3ZtYcI
Z50Ryuk9HoCr7l2IPvIltbeLqWS28MqN64OGQiFf3pKUqUprwWwPetz7OZVB7gjsZRduZHkhPC9X
BUwxHmCkaDSRA+95Hp9F0ndGrVQdXrNaT+9vEK4rNRj8NvhMDWqHLbXbKH5sdWFhPLn0zcYTMsIg
lQFTInuV5ObPyEwAzXuzP6Q0dIb43Yy2cQRYUJY7rx3EhBe1VGYGFSwKQH1iq0B/jK6ce5rioj4V
eSweKiAyoR0VRPRBHgiu8d3CHj9vCQ9aQL8Bd8K7ZkZxVSUFEQ9y/EJl9MmvSIiShbAEgJsZQjTf
oLMCwiGsdMUNYSjFwxBNlnhIKuOWyo2HU9IebaylUdkNIXs6kPciW3jknXPu1Kh8PoxSGGlxCwzC
Iaxjp442YviJ9T8q7/8ym4EGBvAq7LfwD0BCLm8SHBTbcoRv0acIWU+ZPOty6YxLQuoXWeynXZLR
kzCiAexM597QJqx7KamlA42iV3lU0cDkZqp0q0bdHnCGNtK9637xRVXEPWrkDLeIKjI7R3COhZ0U
isqgqgesRn+Cphu6AVdmajm5nNoESiyDCcrxlh5LMYEg1seC+cvpQ0UCuCuMKoOwydz5oqsCodD0
yTw0dQvRntu8SCBXj3fzzCvEoxV/0+GVTA/5qlTWJE48XX8T0NqwMAosq5ztVaikMcVyRnbD6vjc
WrTGXMmDVA8OqVBFDCEj7HqcJTEW0hJu7mKfAPUcMCPsaRlbFRpBzmc4NsdUSnU5Omaiait7S7gr
a2xL1AmSp4WxZV/NeYWneZwvALRASxyPEehxNcmMsY2PSp1q2zAsf/V9LN0mYy77Wi5kL1Yqgy9G
hJBXnYrTppT0uzrp622SNztFF+SFA9fFKGsYYLQEo0CEniiU1M5d16gSG1TC93TmXd099nnvJYbi
L3h9sYRgBRor7F2LQUt4rxP08kjRj9ehm30bd537PqzJd+z0rwWUcalj2qlnuBaxh/tFssbL/evH
OtI68FloV+Ah/VSWAllBt8pxMBO7nR6N7Bi1D40ZA431XdDKk/EYPC7pAnHXGwapRmslUDRot8V7
Fx+/ogxpXQBp42NShp42go1Py92FcWXZ+yyaOBvsG06Oy/AKbyARm71fOFrJDnEtLy7s7pva9MlY
qK/Mj+OJR1ysCHGay53YxMfW63uPCI7utm7oSK1rEHcJ8rE0fNyaVDUBrdAtjAkDsQPlM46shdMF
z+vw9wyBNhHAAzzD862cSmBlbdgjLlDi3SS78MHyui0AAZ0nutVNvxYewROwBKq4yDVsyhQc2vBs
AxHkH533kymLi8bQExl+EezEDlii3MhIsR835qGOk7dMXiqLXWRzziA3a2kaoX4VIkbCPLQzK9wS
+b3Sf+m0W4iPuVSCcxrjGsJCB3P/eTDWcZUmsjbEx1hS8RinQ10kxYnR6U1xiZZtyRQX90aUyiAz
gqkxPY4CRDCswMZtYylAZpcXrg5ow2BbEH9I07MwGSY5wPISv8JCWulR81Bnyk08bNOUbpTfvVxu
hFS4TYx6yfbFRsGm7cS2fD6aaaBU6Hiy4qNqOFPqxKZLfTBTVcF7KdyUsm0km7CDoK+Na831rDIT
MGDCBokv7qKsTZabx7DSYl3qsCxEo9gk5Xiw1MGyU7QzKG1DFvycmUlA8xiNLy5qwKRyxtKiwaNZ
jJmsINbt4LZ4EACiXXWmsuDVzLpjr/IQEDVA5Yfd6Hw8895M8SGYS+lOa4+l6sUKyrVe9i95U1hS
YdVBoONxZkGDAXd2SzXwOuegQjziRL4WrKckvSWmtFBlujjVMyPoqUcagZAAYPLnzuDVr4raKiVH
sG5PZB83lStIByKtoHRpD7RxFWFzPSj4yuxffp2Y5NJIokQy7ukg3i++AcCPCvtX7pqvX/KnZDi6
LVu2vq6XWsv4WvTfRlE4QMMBerL4Jigpn3BEjDJynBQn+y5uszfV61fTRndossk6x1yAUcyP6x97
XDTWRCuBn4a9rt1aLzR9iEQwIzlqCXD2agkDtmSMm8S8GoWGKBQMppEFHVPc/kLTMQbXEI6ZtekH
E1eLJamky6vFT+T88ZCbxk6rSJsSeBgGPaADj6VoD4lLld5JlcFLgq+w9yvUarR+YXdYnEtuQ0/1
VBGHETErfRQt2XSSuRaeynA8kmbfQVGtg4Sm2UWORW7beoldgI0ld1DCgvnjNssOJ7uuilZiMQPH
/3FUhdxLaTfhnFTm3sIi4R4J/opXhjDWmP48XinPzVQZHYuO5OSY75EjbNlYpcUmlu068irB7qfd
0qvQbAydGOSyWgYoAhjxMZ26M61JZEMM10ZLyfjyed0zHohy4Rm3HZUBdBtlCYbi5/GbHo2d+ZX9
Bh1U76V3UmZ/pLayfd3LhT0NTn6QHOnp+gfMh8+Jp/zSFNWBjA3Cpxjt8ACZXeWm90W/d8vHZmVs
3AVzbB1cBMyJOX5xAp85dQPMDS5Unt/kr3v1jnpK5AyrvXXvki9tweLSTHILk0aNloFzmByr4KZT
AY0/9ig1SAxDEx2KR0KWgJ9z2zz0JxnpKtQ18K51HquC1BXoAMGM9vR2AKQo/07fqsK/Po7zw/jH
CLfoSyUkY1jU5BiUMoSyJ/09kivJicdhSfyK7zr5O0JBJsuqsABYc/7kCclrSLORY6MRNGVsRz/Y
KPu2ftL0bUg+ymo9PkJzDwTzS92S/8fi+GOa89KoZZA5QMD0aA53QfpV6zulcWqIL5ehPYq7Wnar
8kN/bH+T1lHr51CN7OAjBdl9XT5o1otq+gRApusjPz+9f76Jy3hZ1pfgDMZwhEQIXK1MWj+D0JYL
js6jMPXedWuLQ8Ade1AjzuLCKLCZ1ZFf/dABpJ2dWu+h1t03Dd7Eh62eOpRuh++ISJveXA+STxKI
rQJVHDvyhI32QVE2bbqE95lfWX9Ggv3+JPeDiBBsLGx2xGwnb3VnyDadbT2F9+ISkwRLCpdJ4x9L
PMeahnc/TS/YIGiVZI9jFbu1mi+x0/8fqfCPGS7pF6oVmbSHQ5b1JBtesu8qO1HszDVfyDb6uj6z
vBbzX+sKvLWsDg+MAc/+I0St0IRNhy0m80TrFgzNq6J7ZLJVo+yX1lO6IdVTXzs7+mnWu7H1U2GD
F3rp9fp3zEfYn+/g91bdSoZWVJFKcn1dTI4G2PxKnW5SfcRqv8v0W0AAGlrbsuYOUOUYipo9h4DU
d5/UD0KwboXfemarh4XPmiltoVnkn+Hh7xWkm6iSAjRx7LroVTD9vF6PEZTX73BZq9PiQW1LBwoe
24quE+tDJq9ZZ8fSAQX/USFe3qro51jT0c9LN9XiTSrfhFnhTpWxU3o7NUeIZy49q8ynypNv5jbz
Hl3CSY53jaP6VLylx+ShvMlWg9c/qi/RQ3IUlt4BZ3eBE3vc3p0ylSDIm5NjGYSTP9aQ6FRLyOyh
qWdRAnVutSP7Q8XHwj4AvYPz1Z5mkNqQDCyOXAHkuwDBYRZuxO6gWC4V1000oXD+qEy+3jiT2dlB
9jhCLGa01cypcdg3GjsLF0J3rnDGdqR/vonLxRR9qQJtSow3xHTr6VUV8Fkkdgth8pXmI0lNm3Zv
eMPwrwfn7ESfGuaycq/Ik1o2WDNRuCvyowIuZiW+M0qw/98VsY/XyQCNuC419hD3vm577r59aprL
urQvFYNMME1FAYKzaKoO9xmV7OiXKS91oc3l3RNbP+N/kuF1WlmkwZ9jVUi2Ksb2sLRk5nbTUwtc
ylVVItV4bCLHTB7X6ShvsrJeT4XsiEa0gCybvaIBbA5aaxAUQPSOsxXG+khlEd7UuYdd0RN+Gw5d
UWe46W7GhVPCfGieGONSwTQZTVV2PYyJkMx1+tbtDLqjXgAW1qRdC9OvUV/SQp6tJZx6yOUDQcfj
da0gZ8pdZo/U0Zp1JTvVo3UHcYoijG1UMszWQduCITyDIPV6ZM5lo1Pr/NF+qFNDrpH9gtIsViFq
Qq41qNi3ehzvr5ua3apPbbFvOYnMiOZVXoBg5RgWO31yMvFGEitwCN+YrS0M+66PnbC6K3xz6Sgy
mwZP5pVLg9JgDFMywnBkrAflu0QJw3IGGywvq9j4NB6v+zm3CZ66ySW4RLC0iuLme4zz20rMPQKQ
FfoXgw6VonDCadi9bm/eO8YMh5d69gh8PqzdgI61sBmR5Dca0whGM4RD+1XWuOZRqRZrsWzF8ec6
gIH+McfFa6gk4IUz4Z6F9nLqhTfSwXAgOYbzBDTKUYVeupvNJjRUEPFECE5T1NLP/auqvM2qwITB
SLBspY8ne9JQRLg+inMPIBJjvfufGW57kOMcaMAY+zJJ7yIFXdG+Ud6hmR0L1FaZ0u4XWHOAgtdz
uxgjW5EdQ18qC81m1pNv4PaJgVroXiD4hh464StlJ0m2+FXkDq1fqk/lnrp6cptKjybd1kKOp/el
GiPfjvtzvv0zCOgVOx/rMOpiIW0lbM4iHlm34VOX25r51CZAC61KyJAk6yY5JP3efCheErqyhG2c
og1wJE4nk1VmgAVPvo/L1948EJAl/X/NEcTUzz8vR+cfii/4vExcpej6aW+jZtU271Pi51BWMP0p
eBCSfSN2GxHiNGTqbLOUFvLY7Pr+Z5Iu6CWnYFC7XtZRPltZkZtBo+XhuCTIMbvvQZgFWuOISKau
fu5pKsttKYZyfLR2CcGLhzx6avyZGfu8eSNVa7dUcivT07rXhSFm2YJf3qeGuWUw9QmIXvsxPgbJ
cxt9Z4+3AMVvxcYOx0+B2O37w3WDcyEPehtw9OA5glGnnTtKmzGCinqNvKERtGjdidlTHaJDiSyd
u+fSyKkhzrE4nRpRMUu8NQ69TePe0czn667MBcapBW71Bl2pGU0NVxKNOjJ0uqd+n6R3PXkvc1/r
luSGZ80BFQ3mUVSsoC9wPnKZFKuCxmaqkUqnpLkbJKmd1SMIgjTigARVchVS+dd95Hu1fzIE64OH
YbDa4LXq3CqRBINCNxNW3eZDOIIxVgvc+yy2u3XpJp+K58ids/63KHDeLN8MlQx0EqcSZlvU5u3q
LnxTDqI/vYkvwn853p54yDMgSXGW93qPxzGSBo7e7RTDbcIH3Vo4JsyeNqFTiEoxA5vg0nc+kkC+
qN2osHJ10oq4gQiDG8tx8YTu772s59VDNSajnZWltQdNTXOvJhrZXJ9NFiL8Yj/9BLY4T05kVm0q
QtYScjQkV60aO2o3XT7aubkT1IXD9dzyA4LxB/aCjja+ItmKDViQSpSDQrM0txmtNBulL8G97tBs
gcbAbQGhiW5n9Eade2TUXYGNHHcTYzx24bYvn7HulOm7/MoB2QRtW5vY8eek+eQ9EN3eWgfUAw/U
+/XPmHP29Cu4RVKMUivUNe57YSjqK72gQKWKEBa5bmX2QA0cKqBajDYQXfLnzk6t3gU1weE9jTww
cEPwRfbAISgU92ikwr7tlOaNuO+az2GxuvezzvnQObXNhU4zDb1RWTgG6sMd1De2QSNs2yLbZMOT
LG47kb1KEmeoX2X6EXepM0p+0u1HAe/Mm65+HzW3I2tN2tSFj/h3w+C3QMkmkchajTMIbAgbMiRe
3K3+05jhMgD0LjDf/JjpOhqjmhGn5T4Df9B7Id5Mk7YWbBW0ltNzlGxi1EMr6hsLmwObi8vxQpO2
ihZVCci687lqJgty6jgjHetIBcQmtUBmoUTlahQgD33dx9noA+3i/0yxLf5kVetpP6VdP+G5Bh0E
XtTQaY3+ksfrRlgIX/OHuwZ0ZgDMZiPi2kqldbKNqtHRw8SOwuAYhL+D3vSMcAkGNXsqApX4P54x
z08868oAwKUMk2dK4SaEEoCWE8dQcF1tYzdUCjcCOlKf9kNti2R0r3s8N4OgMmI4JeChQSp0bhzd
dHnXg43vqIKmzJMLLfeFJBLchOj5f8jLjN5VxIkIpJw8b7EAiS+00lusVJXZDd7f484FV5UndroX
5gsnsFm/wADJeDYgicKnTFRYS30kUXJUggiKWxEgtnFfx26bT0uXxyVTXF5U8xGAlixLjmWT6qsE
12EvScLYFzNzqZgzm6AY/ejfbuncVUZsEyGQiZ4eRVqliteYVZPaoVUbrV/F3VTeBJPUZ+NW0FDL
csRegeRcH/cBWIQmSfMSPBXGHtXlWFkrJEikTTYZYbtrLHmQXTkm+DlUcqV02t4QsgcjLOLqWxKj
EnVEXR5WY6CRwtbySh93Zi+D5jrUh7pcVyKF5kzXiXVjgyCjMB0sIzRtLW0OM1mAiXMw6BKqAiAP
Pw9Xa8zSuJSVBCem0nuf7NL9qp3Y/kC3uk3AA3B9ccxtvDgV4koG8Dng2rzARTklaEo0m/RYmZ+S
Xm0N7EmBGkRAVIhHofiqKciaBJSe02nfjvlNH3tq8pj3gd8rX4NwDLRPqG58Xv+qmSOyglIM2uqA
dAXjGZd0c6tPm4GG2VGNKlsWRDsXc19PwXtGfRAq2LR/vW5wLkPB4k+/BKty86LMODjSehTi7Nj4
jWTnED917C/l9/TUHqFX/h+MgfeWqf2B2RKArvMpJm1mFKBxAhXPpjtmq7a0u+d062R3ZFsugIFm
Vi4wHH9MsWg7ybxFBFtyx/xKsT1HpvEV0ei3JmVLqW82kE4tsS85saT1QQABMlgat32yRtM0XiKC
8QniFCD+WhfCTe5B5l1FVyZajJ9N8QVdzehtJvRpYXTnggfZ0AITL2N55XfszISGHs3K7DhUN4Ps
JYOTioNngXTqSf5VHcrSyx/CnOmyZ+Jop/Ehl+1oWGnF4fqHzBzSGXzmn+/g9p3KKCdSCkV2zLLG
BrGJVEIxk0FLwiVKqLmUcWqJiyed5nqPrt7smPvxQ7H0CP/ThcUdGc4c4WLICONxzAMMaDw6RuGS
akWSRwJqqV3+Vb4Xkd19TYAkOOLLuM6fzNseE790Zp57OWUdB+gsBH0eUzM8D68mVSMo1jQIr+C+
2ujmLW2dwRVr22rt6rXqHKn/aJ4h1ZhXdq1ApOy+7GxpZVS4bOaLmPXZZQVAH2QiGaOOxc1tlk9d
Kpf4mnY7QFR9Cl47YZeZeIga6boRdsAERNqrqt8NbeNnXQ3y1nirRf+SrIndrhVEGAi7AaIEcSGX
J5spGQRJ6bLjs6T+hgqSbZoQ0Om8VAM9rCt360A6qsJrov7ulaWNanZGoPiOUxVEVFgz5vmMDGVQ
VqY5IL4PaPn0Nupmei9X8SrbGA+d9wQqOEd8t1wRDGj1rl3Ia3Mh/8f4RcFTjLoqp+qUHcEODKRC
vcvERWg9m0Q+7tldFGy8wDBDCOzcQS0da9Bfiwi5aatTJ1X9Go8d0Dd1tOfqyYKQtOFVS6pWPxWR
a1a58pCGJkWQDjPP3M7tvdyNwaDnN3eqE4z2YLduci9sFe9109xp++FxlR+62+E2WmvfhYsX4EP8
fj2N/dQzrn0QdzWP0NxfmwU+SLPlbf2b+u+RUzvk86ZEx0Hntp52tNYQSPsq1w/FzsI3Vjvh8FG7
hheurCfTBVZg06zDm9R+xXluJeHfTbaxah+JnS7UeHkiwJ8VcTpnXFA2RdmEcoePBQEm+syyh1h3
0mPjCK784kkHzWvXwa340m4aZ319nC63HSCZcfhnyGw8evI1brkuDaKqY3VMBYh6gGjSiv4faV+2
HDeubPtDhxEcwOmVQ43UWJYs64Uh2zLnEZy//iyo79mqgngL4d7Ru7t3hyMqCSCRADJXrrVBybhH
eEKWLUTS97o9NpLLZUHLE7wTiGIGFuPLK7WWlUPT1t3JesJAh/0vQDTb58IT5V9X8l2MTpRp2YDo
FeLtXJDRR2IV6JCDoWQfA2DQP9pqMI7EMafak7J906NNWIANZ1uLH5wJYi6WrQQVtcydaNQeoqaq
qu5EUv2opOjYtePf7aBtBrX+c30ev0YSaLjJEJ1SYA1dXZx7h1NBEgvQqlNE5QC0EnhJiWQkv94E
Lk1wTmmlY1kbc9OdzHHa5LRGjW/XNF5iKcDICM4EwXD4fqByzoxeT2Br6shjlGcbLRShoEUmOIeQ
ayOtlJ4NZ4aAYKQ7afT9+pp83UtYfDzVwZaLf36RY4lpWDWDnmNN6hmqJWjOorHlLUnl6Xnlp834
x5ZbQb+vyCZ3pANvQ+QwLLpTEaauZjT72YqcsrhHPHH6AVgbsrs+yLVpBFkCiAyYqDUIeC6Pl1RL
zZKUmEZ9mQ1/NlMwQhnyy3UjK7lGNpWfVrjjZIxakjcK3Ltx6BNowbws+B72znJw9cSb7q9bW5/D
T2Psz8/eAElXVotul91pdufZSd7s124Gbd3zdStfL1+XQ+K2U2G3YM8PYWXaxN/iZ9EJvLZbP2cM
HBqXg1BGrELUIfbolPjSctLtARe8Ezo1eiI4rtbC3LkpbieNWQ3A2cJiOP1Vg4QH7LRP0t/SouJM
ZPNlAvcIORSEOS6YKqSJaZLAyjJJXlFvE0XbtFr6s+st5/rKrI/n0xJz+bP1t+04nSq1605VaZdO
qEKqWCmPwB09S00luAGuegGazHH5BfQb3b+XtvSum7JUn+FrTeSVMdB4ys8Fl7LrI1rfP7hZgxMd
iOwvOgAjMPS1ssBM3N5EFKBstfUlu9zXFhi2Y181o1twWbtVpL2AaNmfounH9S9YHSe7XqPZGhQ2
vApjEhUg6Sjl7pRnPyobw8yDKBbBi0VGuI1r9NBSL2IFo7SlTTzGx1wa7wspEcTYlackBJpwnwYP
AWOXVbhoFEa21JskhIMU7yEyS+gedIHYAuNj0UJUNSucfHlXR3A1a5ASm/x0KPy+Qj2iSu/0rHJV
PEGb5Fu9xLvrs7xycbz8Mm4GgFZpkr41ceTgEelJrRc+tgC6/wkXv7g1d6MCVLBnPpm3+rAxflsn
K6SOTk6id83X4IPPQE0db1wVPPh8Q0PfkdIKpwHNfZntxur9pCrHvDjMhaMbwqIbO9Iub1ksU43X
NEDRrKDJjVmSJH2mpO4ZGnlJnLnYt9lbZfv6a9S84Y3rAOkpFe9gExLs3a9HH2BI4NQB5QvuXTZP
MmzVE0hCTLQwxuarbhzb7Of11Vy5s8IA4ycgKOehTZmN/CwQtT1Zqpykw6mj42A4dp3Jys2QodIf
FL1lJ1v8f/unIlm95pHCWiA/nzXmTpWA0/Kuf8vXrYUGetT62JsA3aF8BVzOliizwng6IUmtJB5Y
OORdOhty7UG7T8Q38TUAw5gKvRL2KGCsM5fj7qVCicBlOZ2kPN+TYqZurSBmTOmEt2MpujqvDk2D
GhA4TDTUMvndPC1Vb9F6OgHmIh/ABG/cTiC83aumnApuFqumgF6zEDUgcsQD+MPEkLOSDBjYDOoq
9KbmO1WvNFBSo9nw+oKtziGTfcFjhz0+2Kec+46VDE0cqtMprRLqROouzsA7Os+T3+vz4l83tgIj
ZbxSyFICCsK6Ibg5ROV9xG26nk/yJNn3dmTQwan0CMxWIBSyFzcy5zq7xz7O3SyK2o1ZdGZ7SBoz
/1n3A958ZhXmE0SGleFbNxZ58Xz9A79uVXwfY2BFGzBTa+OuKG3fg6MaLYGnEODhY2GSknV2qYJp
+DrnHxpPMpzXYnQ43GFuLpEpNZo0nxo0dB3RhT8fDEmK911Fk28yGRsBYm9lVFhdcOIAg4M2au6V
dH2Gvrom4878/C1uhpAgUkMjIvPJeNB+Znvj+/WfXylNXP4+F8tA6RJBWg6/r0JT4DU7xqe9TR00
gdVPRc7+LbD39Qi6tMethV6kWg+e2hm4TUiVHHO6Vb6nxuvUbidgRS3yOEm+0jnyvk5jF0U6Z5we
2vh3Q0Q9/CvI/8sv4aLZUht6VE8aumsjX+uPxptR36hIxzVv6aYpXbnUQftq93dvghlgN/zLc/HS
LhcBbJVIC2o386m3X+rGa7MdXTZFuEGt+nv0K99eN7fm++hcZPhVhSUguOeMNkCWpqDlckoyFdX3
KpmBrQ7v7KQJnUGtRBTEq/6k4dDF7YtxfPMUFwntGMV/tZx6TfWM5D0Dt/63cP9jUXb9YIF1PLE2
10e4ttsM8MiA6hwQCjxCLiPqbCs00UZ5wbPAoJtUTuvNbHaiRBX7FX7Vzq1w89jkdhxO47CcrLZy
WyXcVvW2v0HPvxMeLTsVXGXXdgk0fEDJiac7znduV+ZdXqaQQFtOthUVtzLeCU7emc1ekai2paQ6
DWla7f/FPJ7Z5HbmoLTjiCANm/KQAiRUT9uiqazdv7GCEjwSYkCyfulRw127M7sE1V+VdDfQFn8Z
gVUSGFlzekYuaDPJQgMX3kuXmDLIzfcySsxqN0U3kWJu1FB7zE2r9OZEJ4KJWwvRiNDAW+EFp5v8
IYv0pVSFdSGfFhxxzmj13S9Mc3mrl30jOMlWrp4gNEMmkdEZgkHR4hwjGshCaGgtJ8Aetf00lZAI
yWjlQv9hdstMjp6HDnVHc4QOTdNClNkcbUNwW1qdXdTONdxe8C/+tsQaUxRzRO5iQd70kGYQtk+0
fvYyZE7ceLF+/wuPsYDCZbcEWOMWc8nUYjJD0KqZw0Q3S6HIjtXWkvv3VtBHYAKlwHhNeZFVvZDU
Rh9j+VSZ40OZZY3T2/3jf2eDjyF2L5lJDt/PCklxkqGL3MEW1TJXSuXAsOGWoyMiIsPN8+uamVla
WjHBCjL4B3Tb0qNpzfY+nObusZeRmMssCq2sCNT+OWmBL41mw1HCaPYbAL19PZHszUhHSEU08+L1
kpF8i2qSu3E+J4JOrrWtAw4Y1DTQ+gcdYu4sRCm9Ke1ClYH/DEMvw/F0GjoQPvVpnp2uT/66KUgf
AtAEolOeN1dK1TKimS2fqNTPrprHw1NFLeLoM5Ag102tnUioWoKckIkqQ36DCz+6niQ51eBLch/d
Lmm6+ETt5H/jTWdWuFDQtQXERRCxQUHdk03c19XeyHsiuD+sThvkocH5iyc1MkWXY7HUfBoyI1JO
YLYAA+cA7GC9qOktUlKGYAuuNNvAcz9t8QTbNQEIJ5Us+VQgo4AKkNWWQ6BA7GLcRdoi98EwJxpE
xukytJ5mN8W80xJbpg4k6SlK9rneI0WWE8ORE51GTtfqaH2uSIpGhesrvD4rJqhXZRNZO/5tCo2F
XuqUUEaDXFYflM7UX2Z5pA9hX9mCkgubYP7iAS1SAPnwfgFCmtsigMSZdWdnCtCN6tO06D/bRn2M
9VOkoAEEt2eGLekEV6q14YFsip0xkIGDENXlorcxWZqJwubY1jHo5SF1VUtxvAF4IhKYWrvpgAwc
+mpYe9BZapemZlwHBqWqlVOcgs3+2BneFPrQnm1HwZ1gbVOeG2J/fvbwDsMwU1OrYo5c3hdx4uZR
IUg8rRyMOJ4A3EC+C3SyPLnxSNhTm3lFRKND2dFtCnYPRx8LAFuerjvg2j0bFVom3Y69YMI7Locz
D21sTwOGI4Pr3FWjwTO6mGySqZ1uLdJKbpdUY9C1BJV93boxemv+XkhaLZjVlc4PpEtQA8BdFb6i
8AnkOkfvNGR6FcAkDCeq8puJoDdffW4tiCCoitscSAeCn0j1xhov/Nm4pXnv9/lwV1TVXiqjSbA1
V/bLxQdZlxNTt5UtjSrbL7FrkGSj5tUxxCz08+hkkPxs5oCIQMArvgWbIIQzEQ7wxuL2izXVEBZL
KGxGhUfSe7kU9Yqvj+rTArdNJjy57K6FBdLG4SZHRc+eTv2YPLVDi2RG8lBPYdDYo+AdspZAuhgZ
52YL0rp13nbKaS5/G9l36RYiD061zN9SmWyrNHGqzqvnxLW1xkdH7W1WOYktIGBdqZJgcqFbrQLz
DIwWT5JeLiXu1BJiBFBZGnAqtTS6mam75agArFkWSD6Gh9ToNqEyGU6ZaoE2iYSGmdtwYfjiGzi3
MilOFHvGOdiOWf8mSzJefuUw9N+nATelBWTfwZgNqrcUpUg4ezWsnA2fO4KN0SqVhA3fRDeCZP3C
7dUl5s8lFyWT14PKpyX+AG7aJo0AWUaMPOWQkYfO+y2S1+lz8228Iz9FvCkrpwymFKxYKD9puCxx
u6YNkyQe0lY5GV1AtJNEN2QWZOJWTpcLE9y2GQY1z+exQXQyfmFEYBlUi7dotHCc7a8H5PVF+hwM
t1G6YtRHw8BGKRYXCKGdbhVOZVR3+SS4kK3d7y/GxF0IcOecIbyEUNAjP9tk+7bYGJS4GnlXUaeU
4tFTFFdKtXsI0W4ma1sPWLzEa8m8mQfjOym0dz2Rf18f/mp8OltLNj1np6uCt5lS6JhoS/kRJ54c
1g6Bgn3ySqW7UrnT4tN1e2sPYdSdkWI1wMuMnkPOYNmnSYocBe4Ng9PCVzWwJLwZvwvVsYBUqh+p
CAa7HoXOLDJfOxtiUS3yPLF5p3Ho1w0UkxZ7W0MQdY62RHqrsmDs1W1dyZVDh2e9E4Ti1TPmzDwX
gPqimSFs2jPIpQ3BVUtJHRo1qS+Y19VNCekLZDNAnwlGyctRmtUEwrwSZgzLVZ/2BLt/AUVXoDrI
1oBcwxU9Y1a36JlBzp0hRpSgUoaNQ6AfMuet01uqLyk/ijr2uuXl+vBEo+O8Juq7OllsrGFd1a+0
z0vXShXFKfI8c69bWt0QZ8PivGU0Z3OcJ1ha9M4v9IfM8lttR43Ant26XlwkowQWVyPQmUXOQexi
LNLRhEVzKLdWuJuHF1qgaW7YXB8ZvxEAmENv4ZlkEDc0bWmImhYhdJD6FzRwukoLyI+p1EcV6SCm
k6Im1CN25ZTJo0Uf4zlsveufwIZydhh/+QJ+qFGTdOhzrgI8fCHdl2V67GQGyhZmcYR2uLdI2+sG
Ob/5fwYBUkSaArSVPBqZyB2QZCGGTHKksUM3LnahJVIR4RbwwwjYmIC3BOc1ANfcYTUtZWlNQ1oF
k/5bm45hFYEWy4l0wVj4U/4fO2wg6C5GFpZH7MhDFIP4BNpZdpR7lvpiu7lSuYruKK6tbtWfQ3Xq
4kRwLecfCh9WYQ9oZ6DK0TzB3WLkmdQtCh9VED1L0iENQIWbfpONTQH8vLadlclpfofJpmm2zexO
xKNCqifml7zXEB04TGRlWF6Mu2/IC6lDTTKh93i4axzbYX9rG9t5qZyNCnzIoX5LXprv1z1nzVWJ
CRARMN54SfPnlNZP2qiYkGvLcWHs8rsEdGZ5XblFslW1mzoSdbit2cMtBNLRaHGDM3FOVIxUH6RI
qwNr6p6q9olUyU2Zv5R4x5sSpH1o93B9gGtbA8cSNOmQCkZWn5tVpdbryq7iJlBba7gd1bnf56N5
yNtZ2V239CEywS8gkvlMQhYZEeA3L88mBdpMRmsmTcDWLdp1+2gX7dr9CJ3yiDrhFripvXWIjt0+
2+HZu2vjmygPZA+8bUEsal3nbyAfDn3+NdxMK+2SlVaeNoFW/aik1A2tlzS8SUNzSw1pUzf6AfIr
UAB8uj4Lqxvp3C53QlNiLSFoMZpgmqYNKbyhsFxQ4ITTE9ZYyVyrkTw7eonyjfI4oP+2umshtNaL
ttPKbkIDFMrbH/pnCi+LMRhpWNYjPiOzRy81b9J2cpSpdzQ9ckklyBN/pN+5pVdQvQcMBArTGnQy
LpfejsyOSEbdBEeT7dxnECJ7QLRuqp2O/379qTgMfRr58eafvzL3HbhKF31RfuhEru7KnuJO/gxx
Y9nRBAWRtRNRQ4oUEnCA4bAj+PLrsnkAGGbCXJB+cSC5CiGY5MeiT/fUXPZyKqEl4QZooP2Yzf6s
57uuMQUTtLIaGrJnjAEcbUxfajIZycvCGgsa9CNEeCD+6LTzPlbuUryOr/vfSoDBPkd8QTcCQCJ8
w3NCYnkZ0XQUjNZtB3YKLb+hcueWy6GdQB74d88qtslgDaVQnFM6UmrcJkvNUa0hLEcDmjvqdsHz
2ilEehNfdzJ8GHz3FoQrTbiYyd0KdVrFGcV9M8ijVzUfvGxnof82771cNZ2k8Ya6vg1FdM3cBRFS
CTAKzCcApjryyDp3HiZSVtp6N8YB6pSZvwxqGUho/PXNoc1uykKtXIo+XbfXKNRtlkSQqvziL2Dg
Z9LkCkPJsSTvpcfGeWgs1bTEwZxD7WpEpc/NSBH6NlSvDtEIqd1s7gvBtY1FpotNjJZbprjMqrJo
qvroBTp7QaVIk1l5qcVBpcpuEyo/Jgpe1r90T2YDcHqGGoOT8udtSGg/qSZsxLFf6j46ZUx7E25I
/hqJcp8rc3hhiv352XC0zLIWqzbiAK5ySrTGMeZ7fXiUGnKvlI/XhyWyxa1XpfZFr+kkDsrBieqT
+hL9DgdIuQpmb20rMPEVILFYKyR08y7HNPTybOmlAr9Iv7e9AQnkW7PZ5sco8/Jj0S27qX6/PjIe
h8M2woVJ7jxDQ5WkFTrzinp6BKDqmOO4SibdM+bOtSLoVycdhPSmB3mKHDDgL+S9yLLt9a9Ynd+z
cXPny0C71tQljLsyvYpusl1xY0pohbtuhf3Klw3AMl1g+kD7EZ+0H2i61LMKj6ExeoORKUrMhyVb
RIuoCsxwg5mzrixRIoZj0i0gPttkqRxbk7ZK8pB4N+h3KavHdnGEredfHjBsJc+Gx8XRSi1GyQ5h
N1bfY2vxl4m4YwLwdSeIXl8P3A9LJuRAAWxCiZUbob2gh6JckiTILBL5SU2AL1YmpKGX6qSkSuIW
WfkDxZhfVYfGdNBm1O4cl980INEFZ//amAGDQOKf4HRCmfRyw2RtPJVzgzFnan3QE9+yBnSDL44k
sLMWO6GShWYLVHtw7eLmtrebxKCVFQd6VtNtX6nfzZE0ggD95WzHtJ4b4SJaWlRKqs06BtNm78bo
Vr9qkrmRgu7rBDSDdZ+61zfE6uyB+InVc6Fgyd/oe5ppyaRiVLZ8n80/bLMGf6LbqafrZr4+eTEw
VcXtDGQmuCXJ3GFr6ZFhpWjSD6oBYlJbpTPcNAUfEZoLgaQBTbcr3YPIQLAR16ZTBaLYBrAYz3re
SyOSlKXeTvBSeRdPm6RyzZ9t6CJBOFYicv81/zi3xfnH2MdhlhSwhWKqOxb4uxYEL5EFzjmicFLn
aYYFUC2Cq7h18v7vUpwfJwFQ5aZGgDNH/zWHm7Bw2VNzuiQBOlo9UYJ+Lfae/zgLmmendT7MKVAw
cAG5ad3JeNVBx1fSV4Gjse3OR/hzK9z5aSl6XBoDGwKKQt8Tf9j9sja5bzi764ZEo2GLdTYaWW11
SZawGHH0BP70bSM3jqWJil7rS/65IFyYzUM7L2cyJ8GS6U7SPxTkv1xxzmtDYlRWWmG60M3llvED
VXLBHhQNgfNare2ApZwxhB6c3jPkE7tEANBYi2EqrvI4AnCm41p9uRSSosSA1mIpGug8NaDkLFPL
t+lrU/vX13w1nLDsmczIpoBVuzQ06AOFenKJLW6RvZ4mz7Z2R7VHnE143bMGlFngZKvHrHpmkX3R
mZctKmn0OoLF+F5CVoXkTn3Kj7Onm47igvJ2qATnwapbnxnk5nKU0ahqIGUVKOZTlBV+A5FBQ2SE
55b4iDPIIQAkh4ZsBga7HFbWlrRtqJwE6oMB5NtRzh3yFPnGtvezY/GqP5BN7ozf0jfzkEbOvkk3
hsBneKjTP5+gEvDds3wGupUuP4E2UjGp1EiCfN6MD8uvwjOaox0elvpBz0kwa88UWaw76VcU1475
l0pvX6xzE0DjPBpnoMcCmb5pQGUnnezKzY01vhfzvzmYkDbHWxPdhTYg4ZcjteMq1suQsC1u2A5T
QfHAfCIqXa9tc9y+kGOVIcENlMClFT1kdE9Qag0A+djZdnqY0SJ8ffut7XNgXtH6BRQWy9JfmgCe
pwcMxkJoB28iqTbRizE/T5Mgnco8nD9AdFBEMVF4HVQP3AEyWlqidlEIK2hJLx1cLzcd6d0OAHCQ
Iizz4GqxiNdi9dV3bpQbWqZhmxMDRov5FXWbMZSddqt/N5R3I5o3Rh/vw+H5+myujROyryCoRZ0R
WXnuOO7AnWaEqZ0EuHVJSOZG/hJY902x+VeDAx0m0tO4+LE89eW6ZXpoVRWN08CcJjyFtij6mXPi
GMjHS/FDPGlOmkClS5Qf5ev0H5vMwN0PmbIP+RMuXFeUNgakTJNAw6mTEAph3QL04Dro3yK3iW7n
75JyB5qbgxo+QPtW/QnRnWbTvqfGN1PTBc7Ld6D+8zUf9SvQoBpQqr+cBcmyc4oesCSY/elEnssH
6+ey6R+jh/HR2KOKtsPEoHt/eGjBt/8TBYrry62y9eT9GpBxlJ3+sc8dJYmFarmkwX5eOeGN7um/
pntAj53xoQPu71XZLkfbl/xidIbwNnLB/rTPd8bT9a9Ydbqzj+COF5WCh1lu4Ofq+NQYaDTSLKdd
3LbYqeYmRg0hB1nldZNrhzYjMUJoAtUcHgGX815HaQb6eMjI54t2MKCFbvY3Q+k1sb2J7ouf142x
Rfw6yZ/GuOuUnYx2HGUwNh+SXXrqVWwtURhcfUsZgAMDF8amkr+GJErfSxUUEoOBgRsL8BUZ3Z8o
hD400Q511tyza6lmZzdR+CMBCvf6ENe3FQqIwIuiCo1/XE5oVUdtSKFSFswu4mP2UKVeeUpfls4Z
t+N9G22SO9m1f1Qn6Yf0Y7Q9gXn2BvkyxeDiAcgT5FRISl+aN9VeWSJ0sQXGw7RPMi98zjKneQnv
Q6cpX34LrK3uGuxdVlwA/Q/fHxnTOpMmEAMEbTft5PFhvLF+Jb2jVpYjjU9d6+rek6hJfHWTwFEh
G4G6JYgBuBEi7VyX4PAN+jdz1z9lLkBMiYsmAsFUru6MMzvcaw+dT2U9pGMa6PqzvaBaZ3mlHRDy
Ju2HdhLEn9Ujjr3B/29UbKbPrrKGCqdNSljrvD9IS30LvT5YblGwFKZQmQd88RCTYVDhHcxLLi0V
S2eHmYT5q6ACMMWbBj0GbhPvEss39sPzpG3zzKmeqXmjokwaihLga9cUIKn/Y54L9CWU68I6w0A3
008NLGmRIMasu8fn73OBPDPtcNET/L56Q2bHZgIf5Y1pfsOLBx2VTiMw9/9ZuE97XMxOJwtN7YBF
BCXV3tPU3JZ1se+s+7AygGxGV8ttpIGMS/TYEqwiX9IblElWjQJmtU0WHAz/+sZePw4/V4mnvarK
JA1pg1kcNrMfvnUbgnabPX2WXmzP2kaHOHdy2Zl/hT/MV6I48s28Ae2e2myvf4dolNyuUIehXgaK
z4jQpylLr8Nw1zainAi7PX7ZELg2o+SkIHvJT6WUxgiZbOstXnT4Ye5mVz923xM3PLYPyanxU8Gg
VgPLmT0usMikki2wSqZBVm0L8rAwtjT6qI03+nxXodP9+hSun4dn5rg51KV2QH0N5gB7d9IBrHBk
u9ReE5iZq9f3rRCTzZ4A1+aT/flZKKt7G+DrCPM5uoU/P+AicaDBbzTzO5NP93+JPP/n4ng2PLa6
Z9YqzRhwRnxYqwPVJZBIGv7o7p/rs7gatc6sMEc9s6L1ZjRb7ZQGxc66nz1yFMI3RRbYn59ZABlK
WcYaLPRv0xF38ZvpWPi1nwJ8lG2gF+OBnPkRwsDXx/WhC3FtsbhwDDg4nsUxvINslQEd9gT0v9QD
VA24hOxg+7RGf/Tsxd53aSvvtB+x22yrnXxEKmKne+gudufNX0JJvywpF8KXsTHK3MKShqSAHd0E
6LLoRUCBtW2POwtQER/3JL7ATesYyKdYgvY66CbisEaGQbDRVycXqCpbRQmBKcVwA0GKB/WJxMbT
bjNAPHpLDuOh2Q6/820eTKfoWAY2MjnUbXc0qLfdn+qFbotvoIn0+33v1bfRr3orTO2w/c6v+PlH
cQeWFqpJlE/4KOmu3ah+7VEXDbI+eJHd2iWb6/61Wj09s8YTwMxqUtMcL2kcJMRNQOXdOL9Kp3BL
kBegVU5wZ9PWYs+5OS62LirKl0aBwfXgDh1308tvZRPDoeO78U27k32oLn1v/eKgb5VdeFfj2Epv
cN1RHbTwbbsny5l20rYAbOf6NHxQz1yZdL6QhK7aXgtlfJcn30h30h54+L3Wu6CwaCG4/S2BGMH8
rO3KNzz6DsYR+BjzIfahGvhu1A7FM/Rb9Etz5Xs5SJ3wNhY4Kt9G87HjzqeNC9l0KXSpyrBKGtBK
zw37n+n+WBzFPbwLSdcFDsjT9FhRnTckhTH5YDuJo203L9B8dFL/TfQWXLs+nA+Li9q6HgGGwfZf
Tt77/F6r/xSiVOVXuBsSd+c2uLjdS3JKQHEEB0fUjO8kZ3DAGb+ZN5E3gbAe2Zvt85/r3rT6xjy3
yQVtKPdKuk1hM7LmTd3XblICahbm2y6ad3W4HKSe7pKxe5iy/s6y49sBjPV1DmavZd5qSuNHivW0
9HeSqJohnA0u4k1zn9p0xpfZpwwAuNnXdj1E4XLI2kvu4Eve/FIeasGuX72Dn88HF9L6cWziccE6
y9vkcdkBkvFAvGLTeJ3grrj2uDgzxFfTwfARGnKP4Y2+HixH4tjb1B+d+OH6Aq/6LUiRUE9nlIV8
OZhmVJ6lIsqCLGm9VoFCXeWmokadj9PnS0z6tPIxq2c3DgIZHr2S4ixQ2n2S/lGmeGdaOxuvpmke
7qekdmLDhjBW7aZl7w7auIsVtwhntwPELV+Kb6NkOmXfbbWw2oDHEUU+sssayY/S1u9M7Y7RlIZN
frIzcLlQEdcE21jc5wN5h55v5NNRceLzALUyAtVbdHFA0K5Qd61DIP6pRk/lKFiNNfeCXBlyOsgO
AlvPlwiKboJ4SmYCCtc1u8rK72i7STLflrdq9gQONTpEaNgX5R9WnABXBxPymOCfAuCec2qKXhO8
8GgSRAC/tQP4lA3cniuRSJnADJ+vmiOS0b7okPjsDmh382Yldjs5F2zRNSuAMDJaOrCCADJ5ebvF
QkKfkSDxRuE/fi+/C0u1K+4AhOSnBfYFZ97cSHbVEYpCar6Ux7HSD4U1bdp2fl56eXN9e7Igxnme
hX0JcQOUOoFOZJ9yZipsl2aZVVSF1dzPhsSzZkXz8wlcFKk/GTTfDrElQBSxiP7VpK6pIAABMtHk
kl7JOKR4vGL+xsmH7rfTZiMkWg0nt8sd8A7u9QGurhYkSP7PGneLUkw6mUoFLAIZvc54y8KfoehG
JBoQ9yoFltOivaQmQWcu0zYE2YcnFeCa1YvpvddjdHUSIkryr9pEJyfrdUALvM45oRK3VJJylPoU
kPPHN5ve3DYLZNsFb6qVQwJ1sU8znCfSmtRqVKF22rTqYzmCliAKXamTdtOi+E0tJQzbI00iveDV
DUCQwLDVj8Z7btFyFXqzOtUBhkjHX5O+bG019sYsr9wMbSzXHWR1ByDDDbQSoi8EGC53ADhb1LHp
MMRE2TeuBrSs5oLWvtmE9fa/s8SNSiLGrNESdRm0UCnRUxs5qhak/twdS4GlVe84GxPnkWhL6Kpe
Qf2UNWuVPk0OVumG2dMY/ptYeGaIu2yDuK0lVsYMpfI2rQ4QsvCLRoCGWsNGWFAP+s8Scc4+NoMt
ZQuWKCb9FvL1m+otHraGFSjaa15sSxPlNCN2Ijq7tBVMJfvtL9HKADkHGE4/yB059yCpZOgNihDa
8r5ED5Oox0T0+5xTmFpIuwHthEGU/NHlV+FZsvb74DIAFa0J4QvVYK5yFuAHi5r23BU4rWpQwcba
cphUW9SnuLZfz41wV+VOL/JKr9OPPQS8V4YOoJTcW/2f6xtoLZajJZCBC5GA+FIOI3M3JoaSJUFr
32TZe6uKlEfX9g0SiCCnQr3c0Ak3jlm3KCSOMVnIXRntvJUjyUF0cJTiIEEn5/po1l6quA19WuNu
RXFm9qGVAYGTxuOYgRYKBA9zHKGNJu9s6N2rg1/IWfetSunDYkIZB/t6vO37Ugf5bEG9sRyfrGzJ
BQFx1WM+P4tnJrCWtjLjkWGfkkhyRyKTTdbKIh3b1bVEwgrULQB0Ial06ZctbeZuMBoANrXJRSgU
L+ba2YX2vP9Y4HbW0JdT1/WwAMzyqYKAgjSFTqKOjgGRVUKcWiWH7i8VIlj2AVxxGqr+2geFIWdU
6WKFleZxchnghRmyI6X1fd/LrtKxXqE42l13opVpvLDHRXrTKqamaWAPfuRASwftSDdz8y/O4wsr
XJiP4xwPFAVWavuGTDd5/ydPbnpD8CJdHQuiLFoqQTEJuNilS4C8QstksI8GYM7e5dDaRQPZXzJY
/rM+4CXTTRU0d+hPvbBxfe7XEoI2qLr+82Pc5PcAvhkZwblE0z7dlFGyp1Ic3dOu8uc0Ae1cVlab
yqz+ZEOWBanRAHemRd/nVlv2dOpFrdofwBLurML3mExnw2RUb5eD+x8j0hNS5DiNIzs/lkZzkKO3
Ogu/J0m2sWPDMWok4DW0bi5OCrUvZFwcK99Umbo1s+yYk/GHnBo/r0/SSkjFu5zpVAPvDipKblG1
yO6KXMMcSZKXLL5+bIZvyFzFolScyA4XTNOwqcHGiMtVXFcHaHrt5GVwmljfK5VybNNqe31YKyfe
+bD4F7ucG4U+9kAcQecXMLsh9MLw0FDB40VkhVtQakL/bo6xoIUjh/cvmfkcaoIAsm6CQDERjXEM
73qxIf5HSfUunFrMmwqGoXE6jF6uvWjDw7+Zrk8rbPXObiFNbMbZkMNKYjoTVDADO/OFUWrl4MKa
4E3J+LHwluWNUELSfgH6rLGs3kkn3XTnbBLBu5jDftlkZ1Y4hwZOxiqJKrFLyMG0RpeAJjZc7qmc
OjoEcTsRb+O6Y3+OinNszaQp8gEJivJ6d0yN+inLX+v8XjYoUNwiTuGrgwMHHncqF0oLylMGoUo1
FVR/kOrOc0d+6au7DKTVwnTUasTX0T7PGiTRmsnNJZJFJlJDGNtYuzgn6Y8xfbrueIRtkS/LhR47
3IChzwO0xv+S9l1LjuPKtj90GEFvXkFSvqpUUpmufmFUO3oDevLr70Lte2YkiEeImT3TLx0doSSA
RCKRWLnWtef1uj2W4FpCFbcNYz/JLeqFdlS6E00lMvVF8tIVskH0Ls18mtB0BXn0b6PWDMQBVzdR
qgYa9CYWV2/pH7CMhASiHZo7x33uYu84LnS4P42s6UirFG9RNKWelScBeEAVmzSRFoZo7wSRljPH
05vTVYHbK2H0NA+h4pUluk4rmtmkoH3toygCdtnRHA9KBMoIXS4sXwkHiRR6bYKqQdNW9ydnefr/
nhtu+iObpnOVhMmhApNRFfWeFAqubovRBY1jADehE++GOg9Rx+5QlkU123hWwoM2bTK5J4Yo61oq
a+J8+dsOG+lFfDG7zEpKGXbMXe74oJ+SDDfQkSvv4p/SVisFE7cYaS7McUGznBO8RFhwquhIOgGP
lmjKOIcFTXWrBgp+uwRiVH+qd/PH/VUXGeBW3ezb2iwnzFWYBCDKea0Hyw0hUJK8/Xd2uMBVZJpW
tRR2gmzX1msbiODmQVYFG1wwGoeLWF3ZyUquYbqC1+7RPsYvo6BvZjEk/r3WXMb4P5YEIQMKpCee
YZWYNDL6ZDfRj6H1HdGELUb6C0tcOgnsgqbOOSwp2QptpB1ojEKCdktZ1E29vO//2i08zbMaahOe
zmEIukfWGJM+esDmIfeXf3E0eMowvtitoA5zvSX1Zuiw+mz565MDgJVkdtiVNrF+myLKisXxsOs6
/kOdg89hGiksymIsAPyQ10h/iTbmhIpwZIvjscBAy2r+kDVnMeEixGRgM5BigyYHe/A0NP4VjUVy
KyJo/qOmIF1a9DkUP1G1Brc0LhjXthwK/bqyRFGoyf0k9sd+BQRemaOx1q9EGKfFWHZhi22wi3Gh
HD8kUgdbUJwFMi0SnACin+fCmTr3eaAPgDB3HapCTapbXhcGgiCw6AAXY+BCGhRH8tqSMYZifGyN
30a5q+JIkIsvrj8IR6Chgusp4OXX8xTiiQG3VhSGUHGPZrQcZgqps4iU8mHIBOu/eJ6pED0ydQCD
oQHELUpYdVI3I205qHgs8ad+frQGKq/DplC8cOpiF81pD7o96d7UjRUZbaUSRO+lKWVPtmgYBtwH
7LfXw4USLyMtKDGl868kfBn/RY8o9Kr+/n3udDDtqCrSGnBrGrZekZrEKn5QTeAXS71fUADBamko
7KMvmVs0jYKrJdLwIlgN+0ym1EW1+tC2x7GDpKxKobYTgzAYCBYsaJo/J529GoyWjMbRikV6LEsz
ikwRrVdf8nMyN6NQPzODMcK3KJDO8VATom6ZZU99I7oKLxpiJCuA7IOwmOelakonUG0QyB/6Wf09
B4Xja7HUeTH2nX8/xrNF4pNrEJVrKqhjoMjAv+vGZTtGldWh4axMX/uqO1TTUyFvo1l1m+ZbiVbG
ORdsw6XQiBkE8S90uBAhuVk0xi4d62bETTINV/mmhjxhlLhTqEJVOSSBiP5gKb24NMe5aZS3pVor
CuprsbVVnPwlq3KADBRKajne/ovZ/HtoPCIDEjFgBOgxNLt8Q7s+iYaaFM5MxpOmPmvR7Mmi/oMl
QC3IR3A5wusXqGl4nyxaGidzjPbMYlwZSrovwZaUnWwI9tkOJPwSL9qb8RONB0FysHQqWGh3NcA0
bDCWgOvoUiiq2Zs6ChsRjcM/qMdD2HkolX8Rwy6tcCmInDgzTjeMzuiTTaXhipOs5rZa3V+2JRe5
tMKlbXnmTHKXwYqlTt/VhiCJ24GWzI11EcxlaWOjGwfEV8g/UObjztIGzhHpMq7LAcoFGzBO/kCj
suzG0fgv3gDAb4VrG/o7kdjwun4jtfM+YHcEc7bBqTmnkZc1VCT0s+gFf1vhkQDqBLEwTUfBRtJ+
67iTgxZG4GeLJVEgT0BcAryLDQ6ha0drCzQ/ai1epgzqO0D7t6vyVZYeaUigOee0v7txO/1CN7wx
fUvCws1mNy+3anO87yJLuYONnkj0mqJlFijd66/QZqlrLVqhCTjdxkO4isotjR97c1ppkag9d8kd
mRAGhKE04FP4pZOsum6rGoiOPsjXfeN+5FnoxtBOvD+kpTh8YYZfu0ix88qSGa7itUuJORD7l/wR
JE+pqMln6Yy5NMRt4rHXDNp3OM3SP/UHTKUjOc2SbwaeqL1gaXvhmRlRyZTxMvDVSHKRCdtglUcq
hFj/VJ9BIPfPYS/O5a9zbyg1MAZZYODXc2BcZvkAHYu0xnuN8VEHm/trszQQkPcZKLsjWUXT77W7
5VIOljXWoV2M9cmkxikq240h/f4XVvDSgJY5w9DBt3ltZYrwqy0IgA55m4A6lejD2Zp6gZstvrHg
zRdoK9Akg8qUO++7IZWbMQO4Zqx9ikcLjXae4byk4EzOC6jqTBsnX5vRGiwnpNB2kmyt7g9zaT85
tmnijwYEAs85kcp1ovYTJtOqkw5N4s6qAjbLS/OiJqEURv+4/IOyK7rRv3r40dXGzercSUFeObjK
tCN1+xZEj3TYsMKJUQnSjduBwRIOLjilrUJKi3nRhbvPnWOFtEbbFS6AMRhmQDMjx7UPVQuUztb3
J/HWI69tcR45N0rXVAls5W9mRmYsoyqwsDwapNes/RwcqVygz22pKhoD17N0ANozUbRkU5R5Q3oz
dohtpfZ/aY/bzjOI0o2m74ALkdDh4vzRij/YYULGk+WJQ3EcZFS4Dlqc+7c1Dcten3A7l6pPYFeP
RZM9SmEm4k9awNh8CWPjswHPxDsdO8IuvCEo7NwuQoxHyQqihpFr5TIxcTehYYI0viWmk2yyBq0l
zWdXbdvK8u+7yNIComvtrw/gRirl6mDOMy6EifOqGA+p9KD5gwiqt5DwYpi4FeH9Fz3FkES4HqZc
NLrU4FJ9yGK/rSuCJ9BoSLyQ5ogsaAHSI7c3CqJT3xBhb5eW8sI0n/NCxQlS06yXrEAvXrYGeEMR
FVsW7rt41laRtTHSXuijcLsAinm5XI0tJrGTfKPe2B8V+uDx0gFiEC+afo6TR43eBW+3hhXtUpCN
Qc4jV9/vr+UCqv/6O7jdYWbVQOsG35G+/W5cc1d7xuFH8BGtqjdnR1fSzjzmZ+sl9AR2WXS8vpBe
2+Xu+5ROymQUcCKIfxd+obsM51ExiVN1J7c+es4KUZ1zoVYDm6gHgfSCkcLKnE3ZycshgEjCISxa
dOHrbgOd5jH1GRbODHZdT4nWHaJZcBFe6E+4tsv87WLHmnUL8QsFc1wSqSRPvbmOPP1IX4HGRLbX
nqhNzJBEKRnepx+CeWZ+dDPPoJJEPcwEQwvf91LFKZg4JERbXTKIXP90usiPonGtOuOqi8qHpC2O
GQSBlB4Dz74bxSRKC1k8uvkCaFoiuWfYXp5qpK76gCaRjPrRNDzKNdq/nOYHcqx32kgPTa9/CEa8
6FkoxgKGCJFQaJ9ez3Y353R20hn0AHLpAem+i6UBYg2VfTJe7cRt5Pd63BrgdCWpLJjtpcgI3zIZ
DwLOAZ4Np7YoHrU7FU+YT/Dl4kkr/EzwyLE4mxcmOF+ykMcEgaUg+keenaekqME/ZRIp7lwqAgve
3vrgtxe2uFwgN2ctnCwdxe3O/tk6OoEoxen+arHFuHEOSF5pQJxgvfha/VTUPYpdcA7IhBKtlXw8
PpU9eNWU37H0YEsdKUUny1J017BCJiTcQI7EV2w1c57kaDaRTRnY/uZ3cDwpaieIb4vLdGGE/fvF
lk/qsgKzvoULc+6UfuKYod87MpkbJiJttRGpaR4JbC56HzpFvngxUHTjzuU6sXF+5EZyGNW3Qo6I
nb5Z4/cSIMT7a7Y0NhA044oFoRnG5nA9thjEcZVaY4ONGIkH3GR/mAKj9/S5j111SH+B7UER2FyM
3exhGjxoLPe4yYGDqJ9yB2fyYO7p+zgdTej61HHoaoXjjtnOps+5JdhrSxOqAwMIUn24CbzzeqBp
kfS9ZmM7R6BjktwgQQlaOkLQTnBALE7ohR3OWebUHI3MhJ1+rH/I5blJo7XzDvLK1SQFDrm/evrC
jgPJLtCWrByMBOR6UHSuylRq4/RgvSugVxDxhjMn4zf05c9zzqFVqjoWQ54e6Px9CANSgQG/ks6d
tFPbyJ3G3/dHs7SZL81xS1QhewL4tUA72WCQcni2QdUmJPlcClKXRrj1aZw2olnNgIG9A56qYzBk
njI+G6Pn2H4aAvIlBNKzsuq9aeT2ciG141hDcfcQluui3iThG0h1SY8as1S/Q0RRMb4ls/58fzIX
/f3CNbiTswK15Zi3WYrCB/i4lBM6coiiPM2o5dw3tJgRoXBjWTqkTXFV56rKXaOmQTtDHSqW17UJ
3rE2I+HgQHyki54mKV7HhumPA0TF020vBysln/3ybIAqbJbLvRx0gh245EaghITAE2uwwlvu9aYY
law1JKNOD5P8YOmvuCIK2weWJverpIinNCh68kOGQJUej5mRHlCTIEr/hzFdh41JVEU0u0vuiqc0
FMCgZoO7BbfDZbVwJDqb6aEEhWO0DXtl3xbhPmN938VOm9OXvhYAgpeCCt4HUJtAARd019wtore0
SW40PT3U2kgS3EmFALQFDD6jv2WpAkBoCMdcYKlrJxhiikdBO3xCt72bSA+sS3Twhvz7vFcqdFdp
eJrAjVT2m2HVmf/4eRz2kTd8qQOwpr9rF6GRNFY5uxSmnV2sokp6LZzgnxc2r41wO1CPoJsGfjzc
CoNipdUpqa3RFfO/Lrn7xVi+DtuL7CRsqNPaGi5CWaNuw/EZtcmN2A8XrQBkyQjJ0dHC53ZV5Qw2
Q/wckhmNGoUCAC4tlE/J6UT0TkuHDkpJaJYFSTJrtLtem8rp8PBpI/OppMwdMmcNGVho7YF2mCAK
rbsmlCEQED3dj2KLOxpM66DxhDsaMmc1jA08UcksPai3k2TtKZo/OiwX/VfDY+INoKOUwRikXg9P
w3LVBRseQPebRLM24NAyElxuYm2VlxP0CETp1uLSXVjk9rOMttmoNJAj03TaanTdTZBsMQTp1eKq
WbhgoNkcohs8S4dRUy1oe/hHan5D70yzMoKtMrzRCodPLXjXWQxQ7GVJQ4XaRli8nsI2yqAMbjso
6VhDewxzVXoqc9r59z1icUQ2oPO4dsIZ+ZIwZOUtoLSQW3WoMrL3D8jrPnYNOHTu21lcngs7nEPI
jZXGk40metX/kIngLFx0azSRMBpSHFM8jK43wq6kkY26toouS3V22xGy49KxzAXphrZ0UIHrF1Lh
EH5gjDjXiyJj187QaUdIbwb7o5VSw5uC0XGBnYl2AWtWTeYQZYNwPiQ0UV0Qa0RE1ztzX/WSj9q7
6clZrm/oqLxGkgIRpELNVpWTZFtl0tArH1Sz19RJ8x63o7ECT4VM7BgV0nLOTn1eD8RKO5RiIrV6
6hN8Rzh2CgRLqngzZkPsliYgd3JpTj7QP+m6L/NoH+KXiZYAHAXFI5HYO4sYfNbHtKNw7QZFHvKi
6wkByTO1S2NOD6OUnqdWP6OUYT5nqZZ5tAqjj0iqDcFqL56rQDgDpoHLFaSLuCOnDs3KjLUReclE
aqikEt113pUX6z39Lf/MfymWl9QuEHT3PXh5pH9Z5R8l41xJZS2B1cornWY3Wh9h/VvSwu1gvN63
tLTzQfLuoKUSjyggVLie09RAv3dTYk51CsBhLacvdUBFk7iUruPZ+IsKAMQQfP6IGletdNKUoiFK
3Yzte+rURxnwJGdcU2eTFwORM0q6+OX+2Bbe3HCuXdjlFi/Gr0q9g7wrKqWKDHL6OisxfaqMQN7n
Y1g8h0WYoO1lmLzBNqRtoCrfilDRvHHKqy0gA5FgXRfv6RdfxPPa2UDBUQntYdBQItXB+hEqK/Vn
/ymTrvTsRmBtKVTh/Q26m3gDxh2dG77UNErbRTAWJmjZq7dZjubfHELqou76ZUNA/KAIgKcI/s0q
jvQpdRB1D5DakfH6oLQtsT5F2s+LmwKYRdB9QP4KcpDXrtpMDdg/a8Qhi/wAoZy7y9YCf1ncDBcW
uINj6uquLwDMwuueBg2a53YDFpON5v+KyORJng3+oP/SIhfjM8NKk37oQaJs/ax9FPkyvfuQinaj
RBtAp1G6nOwHoy+JBn0AKyN9IVL+WTqUGRL0f2eVzclFspuFnTGNbFZBXuGBTnWbruOXSOQhX2Xl
m9h9YYad2RdmJonmQdLAzIgoSgwoL0L7ah2T8DtK/GTVHNCwFXvvqAP6eAbw6DZ86v3X37Mvgvot
jRdFNzxII6FB2wY33l7rQViiBjhV6ewmYM2pwSZe0bdJ9/PGxM2sFOzCpWwEKTCKZGCCx62Ty61Q
Jox1JU8ytCFDEcOR419osHzMU1GZbNGOgTwB2G60x/On41QDRgCACew0z2O10+0t6FXvu+uCCUYr
jFkzWTmArzJazZxltBygj+kb79k+EjHuLuxwBRm8AUVbNMXjNLp2Ejx5dVVcjhmre+hADWxoD41I
Vw3++ZJc2eGWpNF7qzCdPjvk1R9grEGHIESjL4REwEnQE4+BoBOYF8wN4zS1JXPKDlVmQUP9gbWt
NvJvIcJ6cUlMh4Gb8dpt8k3uUehIctaZ2WFQ1kbzMCQ+gDj/YtUvTHBxN7Qze6wTmABypSl2MAEO
/Psmll7tGcYLsBiV0UfxTRao8bZS1gGDE6yNfbBKVjiuSetOm1+vovrPUlZwZYuL8iij91rUwFaS
vFrDThvACg6QqKOVRI68wvRAXV2X/pCdtOynqIShLTrGxUi5iB+HXSFRNlIpIs5POyPTPnzsD/Lr
vEKJ1s32P5RN64371o9XndedEzfbUK987dbQPN5PK31T+3hIiBlx6xlMc8JIvZCsXU0PFyALs660
nE3Pm+LJ/kjmrQprlmuS2g289/Iog+blzSGRf98HFj35YmK4zQ/RnTmpkJ8dsiFY14Y/yOranlf3
jSxGmAsj3M4fO+hXmxWMGNUL0utcOsnju+JOjsChv9BU3Hl3NYvsQy7OuzG2S91go1G8jtDHbqes
7K3parg/lG7kJltlkz5Wq9mz9qZHXeXxe7OrtxEY+daaB+p0T/b0FSjc3O4M7S91lT0r0KaNNhMx
MfMaSb14JebEZGvLfzV7amSlZ5yPfBWxcoKJqgzICh3xejPN3v3ZX0KtAMqHQxdlRgMUwNzWiwK5
szIJYgoVGvo1MuerIEXncfvWZH5ISZURy8yfcktwbi3tuUuz3J5TTanJjBjDshJr1Y5odklH9aCY
3afZRyLF0oUEA2OEmjar3jNC9+uVN+HGoWZgjKlqbpNmjSqbUoSrbOMYq8YSpKxL/oy7KYp6yDAg
FsHFZj0OAqNifalNXbuJXOxR2/ab8jmWR/BY//OKFOtX+MsYt3p5BuWGoAdsW4umR8NqHsLuw7R6
L64pkZV0NegiMbHFhXOgW4WuW3ikzcUEO0TNryrQdJU0gPZNFQXpsol+paLWFZKgN2Rz30GX7aEg
a0CsAoB+btc6CajInB7tSqGy/b5NEuRrYyW6DTNv4zcZShh4TME7LQpJXAyS4zFUG9aRVClvclWt
epRt1Pis0m+Rvh26bahGJEPrr5X+pvomr9/vj3Epzl6a58Y4FfE0Z0EFDYXABGy3RPUqmM8hrU/3
7bDb5e0w8QLOys6o9nCbrgL3UQhkLVq/tA9dNvZa0m7q/Kzan1Q5Zknu962IZmJ5aH+b5LZeCLQw
ACBATaFfovFAsfZbb4Hxy00qGNvStsNTxF9j4/wy1HJpVnIs4ZTU69Z0vGrqn1u7ilzNpESCxsD9
uVyKy5f2OJeZYylAUxjzSzAZxfqps3/dNyCaOc4p5KFzlIAZqF6MLnKr8qwbgiAs8gcWNy9ORJqg
RaOn8LuigzxZBjrYDqecfATxnpZm0FX6owHjdX9Yi+ukoMUEW1mGWii3ThOqm5KqAYRcHUdkMaGb
DptUI231ed/O4vShQIhyMG5GNyyGAZXTYGYQtqSxfkxBn7qBEjyMo4iyc9EPNNwnGIkb60m+nkOD
ZoZdtAyuNr6a3UYyzv9iHKCXkHUbmguQ3b7+/TjqSpTEgDcaQDWVG0CuAFcq9yLagaUHbnRG/W2H
+cqFLwTylErmgLcNSYGpYJWnYJpE8/4flOHWg6UCNkN1N6vtD3RXtaRojkYKVLc6HnIsZoju2Pvj
Xor7KoIxqsoqQ11z49akkU7pwF7IUCs0tijnzymxRUJAy1aQfULADDR8vA6QBE1hyZgxaiCDm+pH
iyuhPhz1VJB7LjojqOX+1wwXLPLQHFrQKuHhCIyJEDhOR/QDZSLcImcFz1I4JU0FCQ50v9EOxIV3
RVebSM2T+KSE5jGxYz9MPyVrFMQlzuGZFXD74vcB8Ac6U+bym9zIqZOGTnKSDONdCtpHG8x5giDB
Lct/bNi4rJsGGKdgh3NGTelDfZSSU50nbh/t82FnO6NX9y//yMn+Ywd4DlQDoCaMl71rOxKe84oq
zdJTm2TeGEYrO97rAd1asaBDZ3HSLgxxu2tEZVvBAZ+e5PZHULzO9ev9gQh+n8dq9HFlAiVYpifH
Sn84sgRFn05wWPDvLvxk8YltZUwlkGd5esI+fABlIOQgXGUfraAwLW9Hk8kj6ZvCvT8wvjx/Y1W9
XqKAGpmkgXX/ZH4fV9Pv4Khv8Vp5CN5F3CULuwc+8Jcv3JSHTKk3Gx2+MNrNSs7sGRqz3Wp05FHg
3Nyp+/9HBJge68G38NfrEYH5WW+Dvk5PSeaqrp2ABpLUOdEPxXoWNYbzqP0bY9z09QDnJ3MCY5X9
lH8O6O8gDfUyxyuIsWvd8aGAvoTXbe6v2vJc/j1ELhKFsT6pg0TTU6dXh2mmm4p1xKddsL1vh+3P
i4T2a3Tg/wHGBvh4FKu4HAnEbGZUBZb9nAXqcVZTElQG6TRzN7XPbf4RC5FKS/sMr3KoVaPRA6GW
G1icxEWQdaHzrA1nxd5NIPC8P6JFAxgIo62CgCr/GqXKfWOqYe88NxBRs59mPIbdN7A0ZaztlvW4
s0sVF4k6A5ft2gqC57JFX7vyBK0DEjf5qsPzyviqU1lwQ/3q7uHXiHXHgm4C9WmA9a7dXamKWVMB
RnpmvAiolWQgKIjf6uGt6qdt3pGRgrDg7JQre3qTY1LqOQmclUHBp18KouStWwJgz24IWD8HVW0O
xFeWfVrSapSeAY5xtXr0cyiIOokgc+GrmfBK1uSJagMeqYEx4/sKM4laNCiS8LT/MZ2Sb4a5m9fG
6Jfb+KcegIwMO+7+mt5GFODM0JaDnmpcyYFPuJ5iS58KPTKy+GS2upciltB5jSaJP1GsrMJiFYs4
OxeCMpoVcU1mAu8gHeVzAEuSx7FIkWmUmuE2Ub7WnXfnpxF5huJ2SrabrehhzoQd11wdFBNrWSDn
Ra8zw2jJvCZfYmllaXZ9fGrQpO6ZNopVIEO3/ECrh1OS02JrOcNInGqItmlMlVcnLUQsn7c+xL5B
R52ANQOC4eB6rqU+RxEB6vanCoAWV5MsbJ+2lLZ4wabe/WXlrkoYLnp+WJrFWEaAb+Hc1eqnoVfk
pDhZZ4iarsZdcmoELaG3nnNtghuN1hlBVvTMhEJsyW87YjUGKeznec72WbgRi9EvWUToRCOqhSYf
BO7r+evDOLeBAihOterZIZkdtNaCVNQroZ2BjipThNsQ2WP/fnGv0YxC0VID9nTby+WZRJWvGv6c
7nA22NmLerq/ZgsHLiqMf4+PZ+8MsmqO0xj2JMW120/Uc4xuH82F31abvHR7kPTF25aWiD+6Gz23
sZuLRA+/bFyH3K/3eJxRSNBBgcF8+GLMeQMmvNQKCjRot8Q41NNjL30G4YPSveTlvqt+4qqD5xX7
z6g8t6XtF2gQaOKMaGO8T8sS+rn5bq5FehALJwH7LCw94iMedPmrcldnaYzzAZ+Vgw7wAJL1/EP5
1FzIGMg/wnOTM7nqh2HbrNTDLAoeC34A4+D5BVcD+nh5kbGkzRSKG1h5UjqHtBChQPBfjxVSBiD/
swdLsLFubzAYK1MZQAuZjGZ5bmMVXZeYtSYVp0gvXtKTaiMNyl/DKl0L/G0hSDho4NVRr4P4CpCJ
12vdNHU7JWpWnob2U9dBLRnsBw/7Kvc//oCX4k8cPGT2S2McrLgkbbKngpvN1zvglbMBLYsKC1r1
GX0ZQtX1B0ydJsdmI+sn6leH8jHb6s/ms7pLtuHO3s7PzvfoNLwY62Cle7XrbEXcafwDBiRGru1z
zm7Y40hz1KtPhYmW7OYcU0AYeq8Cui7swbWkEjN5cqaCmL0IuPB1D703du6eWleoeyCC6yfVBfXx
Kt3laygubNpNshr34yZeh1tzlWzCJ2MLmp1jiucj4JbX2fqfajv9Zxa+yFuA1r/FQILBa46kELNg
Kg969amrO1yaiCZvDWmtlafWWA2ABgp8T8XS8sNH+5YOMlcw46FAf7301KyqkcYggYCm6R+AYAsv
fwgP+QENJwRywyJXZ3vmyhwSDeSRSHCQ5eh4k742J0+22XSqZJ6+ZU/hd71wu4SYUKfDVW1OPFmQ
xt1sLI2xeBsgXFdNlPb4Z3ywyalpmKXOSXX8rt9m0h71L2jxCUXdb+Mis2SjxYKd92yE1+NqetrU
XZk5p37T7/v34kwf1I9gNRzsTfqUrBs/OhS/dREUbXF8F1a5fZNOGejEAlidoj/BszT8GcOatGsr
EtHx3x6J3Pi4XZJ3ddiMDWayqr2gfA/RPr6hJulOtXyAiLMzvanR98jQ4a4b6FemhSJw1Js7DwOh
g7ZGZxceHIhcMA4qObEmbQxOHfo0N9o+dcNw/SiSpb/JDDkrbLdcnLoKXnDyAbLNp5ys3v9xGYT7
cS7Ft7tSkuUJP949Tgaxnl6GY9CRiqhYMsGuZj/FbTM04iCUg8gAbSv8izDNEnWUBi04yc9yTaSf
zqo4Bx/yFo6PfsLg3TnOR4HJm9MS8CKgqlF9tgHRASrreuqCSQ71zlDCs7QJ93EPrIXj+OMuX527
jfyjfrAfy3fDE7WF3l5jYBb+gG5JdGGgK4JbMWOgxhzpUXTO9RVuK407JEQDdlgjIIRZNYKTcsEL
8TylOugdAFoa/cPXg6S17VBoX0Tn4tCtrZwMGmmeAvTiCQp1t5OJgjn+d9h1CYGLy3jNMi3iWUpT
XBpSMv4q+/MktWRCC69g1W4cBcw8TPrFQlsmmET5gmBdBiYNmyg7hxmx1+bvWibRe/SOtn31EK+i
38avUdDAcjOFnEVuwUY1gCQj8CJn5WdRkf59hirPAbQLvYhE7iY4coY4h9SHkYZyiKHFkGMmBhoL
Iai0uT9/N/GCs8GF/UntrUzBEXPuj46PRPT+r99WIbif59xtbHWbJhp+PnopHxs38azH1Nx037zc
AxcaeJVANiowyb74KnJwJrlA3wdaEDYzTA7+j+E1U13TM559u90F7q/nQBMEqpuMnrPG1vAi3jpy
D+UaNkAK98tIcEy6FbK9+cE56iKmpiVbADywl0QVjyv8qyXa7R2qNCrWqiRlSCSUWH5OnWtvJLRk
iNSmb6eRaZSgxAEKQxR2eBXcaNRScLinw9mWouSpS/BwrlJL9u6v1q0VhAYLrWCM+govOtxiSUMD
se6w0M9xm7my/RQ0L/cN3Po3DOCeh2ME6Zohsw+4WB/dmLIM9L/6GSh0pY1Jh3dy++O+jdvsX782
wnl5ns86pcOon7+ln/CD+BStsvfizQSCP32/b+v2pvNlS8e1TsXTPm5b1wMqZDwimsqsn9vVCAnw
70VPcKN2tJ95cEzTrVGNJEv3Q+6aKHYrz6oK6aG3pt46BvhwSHPIMv/+F91GKTb4vz+IW8IBaLZk
yhT9TN/yyS+rBNJYYAxWV7K2vW/pi93nemvDFHjwoeXBao18TVOr5q6RU0M/7wf3m0PCzXfdnwGO
jICMG92P5uXz889Ezh0RETnehvxrw2xnXnhRCJHztI00/Wy/gsnX9pLPcBsJIrHCzo3/e3QgpLg2
IuvFbFmzCiMP1bna/ggAuXd20pbp1sar+1N5mw4zN/prKoETvjaG0j/qskh3z329kVERerJOWkjW
pN3FB5OEx/4RBISSaB6Xd8qFWe7szMrZmeUEE5m+aS+qC5lxX3m2HqQHVFIFfsn87t50cqenA90J
JUFUOHv0edu/SYLaCo9VYOzDVzPIRRZLQUNIG8Dv1eecuonqRccp9zq0pxPLb7Arc0/bmT/nyQfF
vWD1bi6hjPkY1VjoirHGe150uNKkAY+5kXGuDxKx9sGh9YMn+Mm62U+CA25pyS5t8e8ViYOOT9MI
9LO8Hg+JR34eIXHrl4dRlH8vbLIrQ5xLNlE861JsIVSf65eV1pJ2L3/ox2LfeJ1nE82tXyPfqYh0
hEiJYEJvs8irCf3amxcbvKejNum5o5/ryA/3wfFI5rX03VjPfzQ3jIjQoGisnHPSyAnTtMakGmRe
yX6/cdYg6PYEo2IuyG2BqxnlXDSvyimno6SfBwCLiyN9AJY28GpMqOb2r9Gue28EQWzhMLiyyJ1O
EO2qiwCqVGd7XZLD6Av29M2ADFa2RfLDQFsMiXwdtfS0HcFQr5vnCNI9SvUeZqJdfROEmQVQ0oMt
Gscr/lxbiJ0sZ1dD61x9k/9YqyTBZpYaMq0y5OB+Cl0vgevdeAIYzNH5iAsZChTgzOGGVMelkcea
Er40IBJ+qUvUCGtsbmgfWcnKrgFxAGBaP/VOJArGNwGSWUaSZ5lIGXCD4rwj0uIQBGtj+GKVWxtX
XIqcdeh+CXyQnVpXPvhlBTVh0KfjfsvnkUEQRlWSYHwGhSx27NdoJwXA007WejNvTSv1srXShoKo
tTSrKhJXNNrgtfe29x+ImhZkH+ELkELubD7gucytioSU0VpJfmqZqFvuxu/xSo7CDmuBQjgGUuza
bVpNi2ptUqOXaSf74S7cKr6IX/e2UMBswPtReQTYAHDraxu5NMZODFDwS7TVd+Nh3Jvb5qCvILC7
EazZgmdcWeI2QaDRyUrBA/FSr6SNtAE5544+1BtoOfnBRnmOt8ou2dUiUMBtAsQNkJvEVE7ibphh
dthFx3iju8VRef5IHunWXonkGYSzyXl/EXWzJJVm9JI+voQp0c+zi7l8gGi8aDZvQ8r1unExkapy
GKQBhiVt7LW1CnfBL8M3doovb6IHSZDYLTrihZOwpb04yIbc1qKswLDixyflvfiEPqNgPDe30K9V
UpAyImohbnC5cKE5oOORtehFdgff3IWbcQOBuCcUQAReuLCHwUeIjglAQhmdKefvqPaXZmrW8Uvp
zytQGHmZZ+x7tMWk29nVXGxm9LoMpNu8CQzfhizQiwJHC0E1JsPL37O70jGtoFKTL/cPTwaeULL/
R9p1LcetK9svYhVzeAVITh6lkaztF5ZsScw58+vvourWMQfiGdTZfvGLXLMIoNHd6LD609ioB97s
9hUhvEZiTksdpMpPOiA1drebiOcWzg/FqQ85x25+L5vD8KDlkmaxWYhF0OehN81LUvBsOv/s7n+7
pq2dRjd49P9BRoxnRnlbOJ/tAq8Yo0koGuCN0FQCNZwWTWsIpUqcJ+H6DmrI/agGGgQxO+AaKASR
RamZSnRBPBN5dVs6m3eSE5DySX28LRZfQ4muLRn2cAHFCH4eTkaCWpvoUjrVMXFLmtg/Ozcl6RYT
jLZ9QcZ7+c68K3caFbfGbnwcfr+XGfHo330HO1kYI/5EE0SgEdQkGDtwM5qj+YDEl0hHJ3N9x9+E
OzA5vca75CU6WxuFNjR2jR1XqGbpvLEhOnNBMV7PhIeJDynsxq7B0kiFx+bH738iUp2qTeh6aNKO
/udKLkjyzEYzl/+iNJvtkolTGUSXPSSrc1HWoBwDOh0mj5q2eFcem7c9jR6KU/mDy9D3XbFe4zI3
KE0ydKhawPXf1L10kCUkkkWOiH1XrdcYjDAPRRCiwOrr1ghkIr9023tKXZ6JmO0Ne2xoCwPFFGrN
ZXiz11cGxB7NWDcqroyGwb73o/aOSRgc5S3PP3ILhDGvhSeBkmEECDq2995G3PdfyfjaDVFZ0W68
Tb2pttJ+coyN7uZ27vZbXrhohmA/AQkdxPzQao3RSIxyHTEQUwmTOrno2UgGpSNxzLmK3y0UhmUt
EBiZAKX8TLBTJZfOjNGFdgbDOO1GB4TpSveoNDzGAJZ12kTiEKkOSZslXwSlhnx9cpFsRG2tqfGl
Vh6GljYCauwcv38UlKOaSY6G2gMvFXd5K6NR1o3AmJeprZ1X6Ps/6gFoI3gNG2uihBeEaJn4LmTp
GFGq5LTFVZSxxV7R2oivTnaaJLETd9Xbba33PQyBtSP/PT/MRHS0mwxUP5lmrvdFemk/67N0SOnR
35W/pefoJPECEWuCg7JXHc78TNZqMNtcxFFTNGGZXqZkGmU65n7xofZtKNA2EPIPo2lyww6MZjpi
OFX9OsrDqNPE9/qTLmGcEmrYLAy1q2oh+V1reltuOFuxdreW38dsRahHo++XTXqJ88OQjUfLA//5
pO58MbTl5D2HTVDB8T76pa08BwMqMPqH25+wukOgwkMR6zx4hi0Q1kSQQ6dTkl4KU9tbQ/ck1GhW
/J8xMAMLZc7oawL3I1v6UKRp6yMOnF5MNENuUF7kUyvvLPc2yppnhMkD4J1Gc645j0a5vlNoyEAn
y5Rml8ru7MmW4M6iIdtWUZtu7ZHp3uqcko7vOTGoXrDxgvsB2WYZnTLXiJmUqoIsZdmlJiXin75j
0XvnrdhsjXueg7lyToAyzDlUiGJHa/77wg3TDDTWNV6O4i96z4uvru/c4seZdVjeYGRjVWQXr277
O0uo5FcNfY8PQtG2NJhPlkhip5tEHowCMlnU0tzQWuIpPuiICWwaM5USlCIncxF4YNUB52y/50q0
uaVcR7gG9Vkozme+sPGM0S9Mo7uIBaaaViSowp6W00PpfzSR26MOynrsu12ELlshsEgJVrOxvvho
dBy7je/ZiuBYCgocymPFHXX13UPGtyGKhTQ5ihCRALs+GnESy0QXqv4ilNsSdE+F96tFR38RPfpB
T71pO2a1E2slZnC6oRDuvA4FW+hwTtFHmtP0dbBeG+GIepU8cXXNCdJtEny2GHFu3pmt6uB/t9Up
Avk4aGysqSAgZdFBUp8XjoCIlohsXvEqqG6tncoC/Zbe70zMneAcfqTdpop/6dGr1ZMadfC379t3
kwmCefWrUBw0OzKrW6FEm6iTtP6SogyBZJiS5szDxVw1Cj9rtRycTjbfu1aIndu4X9b+2hsAMNh2
ELdHIeS3Fm4p9PSwEU1UAQ4/PG3YDaKb+7s8exzzRzG8VwwSei/W8BIK8JcDUliSU9wpv/SdLOzT
o/gUgdHNNGl0HkZa+FST7oIaJZw79aCarqbb0mkMDRv8xsboFE54L1uuETUgcibDKdc3oOYolWfr
Q+Y1D36vs4U7gGJw3HFTgbyztcyZVveGVwn9RYwx2wP1OJV6Z6lbcBYZ6iaYTm1ZED20jQeN6gfN
f9KNUwl2aSPamOc0wPwEXpGrMqtMdquXX8SI9lCpQzwGXn/pQnAcuH3pxuV9DIJCv6GgH9yM+nH0
bWRF8qO+04O37sUDs7twr4k0bV6FzjZy6plbCOMJA2Enw5bTU6bCrNoSKpa9bQyiskynY3Pw7Sbg
Wf/51XL19airl2SEDDGy3UDB1nxxFzoz7uNimOQhvmjE9kZnxMAH23kaiXYfcN4ys/q5hcS8n2LZ
CMFi0MeXyBO03aBJEq2mwbR7SVc51+7by2JeFAqq0HcycwKx7FalZ3ZJOYHDOCa2MbodRX1MNRLe
G/mbvZlhNOgzBeZUB3vt9d7VZhslKL0GjIVSenhILZXNhmfVvmLG7MZBdeCYDOTgDPYFAy6KIjXk
Or/U1SBsM1/NZVpg0ku8kUo912g+GmjiSRq12kxJ21Y0UZPQpH08olu4K0UUPQlTaGLGMfjPRpp5
4xARLzB6FH0VYR1torbt/HMoCEFABvTqSETBQOmnslAsiKaGynaa6mMNrr52GjMqBhjKRKzKsxCQ
CvT+LbGEyHPbKQsUOmVC9zPMo1KgYjUaAkexfTfD2HMMwgOrDFoZQNjIGDlRrUAcb0nJZXCbXXlW
bFCLuGAqcqLzm7pNBtJyZOm7A8MgMqesd203dT68/sYtjqdQ2ac9DXdQcJOLMZe298gtLP7m8c6m
Em2+MuL54KFhqwHbscK4N1RC4Z1xbty+dlFW3CP059ad02Qv6qF+D9DDAD/4ttX4Hl4CMHqYNRkl
m+A4YVuzpcL0RilM00vtGETdnwKq7xpnvNi3cb4FFxgYZkcTIxjTpoU/3dL0+Z+nT14lGXcdzEu1
toog8QsAeBvj0JDjWXEiQv/3WkZmHUwAQzS6qSjqeR1OSSKoGZOcAxRk0NvbtSaBV8fCWBgtnLza
SnEsKIJxsSTXxSD5nUl8auwjwuts+/72nJeFt848bGIu9Gfc6K4SzSpUZji7d5qd/FHbpHupiP7j
/fbCvnlHDBBzl4Nhisa+CNPLa0mmg08iJ3U5ovY9yzJj4NEGJY3AOqT6WkfDR0JyZ8yB4d5h23bH
+Pj0wI3Lrt3YJYp8jRKZZYlmMqAg7CARV9qisROlJc/PBf3kPEbXNg3FGKj9xENnHtl0DTVIZpzM
0ywuYE57zQdqbCKfbLe3T2bFgCK6h94WEQlT8EQy68mrmXlCafGSIt5P5S7bdURsNrTe34ZZvahL
HOZt38L1FYQMOK+TR6wT8S+Y8bB/Agn8baC1TVviMCKdJ8qgWCFwvAfMsqb6HRIqDkfUvvmBkLQl
BiPNahm0baE32eXggcKOJO9DxguFrDhrVxCMXhPAl9RZbY3tSnbyRqSCI/xU6BOnaHrNxl7BzLu5
8AnFqVG0UMJKop2+d6vj3J24M6pHNSNPAZeJcM0aLPeNEWhJ6iRrrLEotCG8xSGhn5yDmTee8Z+W
y2En9SUIFuqVjpd7s1PtaM/59VXtvPh+i9EwRaZiypKCn9f3XkE0Ryfnim7fR7DclT9ui/Gqal5i
MffSqHS/q4Iyu4wUDidJ9wItbUwwR5MMNy747cl+Lc/suA5rELsu76r5XOAIuHJEYjd0BZsjbZyr
yQZtol4fhGqCsIHu8amDOqtoaHMZhnkywFzOPBnGfoyxceVn5Kq7D+uwQzem5sRP41Y+yHhavdw+
Kt6yGB+njwTNL0YA2uHjR3rcb3lL4lwbdnp47iWip4gAeFWptFVB0cnLKPAQGDXQF6XQTiIupnk6
TO5A8NjmJU44doY1ZoHqT0ms4fB70HKUm8rZ44lOOBZz1Qf4c2vQOnetz8Y2EWSj7mZJHml3LMn4
3rv7rUmF3fvtU+cog29MPZU/qWml4NLYYLe0Ho7OsyiCw1X9UQcko7z2Fo79/P5SUGpfEjEqF56h
rZmoDS7eUjvZF5S3hWsOznILGUPty77k+cWXMtBIZ5u0Ammntq0OKjp7KeXxw3IUHdp3ro/Mr001
r5T5+sTkp3KIbN0+Psd3vEt022ajn/capsHQyb4ZsX8IG6q7eieSLUcgbmtRlR0PJ/biIIcVZA8P
1ebJvA8O1KEmr+OeKwjzXV6Y7Kyom14A78dF/CSkBmEqBVk74Zm62xrBYInRukyRslGHGwW20r1n
UlQA3wU0pCrp3jK8T43P9ihsMof3oFvHnWsVEalCEwCjTGO/GnxEJ6C9nco+1SQNCUddryuiPwjM
/qVa2ItinmQX6Sl/FGizV5CojTa3hYG3DEahSqXWVyLIH+BV/0Qo3t0q938HwLhSIkaRIGoCgHQi
CcmI+Tt6vo3wXwTtPxvFlmNYLfpkxhEQp960dTqdHcwv3dORV6O8bj//4DBeFSY5wq/K4gwxAvEF
lPx3z4nDuZucM9cZZwqyZqplA6nqqUUEtLYNzr44cUD+iyb7sxBGc0ZFp42VEUHFuOYmRf2zQOJN
bUfnZMu7nvMHf3d0/0AxSjPpMb4obfA0jI6H1tFcU8F8iH+mU0a3vKjYuuL8A8UoTqlsMGZeC5HV
279iMt8TZynfq4++nM8/v8/c+MyqQ6lqcTZSvTeIJNuSRqSzcEbuhqRuRZwE1U+Pj/EHpm0ORIZ3
xVEI64KuIHg8k++hkpfRCLLWgVK4nZOJRKbDTiLGFsVGoA2jlHOlVm3rAolRC2jzbJNCQ05W/ihB
OI2QDjjR7cNwKuiW42yvP+0WWIyGMNIsScMOqxrR9uLT/vhGnWS7/3xR4KXIHNmfheCbPP4BY7kK
EBvrEQ4GWLALnmjp3t63VW26+HVGQ5illXtQENnl5ecUkMf099Pt319VDwiFzlwLc/CdORYMH0eu
XIf7aw+2nW7H5ygl8Kxug8w/8m2LFiDMeRRFWRXSAD/H3MCQbp7R8/F3COwAtUpAC1Lgw8UOXiei
QrSajbjluIerB/1nFexMGqVo/9/rfdw8cCR29ZQXP80oaXkeIxzV2CD5pd9oe5moW8458xCUa9ep
aAoMAjfg2taorWucJ+/xL5fAqGUPVW6okQFAct9hFKXDfUKv66rFJjHaGNRo/RgYEFUw7Dz+yul9
b4vHinLWwZFVNt2VWBU4mFSgjA+vv6w3eJjvf3UZWJUbWEIjtTIAgsu0jTfH3K02txFWzdZio5g7
PY5NmmtIIV2Snf8skpAbbp6Vzo37/DXNbuGHm3khlMn8TlI3LxUmVWB2FnRGaPOSgpyFsKrVUPsp
iktci/Lsk/iSUd7LfOWwUW6EQdoo2gDVDJtnS0sPD4pGyeG24GWe09Elmc+TqDXn6AplXuZiuwr0
klv4B6lNR3F/SWQX7wakakaee79yx69w5r8vcKS8zAZxXg3e/7t5w0ae7K4cCIiTUeSC+sB57Dlz
BWNVyQKU2OV4ibtygnLWgTs/bkXLXkEwmzWNBWhWBEB4P1unf7kr3Pq5cERbeqHxe0A4t33F/F2h
MVtmFbmEyaV6fnn1Tq5YUhXUGR28n+rj9pXk4TBXspLNvknqGQc15gNRztQ78x5ePAzGysKGCJre
YedGqm+8B0QabdTOV6S83F4L54TYSHPcGL0RzzigTSZ5xw0mrGgXDCbFAxiFoSinY8cLW00vScKE
vQpfeqcm5i7cEQX+Iv/6rwWyrqCYLfOEHsRtMqA0dMEaeLS4AU0pJCBwwIX+gxfwWT2hPyv7snCL
C1pHShtH88owa8IVaEfPsfvJMS/r2mYBwniMsorRne0AkJhEu8PoTGfESZ45vhAXhfFYRq2xjEAE
Sumom1N8KKn/LH0+jz84QLwtY/yWoZhilEl8bVn7Jm31Jyf7+Xlbnr9XW5mgUsPQKzRqguZcYVPB
eS/1VW+o8xPZO2FSz27cp2dvc/Hs8BSeUApx/Gd4GY85xgLyiN6+fpsxpVfYjEb1Ua4sDjqw04Am
7xXm4tWF09lVsEkdX9221SHHcLS7qt93NkrB68HuFCo6IwVZyPBPns4kIeEBbRrqZ7o3nHKvuElO
zIqkJ/Mk72OV+B8lhmdHJP1VYSLRSKLX/pj5tu9tWz+lyilJLSJtxTfP3AiYkv7DjGkwvKHqMKwu
zbTpMgdDZBuddD4nL7pifMFqoaG3Em0LqPlhAtZdloH5u5Lw+pXs4jBp5Dm07dtHy4Ng7kJn4Gmr
WP0cE5epqx/fnniNF2te6dUqmIugCLI+yo2YXfKKvJaOTBWfZBr28YHX27umra6gmLvQNmpu6hVW
UzvRrkjoK2gQK1omdM67GLuUYxtX9PwVnHrtTliBDLL8FHAHzLILifTP7bNZUyFXv8+IvmqqSTOh
YvQy3SHLb6CiK6AZ2b7kW/nxNtSKY3SFxPgUGEdSKr4EpHEj01O9MX9v/w6AcSPUWKsiRZ/mJJJI
f+n3FWcBK1rwagGM+zBIdZ5lEa4KQsM71akS8rb95Bw3767M37AwTmUfyn0bQ5BD9Ny5Y+uMypYX
b7p9EKgavMaoYq/CYHBgtJ+nfKPaxYvHqcS/vVNg5b5GiJWpMT0RJ+E956S79BahuU05Npa3DObO
e6XeSWaJZRw6BOqf+/+VjAyVL38U47cOnESqB6UUkU3JySkkkf1oOTGvE4O3BOZygz4/84d6RNxH
RFISQ7XtjlMJu/JWuFoFc709IdN7KZnVR7hHnbAr88rOOQoE84ivz3qIw1r2PCAIB3F/mrMm4NAa
3Gff5vW+3r4busjcbxEx+qk2cCJlSUxCfVQilFuufl/Jol3tGHPLixz8z3GDM3nF20qGlTdoeTRe
9hyX6rZe11miGbSg5UqmYjGXXUN4jxDOTrEuLsy9iqHz+HGxs92JpB/hqSm5wWTOTn1JxkJX5Wmq
1n0AfdhTxf0591XqJLyPeM9djjL5SrkvYDzVCDQvh4BpxHXFJ/qeOxylu4oggyYNUwwwm+HbW0c3
wY/QKbgkBqqp8oloD6R/53hBa7XV6Mv4g8Ko9jpTptC3ZFyUrUHsGkNGEX1wMWvJBlN2Tjwkt7sN
5pKTHI5FfNY32wat+O2PT+dNvNvz4qirqufP17AiAl88VAQRa45J/rO0/0F9NWdXV4VwgcAYgVzO
c7/0gIDZ5BYV7g89rutti7+q3RYQjAlAM2SRyRkgXnBsOlBy3uBi3iIYby9CckhQG8h4UtluSMxj
oJOCckSDI39fmZSFhCdtUMp9DxCNBB2p8fKw7ly0xeSX29vFw2GMgdqadVg22K6R/qwm10JTBHW0
59sgvB1j7EE1mGGt41Quh+roojbRrl4qehuCJ7uMIQi7fojzHhDGndsdoi1Ps/HEal7i4jxq3cit
ssZ5oNF4sBuwCj/dXgAPgFEFVjYhrw39f5meXrXH1uXWVa+q5j8X4+uxvViBGg1BnM7c9CDd31nk
NT4PBGnNZO+7t1fCOYqvRsEFUDsoaOgVAJT9zskdbnr4zrnjEkdqv7gLFxC10LZ6K+G0S6exJVek
GvJKGRWQaA7RU9pV1HhwKvL0ziuG50jyVyf+AlhTg3bugZw3UbLriPzY90R7v71/vMWp16KG4UkF
hqwCI9r1jvnyW9oYm+nj7/TLVwZ8sZDBbK0iMwDSUy0H7ZYt0X+q81+CMPde8coxAe0K7n35AgV2
TndouqK88py1rPLSirIDY2Fgm7GbBc4erA3aYTu6ay7la+yqvw7qlgf3nW1hfgUsLhKjCqLa6/qu
hvC9dhhf7ITH0wVdiPfxgO7iYa+8UDoMNtYpxc4nukf/ZWRj8QGMqohaP9FABDAL4cnf+nv1ySRP
hm3+mxfbHxg2dat2Q58Fs7F+FTeH8atIBZ2E+a/b0r4ep1nAMD7BFBhZUXo4vQGmAXVw728ezTac
OyWt+tYLFMYtwKDhbDQC7BlqSXsHc4s800YYEYmlQD5FpID24HHHcFfGOAqhFxpojsMG2k1G8oi8
IY4WultMPfnLLWQ0RtBH5aiG2EK8StPncPPjLaPGPS+ixtF9bE4uEQXPSCXtq+R3IP6uc3iULNwd
YxQG2imHVBsAcUq3rhu9Z7VLk9fbu7W6DDQyzpU1JsaNMtfXDK1yqHITngLYnP/JQR6nb8N/o/gW
GMwNLeJQF6QEGBh5FIMtV9qrr+OBF0RdNRR/UL5Z9FLTkLDWZ98t+kd5QB3+XOxrcNay/ppfwDAX
VDfBPmHAf7vYIw3uLaLShkj75ry9fS5fFS1MxB1N4/85GNaoY2SD6Tc5cOJiYzjGT4/MrGOEOuDQ
3O3P9eUQ7QTX3NfEwIuoAFEvOqo5T/D1UO7iI5g7m4MrVC/CebFyfvAfMDlIf4IN+REQYZPaPFuy
LvALOObmToGHhtcRgnI4yeiWtaVuLpKRN7xlrTp/CxzGzQ/TvE/z2pifdshMkNfO9vfT5+ftE+Tc
LHaGa5V2SeiLAEEbWvlykHuClxGaUW6jzDrglpiwnv5gBR7Im1GSA6Ih0mMGzb/y9RebxWiIMUuD
sexmQcRsYBvNze9/twJGO4Ryg/amHr8/oBfknHHLGmZbdmOHWMONJvBxjDXs0Fea1v3lO+GOvkUO
jw1hrbNheWPZwquglxEVE7CQua5BpncTQdUv5rxx6/85kvUVR1l4q92ge7nnY0UpAfEzbUnw8NKi
SVi4C+6LXSVuOmSF0bZjXG6fFEfDsr3vgtlncxp6foVbT8JddwFfgKsHNkekV5cHsrG51g9F5uw+
ov+sgn61oHTal+YQ755jm6vFVzXAAoNxgMY+jIW+B8ZB32RHcS/ZAxkV+vbv3pkm+nfBVwnqKJb9
ALRZceiHYY6zekkuIFx+8UkIzhSYptuHs/rOXAAxOk3v0rYuxWgGMjDIBd2BvDLjdQFfQDD+CEY4
T1IyxXMZkgTvdHRq+jFQ2HI7ILwo86qsLbAYvTY0w4jhWtg3DK4/g9UPL4jQtng+w7rFWcAwys2a
zKkwIsC8TvZ0vNfv2uNDzgnzre8bxnWiix/SjHEF10/YuptGDILI5lKHzs3f+jf4pbS2x5yormxz
RW72QL4pvD9wxiz7C/VQR5gTJohFjsfs5I4vYCkk9xP1XiWHY+HWd2+BxPhCpZVZXaQBScQo7LvA
VjGQKcWCeMKwKtsLHOa2YtZqKyiYGXmxMXpBgJ0TODn+1ZUYqNDA1JG5RZ1N8re92sV9WkHcwCap
09nvmMPN/Er2NXu9BGK2LPO8QU+9Zr6m8TnEqKyuspvjr4GUtvwbElEfy0tD/81BLVGZDRSFxlOn
ERuokOk1xbuyAcl8h5gQD2j+IVb2lkCMwzhInTCMaZtfDMQFk39UWpPHjExOdS72nBDh6rVaYjHe
YhKJftaUOLPGhQc3OtJ8q9zaLqAteEMr1tTREovRrtrYQgh1HFs3s+Vu0cmR26Drt2/rcIknHfPf
F1fXqBULE70BUyDfObMOg9f0DpMqIPIdbRyMH/OhBrm0cDxYRtmiRlYyGqueFdTkVjuQHNrqm+qg
drlxkvPwU3rR+YPt1y71cksZ1RsnKF+OwWeImzDlpH0ZHcM1XOu1fwuoj0SZYVJRc9J7bqsRV3AY
fRx2ymBqFZZbYZfRwEaLAyhkwB1bbLhkFLMQ/vcL8W2yipImupyos+C48sycfnSlo05TzSHjE096
1pyaPzv6bbAKntmR0KBNBkKavMuOT373drvzDrzn05qBWeIw2qTvi77RE+CAhehX6gTuR+NkZxlD
JLg+NW9JjD6xprjw+xxQk6si/Y8BQ0hsZ6h65Do38y/dOihGm2iCKotBiYMyzIhofecqyseoPlhI
PmaiXcGvrmy92/bNxmrfyqL7n2mrEUfFpFT1i0cNbM+MUCZGGFZBPc5FlwZyQgqMqVPgxZ/R2zpm
/dr9B+fLEi5UDDxuTfDbL5z6Z+9KTrb5F/WjoM0EQxYI1E2QQDJLEUxVaBJjmOUQvY/zmQkn7Y0/
vnBNDjHs1UCuXpTRFsZoEL+3hNoH1y3YCkTqZpCOe23zHLvvt3dsVV8scZj1aFI9Bp0BHPDo/8aM
XRLuRtfaSEg++zav1v/rAFhBXKCxBzSEqpp6MtAwTZj8Gg6/p5c9jy1JXlNLSxDGDZm8viqDWS31
mE2XEuU3nnO2PhJwGdl3j5Pt4vV67+9U1Rk+o+3e2vGmtaymKZZfwCiRJBTltBPxBVO31/LD8+HB
P7dEJOd+B7fL5Ej9moVbojF6xJva2BAmoGlgHUAgo31t3m5Lydq9WiIw+mNQxwFCCqPiv6G2rguo
sbsN8H3YMjTEEoHxQQx5FButxhoqW55JbSY7Qx24QbRdSl5P/kNIE9K796pvD8+O/bbP6CdPS649
zZefwPgnrWBYk6/NLhf4BmIEcmXyyeN252EwzogRppjlMrta7cuucBrnzbd5y1iNay7XwWiOss6a
0dS+xMHA2NMLqogdz+5QbfIsHqz72wfHWxCjPoJElPJ0Vh/KnTvDDHRE4uM2xvwbN5QGG/xu/Nyr
xwZ2EoEg+U0lKUa3YbaCfRuFI+NsLlseJzkcQqD0EDuQO08BPX/ehuAthFELmTrUpiBgs+wQzi6J
6URjVEzx6gpX9QH4Ik0d1IWqxj7JraiQ8rwT88tPxZ128b26vb2M7zOt58v6B4B9hBcCpjiH5YR1
ZIHj6nudDiCBiIickwpW/ZxVlDsubVWpLzAZpR4piR8ZJewuGOFpTnQ0a8/erW53VHRpefe3a2TO
Si7zoopTbCL8d5UKGIooPyduTPVLR98CR9iJc4Nrt+FI4bqFBLm+LOMOKwor7F1fKCDblBB22HR2
9E9NA5Hkl300cPMfa+4nqG3/g8TsqKBCGY0KkDQZEt+4GjkNuT1tWpnbTsSDYjazN/R8kAJ5tlBu
ZMen4x4U+vws7Pwz3xTFYkWMIQSdb2imCs6sjrcIF2Pos0rU35JD+8nlyQcPizGJcGizIkqwpMnt
wDgeBaCUU2h99xCiRYUXI1rNaS/PijGPda9lKZg00eoDBibFSY9WhUBAs5lfJSgZPORbpMtosLl9
0Vf11WI/GYsIVtYhFzugKuamrl+K9t5sNtqzmDyLrZuK5DbaavYR4UrM+wLnMoLjzJbGhSEKYqzg
lXK3c1Fu15+OA6rH/k3GdgnD7CVG4BWgNlTnt7lFWpVIh+Kn/ot3j+fb810W/yyG2bu4AXW85GMx
qOkrSfA6N4MePWK8gN3w9r6tn9IfJManaMVGmGoLjx7RSZ2PhBznJyTPx+QezuwILJ5WlVW0fjkf
jp0cT5kNhn1YesXhXat12/VnMfNiFzCBZ6iCHgAmu7fdwW6d+rnciU/DW08iWtktJ3w9f/WNU2Lz
Z0KCkRO5h1v8OmWkOBeo7sy4HFNfOvsbiorh5WA7nedLz+pxsShJAPloUELiZio9yX0NbfrShjTe
KtvAlS+ozN91j4nj8YRwVTIWuIyGR/mDqhcJcCtkNH6Wz/fl/cNt2VvdvwUCo9gLVDFGWg2Eg3dC
8yGFXuecEG8NjE4fMe0e6TIgYOpKuvXPgwd6uLu+3vr9v+neRYj8zzkxCkjLKn8sRWChgc+WHkWS
bR543YazdrmWBZB4q+gRlzDzyvjWcaeqfpPkltpe7B3PzM6fd+unr4/79sF+94avP5M5WG1qx8Cf
lBaMKrWbnnqX8hKuvI1gDrYHBXTvq9iIX4/3vLpU3m8zB6kPTaq3Bn47pdw5YSvvq+utYe2Hbwkt
yLTbi2I/1jboepyjD+P79P70cvsMVnoGrpEYG1JAEwrdvEUx2YG1uCcHKIwn3SYufXrMNoefNu6b
YztoPXQ4FYFfiehbwsRYFQ8dlXHVQQBO7s/+OXw2nZR+gHz6ZHd3j4GNce87ug2fHNraT9tzanvU
d63d++0d4J0jY3QwNTYSuwof4T4iNsqxm99NzfXuMqam7cxRHE38+EA+eLd8Jay2/PFvXXZmq2m1
72vt5SV2hHO6KX4lBBzu0bMtFBy/6fa1Z9vt/mbDMe/y2lLJkjdVmjxv+D3nKHlfyVz3Uqg9Lywh
y3/9yzPywrp2U6tY3qyqwB3NK+y8LYA6S9s4CmIa9iO+WiOEcKLiK3HKaxlhrncWp01ozTIC9vvH
2nLk/PkheWxchJTt4/uxBW/oeDgqL41GjVPwKxhIdIx4VPxftXb//aJ/66vrJW80zPmOYZg1VUiM
qYvucY5r1yTblu7r80g2W+fzL8WBudmjYWSdIGJjB0I5P63wRI252EOBws9Yx2/jURaXJH7IN3vn
7jiSR2o/tOS4faPvT+2BbuyZ222vRHbJ82M5n8DEuW/fye/jlswrOflyzRcCHgYS2jkmrOfwsyXI
cEe2e/J2FZGJ84EpALfRMGfvphuhf6m2BVwvW5PRJxDLkuxsi+wGW/gVk/cYKdN6K5Bd5aKtMCV5
SVTVjs8nFMhoO8HZBe5hNyK8LftE+XWnnV+bjLby4TKA1B/TclPnpBHRJ6XjF8522rab13pzZ4qO
8lt/kDDdbaNihO/GOiqYp0cCk4QYPjnsSzBbEPMkPYIVhPgBylKTXZuQ5l7/lFBFuQP9Av7DZIeH
AZM6Mfprkxx/fCoRUvTmubKlpzqzo/vOwwiPx+xYNE7+Yrg5bfC5wm/zTYu+KiKijPQbxcVs0Zrm
Rw/BpXQjYd7H6T6f+dI+TuKucTeF+2ERDR2uO2TMqLgvnVMP0DDeDnbUIqeNkIb2S3Smw3BXku7p
znQCikA2JpHpNLALNzLJ664kGDANa5bT4Q41vK7QkJ2rbSCpVkrxHKWgDVbI23GzBRfEo7EJHcdw
EJE+WQ/+ociQxngw96kDas/eLZA6T35pmKA3kdEeJGp9GAd5pzZES5HxPd8Hdj6QnR7OdVP6AQG6
hwbjNXvPftfQnWGSsqfHN/FXutn/KA/n0tZe7uTO6cgTxqdldgq+J2Un2A/evng2LlpBwLgKSmMM
DXIEuMYbEA5LyGvo5663x63o7Nr9c/4rram2CWxqtuCNCV3jDNvnNNQowOSFvjaUaEBGMEwgnhC9
83ZOsX3qiQJO3Ozzvbflu+37c/9DUwgJ9ra+H3fmIxou9qiW3ZLqQ+/JZq9D+CeBNCdKMngeVIXq
+o0RTRdDIW6F0RXRh0GtXXRGqcsdcZ4qkjilHdtg+uow4/hHRzvMcdrH9mcrgQZqW5HdXjnR6eEc
uuL/kXZlu5EbyfaHhkByJ1+TZO2lfe0XQmpJ3JL7zq+/h5o7VlU2byWmrw3bMAxXMDIjY48TVL6r
HkNowAc4vriP7upqi/951dNiwKEhc9XhW9zAwelvjI8rHZ1BjoUfxUlIzkvoZu/TegV09gz/Knv7
lK6wa+lZQrH/w/fy9x4Q1wzNuRrt3ajwbOZdbZ4d9qmtr/P9VeuAUwBKmCgJryPsR3ko1vaNLO8Z
bd3k8RNWboTkH/wDwGOL4wcGRalW0A+yUWi9mczVbs12Ob2zP4KMhl+RO774q0fzBiuri8cWNddd
jpFjFw+N0MFDvn5D1fVuK2WuH0AqQ691siMK3mtH/3hLHKDHqncz7M+udevaoRtGcbS/kQmVtles
oeN1vWdelVC62XolQOJtFzPTgafcSPB3kuuCbkbHx9l8QVcBj5Q2+8ePl/T6KV0Nt+ExfnOzYTVt
CB5Dy447A/xfVmhLZlYHkJFmaqqGIV9efRphbEpS5HfowVVXePoD/RVdzQ0ZzG1Sal0bqxkG3t7i
qnYR+r4F5khIn/Op5KlWK6bZHeAj5dSR99HDwyoCnn67Qu/QTb4t4DmrNzbUaHYURBDfvHHG/Yx3
zusy0jAmmQXa5Uh/PdhAMYgcnyJLubl8yAvNPZhAODnk2SCeGA1CAhPj4FL38OJG3hGoN+pV+YLH
omOdrymucf2ZXTsnx8VggdWwyahwp0VBn1/lp5ju5RUegIitBf8PbKlYqaIqqgGIunO2lKILlc4P
+gebotqfkRU0JEbp8xv0usfAwypvhAhyCxWAmbcfmtxRJmXcpoEFmkB2z0KYQex2iVZfvYA3kYty
ztrl6xf9FvfJg5orcVfAQ3HvBF/5Z/rn3PfhLjoMarnCOrfZAbdp4ulXOoD7e5oLyCgiOpwvDgiy
XKoZ6LysAKhG6fFacn4dHwIPpo5usGzpae8Rev+0EeErLkjYST7I+K61nTycIKlLOZ2jFxSzRNGL
yBPmB6BMayh6aQ5fnvbdahW6DzH6SDL6/AAHZHVHN95WX++eQuoAKv5jdHaBK2qX+e4B5zTQGX+c
M+5rCiubAfy9uO7x7uP6elPSV7iWq31OUw9NlKsV5Dx39t3ed7FqCvhvAXUnFEedr/Xt4Hj33k7b
38M00JvIvfuCsd7uPjefVwQW6lmlx2MIF2xjeZcl+nuS9MJ383U4ye5qADbAC5ZX17573B7dHp/6
a6VvaoQNGFZLVyo9YINhfi2q4Ate03c8cCIS8SRjGfWc9kkdTyRu2p+luLMHxY9eGX2YDeUcTLgP
AT1u55NeO977A1piQgo3LXNb1/2IEAuOyOnM3pruOnCtDIrQSZDb/Ybxv3TI5zroX2phMClR8DHY
u+BuX+6eg1tt+7I+utvSsW4a6m3WDr3HPzE5g7YCw/Pwgc56c48lm4DJ2IikVfAY+QqUFJqW0c2X
DkRFkSmeeeF5tZH+V7EsFSMTf5iScAzSJsXSXAQslQw3qH+xNhgTldx6L7rlJW12SovTx3qIvjJA
2nXQmpHXbX779H6+y8tPZMm5wKrqH4443Tz6UZoMhg6EJ+eY3L2nDnvDNIMQAX4BAgDW8IQOp5tt
ZtW5rYOOiYCv936p7xVWggDtNgNwuYSWfGw5pd7jV7W6zKDoFLkUaFvHqPCy71MkXvDLhO25N3sq
aooTkbHOfYwwtscpKsCey3yqptT/nUIoGF7gZXYWMz0Y1MEOUcX+Xr54TkgPzST3Bws+2lHG8Bbs
QbWREHGGaA6qEEWkbrDqN+aWfc4IC6XgsS9VFE6pc29dLtRijMqZent3V28z7+Mye4sp11MCnNCP
rK7kWgUBOV2lo5ubnuI7r8GW1J79NPourk60uOj/oAl8SFMxZew65+6OTH4ijTYe9dEGPJGxi5EY
b7zJc7LHv+LuhxJnRyVsa23VGNy5/lM8ubWL4DVx2w3BhUmCzORiCmiezv1ftnjjBwjxrOoisFW4
Ou2xc1Km/pZgUgkQ/iZQiQQZ7CWXFy/8h9555epfiTZMQSqDOfY6bfSrtaOgEBvugvvLh7gUip3R
4UMxP6x9LUI4hERKvtFctVtJXrFHK4WyT7Ggix19+BWI63cxaujGVWlSkVIR8sq9gxDbX+pwvsgR
CaPEazbWQfbuy/f/96Fy78GPJQnT6bjEETt0MD+CVTqrR+vqLyb5Z/X8c3mcGYgVpbS78ZuhGcUu
BdBCv8J2rbWQo/k1/WlCfyhxhiAyLG1kAzia94XagM7qMJ6O6bmreXrOh68UI08RYaBSSHnJazrl
kTMFGZEq25bnd74CdOWN4UrrABTlm8sCumwKfhjk1EmshZkUBgj9UsyMJGsGzOW3SNhNpMwidukc
OV3SqpaNlUu4Me22R0YVO38dAAijwFjAsbUdfxUBanTdQXvu2FHaBtf1RtTPJ7hKvvGCSXWq+Bps
6+jUj20LzBgjKFwj9Dr/678+U+DbGpqiwPECyC13dWk/FlUugdlu9VIDJKzC5MG9yLYu5z9OqHA3
Z7T2NAXYBv7wZNPQSQY6ALE1oLWroEmGedEquB/fhVQXLvKMN+4itZSpWqpBLLvVt0+JWFX2kItc
7YSbNxYu7ITUH7M+ta9EQTm/vZQSzMbqnuLei1pwVRERzg7IhlEGAUAeMVxh77PXDHmyZqN55a19
N90yax5hRr+bU8BRyTdf1a2yOUB7Z3T3iByp62IE1QV6jUs2trDJfskLPTsA3nbk6Zhl8w3jrInl
lI6NXp53/3DzWeyfC3QAUmMzUmk7+qiiXRbhJZuhy2gGtTUMz2D9O0c700mQxDH0wuhgFtA/HN4K
oXv4PeHOaYUzIpxhSvu4Rz8oiJReemVfadftY7AztuVa96LbBDO9s028yrzNfkAq/KtFQ9ZXdish
hU5HDFqIkhdL4cXZ93D2y070oaxNfE+1Oioe0eh68LqrBg1aovFy4flyJiyVzKI1apBy/bkOkwAD
+fHefhVFTAvq/Ywjzn4R9NsyPQSZ43uwu7EgMj01vMuysviETkSFU3dKW5JSG0GjuPEPlaetbhHD
C1x5ER+csksMOQ5Ig+zrMb6JvN/SukII9jc29+y0OOWGMR4lrgg4Kb3ay73WQxM2zHsqXqi85Maf
kuIb2lkgDzoMb/+AGWVq7tV9gJLbVb5qHoujiK+lpMcZMU7J2RN6oTUJpydfyy8EiuS4NVH9lN0V
hg1/abvxGOyYa0CfuK/t1sne9E3uSM7BUzUK1eZTp9zuwqOKOhSKYJ6/utptutfLUrSU/jr7SF7j
hJ1SsPlErAHDCs+RiuIXZp3NfpV3m9BYtyrNVTeq1sCMj+XraKST7oSTUxGHpZ4fo3iExvmx8OLQ
jaddVdzW5ZoU94LPnD/jgs4yOZ0V4ySNpkHZgTj+Tn8O9sN35XPtkT0AgjcxdXBA7x8lAFGi1ZOA
+PJTM0wVQxYattdwFzkYxqjnIS5ydPq3F9Qqe9qgYJ650a4/Mgv1vckpJupFD9o1LFeL/5rQfm+7
hSv4kpnSH8eAHbAG3BxL+WNdJlEkNZCwWRKOcdwhUS6jDI7q7We5vRk2EUaZXlF7u4+ptscUnCsa
alrW1D/FH8Jp6kytfDvsEFaprZN8YvFousUjvRdwuah1TqhwSjpICkPOAhw3caoPyUlekZUX4eIu
W4ITIpyKZoCEUqwYROBJPBkY0okQDfYPhN5evrKFbMhpvYxHs25JSSqtAB1gDt8p9yoiwM1lCstK
7YQVTktPVWqlzSyeMGrd9ecr2+SuwLcWHheno1Udo71VBhojNmfIm2Lf7eoPJ16L9iAsPrUfXr6/
4yQlHoQdambfEgbpHrbSnbHqkKO6fGLLSk83Vc1AgkxDjhbP7IRKpJEoa4ukR9oU2CL+k5046h69
InCrrRXbOK9zPKagO0tDlkB/qtYfAhFfdjJPvoCTcS1kQTOpYf/wMmQUUILBrtvb6FyYx+piSvbZ
0boCDiU2L2drYTSxqExPiHOyP9qqJg0JiA8thrS3GfUPHu08T6C0l9pa0f9sGrqGxae2rXFMRnHY
qqFe9XhjGjoVugh3CjANZ8iwi+0YbbRdSfXJbZ7bmNYP2CK4L0qoLRIDLNJ4Tu7x900h6hpb1C4n
H8Uxj1KPORmsg9+EnU0scbSHRwD+18+XRWz5wViyigEXWVPl7100JyKGXTNZxLBA5GHcTagkvTqP
wkLDfHx/GAMLZoAQA9MG/KpzH0sRhtAfZk6yF+PXXrtl18Z2uBtSmmFX769bUSPtUj5Bx0i8iutE
HkgzuQvNMb+uSz7rH6Kv5GneOztnliPnsHr+fYUqTkDNo3w7oe/mPlwXMRUc6WzjeX4B94k6hKUY
uqpyHu+Yk3yISdpDlY6Yr6geEg+YlQeC5a3D+l40qSzPSuASOU6tRrlcRFZS9oCbwW6I8mo1AMLf
R/eVI611ERzad63vD2oK9iroponnwmP3BFnVl5kFeancYRU/NKkTmI4BamzjOYfX1wnOYP5KMBH9
ITjWJTFSTihz3k3jT34edXX/b1h8dFQd5swGVuB+KCuFlsjwCUzi0gs8Jci5nMGo+rnUgtXQp0f1
wKjOKFk1IiW/pOUgqrZqmrPUGJy4dMk0sQoA4uhms6iKdYBl5tTabVpghzF5G6yVIdkORu0cG1hP
+ZXPXlNpM5pvcajQrtjlMtobs66jRr6RQwzzE8EHLsz66Wix/vlATsBqJY/UYn5NeErmKtkFNDh+
+oDMeA0csmGlGPZzyRk5pchZcSPOOtUKcPIqkO/KHauhlWt17kKU/BfD2F5NRxsFodDp4OMDj0KI
arvkvyrQicQ2DFs3TO4DwkhSzTHGB+jAqzzc2RgqGJwrSZjHXdZUP4QsbhLL6qtxamYZewKyO4ai
XhKqefYqu5eBXb7TIAnu1ZuyL5w2o/HOvmmOohzXUhUO1/sPr3zUoHZKl5ASn7Cf8cy7bf9ZHovn
bD+t0+0bpkix3n7jxd4mXvtXokTSkhulaIaB6UrZVP4AxJ2YrzBWjAipyzlrhl4/YT/LwnA4xPeE
BneXmsXQg5eDxrG5yRJnzqXs4LisH5GXpGihkVxRymP5xfyQ5MtVvlwW/dhPPQrR+j5FFDY3y3o3
AGwPj5Irb8t3YeFv0eickOS0o+8nxejHMLLuvNasvsXGbmCOYdQYUiMGg1mkpqtYkqobmq1Z3JmS
iXXYUqLBpG9XEXEyF/BHxnV/aH7Fu1GQ3FmM5pAr/w8x3uT4bQr8lBrEnkzkWlAblrG+SQEwERN5
gotZ81NS3CkaEUuAVav0D/66+QCAVHilmNs6X+HP0gtRjhse9fWEtGPfCiotSyVOrOf94ZKzNnbL
RqNPQbpZmfQ6VrymoeiTYLcNejLQFS5ykhY9v1OC8x2feH5pVqYJ9pXMOaZYRooRCg4wa1RC6+Lf
WG7dmBf6qZapGJwrmyAmG1Nbnx1AQJmgnWqOIQbnt+JuQk/cV7AYaMJR0BTEYPhL56RTTQxJAgIN
tMqgohHYaqVuoqRKpmsjxQ5k2rW53bhFagKEtPPLqKQNq+QKixCt1vD8Vmm+VMmUf18+hu8NyH+4
Thi5teY1zLby3fJ3cuBkSqRc7pPhgSFk0xy5fRmVHVPp0PbUDvOVBUwZ9osAgFXGZI11F0+/24SW
6i1DiYi96G82Q0+7Xr4z+VbJqDI+I3Xn1dUxV79SpXQY2jKV96SgCUFjOE0yx6jWY70FVINpCCry
i4obADnwsoEJZfO85HpMzF6NhwesHIyNz+4+ywFL+pbcq4+XT235Mn8o8YW50pSDSlFAKd7agP/G
JEbwPg67BLuwcHu/onAdI6vVbwVkFwqsOqpz/2Hwexzx5LJmby0AONmAUUcZPXao06nOrhFm+pc8
nXltMlo1bOxnNTnfKh7UiUioIT9EWGQ6XdU3olzYd7TBS90pBe4xWKqUJxifGR7MHP2qkk+N0Ru9
KsM4SLSbDoNNu212XWiO/qKEWxau/QJzLVjOEtF22ACerXYU1SUqVov2R4J8WgxpnZyx2FrBWtph
CWRnXDHLbYuNLQyllnxj6ESVqJqMjiqdV4pqT5K0gCGt3PTr2EmOsS2wb8Vzis/uKHb7lqT6lByn
EqdM6ytJ62cdPEdux4cMkGCm9zzXRSzv6x5JU2GSY0kCTmlyOZ7R14caneo99qYjj3gNNLAc+12M
bQrwjkPi5i58v40uguRZdDxPyXIhcla0aTRNIJsDyxp4ENeAUIAqoloP715zZ8+IbHo0NJb7fF+5
8TH3UOUUpJdm2eNlc066oAfMMLE+nJPNXG/91KrJ3F7wzlzTm5w3thbNWyzmsE6o8Lm6LEYQF5Rq
j6dc0vdriaKE4mBVX0Ob++QQ781SNGKx6ACekuT8iLxRGCCiwNjoaZ/Tg7v65XYHzQ1uurW2SX6H
nkBbLfljp/S4dzJIGUEnJ+gdC+xXigrnc7pKsOgbBZk5PvsQpT+XYnEdSE6yjIdJsJj73HdopKRI
xw4umdb5zA1NRKhD1DBHmgDfeJm3ZRn5IcWFx/3oE0VuLaS81+pLrdPSdE0MaUkA81VWkyagtmhu
dEAcaibAoy200JxzFjRG5IcaOHPh2tZ3+c53YV7ujH0s7A9cPsQfUpzub7tRkvsYbtGIbZvDdiyp
76K7ACW0zHPre2mLpgGRoCwFtqfscS+OlNMQocF5DmyJ014F3u/WndA6kQnL99osA38+7n/Y44Og
quxrVVJBiqWQi8aRtdBlhiOjD2vaJa1bZMxjH0N6zPPIaVu38frpJbYm2gODLNup2tHu3d5HhnAX
1Vs9CCDKTtWu/Naxf7X2A8v3vuF17HcTvtTF0Q4/JgCYZJsxWYXAGAu8HJFX5euHXrsm9VU8bHwm
WGe6GFui09KUTVvXVKAEnUsLEseWxYDC/PCy/0UMJ0dHp+fc2u5XgfE5V9ik9O118Gd6So+7Pp+o
ed2p/gBs7hFdkDawR55Q2nO3d9s707nxnl/NkTq6wza7Zg18EqxODq4xi/Bx+U1+O11/fAd6P9CC
pqi6qXHfkSdYd5tZ/fjw8oKcxQQAVeD6TRu0KgwYG6EH6r3F6Cbo1veFU6y/sFkctcj97eWv4N4P
EN6/YU8xEGzaNnaIck/VBApkFuZqfFBZB5A/ybhto6yDu/91mQ6ngf5NBzCImmWiqVXROTrInfsT
aiDJIU99ex+PtuWo6aC7ZZJGTt721bqya2ubK6UryVVDL1PXzp/R/1LHNgPMC6KfV+NMSTKmiR+U
ZnzoDva7Kur15jye719XCUIyzcDuOPM7OXTi5iKHmPhqOsUHxuAUms020uHk1t0qLR6Uep0bvy5z
s3Rnp/Q4D8seAqsENmh8MOFQalLi5JitNorny1TmGzkRzz+4ms/0hKu8wLZESZbjg2IMuCH7CDyq
a9Tld51dbOJEELov3RBwd4Flr1mzjzrzfEJNQSVgRM98fKi0iTh5GgyOOsiTe5knPl7/N1PIimKR
hm5jKyxHpsjztGGExIdSz1ca2Ui5WylOZfXrycjckaFFw7KwGFC0e4vT43/Q5Wx9UYRQ4wauzEAX
VrduUrRkFjdtIWJw8RhP+OOemc4SWcmxVOPQYzvIvWi6cFHwTn6d09SS3WdNN5+eAhztWHojAfGs
RBY81kUq6LywDQg5PCPOD+sLPS7RuYPHahfrXsF2gxRD1YVggcKieJ9Q4R+RjckJMgXJQQdWvF84
jYI2Dka8fPysRfH3Ii3bsqB6LMS8PHanRGqo2YokB4sAB1fVE4yEJBFxlSqI13KaA+K3SOr1ZVlf
OkYEfLPCVZAb5jN+QebLELMoOcjaZ9OGDutyR0v+wnxo6FEhyGECPZRvEvHBblpgifdh0OSrTidX
QaNfDaN9d5mXpQPEHmcMguiIc9Asea4dujTtgFxUJgdzXCXVm6kdMkBS6Kqb1M5lSoundkKJ03p9
R2xNUooEIk63YUjLePUXBHRTmYfFAALOm6KgV4e2aECgJKlnDWsymq4dCIR7Sd1oJ0S4J4QBPNKS
Nk8ORe35wPgIdma2nkSL6BfPCiYVo0dorYAMnN+K2mnqlJAel195pLyK08wJYc0vn9cSKzq2nOgy
Qe6T6JzOSabct1EhTg5V6GnD0fYdW7tNFO8ylW9Hmrd2p2Q4Z4yMyB+YasQOBPunKeumHpuU5VcZ
heiaTr7hu1KaMrc06tAb/NZy2gbIF7kmAQG88XdpPhYOyl1o4NB6yWsqw6ZBNARup06dow+d5o2j
Oj1c/uqlCzj5aIMrfFVyge4pDWfTY5NpuVYnTzYEdnnJt0ECWAGmHZw3whfxmg4dyl3VxIfA2Lft
Y6lF10qNbrTOpFn72auV4CIWWZKhTIDqoCl/7G0vSZDnLSK6Q2o3KFM0OtmrVZZQu4p1gYJcspVo
1/qHFHflVYWVynHcxgfAcaAa8RdXg0o08jEGKqA6Z/An1rdyNZ8bAzpOnZpOWEyO3QvU7+LjOKEy
680Tr6lSx2DCrg6woGDrQ1Ls9JE52PYwGe39X/ADMUApF0YFduycUg0EjmKUuvjQRG+6eTsFtz37
G2YwdKTBWsky4fvhsZ8D64YbuIB6/Dj2GjWB3mnYt0L3eSkUmYeb/kOHU1uaXSeSMsEXS1vV04vI
0SRAnEiYWRmAlDISx5bREhEKDnDR9dRRXEQ7DbBwTX4MeUQzUj32cJ5GHWNw7Lqv5HVQOEPXb4ws
ckL/t4IuEKtuRaK4KOeIS5AbR5BnGpxJKwDjMKhYH3dgceyU/peNKsNfCMcJhflRn4ghklwaNoEg
uBv8x37Y+Si99O3TZRqLisgkhkl0UzdUm7u1MDKM3ogRwlnZmgDvRKKq7Nn1Kh6dIRZohiV3Qz+h
xZ1Y3XfJGEmglRTWakJCYtCu/WBtatVKQf/KZcYWr8eWFcsASKnBI/39KzSmaAxGuFBWQJAvTrOb
PGeCShOfvv2OP/DTiHlUeGtIBJ7fkDmgO62p4uQQ6Le2VVO/onW0Ww3Wm4Qiaf6k3ceaQ9izX3nx
SHX0iagQzcEt+oQmSra6zPLS+RrEwmNQ0Fum8gFzKzXTOLA0OXQk87L0Vulyd7RRZExv+8F2LhNb
sigGoFfQSIbCMHbanbOe+6qhRQS+I9vmqHaU9jGVRTWWJZUyP2x0cxE0VPLR6yjbhT/kY3JoG2kX
x1hPkjKvqAhNOpRELTgOatrQXJeGvxAeQ0GBDfljdOrZyjlzjZE0ckmQviF9dp/hzvoh2V4+v8XL
OiHBPbyk1YxW8g2QsBzD1O5l/Rir1SorW2cwVcFliYhxLy+1TEOWdH1OR62SvjhU6MuqMGenDYdO
E1Xvl1TK6eFxaktqB7mOfRBD28e1zibXiDTK+tQz/auaoTVCEbqZi8Ko6kh0krmEzef80tyuQqWo
k0NaI89BszHNW6eWUviSJFSk58zIqpgyK80ySlrZBjarXDduPubKu5Y2qLJEYZkWFG5o+zutzPom
HZMo9vR+jFbFxCYn96v+M7CrdEaH88lDOJgR6pVt4t+0TLZ8PO6uio5SwgaBq7jMm42ohqAXyuBd
HtkakqQtZh3DkB+SadBsenRgXZbGRSJo5TYUgj8AuXEu8H4wBWREOu8g+QlVpnXelZRob5eJLKlk
NJ1iOO8b3Pu7W/TEnqUSyxBxJAgCez/aR+Y0evmgGwItuOS8Qd/jtOaeDptv6UWWvq0sGUFaWdG2
d/3Um/RdI9rntsgLmsNM09JUAgNwfmDhUGe1aUL9TejIdtqHyye1eB0mwVGh+wxscBFIbNlJVFv4
dd1+TOIrM6xoEwos/yIHJzQ4BU40KdeyCBFz3af61s8ziZaRVbuXOeFbgP9tIhHLWjpcJOw0m1k9
ufSpkfxJn+aYGTtIGX2xjiPtAkeZNlVEWXKnb0gaO6Rd64+XKS/pPHStAg8UAQ92eXI3NIxjOBrM
gIGKUmyoDdraYWY2bdFwk++lnhwUPbO9yzSX7u2UJses3JIsrhsNspf1q4kUxxSp67oaBIe6zBra
lYBPgjrDd6vYyZnKUV1XfW8mh1BTXd8CJmusuQrJbuyW0LQS9UjNksAH8aZhoG0dzoWKktL5FWak
77Qi6CDrmJbqrkLVLXdV5hnSrjXWzcvGfvjvTxGZZHT8mzao2twpmkMWBKxB0qDMb7A1ESlR3ZNi
UffJ0iFaskXQL47AC2bjnKsiUjM97STclT66SUDHGj3/9r4j6aHIs7/Qrxa6CdDzRay5WHJOLJ8i
hJKTiq0WMbbZl+umNyn6uS6f2yJHJ0Q4r0UyDB/ZFgXuUj44cQccz2g1qYPj+5artreXic3HwwuF
hSobSgvos9R5s5SPWdyVQMmBs4k9Rv3tEKF5bRAk3EREOMmLczvpSQYiCWBs48lfR53u6kS05URE
hovCbZXlTSnh2TYtHcJ1Ih1F41IiClxSpEunsQ6qOaWkx07R6XBe63VkCmq+s0q7cCd84moM9CFQ
SxyXpddO19a0mv6iRjY7WEhaoYoA7XMux3rv67lvzo8mxmJW+z2OEzdLRH7/4mkZNoy4Mo88fUMf
nOq3rGxsdDnC/JGvrDoGUesggPubJ3lChLuSImKtbzErOUTYlgHvO0WTg7AcsuSMWD9EvhHmTjhJ
iqgvw1lTW/KufGP+XmbCZcGLNDBYC6gDE6MQhHcWgNJj1akP5zd8VtuvTF334aHUBDcvosJpMHm0
ojDsQyhlGSttKrTlMuum6wRaZZmKbRN0NyLFp3NUqg4RrBLH7FDr2UYJd1gNtFLZ2s7fLmuvpcgS
m5P+ocPJcWBFqVkWCTtg8BodpA4paoQoWAUExKZIfWcdcYQOl4g3zsfOW1S6myRFLvxXbD+2VyZA
nbVAINV8k9C3v4WEPpwCefZ7eGloUg3mElrjkE03k6VsBhUdvfWWNQ6aygz4B7X2WUwP5VShfVfz
Lh/r0sPF5jDYbfQ8AEKGU6TalCFKtwe0IxRrFGHK6mhGT5dJLCb8kHPTFKRcbAt5q3MVZCREru0Y
Vb9C80NHIWytReOV2dVeyu7U8brVA8zuYXUvwMwvk14IbBWUluZJKEgnHNpzyn1OVNYGUH5T/ioB
CAiTl2zXYIifiWaFF0RFIajJza4J/C2+VjsBxX4chpId4l7fIPWnteWKJZtMlJFbpgNOLAs96Zgy
PeeonKQiLuWKHbCp93HQ6reuN7fZGOxyhKMCyVyQDfD0Q2v+lhNVGJAcTf1Zww5ms9MjD1yFnUBH
LThAZyS4C1LKRB9zE+x0JQxgGjUdVdT4pmLJbTKwjV2mgrzKgsHFClKFoB0PdUf0qpzzlKpqWeca
ZJGEz5PZUktU1lzQU2cEOI6YxWp1aOA3ThIcRq9UxnWQbq2bIA9XRlWvtWJ9WcaXOUJqmVgE9QJ+
4q+oGl1myuyoBManpOg3aH9+uExiUejQ72EZJurnsPLnhzZgZYI0jOCpAXr6R9HsA3sDPKvLRBb5
sDE5TFAcwAQ1p2yHmvglFuRBDQ7pprP0VTj8984WTNQPhfkLTuR5IoGN+QyGtxMaFLWbxhctq1l8
MScUuNeJ3LyajhMoGMptifYdVn2gmPoXzxJVIQMbNFGC+mOOX49NOQ8Y7EVq7ov31t6K1vss3cQp
AY4Loy9GLclAQM2pr6KDUvAGl54I6loy+s9QEpRV7g2SinQaysRggHQF1fTAmUZ7wxSTmmOEnvFb
eST3uhJuLgvYkhSfkuVe5jA2rM/QJ3oI/SOpPyUN+e+KToGozLRk7xA3/vDH2dQBKajYAMDMIWZW
dPAzBaiZTc/cTo9umH7NRvl6jOxfWa8BaS/1Re3US0bvlDznJgdy12pKAfKVfz2xh67v6URbgNUA
z8WpfUGuYflUUVBAxgZlm+/RgJNHhRnqkAH8lB20hIZTTRXNlYDfoJcCqV+kA2hhUDBUFQHN+eNF
pCyHmo3bQ4/F1GLv+C5jOzvxLsvI0gOG/casDibtkajhrk4ytbgKJphxkPD7W3AiLFWLSHDXw0IT
sF+zpwAMbNifxHw2kXW3MpFdWD6wf1jhR50S05YCYsG0Jtnc+gKAzKlc2X+ljNC2D48HuQWko8+v
hRRoIiyrjh0a69EKMLhjb/uiFCiMRYU0ZwTn9eG4fuWciDxKlS81ODJVwiKPtEQxRIr1QnD38/vn
YnE4inP0auKFIlV3TmVsMgXoB6BSy4aLy/fJTSnvqrRzFVlAaokhmCLUcEzM7gHH4pxUKvWZmTYy
O9hFXrm2yYiD/PcoOLYlSVNkNJOaBvZZ/9GWJE2K3kX+CD0UsYGq/it2gLvMxmrny49mSdIQveBZ
otaBQgFnuYuusXKdqZBo9PusE0w3qU5kCuLMRWaQGv6uRsxu9vmRMTmvmkBR8DLhhnRPNXGtWqDK
lgRA+SHB46SNKjPCRsGtpPKuqOLN2B2NYC0T7NpJRLnMJQnA5gA4VZA3BH08O2qUlJPepYe6xHrF
YT2nnS/fyiIF5Elx98Cd0HkwAKZIiJlD+CKqlFCpwErqv2iuw6j/DwUu9E+LbtDV7/C4fquTdJe1
X1ieHJhMYLgXDeopIe79h4EZKVoGVtDs6Ae7MXbVW/0ReeaxW2mjW4kQE5dk7ZQeJ9Bxq9p9Nbtx
89HNfRzVbWoKIp+lR6MRNCCgZj03o3A+tZW0Y5sYCK4UX11LlUGTOlxNzS8/r/7ieWqygp5/TIbO
EGrnL6dM88psZaholTzl5Y2NrEKkogaWmgJCS8emobUC0RXqhcjUnBMK7cbXZG34jhfrCBuv2GMi
NGtLYn1KhHs40AJJETdQaoGhI2uwqxvjb9hQVXmuqyLi4fF+Yq31O4xTsUOfYp8TapK1/kl0QSyy
eFYnRDi7qQayZCgpzgp76l27/ZofqN337mUdIKLCuby91mEDSwQqRRbkLuss0xmssnb8OBZ1l8zn
zltPDQYANX0LJRPePytHLcP8EvRz92J8sftsSugG0/919SwqNi2pac2WdRntOypi0pnpE4+TEd+W
simet8RPhjsBQ+ijDoB2E4ZEugWK7VtntIpAJhZfK2Qa6E/oW1f50pMc9JZGAOcAU+qj9Dk4VVLP
QDmu0X9evrIlSjpWk0L+NCQq+HA+kkKpzDOWHuT/Ie3LeuvIdW5/UQE1D6817dlDHDuxXwoZ7JJq
nqdff1f54Ouurehs4eR2Ax2gA2yWJIqkSK5F49xWhV+RR2CZXam5vy2Hpxpo7UKq3jHVdbbV9S5O
Y1MNTlzk5z6Iau9nY/+F6m1/nzmlCgMw7SbHOmTr1JdntF3Hw8PtJfBUbiuCuUPAaU1FZeQQQb5N
4yn9UY4n9Oh6vfaO0oAnLA3wTA8I5NAwiTEnDiCd11uGQUZzodl1jjsLQlBTd8HsfXtFq4VkLxHa
p2Ck0RmDSIRxCmrbtFPcYEVpHbl9WgeF+Z2+Nk1oW6WXp4ogQOQ6VjT+rC04wBTA4l2vKF8QeVZ5
CXlR+9Dm5LFEiQDkt6ckMSV3yn7GxcdIQ8zNFRwdT8u3gpmtbIZIVfIWglvS7KRldmc6hFH+mIka
g3lqbq7UHWi9xCP1c4DTxlh01DCK2YGaS/3OAv623/1NyRNdOP+KYDQ9l6tlaoGnOn9uFvXm/jjE
H7cVQ7QMRtXNWkviSYZiKO3jmAQZvVjT7v9PBOMrzIxETmNDBHYKOAnslF4e/0bE2h2DTLmGA7lW
N81IiA1MY35WtXgJ8QxTvEazPoxZiYPbknimAe9EpAvgKVD6ZKKEJC4qpRggyZ66EZgMZcBDzkBH
sdNMsmdJcXfpI7PeL3WnvC2DKirsc8/rX/lsO1CVUTMxLJgKU37DeUXp89+dl73SpWOOifnH3e1i
KVvrmLhCduXZpdeUi6eLoAHce7oRwtxTyR7hgi07P9N43MXx5I/DI7XVh2r8i3gIvVn/rEa9Vo0s
cmRzzg1YoiJYEWjIvFitIOTmBQ6mA+gGWlXQY8z21WepoSu1EeVnjchu01xau8HQQwkz5m8rH8+K
w0es5dCVtPiPlFixOFYraZ9rkVRXByHGk/11IBehR+KtaCuJceJGZ7aFPejwgGrsk+I5qj/0bAi7
NnKrYX97VSxz1lqnVC0DUyAMNJ4b6Dm8PqIRHd86DCyW9VFm7gKoxUnzH+zem0Es9WYKafN4d2gr
j1nckNOBKglUQlv6szWYk1s3pWcXpmt2JJgBH0BH8bQbnfe0BUp/VI9db3x31MmrU1NgubgbjQyH
jQhQtpGEuF67HA1jryakOPfycSRa2LeYOFacOuMpGvXD7Y3myMLDYMUrIaWGXWfWTY1ptoFcpWep
csz7epZNV4vz3JVGALKsNi99fSkzgcFkyQfW09XWlvg1DMCsJ5Ycx8itjmpxQ88At3jRS2mEuemC
z6dW7+cKDOMafVCSSyZhDHD2No3IKCvflLIPOvKhFX14ews4ZgcfsyZ6ZQtMJGzzlTk6Um8MFT2r
ThcWodES15R2tC7/97AectZsElwEXDgT/xSGQeRC7SnwGkkdAnXTurpOpwB4rHEPmFstsAzr0THx
HXLX8vovAnxgoq7VSJLaEbahwyb3QKovaYR5hJOhCqRwLs6VFMZog0GdWloCKRqQz0UTEhoWZibQ
Uq4QMAqvHWVAPbJFnLGyWqI3Iz13TbGz1Ie8kg4R/Zvz2QhZr8omeqvyAs97e0ARBdjQ5GukYcpy
qQncAlfZVv3Hax/pGDa7nEr5UikWVjKo2jGVg/dl9uwmFSQXP18Hf5z9RgxjQuhszOoSTfQcpxih
oxxT857q0q4ywK/f6U9gPMbc8EeleJ7lg9OantNOflS3vq7edXhMN4Ezna3kxzy7lr1vtD3u8llK
20M5ghxDuTcO6J4N+koKovZiiyI3nk1CIykgfBoaRdCHc30QgzrWJVE0es5Kt5FO9SF9Hd6FZMc8
ndpIYVOWeanGQ6dDCkJQxHZemuKN1enebePCXQvyFOjuBBRGZtO8U66gyrxKKTQvQoFnWbz4Ieq+
6dbXvxBkyeiiRo4Y7Rer4m20V5ksqe96lAANtFM/ZHb8u+mo6i9RDi7leEYGu4IbuS2Tu4UbmcyN
WYg0Zm2PxcFleGb+Y1KOtA9uy+BdGKDpAaFC3hJ8LUysZnTTiEQ8Tc4o/rhdfmmtn6W1i8PbUnSe
sQReCR4AeTgkSpmlKElWqXEOMXWg74aztAfXAsa4H6qH0ht3ReKCedtV3NLDtHkMF0mD1+dvjacd
n4fA2MeYYd2q7niwQKSP2+Olh9R/wVxI0Pdnh+Fd8K04SfZubz+VyXwOc08iapHkTAvEQu1Pou1u
C+A1iWlbCcwFlKahzdQIm6GZ6Q71uNDELJBBBvtjHUy5hj6WY2M86oNvgZmvEAHcWSrTz+hgI56l
X4rGNC70HgtUH63vFsj8Frd9Q/tl+mzfDz+i792P6a7GVLxHpPxur5yvBfYn6h2lXzZ7HevNICdZ
CY6XGuTBWVZUYAhTDMG1+Rxl+ccJojvfhisDEMVhfKYZFTUcdpOcwXhiJG/RSAPLTPZVj4GoeouB
cZbloiBYzH43ZV/0cY8apJkOIRCeMSH+LCx68KwUsgr/fBBzyZx8ito4BqLZIoXbAPcwKd6kWp4e
Ifc0CZw5f/krdQVumrKCc69NlUFILpO+gHq1s1dFqb+omKkSfSe2m/YX7QLqQrV0MVBSHZJwuihf
5DmMlYcSGZtB1KLFXfnmW5h7XyezFJcmTtw0fWv5NUrUnct9abpVKqpe87AuQD0aaNlBVncNA6/X
nWmozxojUPaR/FgkNjA7nZsqF6k+RrMVRjF1o863nK8VDaZqP+vEVcdBkInlht7bj2B1r6KoBiiA
lOMFP54GWC1vaTGwkJZu/LX7cCZfeUvcGYCHr+1XEfaP5zC2whk9I+h/0XMN4H8McPYn8w0lK69t
BOZrtU5/3C5kzxFrg1IEfc/X2+zQZq6nBStsDhkCX1U9tsVxzH/K2nkYfqC14y88FHAo6DW11uwI
m/UzlqpwCgPHis7FmqIyia5PWiLvI+pM4GVQNbwLwbWKpC2eBUxUFydVJKEFLzkX6eAV5EutWN5a
zYtAm+gMAHHASuOR+OW2UeS9xTX0TiGIQRkEiU1Gb3MtTaycAO46VU5YL5m3ZGHU/B4bVzmniXNx
lmelWI6JIFRmeaX/4wcQyaDxGdHgH7MwFJlUWobJZWdH/ZWoEwqJZWAY1B3LU4FxAQ3R0cs1u11s
utmyuCZt93hjCTIRvPgDWvTPRzDaNEUFTVoDBAKy9Q0dd94ImgJAPg+JJVAjntpChdCmhk5R5Q8+
XW3KDbtX4xSr9e0uXH50mRsPHv1l4y4K3gc8P4eSAuA56IvDoADG6imTmUvLYuKpQ433smpGj0iJ
JXBznMyUZsGHAmSHJAZwaNf3sE3HJYdPgdpgwuX0SOpA+1GSc2+7vagYzLPiW1GMXUEDHOq0FUSN
XvminLOnCl2j7l9cg60Q5vbpJVnSdIQQS/XfegxxA4+nlyyumnhAxZLH2+K4u2ejKgzqJcyf+bwc
m3jeSko7sWNIiyz5MOtr+dmdHuNJAUPH4EatQM15ltkCNfSK1sJVZ19Dlk2TtUcIRnPUqFfU0cXJ
so+oiUTOn3dUNibpALi3+n429pnNOHZSGXwjndbsMYjKz/PT0u36GvSap2w+x3XhUvNOdV4Sw23G
MJPNfTtgHt7XWBH1LPGuge2AowD/IBJji7tTOcoN2K/AeaZV6cG2uiSgcasILhvvYuOSoYPWhu3W
2a61oly0uZr05LwM0Y5kUlBQtOuT1ncmisFUx7YeHhOrEjh63oEC7AMyebCB4U3DaCuocAD+QBHk
TAbbA9uDVaW+0NXyNnArZP37jZIqSqkrI3roz0vzWC0vOlkEl46dI/bpA7YS1mVuJETLOmeqxOYR
5740ez8CUN/Iy6MMUonCWtw8Xp/VeS8dSX6fpBcJEWuKOYp1uqvyDiyqi+7ilR+MGUUbp3WXjEGc
LaGu7VrFLZRm36mhRUV4eZ6Sb7+acRrpDC7ugq5Hnp7nMogn242yN5p5XSoyffxzthQAb+E6cKuu
NwgkEUZaOnCSYAJAvxJ1JaQUMyW8bY24B41meVRNEAUA0HAtZQF/wpBGkEIaG43m1JPSh9sSuOvY
SGAOWmqVZZo6bFmpoFF1ND2bnMtC1J7El2KhBw55WIC/mXX0sZ7lfYtbYU2WP6D0s+awpv9xIvd/
lFb5VwqzlpxGNQH5ALiOlosaGb4zvqPoNzQZglG/kOO721vHC1EcFYDodWYXsviMtpXjPOm5A64Q
Wtwhn5dP6aUHyyY69WLBdeRuH9qqkL4G5zlK3NdqQJsoLdpo+g8V5YyIwRmfVUXE7Mpdz0YKsx4s
dSmtldmV9FWQ9fOjPaxV1OPSit77PNO8phhlGQ2/aCpn4iDLTJvOinBQmUlhTkqvNjwj+w6oRqWn
gYIpNMXz7bPiWoaNxNXtb+wZLaxYIhQXqS0HP1LVcHbq2LWHeF925FsTiUotvDAC3R0rRz0y5/If
J1ameZ0uWGFaNBj3SBpjP5ntoSgwbKPOYuqP0KddNiWixwpXVTaCmUMkYMKcaAE/b64Q8/6i6u8A
Wv2NPporHACkISuskdlNNM1hthrYciNH26EjNEUWpTUFkRj3yMAchhourJ/JjrKMI9ICKwabgQKo
22vJYfrmYCpLp5c7JxVS/nP2TZd1lGtWQowV33y9JB0TQNtOgh20K+oSZdmDr9LBS2tARTxzSemR
i3zM3aDPsp1lBlb95baCci4fOkXRwo2V4gXNJt9IrEmKkWWYLiAh/a7F1fea1F5VjpYXxaUgSOEK
Q7IVCCwkrWV2GJPVN1OWSqB8GeW58KcmG7yyyzXfBnFagIBURNzElWejPXkl/UC1nLVfqW2MxtiB
AgHjddx6UI753HryUgQqJb9ubyT3IB3MGcCgAfhNNqOc17Zaybh8KJcDPRBnE9JKAMf7GFUrmsQh
EsUYlXYuEyKBOuesRMgA0N5VpsRtFBFehZeYhWbClqyUumCeZe70GNNqRnkB2FrzC8U439JPv6YH
2Y3uy3PlDaFxlLzyIAmeDJz7dyWVMdIICxIpxwii8+wRjDZ5t3apf/uo1jvFZIz0lXYIQQGwrs5n
ELoxylI2D3lvAafZjAPoZ2Q7BCr/9bYMjquBSwM6WHfwzsLctut7Tca4sCoDyEm9JpMLFpCTHKcB
piBprRKUNH8FdVQnfdwWylMMdIbooOEAYh5152uh85glZanZiEOBy0qbtwx5fEl0PhwXg+IWEGjI
0gAwwTbj5mZjJR0eUOcubr3UUUM5/mIcieXJ0rOQ/ZanDOj4hbEA85GG1oXrFeVzb0ryAmFl8YLB
XCF905LIHZPcQ0PfX2weUEDomF95WP9geauqRga9CNaVlJobRxLGeKha7lXNPAsUkLuqjSjmsSYt
Gd44FS4wRVOA3L2N45fZvm+QJ6krkWPmKTuAJzC2yGqheMFk8/qh6rN8xLKc+MtgotOz1AVemZen
hOta2T5tpH+Ac7o+pCQdCUZswYcARezGTo2Yd0Y/zeylmeTSdtnR/LeB5Lcj/wUmduVaxFNetwHu
ZRVek8x0jBOAhyvNbV+H2sOT/rZW8FyIBlIgDB5emyrYhn3U7kmCjBp4sebsa9ZPblmWR5o4ARWV
wXmXdyuJsbYDoXOfmKCdibum8hRqVm4STapnG5loUo1IFGNitQXjwsoSPCQ1+ajyj6F5s3VBUxN/
32DIcXWRnDeZi9uYuZOVFlYj64lXSrmHBtmijEPaC9wFfy1oGltfxED8svpdV9nSVFjLOAVDiSGv
XiVITPOX8q8EZim2VsWtDk0727P3Ez1D0elv0C3oSPpXBBPYRktf9/FKnxSpr6Rym+HHInJ6on1i
bA6oVAoCLkNwB1QHPTScwNnfvik8owaCupWk3IJ7ZQ2NWc3EmSnYPjBVoukrN6ovaXQY7cfft+Xw
DNpWDnMcjZb2SVpAzoBBAuBXlZJ8979LACk2EiwOsqMwa9f2zI4Mp7QmMGc1io9+mFl7uf37n02a
bACyFcAEcE41SmqUrrQKGaYFt4EalKWHAl28t5ankX4sxSFB+T1fgnHAWJpvGGdvYlx19obhlBiu
m8SHyge/sCQiAOHpCIinARtFvIc2L2bh8yx1TWvjuywbjLTS+xQ/CptxeceHahYKaCAZga9lzNxY
a5M1WA58XzGj6qqgr1hwX3kFZ0Re/4pglhHFau6UUgzccJ7sY/UyJ6NnTj469e+jBN3nWiS7Cpoe
p/pr19hu/ZSWvjFbu1JJfY18MeipqUR9Lbyoae1pgVqhCwCPrWudmrVqSIce3xRb5UU1n8j8W0nq
k1pod42mHzCwRdSmvq7yDyVDe8v67lmxZsxGZ/KiDiB0BF9E+aAodVhZv/s1I52fzPz5tkLz+s/0
tRket0UzoT1MBFBFS1lWKtiz7It5LM7y3r5omBJtnIa96huPqZcH5hO9dPfLT9AUYiB35c2+hLae
ztP9PLR2smuKMOq8+vv2o9j6+yTlihmn+KhIxSXSkz3Cbm9w9D2V7V06t34HEkq9v0yz7tmUPhbt
9GB39jd0+oa390f4KYzNQmWki1odLkS6z/fSPr3Lj1GofIv24J08J7v+QJ9uS1wPlz18nDoAmUC1
gy2ZEahjyLI6rT6rB5qVjK46fRsq0IYLsgc8rd6KYfxWDk1XJYItnoYnzHWlZQAnnO5hnzqBJF5V
WkdxA9TSyNshTlpt1+bRpjT6oCUWaph9rT85RvPbibuTnhmdu9Cvtu6naVCgrSFqLF9pTIFv4xlG
PO3xEMGLToFXuBbe9hLG1oLj95xqu2ixvLoj4VSKutJ5Nxat2WhlQCMkUpTMbsbarBl1gp4+mArX
TGoJ3ZgFwLSASFSD/ou0kqBUxRWIei2Iu6EpQJ5dLwstB103mdhTcrAPBg1zr3ksRGkE7t5thDB7
p6hjDKJmHV2DqNUMoCGsnTfVFtwwnlcB1PCflTDasZABDdimQc+hKzj6T2oG9iptf5qxo33VWmm1
/vQcZBhZnp60XVKhQ033u7P83j4WD8tJ+a6FyUH38Fp8ABvCTpmeO3q0Ra0n2nogt76F8WyO3OCx
4+BbHOLHJ/KbYBauEaJrCpXwLIiO2lkJ4diKcDyT7jTt0FOEAYOn/HUKyvvoV37f3aVh6k7PDpoN
/NsmhxvVbDdqNRabGzqQRY5IDG2CeQvACgt7EGAWYhrM1MuR9D5Wr07n2lBobz7QwyTdjb+7gHae
vLcEjwKRYjP+yFJnlS6rYudIUWUv1E8ORAAq4lnYf1cLP3u9WkmuOoIpVFBrv7+YYXMRbOdtjUYN
7vr3qZGVsiHhqOUgiL3bR3V7e4AXuP7tQo/G0lhPClHlrxJjQ2VfNPnr9q032N4lR0ojBHj4fNM8
yflxNPeKLSghinZo/fuNvknm0o/Z2o4sDUfcUbdVRFMjRPv0h1WJCCo46z5l7qCBFxTTE36nYO9B
fuP2ifAK3yBc/z8DBlt1vRgFbi8ebIjyo/JO9T7QaPua+OmdGnyNT+Mzrd13cDSqYfqgnma8pnfp
9+E524tQu6I9ZQxMIke6nqIl5LzYl3JClEZEwfmqt//dhCF4uF7ooshxU/dwBzr6rTU39ZWXbocK
5r00utZ9sbu9ryI1ZAzBiGlqWpPBcRfncPrWC+oZ7PTktfK7PTU2+aCZpG3idTHd7/lO8qandJch
EzW7qlc94XFH9011N5aXWRQqcHPzG335DJc2yq+SppyVGgsr3cp38J9zMrjxXn1tD/Vh3Dl3gLKN
GBgn0NN1v26c3mcr+UasPhBAQyOo6QJuZNstadga7uAX84dmP5FeoCwiaUx8UluTJIHwmZ4bH6jN
78M+PcSe4omGUguUhO12mIikT1RdDYnk16QKUy0LalPgL7hrwfQQYIBQ6AMu7FrvM6t3KiTesBa4
bnJEN5kWkMnLv80nEW0aXy03shjf0ZCCmHGCfZMldKJMqussqjtN1m5w0C7TzBiS8l0pXZLlj7TH
lOol25m2sbPNfHC7VNQAzrUpm69hvI09qaSbbbgCiw6Jt0zWF73ShN3W66/8oZkbKYyuWPo8RvKq
mRGmDC+htZdD7WyfEW7QcAhFgHauZ9hIY3yPPWuTiWwxvD91c2A+DtboV9bfBLUbIYz7KcdUcSZ5
veOFEsz185xLwW3zKDoaxuv0utHVuQMJTvGWj6dSFnVc8J9tmzUwDgUoJGKMPSRI2kvS60GUHOak
D/M0QC8JHY8KGfwSIx9sZAxvr0104RhHU2ZmIrerQuQf9JjvqkA5Sc86Mj+H23L+y2377HFc22tZ
m9jQqZmcuEc3qpqC/7foDVP1aJ/21KumvFB8Wy5nAw+6dB5dDH8eHxPFxkDherEWjJoptWrfq0pB
d1GRm0DDdhTu0Ck0EZXauuA/b8i/38ncEDKgyouECSxQFOoT4vGmcoNYfZhGwY5wQ2O8JteJJYAL
/ZEJVhbV1FY8UZNGHhA2bjSH0Vj7g/Qu2Hrupd9IYgydPFDNjucY3dpt5iUmYDPOJZG+Tl86IBmf
dQyoMGHRMGxLU55ui+auEUO2MaJ+JSRic8RG62RSoeUY2ajmLk00xR1sJzAj7YhzFsXr3JPbCGNU
WVvkcugnoFYIXd7mMdYOVjGt5TUie/UAqNSM+WahPTeihDD3DmFeLmbboowNBP6108L008YgOdqE
u+ing+woHe9n9RyPYRPfJ+gmQlPK7W3lrnQjcP2gTXyRGYoUkQEC53bcge0Y/Up3E9hwiIIqkmH4
ZDneFsj1/TZgFmj2Ac6KPcelxuQPtPbg8n4kWnGclfbFVIAHui2F6y4wV1XTwXG8kvJdL6ukGKxn
T21yDi3M1Jt2mHmV6G4s4jHkVmLRrLEeGJD2GPJ9LWdEv+BslVhNAUaDBchF9VdJd7OUuUrzAGCq
W9ZopRX1pH7i5FjLAkZT6AeAryjBMcujPSkHDExZEXzTed6bR7IbL/Hb+MUa3f4xfzQP8MI/Vcld
TtW+eJzDEunf/qnu3eYZqfed6DXFNcnbD2L2oRsTO43XD5o9K3SCNLC8cteckjB91sP0XntNHheh
q1vt561dYJwpyWZtjCIIlbH+5OFn5DeBtFs85fwrfxA9bHgatV0h41ctMN1YjfS55UX4DnCZWwS3
dfZzQOCt9TCXf2l1g9IRIlBsunMwpfnOab0zMq0n9aH5Uu8rr9/DCIXKMXqND82xP8jfbn8CX583
isWagxyTY80en5AdDF/fpcfObdwIr17RE4BnzjfbyT7kokaN8tSBIND4NN1jVR3Bg42BYS+3F8Sz
NlsxjL9CY+GCaWcwb0iUy67midpNNYFasLHIEC+NbRZYh3Zf7/tgQhEm8qpX/ehad+WdfoiD5Tjt
tCfDG8PZp7uscPWg+JmEy93sT3fkPH7Dn0fVTX+SfeEZgsiAh/FCk+E/loKFuSRLQpDDxPfNxUuD
xr+L7lXEpRlGLnn0rvBl62fknEw8U25vPDcO3QpmTNTUxmYOHi2YKG/0ZDfxrJPu2n5+UF1bcHF4
PmwrijE+SzHUeV6tuhQYh+YBaYFgzXgKFiRSJcbaxHqnYdYSpFym3w/pYXJbdwgG6NQ7xmwcnPtc
kOsQrYoxOIPSzTUlkNf5ZuCEvb+uSzQVQnQNGZOjy5VNnQFCFsWV7pZjChm39+2zofWGVWOblQzw
/mAZQCMDvomsdAW6dK88qoHpGy/VvXzoB2+4FHfTSwnz3f/+gREwt7+Au0aAOteyLNqWNEY9nIXK
ibXARzvNIzCxzvTWas9WL0g3cA0B6FMALwQsFkwq15HADKBTHOUdGs8Nty56D+PZEsdfYk84UZrv
bAEQwOhXRBxoqbwWVYJJssg1oAS0Jwvs93Y4Avli05dJUcLBVj2UYN0e2Aur18EzBPDcxch/5GAg
ub2v3CIrAHtAbwJAh1Gt62NhEzsmcm5OSYQlK503Vr9jM6yrYMBUie9UfmtApWQuk+skeZAb50U7
ivoieTQKOqi91xENwLohy3MtH8Y9s41p7U6vdK9Pf+nz5OrgiizG/fiRJ+GIUaTjQZmOk/NbsHTu
aYN7bAUOoteUZXyWbWLoFUEXuWoPLuzqVL5SUCYAiyTp+7KXwy7foQi9gvsRNnqd/ih3tbvMlbtO
RxHN0lq98h9XDB0HmAsGhmhQbFxvRIEJakaVrVi0tLDdrJGe+tJ5oh3m6TmAVAZJlhB3RPc3KLbS
V8FW8PLLAEz/I5xxsWlXNY1UAXGBQWQ+aZSvuvY6xGdgXA5Lot+1PRjT8jgoP8hfTBHQ0euLCi76
zQ2QbF4vG1mOuOx64HIw+qWzL9Q+j9X9JGJr5G3uCmCxVy5c3DhGy4uSNmZnOvAuzXCKaXFUqx4r
q7/WRMVrqfuxNMp3EMT9ur2vPA3bimWSB1G7AF+0QKy66wBMiKs8kKLCjaz60s294CrzfBua9qHJ
Duhq0U1/vZOzqUlVt2An0+oDwwRL4G2Fk6N4/gy8R6BaXe+syj5tWz0jRELCC5oRe6X2iqhPLws/
TYK5BztQqQjMPjdjD0J21NqR/wV9H2MmZbUu/wPNqQxURtsfcQ3y/7p1i+bR2feZFFYEVSagpmUH
FQS6r1UkbrslsCv7R0VkQfGMu8VA0oB4BVMP0ClyvcW9JGe6RHCemt64kvKcakDkWiL8HTfsApuP
gUQQiBHxvr4WM85Jpaa2hDsBXhft0HepK6cWcJGDPyQBSFf0yqOFh9rPbXXlLg98KyubLvrUP2vV
G18QLYuRky7BFLzBXuctGJPpj5FATbmrA+OEgZFC0CN03F+vTlU6NdOqHt3plJYnu5A1L9VaEjiR
nBy6Re1C5D+101zhf5X2qzbW5qlHtl2Qi+KRfKD7Cp22a+se+uSZWLBrhsSRkHE8D/NDnPoNHV2l
qF3N2FtWUC6BIWkXDIqql9aPC/Kq6vtIv0hIQpTrLOsu3v/vm7/9HEbTMRvbaAC4Qauplex7kL4s
03MhiXSLZwjBgwkIO9gagJlnDD1GCRfjWMPL5K0VWM7bPDWn0gI42ASJYxvfWWrt1uVfsCiv7Jv/
SGXMb5aZ2ZxibOe5sj5ydfBsYJiWF2vS3DxfMMdYRH3OixaBgERhGJTdcCuML53bycZoCgvRYvoM
CuIwSY52TbzefvyLM8OwCCDjP4GyzJnFtI1ie4Y9kPQPImHWCuLeThXVG3jX0kH/FuDxmC2F8Pf6
wsSoLXdDBzBC2WYXo39HkSqMl/fbS+G5qq2Q9SM2d3+u87ruV8yIbrXeXH/ImEykPyy5X4yNwAKs
38tGOltRzMWTpLye2gnrgcX3bRB4lgIBXCXfbBhzLEWb0l5OMC/bHLVvCsE8ZxOv+kY/WFnlEVk/
2NEU0ERouLlqt5HLeOBoKp0pBmr0HLfR7w7NFQadfi+mdFpkOIrb58X1jCslOVDamI4DuM/1gTVg
abNiG8KGLtDJozx5svlQ5KE93BfxD1tJXHu5WBZxK/MSy99jVClLPCSmTJTu5qrn5kMYk2JUjjrq
K1amoomnqM+qmbrVsru9XK7OYCyPhX5/1UDS+Xq1TgpwZTxAPZU49kG0gzKsKdAa7ultRDCnNy/D
bEoDtCZuyV1jGr7VtCGx9N85uB9vr4a7ZRtRjAuM6lIfh3U1tP2QKwCpyXslosrhywCBMoZnge+Q
ZTY1KrBOyCuMs5ELz5beG7t0ETT8zUL+FcKcfeZ0edXjvp3t5VFCwCkPl2EWceRwTRPASv+3EsZ7
jPk869SBEHSoe5iKWklfFbT+LwPa/+PXv1kQSnp4FaIgwPKQqPIwA0kEJWgUYF+b58rS3eZvUCXr
TA4E0JgUgRDvWpkHmo8DWSMgq41GF7RYw96eyijsqtQRKDVXCzai1r/fmPWxzBQlKrF3UfFS9Lk/
1o8zqD9ubxr3cgKYAMScCdgmC/eaG1r0kTYC7tVYz+Niv0tCFk1uvsTBGGFQAa4juj6bPDcLyS1i
6nk7Iza1YlAAkuFO0fNTkWd+3PUhzbuHDtcUZHgXqUKVeAjMIqZAuhA/1eLzaEaCVBF3Yzffw5wh
CB2GiJgA1LRrZ8j4iJE0Vfpye185Fmll9UZCQAdvPihLrw+vKQass4eeFH2/n2Q72WGIYemTzJrd
URZNKeSlma/EMQawUp1yiCccY16NYdHAXIw/lUV+tuXxWwFKGZIdUusgtZqr5XmAwY0+FXXSrSKY
0ABNm2DiAbuSCVCUdr1iaYp0s5gHhDpJ48pt7hpS7zXyEhA1fUjAjyVqSeGo7pVA5hhTk8gzptYA
v4pJ7cC2WHOgR4Ut8F4cC3YlhbmFrZZneqFjWXP5YSd+FSrGbkThvRK1jfPSaVeSVpXaXBPEGX3S
oQcGfNZfiPlY0dHvtcuyT40HzAXzdcwPbS4daAT6QWAE/otokJitT2OMlWbODtN4bDltASul5lMK
7xxXIA3Cw3WXKjSwQaqMsfcXe/4ymeodIkCBeM59xMJNUGYB8Oz8wc1VTAnYEVLAz5Yh99PumAJ1
KmVfbl9ITmCJplzwW4CpAONZNMZv21UGTggbTSv0A1zszWOknzKDgFjvrCLay8332+I+UeF/XId/
5elMjIfByHEjD2BpJHk4FgdyTvfksc/8fryXm9TNiGshEa5+ncF7poBCCfQh7W/FuI8yrzD8GPRr
U6DcSztFRNcl/DLG8QPYrHSpgZ1Aky/a5LTXaAdXRvfk7DxVX8Gw1O/sR4UEkuPKtZdVrkECGWyt
Ue7tCzd+dQ63t4p7j8HqDFYQ4E0g/VrvJ6DrncGa8cLUP1AfKG3BUXBvMPhvUKhfm1d15gZLSQ/l
I2via1JOZHyhGIuNlkTjA0wJgpoRD4kHIAuCemCQQFfFAkzAsYwUCcVrWVGAJ/w25r6iv6jd4s4N
RlzlX0Fk72e6dbbL2BvMsJjuiRHWDYpLCP9N820SZL34H2SAKRShyjoFgbnZFB9KJgcfhFkLzrAz
K7RYgxAxjNW3vviSZafactDJ42O0HNWfVb/q3xZ9TzBA3slF3eXcgzZsTCrGZAQw5DE+0ZJJuswU
vEcTYPmG8epQgdPl3vGNAMYLLo2mFM4ETYral96ed2M9HTT7aNS/Gt1+nbSXDEwzt5WXa7s2Ihmz
oiTQg2qAyCJ71ukxRlMyzTT/thBeWwCuhgLmDhRa0FzIqDBsZqkkOXguiiopgwyp4iB1HCtUZQJf
63QoetNicWN5QsuSLkW7QaGDwBFyNxcT2zC3Az1/IPe/vqa5OdYjMsgwoNUP7Ru0KMC7tZABQ9AW
zxZ19nCjCdwjFJfAF/rHeJlB1qI4j7DiWTfuYa38CUyo7bg3huKYPkxy1wsOkqucG4HMRYnkkjT/
j7Qr622jR7a/qIHel9deJFmLYzt24vil4SQ2e2Xv66+/h76YiUQTIpLBDPA9BHCJ7GKxWHXqHGNG
PWjsTwAV+I10uEK4gayFAfYh1Cz50nCe1pqVu2n+IYSZFa/lEGhdQH/aeRTTOlAgTHfdbcQGLZBg
oJiGeVjuCgJhKB5KjCLRsRLEcfOYzWtkZkVESiXIgC9Ro8SUQfdENWILVVlUoUGlB4Yl7pQ3fZYM
GUkw9spkuptSSwNnru1w0It4Ww5QQelXY4WutbNtLS/b6c7SPiweSSX+KjqZILCAhCbGrnG9sA9+
lk4ZlOFKB/yO0ofUCwn079d39+M9yd/w5wa4QwkiqUmbK3xPe2uE5SuJpq32XO6cTfKrV/3tYwXy
VCjrWFtMWAeG4TdRfpvdgJes+1JIQH3CAHH+W7jc0VGLDj1G/BakNPZWq9RIM95Ha9qU7X07vGjx
MSkkwVaYNJ7b5D40KKgVCh3x/HhaCr9+Pq1tuKwg/wwnvOcQFhL2/+t7LjqkIGhiT2/UkiAsfvlN
p9jrzRnSkUcofftJ867bP64bEPXUQQL9xwI7U2deU7UKNAHYRg4BJl5vhrDPgWcz0k26T3deZOyg
BpUuqWRdErMgzb802y/q0LodCHLq0c9M+qpP0XxQh/EHrcabuf+iowM5fyP0iYBAZ1XBAyFjgRN/
TgYmMMACgSod9xPMpsMVgzLG0e7rt3ykte8s2gYES4HSz18Kp9iSOrQSUGOSXUf0vU71nWTz2RXy
6UQhT2ND9aiw8B3DJStmUI+g9q9oyTealQxCHsWrEpS2vtNbNVDBkm1RiFJCWGAGZ/B1+6J4iWHr
/5rnvKsAcrvsXVwBoLiHNEANtsTG139r4OFGo0ttQ8PJJDe7MEidmeTcTcsyq5lrdqkOrzR1Qtb5
JdJhO+HCEJAB1XdBVcKnDyntK3XRYmC318LvVdA+JlE7PRvkRa2OpdVs0BOV1FiEEckAHyOjRoFq
Gz9jlOdebiWdiojkdEgRnvvZQ6/5OS1jqMyuAZ6y8bTel+MUXP+IohDBSLrY7DwYz3i7TjLqzeKA
9oXkNlM0S4H8v26BxVLeSzHOhHoL6HfQo+IOyjhpS5crCEK1dzIg0VGm34a58aXABxY/r9nhE65E
7xOFoDhPzTks+jgNjMJA4qwPuFZww+I9AXn462sTpV3na9O5OLSCE8ytUUNd843bfJt/u9XLEOrt
5Bdj9w9fCumB4YCzwUXZiNtHSLMa6pShazpU70rc+LaMF0V0uPDuwf9AkwTyO24x3jy3irOijL5+
zbqTMpMw7TvJhongdRiJABQJEBxNxUoudyxTKQi/CxQv+rTXd2nsLuGSVn1IvVEJIFyo7TC/AA5e
mnqBMRZD6Ew9lDqtxvJ1t61fijG/zz03rEgcB6AVY9nS0kZzBSLiuAOPlFcQQ7Lzoo1BUoScEL8a
kBNuY/LBSLJUVZAa9XMA1SvX9e1RNgIgNKLjMgUHDAIBjztUPMsc07wpjmsKKnk8dV/M/u66t4rO
Oi4snEEwv4KPjTsh6RADEJikxbFAxV8b32klI2AVnQe84hFJwNwDF+VznK6rzUTFIlArChS8PcqO
BJ19QrhmCD8pWZBw087scd5kUrxfXZSEMGVz35bmZqymQFqbFi0KmT+GedGWAWk7d/ASa7So7nTF
MdNtf8kRUjRAJlSgdtV2M1TZzuyq3d9/qXOT3JeyRqWrMhBEH2vyijp1qEJj9boFYf5yboJzak8F
NUobTwX4UkZna7cTZtLUZDp4TUO2FC87iLr267ZWQcympDWKLwbcpUwK7b7pPVXGWSryzfOfY1zG
hWItlMGxsOJEAbUUEKEgBru+YtGt7qBoBllLVLYAO7y0YLmT2ThVD9an6h7XTxxCUtI+VkfFCmIJ
A7fILZESgoHYA/ffJ0UjyAbGRTnWxdEaD7p+rw2Q7lGeri9HdK2ChRiAVgAMDEwNXS4nT6y2jTX2
/SovGOnkZ4BPaV4oPWPCfcOlAxCNg2YFH/2G1qiXkZrFEUcESJ11a6ovmfWSUGsfJwBBL06U5LLa
l9A9cU2ADBd5A8jMueVh3ExRoIxYHHUor6mTdV/RKUgLc18Zj9O4RsbyvXTywMnQJ02mMPYAZ72+
waJ8wsPAkodKOzS5eM4qXENjrK0xWzd0DFi7CCRrNAv62d0vDo2UjobXLQoCjQ1ePA3+6ULV2+Wi
2WpOVaXPJTqyCmNzOzh1OJpfljUPbKgFyK57wfpAlY3bBmNZkLPhWW5jOoDVtsB3TfSjnn+n86/2
ta5uV1lrT2THYYAoDRVVGwgizlFp7qANbBfHiR7M+Jjb1pel654syLiBwOD1+haKyilILADpA3xI
oOGRe6nrjMxa55S6v45aHdbdUkd5m3lob3uPhVeO+6lw+qACOD5QE3Pa5sAgb6//EMHxBDEy0PVA
NrI0h1t1U2utqg1M0bxtgrH+tQ6hi2x0kBE9CE6nDeke9GpAb4mGFPv3swd4r1XgOpzr8tiaKHJO
vd+5IHgwvEBbfdN8o7ksnRd+zj8G+XfvVHW0STRmsAnB54UO+/pd7feajKleVIoHSttCiANyES1S
7g7EWY/HNsYOdtkOLFf6e30Xg1MpCVzdLx4ISg3f1+38DqZ+K9gVWSjrBQi/4Jl97oKss7ScUwv2
MxtvB/WrUqeh5rFx4VUSaUTn3kUfD5V+rBhttctvaBBtcuhoFccqjhQVQ4iZTn3LTjZT5e1o1pSo
Weuyg8IuVO659KHegVof4HYYArk0qlMlIW4MlXpHm7LbuVN/aDH44GIvTjx/Kiroutd5uYkxs3A7
kLXe6u5Mn+acJlDDndaoNjQ8vq8fGsG9iUFixnIP/Dr6i9wnN6eY6m6cl0dKxnKzlsUQpFBZ+uaM
ugzOI3JjJKkfwQ9QDh5l1eZ1m4G5tzg665vdLvsR2tohHnPbUZEBU0T4NdwhpouGHQBsnsktq4Z2
rTamtDxqbTvdjokTRzEGVIA9TEhk6Vq6q2jlRikQAcGiTcB84JaI5onJXUxtF2kTHQGFUKfDvNJ5
o3ZSLWrhbgClDG45j7GRs38/jyIGLdVlaUt0X6tqm1e1sbVo4m3yyi6i1TLTOzOO6c31ry06YAB6
MjwdwNGfSh4dNL9XDI2VgAEPt8Qx7pblubXVyldjmdY2c2be2XGXQxsIAxGMi/pyfVqRpmSicPa6
3Vv2fVHJjrBgLQ5ktaEUC9Aqrm7272cbSA3i9ivBJ66thzF9UMBBrmlBY+6ub5ngOzmQdbFNCDmh
Kc8jIfsU7Dq5tuA7JbhP3dvCXX1rVvxF72+a+dd1Y4JNg44Qsjo0gcH1yjOMabT0iJ1oOI30S9af
Siqb5hMZgNI6HtaI7oi03KbNHc0LLcNquqp2o9zQFL/vemd7fRmiT2NACsnU2Zv3E0M3NECoNcaw
8gIknVf6JPMLM7xuQ/Rdzm1wK7EpZDSbma0EaCGUuPKopAGA/mohqRMKIqRzbog7qAvceIEETnkc
0DIwZgyPz08oYErisGw53IWkduNSxhWsQAt7rveQmzXdm7UCf6ekESMzxGUvsW43ymTC0LRsVzUw
3uuXaQlt2ekUOhqgLBg+hEzAJxp4MGCAqIOCJtMz0alv8UiM0EXTJbsmcjQLEQAMtwiiaAtcxoCu
nIcK7foKZCPxqxffxYmzmXJ3RwoZda3ACwDLQTUVzwTD+TQiCqm81GhWE9+nbpxDa3ad7yRmuUtN
YkTXPVuwKCAQYIKh/lGX4t7lTevOCVW88ugqRQiOIdDBG9BdAiX8dTuiBx+avRjTQCeDqZpyR8gq
KUjaa708srrjg2J+G+yf7XqklupPysENVmht9ndKLzm5osI7BlOhsQmpLAgx8XCaZI5ZdmGUR7Xq
d0uSR+b44NHpMGlgi5nJqbIg5m0fHFuRWBbtLPDdAK8j/Kngo750FzJ4MVpYcEr2wu1NSEpUP2ZI
gehP13dWaAfjjhYo8DXIxHKHuYYi7Nxo+IKkyfwJAgXdfmhP/0LjimcOpG0whKJ/vppIB2h2PaT0
WOjvzXTC2LKWSKKFyO1RuMHpgmqihUGAyx0bVuSrqlPS46y8UOclAS5MOq0sCBUYC2OytpCNQBuc
c8OknN0ks6uPZVhoI3YyLmzh5zgzwEXwqlbnFty99Nh6JyC81zX3m/Yk7YaIzLAOFs4UQCgen0rX
RKtpZtT02GgnYHYNsB6DAFYWiERWUEMwGZ8/uqB8XgUdj7G1tYwetfGA0XzfzH+O5Dmtnv/ehS2U
eVGDR1UZWLHLD68suto2w0CPQA9vy6gj2DO9DzzZhK5oUA5zs/819BEsztK4xcnzVqlGeNjg+Ybb
RzC4KfL0HkljNx7YuyedGr+wHrMiTDcrsY9u5+1X6OiMb6r3+NfLBpznIz0GjgmJ2OWyrVWrlz5B
54zSF3P8EdsPin2XWtvrVgSn6sIKFx9IPUyVRtHILrxp70VWDo33WqYoIgqzGD/HZANuRnglz2+P
yTI9dUx0r4C4qBbHn7bYy0ZVmVynZW3X1PZ1gx7/YWlo2rDIB1QUP3+ZlbXWZFCqPKbqNqkbP1Pu
tF5ycQmOAKTmIEeNNAuqZbzcEdq1jkOHBSNe5hKOEwmWqtrkGLiK80RyYzA3514xF6a4+Oe1gKc3
Lkwt6snOxkNagO5GvUHNK1DoW9LRHZExSgsStAuTbPVnByI2qNrNPbD/7vwE3Z7qAEpjv7PWUAM3
wPWPJVsd5+1Ju6q64sBUbUXxt6Wp7jL7QIeX1r5r8h+xV0t2U1QqhOYR5izwpPI8oAUv14ZDEbeL
BkD82t1nqu63ChgR6iZaTSNcksQ3mbR4oDt4MEC97e9bBBfGubwKb9RS02t8S52+T7rma8a9Pfy+
vqOinOrCiHm5QqdPrMR12QpRP8tC+1XRAoegmOW7CdSW/EWBjPS2sWSEX+zv8o56vrOco+KRTJaJ
YnHaWIUQmAqJ3Uj2j0WlayY4x1z6NSZqDLxElwTTFgBEO+jC7kbW4JethHNKR7OBEyMalFj2m1mS
zoj/NvIlvIANlDi5Ww0TlF0Ve9gl1Gj1o+zyEN1lTNLrP3+el7eoOnvUYtZpL26WJ3NbvpV7Lyi+
AsHypY32lRIskXfTB7LCmmRVvKB3Bj3devqQsoBWzG1H4i6KNUVG4C68T85Xxx3e0uuKtiixOuDE
/T6c/cKvAtMvoiK4fohEYYnhdy0NvSiUKTgPUKjaa4Rp8cQnNHyUQ6IAAhCi/Y/qy/9oiruJ0aYx
aDvA1KRDatObApK4EKtA2Vl/7vqbfHigi6wyJlse54SKurRt18BmhV429NUBavPbbNMtww50LIP6
5sl4cIQO8mdD+RoW0RMFQdnEKrVt3m8xqHv9g4nKrR8cO+wh4kKGkNvGpK66mMaYznGMwDs+1Id8
r0TOz2rb+b+Mxu8f1J25ScPrVkVZFCP2+Y9Rbh9dOinD6MBoG5LooZesSXQNYyQQpUsQsKL6xzmh
nuLlrJgewIb6D606qaq6g0gPHj9FJsGIiNKZc0vc5sVOomlJBqyL04RVOvs/G8RWs9xc3y2h152t
h9stPLBGXA0xu5jmYJrqYLYOa3cg+ZNONcxtMZyFrKj12e9Qy0Tj38L7Dm9RntCF6iR1oZeAziAA
DxtNm+6nVpW5gSCpYFZQmwXpK8PZcLV+eyma2SiKAu2x2fbB2pKNQWNYW33U/I78WgZMwc7pYfwW
y7jzPn85WEYZ/aOYCgg7t6fIr+3BpcDejJrnb3R0TAwQHEnqjxIjvByw3dUp8mkgG0z9NBUFe7p2
xhPYQq77h2AG9mIxfPOvmFO1WHUAe4pG3VXkOQP9swkJnxyw0rb/rjdPGqomHthEH7NyO1IH+Aet
3i1KLZHAEXoNKnroyauMpobbVVdpDbstsWC7vDXQfLTWp+tLlRjgB9+M0mvrpqiA43AaP6YvmWzu
U3BVYi8ZOQiDeLK2+GUWmLvGAGE/7KWemLu8szZ1d0fV00jvsgUMq3RfgGuSLDIeu88ZGswy3DnK
7rg5+TC8WB7LQGaYLaD5dGx/68pdmZZRr7qhFLso3EWbCahhbBrHjzt2c6bRfJyZscTxHeUOj2nJ
8+RzgMdyWPMFg2p4UvKMQVls6cmawEKe2MigF3/AHGRVyUoQMjNsoWcPLhTQAPNkZkpArBhhQkdP
izX802IYcpXp2aIEeWklazXdGuIVPaSyYyPdGKdUiCS9FQxZg+EbLmex6iagHwZnpEDb01QhMFfe
mqWPoQevw7PxNhu2pv5idUZA4j5Ilhz8JARQdcm5EoaQc/PcTuYAHqdxiYPlLgHe6Lel/VVP08BV
T0qh+eUYKjXoUoYXN7OiXm92DhQTSwXzJraU0uPz9c24zlGxRwULipE8ibTbVW5cmjiB5rZpf5G0
xTj5W4bJcvmmMzDi5bvo0hR3f8+ksJSswaqzlm7jZpOQ2yXNN9W0BGUaVm7pa1NAf/19DDtfHxdh
6tjux2UpC1aYdcynapTd3ewPfF6ViykHZD+4w7lVNa1aqeoKdKCq4gs6UZM+EPJEzJ29nZ8URXI6
RJELbF2I9x7GzjD+fOm4xarW1FxgLSVjstFqsG/Ei7LAcJff2IMDGrYBA/qOU4TX91FimMfWOK1B
LZfAcMn6HTsyhYX2a7a2Vv41AQr0ujHm/5/29M8q+ZDptnqd2TmMTelvtzzFi+Tvi1KFs13k4eRZ
ASBpV7J8pHJ9y3wiFvEXSsE8JkkmxYEGopIMn43+A49ecMBe46jzWBwXVBGn/r0k/W2dnLpflbLX
jV+KsdWNOFJTaNKDfl+G1RV+NINleygdQ1qd7cNZxGaovXIYELENzLKSGxRTtAdoRwbN9Hb9gwmj
yJkh7hEwZgo0wS0gPtv5bTQD+5jRqBv8AiPo/5sh7rRl5TIPa48VZT+STbL4IILGEIrkSSO66ADG
QNkUjUwogzP3PNs2vXGy2qixmrl8wRh72p1o8n59HUIPRNOSQepxAfE0DW6VzLVX6sj4I8UvIQwk
S3GEX+TMALeGEWCZfNZhoL7RQsgrBWmgSvLPj/GYT8f0zAZ3VSuqU8yVARvV3vafTD/fA6i9v/Oi
evfW+kUQ+4PfRW3wm+J1GwRuAKnBJno3dzIxSOEHO/shnJ+rK2hZjQU/xLBusv5WnTZq8/X6B/t4
o1xbLOfioL5qs66CjfaoY3750Bzy1+SX8d7N/hy1Ub0ZA6v16wflq7trQplcl0A+EZfn2RI5xx9y
NykhToJcPHI28Ptg9SFNV4ZlHaygA4feZlBtgJgjfvatjlo/xcFoQ+1LutG29HX9pv8sf2qRBs5w
2btSGGQAwWE0AIAw8FwAQ5kb2aAYCNavRmgB8njUdvaNk+6ufwCZGW4DoIhDdNLATA6exORkTO8t
qGLozmh+A1X7LxHgbE3cNbvOrbvGDFhuzcTvY39MUco1JO0ZoddCD9YAl6kFPiXOa80YOizuACNO
8sSoTG3lW9eOm+vbJii0w3HOrHB+C7FoLc10oNUdfJt0CId4Z5jHyfoxOi9ovTa9G4AWLwdsNZE1
hYRBzlOhbIrRBqAnuZePUcU0VWJ8slQb5i1ZDdNfXAiTa2UL4ubGNWQAYMHwLRaLFjxewx/3LRf1
oETdTyl18TY31xB0ydrog59/CC3jNNWDj+wzaJHsQ9aZoHmTA0VhSjxH6KZnv4CLiRpI0ogy4Beo
wWR9b3OcR7ot9gBvOJksGRTv75/Vcg7k2cmEl0SMkATO+Tx5m/OvSgwOkOzbdR8Spbgg+oD+G6Z5
8WLiT4NjAdvXZ+XRek6am8oJO+c7TZc7i3zR+z7SG2Vz3aBgIN8AwoEpHGIcjLFuXd7As26BJ6lI
AEDxWnPfTUbp90afRek4TqATy0vwQ9nrBk/89GZYqiTC8J6y8/pu+DLltRFo1Vjvpz5WHisvfqVO
OaBdjoq11SzgacBcqU9B7BCN5YD5Ijq4+zxpIa5tzt7J1VLvABgrubm+JtHHggIz6IoAaobCOzeq
VZBK6QAhLY6K221QjfXrPg16NY9a9++ZTLB7EDj6mPHBK1e/3L3RSqfcBtvr0cLlpLfgKm58RZV8
I2HthiEj2ZSPAUZIzivYUGDcJQgs86/hBbP11RYNyhkZJjhlO0moFG7eH1sut3lVn5lpruNUoTBP
m71V7S3tRrVkpT3RCxUQWeRkeM9haJ1bkmqutkMYrn4lehys00LC2h1/mHRNA6+aXrN8KDZaWwSm
WYKQclyi6z4iLNGe/YBP66zHHnMhQJnXIco4mH951APv+/iTjJAfCMd/qeiA2ohpraPPbPK1Ft1t
zIqoWG9Z7IBAXTaWJ1uRcEuBoQYfC8Zq0Ra79MXUtOuumRTEqDYEo9t66MtNYZ4S4979nlN//HF9
B0VpL4Ns/8ccd9tlc5ECz42QiCb977Z40uJxS/Q6ssss7HsJRxRzBz4lxJQbZnrAyAL1Bs7Y3IOw
33PwtQwlWOlG+VV0820GOXI3+wKU6ve5siSHTrg8jMmi3wZsE9LBy91cwFk/dslYHvOyD0lzsAeM
l2EEBN2/JJfcZKL0BBzkTIcD9BzqRxHr7BXUDrm+aDkw8FXTbhqljtTK21e17M4WL+mPGc5BnBVV
KWglMTOYEKqS7QieEyCLQj1e9+nq9pIXpPCMMcQSGxp0WMvqcg/VJAbXp4MpIb36Nve7DASWLW13
JgFeXQ1aWm3RvEqa576TKdCKcoNzy1xuoBcJWqh2VR5HEnZWEaplaJF523fKHm4XeNP99cMg+oLg
MNPRHUZCpPOKRVqhZHpjYnRCg9S7nQY0PaWVjAJZ9P3OjXDbac+qYTsx3KRwdgmkB7KsCqch8PLt
UMowfcIF4fo0MauHSQN+WkWz28ocEguIX7s0g1FbaLAqoL+EjodsWUJTNhQcPmgwP9G/OWunOcM4
wS2N0T5k2rqElere6ADsS840c3A+imCMgU0g4iWARu2lP1YGFBCXOgbK1619ZZjDIfmmgoIsr6O/
dwc4PdYCX0DUMi4N1bRIBkw2lccl31cg1FVv0n9ZypkFzhf6gfaQlwVQOulOVR6NbVDGN1RWvRcd
o/N1sE93FpiyXB1BDYl1pNZGWfNwGh9U02+e3JhG7jA+Xt814ec5WxP79zNrCRjhoXsAQDuegnO0
pgYGJQcnmGsn2ZgOHlTXzQkWBz/Q0J3FcK8DEP2lOTubLJqZuFO6ZPaXFerzP0Fyqfd72tyWuSRA
CNaGoj/wmwDSoXTNkzB51VDV08ACUrNbuiPmwRMbsqcyVTHBWUInB7c/8JUf0ehyTTnGHwgFquyo
YhracoNm2FuK7MAK4tCFEW7j0FyYLYNNA+Q0GtpgGU+g2qYNKFckF4jIEPpsEKZi9H3gJLlcjbFY
6+LlOK/oHCbEjJT5xYZK5WC/AG0s8QbRBwLIFoBvNPcAmOZcXdehm5zFCoZQtG2cR1m1B8HjOkry
XpkVbuuc2sq1boWVUttbFLRCvt7cZ7JkUwB+wfwomCuB9EedCA/0y40blAZcKW1Oj6WOpq7x6Lqo
WA0mbn2nOnqdeTS6dwWAMxW9bGK677lqbpNtjJZGoh0MKmsCiCoj4JIB3gLkQox0gXsm9XTpqYkB
RvSjIGee+K4LGKnSnph8YkLuzCIwvHAYn4kHsaBCe7t+0AXKo6BGAGKcaV9hHtvigqWp9MtMOgC6
aZ5u63g/TTeNcmgTBS2/8R63zoZ0C+ozXdDOgxpY9GlSG6gHnGYbpAoHS3mLnc2Qb6fhlgLTO2n7
0XijKGoo+iHVt2V/48p4fgQUOew3A2yAyUiIG6nclrWlqgzJ2gG674RFit6JTXaFZwYY8EkC53dp
+TVZIkVbA0cZffyqUfWr9DafTtqc+d3qbPFc/TJ1shcv2yvuDgVI1kA/H2PZoIriXEud7RFvXoC0
Fb0i0YwkeVubTS9pGwtOvquiXo9RdoMNerB/P7sKyGy2iVenAKQVexXExsYr3kuecydrgQvmy4Hz
R+GMvWMY/zZnaNDizrRasC14X5NpPya/HPqDghinMrKgUMN2Wg9QhfzivWbtW1++Jen4ddBbH3ef
o+Y7jKZLngKCAMEaIRhJBngIY13c75ngCg6g5IyPPw/6YngfVn27Zs7DVMvCuMgUGB4xD4uWGVMF
utzjMU7XuGFaBmWah25yo1uZX81Z4FEZakJsCQ8bDOzgk34irTLX1DVrwP6fe287Nbe1/bzIgE+i
rgEYO/8Y4ZI7tHAVOg0NYP66GxaxFyjFT8WFOimxbp35d7fNLFQTlnHjGv3XJO7CJN5BHXNDUA/G
5wQSTDn2fw+kM4CtYLNQmPvG3c99zkxx7bZeAQhc22ct3kDK3q5/zLLxNcGZvLDCnUmq1laPGUGM
BGzrncQh2S/kzruLcXDksDYbX+dH5C1t7NY+BsS27/YYBC33lndo3cP79RAtyFsQ5jD9jUcipnP5
+vUCeiX09kFAhz6gu9Y+sFx+/PAPNnAdQuzLcIG05pJyuwXSH3o1qJHrj9Z6LAmmgGXjBCJPZ9Ol
/7HB3TSLWpRx08IGirsATJpBlm9w1sF+6YXXVyP65nArZK9AdAFXxXkWAsVY2wnAoCkUe1Pwj0Nv
77oFQX7snlvgvCr2gN8vS1hY1p06A1DlbcAChbEBDEZAZP26MeHGYSwbdC0YasUczWUwMuYWGzcC
JpQ+WGm0mCim7mXyzSJXBssA/j6rdoPg99IGUD2tvsSwoT077s/mwRmeGoKJz3/ZtzMzXGnToXh6
OgND2r0oQHv6dgw2ePVRdR46WZYgKIshR4DwEcPdAPPJuVulU+KuFLhtWnRfHLP76hH1trDRf3Ez
+1FT1C1m9zHAUs6S8yr4XBeGuWxZATNIkdaIODqZw87UUd/vfDDE+qbaSgKQaI1IY6FYpyFxxODn
5Vcj5uoQZQS/6YqccdVuvOl3/QWiEtqToXZBYeub654oSgnQNfivQf7VgVrKkBc9UoK4arQ7y+nJ
JjNofkvmHqqw7ZBt2kLv/SHXMD0RQwPKAOok8OZ2CVIQgfnTmI6bBQX7x3IqUhsDihatNjpIIjcQ
HZsl0ABRke3i5/InB+SrhktAwOqWxjHxnpImvctisO7GhxQakejdZCUJh3nxXevvH7VQnUM+j7FP
+DQPi80xmZjrCXbKwkuw1xZ/1H66KtqrtiKJ3ToLztw1xNSDkBK5YGPF9O+lF8SUNk6tI1mBcuJm
biI36/3ZckOQpe6M7mCUBwItOvQEg86lWyjHas6GNr9ouutjL1TrrWcH1YzyMUjKl97PvPrZGGQn
X/TOOfuVn9g5+6UjRVwNmEcpo7H7gYqZvyxfRmPYKCDJBRD8ezKtz7S96cZbY8jvrnuuIGAD067j
tsbbD9rRXEKnr7XSJDnSrIIxh93bMSQz60AbF5/ERghY6/9oj/O8op5yZZ3wTfr0iBkj34B6MvFu
6r70RzT/lH8yBzQeGNLRw/949J69CVIlgRCwg80FRamvuE+K0fm2M/kKRD8U/XEgneRO+sCXf3K6
D+ITNp6Pe/3S6WoEM2otEJexJnR9xxwjiVnqJ0a/bxU7rEG3Z9DdQp/arN0Vk7pJYydwm/WpXOKb
WHso12NtGCBFzr701abyNsRwv13/5KI4bKCshEQATQpoa13+QtduiNOmGKPRxxH4DAWD/brTb2p9
iezVWCTjdqJQjK1n249UGxiUS2tJ7Qx6BbmEY15VkVkYkPLCYcdMmUHuGkiId53+tlJ7d32NgtyQ
fXMAlBlhI77DpdW+p2BjAkIYxEmPikMhT71z1ufrNoT7iLFdNt8FbDxfMKnUBvP4DfJPJ3vte5tN
NDCq0lSm0CCyg4cAKOEYTgRgwcu1xCVp/59EVs/2tbf4qkECOmxsIitnsT/Eu+65IS5eKnpnUGIj
Ee2SYVM25HF276FgMpr9dm7jyOjI9voOCpIrcFoByIdZdQbA53wD4JZq7D/Qv/HTTMwTNU/qGNSu
sy91Gd2d0BZYWNERB9GSy9NVV+o0kl7DOIabmuB4n4aoAl1p7d32ebqDcpeMr1h4x6II8V+DnAu2
cV8spQ08dVr+XpVNkZhPmvoTig1hNQQzuYdmeBjjmION+B921UYLktFRQMSEe7PQwhu7ecCIlEnD
wjeNYEnCUvaUEEFnPby+UMzBzB34SrlvBypmq8tMQD1bxyO7UWGw+K5ZQ2cdTLSXXGVL7bg40Lwh
B9tu5ihzx/tEI5Brb3TrpIEbQRJ6RWceir2sHAtIFQZHLs9J54yJ1xQTsPIdZiy8d7e9n4kssxR+
VrTrWDEL/8HA26WVpnfscTA0IIjM6XaCIGE1O6E1lnuN2Phvv9VTL+wUc28N93m/bq5/W/G2g02H
zV8gmvJDpXQ1qDNPDh4KpIDyW6yPYbOkRaRCyNs3p2YMEPr6wMxpHGbD7GLmaaZBb+PhOg61clRX
SAtf/03CfQeGDTUmGzVw/lWplnNVpBbDkQ2Fn2eOvy4v+SBjuRadX3xZVwPhIBP7454trke7oZoY
6WjXhCvAH5Ga1Z4fp0O2bYbytivvry9LZBBFLvgRo3HFTX75oT0bZMXjiHm8LrNP5fRDUzH6fDLX
dm+n+c11W+zH85H33BbnVKtnx/PKBq26hAnD6rESkcV0JJei0HehCwksI97/eDWzm+YsG6pMt5iI
hzObeU29AWFNFiWJG2/ACQcl12Wad5Y6LJExazSyi9XTfErj9ri4pb29vmDRVcNGoqAfgK4Tvufl
LzGqdrFHzGEfzbUGD+8IwCEBMfZmJPkcFEbSQ8LAe5zSfpQECdFlijQQBFiYhXXwCrk0TEmTmFmM
nR6N9xYFe888dUMWuv+AeUb9y4MZ1CbsT0oQ0KbvZjPGAgEZQpLjmvkOfYIm7Bcie9ALl4RKmw2o
oQqWSC7eLyMuga7GzWYZgPe2/Sk3IP2bv+P5L4k+opOOYimgSEyeClH/cvPM2oynjg0slO2D0gPF
DJUvvVz+IZ5AuMkA8y88A7XmSysYKQdR7Igea4Us/YTnwlNvJM5u9UjsX/dC0c4hR0QtW/+A5HFH
XK8Sj1guGqwZC+eN71S3c/HLSiTPbeG2nZnhTvey0jEtXFA8ooOrp+9ksnxP1nUXLoV1AdD8gdAA
P3kEoH/ef+AXvfY+iesQtHsOdOWS8vX6lgnX8scO/15Es462LsX1l3YtE7JOIP5R55LoIAqHeLKj
jcto0C2DO6QITHWOiwThUDNAlVSGMZzt+jrE+/XHBPv3s1A4LQpVegoQZh1vaeyGpn6HQUL1H0Dk
eBj8McP5sov8r9VbrKQA0kJ7GrybNn67vhLZZnGhdG7boSKYKDtqiesrTRMQ1ZEETfFH/7MK7tzH
QKYoZsOosTUHXI5tEroYNgNv/L8EGA/JDa5cGyOPvMYH0OcecWIYGsx8Y+ivRo75GPf9+oaJPj3a
g+A3A6Mjyh5sQ88+fWUnlOQTIFE4jp7z0lmKj3GfcM56iRuzbeFvdcY6hsevB6Q0Hy5Tu17i1QNB
oI3M8P84u7IdOZVl+0VIJDOvCdTYRfVkt7tfkEfmOSGBr7+LPlf3VGVxC9mSra0tSxXkFBkZsWKt
7Cnuv6O/voTSSCS9NUPokeGvQxbgwIGIAnAOf27wCHUKlIfJcTjTAS0e4+NktVQOgeVX0j1v3v92
GtG4hqaXT8pKJI+EfZcONQhHCuAF2gJCl3/G8qHiHyG4su6buY0UQOmMVMXML0ywWoLzlDJlmpQG
CSplG3vY3F7lESdbOUO3KwUjCOfRBgENG01Ef8ulmdt2A8QIB7+HIbuWnG+avsIFN4L2yHBwg0Bl
edzdH9pCPDbTVYPJERyzJrLHwrnSVT7yPEIqHtS1SbzV1T8qDxIKcJsjgQIn1VI6xKWTTuODHPz1
mYZtJB5xqjG16Nq+PgVxJiMLlKFSg8t1X6mgieYDWkfXzsDtYbs2I/hZrYyZZlXzY7RuaZJvGHL+
Bnk2rM39uZwd6fVZu7YjOFpDr0kxoQn7weK5l9aA3/ITV5kzjK9cXpMJvfWHs7FZ7RAbBrGDEHGR
ekoSiUeIuIpzlp1Jy8CCsMJAd9OFDlFH9HtDnw1AWKyR2H9kWzHo3S3Qh0n1zmDxTqo9I3jOxucy
wb7coiuoSP4EqgO92+y31jnjGsL45q0pfoEwpzUBLYI6NpYfZR+luWnbbt/HhEr6xtRpz58m8LtP
v6sM4i7lfohXEoc3XSYwD0oGxJsA3BmIo4UdanVZD0ZFZvkgsaFqo2y6fHrR0E3CspdEPSvBSQm9
MPnJ8j+6+prw/fhzClsK5G6bvMvxCBAgyNFa2ig6rTlKTcov9p6/DKZ3f+vdIKc+PxR0QbNQIjys
LhzjTpPCPqxbyw/sb7pJIafq9k3uWkVz0sfcQexP7eSYg7LgEeGTUwW7ccK7nLtkbc7EWODzS9DF
guouUW65EvuQ5HHFieXzaaIm+DnKt5WxziHx5Tn7jwXwSQFch8jmc9EuLs8oVMvKaHXLZ9a2M117
J7Enop+S1knrp8oA0LM9xs1fBtCiUWEj8i5ua/T7Wb5dvOr2D24E6DdacSBLux2EfsixojMHpMVi
ggG7pK+sUrL8UE5q18htyGDkWr0BqvlLwZCl76Mh2Qy46alpDsnOapvmJCed9WSYkkFJZa+BbeZh
3cw19j9kLKDugET2tYtulbrICcNqMulE6m3wKOnHDOJm+fP9RRWv2Hl6ETagKQP8eoi5heltWZ1o
dYrpTeGc5ahylfTYtWDxouEErB1/vW9O9J6iOWFYIylR6GxUy7fiE1O+V/FJj9f0INaGJBxJG3X7
bhoxpKRzWF5Sq0JjkArgpGc+JH+bU/gcEGpn0GjFkxXk2tfrZCksSzuttP28l2hKXlUkvyrpW6es
bYibWqFoSXCJGq90qLYUtt8q1VumP8fgRikabdsGG5O3x9KmZv297ehkumytnXHRzRHoTMIdA+yK
CtL1MEmptnYX17avbLVpm6aPmflcBJ2jKucUgW1V7/XumdmHSn2VQjdJvqhpSrvd/c0jxhPzDMwO
joAwFRG1WD7WRk2NW721/Z4D69aFzgRIrNVAK876SzjhbAl6mjJyf+irRPR5PdyiVGIItki2HygF
GkEexryDgsuexE8W/3p/UEsn4r+m0NMgmEpYMth9GPi5fGgDkCFrjtlaK4H0DUYBFxMYdWbkB8QI
Z093baUE7GCUEmyeOHupdbfIHL37RlrgFuNTyPeZRUm85/mHKVU0qD072AXdtsQsSztzJbi5XUXU
fWZIDf6Di0QsxmRIYLPewInJKvm9JPU3KVE7Kpl8k6ntmljETSskBg4XikoI0o3AaYvAULkmCEI5
wUoS3WEKrZrtZO50lAUtMHuM2QaZ87/t5vi0ifAacon2bFZ4tgDtKisDSwKfsZqGbNMpaFFfaXBb
HtiFESEObZkyyrEVBX6b/UmSZ3sDkhTIIRj7ZgJ3iQzoS7+yiW79qo2Hyvzkm/sFLXEqgfgb5QB4
Cz9SnxMleC9jw29CbdtHvzK8BKW/TAXOszivGuDX0JED1fP1lu21KkIpL7F9OTswtFvUe7lOVoKL
xVm8NCI41VY1J6tRI9vX9M4jKuDDu9a00dShbIvkabDfjOAX6OFWzvzN4+9zbHOHG/LwqOV8xiMX
kVSB+7hNJ5wBjvczSrsQonPVPqbNvgPIpIECRNRvmxAq39bKBbzwtMC0XpgWptXOS2aDn872m7Sk
Q/rlaVAo2Q1u1NEg2Rau9ctmGbV6YPc8SV+zfhtCztaRf58ldRDdC37I1GKE9tE836ToaMF/J92m
PanKroBoMhSLCeQ8wNHUTmvN/5+d1dcBFQDoAMeDMhywVNsSDqWhV6yJC1weLKbPr5FDwPz603QM
13IlZ6DQ6tuh8EI/Jor/BSXLtnl2x6PtgnnRGXdOuvZoXTpNl98jnF/oc6l9OH+P8UXnmofbTDE8
dLXhqfKurbENKfPobkY/62TMqjxwvsI+D2MU0AyL4TBZ3AtiPIjACF/L3yD2vmkaqKM1mwBJcDw6
nSagCcBfg3oyB8gM5HrrjLErd7+gW2pmEjQNf5bt1oxX0Drzvrv9QgPQlBnEf9ONjNpfCuzhZPuF
YTxGkBmjTRM+379rb4Nq7IFZtUNDbxWSjMLeL0nGWj7iMrAzmba1hIE+t2VPa7xtlRX3tXTlouNB
RhVDVkHyJIJf0F5SWmGo46CBtC4le7wIQyjtobWGtlBqm7kpVeksp9sYKBxJGRzL2JbV9BQNqdda
JtWs13AcV3z4wuVrQl4QVRwIpkHtcP73C8ejZQ265uIA16G6MfRj0AdI5O/jdo16ds2OcM7R8tBO
tYwASupQZIuLnR0pBw1Pt2QlU7BmaD5mFwNCPlonSQND4+DpNmX5NoqcfOWaWNybF7MmhIMxKfPK
bnHXGn363YrSmA6s/XJ/by5eRRdLI+YhNTxZUiDybH8KnIA7traFJHX65aeZuGH3OK6l228QkvMd
BCwm7nPsCBmI4OuZ081EziAKFvhoS3qRHZtGr4OrOC193Q+UUY2CfwP82A/mwe/9l1/3R7t0EqFZ
itOIJkeo2AjeONMGLax1GDeh7AAe1k0XAxv3JrcKjdZ66G4jbMS9F7YET8vakUh9XiAc41tT+6jz
p3qNnmLJmSPcmzUR4cDQL3w9l3EboIGEYTjR8GIqkDoktBuOgbonoI5bW7l5t4meEs2NsDQnyQCd
ujZm1AWJqqkN/DGXHxCcOGZmgmRA+m3EBShLoMvKfzZ85UW0YlQEOUN3HWrO6IX2uxFkfHW0M9DW
IePlhw48NgGOMpq2EynRWtC5aBc9tyhtgusAVHnXgw1wJMoUmsU+ypoHVuGAA2LiBMRtAbLZ3d+U
ixvlwpZwSXZaUeUJZLj8sPhTpa+W9gtdf/dNLJ5y/cKG4IDzoA0lLcF4dKMFTZiybzyIOA3jR5Ke
kskrwzUSzIW8wVwY/u8MCq5YVZlplwosAmdy7tlJA0pHtkIaD6ewfK6QU5aPqUEeBo66hxKtzOlC
am02j4c7QKBg4hB5hMscxKhjDvNWkgBwbXhj/qMi39Xwya5eSA5mIBWoRpqlh3RU3eIfbvwL65/L
cXE9TKCfG3nFAp9LhNZy6emDuTO5m5/wTl658ZduCYgm4Q8ahmbagOutmjRakZIQz74schPTjbb3
t87iSUDdAYQRszy4eD+McAR6p8ONxYjmHJO1LoRmQS3XB9u+94ZvDEoGOlkxupD4wfLNPz03PaJe
KuzXlte2VeUEuyeG9nG+RZY3lXbD5GYV7IGKw9pUkROHHzGjxiYpnbp+68gq8m5xbi8+Q9jEMqp0
qQFCLT/tVFrmaOl+mSov9MCLsx1ccIdB/JMoEjLQ7rDWS7Dk3AFvg9oksKNzJHe9rq0Vh0MZw7mP
yY6l7+Dao2pLq6yhqNWV+hpYdfHEgN0SCL85FrbFx2ESmUXCZSw0AI/OAMb+XtvXNmDh6EgoHhi4
qWSAfRrwU1WoxcjavuhWus4XR2wZCBFBQYSTK+akqjGRpQnO3gDtCkk2drWtjGNQu4ryYFUrN8uS
10VC4f+MCXenpfQd18lsbPrCOQ2bEwujlbB30QleGhHiDSubxjCX4NoRbgTgO0qVj0zt/Ia8ge3Z
ITzc5RGInTs+barCLYZs7RzNQYZ4aWPzYD4BPQMpl3BpB53agjTNDPwEuctMc6awdnU8r0qOhFt+
ZP2my35Y1amI7Z0Sb0zp6997jwv74v2dIA9BzMwIfKnxshaPzSF7rp1R3lR6/yLj8R8Xa3O+dGYt
RJigQgZcDM/O63MzyiiU9oqNc8ONbZ76uvJzat6a4CiX2TbQOFyX6aaZQ9iPOkw8lqYnw17NXM9W
xIlHjIvQAZAiZAAEB6YwmUE8L5fgNgfPHl+ibo+WCzpaYF5lFXp80AwPUYBaTfyyJC/3Z/2myRi+
EzUBglMMEVnAQYQ7QbF43cKnS37yEH+fNsOmBB8o2WEBasf20621jz0p9xS+KZx6t/ZuWYo2LIRO
SGCDxhLvXmEJog79/KmiSfO2N0DcFMWbXHvuvfRsp7T3AmXlEf//GAQ3FYRzIVco5ncgi5lnaaZI
PriVHVZLHmgeu/E0d/tZwdas/sgQqFFXT9fCImOc/zU7O7SLa57kRKuwepJfZi8DeVS6FGJqFoAU
lGTGRhocxK2t26C1cWV9Z08o7C6gRqCwgpoopKLFZDaJ4kidqg53vhIjp0JzTvPJQ+vWmFJ27DQF
7S4rYca8YW9NguUBkBggBMSnU4yjNlgNTI4SIKyqk0QZVUP92JXR/v7oFq4BtO0YIJ8DUdQMdrie
VVZ23EgkXLrg4t5byFJY8THPrZ0Fwiqivpl8tUyxEOPAIsA+s3AGkvbCOlbJ0NajpsBNSyiDoLA0
ci8KKBBNsZU7U/CkkN4ZpcybiUA6s3FMnlINGRxE1W6ifCvCFyX8oq5FAEvXB7pGwPowo18BvxfP
UajHilokkt9n0Tt2tV7g70OiwnHhzUcKCuWjbdhulZx79aq6wxxgiCt+aV1YB52EYdd2keSbwZSj
aaqgXPeNita9XkJszv2HVdcBaZiBeHh0CQ4zBmiRW3UFa8MGYvfY1nm3G9UYYUaa06wCGwtZzcMv
3BUzFy3KUwba24Esu95qBeukDuspAe8xQnVO6dzibLNNGZwLdEOX0NWEHAJtI7doy6NSn4v8WA4r
V+TidgcJDsIqNLagje/6G9SUZ50UF5I/GFurZhuzjl0TJWOc5kb9paBkdH+iFwIfwMPBJKLMMB9I
NF3bQ6etlA3I+PhVCtiZXaGAE0ukcHsTFGD3TS36ZVCmA1iNCxkJijk8uXCQbJCDMA1b2EKuwsFe
3kmRPOz7KAVWJStPoS2FNM1K/cDLaHQiYqxdxIuzi1oHni4o4N5orUhjlI1dJEt+gJ1rZ8gaRChZ
HTs0tSXsPcre/mHEsIb+MsUEl4fYoTfZfByCHKvZ5scgSd32j2Y4OtPPYFw1dfALA+6wVm1cOqiX
NoUVTWXZQHsQbOZocwQrReV1PR2yH2tdXktzCTkL+CEE4FhRwU3ypu+ZpNuSD4qK96IuN1WmJW4z
0eyjTRyNhSsl2yV7KIaj8o63Jy474T1QpkQBlzjWDuxqCYu30rndkk5x5Pp1yHf3F27JE1zaElxt
GsdyUM77hA8TSLFBFL2GKl26QC8tCOe8LphZsGqU/K8RUzwoQMaSJyVrKJSlqwxgCdwWSHAiUyec
OLCHMJLbCL2M2jgN0HMfXq1gX9UpJaTGBeJFT/cnbnFYQKFBVRmVDdQcro+4rpVJO4MW/GKy3USy
HRb0fqbKWzna3Le05LhQUEfTF9IcYB0Stl/dkUopcgR5lf6VGw+F+S0K/tw3sXjjXtoQjlKdYTdC
ZxXuItvywGu/TtbOTB1MYUFNN1Z/27+ttZLcyrjE/obBYlkw9bBpK3/ApGTZ52qNBHfREV+MS6wK
GaqERIqB7a3CB8nZkZgTVX052CFf3PwO36ZmjbJq6UAB5muiMxKoel1krLJrzuLOksOziZZzd1J1
KDUXRbcSlS7VlRH/ol9DR8IArKbCDZ7HgRI2FXpq0ZRIIwcVRhpTE4jt9y+Vk27k3ZrFpf1+aXD+
94srrW6DKiAqIC11YW9z4vX2j74hDiP2ysFaHJqBmQPBGMAzQEFdW7KqiFlWbKBUa3duaqSbePpe
H0rTL3iMgOiQNqfI3ky4ZEY0zzXBg5G859PzyolYulwuv0I4dToaliYpMgHByn934Sk4sG8N2DvU
yUnKgfa5J29AMjCgjSl2AuUBXyJ1D1O6hnhdmnbDnlkPERvODWHXk5GBcMzgyhD4aFZH9w9goMmp
nkBtn67SAc8eS4x7L0yJ144RTlaeQe3Bb8cQJPE0Bi7hUBjJLqn1M7d7pKOe00Kmg0VOuvbcrCl7
LJ0cMH2CZBn5XHDACuveJlWrFwXeP618GiHzHA3v99d0YUlxMGeU2YwxwwV7PZe9YZYm+HjCc2sn
jhKHcAi489KPqMaTbpXjeCmXi9YasORBkw5AAHE8WUXasFOz6Jz/0Q6TK52zvXUAYv40PJcxDV7C
veUm6EDd3B/lzU2IflNMI5BDwHwhvBd2TDhCAQbimdE5Q91UdWfUgdZSjVE9fqjMTc1XopUVe58u
+NIxoOeOsxL2SFycGvsjUjIqjWe7/QpSNBfKhc0aa9vNOmKEIAjTMD603yHndb2OHWFhyQMtPPdt
5tWFtmv4Nkufalv7Ekju/dm8OX+zLeCGgIoC0hvCTte28rr6X1tAYQEqs61LQBNNabuKGVkzJDh0
a8i7MEmt8NwFjzVXaYAHGMsVWqev/zAiPLewIWccsiUaQoaqwYshPA+96iZpAND8YzLZ+1L5cd/Q
bWZ9njscATTLop6B9+b13GUQqokKHkVnyHI2PPFIAurojrtaXh4GNT5mGbBtCu0NycEekcuP1bEu
7c3LLxDGiqYqpeyGNDoDfzEE6V7qD60R7y0td9M2dfosd0n4+/6wlxbSAisCOlaQokL+4nrUplq1
mWrn0VnG45IV38AU4BjBzGj6L3ZMEO8CsIezMH/HxbnrWzAZ6UMVnbVsJ4dgv4RIZPoa2SsX4dJh
w/P8/8wITjOpIa9nMJjpwWdaxR3VU53ytHXaWvZg8P6gbgM27Bk8W+cENhroUNa7HlVVV3qOVxjM
sdEh8GHvScxpEPmh1Xv6l1H6libEXTE6P3Kubr7ZqA4BVFCyLCBIi3GswSACTw3anK2040/JQ7SP
Wl/dGmultdk33ZgCASHy1OhpQob8enx1xfohIjw6SxqaVB5CHIRTEH+RlG20thE/u9FvbM17A4Qv
MyRXWLpQ0q1+ZH10Pn77MKE/dj4Terbpr83mvN9scnrenOmz97wPKX1+TtzN79cQKD2Ek+7rb+/x
9ePRf/vNaE8f/JEefOfd9x4nx4+8X3+evtr7p+Po7EwImx0eiPO+e3n6tTP3T87Lk+MdVhZocQ9e
DERw+GCzw+NoHkjoa4+MQqKATmsJk3ni702WcG2mKgjN+3KAjTBB7GN0BgK9cC0z9BlE3ZrB1Yy4
HQBxU3g2toptQAqpw20JOlej/N5rYKyCNlIz/pTkw6TFjpIP277ykJer+Y5NjWOEoyOnr43xXHSV
w6USDWGqC8zX9v4xmJ3hvU8TtiZaYIC3kho4rgNxi+8r7mpxfgHzx3NZm/XRhTSAIUGQBOIB0Tkt
jkaKdvlqxVEtGbABtQUpMwI83NjXJ6vjqdbz0sbJynS49hquKhqb2r0/SQveHY07cwECjaiIUQXv
bpQp4O2BhaDumT7qjkLv//zS/rj6fTEfE8TI57H5983EmaKcggHAM9kZBQNq7n5X5qtFXCP+KuUZ
6JTooLnVSNG6LZM/EaS+g3+BiqJidjlkYeV61um1NWJi+z7XzlYFwSE14B/3B77k+FGDQCUC49Pm
+vT18kU9mBtQ5MJVnUZoHsqpuosSJ1GfIBCVUry61rgvbiHK87guLApHkYNmJyMQjTlPPwFHpq+W
+/rj/Jg6qdM63yQaUjzzKDu8Pbx7g+P9spwD/b5T15S/b3svhc8Qjh23JpZGahCdQdcpWwMeJgqd
kMic6011ZgAbftLGxM3MjpqddSRqtB0YEK5HyfrFSOno449KeY/CVz6gUXPbJ26nZzSJYgdeAh7o
8f5CLVxgV7MmHLMk52D3MiRs0PpoVTKYj0BuC1JJO3srM4ij26V33+CC878yKMQ5aR62cq5hflDi
e4zsAJySRzuIXKlc2YILwSIMzZxWaAeexbyud6DKWyWOujQ+j/J73QOSWbgqSDNBRZ2rBpRV3vU1
WrsblT68KeaIA505ePKi9UnwJprRFEkDSqez2nwjFjw7YT0qjMpWkUoHCnZ7CfhxWxr2RvxFkySn
Y4+TAmAQ57v7k7zgPNHmRdDoNReFboga2riR2zLE2AeTRBA0HgOq59UaUdviUl5YEfYOK+SxYG0Y
n/vkQwPh9xYCLwz6uM3L/dEsraSG8j86PXDXqKKaR9zhTcK6EbyOE7q8/DI8BH2R0rb/UeQRtdFv
6uDdc9/m0rm4tCnsnsAIYimXYNNG/IimV0/zwu5URjo4cFdA2EumgLBFbx4B2SrIJa83qgEWMrwQ
y+RMmNOPm4x5QGrW2mPATtJqWmjRTc7EvmjDBzczEDXX1vq+J3bQMVjLZU/SIqgqzrVB/ipV2yAk
p7ivnbqnjfEkRZsaGIsGnVF2/DokmHLO/br/zSX1Z/5DewDBcjN8Vyxax28dCo0Dgp+k3UfGziQP
Mdsnykei8ZUrdWnTASSI+ULUjaeD4D9iY+omqK0n53hiWxTCAGQzZoGP2mFrFfylUwRyKIIthz56
II+upypgcZpJdpaclfgXEszJWpp+aV+DbXBGCH6myYTfb+t41O0US2EjMJX6aZ9Mpzp7qMFGA0wi
ZxydVGvsPfOZFKJCNIiANwNZkDkpJ9zLidl2QTn1yRkMPtCK7CFrdUBidOX0LM7chRXhLob4SISa
EMfMGYlNQcb7C5n6dOUmWZy+CyPCTYtJKwxid8lZLv8M+Um3XVJ8la3dTARnle/JWvf1UqxoAlg4
wzkA+xfZwghXwT+tYepI6Eag/ZUTamrQLyymf9jil4aEgbFBb2VdgSHFfJH11iMm7v9zbLabQnPv
u7ml04RnOdDFSDACMyLcWOgSHmJpanGaWOMq/bPdodArOXbzNZF+3zd127aHjBsKa5i4WbMN6e/r
4ySntlkaKd5KSqg/5mOxsxqZIon0FKSjlwaTq+pUnxxL+hLHazjuhbWDbRNvNMQEcHzCVaVlGs8k
BbZ79bmqdgWo0+HS17j5Fmbzyorgm4xwkGxk8qNzZ5GSVkCeGsmDOmR0mIznVNuvTOjCWVbm4YAI
B2V64JqvJ3RUwMeKzHp87hJFPoJqv3blzBydsio6L5SzzNM5n7YDqSvaVGZwNNs4OUVQtdugtapA
mbMsv44cL09mdmucogunUyFYZaAzwEIEmMb1x7VGSAKEwgi/7HDbgugCafVfTMvpkKMVXA1ccL98
aC35fn9SluYECZJ5UnBOgdW4NmtIiVlpAy5TPlSvaZq/FCYkFNS1KHbpfQNRA1DwzjUBRRXT5LrS
hiwx0+wMhqJxO+Z2Tbspaage+hJABAoLEfBBpytHghmdEZL318NUtbmEBEwKdoB4C/bgrs3rvM/O
TVJQED8a7xNfU6S4rSIb8pUR4X5KJ9OUmN1lZz6Cxp3mVJNo4ec1Tb6XbvumbP5WMgLxMwyixxW9
lhpYJoVrA1rHcRCgH+bcNFbqYbPIp9YiNiBzRfTNJG39GGr5mlyOeGiRngT6EB21IBpDiCnW4yND
DvIYtBdnrvTA8W7N0NcBQqsNMEupK1mTmxz6bAzNJOBERTP9DC293p6qFBkTU2EslN+rbtgA3EqV
KkOEVTjW2Tbdnrx3jctzmQYmcVJjpfFdPB6zfVAc4kUwY0yRvLm2PxiBPRRNkJ0hJUuRzR4AE0n1
fzEys69gGSGWIYI3chQ/7BSI8XOjg7JKfxsaRqU4WbklF4dyYUW4JcMpR2yQxvl5RP2GY/7KmbsD
TPj3T9rNo26eMvwF9Hx+fGD5hCnTeJtwRrJzmpJNaw3gvCu+oMFJC3bkYJKtrBd7klsb6J7RyG59
CLtq4cpYb9phPz8ClPjAFaKRRBXR4IQ0Ut9ZmFIgGC2XBe7gqQ5zgH6n0uHl168/+ZkD2XF/6Esn
w57ldUwQtEB7WAgOUFYNcyvDZilZ9CxPByQ6sT+DDcm8Ul5D/CweDbCWzlLsSN7jOrueZxPaFrLa
zEOczm1XuT3CKyT95iJ5hqREmw772B5ojTfJVGe7KvqTT2tF88URzzI/M3MJoFrCN+hZAT2hIMrP
Mu4Qx+K4VkOER95oovc4qNqAZuUQ7+5P801lGYsLLR48/JDVnyXUhZ0MJogp4Bas6mBjkYKPctop
Q/meQSKbg9vDOGTcbcizav+Q9dylI0vQtIhLTV/JmNyMfi6jA/yEOhdCClQZrldA7krwVQKr+mSp
kuzJgewYXQhqu3EKkaDSe7QJ5e32/uDnsV2+R2a1K+iIoR4FNDZwEYLLl/RIGlLVjp9KBrL1NlII
cPXKtHJd3m6u2QwBgQHWFbQfIoxHa2ZCLg1mQNzC+G9W1Y46kk3B4o1RgaaAv9XsCLk53078uPZZ
tiapfZMJ/hzoxReInheINp0zK34yMjDVZK40HsGaqGvVO6phXU8oyovZkDut8hMCG8hrFIeuAtmZ
QZlykoId2mvUFT9908QMETCkHXDTIj4zgc4Wtns1Qekn77DgPCflPi4Tvk0zQg5qgAbtOmxUOiUt
AaiVMJpy3TilVclc1sbKRm6S/FGLrLlXlzF+mBiZKNRDM4igtKj+4vJ2q5x9jXTth9RVOa3teObM
RjLs/gYSI/uZoAbfj/oinIauiCsbQaomG42MnSAu2HmFJhtujxtomwzQC8ghuLy/b+/mtH4aBCAM
bhitSNg316dEn6JIkljNThHKV0X+bLFnBdFR3zz3zUDN/qPhZA9xvG3w1u55dOz0H3BfU2SuXEyf
eaHLozN/CHhAQMYxc4HDd1x/SGj3hcXLlp0UQ96H5MD4m1o4jdvVkBkNY08Db6QeHO3epLXEnKl/
DCMveMy6HyG0nqsQohHGrmze0XsIQTiIckKQtD2PXw2JbPm4cpfc7LXPr4WcIj5mVgD+DDYv6ttD
jJwdywZ2QkrnMJTU7rR9pph0zDrHYq9h2jmk/W2g6QTp4YNaTF7LdJALu7mx59UhbxpHz/2o1Z1i
8tHe8aKPA7pw18C6ny9ecVbRq/AJ0EJgLypryE3DZMXMulNm5tVEG65XTwVpW9lRpgg0/VYox5qb
NUZmQwXOjI7KmMUBrQero3KMSreFllnQFmqNEr/WFWDU1Og065DUwQAB37whfpJ26PGsg6QAKkqy
8p9TEgK+XoVd8rOudR5SYjXVacCD4gMKQzKSt0qTDK4GFeppU6ipCoTABNmI+zt79kA3I0e+C7c9
enLQQ3m9nzQtBu2Ujqxjq2m0CmJoMvwpyAeLRpCJPFhrnRLibTNvCMhuou+IQAsDFLLX5iA83hmg
LGZIeYE0CzvV3VCs9V+OyZ4DCqCKCFC9cBTC1WqQYWJyBPWBMA5OeRZg9zUHU5+OKQQJUoa3U0De
7pu8cUgwiYoiQfQJWogbitNoCtUGFV3pZCQH1Hr3nJ0GPBFj7ct9O+LNibtaxYLMIzOBdNCFly7p
wr5PsXP81KHWim+5HQPyQegJQzwGp4oX/PXadINdm8aIl5A0NTSzml1TH/Tc8vpqjclXjOLna/nS
klAgzSteNG1mhP5kTY4iTTKVOPslMevx/mzd7DbBjuAss7buQ1SKYEfrHhBoQk8qPOphjlbg5Ge2
Kiw735xXZwkODkHkTPaH6A6kTdcTOFZaaoYVJrB6QDBzGgIX3Cr6F7wNerK5P7KbYyuYEgKLXi3V
LupgKsqgtfys1l7QnVIIe+oqooeVzb1mTIgYJFLiTOMh4k9FfIB0qNuD57LKdTRVAwvWThQkpveH
t7BwlzMpZiiNsJtAxgaLWv4Sp6iQWIE7gf4AzbdR+Oe+rYVtf2VL2Iy9AbL2tLJDXwYwI+aO1kPq
cVeNxoqnXdj0V3aEzTjEUNzRMtiZynegA5y0VDakWtkXN+kbHK0rK4KDRSw9gFMBVrj0FhvWWx/k
X4tAOSqv2VOtuVIYPysFeuD0qXO5sdKXfuudro0LjncqK1ttSIBdaX6x+e8x/8u3yufgZuAvWvsQ
uYoc6kYZBDyfpNDPbFA3DESPXzpD4U5ImmrT11Xp192wlkVeWjeQCgDVALglNP8Et9jn0jRCWSXy
eSZzmgDZfsjNscCVLK+ZWnIgSJ/MwR0yKAjTrx2IYTQxHgVt5DOtTiQP3BSIZss2B+4Xj6nHrIW2
Gfgl63LY1lPdeYEc9mscggvHYX4tQexl1vhA6/31N+QZXEs4xtDi5Dz+psY28PpdwMG+z6DFWYFn
/f7xu0mqYlFVQEsB30PXD2oPwqBLM7OnwWapP/SFoygBuB+R2mwGJ2y4l07pNoHkV2fEvgLStX+x
DVDdrJ0A3KA9r/1FfFq3o6ZPOkl98BtnXxO7lLejWhdHfGfqDEB/gyuCSF5tS98Y4dyt6zLc3f+G
BeeKMB7ZSGTNTUDbheEzs0oUaVBTv7T7Ot8M06S/tH0DHJBlR2W9iQxNzhy1qIvYDeI0WuvgWbKP
a9KAvhE0m/EkvJ4CZgaFZBRT4sujqm15UmdbvWv7L7ISogkF7/OjHElsaxq5stZms7DV0PyCmu4c
cc8SS9em60keSdpBjIq1JDyXYHDb2qwJ3KK0Nn1Ta9v7M71kDq9eHC5wG8jIxV6bG5NOac2mLvxw
KsBGhudsmXcOVPUc9BeRla0luEIwRANtjmZ+yMwjHYqZvTaWAPBRJO00vGZpEb2qeqHtrdDIVu4U
YfFurAg3c5FGWaxmZHjVv+EZ3wdHTqisour0XeLf7s+e2NIj2tKE1TKSRgUdCGyl0oOUv1v57yn4
MD6U4iFWnZD1gEDuQAgxvCijD2Tnmnq1mM35j30dBwV+CVVsWbjZotiqVQgxD69uA/rNyc17j0JQ
Sd8npxHMf5uv98f7meK9iOZu7AmXWWEUZoxFHl61bcZe9Mn9H86ua8dxJEh+EQF680ov1zIttZkX
os0MyaIpevf1F+zF7UgUT8TeLmZ6gQU6WS4rKzMyonH73s6cP6mTGqnTuv0n/rih3eNvZhU7pmw9
/oQpbOPuEybuqQHNgFxKPNog2fdY3VdsrtO0sShxS8AyyAbhut5yKAVGlVnQd7n66KkVDOkK9SlD
pZso+E0hg5DYYrepskqnw2lInaiUnlQkl0q1NTLmAD7zVSUj4QN6kX4hjpvfNFDsGBNh0BhkJyPw
Klmu60DpzuDzZQ3PGf8tVoI9/gyMrrA7gKb/I9T4n2lD1xmYsxQgoqZ586zXgG+HUz13IOsBuJLm
xFIhEAeV7qwipqf0ww5058XCYZzfMVd2Jw6my/1KFiO5O5c81b3GDNPWlrJRnfagxAbkSWwEZVzm
+M0OykYtNAZVTQdSUG4lM5DfErDL+lJr4NHKpJull/e0Ev/PrIz6mkBm/mif3XqkWJVKcWiwFIUI
1HL4HWdP0H4AjTVPVjwavFtGL9ZevETCPlX4/ccuKrNoQAB/NeDyE7uM2ErEx2pIQWMT9JADBruR
vV7P1NT00Mvu+7EpxBbjbYpMZ7ldlp1JCbEHwHyQQ0sGYaP4dioferrOQP3z+IzNTQsUbEQ0aeMH
rvnJojVyC+HNTK3PRfeUgEs2Q4CMnQkQd4R4ROjPfqa3/VZaPbY7jnriXZBwB8H42JA+Cm5PZkXJ
01gtmeY8sC8lR8FC7ZS47bs0sYR24S6ahJXjCsAWoD/oc0an6bRfQdMStfVFtTmL3T4bwV/tS8TY
Mr9t1I1GdPH0eGjTiO4fe0A4gSgTqlF3pcBGZFJp4ITm3Ec1fe46n7cy2LUR/hhswRBLiJX8COWN
DNQjrbKO05QuDHnmYhzZXsC9j48Ykc+305uJccwXodacT2rA63Ut6ix1KPMdA4sfk4XAQhh/23Qx
xwwnqieoGYIq9tYapB9rJk3k9hzJfYpkg8ScYqViCBq/oIYEXR30StXY8UJW9KZfecjz9+MfrbbC
fuC3zKDmvxlZ6CF2XydrJNwzu1aICqxoXm/qUL2gTiaYCt/LxgBWN7fxMpAfaXBmIHKoLKFQPwqu
zBymDjibaWPkgftK1Gsksm2R7aVcL2sB/kYS8mHBxc9tZPg81LLQdwoiz8lG7gI298Mkas9NnL5K
fHUUmU+lPTb5UylcFjbWeBbv5hncH/hHBtZ2WmOO1apFhw9tUYa1NHFFqLfSgJ5OA/BGtH+aGACF
JHnty9ZIFEbvwY+98AGTEPJnZyNOx5bCgPEAnTiLrKn9QWHy9pyLttdB0iUPbB63ckZNoR02xbBC
hiRB36ssfrH1M61TW81lcFW+pcRfSG7NbXEAnCH2BVwBsFWTq1VKB6kRpQwYTu9XXn/12j4C4kce
VRnpEu/KnAeBhg0KaagRomw3yZH0ipS0QVq3Z74inwPqkJECCZch3MtfDdhUY9+o+YU61TST8c9c
X9mczLVfdHxG+aY9Cx7zJah4BoLrGVeov6Zx6eBRbvbAUoRcp3vpYPLgKF9Y7HEC73Yb4EQjExje
wVMatCGrqjrmqvaciBuRrPJ6K8W7qN6zO66ywg6IK/DOZxsOHJ3iYKa7QVj4gtkVvvqAydEq6iQX
+3G3CQG4k0AY20mp7R3E3HNqPNCVVFyI8ZdGPH7Q1XMYV7hMiIxlJj331HHlKk+0rVQvYZ9n71wc
4H9ndvJsYdqUoRrBzPZM6XIREGzoFcnAWAXCrFQRDK4f0DIR2EQCl/qCs/4/9tW/xqcAB6/jlbYX
McgqtneybGSWBjL3N2u4PJfuQkg4v4KQJcNVD0GGacMU4xUq05SwpSTvOQsqTCDT0Fh9ErwXbcHU
/KSO3DYofYAtcdrVFAZ+x4ds0Z7b9Hcb7mTUHiF3BmrGBLBV9JV69h9a/Vk4I+MhvDsjgFEB34mH
NdBFtzumoegHqBoc0hp3F/ocBFvCcynTm9pgQHAguWpdrerKDX4/NvyTlnhkePIazHINHExAOp6T
YcUFp9DrLgPgKVUGHwg/GMiZUUH5jQ1fKONv4nTVtrusUl0NwV0LLMUQZisinoP8kLPPvFfreIhw
6MXyOr0GJCwSXbVZeFHOXh5XczWJEsq8rbqaYq7kxgSNwFDrPpoDmSXs0tzUANWLLDCAr4AEKuN3
XJ3ioGtpPQhldybaTgJcD8QlQpnpyYsnObKvg2o3RvpeTo7xZ3nRijOTppYweDrVvAPP7PCCl+kO
bRnr4kmuD93gtILb4X3/eAVnjgZQL0if4TZB68wUzKipSsBlzDgbTjKsO+8oCas8jM1e3OfSUqZp
3hiIaEeYCzK5E8fmhUMXMYmEc5hCo9v1hVbnWF2OvliwD6YNWYg+Z1YaY/trbuLfZC7lAAEV27Om
F1vPsZUlTYKF8Uxz0qSTpAxiAe05i0sjZ8EQnX74a9+RkNmK28Z+vFTjxpyctevh/Hieqw2VMxnY
J3oMZwMdw4Wp4mbix5tfPvEgYiZUUdrgl/Pk2WNLi1dK5FvA0Au210KszLLaA2OnVGBTLA2vY8FJ
DTyxUuwLr1jzIeS7wRv5eLxzDxh8EyR0IGUPGu5pS5eUNkCrc/gmCFIcNMXLnoI+TkW9qXgFALE+
em846TeCe2UtkRK9MlKdBgvh3ey8QDVsJKyXZbDo3J5iaPnUWiBgy2b5MeBPrNF6AdqIfcCMVwvD
Haf4bn2vTE3iDJJ3VCsEGacjV/Z56lZveVObfVhuWWYdfhWSSXZeFyHOWrizZjcWXg4/2YGxAHA7
RiHyQCzMMTBcU4gxa62oa9AVXtpiM2HN+Oz918z4/6/2b9mlGelVrz2zvauGvd1A+g1ql4Vev/u1
Aw6ceqOCCK7TQbcHspMPbmGCf5oc7if47wdM1rLKoLcRSwGSwavObs51BJ6nyKqd0qgOe8kW7F+M
Ppg7wuq9Cb5MFzqsDpgF0FvuHhfWenZbiaKIJMuYetAmWVzfgy5br0RIyMVPaEGNS9Bh9zpTANzy
RoiD+E8vxRNIyiHSCp4kb3jSoFJn1N774w/5wTfezcnVh0yeFHlE6ZCEFGmhfUP1N8w/dyoTt1J2
A+ckmZ7GWJETGqgbvFv5FrRMJ66wq8Eoo9qscnuQzGgfcL6RppfHnza7XZC9xwNvTDTL0+2CEBhq
smF3BpfAW6jl3z1QgkvC8LPrgA4O5CeBYwPI93ZPqkLVQ4UF65B2QIPTNARPGxuaaCa1qFdtNdIt
nILZswZQB0BOAPbi4r01mHYRlJJq0p3zNiVroRyijz4g6UIFeHburqxM5g5yn16scDnmDhKPW68V
/U0mBIFNpUp7frxMooAvvttBKK0g2EF30R1ZgFqzaRFWmELEU41d2f0aPbcO63gXxg6c7A27xe6+
TLJC/6jV93vq+NvXaNXb2q/a9ldgmrSBebPTP8EHRAGg1ou/G+s5tGNjKSCYC85RU/37rZPlFsQO
wkIZPADhA51CKopDVsDb+dkx4nldzV3PP0Fn4vR4iuYvsiuzE8/u5UQIIYbcoc9zF7K/qPfcCCs1
3aO5vEkOGQcv89ji7PpfGZwEWjRSOZQo4+6sNGG/pl1XWLRuipWsLnZ3TTGZY4IAczpieMEVcc81
VvBplfhh0Z2p1a4rG/JzB85kvuTncXXTP3Qr26lTuo8HOHtur4xOBtgwHbRnhRT+k2k9dIcKoZEV
VNwWZSDpAUrnehQBe/nY6Nyb9Waok4AyoWmppgGGyrfU6lypguRaty/cltpFupNii/eQ1QWCeMlr
zK/nv3M8fVRygFNIngAvzUrVnse7AQUmlWk/FsY3Ovv7o/zXzPQyiBkprqsMhS4Naf5DpKlGw66B
sOSVb/+9AWRS4Z6ZpdhzrjSBtD9gHXi5gkB52kuXeHwERB3MhqzrJ5qhIGcKrlYeLMZwxiupG8AI
atcsgoTUNyERaorcoUzftfIjV1bMh8/84buNSBlDFpeeLHOls5uPm5zdsfkjjQQcpcSDbLdT1seK
QGDH7NtVYinAz0Y2NaVoQ2pVR9dwr/33xO6N/clOZ0INnHAMlh6gOSO0EroFMWKVgUA8W0ovjt7v
bvlxngGhRI4J2Yvbu4kR0qYRC9wanvjG965cv8sM2GWcx7vs/1juv2YmV6An++nAiuPDmLFF8VVD
KURUn6tkX0qslRNTQsjDA16smjH2moQNoaKphyL+SBSXpfsOSq9xuOGiBgQf3MIZX5qDyc0ZMmIO
XY+qOzfIUIhRYKSeLTH0COqzBUvzjvNquieXUedRpeHYGrdCRG0SbiMQgubkPdMOGnFTP9sM7Lsw
nKCuSyqI2tboGS3XjLoFDGbhU+YGjf4qXBjAVaFixN8uPMRY0fdMe7gXJe8+xLAZ7Yid2WVQV2qS
RFqa5XHTTnfatcHJTisrTSRBDhCB/1TKB4FFi0Nt1KEd0nUCzsPHG27urhipSEBHhvw8KjG3o1P7
SkBLj4cT/OHTzzJYsaD/r3PFaT//uyHU2JHsAfUUC9jJrSGPkVqVz9r+3OW5OWRwYkx9yYrWHWi4
V8Ulbz2+EaaTCNZBoLZQ8kHH1MQz9BHe516D0uhAFSeqL22X2MnQGGq9FrSNlqGXJPyjpaX1eJRz
d9G12cl0+lwlRFKg9OeQPyrlOszfosh+bGJue1yZmEKgB6nrKeBQ/bkp39oGHamdyQV2GIu6CvIu
tNw+Nje3QZA1BfYJmwR1lcmZZ0IvFxjK9OcqQBoHONdOOfK1q7a1G6BS+F+NjeSXiJWBYUQwcdc5
ohYdCcBgfxYBWCnshv8QflFeV6KFe+P+TN/amR4xNSJx6MMOo60r5degvEH2qj89Hsz9a+bWyMSV
V00sxT0BMgZIh9zgRY9dMxTo4MdWZh7uMDMqwY0qsGOt7fZgaRHXsw0R8EjtOKNTPxH9dLzedtbA
mH6pM0Ozom8gCmH6l0TaKP13jwxCFjAQQB/ZXIgbVF9B+FsEtKFfp2rm8uKKp6aPm6atWyNfmpb7
/Xv7vZO5py1IFJQWqLOEHvrhWLml2cg65U1g7R9PzZKlyQIkAKpA6AyWCmUVqKtIyq3IfwXZq8ES
FmiNBYLaGWwNRoYLAukwBTt42oCFQTFB1GkYWRTvhCZwy8wqmudOQHNoWz+nrJOqdgsx9DZCSxoE
EkQW/VBItHhOxa7qxuDSD5J+BMj8JtKKDxaqlfe+SYabR/0DFM6gqJkWhtsGfExdyfeog3CepRbo
DYsycAI0Efn9eOKnXGO4t0dvMfa/gXsSBNsTNyhQTi0B8+HPYoErujO4zvappfTPmnQaZCvL940c
QHHuufDRNhXqEj1mzBE67nL4h0gb6JN8Jeq3wh/F9F2u32TBYGrfptXCBplxA9efOW0s8rkMLswT
+XMjRgC6y5D4gTrIGgnX6BD01RLzxA9X/+2lhPsPABf0xqAEhtzW7VEtcCslEZiWzhuqI52W63vZ
+Pz8FI3Pw/b19fX9/f3p6WN9QYpN/9PqsfH9n5cF9sdm7fEEwqmP83GVZMwCWW41bpDOwRY4C112
OluySyPZ+U7oVBvB8WzhlDiDK684i+5li3UUosdrclnS5Jx59aNZHL1cYziAd80UVxtqvopGtVg+
SwAm6HaF5hDfArf5e+kuQRRnbYFwB29wHvxSoG+4HTYXECUsakU+s+vgHYzubqVnT6klu0ukqz+t
4NMFBgM3B1Ze9GHepeV6ViBCX2vymer73qj11njb+/pvUc/Nw/Z9Heit/vJ4TX+wK3cmIX4N4uMx
fpuS1yi10mYZT+WzudkVh/Pe/mXvzNjoDYDiP+3VPkQe92zrcCun8uC6ruGuLcvRCQZvHjcL9+rM
gxAV5KuvmRz8YEDZnKWZfFb00KKNWV4A5AvPxDWMfNutY2ST1kvQpiWj004c7GhO6zpMAR6cL8av
/jOPLeFV2A5Pqa83L6CvpM/+88K8j9fUg3mfAjjZkOAJHuSYd3Nn/tqB43afmvY+MBj9V65/jpNu
J4YKWctV8WRi3p+JbnzwOt27R+lQ6+7CRpj2ccPnjlOvqaO2F9RCpjDWIkWzWt+V8tnb1aedXWzj
0N6CC0WznKE1De73EfjOP/1aWYInjmt6PxN/DU+8SlD1SA/zMDxwEJqmO+25aJw8wvvfroS3x9M+
k2XCKOURXY39LoLE8/Ysd1qd05CtcMKgGLxttEs76J586KCc8KqEBjkFm6hfmNr7EBjQYDROohcU
Kq13PHhKR5gWDb3qOcOKStYlc6i7MKz7u/nWxBjKXHlmyEN2aet5ypl1xDUAtxaxoSBoNPrrK6pp
ruguQjGWLE5OKoAI0AzwGQXq4I2J9iQXskOb6MKdeJPa2KBuuluiLvypSkx2igjWXKAeR3UjQJZu
Rylzec/7cYlRGgBebAJDs3LjMzBBsmnEOsr/NrVT/ZQ7+Tp3yh3QEPY4B4kDCQX7FJuhS8xOP0hO
oROLHAOdgLJ1/Poa/5U5oQlFAOMV8EWj3UireMesKsO3PSNY5VarPzO2ajxet9mdcTWgyW6UkyIJ
GaVQzmZm+8cL3ccLBn7YhCdTNirTaYgmx8M9bUZWUKavkkZRzpUpGsLGOzCnzCY2ZswaXEhKmIPr
ryHb9Fraha5uqB1sAr1yKifCInonHvPAOrULpeTle3XGBaJWg9cLsJUAGv6Uza82LVGbMFXjUD0L
em/V1q9ipdjDlrd0/xxDrOT18VzPpMaAjbgyNzkjMJfEQ0rUc2012xLQfBs6NBtE0hZYn0KbOIGF
mHqRbGbKszM61hu7k5Pie2UgFgKGCf24dbWiT9C70EFEab3mq8Zpnjzr8UBn/OkP2lrjRtoIoKVu
T8lQhGpJ4k49ew4xBbfaYGEhtJMv+JwlM5NgVFBzDllTmEEY6HYrdK46xIXq/Pvj0cyAJ9DQC/D4
/w5n8j6NoXiv5G2rnt/SFRpw7OgIROzJ38nbwYEeoK7gikRS851bMjz+4unRAeGaDBQfmqmwjLfz
KCOUp7HUq+dqm6/lD7DVmFBlNxWnf46+pAUoxLj5psZAwvRD+AH+jakAFEu8nGubQDujzTkUdXgo
FNF8tAcs0YzORbPIPv+1NJlPvxICOvhEO2uB1RpSAFzrthTMqH6WrZYz+IWQbnRh9wMD1xIWEfeu
Om6jq0NeonWlGpJUO6db8iw/8+bw/5q5fw1Mq/0V7cECPBqQd4wLZPjJ37K2uLDZ52dtlE9DI+cP
y9jtMABK0ZRGzrWzuGOh8sR/F3/IKbX4E7/wppy1hChhBOdAOgZJrFtLdeKJtVK12rmgen4iXwoI
mmwUM9tAHz6UhcmbdU7X1iY5jiqSm1Dyag3puREuhiYZevSP3K7YKE9sZBS/BKLzib70wp+5+MZQ
6N9BTm5yUjOqx3Mwq+2rPXkWv7nf9ZLs4pyDurYxuVw1milcGDUaAtqg0dsPdITtiz/UrhZk0Wdq
DeD1Gnt/8BpF49EUdsCFniqwSeqdIdaix4f2suIPvWlIRrnlrHW4jy+PXeJMoggGURr+IU1DkmQy
ezHbpIxawSC7BgWOE+BJCqFf3J8BqsKBBV56OwEGQDCSfWbUm/aTsR9/wdxD9eYLJnObVpXf9Rm+
oDDR0HWEoltgC5+lI69en8BsY2rv8YU4+X/2JcBBjMWzsb8VwjWTm61Xi4QbFMk7K+xge/wqL7j1
8Iep2oXhjV9/67OARwMtHFSHgJBDzeb2CBZyXpZ1VjJnVsvWiEO/8sFX3CRFO2bGd6z5eDLH33Zj
TURygRu109CAj100npUrD9kLkRyyWQT2AgZOOGqL1KSeVFi8UAsL4eAPDePElgg6MpSj+DGKnhaj
+ADwmB5if2dmeOLyNZttVLLKNBDSpbrHvHredxi6kG5jATPxn4fuMNIo8BdEaYYiON0363/UruI9
Z7ExXDhUsPHzd/FBqaupz21hsOh58jd9B659z/Z8E/LaFZoXZKIXpQV0f/0KSY2qseQcgXmCGtil
izaCv4DQubtMUWzAFYq4UtDGdo7JnSPWRZWk44syDVTPQgc8xAcVpBFJVjMW5D1yN+Az38rr3lvY
OXOWVRE8f2AaQlP0FPErSp0geUwhn+UOZFN8F3m6L/DZquwwyaGkJY5SRulR0vqlQv/c0o4dSkjM
IlRC+nRyb7RMkfsEWTHAb4CT4HTG83Q2WkvpReD0bJcEdk3XfmTIZDf4a6LuUy0ycm7HtgbLuQED
FQ9d+tT6zTDYZaH78oGrgcbMfvG+G6mW0ICq0GboS/wnzHdJ5aGH06njdz8xGkmvocG5gdD2WhKP
LLicQIrptXahboVFesz7OP5nB480o0j9oblwMlBZDCWEFEjHEZY/4P1UAHscQ2gGEmhuVla9WTQx
b0aF0KxyqTxWMWSUoz5/9uWkNnmIohgS1BnaJP2TjCMUfUqNSkgUCEwLiQA+Nwko2FTpVo+P+T0+
asTaQekOzwEAoeC/b8+5EPCtPPhqfBFKNV5pPJc88Yy8ghxKDnrW2mhApkMFr7O1DGcNIXFmSwlZ
0ja4jy/QUS2B+QKPwTGTPHVuDQVQnhSDd85IAuk2jh4JjqxYtDpFY0GOlYxkCFgoL+ESX8B98gWm
IYMHJkYkXkbxrNsZED1ZyNmC9S8JdbzWENyWsxvWaSszvLTVGnBMyfstLnZZjRvi1unBLMY8UoED
sD4lwpUjKrBRmfoXUmuqxTIoF7Ue61k9bQKnDDlw+DVl6Q6BJ675gGls9JXoNQEJkCoE6MJr82op
nLx7W0CmDwx30E0eqZwR9U9moqnSUCalfykiEZk2UhoyG0kG2k0luxBob9eAFJpRlauO5rNQlSFl
alchISu155cQCvdJAnyNhj2Juwdi4GCLuv0an7BhVgP+c+Ge1cBIol3/hy31aDDQUErwzhLBI2ml
oSV4e060St8GNIeKOQjt9jH94rc8+r8zNyEWGD0IqmPffeNIZE0lS+E2YGvStBfl4ouGwizN4xie
TpZ2TFaiNwf3tIA8x+2XJ5LU+DRpsaNePFkPfLx3hW1yrJWnXNT0snqjoOjZkMFJ5CUy+58M7Z1t
vD5RocLfIN+8td0L4FX2h8y/8OoTnIdn+qeeATQOklHrWjX4xo2gAibZrGfyZvERH9lT+yJafWdK
ZMMZiiXyunCQzolqtp7ZMJYmG0uw7PtAbVzaq4+cBGpinUtKAEaXSwe/smdKpxMsQVn7O+gMh9We
s8RN8jq8Cb6rHEFR6BcmZ7DSwjL9FIYmUwVmBJzCEcQ64jdup0pAZ2hbS6p/KdvIosc+f0lzq/Md
j0Jy8HfFbJvMyet3ULTogrgN+q+CNWXOUYALAtcRlzrIMUA4gmxzPEfYzIobU2ScoUdrwhPY4Il3
oJEhFhYTubWmg8ZXOgrfqJB6z9qpIqsCVBIVkrvMb1E+BqAgqLldDWbPd0XTO9/ww1X4HPWgOUzX
lbREeCTP7NGbwU/8vsgkjZiEon+Rd6Vso9lRL7tT6O+0xojWIXnNcz11k+gVLU24tNGc/54eCHUj
yRwgvFfZIJrmO7P/lv2Vz5xEIMPpWunNGh5bK/cy+K6F4gRvo6fdBW3o/dg9YoTtQZFtQdSVX564
UppLHK3ydD8SM8Ld9VtZscVhl2abGLjSUG+Yla8aGQrH9CUtzEyxcghPO6FyzN7QpPL4Jpy5wVFo
kgHQR4iG3Io0jXiVsvJZRvYvVWTLuQFsfO6viA7pXoC1Yp0PHbUy+h2t0K5mof2tNEAh669lsNj0
O7Fc+Jy5a+nmc8ag7ioAj1ON+m3p+Zd+l4ho+7XLyGxRRA9YnQYv0HcURUtkI1Pll+g0Rvd0dy6u
JmLivuqY74ZEZPwLk+pJEht1kRlaqeiSbJepXqSJjo7zpeHO7kekJBEhA6ugTBMmaO8WxKLwg0vF
gtK/NMjQgfJV1csMeAqwBgmZFZW9jhbxNYeguVFxHIN+pamL5N937yxE6aBFGtMAY35t2nKdkIzP
xVoILlSVoAmDKsaTVPMg/mpAEd/2ZbotlVg9U649+BVbbVLN70yagB9VDjj+jcq1ZvRsHJl8ztHv
jPGWoN73T3t8IfibwEjJs5ArViZbA/1ISpiUQXipPcEtQgKhssIAlL1UnKy0g7qxSmaVksYM6Ikw
L3Gx1Qo7UgBX/nx8Zu6LlCh2g7QMYSEWTlXkiSOXM1Ho5YRGF9kBq57OvSp2v4OzikSD91a85CJj
+B7tQRV0eWz5HiA0WtZgHDcsIIzSJFZpgMXgSy2IL3L+lGp24YOTx6XRQfEugvxFlB0UXT20W7BP
lWyVammmHvuW8ecOjAFByhmIZwA0fWtZIKtjyPhm4RqmUh3UvYL0HajgigkWHoB36aXJJ49H4OpE
c5BFYRB3RRdeToRLBzdkk7aEgpMa81YCaQkDNOjB6vFEzexmFOEQiUgACUA9cnLJMSkwviFbxJcC
kIhtuURuM261ia+4+fWTayTk2wI4dfx6rn9S+pf2WxHW2VOjGkuJ/Z+a0K0lZCHQrwMwEnLfwPvc
zp5SJB4Vgii+9PGw9glk/dZcoey8eptf8kG0WvoOutTGQGxhMqJ3fjyNMw8UvJ3Hvi0ZrObcnaRN
wjNi7QVecCkgy83rpNWjHh2fdhPv0oLoSeGwS70r9/vl1uTkcMU9uKK4RgsuQwBCOJDAxQKHBqx3
ENX9ZpBkejzC+4QP8PjwK+JIFgTp5cmB6hLaoTqthBchaGMzqIdSZylrMK0SGY8t3Rf1kSqDbwWy
TxPgNaaRPc1Lv+MUQi403fTy0W8G0P6g14z/jYyO9AE1rji1cpsjeruVodNR2cMO/Dx6Xeopv1kU
n5sJR5EjBSny6O4hCzclI1SqjIAKMCaXitm1I70EbyTMSTp6NjPoWbpK9ipKkr1eHoSLJh+KzvUz
pPlAP54uTM19XQlTA5ZxpGZHmbK753jGdklBwZV1KcTvLDs3xbFkDgIYX/vA8kNd9tDUTy5SZwqo
FYtrT0N0Frl8zev8kujO3PYbHQbwl6j94LK5PXARzbuWY1vApAQB4ZBWp04hkAq4XCgmECWPwfeO
+Xm8N+aMgpwJnD5YC9wsE6NSVAZcEoTRJQ5U1RWbkl219TtXNRugkAY88SBw9tjiTAbkhz8BK8+O
bJTC5Jj1uReWXo9ZHcQvsV/1CqcPCd4bYqknzx2C8TK0uNpSl2DBcwcOMhTQd4eYNbJjkzCLb+uM
4BFOLorcDDsODCdQ6zSVqhgWfNd9aDXqVY0hDQJc/JwMUKhbtlfUIEKCIwBJIVQD24VLZs4535gY
l/XqavPgm9HlT6JLUEJaQY2gzoS4/VsAdOGFTd97QffR3hptSad3C6WpuR1zPbpJMCT7goZwKI8u
0NZVQM3SMQaJOUCSMgXPXYWqoJ1KEufxppk1ihc+epegCoXr4Ha8ECXgBlYro0vVEzTMnj0hNwPB
N0iX4TwmS1v0/pbFCqJFB4Vf4IRwk9+a82gTBQPFGNGuytm0VXmoCXX5euCGExMWDHi2lMj0Eau6
XA06fArOe1MMoDJWMQWoENQhBaGr1Nl1KX8rpBdAbcWEm2TgF1vaxwt/ck2jRIikDQdZKTyjJkFO
BWKMLBk4LEcCLQakXdGqp6vCE1QvhWGN1lS2dKIlvp7Z/YcpApsrJFWQ+ZhkPVgq9YLYS9FFS0rT
70tXy5+ZwUjSM3LdQmHXeKF36qZkTfT8sv5SFDQe1emg0UM31kZHftMp20zFenw2QFjqwtIm3DFU
RQu1GscHIgaXyAvZfTrQwZFULwGRb/v+n/ci8heouwGhCQHenxj96uxJgh9lXVbFF1ATodt2I0hm
m1tiCkqWX48t3beOYwtem5p4EjCral4klPGF36HncvWmxHblWa/1W2iAQMCKbTRhrrPIUIzUSvYk
0nvX38uL1ejRzGS6gTOGMxNwAEWUp26PA5i1hSEK4+SC9HRpUp4D41ikx4r1eLgzh/zGzMRB5yqN
E9JGySUZCLqU1+CaCvgN2GMgSvXY0sw7ChjmvyOaBrd87gdsrcKU8Mw7A9WVV/Vd8nXVZBSjspAC
C+2u1VH7en5s+L5oixWFSiNiH9DVYAdP4vdAYEhThFlyAdzMQsL9o7+UO2L/JvtSt4mpAlzSmuVB
3vjIfWxwfyzB52Yup5sP4G/XUurlEDDFNLkUbKrpvazFlh+B5PvxOGeyKbfjnMQVvggmfbCaJZfM
lL1DDUJpPeMtFTIgqs3wbnnmi7WcugtWZ3fQ1exOnKGslgUEOTA4Zf9dfCU6alORKb51BjLBq8IQ
1obVfx4fG525KzChkGMENR0efD/Yiit3wPq8Dw6DKrkwEV6UoEb9xKWROl7dREbYhIxTt6D5FlO6
BCidST2Pz3FgagAsQ051KhyNCo6PQlEdX2Kw8+1J1WUcrmJfrA0/YziAsaR8UJ/H3NuLz0Z9pXcx
LaRtRik45cM+Sl4CnzTfEaOVzTfee2WPVHRTM6Dk0NQiQPtIDibZghOzwmSJrAw7XxrAIxIWZSaj
GNFqX4yAWNnuIipSpBQ1yeLiLvgUutAPzbojRbRryriDeF0q40YQpSptzcfTP3uURxIw3NK4AFFU
ut3QPG0kKc/y+IJMQsU0plrqnA96BO+oaEa7lVCwhgQBuN2D1kB/LzpbH3/Aj2ra1Dtef8DkSIsi
m5IYtCeXnri1xAJCWoeynkTr0oeKmRGBcfYL7JSdrQJeitKIHUC4aMPUYFiu/hTMW/CCWY6rU+Vj
xkMIfj/n8g7Vlv/HZwLqDHpUiNH8D2lf1l0nDmz9i1hLTAJe4czGSRzHzvDCSrodQIAAMfPr75b7
3s45Mh98Sb/0izunKA0lqWrX3sjgKEF8QOPrVLE5B3vYS/qdnFioJRZIecUhhe7dcKDC710fj6Sg
jrtA2F+06F0BJHYPudw8GHE5z85RtEeZMjMCkZ378SxSnPh+7fiEfdr42qWdbKF8Dowv0Jp4md3O
aocEuTaPev5UTqea3nV15mfJAflBE73MzHzphnTfIrffQ6Grz75MUurmkhojPs6nKGDWZ9d89qaA
Duhm+zyxjxPgDcVO1Jo/bBXdlyIA3lB4yOM9L59ut9+qJSIdJublT6jq97u4o9WuLqBJ72HI9yin
Uj/Pi/IkhLbFjrXwpIE0mORNkg053uv94Sr25KKM6oxaGCVK4lMzmg2ABtP8zi7qauNwXroDoPAI
UXXcvsFZplyJK6eObTGnCOimboHPupv2UBF4RpnnQrJ6q1yyeH7gUmsA0YcUEMhplDHF/TLtwOPy
RAq0OenegXV+C1qs9hOdDqgHpJ+zeTclW8eWDBbqXr42q5yOkZukEau74qmmPq0/OPZ9R+4gfpni
lXFXjcdJHDcWuvzFNxbl2QHgGAWATDmyRrtu9CSZi6epRw4CyCI/an4YAKs3fmd8RjHE/ZDgNsT2
2rTrm8A5EJykAPV74LKef+rTJdpSD1i4XKMFBEV6iKhDg+m1knW1qEita2mnabgbJV5/AQ8toCOt
/WhojVQ59pI7vazjgGhFGnRA7G48L5fSAxC7A8sNRboKiQklnmdOlIDTPONPWlP7lH1xJlT3rJPm
XEzzyMf2mMcPwm320HXbmAo51G+mAtkXywIqUSpP3a45Sy+AIuphebD9sX5oCN95M0ACbJ/1RSBI
GTT0c9+G6OX34+Jg0wahEW/Bao82+1lHIS855B54xd6N6bOb70gUgIVv/SMXtqEFrmeZrcHrCwmG
22/UptZmeqHzp1ZqEZrnuOnBiXHvbcnPvoWEWkAwSZ0SmZ6kAIncGqrrjrpVZvKnPBSP2hnCrEEM
xPrHj/rHv4RvbHE5LuUEb+wp+2CYed+KBPZK/z45WD9l08bHl/ndhyyk/ufKN4Onhv1/nN4LO/7G
rnLQcIjfuTMz+FP/F94BmXXHk+/cOdplBcqM9AhpTT+y78HRRcbHRoMMeYjwnmf7Ea1D3V1Z7ct8
A0m6sP9uvkgugav9p80WjfDs5E8okssuAahQkQKrfvT15KUZN8lCFu0BqkbAT4mmTqosqQkCf05T
wd40on3yhGSrfy6PyeOIOQeyPiB+UN3LLpl9XwfBafB3fxd3UeM/r6/sV6SEsv3k3eTf71C2X9Gj
5TjxsALuQEPie76JgrAPOlesu5fu67HZhRyQ1sq/PD0OPx4ettKvS6ngG/vKMd7w3qz1Wo67Dzgr
OAhFiFdLyY7jpYzgfoJHYbp7iH+s+71U6bi2qzIPpVMHlokUfnfBZPtosscjO8gjyFscd+Z53Zic
y5UxVhsMoFCQ5m4CH13nrgcLLGs/RNPzGL9sAmOWUkQ3bsmD72oZF25mlZMJt0xIHuNWG0zoDO7v
mgFPW19Y79i3ARDF+2gro70cuX6tI7WwYscxLhUJdvSkn6B03pUBuSfPUuD5BcicOdtpoF0p9/Wj
QTfyNYvB+cqyEsOwfIYhnzG6xHygOqB07DCOgbF5OV6MWTKVDZJXACdUNg0xUM2iMTCdtnYnMY/2
odDR7AAG/LNWCt+RtZ3sIL4bn4ndBcQ9QPYX+ckCRUJPbPABLJ3XmOdfH6OEK97peTLqmGdW3ffJ
fsS7RguguoA2+By4nbtip23lxZZX8S+TSsSSj16Qy2CcTTvU2aEFL6r1BbhifZNKRImNAAviySRp
0SGsAKiDrcakKB8Ji5M8tMp3xhx4ha99h15ZidX8ydoiP1Nu82+MKQFoImKuXD3Ow4qRj2bt+W5b
3xvDFtJlwycVhlUIt3StEj5FNnRy/BlEAYOP2wQqBqIMIM+6HnI2vFJv8nWvRQUh8IpCXjZv7iv9
gTp/r9tQNt7ryEEwCdQTlgQ9q+WBjjpkwB06Dwk7ke/NN68Dm9X08t+MKNPTNoPV5yaMFGYPJZuP
egEYtZUF01ZX7dIEAbqO5gaIethvSMJw83IqSDzk4QBMBc3Oo+vb/cug2xdHsw8VHuV5Uex+3zkK
bB6aASTN5CsXx1W01gV1xrmv8tABN2senSs3PqQ92zV043aztByuDal7lw7GYBRNHroNOsnJpUz/
RhfGhjeLRqjkhteRPADx3e3Z49kzYPnSiJEkGKyX1gCA9vfq93LNScklUGDgv7iKKy/UxnQ7RhpS
hI7FDry+TF4GCZ+th/DCygYjA9g+0KsHLpRXQZareRE4ryfQ/RYhH7QHOpZIb7mBY39l43F9Aciz
6epm8OoOqB+Ai/ZQ+YLs3+2QRb3bcc3xirCF1gTcqZ1qw4Kc2TcWAFxCQEXRHc2UtxbcqBVsqPQi
1JuHbKgCFxKPeXpfe/GhsTdO4oUFgHrY/9qSQ3dra5xo1jOCyeG5B8TovrWgjjX8/lKGEQwWAXQN
LyT5EVdzE+eJDnkaEygf6rQhN8v8oImehFbTx4f12Vn0B6eQfJOj4UvteWeccM0ACjBMybFtix1U
tVIhfj9SQ+2FyAo5OGY9ddBS1wZZL2c8jNOHtha+3oKOXN/qPlpyBbky8PYA/S/RbLejZsUFTXCw
8XAHSYwfenb+/ZFCzERTCLan9Yb2ufcG0SHDzUOR7HX73uFHq/yDnX9tQtn5rcOsKWPwYJj31vyF
5xe3+/kHXuDVjbZjCJ6C++h2kDKmEVJBnzNMqznQIPdQWBSI7I0FvBRcoAQmOw9QZqSucrthIO+P
8h5WGp3uhtT0NePBtr86LA3+wB2obaNYixw9YPK37tBcVE4T6zwErZhnyUnp+fd1E0vRBRDS/zOh
VvScvqmtPINGoxd/tK2nxrSPM9LwRHJ+a7+ZDH0NlnLUUPbBMkPTxK0/ueMK3REeD8eUQ1yDBdiP
esl3yfybigRvLCkxptO1CiUXykPd/7rVBL40/ddeyL9fxa+UFrOVVA4PbbCEWPdNsm+Ke/AY//bE
GCCVAV4VqTUkFBUrTOd4jVVaHs75t2nszjo/zSQ9FbntM/33WkPlaN3YUrYNmairJRpsDRdrAhiD
oPk217dW88K4ybMFwvE4l2WO8nbchNGAyrDnRUhaUAPVUJr22/qv2dCNnUPAYbs+fip679Wpa3OK
U/PEEohQlTD3rUHpqGk+NoU4WHHkt+Jo1Z/s8W9b+ObkF+zgxqF1pNquGUJPwmM0soMUgLY1Agsx
/GYElMBRxCUrGOqsYdLfdTych/cJPa27vXAfgQlAaB0TEqg4YW8Hec6F6c1uVYTGVPhZ/FEXT+sG
ln34ZUA5h8q8t4dEGnCcBhWlMxcfBu/w32wocaJ2hDk1mijCzn3s46fBjXxssXUbar7jf9fHL0ek
o1fbWO+sngHNj5GyaRcYeto+uo3n7qiNrpaxrNv3ZhWXh4zqyX7O0fdiaEQ/pFabndvRQ0EyMeyg
4332cf3DtmZQ2SZxEbtOJgfYdR/59LfW//hvv6/sC/A3TVYUY3BpPu89u7nrkmyDjHFxjcjub9Qg
AXJSizOz1mS0I7gRoezQP2r65eEPXAC8Gbfu1wqyMnX9mDmxhA2EOrpMjOQyNls7dXESriwok9Cb
KXeiKeVh2YmgSEngbD0cFsdI6kz/8wxSb8EmjqeYanMRaux7Ol4I/9Zs4TrkRyovB+CXf5lQnJjM
kfJJwAQQnH4BMgMoWj9OKPT//myYIPcwkS4A9NpUbikWaXrU/vBASbvvpP3WgHFz3cDSUF0ZUHsD
IHkJgG+Kx5xnQcFy6O4LSu5ZnP38b2aU+2lDs5gNFGYs8PNDZkRHW7ezW7extK6uXTFug840WKY2
zgZciTsAUD8Z7t/rBpbmHGVR2RYFjDBUCW8N8B5Qil6OFR+ME9oJX6j2rnLi2W/RkbtuatEXqIiB
aREVT2Apb03p3HJAFwxfmup5lCyy6IpctyDPQ3UBo8L7rwVlRrTK9kYngTPRXP/kDrpDh+EMWP4n
B+Ck7H52ki2LWz4p8yOKfu6Al4FPeeYTCRHaOnbkN7/1CQhZSAqAtk9FOXcF02tzcIqwj9GIKVCb
8tAZN2eN6Zs0yIDUIO6OzfaXkkxnErmH9SGV8//WPKCnLjJWEAaVA3B16vGpmqfRcgtcK9GwGCXJ
pe6ti8Of58E6CgLM0bq95QH9ZU8J1WjxxfuJ4pTtbWS6X/p+4yhYXO9A1P6fP/LvV/40RjeXVMPv
H4yf1pevG7++GHkw4MhWyM4kVbvW7lrLRMaqCEftYLupP5G7vNxac4tTIrMTAIminUKlFTFjPLhK
J+ZhMTGwZyK1HI972pxyA3xZf69Px2sx/s38gwMGzUmwiOPhdrz0rIuHNkVGZMjRvx9ZE0g6p3g+
zS5INXRbiwK00tNHF/VyPzFRiWFN/YC+k6+9C6CYqGYLektxvNM95p2yqM3RQlWlaeB149YbbnHw
0cOErBeVF3kllBW0El0N7bfQBkdG88JIh5H5/bSHIWETrgWyN0lUdjscQPZZQPBx3CTiKNBnD7gt
gBjY8/qoLy7SKyvKoHttZxaGBStVvGuHY2q9m8WT+9e6keXh+scVwD/UNBQDIHrK8ZoOnfbSeod0
eGzZhok1P6QJJR5D/HXIYjlaGd+P1YVbkGIPNlMSW44oMdhEHlSLE1ipux9T9dSLd90WfGjLhPKI
sZlmOsMgHTEeUMvxwIQ07/9gOqANaIKf0ZAa47crC8DVkrmJ4GHkRu/MCQhFRyOAA9RbLcmLkwKk
F7qCkCPGnfvWUIyejlnjeE4OljjoIA/iie5TGu3LceNaL5epGjvk0x3MToCWIX9/a4mw1iB6i9jh
tDzQ4oM77NwI1PZ/DS6I7IvvkxPt1gdx6fS4tqhsz9ydhrlqCh66BOQQ3nNUlxtXjC2flK3p9tUg
Cg0WtGE8if5DXRG/pRdIrfiNCK12n7Gv6z4thfvXaANYIADtKm4kB2EIzzzs05Hg/QK9pCB3d/zb
Zivo0rpAkh0ZdqDSQN6iLEBzKGenqrEAZ/dUsff5XTcfsuzTujNLE4SstGxnscBNoR4nU1Gwopst
RDbnxWSAwrI/2Eays092rZiAaioroOl0ypwKh+OY8OKrk9cioE6RhKzvNhEQCj7gNSMAaTrTQcnI
MtGMfLu+HbONWm1GVLBnDyJsDw0nh5ile2KEFdEf5hwADPulcLcem0vRCM6hDQm5d/MNcXnNSqdq
kgH7qp72FQMzb/rC5t/PvpsoyKPyhmZ8FyzOinMJG0YjGbPQsXP6KKp4PJgQR7hUbR9t3XEX7u2S
+xMYZFnoeQOCq0D4PsTulIVlGh3qJH1vJpC1NNrdXB9H5xKVECWwyeC35pMx0sDx+gfadz6/d73a
bzNwChleilJ01G2gLhb2xM2HyeV8dVukQ9+SzOuzEGxHXwHT9NMKYMmUoU90I1aqOB65mG5MyUm/
MtVO3EnsrsvCrJsOnPh1cknnp84FQMt8r5unqArpmO9ouh8zhuMn3a3vzGVXPTDYENAkYffc2i/t
nuQRMiU4qxt/in8aGQg5IGyRf1m3s7B44ecvO8oGRb1w8hpqZ2ExTNH7diiKs51On5qebwFNFy0B
3CrVVpA1UZH4rj1Dxqias9CM+c62vyWJ8NEMflj3R2Wt+GfirswoUaCvQQpTGQYAi3MA0Dqw+pT4
M8S2AFX9kfUWYgCkTFpx38fWO1IOB8drj5aBjsqCzHsXTQBkcM7rH7XoOrYuwjg66Ogrfd3VYhKU
zjVE6bMw7VvfQD8BIGgbpd+FYwkhD12bULmDDKVKqjXnkMdBSR17lrjpSYDHJrfHJyrqh4J0z6O7
ydy4aNA15eVIVurUDswxGuoEL7csjLXPSWnvyOyXX7ts2GXjz/XRWwxHV5aUrWgC+uvRGpam6ZOh
f9LQ8KdrzKcukv3TAerC6+aWMsvgGgF9IrijkN1TPWOZBwkxpmXhwMA+Rmpwe9nVAFV1k8RBO+YR
YNKZbFCHlnzW5f2Z93F9siqOju4k+xFV7bhLROVuXHUWFxE43FAahaCsp2ZlXfRT9TbBZzX8gjqz
X8/CN7rHdee3jKhjPXUdeo4B92183AatEKTI6wYW4hqalbD90TNiGOjhuo1r4DzvK6Y76NGehLez
podOZtLi6iFBzXK/bmvhdiPZ9hDJAfDABVuJoTyC+bFCbLO5+U2I9pR0zYd1Eyp8VoYb2HBkjwhy
tTBz6w8r+544HAPWzvWZu2i+6/HopmCnygJuAOtTP5fZ8wy2wZrmX42BBfE47hwUIAa9DPiEslW7
9U0Lk3jzTcoLrDZsFOpcNwu9zPwyp/MpB2gCNFxBbULb6rEwbJ/r0NRt3wnRYDGT78wov1mIlZmV
blwmFsLEzbcoT7U2YsZEYuDgACe0zrTP0TaVTdXF6arIz2etOIzFPBzXZ2Vx4g30cuBkk2JSyqTw
NKmGdsCk1JBvD6qkwetDJ/PvR3Xw1v6yogwzicfK7WIPV7Lk6LH3tDnz6HndERUl/c/yurKhDN+Q
Nl7uVhi+YnhKcacycPci4qcb/4yIG4ipCRLHPGn1Vr/s4jYF5QBgtrLdXUVnZ50hOJrNgAAlR1pc
kv57+0Q2ux+W5+mXFWWeqjKp59ma81BLbQMwjLEFi2KanUTV6lCs6PUZdEue+MwGJs5VN2qg5baz
vaahE0fXIha4rOmAN46ijevf1ocpU5s3ZcKHkuVhs+8/aBvn2eL2vBpbZU5p10wRgiBgm4T7jV3v
pvEFZHPrK2drAqWHV1eOwUIDvXCxcLo43scxOD2nn1LC2HOTjXNpy5JyZBDeegnXAKydIVRm3M+n
fj4J8/efP9hrv1aK/Igrd9omGzoWYz2O3aWOZXf12c23GIMWYxUecCaE3lCaVAk1s65GrltidlsW
BXZ3QLhkzQ8vv/Dy+/rsLK6vX5ZUGjqjaGdMPs5y3Rkuc/eRpfRPgtOVBWVrUXQDgC0VwWnHyTu9
/1DSp3UX5D1aySYh4/3vYKlIhbjoGWsZBktH31imX4oardPOB0Y+yYtJbAkfrdfrJpfnB8TSYD+W
anzKrqSlHrFkAr517ovmOIO18KEpomPsRX6BYIVbPOh11k0u7lVIn1koUXhviQtKhEEsCLwmautr
5t01IPO2wZOwbuT1cv5mLK+sKI7N1J3GYqQ4SYYktEANxXYDeq9GC23VxgghDJAEaXPz2OECOsge
9SEDRS3Hm6VHHhdkJHsTbHiDDbkjKJqagGS19o53EXIt3SM6Braybgs3cpQ6ZPkeLZNv2Zz7sZdo
IHxvWiU+babdkPxlmpecfGnvqbP1FF6cA7T62jY6AIEIVkJZ2jK40sn7uCvuCY6lY9sZQW0NW4rY
W4bk36+CTO+MpC1K3JsAHQhs58GB+pkeb3UvL+79K3eUUJYYuJzlFO5k5AQofbdx91E7U/65MmBS
8NAGFTsM3XqhNUCeMQEvan7Raw5hzHMGhu22QAnmE5iXd3G7f3T4FpP/sluQ+gLfK9rXPbl5rwYP
JCZVg3tnFhrGg+XE907vbRzKi6sOSbb/s6CkKnLHGdGLgDOg80owdTrgSiXfQN+tgQbBd5NwtLYu
0jJIvtmXVxZlDLzyaeJRWk2yNSVPtFNFwR4L0jin47jZx36TeCc6nJlOwFWbf27qLTLA9RF9o2XE
LCMnmQN/BeVnoy3Q1rVxqi4e3f/6h0bIW/8Ea3D1G+FfPZjg0oo/uKn1vrWob7Gt3oQtZ5QQ1yXd
CLVdmEpRr7nferZu/bpypeq0lsz5iKGqL+PxtB6dlzcU2imgioHiCWokt6MEMpNymDN8elmDIYJB
tqqku2Saz3zWv6SlOQQopD4Kr3tMRBIm3Raqf9E5sAEgpwrpvrcy44PmaLpsjGmmvPENtKt85KAF
/LHu5hLgUrZ2INcIeRF4qcQND/oYZs54HiLzGcyolo+FvpttvBpj8GFUd4DQSRoy62INn9J2Rnc4
OUR5cmrBswVA12HSQTbD9MNYp+GQ0O/rn7c0CNdfp0TNquUFS0d8HWlyP25cv8qe1y0sXWjwmkff
N0TLcNFTApjZOWZW1egFKvJzDMUOltaHfph8AlFnB+/5/sQttlu3uXSjubaphLSMurzUHDnm8XfW
W0EMtfqi+hRhOLPm57qtxXUMGgv0OqCuiWNC2SS9lQvm6Lg+OeYzxPfCovbOZTx+zXo7mDm9t/q9
LuL9mNjf0gyyYhvml8f3l3k5w1fB1C1ZUrjxlIfoIwOFbXZE6R7tavWxr8l9236MtWQ3UgB3xV2N
ChEfIFwkkDzYdRA57MQBIM6Dh7vXHM3gFdI2Dpels1+XjRnQAAWu4lV+8err9KQdksLG4OjToUzf
FZ+yZgOlvfiWhzY7KPYcCCbhkLwdgCyjpig9vHbLOkenc4KG54+6XQZFTD42LriCwTPjguxD67eG
Xs6seo5dW1YimJ43kYE+cwRfKH6m4LdOhne8fRmrl3p8Mc0Z5O9AmNV3Gq6VegSVg63g8v/wHd19
xEEfBGrdt74TI3bL3hE4uwlk8uqHEpxYAOQG/TQHswHMuldcYqj1pf1G9F7cYZKfijomcG5qXrwt
7KHv4wGDHhlhYaMvpjGDTrYLu82xTreaGBeX0ZU5ZZEDwJGLNBlxY4g/ZkN91JIHb7OvZMsnJVLP
qaB6aXVIm5gCnD/evdC/68Wl8KqznhX79X27aAw9WGgpRN4ZLBy3M+eWQ40uOawdQ3hg1t8LmwWM
fKuQyJvTjTNoy5YyemVfu1zIfFDK96zBe675gd71Dq8fatVbDFZLlx/9yjFlFKtsxJkijSVFfwDP
iqtD75eQIMdeWB/C5ch7ZUo5vMy0J+D8N5BYoD9AvHuXGXeRre1jVgaT8wNX154BK1+HVdVv3PAW
1yM4TST/FS7maoPrrFFBPY6gq0PcpB1+irQOhmrDyGJkx+vMQFkazJQqJtLNvVJvO4ykDkJzF5Kq
rNiBEmqk0aHtPyGVCKUdEqyP6eLsXdmUS+kqXjtAl9FsgE1PnAvjG7fQZW0WRzBOf/wDQxg6YAoc
1MJfI9uVITS9ueBoqXFE5+N0LKcezDNAYe4aEnt+25Ubb47FCXOR6fqn/KwKPCVtLOp2wDmUx+js
N576VPh0Kzn4epd7cyAAvIo7LWQWkVa7HT1KWF+2FaLi4OW71m26c+SgHGuDSq/ooIZAQeTOSOnP
f7EmP1aAU/T6ISmy0xzvysndKm0tTibkUQwDrd8YY2UyRUvyrvOwSkX3rm7Am+FCDsSy5r3JcAlY
n8+lAQY9MfI5Ouifgdq4dT22o7KLDAu3ICBOYarvn/rNHS8DlTq+10YUh0Ar3zbpaKP7P6l2gl8K
YLrW3VgKldcWlJujPrDBaBOKGSzzwOj+1vsjTUy/RZ3XQPPfurGl+TEsl4AHDXVHQGlvx2zy8NKO
cX0D+KQMas4u1Tidm+Sd2WE3rJtanB6wy5omiA2h1GfcmqoAIcElwM3DjLJAGDveAF211QK4ZUQ5
0wqnnYqEYvBs74n3jZ+m0OfL/6MnymFmRfrgpKYDXov+4mp6QPm9Blql9eFaXGhXw6XMDM/QDFQJ
DBeU7NxTvUUJLVfRm3UMoDtklMCGBfG329mYO8Zsb0ZnYU/rT0ivBmLOnrrOuowGOTZl9VeceBse
LS5sYLXBbAmkExB2tyZ7o9cyE2/RME3r0KaA1pjntELlEEhnJDn/YPgo4MNgRkenkyrvUZlWVDdt
huZ8AnLQiTjD0WVmtXFWLS43CqQEmkFB2amu6b4weaKNBfoGM48HDLovgUU7HefxwI/rDi3uVOqi
Px2HFbq1lcA+asyzQXGLBpXBOlTWs0jiw9hlvsM2COuWffrXkFrHb4FYdaISbW4VRKdEP0Ip7inr
6Mb8bLijsk3UbYM301wXoe1E/lC4PwR4AfN6X9B4vz5wSxsJNH6A2CG/aL9poM+mMm/ALlRAdGoG
4opaXfYXOhO2FtzS6oYCKaggwNeC1hjlHZT3ptV1oK4Mh6m/mzQcsVVcvSSd/tESqIwX0eO6W0sD
iIgNhQO0ugNlrEQ6dyjiuCbooq2FCLj7wgxkT7TmwIeHdUNLqBk49cuSEioKB20IA2mKkIFoJzCm
BIhpr7EfGqgGH2LiZkE1ifZsxVmPPgzvpaMR1LdNooF7xwuZVtOgKcz4D/bD9Vcp0URLWdqPEPUI
K/PZcf/WyXeU85Ki+4MdDnFFpA2gmIs7leK8MfAiATgRcSSr9rS9yNNkALPt+hgvRWNQVACnK9n5
geG+DY00d11zNNAQaJQg2XU7kK6W35y2vjSGtmcdctKpvrEtltYP9gS6BUA0jFWkZA6EHbccdcQC
jZSz6Sf9B8N0A73LiT92W2Fyy5Zx6x4AZa1ry3YxoG2+QHGxy9kuRkIgiubd+kAu7UKk+dCVD8CO
Afq/W0u4OZVEm+wiNI0xZLYeRmC30huQbOb0UOXZBgZm6X0ELBmowQGCBqJbCcqWLqyqaAGCngpQ
adGOvmvGL2bn3SX2nQkIEP7VxRvpRoRWyWRfC0HAsYFMFglK0I4oe99KcgjxJmiztRNklZL2AQok
7zmSBIULiVUbGduZB0UJweN6uKNz5KdD8wfhB7qjDkFKDYJrargzJpZOBvSVQ2+qL0PtfC6YGVRZ
f3LqrerQ4upB5hqgZUwtIF+3c4o1mZW6je4GPk/h6A3vHIAD+8m+B/Hfxj5cMIVqjFTKADgfz3pl
PnnLQS4+AWju8mdXzIHoxl3NHeAFntbX6aIhvARxEQLFF7rYbn0y9MrmtYMZhFQxVF4/8OInny4a
dX7/0WkTdBqASAQcq0j+39qxG7AWNia6KCyNnGPAGgvIZ/xJy/SNFWXX1daYNG6PzokKaSvmPKSQ
HmDgE10fs4UgeWNFiSLm3CZVIrsA+l573wOTSTWQ+LayQMjbdBc5mzp58heVSzIsSlof7/UMUGap
mobBhoYsOngcCvUsmgde9kDt54niRAdTqij9Mu79mnyOQTOHBp3zusfyDFPtY3EgpY+8Nfa7svJL
j2v9UBLsc2v0q+InHhp/Qv5jX9tQnpsNRWXE6GCjsCofpXEoOvl28f0PHEGN30IWAGeOiu9I8xy1
yApkNsz46UA8rxAPzNsCWyztKVCqQrtAsoejGep2rXdzTfq6zMtwTq3y2E2gTYfQx0tF6vdg1BIb
J82iNYg7gqgfFUSYU6wxa7S9zEVvSDyfhQEG5bp+hOrjjvNuY+EvHGo2qEMQaoGOQYeosvCJDdJG
KK2WYeI9iQjiUmdG75zhBAWC358maKKgUAhMDG4hSrSoiQFy90jjIa3LPY/aC/LD91lvfvxvZpRw
MTLINhtmVobNjJfS0QE57rDRTyJ3prpzrj1Rhsxwm5HbJivDoc99vf/ZQY72T5wAexkEvyRWXq6P
q+xh1ySkdDo4QetnGKDeE+l/rptYuF3IXvB/TSgL2hlbd07RCRvqaED206kXvtfOgCfss3S8c0Zr
p9XVnVbQ53W7Szd+5HzRIwRObsBEVbhcxXE5bB0bJBulMI9eVVTHKjU7P41aKLqCadynuGgdx9Gw
nwfTQQty5QQZZ+beZY51RumTBaSaQFq5/mFLew6t2A5Q31IiSu2krcSQDB6ytqFRT0fo3+ExMh8m
876Ett66pSX0N6SywIEnr3U4opXnxaj3DR4E2Ao6s8+TWx/m7GzW7t4ZvAAyvgSl1CH1TmD6CeIP
HvSwI2fYTWX6YXDBkCseqbUFllpa0iAmcNABAnoAZFNvF5yYwB4Rp2UZ8tqufVdYcZBY0Zb2w9KR
c21F2ThiGCBAYmLNjWMjED+FHRgJmCDdaKoOG2Msf0vdpDhf0UQIHnq02Cnr2yxLI9VnXiIZ9NOp
oY0LmFmVyiLlQMBgdFfpp9G4mziA3p5zpvX4ByEc2DxXUp6h0UTlx6/igtGCixKly8tkXIpvTVX5
G3t4aTzxrnOkuJaHK6Uya9PA66Ltasxao+3S/DiLaJeMG8+QLSPKpNkjxINRcy/DEvA23L/cqYbQ
8Z8YQbIBRxFoO/EGuV1/HokaM3dGGEkekBMIanHP+y31m6UdDjwMQKCoNmG8lAu4NxRziStPhYZ8
CL45+X3VsxcDMilt/ifXBSCkoASLx7WLgsGtPw0DDV3b1lXIRHNkXPsxGX/pRXqHzbu+zheOb5wQ
FtrjEbOkNvStoYmRFLxLbQmWnBYiKpV20Nr44jp4WrBhZxef180tLIYbczKOXB1MThsVyIM1Zeh2
kIovv+sZ6kxlHfy+Fcg0yUITJN1wUtxaicaiJklEsK6BCeZtc4xPqZ1tnOJLvZrURQ+jnB8LHZPS
1ytfIpJgRY9VFTaaexw860MSP1Vdek/Rvjo31a4svwNKG3Am/CYqjgCPBFnebiz8hcALL8Ei+8oi
CoDH7UegkYLnaddUoVtW51KIC9+i3l1YIWjwQ04c0E4ZjZTBRNWiyzuWV6FobL+O3iXWMY65bxaQ
Sxu3jrYFd5CsxrUCdbJX9dxbdxwac9fJpwqpEd2cd1j99Tc7SfBkW18hS06hqm5j7iDR+wbTPUDu
eJ4nA/HCa/NDURv8TAfODj23dD+q0Ofnzom1sSwXnMNdHBUmeAfibFfZ1AXqfkMPkrbQzqH3PncW
lGaMP2h9x9BBzcmS7ZGm+ixrddfWvNGr0IHhuce20rJLmnjaxSrHZmMHLAyinCVqyBYJaCsrG4AL
0iGpi3pJiv/hMNq9ebHqDjq+MzUPHNLyvlO25kbSYGkQYRBZNOhRUvCp3q6QsfU6rYh4HeaR+A5R
LUDUvei4vjoWohRA92h4R6YOnY9qk0Ea2USMiVWHSXPvgnpDeBWYK7aYsJasIEfmvgIsgc9Stm5m
R4yXDhOhCfZcZ35CSVho+9/35NqGsnlZPBqNyTIR5qUZHGv0/+nZBgxjaUKAHMCrFrclj6oZsLaf
jMYdUoFTkZ3cWbwU7E+auEHVhJ4wwOQwJ+oj02x1W3RmJdDJTI+xo+30Ot53XXRaH623BzycIDLL
DYUxwF6VtcVL0cxg8sQjncahsL5RXfiiaP0+3SLc3LIkt9bV2dGyKsfpnpRovXh02NciQo8dfZ9p
X9cdejs3cAhxAFODx9qbuWmYQ9vJ7HG6/9Anv916km/9vJJmqMDrFEM3rAy1zNnZzo5ndPffHFCu
XFZN0zjp4MCwb4LuvP7jbzcgnirgu8f1CocO2HJvJwGAhamtKD5fREfHg6Rs++wmGzFy0QZytcga
SHFjFcVNao7EcOxgBsSDmz6DupgYT+tuLM0CYsi/JtQLtiGauB4pVq07+bx/BgHduoG3ixUsVAi4
clvgwFS3hcVJMuWWXoZZMwo/oaQLhV6hKl9VLBi1Yd44J1+vFLdvr1uDyu6oxgFtSaCiCUUfuNOx
qnbNU1/vRXzQLim/1/uNhfA/pH1Xc+w2E+UvYhVzeAVITpY0kqj0wtJNTGDO/PV7KNf6m4G4w7pe
2w8u3/I0ATQaHU6fXlsgp8dBlqmDiHrlUc99hZpq6e+GVHjPRABTlSqtVizmrLTflwcWCPRwY+Ib
P0gw9YUwa5UJyxOU3s4atFqp8AOkvnLk7lepNPYg5QLxx37Fvn1/sOd9BcBFhHuloX38WuE7f4oM
zHNBzqbbpIWbZoGNmQB+HdIoOd/WmaU1zvWDmVMdDVQ82zlax+I2k+FgWUZ1TMF+Z+QYngfO5NSV
/ZjkpkH0Nafu+0VAdyEohfBK4NHWjfnPL4xqnuQKnByxPirK72am2F6BUi9s39Xvc9uXybHRJwp+
vx8iJB7uMKcquM8jkpgrm7egj3josG3wQIAV46kgZopOS5nkGk79r57dQRc09OSlq4mkxQXNYkCu
DT9H5QxgmtaaMQ1+fQx1bVsY4EV5boWcTmW3Z9pKXXDeHE7p8YRDEBwFxEo8DD0fET3LYtTgbY1I
DlobjBYt/ffbWrcoBHNI5rznzPXCuVRVLkyBqUJIgP3K45eudVn9clvGgmZj0OL/ZHAuFWb94vYG
rAGhjEhNFu9LgFsxktgeI9EJi99Kn5ChkaOViGVRuU0DLi98LdwsTvmqTvX1cUwbsI88Ztm579dy
xotKh2hWwc8jk8dPX2Jmjma6vG6OYvnABh85msGGRRpk2bm9gQsrQX3YQFl2zhQq31aSlaIy9kN7
jEDh4Ch92e3qJrLWHpFZeTmFA64GMSsq30BA8a9WIzShb7VqexyziTKLveSheeokye2Thuhp/zi2
6aM6ZXst2ujJXjJf9O7j9kq/qwpgV4D3zGy0iPt4Q4/3EZVNXenAneJnTghkgRsLMrLCcu+TSk6Y
EwYozWO0yU4bxnR3W/r3A4V0JA4x5xTjagH/uTaHTQG3sCnN7oiGO9phuCYTN3jeSaGvhGTfzci1
IM7uSp2Z+YFvdMck3mbM7Qu3R2tPcBL0tTOd7+/1maLSjocL1UZwFcNJv15SHfkYRqp3/bHpYwwp
lgHK2otKZjoZiHNpNIHB0rJSnwJ9XpFiCCRXEOt8c3tfvxsZfAS6aRDwIhpB3fD6IyIp1eMGGnxM
J98eAjBIxAMRKnXlwi8cH/KyQPfgoqBoyCegB9/PRq0HHaPZO/FDHcytksewWJtx+l1H59gdBKCY
GoHgR5s/4+LRrFE7YUZSgVVQK8VDobTTKRTQ66R07LMxwMqtj2K9Vdn4BCC6suKQfGXirg8UNK3o
zgHFHEDhBr/IYuomc8gN6aiBuGhUMQxrei7Yif3qYzs5WNPjKMdE7Kjfulqybx7xQ5vRf+7+ZOpT
4u9EPaJrHGzf9x2jgWfGrHnkFDL/84ZdbEgqZxo6ikP5GA114YyVWBlnK4sxjlMLtRyNeQUqOism
caFRCeR683RBNEzgqPnycNfKrGvYhHFGRkcUtJ6lVov2RpOA1JSopWXnzHDGKXYq/e/NMYq2mBmC
1kMkwtCld73eQIpZXjNJOiqpgCl4ia4d66gpn29fmoVdBRgISC6ED+A25XNFJas64N8D7GoWSTux
0zHLN0c7HmkVBNo9qAhWjNL3W4o3DP4gQGQz9yifByvjaTCNYpSP6K6UQdmng0vrB6u0Kj3FQx6Z
K5q8ELOg+mV98YWhwv+t/JdXqGvEeS0dRd1OS6oamOZGCsyLlF0MeLPuUrThDH9t4a9lcq6IGPta
1Zu59EWGUfQPrZ1rJQUH+e2zWzARYImFVgKLB5YSkwswMXBcwow/QToaqdpVdNIaKaUsrzLELSwp
cwq8LuaGmEUz2UE4oQUtFUDdePsjvj8y8L0xiRnZbnBAfON1xuAyUxiEDh8hSPIGOSbTHsB55kpx
Zey0KXL7Vo1WruWSzNkHBykb8ieoxl1fDRDlTwPo9aTjMJrHUQ9PIyqAJFesCqM+xGNgxSuLXNpp
oDVQ8DMAnwPF3bVAJii12oDL8Jhl/c8wRLMi2CblFBBL0E5uszihQl6TMqlWtHfhsuAVwPXH6woY
DI/XlapQrqIBNg8oQcExh775zOXUok1cd+PKI75gCUDggUcc/T/AyPLs6FaawtHENANwPAWPTYc2
9qR0Wh1cRPBNbuvMd08Trxrqp0i7oI/gG2lu0gtF1YEQDpMA1PCz1KvOlYVKXNm8ZSlIFAPUiXvP
4/ICLconCRboCFx1RNKxaLdJ0a8hxZeOCNE7fghqgcLgvK0Xz1LfN3nPjFg5miydjqLS/lHDoKEl
kJQrVmVZ0twqDOgtSiPzrbiQVOCmJXHClKPPtB9Drz2NWnMndP7v24ezKAavPpwPuOjgTLsWg3I0
yqcsVQC0kUHgMwTWZs6WbItSnFaScPMTxnkZWIuO5xVuOB52zhOeQlET6kCXwQnP9gBGUaV8LSuR
pt2DIggb/PPXS0NFDlZjnuhuqPzSSsOQwxZA/GM7vGcTIxaa2+Q12pjvaocqNDQOCEzkLg2T2z9R
ZZEGgnAdJMoqWtSL8T3Wh2TFIC0KAeIKhZZ5lIHJGaQ8qqDPQwAhat2KdlnmKPv1ZmFG/0UQyMFx
yTVUk/iWGKtNijzTSn0m1yypnKXwe4Ipa3797cng+FEvxagTmHX0/V0rnThVaowhnzoGotap6NSW
0ZXbboQLRNqslOLHvxcHvRNRi0NlBIH1tbi28StwuoXGkRlVSzqje1JDc6v/PVUHcDf/OB9zt6jC
iZnasgcJdWQcQ6E8zlJAwvbX6RsLWE9k1jCtB6AEnt7HYqmeMyEwjl0TeQhafFT5jF8lM9c68b4/
D7MgsNZ+JSlhtK+3TI1R/vXNxEBR8aNOhOccI45S1Y2ktQTBkiAN9Wy8DCqmTfETUqu+Ff0iBIWz
nls06MHQG6CtXQSz89rx3Jb0bdRnD4im2Io4HtBmOXLzoZiF3bdgwzTX3tbvDgsclX/XhAGQ15sX
NqWFgBSSFP8k5dUduJgKob6TghJB6ko2dHlVMAoYtQe6bj4W70tc46nE/slxFNIskEO3KqKHPM2z
Q2bWKxd3wRABXAacBVCmgPnwK2tB3N6mYg+vIURlnghS8GIA6fzz9n1dlDJXyuBnwgPju66jRNb8
TC5lMBPFRUkyRa42Epy/v376QBP/BdvG9sG35HS8LKQmKFIQxDcGY3ZsoW2HCaJCS10anP+wIrSA
gHoFfSDA2l9rRB7JUtbXDTw7NeooOII78H8Y5kpFY3HfvoY/wzzAgM9/fuEygHZ3Ms2wA9VFnFqP
6LCMXT0LTfv2Wr5pN5h7YbTRwGaISCDyCEuhBxFfANKjY5sGpPLVRwyMs2sFz7mhPil5vbJ1Cpdt
MjGBHj2u8zsOYmN0mXFuAyujNB8af/K0+6klM03KfsoJe0Jf6nZ6E8pN/WLudFs6pCbVT/UpVoE6
tQ2N+MHGrPegcTML5yV0UwzfPLcrXifn0/zzcejrRKYbSAhkvK+3PMgH0WBgePB8+LW078qC5lKC
kLMIBSIjNCJAmIgkGoRyZV/4aUBfomUkijHAHBzxQGRfi7amMsl6qRe9MCbyeTIfh1omn+MPY18l
G2uedkiHP8MGU6cVsD/cRc9h9Hev0T9fgL5WQDNRY/o25lSVyypJIkP0mMZ6G7yMI5FLyaCF34Ur
3jCPN/6ShawIQAFzb8A3HkBRK9twqHPRs3PyUZKPt9b5qN8Ksl8b2f2Fyr9wU79J0q73tW4RMSli
KnogfLPBbklyMv9b6wx2sNU3FlGpSEui2BgWT/YZedA2QNu0z6P95/ZFWzzhyzVzBipiRqY3Gr7k
DU0k+IiTRHabBzLR2j7uY5rRlbfkywzdWjofczRB2WTKPwIb2yA2Ovztks7r65yAUtrbPVlZ5Lyd
t2RyNyiuA1lBK6PoHU7ujx/W3WYf2FQkT9u1xc124pYgzgZHvdG2QzkL6lx7OhSuuqOp3Z3s88qK
ODP8pUBzwhgIVQCkNL71TovTwuxUXIucBBH9CCunep0ewaCm+4SCfqm1f8W/b8tcMkMYnT3PMZ87
kXj+RRb7ICutB9FzNYFKj8JE92d5jclmTQh3Urrc4Raiz8RjO4sMR5RMOgoS4zUWJR5X/7V/l4vh
DooZQj3IEmxqqbr5K3tHt8BLbJ3D+5KUhsMOOVC/EWWYcG86oUHU/6IoOjwDtBFiOobIh3R9blVK
OvaSZ6cEaNxEJaVKRuaab3ceTZQVy7akLQDIguxizvwDyHptbvQSvMM9Zrl5Qi7t8vogpaJ7Wzm+
ogJe8y9FcBatNPQU8zeU0ZueMHziJfn8cCXi7qpDR6bHhiAyPqmY4ELunO32LAbk14r8+SW6JZ+z
Y3kiIKABl45nelrlpMT+eI6cfGPa0Sbp9zokw7hsBdgW39F+rbVGrW0wZ9RECTgWZmqjV7DhztTz
bSuARfD2EucV3FohdzXqAteyr4zRkwM3rBtHFHdmUbq1/5cJ/K+7gXlKyN4jOSkCL36tLVoVauqk
xJMnhV6soNfnTz65qrqik1+hKr+euVYJXCmAAsg7XIuJWDSAC9cfvReF4B2Q3kb6Vr3Zb/cSeUaD
KJUC8ti/R9RxCkIxB+vw5NUPdM1kLz0Nl1/BnVyZGGlcxcLoGZgQoaGQecAEhb8/uEsR3MExlBHL
NMPBqWBjSNCyoID0sWqPk6ysSOJLE19HBxIV1BCRNtRQZ7re0yZSwN+fYY5QvNPe0q10qBoS/0h3
aUGYStbY1Bbd5gtxPK5VK3szTBJsXteSlh5OAwgWbTezdzndGPTo9Lbjvfv3rz/hsDnO59O5Jdbz
7c3l62n8kvl+pD6NApCshZMnj6cSJbWwOGNAaoCpfX0rEa3+jFpHSKK1nV64jRichOcX5tRCXDdH
FBdxEGKXIEkkc/LSO/0lKKnktnujOuRuPO18Et7FROipdUTTw7gGfvqKsbibg0wGsIxI0yC99XUs
F7IRSTI9LlvR64LPQX7K2WvUqLinRJ0+06jZTP1DWCf7MFGfmqjbxYK/Ae8dMd6QiajThmJ+T+nb
afNZhrmtBX+0CQSNK4CIr9CA/0gQ0sBlRyIb2FROFadJB6u5Okyeejq9SXCoD3gXhp+Di3iFwVfJ
Kzu7C6hM6FNgn1/+XivgpPwrnQ/vxwCp4TobJ2+o9+1jb4A5/lUU3EE5R7WN2yesGGeeC2FWwy94
KQpWcxTJ92Fmudl1naRPHprbRwNgycBy/Mh3xuQOowk7NTyhLLwXn1PZkZW1lnSebu0f6Qj5Z48Q
nDx8miHWxagNMZvOa/e18za44FDbMMGhMXbX7nqSO7f3d/F0UT36VyBnNicgbQZTC0RvKDXUPgPS
9BiNmqOobA8/2gQEa4xWWUyK7mcQANZ5J0j3gmLriG/0zTxJOHJQ9lYH5OPClas5i+YVT5lH2QEM
jemwfLZKzzOhEdIGnyaRD5MR/bNem1+/KOIrTY6IfC42XF/+CkNnLFS55/ANhfRpa3nDyxoUdylG
BNHLnIv/Rwj3PiYsbBsdLfGeRiobBMk02qcbGFad2u7kFsdspx3dXqeBbEOhmg1MQPkU7sVDdorc
tRzEsn7PzXCosePB5s2sIhWdHBiF6AWG+jNuI0eud1WPUSnsDyZT6j3gTr/byDWknmSafVvb+P6r
L/WGvQNYTUZWEG1j1/tt5NkQK1Mpev0ggBfmLSLIslJRJwnbt8NEkBogYSa5eTgRoXhh8QrCYClc
QPMt+Px0SUcZy+DUvWVTamYo9Hh+/NTqb0Vx1jfti4nW19BVn5GSQnuUWot0rDd1iGFwdtPeK6hr
3N6H2WTymo1eBQWFJphVtKxebwNMUKFHTBc9WSeK+FC+YMBVBJo8W63salxJ9C04RgCxI98EsOhc
BuC8FsOsJ7VngeRJgG5EuEeKSto1yuKlV/RSCPdIjGUpD3EHIVa9GfQX9M9JjKTd2+19W/IRLtfC
P5hJV9ayKgjQn9HANMn3pntJ40MYnk3txAYHfQ1E2t2Wubh9gMGgGQAuNLKy12eVD4YksCmUPEV2
rLtubS71V+38my787/f5JTVJ2Q2tmMueEgT6SGpRjc6glClkUGHpLCMRSmroEYiz6RNo8/RJQNVc
JUEXZKUdI1QciGp1eJnQyx1Zbj8WzIk1fwCrlIX428naxDoOyLTiBYuluiN+0yKimST48kREp5RC
Cr+ZQiftheTXkLL2I0Rrc08GsKlpBCmlCQRSmCGu0AxYPRlVgzEBeUDdS9lG0rq+oQWiDBCACoiE
aVak2r3YwTlxwBGvvuRSZqr2iI6XmqRahCZ/NmbVa87UEXX3XFH3JdokwLmi+sOTmtdd494+vmWV
udhfrr5SdzmolDCqzrObGqkIY5tuUmSoJjqGZI1Tbyl4RsLxX2Xhq3pij0qo0MWSVx0l2wWE02a7
yY225m9Xps399CiT5m48mq5oh4f2OSZspbeU5+b/srCXX6Bcq2srqqOulbO6ig+m4Agi6ep7TTmW
zCmmh0DEOO+tCSAOq1yxfFN1y+70zFb98xi6SdM5mflgraKRZhNzS8fnqPvCz8XQR7nMdVgHVjsw
QpiVyPxXzCXc3j7rpdf8cu3c6zLWzVSMBcQEI9r9MWzN6ayNgqxTWq8YhUXPHUVvdS7SoLhhcdts
TXqXMQkHrRGtoxEyvIfopdu1mxTGNSblEbDAbUjkLdvH5/5HQVk5Z59XE6Kz9n7f2f99B7ezSRFm
ueinkpd2dvPQFPZwMNFCTRxqVq+3d3fRN537QqDhCAMAA7o+RTFkQzvmmeRh/CJa+thW6lC/sK1z
8Lb3f9b3xUTTp5UjXXRXLoVyZ+qD0nEcMc/JC3fw0GqS6fMWVxiqYpv36L4sXJY4txe6+Jah5RfY
VoDq4Rpfr1MOQl8zm0JCBkzeY0JSWztyuOIBLN6ICxmcHxIERZ0WEmQIChXPeuaImZfbOQC149+N
K/jHIKB7Ay8XYjeUYa9XgzMDOBY4Ms9kG5/90PSDmK94GPMT+E0JgdoClxB83G+s3k0+9cqA0NHL
cwcDdlBiioNjoRPxQRt2kbZy99akcVs3hkHLlBzS0AI4YLTPPaZDqiRp6NMazeCiPblY13yIF2ZL
nJokkDtIMkF9DXc4fChjp+t+xGt9HEvaoMMXh2uMDmmRHygiV2MAHEApe9GfJCCu3kREit9zcSDS
6tTjhQopPN//yeIWlSNL1mdtJXvTvQjHwopQmP+p9Aa1cprfV/tiLcOy5EBdCpzP82IX9TbSjNGC
wETtSJxtFe2N/b59Y5dU4kIEn74yMbA5V3yIaKmaOtPxozuAb0+yw5VcyKI1uhTEORNFP4AnMIAg
rZx2QmDScHrx5Z5UnxPOrAzuBvWpfSrDlgyrc/oWPZlL4VzUANB90LE8k73Q2qONAYdXZ1AQkp0z
Gq0x9a8ulXvhfGuo607GUuvKZQ3NMeqmeBDqfXGM8sdJHChr3KjdAm9/+ywXnxlUVGa6TWTj0Ht2
rS9qrZapzGrZSzFcaM702KZhBypGfd4Pz8zVst3QBA7wOAzlAHdaY4xZKh6DzsIE0gxoEoDAuAsi
17ng444iKdfQqnnKCjraA9UcJd9L8UbUj7W6A1WW9WBFK8WkpUz6lWjuqggyeG8bBK+e9tNNtpo7
7XA9q6NAJpu5rkD9jJY0Kai/M87qNg8J28sHWSQy/gYmcqMeJ9qGSCHcPpKlB/F/O4KOk+sTibU6
7ZGoFj3UEAhSsWdjJS+wdH+B3QGwGGChGSJwLSAA7RimhFeS1yPLuilCuy/IENLgGQnYFQd5MQUB
HCE6eZGRQUMQd7xjrjUsUAf4orb0w7fvGrpHNens07XBuEuLwuOBSh04nHXwbF8vahgrlgS9JHlA
ofQgMvWt3Aa1gwM+EbuqShI1D6zQ6O2jWtReUL4A2jyTpKBT51pq4RtiNxYmAvFtiiHjd9bo1A/a
C+ZePjjJ0wETRVY8maVSBQD+4A+DxwSQJl/+6RSlm8bEkryEHKrjqd9g3kvp0sBWH1fWtvSSoDSJ
RlTEtego4CxDOVRJGJa+5EXjRy/8FoxdH/yahyk7xaaK0d5rozkR7NXRe9wfyjUu18XzvJDO7ayg
1qPl57N0/dDmG/WzDF4Tc1cF9xoyxGs4+KUIAw2rSBEBQY5MsMpduiGq8UdjJHvjJpmoPBbUwiD3
NyVzJL8ldYKckQPGrGSb/qxL50llTo7kWV5stZ0koMftTxYA9DG93z6D+SZyrh7gO4Bewj4aCtqt
rtWrntBdl5vS6FkI6Kcyci22VoJduqFXMrh3rh3TTpczyBBq1e0x91sV1KNee327HapTHJwGwQ4r
kxZ57+blvQSY7u1Frn4Bd3WzapTbKUENPB+dqO421YRIvVadAd6ZJBwaPzh0pUJyvyF1P7iqle7K
egUvtbjToJhBixkaF5Gdvt5pjH2ph3YQRw9kIB+Db1AhjlcOk58mO8cGaND5nwzOlTaNvDDKCTs9
bsZNfAx34a52Pu4B4ybBpiHDIxJNO/VeJ+/7p5asZYOXag8QDy4iABm+7vX1EuNWkwY2oNj+dvr4
EZCcCjTdNBh1ukGR38O7S3pSb8PN2VyxkgsP2qVgvuY3NsBsoP129NppU+t3RvvZZ29MX4m81qRw
d8XMp7zvKmhRk0Yptcr2oU7N7RQj/Sa2gntbZ/8fmwmKO3AzA1nOp56K8P9uJga42qfTfebWm8iZ
yCPBbr6bpN2V7tP51xoj0pKaIvADQgmd22gNma3mhXcfD6I2dhrqc5K+T4JHWV9rdv0ydLzJuZDA
O/eSMsQVsloo0JJ+pOZJ33SA9d0/QzkZiV+sk3UaaEN+pnSA3kYks2Vn2IX0GSWW369E2DcbjWKo
ClGooBDwKq9s/MK7gJjt3x3gCyoCa7Qgi/B9AN4hv4isH3NjN9/kJ//B36V049x5sZO41SZ1mYNU
Lu2J4GYUTsftL1l6ia++hDOcqdljnG88TR6whypVIvKR2flpuhvXet4Wle1yzZyB1I1KqoFbn89k
Tspg07FkcxfaHQFA5z1AvfIJXmJ/yDZs5e5+OYO39IFzFhNYk9TSv2R/PGNIISmBdgx3KYHbQXDo
A3n42bqFg+lb29/H14JU5AmpXspOgV0fVhFDi48FijnoPUYRH/2F3Peo4ENX/HAasRfVc55s87Np
99WdqjylkmRHboZOomSkxm7ltBcCefNSLucNZbrWmug/Boxog/lfb/Vv3yI0dbf2/6cc7iHqol7p
gwRyEtK44t7WJkK9nvxaEbNkLTHxEWx7XxNHeYqJzlciudR7EWK0n/f3z+VmFxAxtqeXPMM7sPXv
VqKtxetyKZFb2BSg5iP1kFgWD5nWALgHxlikE3ea3R3Dk6Xd+WsIoqUYHlyCSFKjAIphSXymR0Cr
NdjtAYs8dTZSfxifugl2lk7ahJrOyo4uKcilLC7SiZAXNuVkRNjWktNbb9o5NaaT7WjdiqSvFiz+
SqInE9XFuQMf3sr1I2CGo2+VvQS8tWjSdlMaRwu3UNqnuw15DMhE3Nqlf7KTGRC2OR+U5xf17gUN
8jVM4dqpztft+7cgDwm2RvRr8G97XE9TJqlY9Sl+C84Glfa02aABjvzB5V9R2i+ivFvCuCe+N5jf
B9V8nIfJ/fHhfrQbzIXau1Ddx0eLdoQdHp5/O6/OZ0lfq83gMbpljmUHT+vx5hIgG73zcGwsRH9g
cOIMQj+YCbME1AKaTs0OY5LalcVMnPmkOzVQ9ntNBkuBNQ35vSgEeKz80TgkmZ6/RHom7jRU6Tax
OBl3XR4x/G9Fv1Em1biv8ReJwE25YsEWXxHgEwHvAOHU3PN7rTbCFIXFJPhzXsEGnZtI1J76oh1v
bbyN1u6c//gj2NuDtmuJSdeQLwvJXRPTjUHpNfu/34DXZVaYIYiBJa+enEn6oUjPo+CGpND+ssHr
y8m+FDQr7IWHZMapEvpI9nud4X2omIUTdecCG4oJircv/KI7fymJ289YV3IsCWkUIyP22wH+SIsy
sFO9hybRHORUNHQoPJgHMGMK5Nf25bb4pdSDiaESiM3nLvFvx5lWnRWwFOKLKqDMOGnKbzUGW0QU
UVX44wsVxQgntStRcSR1sZcCJ1Gn59sfsahTyA+AsxUVbABpOaPeZIXPzKSRvCzYJAdMkP98rd1N
E5CHjeME73f7/dl4h9WR1obESgsPGLr3rC/2RiRfeE/YTAXFmCoACdt9Qk5Iu/QO2L+ShwoJprPy
0JIVd2/puEGVBOIRNFiBNYPn5xgSk6nRvN8HJQQPGHmt/mTo9yjIHUEpJKOWXR4yquxettvbm7zg
8aI3ew40ZgYUNNhca3Q5wP4olSx6We9a2UcZ/Gz6IwY9tcDaK7HdyWv1kVlxOTN7JZC7Qhr4XcwB
iTYv/inlJ0OqbN1cA/4t2AME2uBVA7srJiDxyaVUFgWwWkNG2p3GzplATQSev5Wu9iX80ZUUTj1V
Pa+LMIKUqabB/j46J1vwaRHpp2yBNMbWt3gTt2n/gmkwK+qydD3nTAJSdKD/Rfsq91ZFeqhGVgdr
a2YRCcwnUFbkqZMmDkAm5dDalVCS4behk1GgrPbyH7eVZmHpMA7gJph7XeAt8xMio0KV0m5qZOBI
5bPxc4ZiJM5GMu7ENz8iW6AQasd3pofbYhcAEddiOaMIFgkhM3OIzaqzPga2nAFgd7Jcs99WHTEj
RgrDtWx8Qhp+ao8i8hyarR67Fyuxy2rFO/luI/Ax84ArrP9rTPb1zcF48TpBLCvD/dtFJDysFGIX
YpHr3+cuClLoSs/aCYvFHCPd2Klo80VqkWrTIaueVF2gYn2yYrscd/l0aro1Hft+Ua/lc5uNJMTQ
pfP65JHkr8NDrT37ie2nj4n/OX0m+r3RU+NXTkYCLOvtg15wra9lc1erMMZOKTWsnTGKmlVXF0TI
H4bXst5WwEw7ar1WSpgd6GuzBImgioAfgWZTcG9cn2YrN2Oilci1K0nDgNwUu9QgRsvQTGn0+sx2
JYtPbR11dtlNk0b7LNQUwqpE10EQJQJm2KUaZo8NpRkdpjQpCjKG/fAjmfrxMxfT6VduBOVfjmmH
P3L91VxYMI0RAyc0EEIV6BzFWt8qwHAn4UEbahqbzLl9LAsagQaGGcM74z7BJXW9R5LUFGaOxikv
0l7VcmfGz2nr3hbx/TnC1AXziwQHPNPI212LaJnZYzZeN2NgUiAbGR3LeieEiW0ULwqze5bSPF9L
gcw/yp09ZlYAU4H9RIsGXyU0rNbCdFsVIJGkijdhyj6HLhRWPLoFnwJJNcxwBIEk7AX406+XlvVq
GvhRKHt6Dag/29cVidRTG8oAzPpu15UxqavJNls3St8qtmnTc5qVRIt/rmGrFsqy+BSQAGFUBzLS
6Ci6/pSgxszWpEtlzz8VzyUtbc3ZRfviUNuOSSYnU4nyfPtcF0rQEDmjv9HBhEeDTwkIoTm2ooZS
3XjOSY3ccEpVW7ob6F1ia//Bf0MWGs3ZqECCewgHe71ABE2GEfUMIAKGlwiIxuKX+CnTlEbUxICB
kLRvOv7jY/8ab1YWuqTBCNoACJbAQ/ZtyHo06oIvwPnwwpygjjWSaOvvmoNx1yB5e2ic/e9yBwi+
h9Bxd1v0ggmDAftX8rd5fiXmjwZyoXhSB6KqYiP2JO2B4nQmZvvhii1YiFBRdb2Qxrkg4NHsc0HA
OsU/hV3eKfYu2KcUnaH+feWoaBXzkUBsNgloZtfqaYtX6VI2lxzF6Cs19RPILh6GhrSbzA4OCvrv
MHrJoUJP2gP2l6av/yHlc71ozltu4MG3iQHBRmEnnypl99pw1Kj4DAeDrTF8LL2CyCuBPQGpQTSO
Gdw1zRoM2jGtAQiV4TATR1jkV6C5hWUDJ92Hn1O9BolZMvAXAnn+XnmSrCnsOjy7APOPZAAWAX4s
WP+Jtu+Pn/7rniEGWYve16RymoRE99CUA6QO6VHMaN1uWv0/rQwUErqIB15DLunaIAi93DZJrABv
I780grpTpMlupJhoslcqxBR2mFz2IWV/at9lsivHW8Hf9vXKE7BgGsCcMkNN8YqCe5c7TxYmeSFG
meL1dNixH+0ucLGfa77TrPzca3YphT/EIh8YehEhRT2lRP0Y7HYjfZRv+Q5l/LUE/gJTwczuhiZm
tLyDw4cP0f1QCNNQhzCNDO5bE7l6vx9G9KHQs7CVUOV2EoJRPA1aDPUVC7Rg7q5Ec+/pUE9akmsQ
naADx6JR9KDs/Zz0P8J85dyWHq8rUZz2xJUkghsQog6AfJzPxlMO/4+qP1HVXIVgLNyGee6ZhEbR
GUH4hSW4SDG1sh7klpIrXuVmzzJ10+1jtKlt0XXyd5yfffvNWIrkrsTNn3MhblRG3xh9LM22K/tk
vAVOnVH/KN63T1vN1p6309OKxEX9BMUU+Ehh2IBlvZYIUt+ySEDA7/lpTPp9pziyeYp/RGcwrRD1
oasexQmMzfnaShf1xUIiGTYAqAee+LCNkefqk1727Dd5PyGKiOldSAavf0JO57x2jgv4rzl9BAMN
Fm2wd6qz03mxsY2ZtGPYFMB8pE4h2okFEt3IZiJDq2HiBMy0M59hD45FEZG+yEmonCUDvlHYO93o
SewQTnuWy7TOtw3wGcUxkW0jfOolqlZU/8A00XK0xe4XQ4mDrXkxS5sloQAAKkzkFzD65frrwwKA
5l5rZe/FnmTSbXcJ7bYi7BaCrxJNoo/ywa4NpHLBe3NbPxZa7LBxF6L5y9aXWpIGeA7Gs3xGHc5u
bP/c2RbRIqK8ipXjvCMtRtWIvL9v7rrTNlvtP1+88PDR52l2aG+D1369fJB4mUh94OVVSIwES059
iTQUbZvn/j+E2XM48K8obqd1PwKEd4KoF9t+QwtNQBKBSCcRvtN2q64AUZTFc/0ilsSESoQ6nDQk
xoygSvDqaW/1p/hiHAa7e1buEufZoJujBKaXkITnynt6UjyvIsR5zbZHglTr0zlwV27kQgJlHocB
msZ/voU7aAN81pnyfzj7riVJkWXbL8IMCCKAV1QqsnRWddcLVtUCTSAD8fVnUdvu2ZVk3sT62PTD
2LRNOqE8PNyXryUZQEqjHxTMSR7VsNzaWjLh2pChkIwGfMDaZrmZ87UUtNLT0ZjIqaVPiWnlxSZ0
B0RthRunp9t791pQTL/bWoQyozSowchlOG8HfSvms2ZPn/FJckfPLz4Ma7/flvZfe8XqtbTYmdWF
RxUoRDRJr5LTnJ0fLQjb79levFjMeXB9v7ZU72Oa7GhL7TVauGuX1ZcANrKsCMiXscas+Tp1KcMj
wLCFCK3+Oel/3p7Ta7uEfHWYqkCl0K+37Dc/Wk+xEqsNBpeBmDIFrzzp/CTfr4mLXGn3ml8U4LxA
ynhOAC12o9qGhp5LGEqPTq/xNXxDh+9DA94EsbWs3P+FDYrX6i9h/ZHcT9JY0bhRfq8M9dp0fv+G
RYDYUHDKKrFBTpxyCR1HaZPRTUEm882sourUpnx8CRWq/2GBycA23QVo6takSD8O4YSOPbMSbe62
/VgoaN6oRmLRFEGGxcpU/lRzDZgZLlDvsapKaqhNQinCcU+CAu2x4CFHCimkxa+MaXnmsSDX3Vrq
Pid0g9yNUVcKq6+n7ieg8t1uUoauAku6RE+62rAXXhbZg8pr0LRXrVpWdjGCcskmBSOIKAA2CvHv
EThSuV4jjamU5VbS8gYt6roJLHiUQEuakmxbZvq0jUoW/gYVYB/anUa5nRUtFN2nXLR7o1ClXVYW
emxlSqmDUk/NugJd7Zncu0WNbkkLHf9ANRdR/SFnfS1brO+7wEY/bfoJXmy9sZAykNdoM6/eGP9d
Oug1nnuZPhbov4Ty4Cl5qQzgj+mzOYIVjVvSLjoErhl6YbSSK7tSBfi+ZREuntscDdaMBaqhp8hn
dvR8nzjho7JRQN+QudmGrhzEK+U4mENxF33OOO0XYH40jhZmUgTYnW7kO8I7HtNtBcwQt37QexCV
ffDS1iqHZTZosjfOym1xfbQMaUeUO2aWjcXhoFocjGzItZMmHCE9TvwxfdXQw1Nb8g57SifgFWqO
3XA3rsHW5l9evqjIfy0vb5AQXNzlRGPtZP5QSzuFJtVmlq4Um0Y8rIQDVz0AYgvIwMxaBEv0Bdo1
8zocCg1v4R/meOwE6vkrhYXrnu6bjUVkmpejGlMZNmrveAAHCKh9IufpT+CFvrAtd799/rvVd6/G
6tP06uCAZoSa86xayea//+bKJTJJoxJO2ukQw8xt3zkHLhdr9O23FxFbh6yuTubfHk/u/hQBm3f7
968f8G8GFpGTTmdpeijunYxkG2wiYP5+cIFqm4ZKm15aE3nkHbNMSOW1K0HbV7R5a2yLq6nSc2zA
Cqa5ezy+33sAUlnQH5pmUkDfr3Z3d3vVciBkaIXOSpHrajQ+I1D/35otTt0QJmUSRrI2dwQcx7/v
eI9Ymovend1TdtiUf99+5i93+xPAHY9bUlr/p0P/X/NLwKiklDLpEwxd/FD8+/kBEDhPuj3eP7cA
Jm6SlV101cngwYa4H89T4N8XUz1MkJBQYrjUFEDE42jn1Gnd8WUPOpzfwRrt4rXI9LuxxdyaQ5+E
00jJ6ai56V63s6et8nNl2853wHLvYO3gUaBQjLT74lwUIg3boMu00xGZw4Ps2dvH39tu7c1GrlkB
9uY/EgbQhz0/2QLnAjTp8JBxbQd/vU9w9wa4Fz7Nw/3up3CjJ6N27mySWidxSp2VjMK1CBEYPDQb
yaiHoRh7bjzTu5xUQtVOCfusxo+Rv+TSx7im03IFq4o3xDczizFKhBQZawi814/Za0a2eEgAZqqs
zxfoQ+A8aJblS4+G1ft2a7MUHJOxN1qSYzqg2OpQDLi9tFd3D2AbAI4qADss78MyUitZHXXtJL9L
91m/Yd2Oqw6aG9hK2f26IQYVLajyzJH4+fzqaqWY3IjoqXUM5pFPOdgWhSvSbWn+vT0kcnUfoSRF
mQluEHMJ+JPCUCrzHKa427i6JT1P3kTsbPd+9GKrfEY/7Z9wLqNAR/cx++sWVvoCxsv8AQ3DsQMG
vtPt77lWaEApGHRFYG+eYVDz9367sQJI8ihhhK3lHHv7WPvcQsXdrt+yQ+7TfcTszl47sV/6DssT
+93m4no2KJKqbQabCDSQ/QBL1sx7Ozx72GbW5pflu21lu9uZKfXReV0Z8LUFQD8QkCUAIgHZunAX
TavNJATwt9JzmZkeyX4Y0RMBm89QuKAnS4bSNqoNwi8Ju3stP371jv1ufXHHgiJ74poxzkM/OvWD
+abL6Mq1jMT+C5K67cpY55D8YqKRDpwhvEhdLzN0kxEMihQz7ZSjU6XdVZuwtotId9JEoGUb+jaJ
00a/bhu9epcjFPlfo4sYqIvHoikR3iJmf/0RHIGyso73jbX70z88PLxx3yf2nb3d2q9r7uJKgIR2
fpTuEb+DDo0tTnFaJUHCmpye1L/gD+n7TeeAUmb4R+2NGZFwZmZxYrgWZmk7lHAWdCo3U2JgTqU4
scdAa9eCgytxOVDXiGTB9gcO3OWTPWRpSSdR0RNykdZMbPq0edjYkMi1ngE1XTka87E72y243GAN
50KeoU9fCPRvriCd5KrPaNifCiMLnajDwLo+6tzb++OyoDKbAWE7NNDm63TZKtZTo6B1aIjTcJ/e
KQ7Z5kekxf+AVWsT2/T41rqa0zimeFwZ3pcA6MX4vhlenD0a0wQCIFF/CtldUB+k53ZH8l0ceQCc
ivZDV3/nox3ZzEc/DPfSyPs0PzLNzfE8N3+qTWO1Tv5UOfGxOo3dLo3fQB2RqXbmR5s6sBqBxonG
QW1BcsMXfs8zW/jmSUnejNyG3BoI5bP7odxAP6uJwdq1LZ9Z9VArrVWjd0yyoGz4UYGepDG9UMU7
Fzo16MDdx8BnJn6uOL3q5HaK8qFVAHxHDbcnQIqorZXeQd5XYceK5hZ6dlAHb6U3EI0gL6C50VH7
TJrVrvP5KN2ayvlC/bZVzCBGndjQxYmi1/61qWzSgrXYV8C5h4/RH6nkNpFrPN3eOhfX9NfO0VTg
VmfSImN5b6TRKPR5ARUvuteRq4Ko+Rrj3JqNhfcSHHX3uoSNg7ZBY1p5UNfO9IVTXoxicQENQzka
VYhjBk55p7hvgSJ4TbFFrOoQfNyesEsYzMLWYsv3Y1VQocy2LPTxUb4lmUsfoStcWopdef1BsZ/N
fKWT8OoUAp2CNzCCNwgqnG+OfGRV08opjLZN53VBllmjkg4u73d1DjDQ0A6vRSSvkUldFvrmwaKY
gTZkuLELASvoVOV6IbB0SfIuT2glU9Gocgc1wBnq28gWATHksGG/Y9Uv/8j3teGA/d/SupVg8sJn
Lz5jMeeANI6FXCT9XIgvPAkV6hpDDtwY9ZzqPteJd3uRv+qlF4fx27gXhzGhfNKGFvOtVV4bWdRE
yTZOdrXmtL84tfQJPP8czGw2ezBiN9+l+pb/Uv6I3onwxHbl3woAfvzt9letrsbi6ddEccf1OJu3
Hs+2afdEFTv6DMsX0865pe26H33sp5iSwmqYk0qHeFxxF5cve6wExLHmUA/6Giiunm/EQs2bLi9p
f2rYIWbIET8UDyaxWw6X+xM6LNawpYWV7SoKCQR0cySW+aTEbwPxRgOe3R3Ql0KRy+0tkmxIf2Ta
jq5CYK650vkenHkmEYQvs/8jqmOaWjB8ZG2xfTJgAdljoe1YuwmHTRbvU/remA+UPK8s0LXrHuwE
M4kF0SEqt1ggiLJ2jcTaASIbvhI/NdNgTwNYoqv4ISHvA5PBtrOvVQ+aKK4U4+PM97pbAaUunwLo
P4SMAFS/VGhKyXjeLvZuKgV6Qzv0P/3QNj+wQ4zEMn7iYbnhm3wTdzZAZOM29dChcQyeAHpy2LEA
ygN1e/xze0Jmv/vtGF18ymI+JKC9ALSf5JMMxDlJeyuV74CzDvKVMS/fAEtDysI/ErAjiFSCoRo8
hLHyewgejKq0QDvn0pp6bW7nB9K14LF5H7tixVssvNOF8UUqIYwnAeJCWT61/IV/BPnzJO9jsY0V
R2k9Jq0k1xZXwYW1efN/ixMUWTJaacTypijmsJe476Fu0zl5fZ+na20Xq/O6OO5BZsoDp+iQLHay
GzZeJW+Lzh7AhZPYLbz/lrrDKvPF12ottw3wFuA8UCDABuHJxRDjetQnFauJcqgwNlBR8RKwXkPU
AcBI5XONfObqKGe2IbgK6OMAgXlur0tkcJcCJX9KNJdmNm23yc4k22p8QBAZZX8bc1PjxlWCX7eP
xzJu/1pLXK9QFYSyHZSxFwOd0kpPghGdYaSLglfWjf1mUFFR41Dmskgeje9jLPJXySDJDoLM4zaX
RnTIZfxnPtV/UyXvN42u8ccMMLX7iavchWv4KMeEb29/6bWDjEI4moyIClXBJQx5yOWIZwE+NG68
DrdhpGy4Q4zCvm1mmS77mpA50gCChMnoElmEo0IETY9yBrg6awd1Ijt5AIHmQ/7I3OR3v2nBRi+5
1PV1L97RTe/kO9mrUCoDBelj6pg7aAsgXo89acWPfb3Tljvy+3ctdwhX1IAQfJeu/mF5thVe28Tu
gLROGL7rPZ4xpLDXvOfCrwAKDAZwBHzo5IS6CNiaz7elFjVRU/O69TOQXlXb9zHdBNuG2L3moj3z
9swvFvjLFpqdKRjPcWlcMOsg3mmHEcywfipLKJKatlkgqPC0cK0ZcnFFzoZQ55yTrnPhky7PdgDZ
KZYoaue3KFOFxphD/B190LdH83XRfluv/1iZtV1Bc4c+tSUUp8N9wMOumfwaNXFhMzJmuO8KoX1m
QVa2Dk2kgtwNkiGyQ5Ik3ZNJIsPcpIKhbZEHXKOWURMDdXKTQoGn0Qb2m7QlLd0AGet3gybKCw9k
BZXMwWyR6Go67Y70fdo5laRUT3ldwBm3JTdf+RCRv3zk1S/aqtN9lhjpS5GqNQ7tKLlZCEAbhKdJ
+SzUQUAvnvCMO+XU9U/J2OX3fZ5MUH7QTalzBemrX2rBUZNGjPOSBBE6t2hR8keU9LXMRr2RHUkp
V6hkiTqCNl0dRz+iVJUrKxC9rFtoDx09dWpAi6oZZka9XPA0ftF4AeA5yVA8rLVa0rwoVqX9gGfB
JwsSubUi3hL5qFRx9ihyaSrwBJCgJz3JY9i6YGTSZCsDf/BLKMfpj0kX/L3XG32XyNX4AznDFIQn
SVfMpf3a+CiSLKvcJudCcaSAZ7Gbia57DiH5LXsDfJ3i5FSpcMO0BUfJPmqb3KqAcUSnLhk6YA0T
HligtDc/opjTdNsNYzIj5SbpUchJhR6QuGq5YzaR0rrIYZmBNQkKBZICYhK7DnPHLBAXk3Y3DmG+
1oW7JHSeN5+ObAw6CaEHPfMZnJ/bWE2iRu2H3odsUTHYyiig/6xx1keePJk9cPWJLj91NU8iK8/M
+LnlrR5jQgh6KETHsRRKZYrGJqOSfwQQokGrXJqovlolmHSqALKAWUEp2FFLZgg3gypRaoNRHN1H
Sqq3R0hxyrkVj8hJ2QGBXKqtwdseQRaWu3U5Vb+6YKqRGVGm9o9UhkXqFMKIZ5pnBP6ukqrRoS/N
4FmP8xyI3C5Dy47eiHrYtGbdjQ7JsjknAd0GyMj1suxIIEXMXDFMI0cipQmn0uoqAt2loobG+kpp
84qvAs8MpL3nK3vWaD2f32QUIL1lY+/3rLRb1DBI5Inqj5QVa25//qWFGwHIDn1LMw+sBrbWc0uG
VMzU3OHgG0moPE0SGyzTbJg3JqXsFjkizLgbWrD9FoZs6xI8RRfoksf1sbLAUhK6vVYlrXXbuV3x
oIYCdCX4t+Zmp2Wb8UCGlLVaPvigmsbbQpcyO2Ps720j88jOR040DdOL5l6QkF1UAIeua3gXa5MP
Dn3PENyO9HbfNQwvz/GPGfyj0gOODG4DWYbYLhp9UHdcxO8gKEAIPYWyz9Hndd8FWuKBAF2x83oU
UCeddJDZDPJK2vRyH81GAUkBVQSKNctLIjMavW8GafLjMjFd2nX5Fvdtt6eNBiZeStf44+YgYTmn
aGZCfxrI8lBeXexb0SCUltVI9qMk1hE4aOXRFBJUA0chrZSkF4+E/8wnMC8yXDQIAeR5D317JOg9
eGpqNZF9mQbjjrLiQ20NBJcxIhYtmKa7gilILypS5d3eN8sG1C/LJvKUID2kGnTtFispS0UM6AuZ
/GGoAC1TXdkQ274zH7uE26OWOOrwItrUnsgu5s1gxZMJzoUgebz9HcuSyfwdQFIjkAFTJzKbyx0F
8YvGFECA+Xiqo80S8ErVQk8mCGiHonIjNFq4XVkzG65ysMcpBrteIhovj7sU/8sQogtK/KliXbM7
pS0OeSdLR1meplPbN72nRjmUPFQz2xX1YG6LKiqfi7FqrbEYA6/Ik+rOCHn7fHtQlycfY8LlgsWb
m+/Z4mUvl7FaNmon+xCpuCvV6q0tibbiXa5sUoZjgdcO1k4GDv1855RjXHeIaAZ/Ctv2qEKU1MF+
jj91tVurpV2agkyrhqYWDTUSwCYW2YGciJhHpFR9nlYQPaLtuG3yCS1+yGaunIdrpmY5dORmQION
R+X5qGRwnCTo/SC+SV3W202w6deUey6jdUwZ7nsyv1yQeFqMBkmzCNNqEr+W4+qgts3oyoKypyIn
zQERAZJlHWttOrDQNqdRrBGKL1+x2PHzBwB1P/8B783isgLVS00JXim+Mng07UcrQJ93n35KGrhq
wUZhlBttaqxS7j0BcHox7m7vzusfMDdDz1o3+DP7229Ox8ghmwxWPcyAljvdAHaPDiTBcrXXtekV
3ECVUu0KnfiJZNzLfWOJeE3998oyI/SCyi3s63AAC7dXdbCPPmC4PZ6LU61ofA9pckOzoyBQ6pWT
cmXBQaKABYefMyF+t9hTPdGTNtFa2c9lgrRTApodC0qemqenTf/aS5CMalSReoWe5DbguGsdcJfX
F+iWUFmkX3R/aPxZTHc0SAF2k+yLRjEPFJkCF7u8QUzLsveikPiK97m8U2CPonsQ1P+4qeXF9RUo
kjxVaOzy4yJhW10pin0YGBC6BEX6Q5YG+Z0U9Nq9wfVqxZkvE0Lz1kZqhgJiDTlxdhGNqFlg9IbA
UDM1sgNuPo7J+Mql2kq63qaz2iePXpqE2hOAdbd39ZVRw7QBGilUqedw4XyW41CLBkPCqCsZXHqU
2oH4yRNfY2hR00Hl02xu2/v/jPW/Buc9/u0UkTgAxKKDQRBqWVL1MzVSryH5vVFC4iVp9nEU74sK
Kf5eV1ZsXzk+c8oN64tYDA8C9dz0lGYkYhKU1Flu5I6ahoqdzi31hqDpiqnLqwx8iWjaBwMaquLI
OpybGuM46khVqL43WavNQPPOPw+0zn58eYfFZccGvPhVf0CRpi2tYuiAAWfHKch+y3Fz146FI6XV
rqzipx7KN+pn34u3xGzcUJbcIJWtSJ6sKfmrVqMb9mvQqCsHF13t6H5EozmSIV9JsG8rbIxML9G9
qvoUUtuCQQ6sek+K3k7rNRc1u/yLifhmabGXuinMg6KHJSihlJKTABz1EGWH0+0tuzaehd+Xeczk
ivaqn6YCvWXHlrVeQHeluZaovWoIWD14eAA30AZ0vmlYWZnNAJZ/v2jMu75+T9oSLC4QYFFWcuzX
DM2M3bhJkZRFk+q5IZoMg2IQQ/WzJHMKBow6SDJID/VJ3b49d9fOAZ6WeMsxcJKDPvLckhnouqBa
SHyatMU21PMT4gixvW3kys0MxRaMBwlu6K6Df+bcipJCMwoQG8UnTRDavdH1uyYDqNqqmdpZPKaT
y9gAmhRDL3dj2XXuiDD02BtmewJDg1iZ3stBz2Ik8OSEGrOczGJ620jSRFSnst80kJ0WzdRs1Aqk
6LdHfenNKOKAGY6G6QUl2cJKmuq4PbGQfi6S3cSCY9uieXoNGD//yvkRQwALV0kImlOhjDMfwW+H
uR1zKZWjSUGjZeO2OfeqkiKLNx1GefgIKvWRDCuu83JzUnAoYd5QIUHovQTE55rZmwKd4r5WFNOj
UjbCSYuA7Q3WTb7Us+GftyheUQjd0GNLVIxyceokJHzAZFwjrGvV4hBx1viCRXzNV11uCmg9aHiL
I8BAEL18sCW1zrVYHjRwUmnAT2tps+l5+O/nDdAvhOl0PnOgwVlsikyqUxE1sBJpQGmnAzI6vMvX
6KUvt94XwExHhhsQan0Jfp30vAiGlmi+MQSVj6ej8omzbz5WTUPc27v80sVjG8MaUnxge8Btcr7/
mlyZ4iRLqC+VbbKhZY4bSy7kbZ6pZDMmYnyNpG7t9r42PvS4zhSmMo7vFyD+26YHGXmQF7ylflxr
IgeuLUlGS0aGWQMKi4d0JQa73BrguAMNOnz+LNxAFzuQF2NXTn1F/SmvqG2ICRCYpl0j0L42KKQ3
oTuC3Tf30pzPpFmmYqogiufrYWHx6d5Mw62SrGGVrq0XXu8GoBNoEQbu6txKrpUtVdsc/BgGoLBC
aNmOZaTfGgGPtmaLYkBliHBlk1wZGkCcc+yOihKF+Oa5Ua6xQZidRv2UlcIxomg44IUIsinFbFdM
XYlfddgyQQKLHnACROK5LTLStNYCk/qVoWcbno/SIStStmUKhLI7vQ53BfRQtyO6Jm2tV5NDPozK
KoH/fKOdu2UApWQTzEHILCrYqedfEQ8ilEVQMN8EOQiwPPtWC12t+Mkyn6EtkAMjGDJULlBlfdZX
Hw3X5hv3OQB7aABD3mH++2/no6xNOQwmmfpRip7DpIkGR4sgN4jYe00t56opvLVRKwStC94o56bC
QdKlrjOYb7DIkA+UNEP/kMwUX5YpiYGsANEujyJIqJAQB8UMCsEXmiZ5lkUV+K6ZL/EgeKkzvfkD
5RZ55Yq7HNRsBdEBRa0QMcsiomwmJgHYA6UdtTbqD1WYxMsIyl1WnDbdSphwdUSI89SZpIchq3s+
gVyXaJZJGRiL26hHWyBpeu71HDz7/3yPYlAA0aGYC60UQJDPDSmVQQsgWpmPy7p4zQI938qSXK5A
YdT5e893/ny7oS4AIJKGI7gYT5Og4MNZHPg0NPkPs8xNQOEb6b7ua7HveiofwmFS9sUgjW4C6LKX
JnK+afK8e6qUbKclSWbLaZC5elIFG0MS2rvcpu1bAmXFez3qmSPqNv2to7S44uavrDoAqNqsZTg3
OC1pBvS+xtM/bgJfB+eZzUOkU1lOn2k2riz5FR+Fw4ndhbsL8T2I486XotMHVGCpGvgtri/FUuQo
+sFwV2cu8ibxL0hVVi9a1FXCIUxEhWekPX8VKVXWhrxEkyKzYSBARTiMHYGS+LKYwzMVuPskMvzA
SBKnTOThpZYiE00zYepViR5shSIFTpojrKt7qXbbMbiLc7O+76M+PWap8arVCTlkcPwPtyOLK8uB
8AXxGGOg0sV753ySZKUTZtuFhm90bHxhIcqSPA/LxwnJlpWjcXkp4jUH6QhInutIx+sLb912c5ar
KNNjb+Y2y3+RFtDuDhjL0rSC8p+dC5rVkXRgs24nSCTmj/nmnEcSNh3len7kxh0DNYAyWUx//9e5
m0sOyA4iiw4/tUwGYyiorqVqepwKVGbzQfmtKVCcZSFyVrctXbwG5taCuY8Bg8KLalnEIqlZkCjk
wPLhMr3P0nhOvUZoCwxossfREd5te/P1feZeZiAKOMZnuhVES/rsTr/NXiTrOe9QXT8Wuaw9gwko
c4TW6VCa6v9MQQuOS62dHCUi5pMqD2tQu9lHLq0jcEeiG/4B1YnFxdBVQUvqVvAjOhS1IySRJ7dU
hwFS3e2fVIriex7JtR2ZqfJ8e9gXO3TWfkagSxBN4K5Y1u4IugXDKTf5caiEOVmEhKUG8EIQKtaI
7rfBy6e2/pOUw/ivpxCG4aCQacZbD3WfxSmMpaQRhRKVx26CquuAiNLFdootI+vXVN4u3eJsC42B
IBuDBwbs6HxtE1okakby8kirHvKCdWn67YAwTeGK8jBFcvTXEIm2D9ohySw9jNUHxRyK7e2ZXoLi
EFPgK+aeki8AIIh0zr+iN0JQOcRleZyUmj1rEmAr4ICc0Qs6wQR00zEBV4Uny7x7zmlHeyvO0vFx
5C1Urc2U7VuJ6l4bmJ8qlLO9yQS/KquhnZe25cftb71wkV+fiooDCi9I6S29dxkLapZxXR7TANDB
TDXuCkTZm7IwyOdtSxdRCizBD6OaKRPIg9Jlsp/SVGESBQLfVGKnYgINAPKQr/jhS2eC2E4FIwsa
b9W5DHg+9bHRBFXMKoIKaNCC/VgA7w0gFMsf20ZOepsVLQRdb4/scg4J8nmQjkAAO6c1Fr4fb/Ex
w6lmfqVN4fRcVCnw2gXwRdV9OfBkdP/VHCi+AXPDNtPA6rekFKUd6acWjLF+2ncAWumo2hpHdInJ
1IrlKGz+Ga0xw89wovALaKWmy1xXqdVNJY2G7odqCkGeQDYS4RXMjMKVyPxyHtF6DmgmcEfIKl+g
YrBlpjotYgNa7xBpp4YeQZSHp+lzH0R0TdL1cjueG1vcAsjgRbQQiA064HssvKi4xYbEWLlrLr09
nm4A8SElBPQNkLnn29FoeAT+Fkn3Y3RqQ4qiFnC2VBGgwEWfWN/rCBZoq6H3gLB0BWR06fARhiLj
hUIMggWE1Oe2myAZ655Gpj8Zg1OK4BAPMdABzcsklE0lvdzelVfmk4Cuk+mqogEOvMxVhu3I+wQR
ot9V2ahbIwV1oN0aLDVXwoWLXTI3ciKsgxVZn1NG58PSjErBG6TkvszSbazjvlY7RXLNf2Xsx8P7
3NDipmaVQYKCcu5nTIBy/S/vH/UyXrkrLqYNRvBClCl6X1EWWLZXBsGInphgAK0KaxMv4fylkLt8
BTtw1cgX3AqJ88sWuTqSMimAUp7fiRhARhp28Z0cFsUa+PmqHRN4LvglMMVdeCYzQ8rINLg/hHGw
63MztlFXXmuXXu5r3OpfkHqU+FDkg7c/3wBRmxt1h6fRgY12qaR2B7F6dKPU+rgZwn907bAFmB46
cVQkYnAw5xF/ixV7Nuq0pAE9ZPKD0Q6gjNbb1X7epZP4MsLmgt9MxQ0YybmRMRvnTIUJVfOEScCw
RskrNGuKV4En0b4azfBHi7fqfgJGbxOSCVzOpNHe5I6Fj2yYGbMltBbUWtjsizKrbXAF/eLg0mws
lmghWwkYrn0sBQqEQTfDwPWziG3wvgsSYyrYIXzVS9ejG8UVR/HztjNZcvUAAILa1NyuN3eMI45a
TElJprE28sw4IJDNQTEPHqmsqhQPkGz0AAXFAOnounJb0M47iRGnd6xpho3UsiJESrAL9lw1KjfQ
eXSnN01w1KWYv7Qyb59MMYgtLMu7aYqCxKmbUHbaVjE7i40dbVxNB74b7QFA9K54rmVsgkGZc6bb
0IH5RN504VAArs6nYWLGQcsgLVBuFBUc7917ivzG7elbM7RcI3kErqPRjYOYDoA22KQnVh7fp+L1
/2AH1ygyhMhqo6h5vnEntWjbGCRnB52C8AMSTWYRv5da5Q6T7t02deXQz4I8/2tq4fVH1kFMIDKM
Q2t2D0HOXnW0NY7HlkI5Wu1X/OWascVCSXradSrHuFIMK3SOUv20bdcIi68tkokLET31eCkgTXU+
eeBvi4kA6vuQiQl6iiQvdg2vjS0I4+80fVRW1mrpm+fNB/iHrshYKkRXC3OygIKTwmGuryFslrIC
ailqvEYZtmw7xQsCDUhz36Kuzht9iV9KkfNKTLRj+70al5Ud0zCAjGHUircmFHphJ3qvfjR9M/vS
MYsGe2jGrrPlAUIUdsrN7qUz5CJy6rAPQwt5dRISa+SpRiwSjtOnQO/KI6S+FOIWqaYGCJ9CovyS
y5oAoT92NTTiUPTBczZWQzDS3d6FF86PgWUQl9vskmZk6OJg5UQbJppQ6QAIfwUxLIttZQWqtpug
WTnCFy9ZTCQiXBWF0q/AcUkxWTYsKQyjC32jhmZhdQdqoc+xdvb5/Zr86ZL8aV4zHYVLFakyPL4v
4NjK2MWBrgyhD5o7qxfGIxD9W62m4EUsJKtV3kUVOpwkqIzlbxP+U4LjrnXCHaU17ObFyTv/FH3x
SMyRrlF43Id+K+1zGToCXbXJ1I3eG5YuFZvbq3ndGCgnQIwOCNqyXtu3HI287Rj6cfYWE8kV418R
vWQ8O4jhx21Ty6D1a4rnwpWO1Zybes4Pu9SmBHD0KfSVpHLUYD+gz2GMVpSZLjwKpCeR9cD1gvfv
HFKeGzEpF6qM9mq/zo1jF7wGSrrpI7SadysviyXz6rxjZqV7BCy4fxEHLBykMM0giPIBIDJISVOd
9y7BO6OtCH/uKwK174EPbqbQ0GOhkj4MkdF4Y2SkVh8ZYoN+HPVR7gFb5wpC6wqRy0OAsP6+K8gT
iDr1JwCUV0Vul6RG80dDK29mBJsDbQTC59OjBegdifsYGtFovdF2SugPdId6b/5g7hWocXw0v4PA
8YLH4g+++fb6z7/9Pev3H9tznyTgK3hHL2yzIogaBYUJv8uRcwO3tT89csUyk83Qg+LhtrELsMy5
NWVJyjnGgLBXBNaq5HcUVru4HB110jY6NTzdRCfSeBApiLjf4EtBPLoy1qvmURxGJwCqgagULw5x
hfafepQpGshzAZEgDlBagPIlFRZalaxKHnAt0AdKf4b1W9doTpQAoXd7Cq4cbYiE/fcTFkeBK2lK
U8ow3+NHmLzqY2sFkiNa2SZrSKsrdwKeVDNwGnW++Zl/vq2iQddKvLMTPxi3ffV3CKb/Ie1Ke+PG
le0vEqB9+Uptvchu292OnXwR7NjWvu/69e/IczHpZus1kXuTCTAzAVwiWSSLVafOIUH/K0OXoxg8
KwmLc+56k0MkDjO7VAAQOdB07kMutWkNEUx053u9rpq1Hlk5MOFK9n57ClduIFiC/ODSpgOoPv0s
0f0IlDOIoL3eUYhoVncpqcwQfMCQIL5t6vp0RNYMsAXk4gECQf3kcgoHruT1QpZCZLTEpeOCZNxz
xjJCd8Bi/8OKhjAVi4QkHV2SjYVmRgUxiLzBHheqaPMJVDgBdDpri6WGs7ZI56YW9zx7NsZg7u36
FKaq4pPjzOAxN/ZtzXiJXTWqLAMCoFjHoYaYC8yNl1bUeGqiIm8iT3SrJ+mVt9GNR2rNeaze0xE4
yfz575fp3B61TEk1KWIMLTAc2xAIL600ROlpYqU3r4/Ky1FR+ylRpibmGliJZjuyHWCcBLt+ND5l
RrZxJewBvh7PTJzIGhK4dAAORnhJ81UlQi/KiyZlD3wAwXNt4WxMnHKGskbemLX8agTlSPS2PswT
91WhD5VjsQutHJh4QeFhiGQDYAkY/uVCVgijSy3LYk87CAf1h/6hWr8Li9/UZoDftxdxzTXPbVEP
KZB5lMYCt4LUxK4U0dCkvddVR4aRpQSxtqmxnxEh4MGBx+5ybp7tgTQCdTdkzWJP5WIzHyLSKRC3
jxkxz1X5edkEaJVAwl/DL7w8Ls0scIAgb+bYQ8H5MX5Qd8CEZk/ZU38SvApiTEWSk2nTMU6stVkE
WFJDOwHS/kh5XloNZfCUz7IcewHfEQ6xCtqdCXI0vcwItVZPrQXvJ6GVEVSmdJCq4R0vwE0j71Vx
1InM++EB3ZJ2s8UDiBEPr/rhuS3q1izneBRSDrYG0wDB9a+GvCBKIHiAmCx1gmWCLgMiFGnOhkWd
XU3Niy2yw5HXgA3hv/rhyN+iogwEDm6vy9XhhV4MAx89Dk3cPhTgmCBLYGb9/UYCJvdfI9QI8DoU
1HmsEU4qAViE2kMpFSQxHoNaZ/jA6lwhi68ZeKYh80Y5myhXo2EkXezFGqRjai6G9vXAqvKsXvcA
XyGoADEk0viUFdDWl3WdYr9OYj+6dSjgmjRmxaoBEEZ5Qv89cRKPmqmS2m0+GrYPAStye0qvozYR
eGdooABAAdYfOm7Fc36EghSPczBSQosz9H2NNnQ75KWvqSkVa5Txtrhtcu2UMnB6oENYRP2TFhz3
Z7ke/WTZyLHhIlkzb/D4Tcw4hvjXbUsrRwaiG8AcgOdDLzZdBldLvquGPEg8QfkqMH8ICaSkNpdG
2tuGVoZ0YYhayCDsulKOudhTxNQGRn3nD4oHQgz7tpmVe3p5a6L9BTpYSwvk5SYL0KXfZ1GSeNFg
VHbp58FAptl4V+OsMVGMDEmsL/IxuT5AsbYcmBCo9XH++YDl788umBn0U3jcFInXCPyryPFuxyuH
dOI2Pq8OZNTle6iJv1RBtZm6JiAocQI/GVcQyIuhIT+mGU8iIJOt29Oy9lXIseHYQZkbvbvUV+UF
sHhgd0i8sAbL2hjb6fyklQojQ7nmTCi3oeqMtB6SRNR7soqlsAOGbRl7c1dVb6F0EMRoYyBR8/fD
AXMeUlFAZuLApq7XCHmoiAefjRdKtS3IaA/W3pvqr0s6KtrjzqzQB3YnaYPfZInX2SowEGH+LDSf
BXqsn2+PZvFJ6tZZ2g0WWC2aN9CHd+kyg9QbMcQ8Uo8TDahn9JCfCrLBvm1kzQPOjVCDmZS2lIOC
BwMoVO5sMSf/xf4GPxvCHgCIUJ6iwvAsqKWmUUpcB82rmP6IxU0df90ewpp7oRKFNybUCkCjQL1f
hCrzQShRwURwn/lPY7LtfEvNtretrK0GQLC4bAAqEEFhfrkaVecr9ajgRJSKufxE81pjKgr6nBkH
79o7CcDYP3aom7puyoIbhDDxytcU0SAUZnwhB52MD92X1qwr3vWzdJeW4D2cvFQL73NBZuzXtdv1
4huoRSuatCs1Ht+AJFj+gaqV+qn/LPegmwwhK/J4e2JX7lE0LyP/DuQGsAd06I1XYdQoQ5x4BedN
UXYYUxCzN5shCe2wZLVmrbg7EqhIFaAciEuURuZ3dSQHWiwkXga67Fb9ChqwJ2oKY1OteCRaeICe
Rc0fGbRvYsmzw77nwPDq1xPWUH/n0xZlGQc8NFhEFp51dThIBqM7DIg1cDpfOmUMlZ+qGUVc010N
HZvAnOfdlLMwjyuuvxRRl+6npY9SojbYUOVRE2sajlVdhTcGJt/U/8WMYelRswZ2B8qXlNenQxMH
baMmXlX/jubHvo9wPVckqY+3nW1tZdCYh7ZpuBoCN2rC1NiH3ppiYCiIg6UhBE8QRI9SF1RdjI28
tjQ4KBbsJh58oMe4XBoUeuoRcN7UU8AV2skvBph6NBb15tpwFvQRqv4L0QmNcU/6qvezvoERFQp4
OhSMDkJ4B1UpxmCWaaGuIpSSFiTXUkwCwpYaDLpKxiaDnSbxSRQldl1H20StrBbNaUWwA9P2Do0Q
jHB37YkHe+hsgVvgRr/qHsu6epoHAZeTJz6iY6AjvJsfdLCrWN1HnwCSxxjndXp0wU/8MUi5R8nH
aLBKFoMn0U4t7hk627a0ve2Da0YWdBrQcHgkoa3wcjITEHRmWT+l3iw8JNBqNMUSeD/nQy5fbhta
O8ehoYlML1Dv6OH9nt+zcyiO9QLQRSlFswrJbD1/Spw0IdqP+TNIzClgTN6aM55bozw+58uKQ94U
ztiDqDd7l4OO9DxkxJnJ0eUn0e54bmk5sM7GNReBECqcjBns9rOWbsZfuBrzwW5Vs4AGZrKPYqcp
ra7aJc7tKV25rC5mdNn1Z5ZLVZKy0RDR1XRXht5oNx8N5EXe/zcj1G7rg3mOAg3LNjbur/gt+TlD
2/Lpto214wmN0Hg6I/gHZIW2wddhZ0xp5jVt/FGg+aaZ0c2kNtb/Zoa6OriGH8OJyyCg2igQJAm3
czr90uSYFTatDQch4AKnBcEUspOX6wKomy/lc5J5A7qgSYf2GicZgqXQoLCyaWu3Ie4PgJwWXkWE
5pemgBoBAErIM8+QYtUUfDTqqhqrJLSylwC5x4sMOFIkhugIYgxqwxhmnBHILZuhAiKBRjRRGgUm
jrFr1zLL6ATGoSegeI8iDbVtNb3S004fUy/udl0D7ub2XkxfqsLtSiAvfvP9bores+ANpedKUMyp
ZYUXq2NdSHyQzFl4dKjIOvbrQhoHuHvBbzQ82srIGfzIDFjB0kpNFU9C1FQQ/gG4hp7Jy5ULG3A7
4k8GhRjJgeqn9Z7tRvJJJOStc1sxE5RXbrv/+uSemaScZU6CKZGHKEPVo3f43WDzdkTCljwIu2o7
umwS05WNgDGie9zAYwiYD+poFIRCMXoeR6OfgoEafGCoTnHhw+1hrZyC4GeRF/K4Zb1o5qFOLdH3
0fqpl0gyWnfdORXMWnps/R9cw0iZr1yWCGvB3AGWbVQ/aFxwWwGfoyTYbTnIb0ifBWA4N+LMzSZ5
3JYd3pMZejDvInRgMtZubSa/xUTQHrEkFKgjBckaUczwy9Nkr+8/IWja/z2ABO1mwKujxg+/BHHa
pUNKvV+UYRCGXte+l4Dh8wpaIbtdhtZVA4Xo24u2Mh5kZAEcAf5taS+j9jk4zBqVm6fIm8PSzKtd
E8iknhiPuZW9jOgQITQAvHiO03lZkHxmYgIVSC+SH7O5s3jlSzVQ0/h79MjS5/XHzjLYs3s40kIE
hjLKYZrypPqa1XFvcfEEUDfjdFzxdJzxSP4vRyN8kAoIdUEZa9DWRh4oT20dDwYrUgSU5gUEn1ny
a+5LgbFMqzP4r0Vghi9HJjeCVKLvIPJKLTUhG0vE+CkHx6rKp4yxrTrEmSX6OEzLOBdyHyXFBkIC
w8BjgOrb2GmM8hPLDnUGGl01LpSBkZdBbHaSYkvJ8IxkEYMse4WKCRHIID0jAzqIBB21l9C/5ifQ
5QGIolZG1xCSDeh7Wc/UdSNAJqJZB6hEenGSoVH4AWKLSxV2VoMviFZ/3N6lK+cdhvHHArUofRAk
HURzYxBDN3Yqv4HB16x5bcMJd+AtsPC0M28bXBsSXsKoyn8/8WmChM6I0QKswiBKvYcczAj8VP+4
beLaAaBeAfEnqNwibMLkXbo0OH8g4pXhDOdK3SzChLTt+8iqjVxP3GIE1HALGzCw6ZSRvtGSuUOe
3CtK30kN5T6G1LYq78NxPIQZRIlVbXN7WNc7FdB+YGFRy8VhhDP1cli1z8kGMNyZhyZt0uMiGh8C
/dTHf30gXJqhto/cGWnLdUXmoYMA/Mpadz+X9yoLJccaDHU7RKXfhnVe4p5V7TRVIhI1yDBmVUpq
4/P2vF2fqRjQUlhC9U5DmZgakGhwqR7zQwZE0MGPyh8tuG3KscGwgKENVeu2tTW/ANUAEugIpFEA
pfzC5zsOUSEi6TBGZT9Ccowbf1Rya1Z1+4V+J3ZS5srdl92Lkhmi2aVJkVbz5AKtHfm57Dw5jWur
AUTTAlMXhIu6kcUVtGIKscOiZIAXPmqR1PNKA7aqmEKhhwqNL99lY/o6xoHozJrSuben8eqYwJUO
WMRC8bG0MtGZxtpXRa6q+t5DSdXitNIKU0ZaZLlKLw7wSws0NiLzIdxZlxgLditHuo7vbFisnTlP
2g3Ae7HJ8dBykZXGsMZkFJ5vD/A62bTYxxWPuimArwrN7BHqhZAjCO29/rcsPsrmVtAIyFOA8QRz
plmbDWO8V475bQ9pDLy5UNy5kgLLCjWpdIx3bMziExrvBDz0nTVzjGv+artRdhYfOguV+soP0fIp
ws7oBEpFNPEUWLV0D901xgyueqP2Z0TUVpM6ORZ9AyOCx1c/QCy7jT4NG+pwdmQ+f/FW4jDWjDU0
yv2DIAqrHgAK727+/RBawu6v8UfL3IH9G5lPVI1xhV3OHSL2oBkqzN38u4jMGWJ1ln170q7OXcoC
dRgWJTKO2eIFEHhKQWvqNwqoTcGQ/Pu2neuXKGWIOuDRvd2JlSJhe0VPcWNF9YMsk3bj+T0pUwJt
iJdRchPlg0XzxDS8nCxn/lcqVTCnAQwrB9EoCW8OTliZL4Mj8Rtl97N+KwljTlf98GzVlr8/szi3
VSKEAlat5X8k0p0c/EglBu0LywTl6oUf8VMUy5hN6aEf3wf9rpB+MVZsifSvDsSzYVDeDdzinGWL
8yVhZoH2ywhN+bVsSGKhMSx3fZGxf9eOeDAioiEd8TPepNSYwJIeS+Be7T0+GgkPYcJRKhkm1qbt
3AQ1pCZEO3UcRIMnjmTYQtKMcdmzhrCcuWcrDzGGHDYwhDb+JbaHuH9irAnLAPUeDCWBayo5HDwf
2Ydyi8aBKryX3oZTf6ff8/vn6BCb6eNto4xJoyne0zYAdFYLBi/NK6sQKrMAPjFXGbitVSvg2wDR
4ZJt0Ze/P5u6MgL3QJpjafzRFAmAADXjobF234Fk6l8DlHuBRGdIG2j8efkHsBtmrJyazO17u45c
mVWKWD108ESDLoiOYh/IYS5HE+apL4JJaPAm4Re/0JA7yFBBc/YrNXVT/oVFYoxuLXr51+DSI00Z
7JOxrbXFoFlKJh+Z2nsLlpYB0jLIkDHcfH0q/zM6GLu6lrpk0ONiQCJz+jIIGb/e/t4bQISENy76
MRAe0zG63mkDmtngc2X9mMenNLyb4tNtt14ZxIUJ6kIqirLUEpCdeqLws0g/sF2r4tCg//9BKBjb
duWSvTC17Ooz3xa7El3HkHjxsrRBouNN0n+OUBARWG/QdTso9qIU+61xcWlnOdyGXsIeggsYg27m
OhJ5UIaRDZYHrEQ+GNEfS9RBtzBgCJOGzdQWsZlAr0fOOTuRTM4ficqYvZUzD6TROlIqaKA2gOW5
HFXAT+Kkl+kAjHtHcnkmA7Jft31hdeKg3fP9jAafIXX4KII0t0kJhx74XVYFDigTiaxu5DHb3Da0
Nm9IWKOijC4Y1OUpT9CrURnktBvR9N+RaNym5Yue/1zya0L39/E90uPASyz6EQsO5HLa0iIeokgq
RuDk+1PDkVywSwgn5yT5a2gSiPTOLVGDEuMiGHi5GT0oHoCJSopDs6tz1kP6upq8mAHUAH9QOURg
fDkg0D0FmhL1o9dKZunxtl+4PLcZVTKnbrUtWN25a+fDuTnK7QY90wpuxFKFUrJXPzgxsKLpRQxs
QXCBMmY0WKxcfxeDo1ZrQl7SGBMMTuljKyt4kvmPPYv7kBoSkKfYQCjnAXiEFx/+/XIG5VoUUkVv
haNcZyQ8DrHLtzIJcP0lUWUJGauHnxoUbY9uy/VHOU5apRGOo7pttJrIyPOizHt7S7GMUG6RoQXW
nyIMShwMu5PNBHxdPv982wj9Or8aCuUNIhdOAEPCCv/YvOVW5T75H/Xmd3xfJczaOHUaLbaQ40BG
FIwRCxhpGfHZdZENhtT5QGEfi7pWPHSPCk8+pITeQwDorWAwFEY5bd3ekkkEfykox6gZlGNJb8MK
9nrNnZT9iF5LTsydiWNlLOkt/J+R/bFEzeJg8AVYDWfhGBS2CtVgQwD1011sydXPJj3ECi5H1quC
Coz+MQkyIVQKQdCK0vzlZC4hxlhAWe1Y5vOw5esyferrPHcQtal22/HzkxLXoJjIZHncBADNM45h
uiflnw8AEEvF3KLKTd8tYhDGLQ/o4TH7EX9UDRlPyv3wig4qr73PR8ZFtrIZAOj5Y2xZ6jPX4fq0
VQtYOzZRuc/42oZUqDlNTNZflh1qVjNDK9DBATtDr1pKGBw6oDQDfd5V0q5soSPRyQTYB46oaX4o
B2OrJ8kOiE43CUQLCnnu7e25ushnw6bCkQzvoiAcFAw7mE+BvBOK+S5KKhOMCPsoBbgk520w69m3
ra7umzOr1HEaJ1GuNgWsDmnntGrg+H4EbnbRaXtWnx9jvunk5MiBjAIhsXBswQU4yPOrhny1rLFw
djT6l3ZWOuHU9/GAWiSGxGdfmfba1+muE3QyC4UdFSKpUm4T4srg1dkpwGcAlh5TTVgcx4zVpGFj
SlMA0wfK+yOXQXFvUHb6WN/LsbpXWqinVd02TUGMKrHmeO2Mx+YBNEOH8AyC22URzjZPUCUyp0Ho
8lj+HFsitKQns7nr3fyxRDM+YfH2/D8nwx971Gat4l6tVIjHHdtQ35TTBOSJZEPJyBzL0sQmBpq2
IJmimSMkzRojcm67L90N+M9iL9hNGXTyOmoUl+NFm5TSVr0uHPNuINoU3w1TbPJSfz83qtkbg6tM
s9lN6h7CqnKTHKdYhtr2BlV8yJYycBara372LVT8U49COwoxHE9KnQFcFo1MBEsDZTEZ5oiMLIqB
1a1r4DEB4pAFj0sNnQ+4KgUcQThO488KEruzI8gkZ2qzLz/mLIX2nxn+Y4YaVSPoTT5ohXjM0waV
hAxsrX1Zt3hc8HGPIkMJTLIZD41BGhA5m5kylqRpSzBE6IVhNfqc7ERIoLhhx412L04/I22s9prR
+Lusy2QbqtkttELxwI8aub8PsjLe3nYS6vH1PQJUrpB9xiMck0WdcUNg9CDjCsRj4leHti6OQaez
KgRrhxv6S1A8x5PoGhcV6XHXa6DeP0Llc9pEUqBt9UYoTM0vdMb9uHrALe9jvIkAs0Xn0aXPF8ME
hENUikctkX4lseqoqTuI9yIIWxTjmESilfJvYRWZaYJmyxHo7LxgNYNRj0DQxAMrD94RwGHwD7bf
5TdoYzn7EZi2TryCfHQPmEXkW770VaqBFYhPtxfwKuYHuxwYIhEBgT4XQiKUMS7iJvCO9M2pT8oj
xJ4eo7FwgrLtSMnPW24u4ff8wGJ0vz5bFrMgcwStt4yuM4nKRwUVN8yZNDanZp4cve3dMvXq5BEb
jWtmp51e69Qr+RPkhHuhd4dmOw+urLDY4r5BRRcbEJ8BSCHk+UBiAjwj9RlJE0MBWTdA4xg9z4AX
mCMEhntX64ivENme3ICztdzrvoCOn8p9pDqZYHePZWmHyg4ChTwIRzyon0cAdSaeD6XehW95L6Sk
4w7NkZWH+KZVufpeJMBRVF1UX1TqXAq1SmqSym9O5VZ7zz4juzcrM7PnjW+1e/6htiXcRxDucVpn
2HRebWfHYd9a84G/nzasyv+3wNKtr6GOL66QE2CPMHui29mQcDY7OyCciXgdF6NPfn9OVky+Amtz
22VX9scCSQMTOWrKaNmjg8turgIj59sTqG9H6GV14oumYOoLnJg4O28buz4R0PmzMHCBmAdZJohg
Xu7GqpkGv23hqXFfbrS8hlr3T6Mu3SRs3TYIoFYpWLOADk11+Gq5z05/GVJWe/R16LF8BAin8d5b
6n3f+eSz0CP2W7HnSrU5JUZvFmq9lar4MXhUCiuWRWBerYILCDKItl8NGkl44ZUxCyvHBDow0ZME
3mtkj2npYz/KI17Po/Ykxy8++qWH4hOV/C2I1kinoZO5PJRJuB1/NPV2KO/KNNjUYWs2kqUErxF4
JUtRZkQEdA59OSYX5hEJaTK8GKFmcrkw3CAqXZVJ7UlqBPRUe0VtcoE7IhodY1IY6HDuvqLRVeMH
sOQQPSuRgBQZyYWr6w/fgJoBwMELSyfaQC6/QR3yOgdVf3cKikogsTFJEM0WWTCK60hwMQNCC3Br
AAqFqsGlGYi3T8iy9x1UCMwmMLPEBtF/JN2Dty8dTj7oLQqr6z4Ya74cJpfbG6T1oCrGssP10FpD
WTXiLoEYgXLU582cOdP9NJry2BNF2RsTQURAVDKOm5n5mrnecwb6n6Aciuc4Wq6u6NW5eAT5VyXq
R4vbONv3yE5QphdMU90zjpLrC4CyRF1/IAVtFaGGpcktvXqbWwBc50S3ZiKbstlak+kIJHTaTW+G
m96OXDQbWhBxtyMr3GUO1DOc+UGxbs/8NxjwYuapr6JeGoUidWjgE/RjZ07maMUf+i7f5uAOqohA
pL2wSZ3UKsxPsoAXGmvAb95SHc4VHc0VyURSF7QrbspovLwKwqnPoh4kcyrxzSKidRxMAeY1Oycl
4SyWrh9N+Q408+XyU44nNIVRFPG3neIHD/oMpIGsU0B+v7zVxCeNh2ZTwvB2mobtH6PgR4UyHnq5
QAZ16e0GaCAyJVf04+wMmHNpo2zmTWQKu/h+sjIL5ALmgSO9tcO8urfXexkPtdwA2CD9A6QNbhiZ
Mp2LVSuOUW8cw+Kki3cVl5K4/hmVd2nMaqdYWUKkeCV0OuPuXNJel6NE07Ya1nHJHSOwplbmyEP3
iIgl4hbkYyyeRYe4fDk1snNzdI/4LIQzXLnijpoYkip+z1j6qNdThztR4yFsA60zPNSoqVOqURLq
uo9OEoQ9JaUhOjQgDcNEAGEKAYsvbM0aRFkWfLoMSDAN1pO5oFkSILCGypkvBaT4Kb7IzR6kHn/r
EWgWWg571IdxsdAhTipPfZG3UnQC8y5gjnZ2KpE/qzZVxLhFr/0BcwbAHGon0PDADF76Q4fcpwI+
3/ikHVMVTL1yahd+SyrOTAsw4Is2ZNtvD+27V/bSJxatciRcwQmOnhp6yZDpA6ooCeJT60x2d/cu
7ybzCzyYh8xMSeCiQc7+CRZht8Tv0Das2+avc8zow0JHKu4W5Htxa1IhtC63fDtKaXxSnyv02PhO
uWkcs3u5beY7CX81yjMzVGw8CFVcx2EWnzLiu9AkJZNdkdB8n4m4re3AlUl4D9ZYK7JAbEB+Ppdm
YLHuEfEqjUGNldodKQIWrYnwEeVrsOEIB+a5nnQ4umcSEdka7QfwO5kAAZDS1QkO19RUDjxhUZmv
bZvzKaeuM5CYCAH6A+Bk4JM+SJopxyQs90l9vD3pV0EqhgsRn6VRHxKIV57VyJOqAo0ZnxQkBvU8
JI2JhjyiCY/DFo2lt419vw3pFT63Ro2q6rqoANFGfGreEjs1e8cgcCdTt0VTNDUnszHVTmkLZLTQ
yvXUbmYXOGwzcgtPWfCaVkuanyrptjypXd7FG8r8goT1BsK8ZkIAIrVai9uyWHelNZ/Q0NurogFL
wV1HfTZgxn2diHJ86h3J6vdbMCxuNNI9zo5oizYQGya/a61yW7mxEzw+dc7gqKTY8g44gX3ylln5
bhzJMbKgHezentLV9cPthNMBBVwQgl0eRuPQ4raIlk/rDBDebNputtpK2KiIM2KwbvNPt+2tTQXg
oECoILWElgnKnqgnRsb1VXIqGnWbz6lZ+FsV+hIcK9F3HcDDM88tUadB3VV41I2wxE/o7Qsqp+oc
X9unlQvZIOQWXvli+7+Njdr6YW2UEgfhqVPRzSQOH7rxvgdurmUADemmRYRNUP1cLt+FwB4vQyqg
iLIEah8JF59Ezaq7fZaeAgSj8xZVcSKhG7STEY/O+57bDG5yFGJSfgIg/bdjxTeAAALEY0sXHq1i
wc9DqAhclJzUaVNrAO3v/epOFN5vW1kdqoKuLrw98BoTaNDWKI54efNJchod4yD9rOzsq3yILXGb
2JrbblBMI3xBKkb1lWH2KgExgHYxKCaYbb3OlR+Lx8bqHMOed53DO+VOs3DyHETGYK+P7IXBa+EC
XBJkBi2Jl6bBkCbimJxCzvHv5Psm2UyAXFYCA8j1zZFweYou+C3sPhXtcqA/pvyUj/DuLQM+Pc1e
8/iqkYog0I/sGELwI3lyHzzvxf18+Pz0X4dDcuBK0v9lD93iwcgtgxIQ+WtjAcNcnjpZZsRoRK/y
k/8rd7g3wQZ9McNBrzNliw1JQscrYiwwplM2plKo/L4e89O0k390v8JD8Av4ClfZcE/TR2sPR/8F
B+sdpOaL0opZe3Q5Xeg5xssGbxt8AaJfKsirB6nNqlDKT6U1eqgK7AP3RTB1kuOmT+8m1pt6yYjd
Mkcdq8KU9Cn4gmFum22yx1EwM5PfGvf1Xt2i12SDNrFn5b5xWttwWzc65s/Gybf5TfeixUS/536m
z8wFYE0BdQDzoOnkSmP5Jou3S0c1Kzd0QJZoiVbh+Pcs9sdlPW9NAeXVZdlHdVRo+YnjWjLrj1J6
p0wHuTON+lkazDRmONhyad+yR13qJddrI5r18xPv34t9aknVPgLL/+0DcPloygh64dAKDOQlhJgU
al0jNZgkrebDU1O/88JLyUpzrQwC3LEI24B0WujYqEH0uVH0INYPT4r2MbYPoKiPfBbkaOVcW1B8
UNnETl9YWzDGs0TqqGTGKKtFfDpIlmw/iYTVEH6dllzgZ2cWqK2OtGTO+SUsCMFTMaZQW30Q0jt+
cgvlQxed4iQHe9lT3oweHSiCeXuJVlIn59avLgtUpDJRnGBd/hVU5vAj+VSceZ++D1ZwR6QNuoTR
9VJuy2cJgjYM49fhFGyjlgK2/IW7igYhQH9e6qS6wpMnIwMeO5v6UWU18dA+iBADuXgYQRcl2GJp
dutmHqJGLYLiFEwcSZR7HRlRxhTSe5c2Qe3dvPO1NshgIveGL+43hvOj+iG+ZbvwGOGtpOzAMTR/
pffZw3DiGWfnVaL/H+OgPcFMYox0hqEHqXahTzGMn6R9+RKa4VH1Uhv80y4Edlk3A73jaGvLbjnb
DUkxVpCohLViTq2x9VLgWv3+x+0JpaP6xQhiX/TXLtVigSZxjCGQWXUyX+Do1VWnek4yE+Rm035g
5OKvXva0ocU/z0ZTDW2WldVcnCTiT2awL57TvbAr7/UN64pjmqImTp35UhdnjInb+3flNj0EbuCF
TzFJGXf32gqdTx51XlVGgmNXhSFAW4GP/KjUbZy4txdo1elQ2pFRBUYABKKVy4mDkqSUgKOwOA07
2YYL9O/li/Ecb9Jn7UGJScZaqCXeOL9IsFBIdkL8GolIJO7ohusaIVm5hCQn6SCmZHhqHvUDIs29
9LX0p9we3Ir3XdiiVqqduS6AZFt1AuvSDsIFm8rpXgrGtl1+yK0BUasUQiwaFIIwEm7TB2nDH0SP
5XKr4wA6EKqYeEui6HW5RpHfQz+4rKrT/BsNAvfhu1QT8cV/uz1btFz48oRb+p5BQbPAAeAUl2ZE
JUkhLlBUp/Q1NMf9k+s4454gUrz3yYv5uIkJi7B9Ze5gEVy+OO2Wei5166PtJukCvqlO2VNQEfHQ
unC7v0NPL6NCXh89B+iIBLKCLtMFOZdUBcfVJ164i1OD8JkZBKxmzJWtumRsv1WeQf6hUxd/IqWZ
0Jdhc4qEbQx0WBK6OoAEtxfo+v7Dc2nJ3qMYiBeTTHmakhp1VVY5sCFaiYJjqnJm0aWp/b9ZoYaC
nvR8KHhYkcMjJ0Loe5wY47gCgGCaMBADZ8DSWwwy9ktHUwo9isHr0Zw6YTfLbzxnOKpoqirSUQ/l
RCanNfvCNIIdJ5EKxa+c4RKrE7mQzsH38Cyiay5CoiaKFGTNaexbg2RalaEpYRJYw1w3A0w9oMXf
zE7UMMPOn6YA8JpaANkM0SezmM28N8WGACIpvvLJr37+1TVW2Ftgr7q9jHRAtswxUDbLwb5oHn6X
Wc8uxJnLAO3zgc8op3qj8C++GtuT+KOJWV557fqXhqiQSQCEDfB3rTm1OarTskD68kFhXVNXVVF6
ONRJwSlCoYYFQBDggibvTnM3vgef0JVA7m4DlBJqgpFVuhsNfNVObT2KZBeSjijWkn1Hc4Z17PCf
t2d4bXnBobmoFqCCclWoDudCyTKhbE+NFoVPoBg2LCghNozr5apk8j1yIPpxiSxyh/SprM3TDLk+
rkUxQd8J++zJcngzd4S9hswTMKjpRt2j5itaprFlXNbfALDLuw1re2abSh506GAHHBa2C8K93KEY
bZZWvVV3/aFxkBF2iu1b4WTWD97SndQ+ftye4Ks6Cj108XIDpX0pCV0QdCdAMB3dLQ8KUkS8W279
lCDHDs3McaOhZxtFjCfRG+/zHavqfYURoD+BOqrmIRsHXsIMBKCHad+1l7HZ+dprGzraSyybQohH
XuMkFWkEN+dmN2sNW7L4/GOSKgBlvC4hKvRio4SziiY268JUOSsz8H/npy5wi/FTmXoCtZ6u2Bi8
c3sCV0JVpJ6AQgekEApSqHteTiCoi9Uw6oAdCUozKr0msFVuz22al/wO+sIMT13bD7j5ULZEums5
ey6NlZ3A1xXHdye+e+vlhAgDq4V67UxDWILCBXA3aFOigvwojmQQwSfdKWzidDe2Rb6tc702+c4w
CCDwlcWYv+tgFdAv4G+A/kKvjUBD7pop0VIuzTo8XxRyFx+Vu80RkLav22a+aw30Njs3QzuZlmo5
F8PM5MaeuFOOym9h7zh3gqU+1Bvfc5VfxCXkqSdPW8OO32xu+/jIk/DXYwe8x7E0J/LFGLq07K1b
37Ss9tn9wdfNrBgdvglaKYm+B8cySZ740DFQxUA1EZnEx+wZVa3yNCtO95onpEChhgyaBZmA0JIb
u32W4r3w1QrbRnw3LFEh9f+R9p09kiJL178ICUjsV1x5Q/vuL2i6ewZvE0jg17+HWenerqx6C+19
tqVZM6MN0kVGRpw4B9JeEClb+NSrSud8Rn9OH3c3NDltixa84E9yuqP9gVT2GhMSeoVtOjaz2A7/
NqLBOnEhbryy5QfHz6SFo/YXzXBvvri9KQ+9KMhB2T2xfDWmKwDTS/ETeK2wsc21YPpU3Zq5n7NT
ja5rwnZZtYnFz0qDBo1uoV6S5zYR3ibDTg9645iaM5oPPfDuqYuu1lHZMtnLmS2wP9WmYRZo1yVh
1aSnMnUHwzZTV+qOUXUcgnOCNuKK2sGoWfiDaCruf6f5qtsblTtpHtnEX2A52BkhMM1WOAQLl+Lf
bDY3D+hgReEAPVVItPGQSWrSPpq0jj69fZw+AZqB7uUGkptnwfqMLYrS81x+RnZfcCFi5CbO/FPa
+Gf8RwGgouNx625Fa/srWz8TV7QSXO2PoFsH6GpEyvqfH7YubJyB+8fwqlCHfaTjMp9ZwKDtCtmZ
yy0P/fo8H/QRYaG+yUTxK9a6g/Ka/NKFtWZ6RdM+Gd1LkjRLW+f6pKEsAGow4L1BZMY/gkgZZwGy
du0TU/vJolP9oSTmm5iEBzOexIXDcutKAK8eQSqGwJUC+3E5SJI0cdFpM26XZLt8fKIqdSpRcXRk
prW3hJwgNUjrpdzkrUjiwix3PGpSgyBphgubpxfTqs5KbWWP6TZ81hwG3BpxJTA7CBvRkZBmEzZ0
V6zqdbSQULnCFs4rjAwzEszzaw0b9HLwTI8rRegB2ZTFbWyZhicnodM+j491BEYRABRcPBBPSrW6
v7Pm/y1/JtBRoADaj15olIAuzeZjkiuNiDhGUA+lHFpUXsIM3R7ZDxPc/ApRjZzUELRPtbSqsJRR
Adq3aNWHXipsK7usEP6yz34Vspf7Y7uRNcCc/rDMJSdAzyebeYTB4RHjNRvRRRuj9bu3vr6Ab8By
zuQWI2JwEz9LOIyr+ujfBf1hnIs5ZCUspi6KAI49KNsefZzwKaB8h08BHl5+Q2/WsKq9UV/wcleA
Qd4u90hmetCEhoDppm4DqEZkg20ZkMF0rwIFT3I8SAKr9Ao/dUwAX+SFwulVnYEzz78JzDwI+5LA
vLCr9sJRP5oPkN476odh1X2a5+iwlLb7/6wyUriAW6NRhEchN6Hca+GAkwMSh/wlfageI29am3b5
FWHwEVTRLeGdPD1SVwyt3AmOhnt/n91IVM777L9fwC21SIAoyBUsdUVc0I8GK4o0/DoVd5DyAt9Q
cBJrV2TfC1avCwKzVUjd4hGNjhWDC80MQQwKQhEGSV/DRkM/a2gpH6KrEC8ON2jvFs/SuDfwuHxU
sqeOAhEr2226sN6zf7j2H//9CN5tUTUTIw2TDzZsqHhJ8NUM9A12r1Wv98d701OZkKrBW8GQ0HZw
6anMEATyZaWivWL6LZcHsWkX0hLzKl0N5YcBzhWapOr0RBfbp2EvvKlrFQ+h3fS8RBh085YDXd5/
xsG5Q2lqCp0wqX1K/5Av4S39bT4be+WxPhXlwoBu78sfpjj/N41FNcUEpsBAIn9MOAqHLLJrwIV3
4n44mMxq3+8v0l/qRH4Swcw3k4kiq6ny2UZdnKQcykLtUxVbzTtwS+/5VlW3zBle0sSiO/0pfw0L
S1vUUp93+x3DvIaiQkUBYYWJThA8wpu9tjLfzF19kPAk+JN78Tl17o/0ltuZU1i4NBEXYVNy65gU
6EItZLz42vqAR3WkNSs1eW6U56ae1u3glqgs1ZYJQV1htAZxrSh2UxArQmNQuW3ywC7SYl0WXrkk
tHXrwr34Mm7ZO9YQKRjx6FCStVzvVHSf9OdIfi9SR5mOgeDV7+1h2mbJ5/0puXJIkEaeQcgzTQdi
1b+51R/vssaIWNshnPLRj2YC6K/ZuAQfuvFcB9AVYwE6+pdw49f5WmAq5X9WYCZH5bk64pAqKJxX
1I+EUzj6gSlAQfBUtEDsNNvxNdJsou3LziPMQhIsGVdi9/v+qK+zYPgEwALQ+TYruwLsdemYygq0
O7HZUr/T0XZsCa09ih+Z3LpRKXqSKtiajrfWMR43Wb3RI6fOz7LwZxpHtG7VJ3NVNN+hYBHD7oSF
BbnyaPOXoQPJNHEkAfPhbohJbbsGfaPUJzRyemVfC39a+sTGt1Yz1wTX5f2ZuLoLZnOaAplNoCSB
feceKW2ZC2AHYdTXoJOiRDtziCFJtYQ7uzronBWZm27VyLNRG6jP8j+QJwQrsu6Yfe1QERkk8SFN
PbDbF0Fu1926mJ6HOF5wq7cX/Mc4uWkVu0hVQ7Q/+11tJ1Gx0oXWTerC1oVxQ6fSkWJbSStrQoky
fX8f6r2SfrTtMyhl3CBygnKr6BSy8Gf0nklhsf4fFgHJWGxIUUVhjquUlXIhxloyUX8CBKEL10MA
Hed+8++NINmFpi+A5aFXyhnpDCNuWj2gfm8In5TGzTrVQWeEmvoStcN1lhPLDZF3PNfnwwUI9eVy
U9JFbVdJrd+L7YcWB244HKYYKGVlJYfUBpvE3HlE1kXuUPLQdw9k2KrdOj7XuyRA91Te7qfsMZK9
CG0EH7GduAz9sHlw6kG+1EMMGrxcNjg36noJsXFzn8yh2QwAlQh0zS4/vRxSzZhMvfVTQdqlTHUF
1oPTf3yI0dyilIqdG2eB/gmwUBHEK3P9E+9wi8ZnFgNZnGdWmnnyW4f3SQshbkV0BOzq+wt5HSJg
eqFtYOho8kEl5m8C64fPVsYxqXOVtX7NnEgCCq4s9ugiD9y+sepH/RsQznHh5rxxTVyY5PxlCypL
VWtgMrL7/NABbyQMD2T0ezxUil9ssV9w3owXkcE8xBmJi1oIeiH5nu4YDhIZp7Dzuz9ti+Z4zTIf
IHg4ntnQWIhT1/GScucNRwiSBgnSqeqcDubTzQMBSrVQ2eAjmzM5ecXQLxLKqU1FPVrofZujDG5w
s3dHDh2tx+gy4KJisTSh4jtOgw/MlVPJoyWZoV3W6y5c4FW9OaYfhrjNLPVy2FStOPh9u9KzymqT
bTcusR7NX3tvNFxMZUDzUgN/6+Cz9DVMPqvgZWG7z97ingFu742BpMVJCAOqZEn6uu/saPTQFoGy
p+bU07F/6RceSNcLBB6D2YOJ0H9HWwPnvxS5y1I9iAa/LONyFalVumuZODrGNJZApoOe7f4Qr+98
lDfQQIOEHXp/QT2IGfhxoKdATQDJaAY/jPV1e8qU0AoC6uYjOLJTbPgwWeoCv140ABiAzZBhFuk7
vge7h2CzhGLc4GeGibRpjJbvtFiU4r5+WYAJ4e/DAizjONH8RTBmahcZsYqJ7Gt902S54QHHINtM
rFKna/JqPQhCus4avC3oWPzpjW5040HvIf86hC5YnEILLSa9B4he6BrpAPnCsFlKMs/Te7nB8JXg
jIaI+9x/YHA7OO7V2KxJNPpmxSC5E9sQrUO5yXAM5iXmEgvAran/aY1bbGqaVJVHxL19XTohtMIU
Wix04t0akAzFTwT2EL/ReZa1EWnJjinp6BOAvYLnWMU2OmjkRZQe7m9c+Tqwg3fGQVHQzY/YhVcO
SrMgVpW8G/2oKr0o+xAbzwCwPmnt4dSc9RDtDcZrZDCnBnQ7Gj/i5CEPV4m5A9NBhd7j/kt9L2Ld
MmZOjmEhlL52f3/JQVFNh6YncvHcMWa6nptjzUa/TsN9rAIKYtajVYMxd+FGvrWkQMMbeFgiJYsj
fHl+tbLTZSa0oz8Z7TFUmrWcR8/3Z/qmCfRPYppRT4ChSxO6oHRUYRhLJEV4shSSisGI08JAboQW
mDJgYXEpzY2wPDRsLDWpbjR19MugALch/MIq1KXWadSytSF9Ob6qMe3XhRA1dj6O1NUAg962TQPt
wzaRnfuDvrWAeJ+BVxQvdhxM7tmQZaysmkQafZXqJxUbJ+vyE+iNVvfN3HD3ePlCGBBsXKhs85Cu
DKq41aiJox+z6KEAK0Y6FZD9/DUusY3dOpcaAXQDrKwoovNx/qRSTa5JOvm0T343qekU+MVCnciR
J/OpbulSeeY6bMOb/odB7gS0rRwSyLzDYNeumJTYUvWlFE+ZCOC2JRtfpHfvT+XNDaSh+gROFaDu
4fQv9+kEgsc8B1DJz5Ot1BFHlraBloHRrLVCPKtD5XvsFG+cwpMuJhtahAtPqVvnZD7u+EHmCEHk
pX2WSDUBl+XkA0M5QaktrFaCTKKFYV4n7HGx6cCbwfGZOl5U3HEcm0jI61hH8kJP11Ll9KPTxJbc
OgEEn5JHoq/QtAwWrlUlmKuqqx0yyTsw+1CUZuP0g2nrJK+3TUseF+b/OnDGh6EvB1SeErg2rgg9
Zdo2hYoPG4STBhiLTOxIcOX6JD2TyovVD7aU4711SDERABQBmo3OJ+5dKSsolacKmXB6QlcIiAdM
xabIll4gtw7p3JELEk3wtpt80UuWC3PIxGnyh6GHEr2SgL3CqBtLi0CgxKLv+/N4IyJD8A0uJ/Q4
YSNr8733IyJroyo1hzYUfalsxVUZp89GJqi2GJJ2nxezKF8j6W6vLMrc3DixMAwGUQW0ABJorS4N
A31qKCONYPhR3jZPbCUzeyq27R+pe78/xBvrdmGJi0NyMScQ38IQzbzY1CooP0AtGY36+b6ZWwNC
sWMmQpv7KXmHoOTZZLZFOfrGIbNxRuqXh1K1SWSX/1LR2ABFOGis/muJuy3GAsQ3QQlLTeqZ2m/A
CCEn5qfo3xaNJ9p7/35cM9v1LC+IEizPrBZGFeTRTKgK6mLm6hFkgAXJIYYzGrklig9FhQJp8HTf
5q1diUfJDMUEJc5V15TcTKDkzWWMEB0Jij+ipRvMcQUIKr1+SW97yRZ3ArLQMILMxN0r2uKxBI4f
NBXyrlyCBN7wV2gVAJZaFkGlcEWHrrSlnhu1MvqjCQBiV55KVjjqkHhBom1SKLUKbjMT2Z/VmK2K
qX0RZiHab1M7iqodIz3vj8Z3tyQhc8PZXHwVdwoHQWKCECMMGkJ0PBv9Rk5AjAN+sBTEwf/Dmv6Y
AO4YBgYOodghlRLKSmbRAlUfOfxGTc4ysXMThiVeUqG9EYag5KqBhpNocDJ8vDMWYZpkE7Tn41b0
g3BVBaJrRps++1S1hYvylpOZiRZBQo+bAb2xl+4skKa0b0g5+QDXdWsWGKMnKHgKJmSqN/cn8kZZ
AfBZjAmaVhgXSPwvbZWjBr85VZOfZo+N/JKnvzP9qz0ZiRNPx7Z5yYTXotq1uQNMJZjsktV9+7eG
isADSEX0xwKXwd2DoiFQFmUjZlUZ0lVe0C8jnkJ3oumSmuUtl4rkKm6H+bmKws3lQGVQ95kjdAR8
Ntj5A3ksxxPZTXIMggMvjJY26M1x/bDGbdBmgFidUGqTr9aoPfYACRuxW3fhwpv1GnY3ZyNwsaOl
Ai9KdHBcjqodEaCHijD5Su/kky0i3V75pvleNJWVUwC9KjdR173Q2Cz5bqgTIDuSngNiJem2ppta
TqxkH2aVLU9HdXiKK8NKmX7QioVHyS3HiOwrEGloXUUHCLfOwVArg6EGkw/EtmiRhpw7UM9Dir2R
bDOKe4eCDNsujfZ/yBLNwva45hTcN1dp33qkFdXBnefrbykI7mXqGCEg4pu8Hpz89V9v5lkdBz0V
iH+uewdTdDqNePyJfgQiQVeKcsmq2jJ2my6r1vdN/c1GcOkXlLkg7YdHEZJu2jzhP2KtJDEZ03Qm
+YYePmmZmDtlgMg5GyTZnsZGdFVwjTtDI6CRf9LAUKlOktc1Yr6Ggmjy0MRDsU+1uLGmTkt3BqJf
T+97iG7FcWg1mdkdElkpHCOTmn2VloZbNB10wCYtkN5IP3Quss3EBRYiP2ejGD0MUWhYYtaXToZ+
rwUvdeNmQQvR/KBFygmFN26XV11bJ1FXEL/s9nnbHPLxbFCUDAxjYZvecoc/LfH+KI/isp76jPi5
7gG/AADphEiocaOiXEvxUc/ADAa1vzSySiX0ko8x2HXFaOmD8H5/gRWsH7e++BANb0LRRLctL0TS
ofbXmCY+RJQKhypIsC8B4q5xWzgWP03MPuzHFmqFfBrMIiV+qu608qhDXQ46oifWySsdAij0qAMJ
iKRqNu5baIvKYCdKXALUT/Lwv4wVzyHc6Lj0+J4qKaUpbbWa+Koo7KHOZetpvPTEm5/Q1/P5Xxvc
FkqaTpTatiL+aBfEybRVbpeZra+abdq4deBkb/+nMfEbSe7RXpXlGFOM1LsKZBYg2PctXONrgA1C
S8oMRVBn4g5uSGRoqskoBMWnw2bQ/lDltbWU8XcXePkXhN2XhPqurzSYQ8vYX0HR+U15uV1oK09N
BII+HzvTi4sTtHfEjHr3B3W97SEABkFtRYOLROGVC31MWaRaChZPn0VoXR+LFqzcqCotHPN5Zi43
A6gH4DznWhJ+0bh8i0BzPSwFTfVbT6tBIz/tBVuI/UZ9e5aSJXzkjXlDWyV6QNCBjWynzoUCWdqH
NI1D1dfqfF8DOiY4Ben/NapWQksqkkcoSwA2fZUlawZdZESnGFJQNR6V2ga6GS1YYMUx3RdDFLua
MhlenTJpzSodVG+dHh110parWg7LNVPTZGEt54Hxs4yuOySUcOnjSuSuqGaCfHjZV6pPXUN/E0Sr
Vr4Y4GbC6v6eub4d0F+HnaGBjxhUelcsUu2kgZKcSv4UOapIrPJLGzx1XGpxuF5HBQhxvLlm/QH0
1nDDiWb6ozHXJLwg62wFOrXSkhtiusinNev7I7qRKZttzeeaoA4IqM3lWTNxhYoqVSVfml5jar6S
IXFllNZT0WHU7fXY7nRqoWWxNSbArlaxJq9TxSrLTSwAoPXUKE4K/E3/ff+7rtgtUPhCGy828jzT
CKM5H1BroH2PUbvyGUi0WjCBduxc1W+0nj77VrJr5CyzHmS1oWiT5JSUMQp/p6Z+LUX2VAMpohXy
N5mMr/ufdX2cgYdSMFHwhsj0805D6hlrQHQo+5Kw1fPSYmNpoS3RaCKvnF4GwarGBe9+I06YTcLa
vOnma/RygQYWFlKC3/Hzh7HPAdYPnKTMEisUU1toETeIiWH1x9q0tJScIuaKamIHvb4Jm27hmP1N
Bl2eM9AagR94bvoCNzG//426THs2RorPmsB0ZT3NvTqQhnU/1tQvlUq0qlIIgBZTeiswSm0tALGN
PlTW/7m/Djfy2PgSHHdJRagG4Cr3mEwbmmuhECu+Lg2WGrm68N6iA5saiSWBQTg7tra4qxOv0t37
lq93wKXh+Vr5EcqIbaoTqmAKUrMCp+RYouMlx0vWzs2tkJ5ptPDuujlSpLFwGkDFjQMxO4sfBgND
kACCajQ/2pfRUzcyEICvBD9BClJgVtEWlsosahJPrBZwEDd8Ayih4e4g+DB3NPNo6JTkgRD2neYT
HSrsObFM5YMFALHAOYhRbMcZaCa9pnIJtcIvuImycatsbQbVelQOcbIJw8w1jWHhu669/fxZcPZg
TjHQkcstgWzEbZEoTPMFVV4TuqlCUGJPklOUqhf8exCspEI/HXMwJy1AzM2dvz6SFEbUUfc7tMDW
+wY8qXM2MRm9JHkcgf89NexQKpsoGXe6tBRMXt84KgHMRkTmBOt/lZ7tWIESidnrfktcBppLLXjs
k33SPWb9d1Y/6C8D6LKLIVlNcx/YK5Bb47DQPj/fNtyhv/gELlAS0YfdDDHTfa2yJcGT0xdgT5E8
PRjtLgFH+P3zdX33XQ6YO9jEkKZCECbdx/NXs1kFySa9GoElMcqlB/s1qBdLiwIR4kC8bZG45YIz
VrRT1OaK7g8RmiqrlwilN20nTcByK2W7QXYiAfBCd7LgkHbn++O8ubA/bHOzCm2fBOy0RPdNfRVX
5zJ4CLM9W3Aef08ot3ZAdhAcE5AmorObcx6AMKgFhQzjgyKI2CF1FiixE+pBDx6Egia1YyYSCslt
TYDpiFvw9R5qKg2vcRVWtZWgEzpYDyKNf9UQrHkVTBOqMiiyFMckH8Dm0JcjtIpM/OHQKUQI3UKf
PiqCdZsmomFXUzYZEMsAltfpQ6b/RmtyXNlg6y1zOx6k5tlQWf6mRKPwq5zmbABOwaSvEpLjdlfZ
pGtbEIYInacoFdKEUgxMoC0Uyvw/bYXMZmmb/WonCm0iMH6ArJQEkEnKGgCRtCgdXpnYBcwpYq1H
myaRcrtICLp1yrbWCzvV8vIt0YcOLzK1FM456LzAEYYCqWqP0BE0zkOD2P03KMoJNgEbkMEAAnz8
bHIG6cwhD9TiOMHXvXa0y0Aij7aNfSplWW1XTZA7YB5joBfsjAwC03Ur7CeRhBCPQoaNOhrmJnWY
OrFPTYtobtO8R/Glk+XSXAmTqoS/crOCxxE7tay9uFTArznmZU+eR6pk+zEAQm0h18/dbFChQX0G
5RJEkQAWSHyeJ+1KqA3WmnwgkoUEn6Y6gQMRHPGr+wZ28l/t/itb87f8uNRErWkauQABOrjJk/0D
q9DQc98C57V4C3wakEL+TdEQrB6qzh7AS5payreBFliwki49uxYmjifWVuMwU/VIlw/aIUaAdpgQ
BoH7NbTHNbr/7g+Lf4r/My6ALcCBimcI2O0uZ45k2QChuYQc8iTw+mhP0D3cFx42PlTZv834aIit
Q6p8KfSb/e4PT3Jll/MkGmWFmRuwS0GlvddqKw/tGsGnB8iYJx3oib0uMcrzoc8/NoH6EnXkOMEU
zN0FqsiySkojAjUyN18zDXJ3lmnTLxC4KLIlHcz3JZM3l3KuUaioVCAtwO1LeMRGQbqYHMwaCUkL
jbKFasXfaCt4htLIwlJyiaJ/hqfOGnrod0GHB2esjCmSmkVFDt2f8CFf92vhSI7o6XlKPdzj943d
HNh/bCG9crltWN9NKjMLTKUK9RxLetKIFT6F36VjfN63xEVn3Kigp3NpSQiRcNERthwMw1Z7j34N
f3CVZPLShuQChSs78qWdVGk0OZ3tCJZ4iD8Q+Gs42zlot9MzuIGf6aeOG9zSnu8Pb2kiuT1JGzEw
JpKTAzDWSVy4Nfmdg7ra2NTRXkh2dfn6f7PHnfcIQLAqyDDMEtdPY4mVB/Xc9Iy8+lZYCEmWhsYd
cTE2s3pIsB+Fx/QBzdouNHrLpxFEte7/bUxzbPTD+wdCL0phW/4dk/EivQaCFaOh1JdCW1piMr2+
ByBmC7Zh5BKQUsTT9dJWxKY0A9bHPAwt9PXAuptllStXpyyuLaH+jkHQfX9wfFSJjYm2bwXi5Ai8
kGjmERVpnVSG1JfBQY06S2ha5HyNTSGhKQIVsQLnTi+QCe4tAfk/qTkjwHFGQVnq4ro+HpdfwR2P
Ski6sJzy4KDLv0FQURanWl/Ihi2Z4I6CgPd/L4wIjjtF9pJsY7ItA+/t/em8aQSpD3TdoPcGcO/L
9UMf1ghJpj440BDcFtW5rfed+a8jH2RN8RfQoSD7Burm0oaijoKUgczpaKRb9U06oeVYTL6pecoK
zaLNwntqPrGXN+mlNc5BjmUzoe1Aio4hCU27ywtoLFOlWZg3PoGGbQgFU1SwpFkBBpAlblDAXOVJ
pcfJsZ2KTV4+xoqVBahEWGMNrbbqJW/COUp2oZHdTBtGwOKqQ2M1hfhyj1KuBoGxcUmRYF6sy6Ff
fhM39FquhDZlYXJMFHNbF48EcsBh5vfIYt3fNTcOoQGVSox7lgwjV+nDrIPOlcLS5IhkgVPrrxU6
gUF4egojx/TBpXOUQUvy21QXXOjfxhduhGjYA5sI+GoBP+JbEwjaqFoRNH3HDoqCI/T6LP2hcCCv
sIJavCNAwcmAplQDGYjckp3Iilealzqt9yx9GwtdErz8w7wDLr6FcwGTmbTAxvTZMcO7LDrjaRS3
maWRHvKmu176lFLQq3wTdZUYum3QfjW2lpCtKbVl4a2NrfQDIqVGtxMEl9WWmrxmxWMeOVKC5CNS
rU5Sn0bVyj5Is0lT2xBfTTyD7q/j9VlBcQYR4Jzim1nbuU2cTOkoA/CcHeus/DakEoHR8HjfxLWD
uTTB7UngxEylzfTsGIq47nrUt5yxWchY3dqOF+PglkLR+1DLKIyIK/WrW00tsrbuUKzJYXJN1e5a
S67cRd6KpaFxDhoMCuooj7CqCg6YE2jsyvLCM4tPCc+bDHAQID/xZsS7kfedIgtDNaC0PApN7VH9
LDWPStqBsCC1ihEv642ZIFlEUwjXLpi+DjQvLXMLF7ChI1PZlsfcePwAqBgQAXvevmypg+rGm+vS
Erd6FIz/RRV25bFKPTThhIZbJ1YsWMxYtYfRYtFCCHFzZDpa3cCrBN/Ng4QrkueJ2ZYYmfIutGio
05Fnrd7rwrRieSlAuuGTwe/xX2PcBSsOSh5LeYXBdb2dJCfS/dLLVcOYc/+c3XjNYRbRaARdSzzp
UKW8vGX1pJ6atMN6Ray2qbTRoi2CdhBwIxI6SMHjAPaz1AKTTbnUL3Z7AedmGzQS4bHFN4CYU9FB
MrQuj8G0ATTcyZ8zKPGUq5Y+6+K5CfZDsnAR8K1V87mY88bo2Ed/Nl7r/GhpWjEj0qpj/GvyivOn
YLOzQizVNeD35Z3dzZTLzlJkfevWvzA7b60foTVSdWjRSvTqOHa/lN95L9sR2BMF6lIkoMq1xtzg
S05WinFgpzE1n3vDHoZ3vXc1LXTvLzhPAnU1BXNo/uNb2iFslUoj1VFYo0jnJV76LG/i1bAz3TSz
28SO7Vk7NnIhhWQxawwtUYSmUvmqLCbxr582l6sx//6PT5nGKhzFCquRbCavPpaThRyXXUDqUXwz
D/U+Wf+ZOcbOhruEnbh+f8AywNXgZUVsCbWAS8uJXKOTuSiqY1mV9qjidTqGdjrMDfVyWFkhGReu
zJsGNSTwDBPxss7LWrOxDSO8yqsjVd/QemaL7JAEoZNoR1oyCCstmLvhPoB1xlsHiFXIh/JNXLU+
CUD6ydUxH6NjGhQrIagt5HeTzlyKaOfLnoutZiAF1ELRvGKi2n85lRMRcwlaG/Xxg1qBk0JPqbCe
w5O8AHC4FcP9tMNHzqFGImlKYKf3sicQvbzNUpzJSXBriGhBxAmSbuEh8gwIyg32L5BdgbDOWOde
ATam8NHcLDHG3QiC8D2AX88kboDf8GdaKxI4r7w+NlViQy3TZkv0Jrcs4OEz04DDWym8Tp9cdZBh
JUV9hIKctBt0I3ITvVu61uT5nuQXEI0oqLYAwCCionW5gGZZ9VJTt/Wx2sh2DXWsdA1uJVfdDdYe
JbX15GYPlf3MHH31nIF79r4/uj3I/1rnPHJpCmVVyB2sA7Lt5kUlneUoHhe8Hl+v/+v1fg6SWy0F
JY2mazBIeQtNmLd4jecdeA2dlWQre8OLIVj8vvB+vTkygDPn445jwfPcNUWfZzQd62M6gbA335np
Eg0JT0H2z6h+mOCWTg3V2mjToT6aa3mbfI21FbxrDhRp95Ib7LTP0Mk/7y/XzRtU/WGSW6+JSkpc
Uowq2qhf5A0T+pI4zWexizfgvDG3yYPhzaKR5tOC4Vt+BnBXzCTg4nP2+XKbxmES08jE+VeL0iLU
RrIocMR2BVqZ8CDhlWAkS0qZtyIUpJzRQgntZSAs+JAPVbrIgER9fWwdxZZd75wdG2u7xGF9e05B
s4LDR+bKPudCM1S7BDKy+ghNmBUauz3BRSQUBTbdExuE/zvyzUCd+icRFq6JWy8gkPn8x/LfCfhx
Azd5MebSBMvqaQCpNEAbD9lOOU32L9PpQGF1fw3n7XjhaYAZQikLOkhzBIb83+USqlXZVbSAy0TT
e2k3etSt0TWbuQ1eYs59U3yPNTQGLm1xN3wUSGaClo36mA9PefL9e/yIeshJC+1uNEPLUE4UpZLK
Dwonby21PSUf+DvKiMO2fw43dPSyUF66KpfGz60za7pQqg18k0behtCR9E0kPQrRez1FthhZ6aZP
V4nuhOAJGVcTs/Ulgtzrd+HFrCB5d7kCxCQDau74gpb9CdZB8CcHHLY+TYQ5dPJU/QV4Kak2F7zv
vK4X6z5nXaB1Ce7NmZOWX3dSiW3ca113NFjuVprfS1sZtd5sKK02/L6/8FdzDPAAeKA0aI6gmdXk
0TGxTrq61rTmWOcZqCdBQFzJNu26l/tmrgIsmEGxD6QngN6CpXb+jB8HpxhUpmYTzNAxdEvyiEb5
FStREluitrs1np+GOH+bUkxt3sEQU+WnpKxsIzcPk1IuTNuN8aDveE6OARKLHDX3bNcVWql5E2M8
1bEaIsuInvXKK82lEvONrYCNMMuBoCsDup+cC5BiJQVIaGyO4wsat9CJdq4VtzO9+6tzY9IurHCH
v9JYb5TK1ADBXtg0OcfuhJzxfRvXZwntFwh6lZlyDC2U4hxX/dgCbZJVwEon9Aj5nvEArg5SWJPU
9A7eNU6ZqJqd0iC1qx6cS6Yc1tZAhdTtW8Dz7n/JrTmdtQ1BXDH/onFuRQRIgVUqqY8i4CKZqqzE
+CtVCjvQY0cxl5K4154V48aVoaDSPZOy82+LpEiYnBlhc5yq9yn8KmsZNW6HyCi0oQZNWLkWqnNW
Rs9D5ZkfrA1X6B4bpWMkrlW5t1GL0IAJBBlu1p/MQV/i0eLxcchlzN+H9CSEQlFk4rdyCuaTQmRG
fewac90Wha19RZDOJeQDUvLUTp8q3YrIWhC3WRp7BtlUw4FG+soIXODjGtOKspf7C6Rc+z+waSBV
ig4kc1aYv9wpXTel7WDoiHHH+rUGVUqbKgvB5o0dD/YJ9M/NI5evSuSESNFQANByrKTJkePtAOKt
VFtwEjc2GlR80DKM3m6omvCHN+6oXk9o1TiW6Vaa/tQmeAYTSL1Hk6WTJdWHGx7pwhh3hrMylLRC
a9qj2hi23J2i/8fZd/VGjizN/iIC9Oa1aNpTUqtlXwhJI9F7z19/g/r2numu5unCWQg72N0BlCyX
lZUZGVF8dcV3qDLYnq4e5go0t+ZrCR0BM5EQdSOiwjJ0VZC3rtp8QoWL6EZFBF8kingQ+ScFpZjb
e+H6uYXHwEwkB5g+KhLYEJebQer9At0PPZji9ZXURKg/+Kml1K9NIxLJcGuwAJBQs8ev/MTv4k1+
MronI95ip7rqrpbXtz/net+AaA6kRuian1vXlHnrnjmxBAyDXCKHrZtm9436raf7SMsZnnLJBtKL
6LzkZ3iyQm3/QM4TLpWy1q0iFDt80L8iz9T9r3lnDGHOd2ARZ3piurO8yHgVsjpF605Og/cBOKhl
O/SIyHouX++XSzvzYM8mbMY+13IDO1ASArrX1qMViA3AGa9XjCN97TVmSzjTeJvPgF962qReLlAs
at1WUgOzEYY7MctZ3nxhOEhlCzzCZfSRA7t9OZy69P0JtCSdm1lObCLVTGRGwWvez5fBH7rUzyxQ
w2jV0ohAI9m5gLg4pZmb4UZ3Hlj5croRFl5fRn8gaorgnwAomMYIhZqRV60UdW4ip4f+pPaI4JsN
xLrMIHxKg4epLV75Id2MtbdNJnv0Dt4gO7Uqm61k+yfwYfRSCPXAPDOl8hEMZnt1ShwDLXHe8faR
W1hXfKmGAPW3mYT2OPrYCniclJ3r6TW3aZIutLt6/L5thG7u+2c+/lqhFraoKrSHjXXnptOh9c1M
Bh097mf5I7iX08FU7vw+A2lvfj/w2XPxowZONNm+mDD8y8JggeDFuZ8L3ir62S/3V5erXqFn9ehG
ItgIO6hBMQb6G25Q+wsW4FMRUYKJjMZrdZkEXrS0G5GQyOBBX+NjdGqfh31zD3allWol0DML7/XA
Cia73ojkz//YrT/PtAJWOHTGzWHgVfcJF8R9zNXi6IKXh6hpYAr5Lqkb6/aCXl+HsAIubSgnoJ0K
FHuXE6kmeZpDW2B0hWxYqxFqFr1mZtmLyErIXRcrMB7ID858AGg/Bcj80lLfZCrf1NXkjuikGDZQ
QX30bXEzQBMCXSPQcQnvffMH2PbH2yNcuCYu7FKeNUzDNuM5UBO+Wvesl/e8zehNcj6meXbPvLYs
Ro0Yga7aNYi8+ux2DUmIYj7EDgt1uhAdX84e9cAZK41Dvz4sjeZnuoKsykHfyNBHm1b1a2191Otx
xTkq9K7BdGJWlmezpDAXDgTCcgM03aDMB8/p7/qejXXSJy0r+1x0h7GPzQxNIh73EvFQL/1WeDtt
0Z9UmZqHTq1jLj5XtZOjTyrO+rsQbRoakpSFOq27fD+NtqiT22t8fd0AgwWFS5wZHs/M3zfV2bdV
QQrwry/I7sSBaCqfBNmaRDVYJ0PRkUpOwaej8i3K8JK6+jeWESOjt9RAyEeti6bnyNAieelCAYX0
wF5kM+XMsPI3ef0a6iytlWu/B4DLzIwGrA9if9or6eDp4qYokt2wUg8KVzgNFzIinoVIEoRH6MeV
EZDrIGKkhiSMWoqaoiG7TWAX95GHqu0G0H59hc4nN90XrgiFZpH0e1ClSbKDPgIi3AtOCD2QjplJ
vPZPlx8zr/zZykaekaWxp8suuG/AMYyGDbSIIApDP9Kwqdu17kBuFs14QDo1a9Ex2s3t9b1Ooir4
ANwDisqD7w/B9eUH5Do4C0HqJrulzAHwaUrCQ7jztOwJ2ihEbbdJcBDbbaxvFYFokHjSEydSPqP2
2H/e/pLrStXvl+DqRY8W0tV01phTSq1Up0hxtS8dSvAFkZtj7N9xZgg+nrtUsVtulZaHcidug63s
Rg/qXbVNjtO34NkiEV9A1wroFXjL0ayBM8K4SK7jMSjHQ+4VhUFcyiBEvpwn9OhBXCLC143NVwut
lsZ4SKWfH/CHVNBLyFlEZ9c1CszGuT3qvcPJcEZqCntDt9K2/d41th55+nAf/zAGRqul4SKGJXQ+
Y84Bwb9CefnoTxGzOFZc6a6fFQFJcz9Mjn8M7VhxVLAXrHqd9MMR+D5QHfi78tkQHPHQvU3vWnfg
nEm2xcZBk5OigqtxMAt/sksHzbUyi0vo+qq7/FIqJm7iCpQwaqoAJNMRFQwx07RV5Pvb+3AhQQUr
yIaggAE3cUXtIwbCgLboXnEhxh1XE/oE8Yo4hqJChgBUKAGR5YYYoJFnRUTXoJJ5JRDjgtsTLZIo
kF7uMUOp8zHlOsUNyy9lh97TDH2AtYVGWWlcN+HdCFB4yx+nkDHkxXk9s0v5AAWsx61SNwo833MV
njKsePGv1g5yjgKGNwedVMKganpujPNJcduwcScQGXZ6s5KUgfH6m533ZcSCKTwzQwXOKBYGqjEM
iqskykrpE9XUxuKrQlI2MbrUDpO2YARJC3fzfFEhZ461g74xFX9BzcRLgBFS3KR4i6td2Dh1rBwr
3Cs9F66DgbNv78+lEapgOEEeEfkQUF9ebpJcRc/u5KuK2w8Zkf0XRexXkfeY5dCLqlj07/PK09M5
A26RgkPwrNAwpzREsySaaRUXnVYq4UBWb+dZpjFc0EL0B1Arko54SsPD4kV6Oaag5ZQ2g3i0qyYh
IozeVOJjmjzL0I7nZVvFRhlsgyeD3Xd2pkFT8DPOnNLYNK2ph44hvUUAWzW8QtrUZiYUFgMG8Gro
M3pt7qahZlxpw6kVY1V2Myh3NqVOvDQF1T7p0aARqCLRAjwMPc70PC83p48knUhbr1LBlKSTb6wL
5cWQifdoRKRr90nISo1dF+nhNiAiCVk46OzOnL2Xs1eNUyP1ILtyhbEiijRrNPdVvfastiAfngVo
dKscIRrAgTCQf4KQwL/YkGfmqekZZCTssN0RnA5pSZpg7O0wKqG34aOBDLMJbASYSRinYGljAnmO
fnkIXAGtSV3HfNFovTbi0vLEul4hwRVZ8mgkDmNo87fT+x996rj38YoErJ5yJ1ohqVrcS4gVT4jw
bVsmR8PcH33ivBvE+VqF5MCbG/yn5nKWadv77Yv9TT72H0+P7Q7Spn8Csl0/2qv923r9sF6/nn4e
Hp9zYu0s333dbT1z98CCTC35h/NPpi7JQu+7ph6xW5sJxNjRkzbueq10OuFOAFzj9vwsRinnxqgb
y0v9qdZHWXYlQOyLagvAo6g9yZB4/uRKdLra6ZO01fdRsfMgNHbb+Lytb60NdWvNcjZ1lGFtpOQN
1I7Y82icZ3mmJe9+PkDqbPkeXxTNoMnu7jWHPDdA8ITH+x4cJqtkAw0hItpQMSW6pZn3aPlttvUe
z2PNUph6gUsBqA4ZbSQ3kbVBq/flKY/lVpKSGPeMP77nYKmY72mfNNNdWO94xakyli7j0hFDTQSc
BPD+CIiovV82eslVIaB2pccTBS1UAaOG8Pu2oFcQSVr4rpmfDG+QyyEBUZABxpWorrPZcObmNJFv
1ZLJF8g5zW/P+r4PzdJSiR0BxfG4hrDp63NKFDIe/7Aa4ZbO+fmXUD5MHwdZnLp5rMpudD2pxwvs
HUAIxnb6XaRbI6Yuulr1gzHTMOKUjNuUvL4a5PPuE+yD0Bd+/XROG936Tk2Qh1mGef/Vv85ajAVB
gnkwRecjII0ZOw+73G53z6DHYnzd0oEy0FY2CxXyaOGkJmEqAz0Li1Z1OxAdtuO2k9bo7Gec2sWZ
PjNCzQCnNJURiLXqDvAVOhCWAhrgQ6LlH7e9w+LuPbNDXRA1NF1AXIbBtP6QzbQ/aBQp45ER/C1P
GVR35osIHQPzV5w93/lKz4ypG1QXIox4KOy7cS1IrCTBkg8ysCTAXc/yWTRRTY9OeT/IMtUddUAm
n9GTUDyBOQ+hEWo2n7enbXF5zmxRDl3kPUWuolR1fWM3ffGRVZSVKdSsoHnJmUEB57fkjNtboU6+
0EGDTg1K1S0K0kfSpq55cwxKaxgeEEwNKCYaxvH2yBbuRawTnre4xsEQJVO7Wy+yyC8SSXUNZRx3
uhCUdhMKq6lQDzWyRGY5hQyLC1sQfG+zSMNMMQQ88eXmMEZZS30OTkWqhBchQoanq0+3B7WwXBcm
qCyBFs5yXi38iQAaK1BHcTLSJpOTprl129DCRgfFoIBHAD//Q4NqweDrN+CDgIMs/wAZEqBbnsnN
wrJBbYqp4TVfq2Cjid8xllZbCwMDDr04X0hmQn9u1mCh0ceGOnZJAzYyd0hUqAxP4wmYJ9BdcDXE
tNDGcXvSlrYcmr0A3FNUKK7RVRzRz9K8nnrV5cQ8sLsgl4gw6THxwB28ArlhsGrzgHGA5fkhTV0x
SBND9AGdeyhE0Fi1tvCCVkh5DNFJyUEjGnmOVs+V1ds5whVwopt3PvnW7NXx/v7tXreOZHQysoeG
9Sw4L5L1T09Y6f3FiTj7JiqUSDmACsH1gN0D/c0mhOp7rLeZVaIQIxsj6ZRCJrenfmkvnc+CeHn2
ogr0Q+iGU10djZnVMRI3Scio0C6agDtRAYGYWzOp7dpnQ6pyqKm78nTX+48T2qh6nXG+l1zILGzx
/21QTsvw64oLGxl+cuq/BqH54vLavj1Tv7TYVxvmzAZ1IzcSX7XI5KOlYjtun2sbb2qzwd7Baxo/
Maled5Ce3L5KpHIQBJ++c5ObN1aMrYXmhdw8fm+OOD4bFQ1BUDYkoamZHkTJ8a+VHW+iZxUxzEtn
1g7hyVqxHv7N9gKF25wUASn2lcBzV8vjMOYaFlvxZUf0QVPqgw8HOisbsRXTOxU9Uwx/uORIkDMF
DyyAfxA5pCYNcXos9FqiuYr2NCYbvIDyKDLFPP7fAwy0+2ugRp77+jW6IAJVrhEkfaGGMAYtDHwm
gSi4Q/W9r/WecWSWDulfUyiWXh4ZCNJVpaJw2M919RjJ3bM8iC9aKDRE9UcFgjwDS9bgN69Dbz2U
t4UZ4fWb87w06Sc6bIap5r421gykhq9COsdKzAjvLHR7mckdZKlJ5zSWbvfmq2gLBCnpNYoBtw/B
0llGcKUr6OpDnzHd2JQpSjkkcgUxcm7LqQ88/20g9rltY3F+AUtR0cKNSE6g7mpOi5Wx83PNLYMp
MlEDu69znDBFQU5Zup/+R4r4Oa0PmpkZ2AFFEZAcUpEcwAVgafcazZUhMq6gHy3XQS/1dHtM4uI5
QMUGum7Q/gKX5OUKauBP5MKx1dzKG0nQ73rQwuLeHn+G5p5PSKc7ho7mSP6+VJGhk1dlC+3IXTbV
JFuH3HHoYoI6BxlATTZ6/QFKFyBOtur2nmdBj6+7EuYJmZn2+Fk664rLpR+aqq6aUXO9IAVUXHKC
ZtfjoedvIKWjCFCiHdHKKRqr21O0tLU0LAKEtIABRNvA5QxVvaSDtUPSXKEH7ZWmNQ8cl6UrD8lG
RmXzlyeSPk7npiinVPXoE+AimGrNzhnwo6BYPpo5QboCLUpAkR2zDfjb8dwsyR3CgIHEpr/v7Am9
iwm591ffvk0g71mLJDDMYPvw0JoGgzFicT4A+wCiE9gjnr42kUDPlAQMIm44qScEQSe10krTG0Se
cd5orvffEwCadwCG8JxF0YGKAYIpKZIxNeCjcVMlm5h0luCMdk3uUMZaC9ZdSL478pWQfb4pCHhH
beR00QIEX0cw8Nvb4Pd9cbU4Z19Dn8cyK4LCx9ck6kjk1jJex/wP16+UZuVlOzV1o6CGFjVydgb6
cz45AfD7nFT1ZsxtuRfNbhockCwRoQQsm9sZ0ga4ZatQd2O9lqKdHuE5HZtNExMJtB/BNh1AwRbf
1a1Tc2YBcs3SVEE174YqKlhpDYURD7ReG6UYTbVjDRZ7+tZY57Dm7FnMRUMzTIMGr9Ch2RAKDmjd
vD2dS34HpWLUq+c3HfKzlxbqOC5wxn3d1Yb7ZhJJEp50KTMh5H3bzlLGBv1ikIiYwUMAYFBnCkUL
HyyAWLYK5yYnr+BksjTERqjJEdxKoMUw0PunmthMR2/v299fOvn6kolKShysxjb5rzn8GYluP8QW
MhHEikxWAWUhQwCBMLDczQyy16oGXSk2mhREuiv5H/z4kQ01GM0+yuzDUEpb1lP79qRck3HAlZ7b
o66yqBxKqSlgT9M/ef8AHa4yWYNVzdUC3NpFSYBlSHsiJ5axC6PeNAbHyzYBgkJ1fGjEGDw0g5kI
tjRK2IA7vM1ND1nT9LEurUR4GwVz8nwzBQNxeUy6Z717jD2iTPE65lidFYvXwjxvcxMHMCE0lHNo
+9wvlVR3k40+vHng1AtQbNrI6y7eTbI7MGqtSylz7dwe7ZW0WDWCEva6pjGnPH1RjBcohpvqnZKb
vvFQ6CXJQY4wgXo8fgB9oaewiEh+Qw36fJ5/A+2LAhAVzN0I7uDd8YHpZY8alIHDioAQwjBW6P4Q
ZzJiw5Qg55CaQT/YGv/Bh9WxCtZF4EGwlNW1O2+Zq0+a+0FQeAfVgEZdkw0f8FUYY0v1WH9XKpEB
yr+KwlTVbeKvy4jhP5aq/Kizo4SK6B3S4SK1hcu6yLjcL3Q3VdAWaSv3CrBnrj+8lWaTgqEV/B/5
5vaxWSokntuka+DIshee6ueYdiCgQeHjBOaw5myQ95B7nbxA05uADs0aieeiEdtKGbXx67ZFHNuz
MdP5iFEta+iIw74yOE2t7rpiAPKyM9HGptarYKzNpr6TIrQT72TRqnNWY+hSBHxun9r67eBHjdLD
fmkUW4l71SVT4ze8NJNes5RvF/cTIl8ZZAVgHKc5tSM5UEbdq3CsR4GAPco0aitBRBppO069F6US
wpuMgGPZlZzZpK69RCqg0APgritJtrzqoRagYXJRCAbygajNS/EkeD+399RSNIXaO56HYBRCXwR1
knUlKiVO73U3VHiryV55oHHy+HTbyOK6IVcrInbGU1SkxjVWrSDnla65UQSuW3Ht9YmleXYj1ybn
M9iFfl/OV45gpqhGewVs0vIHKtcBr17DEaD724o2oOg10YlIJuITGVUin5wM3MMBWKBQhZssjnyi
CrZW9/f5vrfeZoyUR9LN/qknfxIzQygHchRUUUTn6c/tWVncYXjLIfGAibl6LwecKtZZD0euBJmr
e9jBY7yLWwuvECceh/e4Komfvd42unTT61gCAGhm4DQdjvBC3qIeDqN6LZEsRjSyT1etAeq1HDGJ
8HTb2uLuOrNGZbDLpoqjUsGGVuESC/FTFv+MeK3dNrL4hkQ8gfZGA6AntBRdxnKjkcaZyAVw/dxz
2tYkUT+7etP2J99/TZp10pB2VgYIcRsdosxNhfWgaCD/yIEF+YyMwzgTBbSgoYKGbiUVL43frKpw
Veirol/f/taFk4AIAaw/s1o7pLGoHMksPRr0I6bfr0eiDm+yd0TnILS/7quIxXK60IsAOB7g5ADn
obRk0C+l2NDG3EhmF4ZAH3FJuQ6C1aStx0om0RAAo0ymJrZiJOk6Mkz4nyIogU9Kzzj+i35txgaC
s0xAko2ft8lZOO8LU1MWXKe7gm8Hip3nq/TYVpDnQawEaLRwrFnX89I2P7dIRQNaKvtRFMxuLcRb
3Z+4Nz+L7dxr0OP1VcX9a4+Q5PbSskxSgX7r5W2UjDA5xrE9yYjrm9OQ3OXoUvaT3pY5heHpWAbn
vz+b1RTDm+pumA1uvS1U5/ax96f0j1qogua7W98e3pK3QsUNzyVgB2ZKz0trSitKdYUMjpuqSH5U
O0Ff9xxUNhwVBLr6a8sxAqzF3B46sGcWtblp7zcOPhteX/UZ0BPAqYmAyOjbAa8mf13cSw6YA8m7
bJdE3c41CYGcYpAndeRUm5OGp6+dJYylnXcLdaXoSFGBNH7ubwVhy+XYBb8bDSgZo0o2Nbbmf4pF
vW40neQ9i5tpyT+cW6LWNOGKBFwbsJR47w1fkfktJOitlcTIjnGMJV0clgzZaXTv4fKnZ9jvAr+M
ukBzUXxCBBU5suiTGsKhAs/KDf8Cna6m8LdFA/gTlDQpFxAX3eSXEKGe0SfQwkAjwKRt1Pxrsjru
LR7sOCis+KmFfsjnKOzDejTBAwE4TLuRhtOorsSYVZFc8kpQAgD0DbkkOGUam1XGRpVxKZLHaZ+i
6PlUCUdZtwP1veDSjZbfS37+LEkvt4/R4gKfGaVC2Bi1BXXIYLSDz+WGbyAXrSb/btEngvol42ac
z+TVpONCRMEVNz4yx5f7luckNQtbGOPDVDSTBAhCLilZnB+L2+jMCnU62ilM+G4qkJATtmOKShyq
QR264Huoh48swMTSuwu8MLjXwLMFGkw6Ld1LIAPE1Y002GvDW5+TTyQPpDvRXj/6zwkDYbQ4NEwd
zghe+NAEuJzASSijJItqpPWjN72BE5c/6/pF5FiglqWFUhGRATgz90JfBchamEhdOmruoJ+g/6o3
f/73XTcjbH/jYV2mO+ErrfMg81BqLriYiVK+DSCBMLLnUvZJrzCAM7OLojcd+mzm6UIrzlVLfCn1
URShzQ0dofYkViQXH5MJNZiHGulrlmdeSq8BOvofazQnKuohiQj8tOZmtb6R8gOfg1kqequ4jZB9
BCDV8sxKgWcLkl2UBFZRCeD4mbZDUtmGiPgnfhnqHvqtGz141oaUeMad1z8Eud15Jge2+wFJ7nAX
l1uB38xtwFO9Be/EBlznOlTA8iNahMEOQjIOnSPZHiTW7Ui49Kj5IRFZqvILV/DFWKmcJaifvRDk
F5pbi8Gxb1a6ypmAxKOTaoeWn37TCKyS09K+1HHSZoYSwDfokl6P6FGKUTV1Uy0yo4w/6Fyxub01
l44YhBvQMIdTjUTKPOiza97w2nYETaXmxrksky4RDVOTQATAQzqcFL6vMS49aX4NXO1PyL+g7opu
OJ1GQ2l8EKdt42nu4VUhFrAugGI+zxn+1/fDZ2R95kjOvuJPn6Akbc55fRk/KzUxu6fbQ19o+USA
jp4pPMZQeAav9+XYA9BSS72IT5EHW2pJqlmpuouDtdpu+GnTDbHZu00Npu8tD7DbFODd4iB2B0ti
w6LvoHM7+lxaQhOtDM47bDI09V5+i1K3aNWLvP60480SiG83cDo8en0TjJQPw+rn9tBp6OaVOcqz
NvzEZ2oJcz3KS+pADmpC0sqsbMkUnvm9Lb65FSgoK2LuNdN+Cp0f0DWCHBqQ59tfQi/C1ZdQr8c8
zzOlH7n+dNA1613/jh8MZ/DIUSt25tNP8zHukQNgYY+ZVueTd77tk7bp0gJWLf+ILVivAUsF1RmW
ufsBEMsUATdcBQeNUTyjOyWuRkvFYV2CgjmvY97HJwlwUG6jbuG6YhCfoiOKf0VfemmGb81z81OC
mlOF0pljnCb5JUJrBbIhVfR5e/opn3b1PfQRiLQgrmvMA+ohGVlBQWVdoP2Okbn8fZ2cHforM1SM
UoO1pu4qmOmseDKzDb/VWuK7zxH56GzyiP74ux4p06NoDhuwqpjae7hKD+KryzurN+Njpij3iGl2
P7zTW+4b70jmAws+Swek/3zkHAOIqPWizH+5J7wkjeOM94fTXGkMgF7w7c4sN76pMXwu0xK1+0IP
mNBihKXJsYZThGb9+H6GBjOmnQ7WrkZE7TZNHvTQi8Lh1FbkvdsUO5lAHH0bW2sWhIc5JGojSWPd
FkqCIamH2AV5xwFN56sCyaAV6+zSTEdXo6I2U6WqKXi8MarC4hTbw+Op85FAETeCRrKfxyFYg+Kh
2CLxMEAeUCeluolCs9r6kaPlzu3zQz+s/vkYA5xYM04D2JPLTWNkgMeIGnZ2sT/okP4i9VEAp93h
XhtJ7vzoa3PmX4h21aFfW7dt/5c7469t6rWqTi0ITkpMxFBZ+sfQ7qr7SjYB+G1s9ZQ/KE4T4E3J
em8sm0XUMb/Z8AiQqCEPMVj761jvT3G8rv0HrXmM/qS+tJJSG+SfhN8rwRf0smWl2PQPt4dMBbf/
N9tnpqkRo9AYVjKAJqfecDkA3SIyjJYBzH8BJQDG9C7bAgQT7MWgiaEJSxRfFOWhw8o2TrudLKQx
y01q/fk3A/prhLr2ZcNrhrHCgMSttzJ2CXkTnlPGQJbP5sxq8c9IqMseYmq5Os3eV+xPuNsQ1zR3
8gh+su047rX8SWe1lM2H/crdnxmkPOlkVIGUQ+7uVNrFH2mLTjr79rQxhyRfHrtmMsQqaWABMWR5
rEFpm6C9cFjFjPNNN+f9s+P+zh3lQr0CAquJBEP6Ci0CoT0CApCZbyLZRq3VvvTABbCESegS8z82
DdxACLzxIKXWK5VlqGF4sAkuzNb0ftBGGbzF9n3ykRW71Ersx9uzOR/Y6+X6a49arjHgY68LYK9R
/qha/1S8ZxOibaMpGYb+i+v4a4latgB1vjjrguH0+ukPgJ7ey9Zbsu7X9ZpVp2eNiVo3IwujQI8M
BHjKS5gT7whaWUYC+L9swr+joe88Xs7lZg4Y+J/4KYD0KeFBH+tbHMNJLN/j6l9DlMdNo0psphHT
Fv68wsk6mzInoyWS3b/yFECpaigUYuPRVfyR53Mv8/L5ao1df32nmS/pKSLr2/tt+dI8M0ONp5N8
GWowMNMqoNw0FVD/knylnl7iP42dvtZIbO/3fUi6Fbf9MQJS7jwG+Hsx7j37Auoi6aZK9CsFXwBu
NtUcSO0IK518sBrGllfuzA71vI7Qs4I+vGKeUGQqHA+AfXnzljz0a4EBTGGMiL6uBD2OJK+Gpdz2
3cA8eut4g8KpeXvpWFao+2qC2HfUVrAiPQYn1Yys0uKd6efntpVlD/h32mgPyAdeVEwxzHjfEtB+
LbhdDHvmuOceErs4bFn58WXHdGaQcoF5WtS+msJg52jAFx6atb+StoBxGJsdq62ENYeUE+Rjvhda
H7aMdfwBCAlg93v5lZV8ZlmhHKASgjJGm4+yeOBaIEYhaPGoHVA0YfiM+ffQlwcYaOb+emRzAL++
vIl7oakleYzHU8N3kh3zXmV1YZivuqI3CGNbLIVkM5MiqLp01G9p0E+mTF3CB6C2Ri1q190Xd0Zh
oXGcaCsBxUWgBFQnIDvdM4P3f/XAObNNg3+A4IDMXgLbTnIX3HnBfWe3L7wBYLvHFE6Zd8D1nP5n
nFfJIHUMa6OArTbfydN74gEfaY3tJrF1aE3w92ptJvGmtkScPnnFmGSWcSr6QGouS4w6gSP58Q47
C7rXK0gOA18Mde8VoHWMkP43y3ZrsNTRG/ko6eQU9ipr8O3X0OZMfqM8ZDsoxFX2G0jXckjFMa6g
xbhuZvEFdR0S/3hDXW7bUvdC1IvnK+h4cEK0kJlHlYQduqgeH384xhlZjBTOrVGRQiilsVA3sJZY
I4SbzHrlI6GxnUZWSDJP1tVkng2Lulmr3I9iVc2GkyVNUEQQCRrC1j+ejT5a1mGc98EtU9TBL/gI
jS01xvSa7dFN5MofEhTagMJmbRDWmGZPd5ari9UwgJeBoR0Ad92LBs2F5n1teWZLWKH3ktM8Wyca
H5L5vjAWI0z5z35J6j1nWcx5Y9mgrtCxDpIw6WHjGR0xu9h9lywnsMInxU7RKv6IZNjz7RP96y5u
rBSdcp98XU3aDu5kdwciaPvzsySbg/MuBfZJtqLRbvcmv3v0rbU5HExIDz0omz8sRAjrwNGAPjRt
xJInzKt4KJzYN/3NMBJzvfadP+suM28PeTHuOl/I2cmd7ZmqrCRAijDk0XxF88CdaqlEAM2rZhmM
s81aTsqRKF7S8GUJSzGxQle2/I1O/jB5XhdvPk2FGvr/8VpRDkTvC2i5VwLOtfzR3CWi3b51nyoR
93iAHqGfYa+tx/ru0ex3SD45kIEjmFdWOnHxqj/7CMq5NEMl5BrotU7P1qHaByDVc9qPknSb48uM
8gkZM7sYlAFJ/J9BUx4mzruq1iLYK6zn184Cv96Xa5oPrHEtzq2OPl/gAIHh5am5Tcexhka5grlF
YGH3m4AwAf7Lu//MBjV1RRyFY57MNtKPVLO7tWGr1l54gqrK7gAVJdbzdzHjDqL6/wyKmjujMaqB
D2GQf3/XiLiFJIRPjsfjhAZif5uu7janwCp9q9iWjz/rh/zzYR3Y5pNpDz+d7ZtPa/PxAb6PtZHn
cV65orPPonx5EuulmpQyLg0V2mvjhnHsF++kv7/+9x4+O/ZJkCsaIBAIeivir+TH7Xb98PDA2JeL
J/7MCOXA004TykqHESstTdmqElQmTMalN/snep5+W1bAF4o2dzrS5StBapG0w9YPjlIsWEXMkmWZ
d/WVBUiyoqqMkiMYyS49pJ/HhRwN6XjK+sgpWnB2lb3pgwKwYt14v6HxlSkZvRlAr0M4hJa97sSy
rVUU+U6HTxCcoomuIen3EX0JjmHL96uVaT/yLz/Ve/xlVqvI/kEbIpk6m8WUSEPafvNq2tl3UAvX
NkHXlt0wnl6tw9xMfwd+eRKCEwqIOt4kK7Mij0AB4+cnOfRk6OwdY1kXgl2AMmYwEAA0iD3pW7CP
1KCTvaY/cQFJ9uIW8F9bhlT8Ltw3toHwulmJazQbMe7D6y17aXbebmfnwlOrbuoVmFWIhwXQN3sd
WBDWVfiLk7lcaJjByYDTRpIe7ZKXZtBVAvw8Op5P6krhibf1M9sg2eNkoRxgEOMzui9jSEoV+8yw
VMC+P/wvkEdXNZHLQ/ccDaxo+NodXH4P5W04UGjxyRThKRMbCvDmGjjnQJXY/xR8AaaNWtCgxVMJ
ZXkyRsBj+V7SAFTuW3DlenI+gzrkNGO5QJqyFdtw/qqZsRNHG7St81efLQawHKIHMlfk4gGE5wwS
byueSK54V1vuT2Y+dYfH6JC/3HaN15fcpdE5yD4zyktSp3qagBrAqnyqHe/uEaHQ+raNpV0G3kuw
9kvyfNgodLUh6j2nltq8y0bQagWWsvJBosbaZgvBHfpCzuxQ5zhJm7AuC9hpQXQQPk9O9SK4KXpA
G5OVGKIBTr+LdW6LWiwhHrXIyGGr32b7k5GSO5D5I4yEQoa0eYX72O58IFYSswXLQmOpWxGqL3Z+
3Kyg7h19TLbsTKYd7g078iztod+PRLE0C1yCBybF2ELa7HJiqEVuh1hORuxv7KxkU9qHE3jNwGGu
km2x8kzGNbi0o85nhvIpFT+Bo1NS59V+xQk/fGQmM+mydIDPbVDBtRe1k8HJmP15nXu7Rkm+WWsm
d+C2hfm/5zYvZ4+6EUttLIO+/529nNw1O8+xfatmBNHX1+6lESoQ9Eo1B/0pjJQHYQVkAQvFsHwG
ASCC0KuI7mlqxhK/b9DggFofdqr/bX/81Lvnf3PK/1qgpqmtBzDBDrCg4ZSDYGqtk9TyLaabnDcr
fZkAYPqfkVAzNbaqVnEzVEZx7l4TE9Qljv7WPadg57s9oP/iT/5aoq4t3wuUakh+R3QXgrweYrwE
z+B+zXwEz2fi1pioC6nmQfFulLD0/0i7suZGlWT9ixSBWAS8FqtWW0vbsl+I9obYdwT8+vuVZuYY
V9OquDOn40R0vyjJqqzc88vKCk8FhqIAgiwfFwQtN6Hjm8Wau9aA6tw7FNm0ZV8kuRLqOMWnal8Y
n4OxSx58k+NesMjH/9aS/5wgm7AML3LU6gtUwhQy2G8XU3jxgEiEtjHVjDiGbCKXRl/QNy1GIweL
9CJ49LYS0lg2KrIfwO5s3P/u5BBt095tdDoLjDJdCDO/UsRbm8mrv4d9pr2IdHc94XWFTUSHYGlE
ilGlgCJSi2h+I4VshY3R0mfPDO3Zzl8aqZNURsGx1NMiP6LIqAkAGWLhc4qKYghAibdo260GtNn5
9p7n/E/qoxEhRluoXpVWcoTsbmGdOxU9nUCHkZb3HzDVBH/I+IgGqylmLXAuAR2Nevk5xmuKV5zj
4jHBKAglE0vVy5FVXcdLLIlAYyoqQ5p1n4sbBP09NhjlMJcGpZk1OKr0XAKp9PVy3FYGGubgbaCr
ZiUY82VCSkxN5uiREz/kF9VYENnWbOtl0eAvldk/RsuVsrzy+jkof3e+jA2rm/nikhUFpGUrrzDI
6fRmgGu8z/4tpL1HhPHq9K5u6kQGkac2JdtXz4jhsygYIt1qj55sdgZ2w1q71YHoVuAIJzP9jB3u
o+fc9E3RjdzkUg28ONJvikwnwnaLullEcvclWe5+GdkysBcHnmc+QRJZJ0ywo9wOFCV2YFaPuyoU
/OZ6Og82Ety1W5nZkeN1TGkYWjPDfwoWnmFeHjc84kvt/DjwaBsLIJ0xwZXb7Rq2wJg5sYUNu57x
cf8yWYQCahBkBdizEuCsJQysMZdZRKk861PI8rpaYB8RcJbtDF2VcEh9IA/acyMxU0c7YPmscLhP
WqY/zcjRD9IMqzMxDZRUhjItvlqMqhVGt9FCk37B+bLNzVc02JLZriD4ywWwv1dbfJSP2J0eHbud
vDaMbLPSl1TyfDt21EeO9zTRefzzZBizIiptqSS03IU+b2OO0CHC1yjWFasB7KO2s3beTlnySs4T
HReUKlZIL2A654tb5DC6/1SpyiINoMGwQQlmk9Zr7Nj0LbSDqcB5U1dHIMysZqZCckRsPGmYcHt+
UGesjZIg0C495MgFR3S2QAFz4cVb3Son6mvqZM8ZT9zpHbMygLEytLHAC5YBivtT3CMvbxtPBrsK
KZdzs3EQNxBlNVtRG8eLG0Rqw/6gRlHk6PpdIDsziruMAa0WqShtIORS17Yt2eJKJeEDtgkY4W7m
5Jbl7tFOTizjBXOEv7iuMj2/Ox/AsgunMrvUtLZSI/acw3NInHwdbbMr2a3QCytdCep/HH095fNh
GSrapZHMwoYBFl+6G7D0K5c0pEHFVW9Jto3E3u4RVU3//f6LFifMzw9KzIuuFKwVCiQPJRa3Qy9I
TIED7IIkhuQDrNA/pWifHgysu7Vmr6Hhm6IPeJ/QcNXT/JFbm59wqH98DPN+lV7oU7kt+5Pudd0q
zaXoVY4KGVA37WWNKfLA8LQEwxtCUjpynstAW0DLO+dEeB/BOIxAVApav8DZS8dQX8YpFkuSVgZq
WKOYsWJ7L2pvAJc5NnJ0k+poL7cVzRSg1Nrl/S+ZVPRjKWCeNsaS1bhpVFROCnO2kTsjkxw1c+XI
WJhCt9qGF6Pvd6q/DOp1bIgOcILfVMnkfMWEB/jjUhgvswQmUbOY63BQIInmwsRQwcYzcSbGYg0P
Ys8rr0zZ7DHXjMeZJqUcaim4rs0MHtHzS+v0hMcUT+wZrzNFvhZRAZiSgI8lEXEOrOXWCpaVavSY
1kkiTM0+zvXnRv8IW3sRHIL6JAhmUe8TpeFg003kzrFYbfTaGR0XASIZsG/0tQ8Z2SZkaIzXYBcu
tykgPsoP31KtXDWDpeo0ZkpeFEc0LS0xAKR//6onuv/xIfJts6KAFZ03ONSRJZt5NTCuA78/PXXn
V237itq5/jt2diaBN0w94sDkJQGnMrY/aDJvPvdCtRVC0BT2ChTL/LgNXNmSEvJ4MWv3iuvBtJRn
8NIFUy7xD7rMM59d+3+LtaqgdF25M91Vj2r6WuuO3JlNaaNzskWTpJ1ERhGvtdSWNFKKv6T5ahYS
KXnGANGlsvUrEYa1mlekqLd1tMxLwz/ev5bJB0gXbWCETddEds9cJSxQWSmC/iTZsjEz9NWOl6Xh
UWBew5BX7ay7XvpT4oZA1493hv5xn4cpM47i1D88MCI+F5peB4gVeCDSm9E5PDGaVBr//D66jn46
JV4oZGLdgwNMPaII8lCTF8N7u8/DVAoYYKG0dIidw1g2z+jjuEBtBoFAf6pWoiNbCigdoo1ufC7Q
Htfuua7HxLX8oMdo3kGugRI5Az39SLPxyI5X6ApdLH3nauuOiokyAe0Qp/tcTmhGbJ9XMaelYFry
j6GbaC71SgnM4FMj7tMZhoz0nVzOSVO7qY/8es4ZQ5+4uB/kGNErgLml1yHISXiGM00lcrpvNM0I
5xnRk2dPb4w8eLrP4pR79YMoI43+vFhc0PLRo/khe2qcZpsgNHyvNtKvAD2H94lRPcL4j2NaN507
0qn9rE70OEKB9uKXpyi7mGV/cf83EkxAKDe92IsxSCRNYKTlWxgv/wsC8zkw09HHAXRDxknU1azy
GyoTWkRhWjNS/f87XTGzPKLAWAFtFqhB4PX9CVi8zsXkLVCccOJ//Dyj7GNJa6ROAgOB+DoTI1OH
oQ1U3oOdeq9jJhj9UM2a3FfpPShxaALEnYgexoFS3dDjd6XieA0TY8Y/j4zRDvE8VoMhmfen9Xp7
K7kj532K30+ZQZbkHQCbm2hDXjDSaaTW6lhuUyPdfiBnTO7LBu9o6aGM5NubiV0WBvgMYWhJJb1f
WwUj3Lw4cPIVjeSDURNVrGCkOhb6E7qlURH0r3a3EDn6/QZ58cdTHRFh1EKoB02fIQZBG93Wvh4A
6WD6RN91JDweDlKFeGiTkhU5BilJHo5f2uFrrZ8+1r1z/0SnsvAjaf0DPU2d1VHbJZBWYX957JbJ
oX2Yu8mHjyR5xrm9yXPFDlPa+6ZgeSfzsuUgabCCGrfnlcDIlT4uDdfRmjQoIxLM01ZCLVgkPUjA
pUJRfvswLE+pferWyP05jgVkuhydtDVC+KO+/Prg6PpJ8RxRZ14+NmkXSqjiTvXyrBTPaWolFee+
JhmkKO1IhyApwnbpd32odEEbDCdR7N/FMDAbvTP8rvpoCiA2zaOQVN6VBxYzyRcF9McGdKzsZXGb
5AKNXkMQDaey2HrRrqwf57P/515KmmgEkMQ3DebRNVk9D7IqHk6h9pY1LdHF1QxYa/elnccI8+hk
PfZiQQ+hukoAQkrLNp8DE5m3sGvSd8N6aBWIH0CMwz6rn2pqUPOhmQ/ZcKuirTVnBnAtrCXEeo+Z
kwFWlFebmUpcKcDNwrZmYN8s4E39JIjERK9qXT7A4922SOPogCMsT+LT20O2t0lhbtSSvJSH5LEk
/fKYGu7+/rlOZXZ+fABjH2Slq4skrobT+gy4ax+e3GNvbd9y206MA90eZjXYYGSkv62VaJaoUAUP
KMrycjq3ovgfSnV0Dox9qGQs5JSqYjg9PW3zDZZivPXA8iXOzHAw1Oc/7oBW6UTmBW21IcICzvOf
fJsj6owIa8Ns1jVCOZzafC/7x2tabIT8l6fklgj47cabW5xTp6d6j11GnDtB93qhBrtrtG701uuD
br9V244sPwPDsULkoEsjOx73M/6qD2nyKX0zqzJBkNJETSJiUTw8grPmvIYfr/KvAf7UkjhWawEB
dPX7uLq6XyuBGC+tZf0KCa8YMmlPNAmCp6NJAgHrT6mv5at/SfoU5y1+ZrNDKZ/uny/v95lX5QdX
eZa3eMZh8hppvxYzTnZ76vcp8D7VFBhdYWsrZShW865eDCd1kZ2lS3nWs864z8LULUlYEwUaaObD
VtyfR3SN2gHr5ITh5GFRlN4vG+Up6837NKayKjj/byKUz5FXNsh6hYXcA14d9lQbwPZdGOXx9JyI
pv9YW1cb3ZhNQtQThyzVoqz0Y+UPbCHA34GqxDx2QQ0TMWtg669hNwuNq47+b8P39Toj8lUuPDIA
y9EzEgnKeL3odX0bhHM1JnWHzk2Aq+Ux0NKzYc6xMeLEdwE2V4RXhc5QjHgz3xUsrmWKFoo5tP8M
KOxo4bKLbbLFVkXsBfuFkmtIVvoKUCgr123cJ/f/fyxoApYAVgHsE2GhMUpB0oDU6YfD/GSet7IR
rAoTLvnXnqPrphoPxmR05v0XWlRqygAuCwv7EzOSvJaW/8LvtKGfy9zyDzpMvOkp8aVPrqAzc+HP
bR/eOkAKGYNjQbmR497l2ZAp441WEbRxUIMG2FfmyUi+X/RtocxPaBsFvvHD0oEy3Qi2teK8zT/N
hQrpwAwk+sJ1CsL389lo8UIsggYDl6Zdkf5lYww8d2fCuf9JgtFgntan3bWM4dyvhjXBVtzdkbfm
dkIQftJgTL9fBMOsUOncKCrDhbEkm960OEc1kUT5SYR5U2IA9+JSg5H1jMgvO7QQGCZaXHjxJffA
GBM+E9CkCC8USemthDmV9MCbzOddOvM6vb7O8qakl17t+/NxceAoY87v3xgc6WK9W0DjZ/j9CqFk
SozaOXL0C5X/nw/yx1Xc5GFEIZBadAS0oKAQOgkfGBfXdT94N8Hjg3Gh/XxIilbBRUS/9d9ALePN
fkw0Uvxkg7I5YuMSzpJ6QFcw4m/FzRwc1QpS1ZM9D91nopn+JyXmnSthhny0DErDw/bcGOfz68Vw
HzLj7WFr5xjm6TBt+QAvjeOT894Mm0EWcr+sFPr45+fXx5aQjYUFvr84L/NP9UyZwxQEQDFRLbj1
Qo2OMQ0XdeCVGUZC0IwBxYwAgwwv90VuAmztJxHm0Qx6Ic6qeXrTlL8ODwDa6tzDwd82tXnAmufB
1HOsafBNZHU5lDnsyYyVu7R0Dl4E5cumOaDnZVMV5GIHTu1qONL5YUOerWyJ8dxf6DNVX778AbNW
miFx38NEuezHGdy6ZUYHnc+A41QKOOgn7dfTFhbDXpJH1diU1rO1M3hC+xdF+M+9sqOmlVbp2HUL
ckWB6gZKceu9+V+pqm8SzAvs5AUm22hi3CxIlBnPgMULeesnJ8raP4+NeXx6jT0Y1xoXuDVt2/4U
H53HjUXHvELjibfXg3tHjLnt1Iuq9jkODTm9wX6wsSRv6ZRu6m7o+mh0gPIxhv508H/yx1jfVojL
a44aymlYN7ahn+7L/1+05PcdMXZXaVMp7ZMKHJ2j3RZTxyeUZgl2z+xMbh/Kn9HsT1YY2xuhty4U
M5yeue2ABhHadJk7sY4BOsx0k2cAJgrhP8kxSiUL5coTZEjGep0Qc4vrWi4fW8P5rN0DvMsVBox1
DHjwDNtf/KV/jpQdrumFCrNIM7CZ+IbyuoIoYnPFsnI5weW0Af0mw/jNmYbAE2PayIRmRFguHkz3
ymtsEOlv/OkKfNNgjHSf9AGWiFN5N892ZaCbFbmWhUksyzjmDiY2eUEHjylGZSj95Rr1RYFtwb8U
RJn2MjE+ZdPBENwLRl55R8i9KkZ5SIt5rWYKRCTNAEzmb6vzCtP1+z3nqiZaCX+I4h9buC8SAHop
HYghdAbqAOiMdSzDcvWlDoPCOUaePVUYpRGqxaALcQ5bgs3Erzdbcvok78iPI6YyXN80Pzh6hNrJ
e5LC6BH9IsvBwgfFiGzN67ayYVMeTA4RjrFm93yHHlKxTQ7pOJvoYTuRJXL+GOnF7PBas3jveCLn
+vPSGP1RRZV4nWtgaQ1yr6B3sQ/k07MdK0V/IN711/7jQ+DAXU2qexF7M7G4UQBaDyORGKKq4N9D
UtSGZGdAqd4/wukXPfp9xoLl1z71lBYvWiJPmGB4fX1YIqEH2Gas08FRui5HFCegAXCKI4KMKHZA
DZgj8Y8nhvIXUMpoYG/YmtW+3OeMHswfAjiiwwhgrGCbStvg4BRXNq/P9398IgP2kwvGdOWLMlFn
8e3YAOCJUejNfCUZK1d/xPYjnuRNKsERK4zgNWpfLdoZBr79GGkDFAl5iYlpffRNgW0j8Bt/lqkh
2MmRQ3qAWv+k6gjJA0CK8HTfpGYY0WLsVCv1aIL0cDG6HT7kLqqdWPr5wXMuOO/mlrMbec91/J/r
l46Bozj3r3+i+vHj+m/6dvTrfiW0TUyd5af1vzpaXyPXPhXO0kEifjMYV9Pa7RIzsV1EeTzWJvKN
P6kzOkHV+roWdZzgGk3LwzKeYwq9xPC7XRtG9Qa4RPfDPf4S1tyRIPpm7rwpdkQxics6bmhwFNJl
wi81KfuHVrQvEkfpcQT+polHx6unszTygbN8Uh+0pYKsKUcGp/32kQwyyqGcD7OozugJmqhlwMt9
QGxVo5BxNY1V7/LqFjx1cZOnEUNlC3RqQFTTlJmKcQb7X0rWxMLblflfZQFGvDHaQtFTWU01Cg+B
KQHVmDsvBtYJ1xz1Oh0vfpNhxxNLRVbziB5h0BEBonAFYiFm4EWVE5HzDAY7oXjVi38L3doULMX1
Vg/F+Vf7ijEmnp7lGUO2jNsF82yeFFQsEvJUkHpjKxt4FSrSwQB4sqLziht2U4/5zpNik889oHAB
H4rbQlaKmBXp1uVR3wpoduGNgk1HxqMbY9RGVYhNooR4VYh+aPDzCTQzOC+W4X6t9zxEgekk2Iga
41gIWjiIigfGTNQKtnZioXVoeahM52VlrXpydBGerD84epmGA3+eJmpDEhbKLhZsgU1su0WdzxG9
SsBNfMiPpyXiE3FJLFyfi7Hgr6/rLePHITttbL7JMmFRfpFmuSbeyJ7PDwsjwxYCC069oeyoU298
oY83R5+54KIswysqTtQvqDn4ps7ESAGa+GMR+9UxRFlvwtPrdkk6A/RPux0PnesvL+SbFiNDoRTV
vjKA1vppXZu0Mywg9sGpUWqA7rTgeN8/2r8I7TdBRowKXy6EkgbPNOKE2gQM68J0kP/aL3YcWtNR
0uggGddUSvRqsVCpVRecM2b6ttQZ9uxnx9r9tuANW6bL4Y7+4j15ZexQq7Vh2FHvG5acJBAZtG44
v0uHi/L/F5/h+xwZh7VIhCrPZ1BtT/W7SiS8jqWTugM8/WfsCRkM2QZsFIe9v5jZb6KMKVIv1b+T
qZVVm+sLOlS0DXEw69oYxoey3PvmxxOvI4zzHFBnx5mPbG1dX+RWp75saZpnwdiq7gP6qCuzcxoO
f38x6//hDzt4fpISL2qSJDSWecXyI3NJZOTcjVtEzWs0k+hR/V1SsPj0J6k6uALq4EKDT9M2H6iL
fkgcO1i/IsmJDAz422wsd24YR9cEzpobmPv4Fy+FNp0d/OeFqOxkPVS6mpQqNZB4+/YpIMjHkGGF
/AH3bCdTTSNSjKZpZ+pMUksqsEAmwKBl6iLA1nYci7HgkWH0iyb5El2YSJuPiX7B9Nm5N6T3BBvm
4wD/oqOvGFiryDLV8BnLd8fZvKxWiIuOlkWWF9sz39+fMcByRj+svs82xoeHoHm1shA+NxkvXJ9O
UI1OhVFRs4VXhR7NbpuA1cuXmHLGri2uCzkdon3LNaOWAkxhdh5NOmARdWDMXgXb2Ls8UC+qce5J
NKOR1HmaaT4NoYdlYXqEYp3e167TCZvRYTHqp/XFWqw6sBERJA/3Z/SqUOy8A6bMSI2nurOM4BHQ
ksf9motSe98TwTjrz/ca5oqnCzRC3IJqZeiW8G6s/JrjHHPUunqTl5Gyi7QqCjuakwKwI/Wx4K06
LdkgIVsaR4BC8Eo4HJWu3mqQI4JZ3yHyDZFyW78WdBQbDtbhcQEEJ5F8rbBb4Rg692+RJ/K3+GBE
sck7tDPdaoGLlXcl8z30gHJFvGH+j4QYjVNfhLyvaVidOd4LzD22G7hHrmDc9xVVtkgbCl2kSR0E
42mdAwNF3wkvwTE29jff8D5Ht3j8zhO7YdqNjq6diX6gzKh0PG23c5h8LNYhTmSkLmrDR8OVXlSe
gHDs1M1kjkhGinad6ykOcX1BS69Rmf5pz4tw73tNWI3y8235QLKvowRsbc3ARerjITl/Fc9YroGQ
ggt/e1uKc+8QGS1yqaVrOk8h8Z1tvq4xN7l9OC0PwfbzFD8c0JvUS+TzkxCjQos5kMT0zfoYHXvX
5Z0sxxVW2SRdWCE6TenTK831+fXBPj1iZw+M/nGvLmOD4wzznt0tEhhdZC8FQ1xQtmeunV+I50qW
QbFpOZfJsQJsnk4JQl/B7goasS1aU95qORliU+C9bR4ZJkYKG+/fBRfbVlwU0nXjQIzfK9Tw8fZ4
LijnDdxC49HRDf5/FMl6i0q39wjAuPsPm+d4som4tkaWp1rglfWOiYTSwzK06/U7tD4ddOD1enM0
FpuN6+JcGbQOkhCsPjEq/sHhhXc1jLOh5InkF7SGbqJ9m5oTtI87Fr0ZVN6eOMToj915zGwi7tLF
V1hL8AIkgtcT8qbeZnMrc6yTN1466S+Zq3/cKBYKts/1QMqpbDeJKSgkXbih4sbdJtaPUgFZL2Qn
rQ89Bt4q4z6fnDNlk3NpG82Fdg4219cv8aXcfXFe7cR88zjn8MfSy6YJ4jClbnPye4vu88hwlvZW
dmyI4sF3UH4mOwuDTFfyhQYrjvRziTOxUD5D73NZgbvMOqNccXq1zbW8nRfm1Rhyy2v22oPRP5t7
9+sYb8MMamv9P2pHNm1XN+Fi0NApAbVlApQZXjLaPWL84fD6lzTrPzJ0m9Mb6ZIyleZdJdObDH6j
jUw1xDO61jhUeOLCBEGI6sKso3FskRm5uyDZqef1jHN0osQELv1F1QIhQtsKovJgpTouT0vx4n52
ud081UPFr0DhvE12gvFKcuSkAAjuzJb3HxcvCmZb4BpJrpsFBRK5Gth8sfFJ5Bycx115QOWeQ4oT
nt7SAqPr96Mmul5hTk6meV2QAT3k5DcymReOk80RAJmJVuJZ0dTBAI4QTGaAtUWwInNqOpzsGkCU
f3pt0kzItbhHkvRqANjGfMDGVp98Ip4mmCLdhbc2hApr2Xgg8dMhi4SNbLqCITrtJjijMxT9uaf6
VA3r7pMdWaeF+YlEjYWqPc2W8HuKJ93TET3mNXnd7FKFKe5MIevO1X9Fb/eFYjroGxFg3lKN0YgY
E+aQdEwB2a9vCPpQdYwJedmhVrZf/3dSOCLImOhUUiOt8egJkuXS8Wx0TRHP6g/3+Zr0M0ZUqJCO
7knLk7TLAurWDyZw4ngqezKpMfp51o/34/iiF/QpLfaBE5NbSYCjSHmyxvro2Cjx72DhvAZKF22O
/0Q4vjFKwz0iM8TjaTLL8M0T66RfB0m7XGl2/LJ5w9Wo2AO9XgDLRTfnLxWvEjepwkfEGLOrCHoq
iv8iZm5jW3h3TR4/k+puRIJx0+NFpOvBLcspG/PDM7L8CFB57vkt7P3DCRxRkX8KWhO3VRJIOLXY
fMU6n88O8FcE8Dxo4fFz675Qc4kx2qDwr30vaSBmns/lJiHrqyGjM9SWXwTtoVi6VWNzKNLPv8ce
qx6KVASMHihGQMrPHILsMEHBxFWWPGnnXRejF7DvC640behFER2DOmiJchSUnDcoliAs1ZdXDL4+
3eeOJ4SMkpiheSTNavqK5ZLMIsyecEtOvPNjFIUU6HmrUyFMl8G2W+tGh/7hL+rchfifI/LTOZpv
YWRd9WboFoWug9rTFnl9HCEwZM0DALDwB5UnirCAtQINEVCSvn+U0yXaEWnGIkdiNAt7HYJSAqaU
ApWqyJNeDf2YP/ikf3y/2u1qWElbP4IL7br3qU9PK4yos+okKrI2of2q69fks7IVSOhes554sBnT
iYwRHUanyEPvi9mAA5aIB0j7XXLF8p2Vewx4ydjpBM2IEqNXArHWr6FMZXNL2wOBJB/hLaxQV3N5
uC/THVsjWoxakRMpUYQLfIDSPDcWylwwzDXBKgqMyaEExLkrzqv7w3vPfCyAparfROvjmw/HbXlA
IQStA9g4z9XPHEvNevLKQvFmdQ9qjbEtiG/NHSy44by7aSd+dICMIlHBUFPQzHmzijdYe/AlrZWE
+FjYt8MOnS+uD8VjitEqXeMJQqCC3m16Ojb119nj/Vvi+YWsFz9EEmUKJOyHxEKSqyXvaPHVyA6p
3r0rne6T48gE688D3iHVJI8ytI3N+S4liwM3g8JxCdmhlCa49mJNDw1dduTwSUcRLHQrW/uSYzR5
hBglkS30SlVzENpig+0y4KDp8H6dUQx5KImSRhPW6wXwTKvl/YvgadLbJoyR4xyLep5WIn6+Ma4r
s6MLz9+HVbE01jwXnT6KP12LBSIpWacLrhmdHSjokCpCxHDaZ2MamYldDryNi5MZOumbBHMT3mwh
ZloKEvZ8LT7GROSqFx4TzG1UA+Z9Ew9eC1qet9vmNTQlADY89yR1sIkN3VDIF3FuaNpR+maK0daa
Fl1LqQdJ8TXGGuHNo/WyMjgGdTr2kLEUCnC2AM5l50zmg3aZt3lD/b6E9MYW/hj6ZWqC+SfMAcIM
cfyHSQUwose4D/OrlNR01PE0vMcY3JFW0Jucc+ORYORNKtugaPWWXhXwBNBG9oBZiSWyjci3wbBG
vGrEtDeG/T6SLukAW2axyJSql7OBwoM2RkKCigwuhROhXtnrxdSCtfe+OmJGI7DTrRSu97wGtknR
HJFnhL9feGnbXED+wd/DRfnyOYZ8OgkzIsDI/uyy0Nq5R5FJyWWzvRgPdmg2v5bkIHygE7Bzjhi+
in/xUjDTWcwRWUb+cdiq3w+L7tSZA0l+BQ76bKsaXi2Hv0l5GdFZ/IzsUr2bCYmG3XlPTypuTTP7
h+KZI5OThnxEgwl6aIthrRbgZW16QCxC+wvK3srLB4cMvYk/VO2IDBWVkVLHftbyItO9g8UhwLKW
w62HESWrY89jiD6ie5TooY4ooVx1jdUEDIUtMMnqyiB29Ok7vrLkhVa3UtHfSYlsb5aoaJdiMUD8
1mgKXXxGIvCu5cApfWTPswvB5haK8n2xhd2HuVdDzGavFY6ITDt+/xysyDZtpUFdVf0cB2uacU4I
GvxSkh6OR+66HY7Ui2zPVg4slkj3sG5wnbdrVM4S6A5XXe45kjLpXYwYYpTGNYyvswioYKcwtv3U
J1UbkxAwvu1SFsh8vgpMabH26vOv2fBYS/ZVW3I+4L6o/olrIdWXIQ3prW4FI3+pgl0M/JFeRY7Q
s9ScF7dOVz9HDDPaZEDBsJzrOFc5WGpCSuaR0Tjie/nUSIYgk6AgnbMSP7r1YCmX84IX5016KCPy
jJLRr6q3uMoAVE6+gogEjyufZ8qnI8kRCUbH+NgTrVYhZBRzxYB5itYw5QRLbNTVb8k6mtyhLB5L
jLKJlNQX1JjeoHn9jR3DND1+NTurJK7BUWwijxajblofS3O0ALSeTLrnIbOw+8XMdtvXZjC0I8mW
m01uNfbiQSkBXhCZvMQDhz7bmRWUC4BsV5Ce1KzfdhbM0P3nwGOQ7clqkiK/6hE1Quezt1oGFvS3
LS5RuKMpDjNz1+5qYbuGyU11UMm7o17Z5qwOYNdBRh+Guc0/lh05NZ8+sXPXkw1Aa7vK6T6n04HH
t5iyrVlaFKLDqLvRy8jVumAvRrRZ2CnSZBxK9w27yNZw8kDB3laq46hf1htYQbvJ3feY0I7b3e8M
C7BNjnc7nTcaMcdomSxbZLkc4Jln1pP8Va/ymKy4s1z3HT7xlj0e2d5YD6pGHuDwYQJ+9i4b3Spp
sRf6/ulxDMRNn46IdK025CF93fbh6/4vT7c4jA6JURx5c42LnK4zKM1GNfvAiA6q7JSe1RYkf9K3
aIpq3IyHg8cVPEaHaMUsS9sax3a5wMkjDtQVer+Q2OMNzXBeFFvPaaSy6yJ6P9Hv8Dj8du8fH0cV
seUbKV0EktDjYraeY6t2wlG1HOFie6s0NSoCmZ4S+v4iFPZfAMp2nwGOZLFzkEo/m/t5Bga8JaY/
Ks4WWE40BgDUn57pvG3aXr3S13HeXle0G7vepIFdxQYAJdFquj8ahvWyOzi5wlM4kxH7t2CzHVZY
QyTqSk0Vzuqs7REp5VfzgzcLOx2yj6hQ8Ru9TDlvMf6VgEGgLM/tVwpw4ABUGeUT7LsxuB2E9Lzu
2Ieb5RqRA3RIcA0iep6xWdbEEAnOEdliFCa5bjbvABnNMJ/5mMOaQTM0JTmfs+SYu+HT4B0vvJiP
p6jZNqtotqjLhqq30q62HpIdpcMHorgf9YlsmUacZ54v0W0pPRYtPRfboiXGnk+G82TZYce0q0St
ERGLXVfbhaE9RkaL+h3muXoTJ7eWHrn9rbx4iB16FCJJiBMZJFUXGWOLYJrBNXz7g9e2xbMVbM+U
rgjhvKJP6qqYGdbo7o4fygcKarRO+D/GRGzblHKVhKGoIX0RClrBU4utfK3ZYpVYD4y3kmj1yhLs
+7rw5oPceV03ANXR64qCKPO9GDSlBuAhh5i814BqAvQQx2pwlC5bjMkaSZRnIZYq6TUJPFLxlPpf
4it0kcyx7VqX2SmfImjbVNSxNAVoIWZqzw7R9sXA3rfVMbBNLv7idNkCoJ7/Icdo+UbNtAYb3mkh
gU4U7qP1SVvK7wFWFeqmuwqJe3T3HNP4l8v6Jsp4d00uzPWELiUZHtb20p4ZwwHL7L+4Gp4G338K
xTcdRsNXfdJK7Yye5RrgnA9Lz0TLOEWkKrGtDTh6XILT2ZxvgtTnGElhDSjL/OKBYIl2SDr/hgFN
CqBJPWXYFZgVjNObHNGfdmS+iTLKXsBMUiNpEMmnNUja2+sVuzYfvaNoCoDTN/bFmrc59C9a/5sk
4wIWQlFfrgIuEAAzFdEeNxTqDiBfHM6mTeY/ZNho8QJEvaGkgcdTvNn2xmAjX5Rt+4CuGeaOg3KE
5cbz6O70aiYpYjijy8Fs+zU9yb+jiHj276yxOHzxHh0bKvqRUKcyXVGFuSF/rdg2Rs/dJVmh1+D4
a9csJXgGvPaeaWf6+ywp+yP2Zvnck7UMUpKopof105eAwxVPc7Fhouph9bTaUlWCXasiOcsOKrtP
V81Z2Einmxwrw5MNRodkeuRfUXyDIl5j1C94vi96N1t/R3WwsWHrSX4aKTcVZZ7FFbZoY8noG4Xc
6jBxEhg1xss3yRK9PTHgt8zYwdzn/U/gniejTPJazoOoA4f5Jtm9pSZ0SLXZPG9gDlxeW+1kiK+q
GrZcalh0yjr7Bdasinkeoj+0An4ZNinYgDRBBvg+S5MO1ogKc2dxd5WTqwiMzFltxIpVZJaCJWDh
MszXSc0Rx8lGdWUhqXTbEbassSj9QCIoLoueTsub0FHtW2YAvgz6X999LsxHtCf7drP27cXuwwfg
qWZxrm/qvY3JM7YnVQoNdS6Qxw7VDJ1Zl8/7ZzlZTRoTYMRj7gU9wMZRAVxv7Tf7c7GsXdrQi9Jm
CmH8eJrZ9wlOZtTHBBk7M1eTdHFNUA8ETtFatnI3eHTXT/eJTEnImAZjWLqulnUhAI3z2TY74FOF
BSdqnkxfjEiwUPpRXV5DiV7Mepsfw+fiHf0ZfmV8cJciT9nlMSEapI00btvMWy2gcA0YU/BWnvmI
BqGYbKhP6i4szsFRcWL11ZgY9UxGxLSu6aSgA7HKwri2xbMek4GKKikKgP/nqG+z2ZK538wBOy3Q
NgcVE9nzmmgAXivBy36WE4xecPiZEoQxPYafVkQb9zUAPSkg4XNMLvsUuKj3hW3yCY2JMDbRn5fX
rhVBpLTPa3hrjfWavgSW+FLpJFjWCpL+V/D25XqCEToFFxjiZkXYWxt/ADVyo1u7+nWwUGYDlESE
/Mr2rXAIwsC5QwbLdeecFiXuHTLqt7rOFBQ2wC6IWVsT2O6LE03e9eCSo/0mXXxVFlFbni9USdRo
SD/iTBLns6G40vsDY+f5v5VguCP9M09n3ML/P05xRIt5aD0GDBLv/1j7suZGlWXrX0QE8/BajJIs
yxpsy34h2u02CBCTAAG//lule882Xc1R3ej97Zf90BFOZZG1MiuHlRfIelkZxHsvn4wg2fSoxTk1
6NqcfeiiCXBv6x54AuHUuHnk+YOd/ADGWNMUE3RXCT/AOb6H4EHECyNANGzwYp65Sz49VMZe9ehc
KOcSclbgfilfo/39+zB75yZqMNZYpEIf9jX+fIZ3krhoHTeouRzPc7mcqQ6MEbZxUYBMQ8JZodvr
fUFOfmerzsNrjmlauyXS4soJFGdTH1OJ9FQnpjhGRVGFBSTSdMTR8wT34pH9njsDxdOMccj9Sb3K
2BBDKZ4w721Bir1Ud/c/0az3mirDOGHVGHopQ96aRjUY2cRCepXIrxxgnA09p1IYN3wtpTFCAwGk
lOhOHmEOZztf+e7zMog8HlTQ2/HH9UWMhqYp08SYECNML3LMWWkKhDV0iYYrofAZABA5J0cN644Y
NolohVaiipIKMbSf6dg7xqNK0F2O2txfHd+3Rmwi8dJnWmiOBtXIW+cOauG1/WSTGCH1Z/9/6Muf
R9uJQAaAolhOZS2S6XgXRsiOH4qjOhk6T794qs22rRsTSQwEnTMxsdIUp4irhGxD/HQBq8GIFpLV
k4jKNfD1tBdXkPupu7yLzDEUNq9YmOXFDCsdFPtO+DT6D/tl8KUtTJv3+ai/uGcpDESBgd5Kxw5y
Vtel5WEk4HXcSvZWQ8vifZucD0Amp8lA0+kkp5fKwmm+pMjTo8HO6zHPaNm+7z/irn1tA9O+L5Jr
KgxKlXpT9FUKU3FqR7s19vWe4siL/EV2lryTnIXEiX4MWimxHJlxg4vgdJTHQHksjoIGlOc2ePMu
N4Mh6qhXeWIC40UkHbqF8JitLj8fv67IXVbcLTm8z6YywU0nSGVy7nGG1bvyirkvVSGNS55dv0SA
34AKIzBVf4tEO6Cm4maIZ93096Gyvd9ln6gnqYb0l4uLleLRo7dufeVMsHNq3L6Jr9sXXufxvNeZ
iGTwJQQlaC5ifTBtHQNo7t6Aml9YA/HC/ZCcO64y+JKdMStaXTQcrUvpXcuGCK76GnzevwVzT7MJ
iqnq7yEBWiKFIrzi3lWKf2p8AfOUC/HVatb3xczGa+jXxsIxbHLUROZ6IzA2zVE20Xnsj48BfzR0
/rC+/z5zl9NGlPVOx9+vXAf80XRZRusNDuZQ7+sxH+BOFGHu8QkkFF1oQRCa3G0n3UXLaD2Ktt6S
er1F5f9RO/Sctv3/AlTfyjFX2ujqLJEUyNRAvk1EF4ucUYT+aZJlXJHPTy6rwKxN6ArMWJRwbiZz
mCoWOXchtbwakelHvjk/a5iraJCKbZ5LOwKNNX/kkurwh6fRLdNERz9ybzeCtEloKmMsobFC7BcF
mQL4vwWiBbFky4u+xoKcgaResM1sWfwrHzARy1znuB476yQnIyJV3DEpsV+f7aBdBQoXmDV6X+9p
yNxnpcEuHjmBKEd/L4ji5Q6Wj3g7DEm8/kKB9cl9fRs8yQ7J83K5RMfpkT5tEMKg+vX5CS43+/EN
b6ktgIbje+fta3IIDAZESPinZoFftlYCDYj2iAWKoMuQFpy7Q//OvRNgoolWBM2aSL8xVFsXa1kh
0cIu7S/lqVjpLkfYrB+cKMUgzlXt9ErOoBQizyO2HiGZ8CjhADObl56eJUXEyrZ/bJe5L+EYd6Y+
UFFgwTH9o4KdFFHqhg8BZfYJAhvktg3Rrxj0x6g/jQuxWArjHe0K73FufmoWaie/hkUoI460TMTS
3KPzPq6U1rPsm/uPn9WIcCeWbqHmvY/KgFMjGI0kKxBHq7SjE3uL3SLemLmNrNgpcQKAYmibclCC
lQJmvF/SjVPbF15EPBsKfGvN5jLFqxJL6Qm2hU9wdd8v2BAWPig+putR36R7vD7/7hk1EUmD5wlk
jZfEHLIBmocp8aqlmBABMYjvnrCtI9DeWm43AefLGgxYRWGMcRsBAleqj+BDOqPmshRXJ2ygAl/F
Jy+bNJ8umCjIIJaaYFPo2FF5aJNP9sMmCEDmyUEfDvAbDPik5akvNANCUEA9g0IUZVpu/pkDvQYD
PEjVy0nbRHRN8cqzPE20XTgy8L7yODF4UGowqNMK8J3CBdq8IB7FTpWeRODhp0PvnGO7pZnv3Dt2
N/b5anTo7g1p58DVTh4MzCUBdZCxlR5FUHdfFl9blHJCW3e5kSkHxw0GYbSwvYhCjeNMsazDOW2V
HZ27xPiJnQvk38G4wcBLouoRLjaVVZPVcS3ntvhZosSOFaZEc/7uTfht8myytszzxshT6qTfL376
HK1BwLgHfdOVCA+8bM98mPWP2zAZ/Djl8bm8FoCsNTDL+8jx4s1X4Dg97YPVX0bIE80Y8MBM7pAK
YNehTYzxZsSTGifIGxzj2b/JQEbfW7JZRBSGnXTbG6iLoEHSQb6At32CK4nBjfYqm3Jbw/4xYnVL
M4L/6AHFghUX5+nJ3LlpJoMeRhqlSqLGIwpK6J0BNRUl4UbcwuuZ4eGtyYCHnJeZkCiw9dXxsu5I
HpQEfEQyd555tutiErCwAX6oFnl+7nB2gx8XBMHYyRVcw7LDh7wh5eCUNdHJ5QHR0ucqPj1anX3/
Vt+a+e4dKYMggmEVYTLATJDswYiobisrbFLOnJMLGrVFWNkhyI69KxpD5ZMb2WYAjxohlqDvHT5T
EteWGJBpJfmc6hVu/bD0vMq2BqyKB7eysECFBFsV7ys/n1L+vonsBuN0lMZCEWFPSFCusTBqAYbn
9e7VJNhdZi0+OdKo0bBHbapYg6ErJvZw3x60kyilamWtG40M4aDiFGsFg4J+cNrk9mey/sQzhyNt
7q5MpTEmPCKJV3QWpGGqhuTOyX4dEJ1wX6hzecmpGCbiHrOiQ1fK+RY0CCQFH2QwfPBqTLNmMZXC
WGke56f8qt3iHzT4n8DhBnJ6VLO4BfLZBuypJMYAhyqR0i6EPjXKg82IlW+Ya7dpoyPeD194s1hY
N8r7VnMvpInQ24+aWEam5eEQa/RbHZ1OhH4PMeVJxAPpk2eEPFGMq9PMMQfFCkTR5O7RsZC+uJLL
UT1D2stndvx3VshOHBgSshc1/XChH++Vkehn1HVptSHh8XfMdkdND5FxeDVY0CPzAs0Gv8II2crD
ZLGJzRfodYyIZjkVuuhtcUXFGwsDLcbhLenL5ZeZjQenP4Txh2ksd3FDb56zdpqGQDrWlOO/L+QM
kID9fOEEoLNNMKZqWnjdaTq66ZjbEZ8F7SSUFwTVmKCGtf6HaYnzLenv/hO/vsUwVyOymlYwuxz4
hdkuDNyDLu+ZlnN40RhHDnsbVGmUGpNeQbxDom2EdUUnkB0SHNx9hWad7+Tcbh9ycu2MGA0BkQKF
4Hc9yrTUBz144JHNoz4HaYEVL8c7O8c5FUlReyKy1LDHyswgEo3NoLJ5Xyveeamt24WIStwJftW5
r+NsV+xUIHMrlK4TzOuV6phtKtAoB9vB54jgfS/67xOdroM6Zm1bQqfj+JBWxNomiJZo36jzydsi
JM070X+MkB3DyVQ9FcUOtv5yBGQ5OjoCQG8UgHmBoxW15jvWfptcn2ilmWKky6eKvh8d0d7EdlGR
OlAPxvJrb7zRvbD/h82wPO0Ybyposg4eJwgdNy/Y50BTzIlTrtKH9ABeFV7r4yxn1NQ4GOCImuKU
ZxK1xqPX7ZPQQZiHlV2oCb9+fn1xifvnQ5Lvb8cAiHiJUIFWIY7ykRwdxJqBYV8PXACZjUlMRQYj
uoV4S2QMcrice71WTaSSwV523WqutrQT2ct87vt7VqOJJOZB0sqpGplQCgeovSYYoMLwlLAATwEH
quaKXRo6YCUVi14kE6sqf79jcnzOm7BRcY1V/1B+WLvrW12hbWgVfdy3+7k64m+SmAChr3VByE0N
klbHjfdxaF53lvvrJ8FLHyT2mX0lGjcynrlrmHmTRMm0dFpcYT5YKMZFVUTWeNCRq3kRSGFXV9sE
ma5bOc/7cl36/zvL+ckDr7l4DzUwkAPIhqKKaCT8/WBPw3CWUrUQAcheuDzQ9dbkbXAef2ALCJfb
7zbRxIDKb9IY+I/KvM6GvhVvKdoCK8lww39Y3oV8RCTxduCxyW47B99+1I+mh5G/0gb/SrDCU+v+
Z557+ugyFJfBQiEZ+s0MJvB26rSyza+xiOrZai27lYpCOKJqERKDL2tBFzFxJFIwYXT/TSLzkRtx
OPU9VnccsicUhg0DfKtIB6PnaXjdIq5+4SdaZmLd3yQyt3PohCQaw0Skpci14oQHynyGdAt3ufFc
JPGbJIrrk9PMs/MIkt8UVtQhP7sZR0f+fA3sNrAOn/CDMiUYtNEtyvNS6ozD0GVJtlAdBsUTTPh3
wXUhK3jmZTAojfReByMeH0Cn42LVvUHgIRObVkeRlcGkQOWbbya6Aj6yV8u3k96+rgIsuwElth2/
lDv7vNk7HS9tONfy/tsvZD5CF5+vNVZi4Re2SxQmsKpiDXsba79xwRWIo7GJbT6cVaLRXZvmBxgZ
O17f+xx8/vYjmO9TpWp6jkUcE+isNYLhXdQkPJMk3HCLnvcfRj75HowDT5LIKmorh7Z4dXd7+e18
cJ+/qg/e836u0vWbRozrvo4jQrsYGrVLxwmsBsTjqNaG2/VKIwqJMdhYeunawlQBIlofK5zX2FMC
gxBejDSwuVXjuUfPb7+H8e1yCk+sd/QzO86H+jZ+6A54WMB22ZAOI480Z7QKLU4CZ+7NN5XKNr0I
l1C+ZBKVuloPj6etXIEWMHae1IUfPfRIE2AzV+wOBIsj0L53WX1GzrBqP3jQNgs031+d7X5JjCju
LRM/Y0AREVkQvw5Cr8eWVQur1zgwSgP2OxbGMu5doyKz9KwS4Z9x3cPE6XYBEhPcQbd5TJsoxbwc
5DZWa6G9CfKQFs8UIkVIi/e2gHEODHTYUC7KubvGbod1T0EG0lKQMYlFV0LBggxuuizsMYjIx8aL
S6Kh9eYxy0jhIEgt/f2y9+1HcDbZ7Ql0WBRh6aMeJXvTTl//pnj1m7UxUFZeitGKddw54OkR1SvM
eGG3Ht9vcUDkBvoTb2IkaQSWCZx8uB2kkpzDiJjh19mJEi8uflxDEo2OkBCs07CWg/rOMbCZmPY3
LRkIK0pL7cQQ549klGgLJ0/9VE/oEh0Lj3dvON5LZUAMA4dZLhn0Uzt0cagbYVr/gT7n2iD2eZBJ
f/cfdqUoumiZkqwZbOOT0Art5WrgVLPBs0h2fdTDH+LKMNy/Ob+JHOb8jF4KcXqQ8+I5YUKQJRHR
O0ztkiNoFgkmgpjTuyr91YovNT096uDTZeu9xfAG98XMddciPPw+NwbZkTFstDCEmNZuHG94VFYh
yB0fyM8FPEtOgmZ9y1xka26yZNYSvyWzo7aJakZd10Jyj7Vor79CL/pMyNjbGQCIu4Zt9tJNhDEP
gVYHF4ZkUbiT3Yt9gt8KATNYnrTnVvNn3qfTE71FK5P7nZVdjPUq0Esh65WERnbNfat9XgKDd3oM
fmtGqGlqCSnCBtHVG6ah0e+C9gv7vn3MpbR+04bFa6sGAyy1d92wHflX6IBPWy0xpdwuBCf4pK0u
p812y5E663Inn4vBYlPOq+x6omfY2dnGfGg9+dg8OuXzl+B8xj53ffVcCeI3NZkQ8myepbo0IBCk
BJJzWbct2X+1H8Aq7tpxaRYXJ8oxEHK55KJ51qgsLKV6r4i3iEgGrrc9Nz84R8D4m1oMiIhjgiGE
M0SVTuPRLaenysZgsUV0O3WF3fm0Gu16+zU+B/vc/zJo6xDHC1AJd3D5Zl+T24AtQ7FlUfuh79DC
1n++8DrQ5h75UyVv/z4RYYKF41w1ENHatw3AeG0LI0bbvwLwZ9qfPKqb+dAJeScTL2tRkkzmSpxT
TbhcMaty0Jd1Sa7r4le6Pj//jINlkzr7doM374oWNDknOdcSq8sTucyl6I02kcoGcuOH1bE+ICGl
LJHIsPdoIuRcwJmUzW+imOsgRn19uggQlZLsID2i3L//5FzxWUSeaMPcgjSM6tI0IaJ01pvu1XAx
KrcPMp+XL5x/ok4EMXfArMRMa9UBkUEdIDF5JukXqkKY26M9hLJbm0Ta1W7rpAfXLTGD7gnbK575
5JnX0zx3FRRJF7E+DQUkpGZwVSZ2ejJiMdT0kSajytRWKuLwgqDZvI8iy3iNSfifylLpX9I0uoiN
SW+btws7N0RTb+3bX9srmlAwAsz5hnNB11Qcc7SKViTDUEBcSpz395FsfLBPZ+TxOeB2DM0+Qaey
mEBFGAQ48QtVDW/g9XFz8EB37YeBCoYTJM+58dfs1/o+SvbxmSHxa2rZ/xylbvdnBEN4aR8iv3dB
sfq5jXm5lNvbjoXKiYbsOzNTwhFvAwP3+0SUj3RcCpJ7wq72pblauj7G+36Rh5A8LgllGdL15dZB
Ku9T34EW7UcEdhKH83XnQGD6e2gIMrFX2ayFSqInLp7d+rLy/V0M/t6fb/aAVsgvu5G9vxri1acy
mbBGGJREyy44g9XxGCNJTF4fl3IQPnLCJ55qDISbinCuqwxicPtbCautTv22kX9Egi3WvmU83D9J
nu2yjP2GokcROuxw8w8RoYvQXCuxF75P0AKOp15uJ7+A4RWXp2cu0lBkNKRIEk0G68xpdqhFYm9I
iMeKAGZlcgTpHKYdi570lY3SDM9g5mLSqTjmVM8dvNPlAnEIorqHPrGTwN6GGGNb3D/P+av5rRbj
CEOjKLoLNUxjt0eDIiZG7//9WU87VYRxf3KYnUC4JUARp5fteC/5+nGpfmDvfRBtuMNdszH2VBzj
CqNG1hOTQg2W4maOU6rB4EW2O3hv1WLZvAfc8fE5pkVcs+8TZID7nFxNjEhAQRSqcwfrf7CDiFJG
+k90d4BNq+NXYrot0V3e2c49j6aiGRwf5DSSzSyWDi+DD3eM5Y3pleg80+eYCNumXhfmRSlKHGmz
vzogp0CDAQdCZl/OE0UMqugEHqvLtRxGrHlBAEOpKkFwbtNhyp35APII7Ob7sceq5k/ut5ur+U+/
HdudrnSnoS/MCAfotK6AL4esnc8L2+eKx79JYaAjH2Wt7nJYyIvzniUEe5qjJ5E8iwS9E5FDt2Px
wlv6F/90f//YJFsm7M2+VGoL59nWRCLhYjzTXg1UEFBz/eJ8vNmSgYK9GairqOisYal6krHWq147
S4d2sB3xWaL1qsfiyTY9Hn3fXLepPhXFgEnXNHKnW5lEXZojRosThibddrMcJJfbajaLwBO1GCQx
5azB/owctnF0UrcOFNsBbxnncTAb9U2EMOChX/urfGkhxDErIv7Ug/35lQPA1FP8YQsTEQxIdGo5
ZmmNz3OFLQSRe7iQyjYXxrtkLxudS/0yb+3f8li4qEpRrq8mvhHqacpKCsqn8myXVekKlhOfV/3o
dldSe1bqgFhfLjG5qSRu0T7dV/sWnt9Rm4WUPMfODAVJ08Pq4mLUveyAKnRiuo3IS+hjxoHkH7sd
islO4mmgl9IPpyNmyBZLt1roBWkXiPK5PTmzgD05GyYM1M952WpDIh1Kk6TXYBxtpJoG8qWfOW6d
d1MMBnOsSsNVEfAVctmJLYyVBvE2WD4vq5JwufeoBd07aiZW0bLWOJ8GHDXNi6zXiwRkZx3xHx7e
lksuS+NcD98UA9jBmJMwnpHKhbR1fyLYdZnY6jF85VHIzWYmFM1QkJsAt4XOrjvX26hR2qTAtbGj
R8Wp/HCh7PKg36l06W6NRy3qZaifKJ8p0Z/vG++8P5wIZ+7sKen0UM0rCVEM6I3XG93eINrdNcht
1W5v0+p84Ki7v3Ib32JZko0yk6oG27Ckg1YGefBo95GtrtBWQZeL/FUBeHLAt4rlxOf3odQooYQD
RiPLuvMKgvVbVucg/7/ikp/NWqiuIskEfjw07TDnqSkgnwiHmvoNT3Z1Gw/e3U+CdWLL/ReIUu9/
vXmH+C2NPcaTHJbtebhISC7Roly07D/oiGpaOugj4MiadSATWUzkZJ2tctQUaLZeJ5GjX11VRhNt
5T037/sUa2F8nseaz4tMJDIYltRhro01tFNI5+Wy/bAEva3bu7KF4o3zOe7va8j5dAoDZEldhsWo
XKWDd/XzQPX2Ime7NvdzMfB1OqejkF0hoRac4akBv2yKDTqLFW9qcB6TJyfHvLXyOFGVNsfJOUjT
nVwUiTEGiW55Pjn6bMg+kcTESc0F3AXapZeQTDo69KV6kMihei7shfng/7DtdBPsM3eP6JPXZzOP
mxPRbNjUatdUvjZQcvW+fvcOQ0WwSZHYWRATkfbqbwMebPHuABNEjem5DNUG2uJcNckWK3J6zld0
+n8/NGSfLNuP4uO+Vc4WHsAK8R9EYbfLx5IRK6UFmaKPFzra067uaW3VtuDbl3KZ2fwk2mw8+i2R
TaK1yjU3Yg1m+gLynthGv/zoV4vLh8l7Vt6u1B/+fCKJwZSk/s95agVYKVDh8Cg6v3Rv6Epa5561
03a/dgdslWyf+0CI0SBULPQrqle89y0103s/hIEauWjUupeoLYHVod5kXg5Kv+Pto1KKU/RycL4q
596w/CVGVNdFluCGNujc996bhUUuSNuvrog0vKX+gSodR+LsS21y1gz4ZHV7spS+pTdV2mDB9XBr
QVMPY819ZSu842TwR77ElmiOkFW5tUeXQhzzh8E2wc1cEAzRST5I3N561331VVAKYbYGC3FR+rEc
Z8U7aJ4xMwClyaquxxGuT/5AbezjYuubGheW+2KkOt0zIQaOJLTAn0MLOoPIXvVBmwjWteS1hI/M
Xfvf2isDRE0oSbliQFiS2euV91Fpdln65qODrtTEPv0Nw7Y+ASGVCWsKyt2oizDXFaJDvOtOxLLh
IYMQ2ab7dnoLd++cI7shs7wMqlacqEd5cYplvLkkmPpaLDa5U9mCRhrfRpC4yux4DcbNbP3J7Yq9
bdi49wsYVIrOYaLr7QA37a1X2Pqy3lzsjxNJlwtKCu9mwbIksvf2vOdOnXFCEI2Boejcm3kXAYbW
DvpxL688BzZHszL9jrd/n4TCYSdhdavU4Tt23hq9aopXesXz1XItF51TeLXtrx+5bXf+Ei2g/s/O
fto9nf0WHanPMTh8wNDhj764eexcbDzP7OClv/o950E9m1nFGladvobQyM92BZ0ujSFUg0iRSggw
wJwteueSOtrJEzJyXVgvyxrr1ldbXn5ptiY9Fcxc4b6LrUaKboLFrUbyE8HAx3EtDiBfWLZvYrXG
aD0vJTkbFU6lMne5ijJLqkA2dEBm8LhZn3dpZEtndNOpnKs1GxZOJTG3+HxqdDAlUUkW+txVO2/s
Dme5VFxpbbzdv8ezfaATYWynEHi1W7VIIWyFEaSo8tL3eKMfzrHTLuzCgM+p3AArwc7Oo/uo2Mvc
DXCxdYPw/B4t0LK3efo7mNssxnh4FzVVuo4dYZcNxC6XlMXovr6zL+mpHObuSlFe9WdrhL4YI9ts
KnuHrVe+YbtkCd9G57MTm1c6nsOLqUzmydI2RRdXI3TrW/vDS1AMQMP2ksuRzjPRWyPOBDYqNf1f
E101e8V/A+Xg1rR5npoGIPc+FBM0nJMx0vGxcIDWZr1OMYuNjt3Yom2tn/yaJf0c96QxcUHSFZUe
h5AW1gTT9ctl5/8ol1uO9c2FedMPxCCKdeqavIkk6SCnC2GHevQY26HAm/ieGxDSp2IYCNFaS+5y
k9reC1qTNmhNWuzI06sLaiUwCq34hNS8b8UgydhLySXJ6LdaNY6jgfjhGf3Vm8qLNfTfcrMqc7Hr
RD+2CaO/ZhkmwCEOLEqWl68wIoF9M2iOuH+HZ0uIuo6pJ11TZUljYw9p1GJJAYPhoRgDg6ZxE3v8
uMbO8xIl/ASxBzeDMxcpTyUy6NRIhRAXkoKocVWjiVhAwwIek8iEbbcCp6A9a4sT5ViAKuOxba/U
SHCKam5rOMSX+wc4i0cTEQwe1XonYNuALB2EllRr7RWMO619wsLbv/JkE0HUPieAlI9ilpw66HK1
neypsOua0DnaFZeVbS6qn34fBpSaKDa68ITvs+pCgih7+Yjtzulmu6fsQdxK0KydT9RiQElQhCbp
BRW+yvhZvklYCHGWnFR0kDzh8ibyLI+BpjjuGtW4mcPKe9+MpII5oIIMegPu64GnFgNPlVhYIDjA
IZYOWIpGp/CNZ2EJmOAVCOlt+QPUJ+fHwJIIgujCbDSaMVx3B2m3lJ1n6nnvW/ls5mliFDrTE1aU
p9o85RCDhLLqH9fv75sFxjCw6vTBRUXy2V7F/n2RPGRiGSC7VMg7MYVlgAFyXeMpK7tx7SWPqzIh
eAz9y4PUGay4mnWrWCLEvRwFoi7QXYCOjfsqceCIbXOJjapvpAQi4oRcf4nomrA7mWcR854RFWOD
zlQbmsUgUjRgkUwKxl+8qEIfvnHhLX49nWwfjhHkSzYWkvLzZ7MR50QmA07Y4Kg2caTjFmP86717
GB4FUPzzYr9b0PWnsX+rxkBT3/RyXF2oGIxugtZvJKWH5drIVYU2r7mGgsE9WQwwnetrZ57xejiA
jF/ahWTJffTNm8O3NgwcneRak+LKoNCHt8lxXbnrPgapr7JWj+dN6X8F/ChmHty/ZTK4hB1HNfjr
oRXSjcdaJk1MDDf7EZVkj3w1xzfO4+23MAabRrnR4yaDglTY+rS4f5tm08T6P0aniwwm9e01SVIF
uhjeB1qpd7tFHtBsOPr+Cux3szniZsPniTgmbilN9RqOGsQJiCaOV7fcZ6v6BVwuDkfQHKQbKI5S
cmQVzZuMXYjXOM8GdGNgjNcJ357ODhL7mFvkSJnzUFMpjCX0mCJIzy2koJRgIamvEldxsQ+Po81s
T+FUDmMESVZdlaGCnNseGZCNHBboh8W8748fWKTOawadbU6diGMdVSqPoOE/Qxy4dxwvQjxx8DYG
adHDsh62aFYwyIaOMpDd5W14KjXy5A4PNZamYiQ4yNfb6hV8R/ePejbJMv1NjOWcsRK6ii/0g/bO
+oAJe4J1sGgaAiKDjPTTeuDcO3UOu6YCGV+m9UaqoMYuI/qQ/XQg6juig/MXKgxXd70hp/WusDPv
sNjtQKff28kLcnyaDYb2s4VGVldy3Zw82qid8Vj65hBh+sMY31RqvSDXBX7YS402EIvPNziHb1MB
jCMa8rZo+5Ietbe+2JlIFP9/mA2lN543mk1/TGUx3qiz+vwi0nuKplUMDiIDkjuLAwhvxbefyatO
ikWJcfuXKuS1oPFOkf775CmgNtde66iNK9g5bz1m7n17nc1GThVjAEg+Z/FluH2l1fE9xvLnneE+
wFoTbJrnpiXmvKBhWJZsYRsd2AOYUzQaSRx6hCyHul2Cz0n2GvrRzPTBNDhB7GxEORXFnFsnts2Q
YyTmsALH4Pt77oDVxrX8s4PJZQ688rRijhDUw3Gv5RAl+i/rD/WQehxcnW3VmSrD4PeoNRg7zyCh
3HcuJgsooQTHDuZdxPenYaDbogT9RgQRDsUNLGxdoEGH3wM7+7iYqMJ2tfVjqSqJ1VF79rxhfYg3
v8hP2uGEmdWvIQgSn/d5/gsk/6Ma28E2ggOoF8cWXum49sC5CCz0nxAi08E9XsZjtr4z1Y+B41A2
O72XoB+IMQ7FNiLRMovRXE9QC/SxbtHelxX5AvG58ES7mT85tjiby5zKZ1CXTvkkowz5g4+OBYAi
mlXxCuD5XmoObMQ8FcNgr6E1Rjg2MBfMvVxItG5ovYRjk/8FdL8/HAMXmQm2iaSCLkiDYGs2SVuQ
Sibk7Dml39jLL4zRbb9O2A7AuQtz0d9UOQY7SsTqdVtALswFGG++dYH4cfngieGdIYMbQ/8f6F05
5vZokXX7ownUBl1pCb4amId92j3D0W3u9TbVjYGSs9THmXyCblh6sMayv4LEP3iK8c6PwRJdD9Oy
pM6yINmTigrIbXCNZx3zgc8/1sHSNWt1nbamAhOEnWve4iNdYmpgfEC4Z9m43vHucWm3K3UlrzAj
wTlFjoYsfbOeawIQH5Cy8qRVtLTsyjt5K1AtcuTMe/9vHRk0QalYbqURJ7lCJbNvyFWgTRQOclmg
0Pw4N6iG8/cxzk5iTGyEJXIerV4UrRbaUdY09B7diAqx+wzjGD+f/Ic3N3ZvwxgX7kOFcyXYMVax
1AaUpum59qPjLdBaCNaNvfBE+/vBWM2txvO+I4Mw6XUcjELB+aI1A/tjlQB72C82uvzf6K6GyENn
F3ZQ3/+oPH/EUj1nslEiuwElMRsMGkj42sMvH5Q5Dy5G8nlHOivNlERTU1QJL1pdZQJIKzkLYUpV
XI8eUkToNiCV86r5S2iItlvC0W7uSKfy/jjSxlQz+gACE94SycMLOaA13BkUotmPore0MahooRGG
l8OZi8Iw/WzImkKDS036XU85K+NuwE5nGK3XvhtoUC95137OOqcimNuoJdVJUi4SrNNxNh9Xb88B
59ngaCqAdd6jFclaBgHIedFHBtoy8H7G/JOLmRPsM+LIm0PQqTjGNISiqxrhhCMza9JF6DX/xREw
2+M6lcAYQ6vFPcY/IAFVY1TuPsiZRkAgEbxvdFw5jMcGHVkXth3k4GV/BHNmbB98Y4vQB/wFHFH0
J7ORz1QlxmvHpyFDmuumkgNgzDzJB2serhIvozb7NJtKYlx1W1cx9sqOFJzQLShdQNGuNhT5Y7IE
s6/DZ7ufCw6mEhnHbRpdUSOpgs9VEfWAgI7v0TjXlM3ZFE0Zp9oVIlraoIfYEdE4Mtav6JHYfr3c
/1Yc+2arCnlZKYlx6nGAgxufPFPiL4SeR7t/UIetJBTC+VKcQ3wjrXHF+iVNfKMnsWDXJ7uSwCZp
ZI7slP3hvmIcIGKLC0U9WPmVHiLYOhLQUi0Dm7fNYTaXN7EF1m9kOaaRca9oxuN41G0VNJWAogf3
dHjEVmautc+WMqbyGKhQ2zQ1OwpGzlE6il8FqRcbdKqeffVqjxgvCpaFRJ6rmGz3n9yrxvuMDH5o
l1EdrwMV7lyxu4kyNvJwYy6Um+rH4kZfDZkswlIwOnHZXWy6Vu389BhglSy6nDmWzwNEncGObggH
OYuphRzXPagZvYPp7HzS+8+fnHBmNjkxVYwBjUuZY2utglsGdncluPzU3j7vW/tsPDqRwOYMxg4r
E7BbGsqs4XeV4EQwHLzf0ckTtC2gc8/fX7FsdcWr7HKgnk0c5Fo/jlKCQzz5W24zJA/e2ZlZSenS
Smzx118c7ecqXiBfjWpkd1A1O8tAd4c0D7eq9l+iwX/wih1ni7PQ1ITo5lOQF8NKExDBfkTuGzhb
frj2ZcHzzBwIZgdoFVCP90ZCI5r66fS05/FJ81CKHWJLJaPO0KhD7bxAfJG65+BC1uQUESUiage+
+DZFEMC7zdxzZACjTNNeASUENUlsuR6D2KGLu39g2XCwRefOv7zO7MInsevP+ljiBiC+WXuSc6iw
b1jDpvAFoOqTB1UcH83ueAq1q1Yl8u2+ad76Pf6MtulTeigWwKr/DxeBAZBSl6Nz1VNxDoLE4/pF
9I+Wl0h2VJBwh4LYCVsn70MK7/KxyQOjDkdQxN7QGJkXb7Pz1YPvLpe3AT0u0xvHvbDpgso8KUNu
QMMrmmqO63WIMnPhBlbibnn7Lzihgcm8Uapz04yqcvt24VPxgPQAr64zW5mfwDGbHujMAi0H9BkE
tng8lsGo/oba1h7lAp5vmc2mTkUxL5T0XJWDmuOaoacLxGR4myN9G2EJ6pP5QMjDG/akYFsPdvXQ
xUA8KiEeuLDLn9BNHEeyBEVBCOFlTh34vu2iQwovGNpZwXnE3JiT77ws2LxApyWdlg4Q19pIVCM1
jg3RPcGI5ZNPXh/yH4i79sPrPtuWlJmfO3E2S+IwPWwmQsnOht4bBuSnJEcHjuqEJ/KFRwBHT17A
YDKxCVhnToKgUOxEbf3sxui156WnuTbKYMqgCwa2LFEbxRNjDBT/GZ0jDteJ80ITdp+ThFTnSaog
p/aOaB7Bu/OQoRIdOrtFQ1SHoLhqu3aQCjYvGcEzF4tJeHTgHB1TBaKP/4+0d22u1GaihX8RVYBA
gq/Avtiejcf2eCYzX6i5JEKAuEjcf/1ZOG+9xxtTm8pzUqlJUq64kdRqda9e3b3wcI6/7jAEDa/C
eF4my57Gp+R4osGImSmfwhiFD4F+MD79KYZgD/FZ7zXyeRbzMWKKUse0gRuuzhPMLU8N6VzFdutF
jHfBUNC7RIhzbl8kn8O+vQzG0tOIhtIyHp1ufNCSPHSsPt626qt3a/kQj/gu/rIXwGt9GLlO29Sh
TR0389mu0UotSauTn3v3tQKDPMu6Z9sQh9sy17fmTSjDQDXHIybFNO0VMyWbW2vWdtfE6O9y7vlP
o3lq5DeWPPpWqNHG1s3as5heuJ2HtyWvvNN/BXvAu6iNcXdsXVjvTZWwiVU2seWU/7SMHzIXnSlo
Vuzs6pYcD2MgHGeZluCsKSpDnoCc7Pl1nOc+yvcKSQP6NSlcuiNn5Sq+rcezQWRjvoVZZW/9MN5l
usG3zsaGVE08aXGQKg28mYfugG7AxRfifr69ecvD8c7W/ivMQwsUgpnTFNp7jRZy0SWGMKwmbrms
niyjLE/ca/2d2GhrSb5l+q5le5QwdyWlaqVOmC9UXJOQuPbZm6xTk/FLr18Hc9rRh417CA20TebC
37XxLq2k4XYY/uBnZex7d50ODD/w7qeuDPL20T3JA61/JPOnUqhAsh+Zv6eOH9cKW2PiElh0uQru
6qk2zaGaKMnquOgbTKD6YRIekunOonbkiz2b8/H4roUtOvtOV7q8Mqa8zuu4bN1AKEDN9f1tBVkT
CKAhhFjogsY86tk4wZUIQ4lWst7LY9AujtW99eDcNX+7Z40hkHkIrhFmSqf3DQtui13O6FovF6nM
shyK6jBr7b7lHh2IsiHVMovDqK0wL+Yg08knyeodN//jvb4WtQKbO5TKOeCU5nEd6UxEHnvO8Trc
Xs6ejJVSGCozlMNEEZdDSXXQ16K4uEJ6Ea3a9uttWRsKeLV1qwOTXjHI2vTzWHL05K/umgIK6D2Y
BO3cvcv/m6zVVVNg8pWC4ZjMp4oe3fFr+4tXXggX6nBb0Dqf//+p4f9ViGXV7zQdEAStMwlJNDtX
c4jsbeAXI/rUk/QlTVVUGy8y+zQUjwNP0PjV8o63P2BzV/GqepSajkvevJB38v02QVd+H7tqDWVY
cvUt08PRnNKg4EnUVq+3pa2il7fVErxm0DtUR5pk5Uq0bEK3ITMv4qK5ZOWlq09OHrXu2cgviX5y
zD+3xW3u7nt5KzeRFXY1SRfyUIuJyVdIID//rtEKS6KbxI6oxR1b3+x3opyVn2DPuvBVXhR4cQ5m
9SDTf8b21PlTmHVHtJ0NiG4D31BBPe5NXN06QkJcZP+WA7Td1cXI1eSRmcgiVqOBYmPuxJ43Bar8
nac7yrJpNN+LWt2LNG+YoyqIGudvM6qLrCSw7f6YVA8C6ptPJ8IiPmOgsl0HTtWEIjlSPQbaLHYM
zzp2+1eT3i16dW/SxJk7l1awPHdNPBz6yLDQano4dM/lY/pof+eXAS1K5iIwUfqMSfHlGDZy5yM2
tfndN6y02XPyhhMPu+Hwv/B+zH+xJDbGsPsif5vlznu1J2ulyUkB72zw6iJm/FRibkUKJqhxbJpA
/qHs6PbmztrWjOx/N9j14WjYzLRQT3ZtmOC/2YnFuiKejeN81DwYjV+ynAM5n6352ej+kPt+vgj6
VXYymtVh6o402btUq4TV20c4DL63SVwH37D6CG0qMWUUOyyb0Can8UH+JW2MrwiaPzNak1XRziXe
lAfzZKEPoYdM8+rNVIaRS9YWMi5qRazANf0R/c8yS7Qhz3qriwbKGgzg7LvqH5nxUgeFaRZl0CjW
fL39LVu32oFX6doIlS14ftf7r7NxbM0GCu46+mjKM/h7wVQ8yOpxLMadw14sxNp2vZe1ukyNmVHO
8H/Ebv3E9WthfDb8/1a+9+9J+miz6yxeB470ejng9tddp2GJ/Rz8FhliOluUel4w6UiN373M3VnS
x1gRdgo2kWCsIt6vt1T8u3eNtqYzl31TxMl84Sw2xd+U3vH+YaI/ht12dfbG/rmojSC+Q9AFbR2Y
ilR41WQaEKa/TiCwyaC3/CDrx4CUVmCiLJLT0Gjcgz3/nuiOZdhaKYgfmABNscvggVzvbEVUKdI+
l7FhpqGU6cXgR4kRsQOQccM7TPWOy7IlbwkWMV8PboO77kemOCHobzHKWAnz3jUeLGWESfLMnYiV
fth2XbNzlFumj6GVMO4Btpas4Wqn6M2mkw6atgY1RRlr8vT3lOLfv3L9hZN2R9rW8jyCmAC6g/hx
ndFAx/sZgzp9CbuHilZ0m6GYlFCj3lQA6ShfqjTZCVXXuYblaiy905npwdQRc53+YgUqrJU2ynie
xRNN8IZVJJ6aV9I9tORL7w9PaAx+GUhQu+RgTmVof+L9Zy7NSz33oW7caBa/DXHffbttgdYg+r8f
ZpvLDQKbm70FpO/ukM/rOcGggyr2yuwO8/0eVIu5Y379xy3PnpsGAxTOTcjR0eapMexQIRAFFzaF
+2o51TFRFK2t589GdmqrvZdhwzw6DAMtAAShsAYX/VrrCVUDoaNRxYz+PSbT42yjYSzSaxUGbBvP
ZZZH6onOedT1aTCiY7vXhQb4dEZ/NydjMJt7kdAib2VCMYYdOBkiYwIjt/qeTConMQYu48RLQtfp
6tBh5UUMGegB/OX2wWyu/Z2slblGj1yTJrOz+AKR0Z080w0bbLwuIkC8Oxu9t67lurzTAclF4WmP
4Wkg6YHUh8l+Mcz2WA470eoaNX5TNua7jusR2BU4s9eCMmBGXuXDjKnBPpW5UwemxAQntD+dcjPs
UEacFuQ4J2nEZP7l9oZuvH+4eh7QL1w/VGqtNpQwa8pkL2TMOxVWgt3lk3r1s/9aIP22Rs/0MSAT
Tf7RCntlqjEH3mA60TImIrsoPR5MMXzq+EvHfhXcj1oazNSJhkScuR5+Os5r4Tc757m8s2s99ZaB
EEtLNh+Y1fU2N50i85yUMkafABF2Y9qGU4sRy7c3dMNkO94yyABmGz3m1zBHL3Rl5i0Wms70j2k1
L3pqH2T7ZbKnSEzmxeX2d1K6x9tSt3QVryBeQkzkcmC7r9dm173rNEUj44qXIWudu6JHOESLQPNp
x2hvaQwU1V5mASNPtB4IbJcEJzS0WKA2rcDrfONQaN8+WMlk7ZzYpqi3p4GC+oi2+ter0oQwKtJu
EVUeRk7gBmr9SQAp+J8ELcdGbQDdb3T9d1cd4WvTCjbIWBAn4O2rGFjU5jtdJLdW48NGYo6yT9Ef
afHA3wkhhpPKyof3YNiDd+iZ/WdQqPCkLZ12nPktTUebbRvYtuOAM7rat0RWtYl+hzAoBhhG3hO6
cu1s2IaWo0eqbS/Nw5hF3uoX363F7XvPH5uqjBUoLMm9HNvWChOMHjrVxtQmd6lBECAbyeRnkeFT
84TXCXMtbiv9xoYCfrY85gJad0BMvN5QUOAmlbZ9GWf5M4rIjxXaMc/p+baQLVfAxUhjjFS2fc8H
XnQtRVZF6tGmqWIho2/+oQ/+7gMWfo5fv2EWZh587VDTQHeMyBbg/V7oGlLxa086mYTQXKuoAQk/
PY8T1L/SB5XdtX449hFy7IlzrvOvStwbxl5gtOEMurZrI/T00FLFXG9uXxUu3oy8jHNl0iMTaXJQ
tTMGcqAHoOT1UVHFjjPBbJ2dDSfY0JWddh2LAKQGTOvaazdUirGyU/wR47mqfzZmO6Db9uiEplkN
d6L1Fo2yslONEciBKxsaDr49hMLK5FNJLSMsSKl3zOvWZmDWIXoRWLB8+LBrHRiNjBQ186u4MXLv
QaErxkHDGbq368a8543PDwrjCdBOJzWfb+/Glo5TYhIfMRbFeSw/f3fRzHTqpfTKOjbc+ZjU/bnM
wqkxT7elLM/DessRSFnQcxfzj9eZPtNP57GdqyrukkPT/LT787fB/WcXA90SwywEixCCWV7OYrfe
L6aSI15HhW2sc5xikcFfHM27YSaPVT+7EZAHvXOTNgwVEkdwbZaYBqZidXtnmY6yzKs6bgdyb5WP
FjwrFPNfKmJFbnHuT6a/2+Nmw/y+l7lm4JQ1aeu2R7K2HV48fhHmj9577grzTgKKK8ijk+lQ259n
4USy/KJ4dar3wPXtT2DUWUAAxHQrtfGtxFDV3NcIpubQGH/oas9pXYzrSmXQcNAy4bi68DfWbwzm
Pw952QzISOdnKzuYfjTUiBQPff91KL5aUxfw4kuRH4bH26q64elQ14UvAKgKtt9fXcV+omOSEISM
XWHrg3TanyRH84ycCTOQtbdXe7GlPwzJf8vH3XPh9axU1sgrNOqeKjhW3dwEVJgYzZFU6ZPVI+nT
+3dNTu071Weo4bMMc8fX2rA78FTh1zkmchRAc66lV0CzWSYMZB59Hbg6DfNLlhdHRc6DAY7tQHc2
d0NtmAmfFc4dnlR0Pr2WR5Ip70mtkHzsvlkdarCG/47YAFK1KLUQ7VBnzTvNCirtfsZ1zIijznyq
06Byx+mzJkUe+5XNI2nY/OQ1nO3ktTYM6QJPUQ8JrOWPRZ/f2Z5lwKtG15A69i0XIJXffuq76ZzN
/0P+FrYGwwBMuF8E2Ma1HNNCJ9lhypHrx3BVNJMJODncvgFbqR1wI9CjA3mkJSW9vgJlLivbBy+D
l8a9ByPTz23YsMhDRzzeV88pQ0finPXR0HhB0hbHVqodptOWotgAb6xliXiiV58wUYf7nQBDAyQh
5M6+6O7v24vcE7Daxl57M3Pdook15u2Y38Yq2XkYNtgtBKMBF14P9hFOzuKGvFMItzZSIhMcVImm
0f1J3flJ5ESVPttHV0ZWE3h7SZON54/BlYI7BdTLhoNzLbFMG5mJiTexTPoYFPYLkw8JBoSRaKyO
/337XKwP7fCgKIg6rkXJuTa9utJNXDFlHSo9myEvxM5l3loPfBMLTAIHMf1aCaiZ25WunSbGZNyw
m+3IrHhAdRaQZHga83THMVx0avXiIG63EN/aDN1l1z3+1JCN3oQynlgXyHjx8Z51zomYRh6kOwvb
shXYOwROC7b8IfcCJNlEVJOrGGzQ5uD4zeOQd9W5FDtKvrWBeD/NhaqDGMpf2aS5mLoRzVYVnLvi
OBhpbNWniQ3I7dfP5l4Gc+NGgQKJEAa0KrAJ3uoq3uk7rVWaZ5jpiFHd1VcUwoZl1uxkOrZEwMsC
T8dZgiV39VzlcpgGJAZBGNN9EZQsyQ59V+zlNzb0wINbg1UATYLnsbI9fgL7V1hgU9nKe+hZhvGz
4x2lMurF6fYt2pAEZxUUGZvhLiHcub5FBpKsBamrNpag/zniT1t9NTMnaIz/bE1BQMP7TsAPAza1
5ofZhqxLp6+rGONKvcfR9YYfvAGmeXs1H10ZSEFOEyQcIHGwC9erMYWdDRaHK1Om/SdnKMvI7hMr
Irz175Ks5eE4Yu5YNmrj4LWTf7gt/eNewtTCLfZhb4Fdr7GcUbV1hRezijHIrQRgm7lPToIasqQa
x3u0+kl3Vrth3xfbDkwV9A7AmGtHcbRby0+duo7JwGsUMhit9UmbmRcUlsE+jbrMHmcNV8BTMklC
qhP6F+1rqw/Kwd2jb3686DhcWHx8ERQJx3C99YLKIaUJojhhTV9dSj8R83tBj51uQsb2zPK6WzSw
VkijHpAZdM6z4CZfS2t1ng7Khmuew0DLSOu6+Q4L42KUeF/YT2NVAdA2ysb1o9IQzl8ecl72p8Eb
7DQccrQ06klvYHL1OLN659Xd0gIAYAuXFSYcmPP1p2m/l0w0Zh3TPJj4U5s9oZxQDTu+3tZ2oyQc
1CKXLJjzarszxUE4lwl8Pa3peeJVcnITYR2KPHMjIxGYAtrYOzI3VwY8FFfYx8avg75+MsvMyeBO
tCo9moYhw8qV96zJ6rCh+ufty/QxLljAV6Tp4X/BUSerE7Zk61alDWG6moIlCeJnUzhP4ZTkQZf7
B8DcO4/vlvGAu049bCpQv3VkUMF9hg8Ao6vzF9v8UVuHlN2jEKm9186fjO7Z+I8vMBb4TtzqBIdO
+2aXQNyQtZ+ZMs4j/Q4qkdhRxy1FoQA9lnQuWtWtsWwn43XDSsQ7+PFpKPhRj9Nl7BEf2EVsIp99
+9g2xeG9R3gFO/8BU+tGQ3T1BO33cuskUhDIZ7/7eybeL3P6ndZ7TKFNE4hwC1aAoIEmeOzXt81i
tqkcx6pj9SnP/+ki+6i8KP+tu8CzQuv19fbqts4Mmdwlt4JMLljV19LyvDN0r50aBM8xYBqUeIcH
/rTXDH/rojGE5C5CLFi6te6nPGl81k0IPQo0wtdmHU0u/z7Ozovh0K+3l7RBBXKwIjxcC4QE071c
xHdOk6VZkhq5DWHAYW1WntOhOmJI7WwGgoSzixCvPtrTV+a/oMlrMLhw3oZHk10mcbz9KVu6A6vi
vjEdwLxeXfmyHStSNF4TN9PBprEWD1p9YfzsmjuCNp+P95JWWpO7RVIl6PIK5DegLOwO6HXz2xVB
mQZ31RAkXSB0NM87d2MjC4qt9hwTWCfiMnPN+hHtnNdwH5p4NmloAfQVhrwr1HCHMe4BJi0gATq+
ZnXxOtd7qMQGuQ/pAwpncsnaAf1YmRslnZIW2dzE6BVtI7goRaSaS6u+S+YEVXYprGfX/mnWMygY
D3mVRZ00Pk/dXtyxccZwjKBpHoBvPOKrz7BF0SBHhJ2XE42sowxtNNKyyF59zcZFhREHfYDijVyI
F9dKzSo2F2liNHFns7gFS1DYD0Uqv9xW2I17eiVlZQ6mqpltIbmKs6K4pzT0TBoAezm05Y7Cbi4H
MAQ2DHlsODzXyxl4JVxXNCr2+u5gesV9V9t3LRn/3F7PphhGMdmboZ0pOOzXYoyON2MyYz2FQfxI
ARwN86ZoTymwhZ27sPHYLnHA/y9q0ZN3VsdAs6Ce5yiuSHsoQH5xMx6mmfEiWgOjkPwsyJsyrJK9
pN72CpGdRBG1DYxstZGiZ4kibqZiH05qcRa/k70YdFMnQDJEBgUtEsF2uF6Ym1Rwu5t0CXizAGUV
hwrer5P5h7zaCeG3JCGPa0EK3CREideSukbracqUijnoFKKgEcnv51Icm/bv22qxZbcw0RjxBaph
wINZu7S+tmxj5IOKMaiye8qrSR0tjKr+Vbp2e1J1lQW15Tz0gs1H9B+5b0VlRbc/YctsLJzNN1YD
OEErzczo3ClrwBewvIiozINq/MKNozCcY9Mdb8va0pH3slaqSQ2ZdLLtcdlOPf3be2T9r9sCtg4O
+S4LcSIyF3A1rw/OqGqWJPms4jJ/5cXJqX6AkJlYr7elLMbnGktCJm95ZBxUl4FEtVoGL9x60MRS
8dyeqvpEyPfbv3/DQbfA2wV4QDxEoGtLTn1t0DaHk0KMVD6mWOd3aVT3Zob/Qs20dyhaNDBsMMpk
Rxe2zgfgCBx1ZE/BAFgW/s508F4bIx1Q/VV0h9r/7qZPnt5JSmxZp/cilk94J0L1RVemrgn/oEDW
o2QgmiMbW07Pjo9OMebnwjzYzen2fm6p+ALFIZZjAPHX4FWngbjjZ02MG9S7fdQ7Pxo/mPsudBTf
QWM2b7QL7WPIFjDQQVb3yey5sHqPqljV9k90kbKOPfN4qBy3iVDGZB0tkrdhJXkZaQ6WW1cM/k6A
t7VeFzWfS5oEIey6iM+XPR8zDmSw1fe18D8hgHnhQpwsbj22dAe229IZBr+dgtQNketOPxmSJaoX
oo1TqzjgtZEogUmsnTdt616/F7Iy/VyXYMvaaRu3ogyG7DT7n40hqOf/we574F1hNQ789rdePO+U
00A5Z5p0NRx2tPq72JYM5cTudeY7UVqRbOe2bS3KB12WQlnA0ls3r0jaEqUeI2B2qEETqKxvg9ZS
Q1S4zTmhbbsjbuOgkPVc8nJvfJc1qm9mDLnsItGxalvoHvWaEKmgHLS51NgRtRUFIEmPpnpoiIhX
dF2Da5Ek91PVtTFL6xrVFv+UGdjcgjskmsbZj1uUMx292XDORWeSo7Zl+TikrDymMvVAfq37nZPd
WDwSDWgnD74PtnrdsqAR3qTZmGm8cqCdcS8gfRdRsmNoti4/EjQo+V6QFUQiK4TKt8emS1XaxfTk
N/eJdxDNQ8vQCLa/q6rqaDOBm39327ptqBFk+qDQwq4u+fpri6oZy1AdXHSxCGYPOea4qH7unOfG
7gFXNBHGUrCacUOuRZSJHGFmdP/mUnbuc22RIOvM8L8v5L2Uxay9u3264A1Rs+rjATMtpq9dG1XW
5wGZ8ttithYD/3HhkyIqxyldi7HHLCnaUgwxrf4M6X1qhaT9fVvExpEANkaabtE2REorN0RZSWUi
tzDEcr5k4rUGlzrJ7YNfdofbgtaNQBa0FnA42DeA5peAbOV168kch9TQQ9xl4NxPaf1JNd8AjE9p
RAaJkkhU2gCmJv65ktazYg+O/73nYWc/l92vgf6Y6WNVZkGDA1UOcIrPRflI+1cqaCgGsMTa/Eyz
5un2V29tD2h/SCP5PqiZa1KckC7z58QaYiayqPSjBiU62n0VVOzo7bYgKC2DMcILvwqJp6moC8q6
Ida1PCX2Q9+QZy6qzxMv8h1RG28uaAnAb10PCK61tq7jbI5jnpMhnk48uxuoewKKmtEhULtF3h/d
Q4wowz10KeA3H2m5awUWfTGOGPAAGLwHTwbvRfuAYanp78b6pzb+uX1UDn7XtauLrhEe6GM4KmSe
164u6Rmol8JGHO6ihQZs+LjXceDjdXThq4B8DGgTMOpaGdTcUK7lgkYXyo4AogWDIwoUQgw7jspH
zxOCbAxLYcgc4Gauti3TM4XzlwEfKWgbmKkG/dg7mYKiAFOGc2HGw2OfFzv+4MYGAhVyl6QFCgLh
F14fVjKyQs8TglbLaS6Foj8sv9wxAhtILegcCB9RWIRdBKPiWsZoao/mAi5nh8ZsUTFbDKM25SNt
0yLymzYLe0eoKFfIVNmpp6NxlmGCPhk7V2BrqW+EWjT7wBPor2xRVxe1V5mAUqrcOmBy1cFJft3W
xo0jRLYb8BYwVQc86NVmInGS9KkGxFXXdSAFhuV2eQ+gSyWX2rHaiHvOP4kNTqe5R///eL3hyiMx
tiwM4Ma666PRuy5wPqZiwYuzC2CFphe+kNdy/ok4L7eX+dFsgXu3dCYGvgZkaq2ptgNGNOpj+3gC
ufGuJiXGZXtpFqVtO90xUpk7B7exOGwnKI7gOMJ1cVc4td1hFqHsK8ir2jM4Y9/qxO4CQ6MlhjP1
907uHG8v8KMFwwLfCVxpisonyWu76ePSZ2cbhVppEzGwq2ZoaJ7YJ5SQnW5LXG0pHntw4BDQIqBG
34oPUYrlcDKMnq4uTWaxADTA8s4dCi90rGx+KFp3L2G9smpv8oAEoyjGwvOPYo7rK5lag+cmZlVf
GMr6HCRPBQD+hv24vao1metNjANv1kWot2QzlmW/c5mYo70CiUOIySpsIW7OvZV0RdBmdR3ObCC/
26nIn/uBo+PINLGHxHLGyEaT1PtJJHLHwq70aPkakIXAqmRLo2tkcq6/xq+RrxS2rS+GM+mjNYvX
kmVfqIuOKz6Xzp2RqGHH9m3sM55bsAKQEcM+rxGLUmo+C0L0hUCDUXFspPftkA5wc+bdYXwr6/O2
PLyAQInRMxzvyGqznUqSrsZAr4uRWjk7Tq6fgHvboWrVz4UBJ19QFAS5WqlvaZX33sGw6rILKmLw
34mbu391ujee8m5SXiC7GYM/qTeXJEAfkEodFBo2ojS7LM00QFlxvYO7rJNRb19PcQEsF0zQhWN4
fTgo+8Pz1Hj6oqyiHoKcZ82Zs1lGVcXaPNA9eui3CS+PuqPVKTdG8ycoj60dpF1jHI0mK4+laXT3
mfD1Vyep56ivE7VznOsA6u0rlzwK2OrIY3xAoPJ8Tqe0ZPrC0MwD3S4y9aQNDnLYWMwhmmY2R0N3
RehSTAi2WmoE3CutHVvxdmveOT34iCVIBp7xVjqL0Op6q6opqRkHGHaZk9yzImknLo/scV6qghM2
Is6qhP6K+510xxRkw+6owA1tg3Ia+a+hTwgIZkPbwDOz+ubRk5MbKtfN7tGJpeTIl3hTjRh0LMvA
S1Na/hLT2LdhWZQJ4oSeky+u48PVMkkyz4di7BKNJmGj+eW28fh4dSzwhgjKkYFgLvTk61UqMU80
H6b2UtloulgqbaEWGaFD7/q7MPfiaK93FO8K/GNYYGQ/VjvaNUuQapqQZfQsSnhhk7DVGSZz+4kX
VTxJXkdWgUJppNNZEbT34/b8vSCoUrm96I8mCsnPxSZTd8Hm1gRbXilRGy70q2Kjf0AXrS8JLfJz
OQhAPVkgaKb/2+P6pkwApFHgii5QeMtXVoNpx1W5M7cXNCqtAp/B7UInyixkHeUH6NlwAhWuvbu9
zI+mCicLniOCA4r2D2scQvTcQ/GU1V7KXqgnpA0FehmVVcSabjrAG9SnzkqdUzpNGEw90/J/EQ9q
P+7xUpS6ZkaY6Jskuw7HTWuqQseVw/cyaawg9Z0/udTyjjqGDvNe2SGw2T22yTohu2w50inw1fAi
Lmz0Vdjnmkh3e4nRX6ipxUtBdY3g1sSsW2+kJ9GU4kBGMR1GzEkLMbDTPuq2MUK4Oc8ExJ+wbewm
qsqBf2N9u5edW7k+b9+GSB0sVFD2bOCz17fO7EaUZllDfeEcyIPXooqjd1iI6MQKGgB3Tx4SaZ/r
wifhbZXYuO7IPS6xHDqvwBFYXUHkkuoeqUF16bMyHwPFNYo9fYN25ilxcPF3VOCjw4V6IOIhswqH
C+nxlQM0sy4dMtSRXCoQIJ4KBzVfDtVT6Lk1qjvy2hXfbq9v+YUrE4MyC1hG1OaiQmgdRwqepdks
fHUx7Gw+GoviAfvey5ZtLmsBj4C1ALddVzwjaTOAhsb1pRsTKsPW6onKQ8BWtfFZJMUMT89IyDDv
RJEbYpFyp5CJSg60kFntJhUzOIDL4uzpBwaYRwbI39JA8x7e7oRYG/oJN8pdtBN0Q0Cm1/rJastX
iCb1pWlV1BZuyGh7oBNIC+Br1aw66XKvBcCGFwunBAgDkjAoUgN4ci2zHlSZ913XX2CZ/G/cLb6N
tKgOdSHdKEXr14M/kiLs4bYGeWZUIfAwJEaF49bB2Cd7/RY3FMkFowt2C/9YuELXXzNmVZ3ocu4v
KOd1ntORz8ei13to/IaFBjSIhpwWGjs6KPq+llIjwdAIYfeX3JGPnZ8cc2ZGk4GWRPMd5hhgJC35
Mjjpjoe+oUdAjVCpDIYndnttmEdrLks2qP6ieNcHKQg5Vit/mDo9N8759n1cl74uls7FU493CENc
Uf+00llZIQrXidtfTKsVLyQxOnqWRtb7YdYm2SPNuvI5T7zaD1ICOx2ZtQZvtFWN/EO4kx8Hs2JB
jmfskddi/Azw+3uTa+sMH1ffqdywPvckdXes5NYGYV40IFW2NBpYp145+GGYncmHS4uqmMH1e7BO
+p9kbOqwVsXp9hZt3DUgnahKQDkC0shrG1nTgUhVLu/UqPpwUjMLiqL403L7B8a0R7oGKdNp9/y+
LanoC4VyVADULiL+a83LOtqxrhbDRVH3RctPc/O7L055Aj+kPbhmulMVtqHosFkL5PZW8bcOCr0h
q42xrYaL7ul55Az9RL+WaMZa5weflKfyTzJMwe19XaefFtVDogIxoYNqLTwHyze9C4u9CRU/uVkM
FzZ7aHgjJ++uL2h/5Hg5Tq1j9id0oK3OXEx5JF3vL/iZ7cEC1onhr+nJnby9OvANtVoeQZi55e8P
7HmLs4RnUg+XATjOA5qitqcJyPTJhmG4M4p5r4JnSx66uILUgfuHN3HRgXcbMHejZXR45i+WM0cV
WPIBbt5PTqq/4Iu2//3OgN0IbwaQ3EI8WymUbP2WzpkaLx3PvjeAcPz5Hwwse+W02aFJfxgEhYMF
9gZOKpJQiPjXXRczPEKZ6YvuMlF7+oImmq+dzr6bTV9HZjbPD9wu/ChVhH1BnQrm+w5aPXJjzg/M
FCINfOFmMpjq8m/a0QmzAka/ftFY2DEBghukWWIHWZWPJ7RMsY8DUIedG7/O10Az8cYhSbdUFmAp
a/9BVwbzlM6HS+awDB0HjK64Q+jgvXBOjnnfZ2cuW/VUCI+fU4auzJYN1vlAS0S6QrJjnZIRPS4p
iVpkTU6qyfxj57vtuerLKahzqz06Bk0Cs/CeU5kZUep3iHNQyRZKWKEor4t70fdgn/btXh+MjdOx
4TYsVUIoT0Pr5ZXFH1HP5SvZDpcmx5AxEIvES9Zr/kUg53YYhl7JINXkFaXFU9jOZDii9/94sCeV
RX03zIduAj101H17j77Zyb0HAxUqJLhOvsvpqZzcJChNUfwfzs50x20kaddXRID78pekKNUiVZVd
tsv+Q9htN/d959V/D+vgoEuUIMIzM+gx0IBDmcwlMuJd4LxV4i7uCnVjIV/e/Pz+Ra17EdngzFpS
6A+7phblpPM1bTj6c+lDXxVKpJmMLYXAy71JFBJILn2ORev98PoQxYRTLiZY8B7VVmjdPJHmx0Au
Bi81xN418L/bGNXleU85HoDLUiMknVnzgyS9UZp5DsejnvWyk5jG8Ihq1WyrodLvjKQI3bY1i9OQ
alvai9ciIzFFFQUYOfiyVSaV9Agj+yWnUDOWPrbGwZd4Rqd16DVkn0V5emxbZV8241Y9+/LKoeGi
LARhajcyhO/z76hnnS6YQz0f+3ZPBuYiCzS+aHpzLwn7qXSaLemz5el0/vRY4qFP8l6I1Mzl33/4
ogZNpSmPo/k4lMNejiJbkVJ8Vl4qSXXmfEve4+ro6IBIEAwZ3EVTs1smXOvmI+oOnVtbFTgOS1DY
6ZplS5NxEgBQulO1VJ10fd5YTVdWL4V0iEjL65oy4mqsI7UZwIjM7SB703gXh8e+/mH+T0F4ZUH1
RlVqDeNrSyUt8gmZzFpqfzRS5kbpj0H/E/bGRqZw5csxGgvdMVTxwTWsEgWIa4Y0iM18hO4T1k9i
fNK6L2IyOciCbeQkS0K/WiQ06RgMs7/gc5d//2GRhKMv6GJqTceg5u2igDfeRaEbJ05DEUJ12m9t
m9q1DDBy0y112Wfr0PRugYSzasj81qP0i76Vg3k+0mntHcp07eBwB5keq0V7sMawsgUtojinhZk7
GQgkhVUfbTw91l3K5epDH4lSmM4ckFsr5xOQql09Nga/Ipdd5Zv/SuXD1W3ZNW0HhPLt2b72XT/G
Wt1EQdOFZqUSq4tmV03tmaqOdK+locMds/Flr5xyPJMpE1HbZD+sdR1naZTHsVDFI3WXRxoA5kBe
p/H/Ckp/7Ztc1hsZ9WUlh7oKZ9sC8WZK1+Aqau9jkVSTdIy09E7g1fCaFV1kl7mwBda8nEYimTzj
6EUukNfVwtHLsGyawZeODfq18otZ/e71e7GlmzUFG7N4bVAc1tQMyepo5awyVrlWasNKI/mYm0P7
kNdmaGumoHhd2Qrfby+Oy2tegcb8fhXSZpDWuhhtJdVGoE3KMe7zcke3p3PG2dwa0OVBCc6M2joJ
37Lp16yQ0cjzTBxE+dj16mcZww2xtuxIm506Vfe3B7R8hvP9TSiOFHhavLKAA5/vLF4Wuj5FhnxE
Re1ZEV1JfKxm0QsmcY/Qwr6magPbfaMkdfnBFsgiTzseWaBq195N6D4NidX2Crr1PjqmNDMEPCl6
xC83VsaV1xyRFglcLgJS4TW0Jq/nII0zhlfqrXTU+vZH30Lm63K99LIieJbUEgyRgHhTb0iBm0jV
bHP8hPY8V09V1P6lQBoHGU0M4Df0OMlsqASeTzelvn5QfFE5lklu19kfxf96+3teKWC/t0mWHJop
vvBOMbWgNudGUo6NKsaxLXVKg6qJj1S4OnF+iY1cf42qaMhd3hm8axStTkESg6BrnSYSunE3dO0o
OKGsFaGTiiG6T1bXZhsb6Uq3Dj1b3jOwwjEmgS99PhNWNYZlPOrK0Sgb1U6T1Nh3Sd0/FIFVuRNE
DkebWfWK4neOVJm/OqGbNpbhlW2GyBhLkPbS0tJZHVGDlhjdUHfqMTZ/Kt0ip3XIrczLfHnj1L2y
ydBD0knxoEcvAobnY518JZjirlER35+AtvRNaqeGoNt1mRZ7TSzjXVmNqSekbbjvR2VT0vvy1OK1
QFkWHZol71qrbAVCGddSP6pHCEsPahHZsRg/T21zGMXoIUgQMFDu1OhnJEX0EZDd1iS3zJ77uXNv
L84r+x7YGWkZXQyoPmtwiuFrY0flQT1yXMMQkTIbJ5cHiOSvt+Nc+7C8whZiraSB11zlSxY6mHUs
l9oRo27Haub9hPPHgB2zGG1EujqiD5FWx6cc1WYRmIV2TOoaMN23KIvuG/Hn7eFcXqW8JyFc04Gh
B0Nme7586rKkidyO2hFZ8sjVhnFwRmokCO2gKdDBcJukrv4fPhUSLsCeNcDBF0hXNfcb7hFTO44D
5d1hMoB+mKnqlW21ZYZ05WvRe6HTyMMWEua65ZaGit7wD/UYlOWzboGnC8VHrf5dIah9eyIv0y2K
etA8Ab3QWeRZeT6RUxmFVlFV2hGnpXvBuC+VyA1FpOSlX0r9J5e92+GuFDWWIiJwJZOqMKnQ6hEL
5K4vu3bSjpk2i53bkznILHlp2kvdPNbOiBv1Q4AC75uZ5aiXtzQl94aQQ92f1ApFoEGatFMlWZFo
93qfzE6qKYuLE3RAVLi0NvytylkIDt9Ih8LGhFR8nAyj1O3FpPnX7dFcabUwGjJwhkQOTvH5fPYU
X9I7JZK1IzZLchXZhj/ZqZDsS0jQpujEEs4p4lMHSH4aRpuRb3y9K6+A5aymXkh0/rAuFqoK2ddS
2DkaQeyohf9pSOG4Nd+UMD613wzxPusGu229NJS3MHzXrisqonxHcmZO8HXzf6wSAHcoQx3l8Wc0
aw64wR9J8wzEmlYhrHMldnR5LKGf/32CxquKAjCAc/LpNRosSxbugVbpR78HauOPQb8Ls1Y45L2F
K4QsFjuzNiW8VsoR0XS6Xbvbn/3KCadTMiU1XADXQFvOv3qFdDH5VU8uioyxG4xF6moAiJ0qUpqN
l9f7WFbJKHcDcpBITMBiWxcI/HDWlCkkW4vneIdsrRtb36vIf0qAbPqKM4UNfE288ILe0+vXQF20
xQ9Tfii1Uxn8Sae9FUa2hNZ4QxEF9VSKKZ7RolGh3N2elGvLYaliUKcERo1i03Jkf3iR+wbVI0VP
laMqfferyK0a6zedSNeUH5eaQ1f2Xj3i3JxsCYJewWItHcZ3wjE+AEzVKvJcCGZM4kRGGxxkJdj7
/oGv9maWo+OnwMIexSo9qIm2N5TW9btDGLUHPx+9WgsPaah/uj0Tl3fT8nPINLnV+VHv6eiHiYhg
p2ZhOulwFXaD6Qqnkzx9K7b8D65GYS9R/6DZdVldNZJZC5GDPYpaUDjljPJ+EtfqjscrbxVQv1RC
zL++2hfFZECYi88cZ/gKCTIpsVn6foRiZzMPe7/xSzeW5czO+ik+3J7Ey/xw0a0iVxeRTeMJu8oi
arHU9bpVdbIIyylTBW2axhmy4jSPimcGHe8+neyifb4d9vLiJSyOHbQUkCvioX6+lMpQC0Gy6fpR
yF+n+jkc/0kD6q1bt+7V0X0Is7o3ZCFPJzEw9aMSFx51/j8SeBUl757iAdoImShihe4gbLC2tga3
2qFs3DzrSAGO3KvJYTSOxr251RK/siyZQCTsyVmhOaxbSn3Y1ZWhI+pa1UvhJtSDh3Asq7s0zTPX
FMp2Z5ZoZ97+apcH8vLV/gu6+mot8u5GmCBT2cNGdGkTUY7vi7eg8tvd7UhXTjlCQd3g3UwN8KJc
nLf+pA0J6zK3fkb4jRjWgZPJkVPxkMsPSX3fh4ew3FovVwf4Iap8viyrstcAsROVwxzQMLlubwdb
qJjlmDy/apahLXxlvhxn+GoWS0kXwiDTdDobrjQfNn2qrg/iv79/tej1UgWx1PP388Sz0/Y1kL7q
/pasz1aQ1RqX07rJhW7ZWaPk1oZu+7H2WKp//RRgqsDj0aOVgMCvK3mBFesI0lkcvlYQ7Bqqh06X
5b+p/vXe7QV39aOQbZBgsux4sp5/+aAvx0oWQuMYawArdSmunBKwxv8QBW3FpdtI8QES/nkUsxLr
ZFESOg65VNyZg0QD2CR/uz2Wy7cGUrY07Mn8FxijslpgiT4DNPZb85iLGdrpWSU6qZWaWHpZzT3c
vNkeiupXitzNRpp8LTCQUbqoy4Vsrasa2JFMkyCO5tEfZgzL9Ez34BRmuAhH826MjfQgtXKz15K8
2N0e8togjurWwi5DioyUgNRoLVqkKAMIdGEwj1r5OotfsQ72smg4zBmajNGPEURuIh1UTdj12n2/
1HVokEJ3t2N1sq2mOEAwujcRxIrE6N5oFlDjZp/5Ek3MOQaPa4Gn0XNbQ/2CLI1LIxLY920a/0HC
pXztBNEncfOrJ1VQC8eslMSljKLuS32mGIo7CGKcoYNkoeCaodJ5lTRoT/RBRaeOVfNLbA06WFC9
cjtJ+DVmc/IpEoVhY9VeuUXhhKCfyeOHZ5CxOhXLrlTNdOJUNGbJiSfNFXO36L+F4t1c/NNWz5L2
/fbXvLIZyUhIgWjWQc5Y44CnaLLKyc9RlNKEbielxg+/BVR3O8gVUANvcbb6YjDNPllLChtVX6AW
6+vHdKqOhbXLjAcK+W0WZnYy24EVevP0S/f/5HFoZ+FTANHIbx8C/aTQdpPywYvM4aHhOVTbybCr
zdfOPFTyY9FADt0lIQ3VXq838qZ396vV5cGkgCIBeggrcC1yLqi0NnxOxaM4SwVrO639z5JeW69R
q7eZMyaKuJc7o89wXVPZ4KocWgHY4Hz6t1MjmJcVfb7ZQ64sAtYQVsV3v7aiwDZkX0Tq20hzUM4D
clChkcitK2dIJoVa1v4zztqMs9mQRIorJbP6TwyAI3RlJcpFpyEPb9Ai9XsIe0XbpTtBQxnVLcO4
y8CZxoufTz5ZP7SqMUxbE7LquJhQJwB6fVQE5FRDu6Mt5TmlITw19+SM/if8D6U3NUx8ShCNTP2i
0BKp4yzzBcPuUimJHWRRrX1qDuq3YFbqwbZGrf7ShpkY23Xf5N9SfGFaO2iKgEeLZnUIYQZl4oLd
BNDhy0LgCFbE5dhkU9O504Ae3r3eG7wv65oi7U7rCj3ao+ikl3dN23Q/xF6Q5J2Aoo2617Wp+lFQ
C/+uB32We0yRHzhGl8/DAf9YQ7HTWdbKHXqq+Wexo1W0cd6+c2Y/rgYIu1TlaAOD0qedsUap0UVT
BIGDBS/QeG5tPQnq1PYb0MqOLMfSaCcdlVQFCaXRFgRatGpopc+GgCWxHc7W9FBU8H3F2ZQ9pQfy
Zku9NPy26jT4mmVFs9FLXeesEDcwgUFhgRt94QiuEpOoMax2bgQKe5FY7gsJDVapHGPXKnr/IRrk
dueH4t8myv8vKMBYikfYPhurB45YS5FY9JF+nJJD99UsVHcudlLjtdHfliuWSEgac7lzFcEDWg2v
FkMYdUrJm8ZSbD/Uv1pVd0dd6C9fF3TDORp5N8GdXfjUqxwii0q1FDORcpDAhtVc2UdnbNgryhYF
5KLotUTiiOE64S0KE3h17qd56c9932rHKf49Ns2TElf7oX+M8sxue+1pNJW9mL+0ifUzGbZUKtd3
DrGBnAEyXdYKI13F1iprFmafzM+fFrmx2KPTaue5dm/EtS1B8ZQQ6us2EqflC51vp/Ogq7WigNdK
UoiCRyX8GaZfBPzuor99Qy0DY/UzrWiH8odVjNTSmwQwoH7sqtgO29it4ZQEmMxs3G7rbIM4yDwB
J6UMQg1hDdzoutCX5Foyj1KRm/u0MSGKgx53oKVJnty1shukeuAg/dEAhzHnt0ZvSs/srbfEkLuH
KRuk4+STKaU10sCT1ipHQcePUWiT+E7tUdf3tVz3fCncUjFeOyTCwkQHi44w6nboLLD2zrPkaMYR
UW1i/xilga0kc26HQvalD0RP9B99c1+pD1ZtOOKiUOILj8NU7/JyAmTXOWXmasJnYwh2dSDZNZiQ
2Nz6fRfVaMq/lAnRZeSngVlaE9fbOglE6un+UZL+hHzEuPKk5iXZqVXg5uKMLw7FMIW7TWoei3rr
y66ToyU6YD+MgJbCjbaG4Msthj9Kk/rHDMqbXUSCaIe+vpGBXR0j9qL0DpY9eOEUIEihUSIpTJ4x
VP8qBoCDWD74fwTfUYRj5DevWjB4WiB5iA5jlruF9l4/Lxkk9iMK1mRUphAjXz1hwkKm+UMqezTV
3A7EzBMhkjdwVm7vkq0wqyNb0f0wMPtJOMrRZLfaXih/S5GxEeSilrEMZuEu4ILAa5ak83w9NynO
EYlvCcfaTPby0NuI7eoD8APte90jDJ42vmOWrZNO6caNe8FmWEIvTko8BKEFwLk+D53FrQABJQ5O
voQun+EKqnEguqY/+xJWgJhnzIr2K1X6z0LXPmO7+s+AvnGrkqKN93KuU8B+jlLHnD7dnviL5Pv9
hwHrooDP5NAjPv9hISXyRK+y4NQ3O+RHcO9wFESAqsJLtTsDrjs0oSD/lOEsjk9Ai/6jXHxaTIRw
YXOl7CCByu3iL3Gxs6xPXe3Jcb4rx0Mc99Shaycq781G3TCzu7yTeC7wyORWZC4vFEyAo8WKL5f8
ZsGbwHMTidZXFyHpGBuOKTJ1pQmRCqL07dm6vJeWwItcDmkF7ev1ZIWxqsHgDk5WJJ8GY7AnxCRw
YtwlWXj3t6He+7yIsMmU+EEbnX+XVDICKcVf+FT5pum2Ruw1qjTvgvwHRA/vr2MxIiC+EC6XSvCq
R5lSuZAydU6xxgKWQH/vEOT+Pb2+hXu5seAuvx0qKh9irUrqhpyWFaQm/M2ndGGw+4NbTJNrIUXg
5aH5Fgvq7IViEt0FYtwc/oeBWiRr4Ilpz6wT38pnOVG5SE9C/CgGnl48pnXkWt1WF+tKxgaidymW
SZA2QPWtzjOq2XVmZXF24m3mdAE6vvWXUv2XwsNuptOb9vYQ7qtccLXC2EhLL68lDc+Id7rM8qZe
azUr5pj6VosjLr+s/Yyor/SQaYnycnsm1xUmHjyo6PPmgSmDaPCaBVQhtWEaI7axWu9H9yMdOgd4
bQmgaJQjBicqXzLqiNjX17W/sVyvxV70ktl/+P/QkVxtDdSx8lHA5dRHLHDA/kutEicU0KlBsiqR
lZdSKd/+friAiSlrsXYWA6nzkJXUyYLVKTjVYqkczaxZZW/Eb8yzlzQtVOSvt+NdvtDArNBxhcDD
/kdk/zyeKU9FrowadrE9xHfKHkMYCG5ZjEP+XI9FLO+txJzrA2ijxPx9O/a1BbTIXeEfy+qlgnge
u52KtGqaGSfuDB7hPLV0TxU1d/8+ygJChWLEgQBl4jyKjLcZmCQRd/E2zzjbROnJKqVpoxx5JX0C
uwKwFq4ioHPuivMwQTaIWdL62YnOom1oodMOUKf6gwiHIAxHT9CCXavbYWZ+FvzumJpbmc2VJBru
D+BektRFd3i9WkWDFoOlTdi7QtOwRT1uvcrITqKR/ZS1zvcQXQrtpDA4jsbWd3J1/mlU7SGuxcnz
sZDY5236ijhY5iQ8xuwFo+gErdztDCVTvYjW69/fPKBjKMHzUAftveYwVjPG9gkSO6fWEjyEoZ5G
bvimfq43FZmv3QUI3LONobQBzVytgUq0EqtSl6mpPV26b/bBLhruY1h9O7xpb6+35cQ9f1JqMCzM
hR+Mvgw4hvOFAJdK7kSxz05y5ydfcQ72XVxGx+chtVRWniZvrLxrO5jXMnsY6SAZdcXzeEanWLme
sYvE9I9lJTbYn4zLfLjPgy2n4ncH0IuxAd/lucZb9kIvQUf5ErS6wDxi1/eS9AjYyIEkHrTAyh5D
+Ppu30JnEzOh3lmZwCmNiq4L3izex3pdeIqSWY9k+rED4FhxjCHq3TSohZcsCCDbS415mKzWcJsm
1B4CrUr2tG+fgqoUdmqcl/shVoJ7URmA47dV/0c1w4nnaZE6+G1WyKwq9d0kNzx0C8P0qOr5UCeT
duNuv3YrUIKD3c55Qiq7+sB9Cp6VkiLejML8h+T/NRR9W5ISjz3kqE3gTCKY3v9hUdH6XXg0KHau
6+OZYPpyPdb5CaWAh1qaMPp5VMP8aLTfbwe6XE2cYJzHvDXhMLJ+z1dT0raRgDUQFtskTfjAZ1Lq
thweyWw8Zf38ejva5b7kUkfqFY4QJR9Uf86j+TNvSksv85Oi/9Mbh4UhlNV2PfyrBukDWPVPWKTf
jviOMT9fwoREPwzwAxhZbGzOQwZjGw2ihBmKFuJ+BmR5ags7ESLrd4sY0mwX0Gt5qClWXTjUHOAQ
DDixPSnhWHwTk0L7IiNONNlGX86dbRS60tmlmCh3c5vL34vOLz9boVb9DECR9K6YZQE0SK3UfjQ4
enoqAM6NAV37YFADQN2841XW11sf5BW4uCE/CS0crlK0qYeDU5teE3NwtC7eUiW99sl4xdHrYwr5
z+q4GcOgSXh6FYAp9LsJbvYxyCcvxV829MWDpSTQPLe8Zi93HIcmuFCk2PCMYM+df7Op1/ESn4L8
pCMZVlperv+ozOIeWEIThjuLx/TtRXIlqybgwjqHu7KAN1dZtZnJkQFCG0t2UWjpRaAP8JYB0L8P
htL/At/F7J1MSczPIWhznRwtpRw69gXycKE2gnm+/Xuujh8xDzYI1C/oBefjn+fUos5f5VwpSeKo
MV3CMO8xVOyTnBaiVbwEKupe2OFaG5GXs2y9W6jJ8lrB0nHJg88jd3RJRDFhg5qj6va64CTJXgnF
v35mM80k+jSimDrulfMovjTiEOhP+WmQDqgp2Gn8qafVMxSzY4gDvJBkR1ljA5B/mX0uQVHOQO4I
KNS64CRbSZ+K08zZM6BToj7xOt7IPK9NHlKFC/8RZju1zfNhVXlg+YG12McjElGQ+yXHdLP1f23/
KwtaG4ABfeb1kzo0fEkhZ8tPAR7ICRyLSvg0+p99kEjB/On2OrxMbRaFBDSLFhIFT/hVjtsGY6VM
o8KUKelu7lUS3M5R8nkn982WYuDyzdcrDzwYKlw8H5d9uJq8aKrbcDGkT4TiwQ8+i+UXUbXVAB8X
Upufk/mjsbZU3a4tCdBpLEI4gNhqrGJCO25AQ2IQTifT9xpDm90YcRDv9ixeqQ5SGEQMkS2F7AE5
+/nQph56oSI3xUkKS9xV6Bo/h3nl+NNrfsAM3i1NzU62MohrixFeJ1sY8gnX7epI65U2MWYZ/rRq
PJTZa6rd1+JWNeLaOfUxxupuoI6T92GPgXwTTwjX3s0lZHg0xZGPUyA0bqzGayv/Y7Tl13xAgyKT
WxtKHWBrpqW7LpGd3ChtpfwaN+1BU7asVq6tDeA1gIVQy+ZuWG1mcejiWOh532kaYJG4Jc9Dnn2r
A3dlh8GPQzzYIkkBTrcaUzpKVTvnSXkK9DzfNbOhVEDfO3k/jVl0yJGn2pjEK8NiTLyOIRjCXVlT
8mYrTss87coTliShF9D3tlH7+Uu7aPo79KOADy/vBhMUw2pjjaYZxZOJn4o6yv5T3yHVZJaC4W5s
rCsrYuHSQ+JHGYdIqzACoPYEp4LFVYWq7PBajuFjIr6q9cADt3xO6Ty3ynS3/D8aXDsFdZMQ+xoc
KOwi6z1K+a4fqhtlsncg2dlJRpWRag71Pn4UVPjVN+Xd2WsNYz71Rjd+T6ckip0yhunsDpNaHNpK
iUSnoy0Qu0qUCG4fa/peVaDQuVKXVZqNFbzxMwEb8bOdfJxBgqqVbVZh3ThTPKkvyInVcBRqK9z5
2A0ZO7UNh9GpaljMJJ9VC0EC0eDfQiergSdAJtcdGp/Dn7gzx9FLdX/oPhW53g6HuqwTxa7QL2ps
Y7DkaBcY/VK5zP2EPwaTDp6iRHR348stR97FHFFio9zNor8w65ITqxysMtTJYivlTs/KO1/MqHo3
g3iXg2p0jLk1JjsKw0a2mxoNkt4SF2PBIXo0MRXY0G+5TAC5tRc2EpAbgHWUTc7PFtybeIuCujnx
mVq7SJW7ImtdxdpLqYJ8bXCPeLU3Q/YKkvhlHvyNhOjisH4PT7GL5yWI2LXQcZSnktkZqX4amsDL
K13inRI5oV9EG5nuxYm9BKJqsPh50nlb6wpUVdzF/Vzqp8LMAcOgOZPWvCAyu24h3bePg7+xRzcC
rmXbrMpSgHkV+gmmh92h52mhCdyUrqSptpH8EayvGytryUlWK4sLHQQ2kHMu23XbKTKNsB1Edh/A
8H7HSVU8KJH679zB64BMgHljVMzqa1PBWOhzpfDKYdD3wuL8c/uXXPumoLb5qJyFxFktKey21R7f
LMBkteR21l6VdhTrNr7n9SBAX/ioJLXr1IIELdMRldRPLcDGhg4nPXHO/Y3tuhVl9SrILEo2gZ8T
pblvKWoa+V7VNhLAy4XC0qcQTqOQegd/PN+BCLyi7VCoysmHMgoXUJYOfnKHtpmjpF+lyNxYl+8d
mfN1wk6DXkIXZdkN68JHKOLYU2uxeiKFyhxwwDPK1JMm7rLoRU6eJ/W7KH8VKVGLau601K3qfvJw
sj4GKvShdOvGvDb8Dz9n/SRq9WBUgoafoyiPqo/Mp/7YWl9b2RvjhyHf6LFcZqTAlEg6gBEsdhfM
9vlks/aT2NAEAwtwUX8ck9ywgxI4pE8254E2rU9yFnAXcKW89Fo5ORWu597t/XGRifAb8GBC44Qu
IIJ2q8KMrIQJyFDDOKXcj3S63CR7+/sIdAC4g8GiIQG2zPmHhNFcpKysuTFPpSioTsJmd8W03HKH
ufLlKFEAL6Ueg0bT+khtiqYrMLvlSO0GT1D+AAB+FKKjeofxpcsz/a+PFSoidFAAbgB1U9aaPn2E
cWsvJEybKd5rMiX0HL9WtdC3HGkvNz1dPh4u/BPkLBja89nDiLmUZEwNcAzuH/KmjejPRy+Sb23s
xIsUGOz/xzjrjS83NCpE4iTDbJsooSTRV8DIu3LLP/vKJb9EAnJC84E/vbd0PqyHiCVu9osQUc6h
4Jldo9hiEKR2BxbZ9VNfuOvb2T8gSoyymT8KXtflGsdPbu5uL8wLHQWe0yo2erwvNGVJwleJq4jQ
pGAEPoa3k2AP2K5l2ddQ3uWZ+upDN632xuxW5fgUa/nnchxf6Q8ugNc0qTZ+yUV1b2GGcVkuqQeH
4JoUoQcViNhGtk68UegnS3lzV6XGcJiUPNmRePeQT33Jq9rAuPMnWbq7PRHXwkMER/mXL6JQZjhf
Y6FelbGVE14YLCRVg8YtDdLAPDbwkrfuZsTG9RzvWm1j2BcPh3dcFUcghc0FgbY6/5q6ELUY1ZJT
97NKbBAo/sOo2tlGxenq6JjT/x9ldW1GbP4oWKKIL6LTP3df+tihT/Kn2urTLFtxdZcBE/sv0HLU
fljYCP20ajYTSClsSoVf0z+3P9PldNEc4BlMAQOILdI+539/zMUM3UPrTur05EdvGkXJaP5j5ne+
tvF4upwylfoc0jZA3xBjWgPv/ElIUBCrx9NsIacrdPiojI7gf6PEWg0qtU/BQTt7I725PIEIuiC3
8LvDBH5NapkGJRy0QB5PkvYJvBjZByr/z7k+bSRrV6aRt/ASC88iNBqXf//hMzWdiC1WaIynCvYl
aj92Z+bQ9IHmS5+lqNpIqN4PkfNVoVLbotBJwZP+9LrdjnyWn9CqmE69y2n63azs0eQMdyrV7lQ7
0R10aez99y+fu2/1XrhPf4DCb/eRF452+Wf8U76U97mz9fK7XKr8KBYSsijU+S7KKmUgdo0/xNMJ
gtLjAKKjFDCmyrek1q9NNbVL+DwqnZKL99xoxrVAa3I6NQ3s9eE5DMHu53aL9vbfSwcs7/2PwVY3
WGdCwMC4ZToZc8jydMSidi0xOCpp9m+u/qybx14oH4vyEAkbK+rabJJ0LBoaC/xvTSMWBVHt/aSd
TqF+FxnCXZ7YOgikv979YCn+C7La/XNewCEWq+lE9XZvqJGdDtND9xiEu1nY+m5XtiLoa/5HPWzh
fa9SthFeo2Uk9XxSYkCv0XelkR1R/GUoG0nHlQwY3QyyADxHQGsBEznfi7XBvsv1bj4JNfQIY2++
iS18Nrcgx0defJenG3nbJWAEQe2PEVd3XTLICRohRDS62TPV4lP3PCPG5lCPwjt5LB5Hszzkoy33
G5HfH4Grg2BR1wfrj/Tu5SMRLk4XifIwn97ejpHtHV8eCvvHU2Q/WXZmV3ZkH0eXFN8OncoJdnfJ
Lln+YIfer1+V3diSDVdq9/zp2+Nr8eaYdr/77ttfQnuyZbve84Dehzvq2nbkyvbLge3mGu7nnf1p
//h4/+/LQ2j/+/vf2yvynd94a0Srm7W2zNFoBkak2YX95D089J68m3YAiB3Lwx7lAZjLk7XzH3XX
+tE8orapOdFT++IcBvse6Lt9UOyNy/769/0wy6tLOE7qUdeD5Tc9+Xm2q8t9RinLo7avJz/rF2B5
zfxpK8VY/tLVROBspC6kVnQELvI3VOeHqZKwiItjauKRsEvKZONKft9z6xioUcBjBpYHTWQ1MGim
YuJrhXiS7ML5hakQ/8XXz0ntb19+hrZon9RPG9/3yjEAM/C/kMu59+GmzCK1nweLkKryXXeSQ+oK
TmtnzuvbsmB/oMNhN172pjDFJ+df86Tcgdez9V2HbKPooc+hFzZ3i+x9H7Y0Va9kKGc/bXXYS1Oc
RIbETxNTZacJJc8+XN+jum3IU6JdM0UnpUE3RRU3juGrcwIsGacnBdrHGj0l0fWXJqUWT0bfPffF
Ic/uGvNXonbfb0/+5QDfTRzhgi7HIz4A53MP7LKe6jiQTqj+Nu2jVfZ2VuL47U5y7+SSsjOa37cj
XjmM4TIrCpYwnJHQq1bbOZvVtJUSXTqhzqbOmR03kiPH/w4pGl75g97dJ/1wh8z080bcZSjnK3vh
UMPRoQq9SGSuVraidSbvZk065Y+CeZhViYI89ivTP6jrw4Bt88+Vnu8kY3c77mVysoQl/wEwRnNu
3ZqL046zujOlU9zw8kgeEuFHi8dy9BQJGxWQy9rEeaRVxtmXcivFo8G3bGO7+ykGr7L4Na8SN7z3
Uea8PazrnxEsHNkQqCUYbOcrR+yNFh1zxtVMu/nJIlNAM8bXsBqNJVRAfaSwfgdcs7fDXhsj80WD
mtaxyrP6PGpkob2mqbl8Mg04nZYXts8G1rm+00U/BXFjQq+NkSVK731xBEEjZ3Uy1WKUzLFZyKcM
BuYwuFFjq5AqK3OXcZNWR6FP7BQbrdtjvNz7C99/US2iMKpwhZ+PsWxDfZrjVD5V4hGcaZc0u3x6
DbphI5+8MpfEWYZHRkTXeHW4VX6qRJVey6exbByz+BniSRhHJeg7DnxLu8d25fbALizNqICcRVx9
vTQf+1kzGr5ekdhJivVHYef9G8AaQXGqsdr3gqs2Fv6ghk2lzxZCC66IW/DHdvyn0aoH39q3mT1U
+DaxzJrI2OeBvk9lw9EUSC6hd/sXX10BoDw5LhZhSVbd+bco4kzu9K6ST6XgxT7Vg7h2cw9AulSh
bFrZvgHNf0vL90rtChUYUlVqJByVQKPOo4aTVIJq6Vl3ofYbnzJntKKdqLglb2Tx/zg7rx25lSRM
PxEBenNLlm0rtpG7Ic6RofeeT78ftdidLhZRhA5mBhhAQEdlMk1kxG9+8njFQ6CyWwOJ+tQ63R7y
/LcXxyRXAqud9hgEhyUfVdKqfmqrViYpNzUkhOr8MHlJvDGxK/cOlm8kqGigoXdjLe6dvionMw08
VkKUvXrD9FROipOH7U7QM6QRRD6nQjW83jiM12Z2VqCmJAcEks+5+J56UPWVQKX8Ke9+IE3aE2EU
8Lq3FbJi0w4zW/lVC/Lu9pyuhp31pv5sMxBD8uKDdqVc1JVA/wGO9lgdamHcDXpqm8NZl74WcfGu
Cwc5fEBuciNTXfucHyMvbtscCkVsxL72lA9lBf+/J3NpcCG7PcC1z8k1gFIILm944y6mVUlCJYu8
QHuKPDrwMcT95vdYngXMEfyu2/duGRnH2yHXtiZwl1k90CJHA9VzOafipNElZss++bUt7pvxVUZ3
toyOff4uJsahn2Jb2sghrieTxyPJ3FyOn/VmF5M5ooIg4OUyPSVypOzbNtTPtWBU59sjW4sCFoXU
aBZ7vNqBY6BOSh4U05M8kd+PIdZwiMb/rcEU+QjXKCUTmgvwO5aZX+Vh/xCX5fSkC1N6MEPEusxB
CTdOk+u77DLKYuHnqaUDduGd1OEX/mDgj7bH8pXsXjaFs+Wp/cbcrcTj3qTkBEoEruQSMDtYk5x4
cSw9eZGif881azxInUl6oHlBZYMqija29pwCXB6X5LF/lE3/b0a7OMhmC9CKZxlJFzAZSBZeE0C4
RMdRyMum29hm8za6DIZiv4nlNJRqttmyHRRkA0hRvCufqlS0jZFX+8C7PHrR/F+Tea9EG1vsejIv
wy129VAKfWqBDQfiGDlaMjpsOKfW3qu/B2RcBpqPlw8vQJnOk9r4ogF8Lf+RFMlDEEaT3cq2bAS2
YNwLgjZLR7fPqvetx4Tt9n6bs46rWZ37IUhZ8NRaCvkYZqFbMXnuUwp//ufon/VvRfIrRjTydpzr
fU1lbSZ/Qb+Gi7Vcm0kdBqWAl+vTVPn/pvBjuOi8dOOGu16PBIHqCRaC1zsV6MuplHAUHcw8NZ+s
JA0dgL2MiV4z1KCm/y/j+RBqkc3paWbqBUJUtI/NzDbUItuHA1rU/2HWPkRZLMLen6IuHxmQ6aWH
ppmwvd2SiVtbAB/nbLH8kPmvs87nw6TGLhOKzElBArTGm6kn6DJF77cHtLarPkRbtgNnOaBc95g2
SUvqg9V67c6fmtfR8h/iapw21sNKY4AFQc8anQrKgldys+pUV2GnlObTOGY7GX1Er6kfa0vai5G5
m7o7q2mPeKCeVbl1xLt4TOywlY5S3n63Iu9r8RJ3xi8r9mxlOioSjx9ahUEsPaeKbo/ezkDyjFVw
HCHj5KrdxR0p6cvtCbv+PPM6lilHkVhwIy7ukKkK0ZsHTYeG5TCBneVul3fNsFO9c6aaW2fsSmnP
NLgT6VGSl/JgXyxrdUgKS4P0QfL9JbJOMNDTHHsuwQ4qxHHDdnS8ofmtCJ+CVLbbVPhrQQhYxbM4
MEkNqQYNncsdXAsz5FwolKcOtdkdPXLFViNxCxu2kj7BuDCJRe4wq+cvchm/FAQ4eqH+VCqFndWY
Hu958xmf8aGt3vrnLKg2jtnrdU8fDDU5ExUT5NT/0M8+HPJWDuPL9yogUh3WEIJZfilSik5i/E0o
re4v017QJrOdIZn2/BXph11OokSHOay7xHfHHHF69sDvePK3BASWBzpBGAiYT1ihdPmMxd1vlhRk
BcsM3Of9Rtq09ZcXa0AULGmoPP6yYEvOxtRcgaGWP3vx5Y2mzVPcJwN3DL+AVzhr6rPwlc4rbmCO
lUwHRT1r8VsRPGU+8tzVoy+L94PuVKZ1uL2xlyti/iEwRNFYgm0Ag2Kx00QprXHfriO3USPEhZN4
X1UNFpeKkdnokv3l+iMa3Uj+O5dWEKpYDFtAdC/JVDlyy27C1UW2pQAOF32tZOPIXRkWyhwgzaig
k6ot1x6eV0XcVl7kmqZwPyEeZqXTvxGUYMPfclW7UgxjUOBYZ48qUIEg6ebf8mFTaWmimmE8RG4Y
BZ+G4ls6HcXutU2O3fCvVu9SUbcj6VlG/xSeEf9rjqIQ2hUF5eiXLiQb76M/D6CPqdSfn8PZSefA
4nBZAtvQyZXGWuxid6TiDEYxyhTbsvrCLvrgzgL98TLMBUrZ8jVU3nNzP2hxcMaKrb9nKgP8Iur0
eHuRrf0mmPaYZYD9QLTBmDOmD1NkgDwepUGNXa9P3ngRPMdmux/Fzpbf8goLuPyIORqqu05nQpFH
OdxO9I2ld3XYMi+8HHkbz2ojPJIXScw4YPrUJFXi5vo9JbKnKHahvwbqOTfOtcwyFJKTLsb27aHP
I1t8DaSEAR8hGkpFZ3lxxknlm0XH19B71Q7NyjaK322wpai9clbNPYo/ou4mdcvF2LrAFyutDBM3
lExw6cg22XlnChvJ5tpKB5XEea5QYQAJtzgsishQPc3sE9eTUwqEiJCTkwTNOdOOipDZRT46SRc4
iBvYOP3uKvO+S36ibLqrWsFWhccUjPvt6b3KFPiqs4UARgZcMbTlFyPXA6ifXiMnbhIkr5aHvWte
/dDQUcqsH2gPo8fj2cIIvOoXuX4TjxvH59rE00OZO3WcbKiQXi5sQegzHVZi6mbDaO6lYRxnBact
v4KV0wzlAzYzUBYDXdZFlChSs15Km9RNO9C5ZXgep7cpjV6F9D+Nh9wGmTBqOjySLsfTCWHaBarO
dGY5FbIzjLSNRbS2IQCIwLCedQK4uS8jhNLUKzgjpm6V+7xke/2HN7TR3hOyTcTxPC3LvWfS8QGL
CnGPBPYyVJxMZd6WReaORxHRuV4/xONp0F0vfGnlT8L4Vm5JE6wMDtsTCscMj6KLvpg+EMBTmpZ8
qLiTNfLUTsDYVTmL8vvtZT+/hhYj47rBcGpWf8RvbrEgCiv3xxzCvqsqb80ZaU0RYIj13rQPUfVS
yVsixPO+vhVukWR5VWRMyZhlrqjl8cEYlW7XFs2vcBzovXRWdaeY/hbSZmXNM0TahMAkeUYvkTZ6
V0vebFLuRtKvqU0OmlrgIeWG2RaWbz4hloNDP5p9RbKAUMbyUPO8VFCTOnP90Gkw0UW5ZHin+p3R
5BCVZOM+UNeWCJUxFgf1FkiKi4eul4GSDnADcKNk8h9gSoR7r4m7T3KdDTtkQ+tj74vDDutvCUgD
hsRlJcsO/lLjLvPj4aB2YufkmlygcqjUmMSLiq2XquUMUaGfy2EQ4ShZqMj2sBKiIMrvUayWTpbX
Zw5cPtDLetMeKs6rQ2gN4NSKMT5XURE91GWo2V0Qyu+JNBmOx6TYldhziPsBBu2gHo5VSokSptXn
XiibnS/IwV1cJcWdnATicz1VaOEabbuRPax9IDDEf6BllH6XnZhK5rbhH3N3BN95BB2bHcj5B0cz
osgZ0kQ6dJVRvVtJu7Xur3oG3C68/yB0kiCTTy2zY/RclTpVxdwFsWyrktNJ8tGczn3oDtoxxq24
FOfrrjh0aXu+vcXX1j9vNdJk4lpIRF8eXoVgTmbZRLnbm+Zrbn3uwsI15jN5Iy9aO0o+xllcoAjX
yDmF2dz1yoMSv2fPoirAiJw9jCDc/9sYG6iKtbPkY7zF+m/KUp3l0HJcMb6b3UsP39i6i5HVL1g9
t6dwbauB1IHmYrDjeMlfTmFOzyVsTCtzSzlUz50ZoltiUoTpk+bX7UirkwgUCekh3UL3YnlAdmmO
SQSDUruHfNAcs0aOEEfcpv2B+t2XPHmurY0n5B8VlOW5BfEKMLlGDkST4nJ0goV+kNIJHJDBTipA
a+AkVf0Tqm897EEtifZ+ejK1+GDmTg7GtifhjmztxGMaNY47bEjIsuVw11gP+Kmh0DzYrYayzJbx
yp8G/fXvNEj/+RaQNhZz0wSmFUQWB16xm7tEjqwjoeaQaPt78Vx/rQsbEyAaA6Ldvv79V0Fl/f9H
Xtz/wP7M0NPi3M0aE5sZ/VCjUz3V8RFP6EPhlXuxDD7TydjYUWsrHBIHJFlyNqQtFivcLFMpUKIi
d03kemq0PIPsd2j90JO3yHq5PcK1o/FDqGX62RZ5VlUyc6uh5cvVEDqqlPSPpj4UjjLJ1d7QEsqL
CRD/24E3xrgsuwxWrWAym3MmD9nrpLf2KD0UZbEbwq9J/PN2rLXNRbUKxjavNnpli/mMMZeZ9K7K
3cADvVw+55M7xc+iGe1lK8St/FGsNvbWlcbnfO7Tz0SDCJQ6TazFycFLSy70Ni7cSTJqu2zKU6bN
+h9KqToJDZ97q9Po1cWTcAyGaTg1QZAfSgsufq9MqJbr4U/gdO2uxoDxZEpdcsq8ojvJXPGo+6Yb
KfXaVQFEhcY2GH7uyUXWSUfIk82BW8obLGRTkjQ9m8mkI9IkoNoXVFv6Cmvn6vzcAjYMrhw7kcuT
pzOnIkGjqnCHw3lwttCP865cnhcf//pi105JQgvU468rZn2Q+tc4/YZ+qec9a9Ezanlt/k9n+kg4
HE3Dvb3QrhzL5s8OBhrkPqVukwf75cDaIrNGNlHhNlOxBydG3eK1USxHDc19KbevbfyzUHb6cDdU
L2XS2tanKbkfNcRckVcN2/4+EI9CfGqS/q5LEscr7vzIToUt9durXQ8fDTIVrGUo/7Nh2eXPFKdI
z4MIfTDdGO+lunQG79HsHmpRPJV59AZ0fksfaO2ZzRjMuczKq5Bi12XIQB1qcGgDM9P53TGoBh79
iYR1hZxNTlTJyV3AvWdjgF2eGk0bn+RoTI+h0lq7NoNSf/tDreZls2wrqs3QmBA3vPw5altKbSwU
hasW/r6UTjUoIP+cGXeZ4EwvijHuBO8p/nE76pX+35/lMQPRoG7BP1yqJFEhG5vJzApXDKWD0Nl5
Ld35P5OgsE1f+1UVQwqAyvweZ4cYWLlg+o993zt9MXH7C1/9KZjlrE+F8LtGydrstlg1a+ekMWcf
1PVntsdi4xSaAD97aAu3L/rvZKqWI6D5Y6tm2pxl2P/ofpvJyesEdS+0+aaV3dWqZPPMGqI8a0BM
8UMuv0ljtplgZmXhYmUxghoeUmqOEX5n3yzeOw99qePkoFRThhZQaJ66rkSh3eqU+txE2LsiwOsX
9yLybl+KrO1p9eRD9zDIaoHKlhZrewE9qG+3v+jqOiLBZy+RR83ySJe/WY9EvyxUkXUkj3e5BhKo
9OwoI+1F7jx9VfT7wHOmSnVgY21kCWv1SB4XFN/JAGGXLmFtUoKFRjzIzNfX+D6xTf6jOBFp0H8a
4//iLK7PJh5iWLnE0dPfhvcYmLrjCS9J8W2qTGeskffSbcmsoWVvZPrX1wS7ZBZU5/00+3UvTtMy
qcvMSNkuoekkvWcbwc90U0hsK8jiLkIiF3+SmNtCdv0pt7u32nv0ezgTFQZ/0SlN3pVvhoZICZWK
CI8dktC/1bnCdggyJ/4DMyIETOzibCy10lObsec6VJODknZvnZicNz7idSmLlyCCztQAQaNf4UTp
HYrdgO2UK43wddXSTuj0Ai86h8hC+oUjGPBJxM+5t5EJXed5l3Hnf/9QuBeDuC8khbi6fj9Vd4N0
VK0jytzK35qfzZM4+waTcikgu8TF4ZXmiilkSO25tWbxdgpazxE0pQQG4Kt/v/OIxTXPcUjJ54oW
WA1C68l6VbqZXz2EjfpYNIixQGIQfK6rsjgVkXAve/mZZsmnjQ85382X2Q2xubnIcHiTUiW8nNDS
m8ZyCMfShcHW7IaCRMMQA93u0winHRV24pjvaj0CBlzXsKKGsEIqvq/PeV0V56LJt2oc18f2/IPI
dmmPWBp1sMsf5HHaaSMaXK6Sya+CHr3oXcb8Gz9ybaS3j2DWsDX/87dczsFc0SMoqF42z2VITe68
pIGO6HZ1tDcCTL2xAhp7lzK6XI47qKE2jRgnxiwpA9nNnG2ciWuHBj33uUxLToPi2uUPUNomDek+
sdj0lswyQTkuQXpvGnmsbXzv69zcIsb/Qi1uxahJ8ymWesaaT9+HISJV+O33yW+/kO4mo3IqpX8I
dQvRi9FGZe6+7oBrBrgKeOJx1E5DsaXWvDZ2GkUzBY/Oi7nUo2rj0sL9OCndasJBPUF7cbJnx4Tb
414bNgypuXqLrc4VxjdWk3hoqfW4utcd6wJJIdH6VajFSSo38cQrZyM1OkCa8yyr6pJNrJaiEg6t
VbmmJ+xLsXDEznSTBpmdlOrc1AlveY4hDCyMR30LnD6vlMVSnhmNqG/NdDBUqC5XEl2H3JisrHIt
7y3Xf4zGRoayMo/UeAC+IZ2CPcnyuChk9NFFsOCuCCNLTmxrepSTR3/LAXllUVyEWRwCgdq2hSYR
pvqq7NRP7dvt1bD655FdA8lAKY52+eUsVfWotBMsczdRekdM9mPckYPs/kOQWTiVHY0c0RJWXotG
iCHBULmTWjllEDoRLfhePt2OsvLBaeL+L8oimypb35TGlijVTrX/ftN8/NvLro4Ydo3Ol6jcCK00
IxEcUfldyv+YwX9ZVP8bwxL4b/piWCY9cabmbHo+115lW9GxQJz39mSt9P25UmadV9z1OOuXpXsh
a6M+ymW2ZgL6IaDC3NE/SO1QOKg8n8dnxMaS7Ej2Gbx3nXm8HX5183yIvlh2SZjFfZkQfZwGR1Eo
Meoj7y4BrN9Wm3/+7ItzAGER7nWgq5SMlo+fbFBDL6+TmsWniwelFJKjIHfDSQVukvRg9qpQFncx
tcFHXfKH/e2Bru0vpF2RxcXbCZjBPBEfsrTCMHIpl7PaHasXD2pD0kX2NG4Zgq4UAXBowFYEJCNi
LlciRgJiJa2sF7VbhlJEJa475Ip8wFfpXpPbg+ULD0V6GoPybOntLpqUg6YJG9tvBTg1/wZ67SaW
TbRFFsm2bGRCI5moJGWa/63Am9TDtUoQ96M1u6XftxRcitmMo5dt2agzu5TKB2FSTkHlHzrtDQ+m
jRt+de554JCyzlpES1sCfKLMfPDb2g3B9mhIjSYBPoAbBY+VJO3PK+r/BZEvP7AP+FYRpK52BWE6
jjos9hGVs39M/0USz9IWeGprSHMO+2E5mUEkCwmYPVdo0Pvs29gedTeV4YvdXrZr+3N+G/6/Uc1n
7Yc4SiIKEbl47TaerWZvljnZjfw12zyG5tvranPS/6cVBP4MjcjLOJ1YqEE7iowHhcOmlfd+cIZ5
Z9eSuh+3lG7WB/W/YIsFGqa5lmo+wTL9t2V98813utYKxePbc7d24MzNahUZCjRilstuKHOShmFs
3JL3kZj96LSvHVDBfjiK8Zvs38f519sBr3f/DLCcCyXoGMIaXj7nQ6XDedMXcrL20kGhfwcX0C4t
fEW4PcRT/BC1JT7Eoa2BtGk33qFXS3IOjjI3GEXQY/KSi402OT4DObWtxHonoYuqxq47+W/nlLoq
fDSYcKSTirwscvoNanSTrlOwaF+Gs39u9YPhHSXhXkm6XbCFXF0Z0kW0RSaRxEIbj6JWgNND5Kt1
eui7pTxtHE/X7bd5ULxALHMWFMJy4HLxG5nlRZ5lFm4pUIcxer10EqO8G3zQ1LzB1E+9Eql7aC3h
CQpBfpQFWdibMKYP1djcc1uWNiWefhfM3fbbS2p1BmYdaF794PGWGZtVmnUcdF7hBo4a/6ymN32L
qny18+fBf4iwmOMxieCCRESoQ96TRXaA7HmGadjX4qPibwznupp4GW2Zv7Wl5leI7bBIC4RiY/Gs
Rg1miZYT5+Yjjql2RXWxwfqY06E0pNPt2bzKTBfRFx9aaPopaSajcDXBy+1AnzwnNIotuMDVTUQU
oFs0fzh6ZrGjy+VkkuSYnccYzfQ4FadIO3UCDg7nlNbfphfv/JMvDu45GC/Vua3+h6p6GUwpRhyR
h7h0tVG/q4Lyp1G9lr20L2In8neVIe3rEb0Jem77MpLd2/N5XaCdo6Noyq2BsSgwjMvo2YivRlox
oYEaIOP0W23VXa42b4GWu0MkPHaGehf0/os+bbHCr+6QP5HpMvBQhx2oL/K5Kc9TSYv90m1K8dhk
9UH4p6qtYyeH59tjXNuBs+QEtrf4BmpL+nkUVGMyVRRCxKSCAlOaWCmZFTAJuokbu+N6ebK34FMb
s+8DfIdFCtO1Y4c5h1S6yZRMzmCUcFf0Rt0Y0FYU5fKb5ZmgdU2ol+4g7zzBLsvd7Qlb2eOUJ+m5
4TLEgUWb5TKAkCQ695tRusFb3UZ2jsJXnxxD63lEgV33DkN5MNOnRPh8O+6VueMsn4h+Jw9oepMY
uC5OsqFBWlOqQ94yFd5TRUDaqw0kTKFYCMc4kWS60XrkJHHc73rdNOxcMMcTxAiygy55B7iL07hf
FS+KGgz7KhPfpiyqTmPR5k4v9ukBV/JD6YlkRar4kqt+8BiPBtojvBT3vad2h7AyUQMwhC1OyvzL
Lzf5PDI2OA3X2TNmcW5NU9mZShJQQlGqfVQFezi/h7zZdZ+o/7VND+G/7fa3p/P6FPsYU9cWW1vx
eouF71eu8CV9j79bn1sbl9stkMTaYqQhj1UYUqikY/Ov+JDfapAcYjMtKHtMFtB2cYqdZhLLjbfB
n4rdcgJnnUB0JJT5XTT/jA9hhKzKE7AYlStj6RQkX4YRfnlmS6BtKB4dmyLa6fiWREa/E/3c8f3p
KZgiu+kFxwx/KFDgc8zp09wpqPbGyXPRn2EVHIWi/Hp71q+PNbrWZCCkj8BirlCrsZIWtPbTyk3j
12m499895VMiPd8Ocn3lE2RWmwRsi1/nkpIOXGGYLJOKnOx9Qur/IQo7p0Vznorzzgo2WLPX5yfB
ZDrwSAxiJrhEQmSelU1DXFGeMwA2xeVJjDxSqy0xitUwtAlRxpmbP8vmSNCwQeVarNwmxBBhys2Q
ho8inuQxiY//YfpmK4FZ5h+PtcUxXSleRRtCqtxavgstcTdkpwDv5cT/4jcbk7e28en44AIyO8dB
W7hct2FYln40GpWLjNbPFGiYz8u5t8UKaIdEpVwsvojlFph0NegfJcSZCAxj7DJoDnMVigM1IaM9
et5wH3X4nbxJuaOQw6TGMW5/3p7QaywRJzc3K0iiOSI8v8uI4iTmspDpLMijdE6E3RfFUQ/jASc3
G+M6Z3Aqu9lXR+XVdLyNY25tL3wMvThavV5vinQS+JiCJ7xqVom+TLMrqhKZp7TP9qmvmBsNrtWQ
uExTJeIoIlW8HG1loPIXzfWZMj6r+4QjvJHgZBz9dEu5cCU/IzecXS3ZgbPk5mL9qDi10TakKDIO
30OSbSdCxDzWUbo/B6Z2KMUXq9qSz/ljD7o8bGfPHHI/zhdSmsvxFX5NxTMMaleTdvn38j1/H9+j
Z+8sOMZ+cMavMmJ83fn2Elq7RwBP8vol8Z7dcy5jmoHcKFJe1i6oC8A2Da4V325HWNsVODRBDJ1L
5+AhLiOklZ9nqjTUpLovUfZ9qE8J3AjsLqRM2Qd+5qjBVpFp7QpGPw8UE1FndfTLkKYQR+pYKdTN
fCivX6O8PUoviVXtDF/5zJNxI/3cCre4i2s/aQ3PU2sXSVjb6xUbOZgD8hv/VMqjJN+jxb5RTFgN
SGuV9h8kjSvEVIJDotAWmNibnjYdfBPDlAKD7mOcZenJ6odmnzf0xbzYnzbO1bXbggxxLtTQW70S
gjErJaqRF2Vma3wFhzKoD74Rpbvcb5Ld7XWztjJn0hViviQgKJZefsQuKIex8sLGTca83De9jAaB
z61xO8pa3vAxyvwrPiQ4ijRJsWhFjatjmRhG2l4NXnz/XS2rjW+2GohLdsZ2GZws879/CKQ3nWY1
Xtu4lVg6shDslO49lL401laglXnDohsbWQijLP9lNh8WVhU3RtC5copNjhi32ZPh+fFfF82Q0wDF
iIQ0iCx0ty+H0yUeXsNd0mD+qbyDAXKnIDyIWrCRMqysN4pyMwlOlumALDljaZJZlVIYjdsh3URb
3WbWFITMby+ClYsFDDBM29mjgDx3ORhR9UYrTFs30APZEdoMj5++/t0BrzykkBAfil7fsttaHRmF
M7K3uTy1dH6NUR6TSiEgZvhvEzwjCi+En28Pa2XJcYnQ20WCV5+B/JffaCz0GhnarHVrkUZY0mvy
TijAj7axoe1qIGkb07iy8hRAHrMSDnJ6OO9cxgM+ZI1yoLVuVlvlYWz06SwW+d9a5vJanfeQBu5r
5iEv9SU1bzI8Pe5bqkSTI3nVQz6h6/8ilcizJtnL7Slce5NDEuNIYyNRGl5eJXXRiYEfar1rpdLw
FDSptrOESnZhY2ongfesE5RWv9dLQT4kYojBk6x3hyrOtzTG1tYoPSkYziQ/bInFcViqEX1uI+pd
qdFxbBHAxVfSsNOb7E3W4+eR5b1xra1U5YHYUYuD6g2nDJuxy+9p1UVdW6rQuToeVTsDhOquksLw
YBVxQ6+zyJ/aJhN35BbCE/dNcZ/6FiULEdKIaAhbFtkrecTFr1ncsgLFpKHr9c4dGmz2lNxr9p1u
CU6QWtluiJXwri0UeHxt3d5Jnb+FLFq5c0EVkUyAVYastSzgW2UT5mma9m7GRWtU5nejfmxS3Zma
31M5nfBP3ZK1Xh3wh4jzv3+4MSBiWr4J0hX6cX3Mu2/le+xVp5lJpdiD8TAGX26v9ZXjgrIr7Guq
gnR6lxcu/rlC5un54E7WP1Lm9tZg4xJBO3Djyl05+TB0ovoIZWeFc6cYnaZVkTVgfVYe2jKx6crd
ZdLX26NZiUIrF79LIOXUBpfvWhPcXZXI/ehWGv4TAlxjX032QlNb+9uBVk49btvZoQozLmTOFxe7
2Df+lHXt5EZYrN6NuVHvykIuNxKv6ygz0AEBPk4A1JKW51CpIw1ttVrnCiEWq3llq1twsusJIwKd
YJ6SUFOoZVwutzLwBd/3WG71WO6tEmaEYUSOUG5Z7KwcqXMgciBgBeR24iJQTFraSUPTu+L4KCjB
Q4lnpz5FL3OjT8YH/FsW/PL6Hy2uvLe/1PUCp0s1v0PQpKRwtnw/qmEiq15SD+7wI7T2Haindidt
eT+tTePMJsKDeE5btMWuVfwukKDVDm41lrvUbCAx505j/r49lJXlABCfJgkKKzieLMWO606QDd+v
J1f0n4sCOeDp39sBro87lgJMFf46xkQ8My5Xg9R1UaVnvuhWRt7viwj7VhFfhE+g+3ZZipp0IYMN
GDAb37hx1wJjTm3xegN1x8VzGdioNSmJp1AE6m/aFS5dg61PgjOITtiBTUiaje278r3o//Kl4MNS
6VwywELTi3u1Cya3HBBf7U963NnDeLw9m9eXN8Uo4KAQfXlrc8JeDiqmRMWZkE5uPp7S+t9AwcFK
fJ5L+lq+EWplkSNEykgoHLLItUVdZiyyoVesaoKpYR6GpHuZen3XN9rREKbz7VGtLMJZxpbyMxOI
WvMiJaEeXJmh2IlulyaWY7RisKuqsthIQ1Y+EP05aNLsWR71yxq+ZyTYzFmD6Ppp72SJO/mlY2xJ
Ic7L+bL0MiPg0WNmzesGvezFBworARcnRXTLdD9Oz0JsOiG6vIF6VJTOaVJvL4v/3J69lQ+lgaJn
8864Jyo7lyHBgiNkqQmi2w5acIjqNHaECNesWC/PDW5qGx9rZQnSUsWw2ACBwPG72FeeVKpqqZeS
mz5VWuaUhnHwpHsTPBNmJ4fbQ1uLhRgPotrzcwBJ9suh5a1sFbWnSy6V+DAcdvUQOmEcPBfyff96
O9S1bgyCH4gdIJqmWjRzl+qOyii1UZXUslsI6tEbHgPB3yd9ZetVcizEf8fa9n0fgRjpoGb5Y9J5
ezHI9lNfnNtAeiowkhQ968vtH7Vyhn38TepiNbUa5Nl8KGQ3LsL9FO4G7yDod416TM33Vm02NshK
sXIur1Fdo2jI111yNIfAnGjrxqIr6KfET21PeQurZDeWByPFgfudJi9MzY1vvLL5uR4kFYgFzxKy
n8tvHOaV2jdGJrlNOuLXYHQDlFlPOd6eyZWVdBFl3kQfcmAjVTtjqiPJnceVazC3pMbOqsnx5dFW
og1zlbVoFNSZR5mXD5yzy2gpJa8gLjvJrSVMVAtH9h6hBQ/NLq03VsjK5p/fVcr8rJpFXRazJ2tx
IXq+KrlhZey1CJ35oIw6rJyAsGbJVjl7ZT3ONClOGzxrlCtSban1Wa+NnuRafb3zdP8JvY5Ie5O6
75LgPwq9e/ujrTwcyR+h3GgzuoLC8WIe+8qIkywBNSFTUCu7tyn/rWQNfhPjWdP2Qy4cTO/fNo8f
rNh66LxhY9GstEXm/JVCLpctGfPyyoiMJtFNv2T/pT/HyP8yyuahTMWz0Oh3haHYIzCkuFKOZE6H
SBL/qYfR8fXuXOauYQjvuGY9FC8wzm9PyzXHk2OXOZnVtLAK5PtfLq826dKyNCge5E21U9Db9dVP
lelK/SExv0VRsKf0b9Koin+1lu1DnaiAaSfvXTHZtfgr7NWHCI6ZZ239sLUDhB9GAwloIV7Cy++V
gGzwgYwxXzxexsq3I3/czVYBhtHu/da0R2xTq2Q81q268a1WjhEMO+DykfORli+xhlLZJ2pj9rLb
tppld0JXgkwXtroca9sNQhaiUIi9zCTSy5nve03KgC/Jrlp+Hvpop9UTpQzl4GVbamkrR8j894Gl
gw27PovrKFQCU0llN5sUTFD9HWgXpH4wKkZ8p9jynlyPRpZsyqTMPHYvx5XiM4veCR8ujUzjUGo8
a3yosIdhEEx7oGTxW+iD7O8zCQMLUToPqIvOyPvLoKGuo9FqjDKgis9aZuyAR+9b4bFHaFbPtqo+
KxhDbheepKTP83tnKUWiVkHbYK4pu5Iw7fMR2Wg0ZHRf2U/iuENIwfH04qSHT374j1VEd23/s5BO
vYIEybgliLy2iiiMIE3A+xvy6WK2B72XykmeZNccz1b9pe/eIuN1zE63j4nVKColCwMSPjfOYnql
DtO0oRFkV4yST1I3PCpVmh81s/nXs/QtsMo15p0zaWY2IblHX+KKsjXqUZrHnFhuijmbUB2t+AAi
/KDV8d0g1q9++JJ1Pwpr3+AyOFniXk6aXZIa/H9jZ5RbTM2VsbNDMRKEuExpQFlcHFPWD1mUJaqb
p0dr6BEJSm1teEPH6vYcX5NHwIl9DLSYZN/TlCwZYgKp90IPQsWPd2MrNPAkH3BLfR3NF3RNKumM
n+ke8OPntBb+lsI8Q9WoYavcy7xulg/PyMC6fXYidKfM8/dhk3cnL6pEJ1ehE9we7soh+zHUEjwq
VXEoltGgummOMu+QvMWoKN4OsfblZm4KeD/gm7w7F4eCiioqTl+qK2aN9lLLtHjTPhfOw/B/SLu2
5UaRZftFRADiIl6ruOpqydiW/ULY7TZI3EGA4OvPwufEbqnMqE7Pno6JvSc6QklVZWZlZa5c2Xe2
wq8CTMnDESKThFch+ksZeVmaCGoH69m1fWZV6tnU9KdCVczwbwdsjIjCa0Hjh1xFoFIjxif4A+xd
CYaY7Ei6OSdcGj+VeXsiOQ+qACSnYIZsx+i8qZL2ItfqDsWgMnowdMCmOcClKTO/kcFsV9/XhS6m
lQoBF6svaFR7hhAvpaC2e9ErZGCJhwKc8mZzeTDUdtFU26J56kS7QtPL32vK9XKZDRX7eXtMgZ7A
DZlYuVzTcVOPRmEZvFt/cmNxSSGQV5DBYlP2vVr3eDNiY5MEXGAZiKCe5BMnLzsV6yKRjagOleqR
m4JxWYZWliAA0NVdkJ6ThMRSjTizUJHa1KvWzINZuJKldt8qqZ4A7X70ZgFaUvJGL1ZzJeK1GUyZ
Bap9MEJoLf6HeXmqBuaiZ22g7i6NkzXLtl6pT1yF5Qlh7kEw1wV9CbrDXS4rRB+WQfSQBBjg8K/O
72oxTMri2ABjJ7aGuqvigqSnNwWMia3AiWYmleRKCJPEQiYtPcYVdkxLHfniHqN9G3OelVPu9/pQ
xr+/ciF5E2ZhVGEd2Kta+dVhmsLfmxROHDOTwBWNbmXmNgsMQGxEo9J2kfGrkgbAQV+HWYNX69df
y0Eh5du9gzgTqeHbhQQgy2qPSgY5Eair6izLLd0IKiuPj+UarWO8dU0ld8ZsKWpRaPUEko/RAL2o
zxW48bVdJ77KGP6LIR56h/n12SaJQqqBDDfutYej5pw0kqq6Oz977ZMysvhbGY/keULrMQ3vf4MG
0PazKcJGyYdTBs63XYDXW5rvhQrjESpMfOL1ekyoy40gxryaqpkXiLqhLlpIUHkFnfffhx5QFCRt
gCFCpp0tocco4ItDMJ4jRo0VJ6TVgTkL9v9CWa6EMFqvjnjSKCy1XSWven2lp0tQp3R/3V0OMmFg
apCxRVUciBRGChiSz/OgaLTRfFGmJ7BfcJdz7GuqZAUQAF4hIiougHSP77ArC24xs0/tkevYlcmp
X3Vq8CSAv8xsS4C99CQTwaFvgGYQr6XCk9r53ImHGGTjwGTxBqtNuCu8KzHuA2iYcbgfY4IzoHX7
vE30nWQ86epAZppdcgtlk0KQDAcEUhwJjMa/v1puf+wuXamfdaTcPfA9zeRlUD/8vXag4eA/Ith1
NGERSzlEGDNk2CLpvSkOTYLeF4kDYZ8y22tBzNFFUnRBM02p72bVaxyNI1GewmbXNrwyME8OGwcI
Abo6mgZyam/o1Mc07DfF8fi7Ff8aeTWypP/ZOcbZq9k8aasg16HxaG29kDqakyj6un88HA1g44hj
1yWBlBf67iSi1Iz24/a4SAPzvpBxS24DX+Q+UQDGAwglHKjzrZrpzTnQkt5AWlJXRQt+T6Za3M+s
Kh8MekTXRnQMIzean3n50B9tDSMV30iUA/4ohG7o/byVjI5BUAuDxsyPibleI/FHPjzfI6VJCvK6
USl1BXPHWe2PLBsrlIk0hJlUGHIOoZF3Ns3jovpauMvP+1vKaiErg3GHF9DinFAjkH3z7cW9/9M/
Il32t5njks76MQ7QDeTb64u3Db0TWVA34I1G+c6iXGsFK2Zc4pXzQWU7GHHQsv+8/h4IfiGe8+th
RejGfXRNzn599xzck8a4h3MwVKhwQ9rSPEj227rbb739L8cSnM2ZXhyX8tTgB7cuuz7GUfTopYrL
cRvNtWRX3mC+RdTzPFK4Fskwj31Gn07k8cvwOEv9cYmxghnHMShiH4vVKLg125cBSt653NWNwck/
7+cPYjYg8/5vdctklRLT9snF9U7m/uHXS29TKrx+mvfVcvoEwQEC2itQBKKj8lZf5vWlGSpNkP3D
2VzbNdnuI3Pv/CIWhlnRgCx25rNgc2ROrvJKJmPKTd9lAVqfZT/zxMHZ9KvXOdlYINfaLmhHHh9F
8ug+35f5Ixb+Pr4rmYxpH5PuMsM0MRxf5K0xfWIgyqe0yD+hLG5o7nY8hutpf3UlkLH3oGuw6YMh
+x0KFZjFbroB/fzbPm12VYy1n8JZh2ochKCX8CHY/7ebxpi3nmvoGIH/9wsT2hgPVutfPvrTyk0c
94lWT7uE8kSytxq7Isa+Z10qHM8ojvs9zRMAcw6/KM3WurdzF7Qq7B1XG8c1/DC5q3Ni7Do2miqS
j+HMN7VP9+tZ8jiKx8YCzIJYHip96CtFPELxlmuB1BSU39R5lc1FRFyTpw4/elFZYczjp4pDUW0H
WHNMOrpOyXq73freXvN+PzwQar2/Q+yiI+YnjzBk+t75s40sQCISoho8KJC8PFzMdURtz3sgqzl5
DSmlnxwt+VELZNfJeBCpbuqLKuLQotXSfHurKdiUyYPmO+eeUHf3GX5wt5bjtFjMWFXN8rxFB7C/
XNo52baPiVk7GOZwItIXyKWXLtLeJDRPDvdS4GkQ40mqeT5LgO6R/bP9vF5HD+vYte2QeHvFdFa6
s6ISlc2Kup+7+6rLsQz2sRTGsZbHKUzxwz+SkPCaDLmHyHgX5Xiukmy8etbmxbTtgeydB2JZ1uLx
ixupTIdfV/rJ+BV9nh7DrIPGLN/qnUHzBzM0XU6M8A9GgCgRnbRj4z5zUsPxJJ1mUjzDit7sxByg
lN4D7tIFqI/ozt3teHDJH01v/2sIfyQyF4BUny9SP0pcJt5b66HQjMCrXffE3TX0vjr8Q6jwRxZz
XtWxCS/SGbJS8my+SaZv7+FZfjmEJtbT4273ydnOb1zfT9f8RyBzZoEiZciAnOCazY9mvx1ICiYE
UoLKmQzEI7JHVuRivR8PC/cRhf+viCS78enhDg8xwR3FeTpOX01/Poe5KTCoTZHiGus3Y7fvSOql
j2ZyuL/J/6Cn/xHybTRX8fu5zIK0PWPNeewWL2plE/dp4aIL/r9bzLcqX8mZy41+HnIsRv2IfYoR
0ETlhJY/qoSMbrINywUqcWmYRjP/2dxqJ6szFwuzI27bEY6iTMfmwED8n92xzJnoc4qGIsOmzYiK
P4fOwhtL6kyTc+9wT0e5jZbbLANJTAFBS+ExegwaKyBu+Lg7imTJEfUPV/mfNTG+pLgkcnw8jcq/
PohUJz3FsnLyJlpv6VOyDP1dgWCZ0mTzSh95dZkffPvs2TF+pWvmaSDWx9H0Dvab7fnfvswhxMKz
9Qn3Hf7w9GX6nvuzYsa/tDoQ2foos6HP2qJWzM0C4YrwsPx0ueHKWMm541q+d/9K/fO+KU9xAd1c
Lnu6tgVi257TEsfCA3KBh/J9q+Z4DpYHtSu7sj8ZkGZGAQHm79n94q2Ip5osPB+Z10YOxXFFIFFa
rDurpn6xTCqSKTzfwZXFhJlqLmLYMEapIMlgY/TpicL/2oLPe0Px7lOW1r9HhqvQvk/p0FPNWb99
EJ88vLy+duY7HuCcU+Iui4kqjR6DgjSMVvVNCSHeHG9DejQTanLiKnk6sPqPorO0II0RIen9fZEc
1oX39iEQvPER0BHdcsA1/34iTxEChp4gZOC4/UnRAMZgwh8Q2z/b/2bwx5iwPcMDobaGnbnk/P54
B/6wq6vfZxykNrvM0rpPEJgbeIGoJDsT8bP3eCc1ab5XYhjnqMAHB+q4jGcEw/p6Y42P6/s2+wM6
9e0Cr2QwLrDFhKI6NrCUlJxtOIm1DQrJ5fxoxv5pHTmYqMNJ6nMlMg7wggHQYZZm4+HIztk8GMSI
yYXiRePyrpfpwPFqdUxsdWzO+ik20plf2ZU5ntRlBdDz06O7++JlVX/AJ9idZAKn+YDeA0XBTjaQ
Y9qRqa0smO+OtyiO8n2nZK6cOgY/KSB5xZpOhVn7j18dCT84SsFRPBYyqBaZ3hUpRDyvFVo+tQQ4
1HJuc735aCd37OjbVV0vJS67+SmEnN5ZHjTnLV1gknq2cd2St2nTwdMfTWBbY405AHKBitNZr08i
KSxEFR0pceVy8368zWOcQxIIZdrMIam0DubWti9kny1/JcRChEuXz7l7/7Cmr4+rlTFeYqiDQWoL
bOKMpOSA9Ka33+v04UweVq8uRgNR7rGN2dJ7x8b4jLgcLucggcTjsyY4F2q57s7w05eY/Lu78Wpx
jLPIkzA81TNsZjxGvDrB6jxnr4xVGIsu4DE4t9Y3VPTe2hiPUebBsRc0CBQd7W253tremQyb+hd1
v3a7f7GTQHmP+DTQKo08lKMuXRlAGxiBWilnhDNp7A62TpRdVJqtvDin5vzlvqL8QLwDAXwjjIln
uqpVWikuYdXLA9JXSOx4jmPsUDPBP5wbciITfSuMybgbAGmnVT4KQ4qTDKsKlW7TI9ambsaSEE/c
qHK3x3Yrjglqylqp2qGDuLpanU2MrF+UJKelqa9XRyr76gVvGMq5n3kyGUMPlayPT8dq5hvSKs2s
XJHQ1/5YGhwx3K1kDDzKjmlykbA284CXUYeyp1X39iKzHl13ELhh70//dbuVjHVLJ8GQQM4OnTys
MTo+exdXMLT7uvjzDruVwZh1VrXHsMsa+MjOtA+gX30QG3qmnFzOxPV/K4Yx5r665ED9YSkdXYo0
xhmFJKX9VmloIyHg4GnhqGX3tJAJAfT56awJNeSZs+268mOBDGvkw7heiqN57CuoH9CoWMnfR5T+
rp54Cjduy51lsBMzMfQXNMQlTifuyQFKAANG5PTr0JqKlQI7w5E3HvY9cYyrEAxDHopx19bPx/fI
7h4ynlPnnMuM8Q5tGNdS0WBB/e6wPPlKB0JCO3kukFhYcjR7Iry90Tn22SOoRz0d5pD1vDYFsiaB
12KqFn3sCC9lPlF8uxXFOAY9ks/aPMDGjeyKZ9I8RJDDywZN5CdvpTD+IErBOZuD1AkLOjTPb71l
kKFYNGaljQ/HR4tq5DUhZCO8LtdLYbtemrTcom6Mys9/e1+yPdLaMe/042VU/KNGGud37AHuabl8
HAZPYxjPEYvJvBl6XMwdRU2wO3k6BYVmphGTmhz15/hCtjm1kU5hfQ5b5CjJ0ixaMl/1v+JHnmvi
GBnbbjrUkjLrulEtVbI2545B3t62PnFGVGREnu+7d54R/OClrIIoFkWc0+ESWiqpViaa1TAlzFJ3
bbTm1z2U+y5EYVxILeeVHOXYw7W5jcrFCtVUnZrSA8Zp8RJ4EwWCG3tgO9rFUgZV0riTuFSCN4Tc
ObG3Hso6oXf0VsAGcW9L3j3Gov/1JjiHZYflmXDH2zVJ151HuaEvT0UYdxLW5Tw4D5ACLvhF2hMk
vc4pIcKT6sBTotDAc8ucSENhPEvdoyusnUFLhu3zHIMETLfhpoImHn63x8WEGlWUn4Ouq8eA/mAO
yHhhBK6zjiPrvsrzNo9xGEMmh+cOPGT+c0qGZcb5dZ6rZxu+0iKqxLbFKtLnXCPzxbGg9dwDY39u
G68G7w7jHIzKPEuyuu4Ntfres9YUnw1b/mxkIru1yys481SbZTg4zRNwbswgylwjuJVMW1zXdvmK
m4yXFJzI9t9ogso4iaavjmiIgCgNmIGDhqkR+LNFlasmXrgQH6vMujglzPeL+xziOQ2Wo67MtHrW
F7hPZihzrG3ZAp7riBdRutYtw2laQmXyRBtamNma44w59wvL2SNncROn41UGWhRloL5Ak7mpDrzX
EPckGfchBQhJmwpy+tHQIlDLlomNnCVCLM6KJlJttyfJOA6pxoDX2aWYAbHzvMa4xmavboY3JNtC
lN64CbeJEt+tOMaFYI4SXrPjAwygiHXxMSdjMLfkVrnHr74TB7OtSOijTVNRhZiOPh/0rW3KVtdY
KEYNloWhxvS+w5rIdNyuinmsgMa9j7XxyfysSojvl0NBRKej5kVC37tLyYm4rm7yhtPz/DHLjx0m
Str28riZUUuKgFKRxOZXaPOi42mHjM6Fb4pXjLjFbl+lVtC9eKo6IIV9oaGYMijslJrygqoxY/Lz
xP7IYDIqrSE1fXTuRue1vLxYSHGQL14d5R/SNn+EMG6rnKfVZQBjrH8YUaA19VIK0NEGiKNF5rj/
8v3yRxzzVtLjbgaKWkQBy/Vhna5pbdJHpBE5Wzc6g3s7NwZ0V6ejadlMG9AZ4T8XIkZncwPQcVPu
/T7jjNqzPI+lCr8fk+f1zJQ2G7zBXC5Ca9pk/2wW44jKvL0EF3ApQQHqd8Melmsb/wBkev40aLZB
N2i3or2L22xu06/TE8eEp+/pP+IZx9TraaBUDcTbWxsIaKsxudll3kExcc0xK7VIUccVHnBBA4i8
9X2A3kLHAggesNLFl2F+cZRj2uGC00VUZZjvDw59IQZtzFkf8CSKyGkVb5JX8beybbzMinMSPJ5c
Ln5xYidB5qKhk15DKxlaI2/18aKmRhi0g+j3QT1YyG2Hr2F8LiC+EFHjG47yKp8bvXs05NDMNUne
IEaqOD2AE3utSOOoGRBtoFOPRSkDJyapgiCLflHvTklIZpk1z1/u68zES2mEkICDUDREBbxttwvV
j0Ev5nUp+5fYR+MNuuB4441nU8vAFGp0IGEsqQxk7q2IOeaCaDLo7RDWx+SQeMjav4UV3SaoMYab
rSct9wJ1Mnf1grHDZgFufyLbzapebayn1nnkKNPkgnUJ/OWgCpBA7nf7NSBZPapZUwA8HCFlMCvB
66GQ+3s6FY+oIppUJMwGw5BJ9uZOUlXUw3OI6O5MD4N5ioihE0yfjzuCRO0CGPoLZmBseMPHJzYa
ZF2YrKWBfQ/tj8wNHs7lUGkqGWKVGQE1QHupacON0CdSIaBvHml6MALt58De86VNwjI34AG25Vv7
EqyExeIL87fVB5OzjTxJzKUQq104FBEkVfYS86d9w4olMzbdZUPmlMdNNfUcQIcIOgNxbCO9ArN7
eVIqCBDg2WISk3WZWZjnNoRIjMyAktm3VEGnRT1shPVFI63zhBKXyVHNqcw+ECsjqzRI68CrynxC
H14uFQbjIGReyJuPi3tGk7uLAF0XndSjRzuj5rDteK+7ibsRUkdeKXgacCQzUctJFc9DL6aKP6sw
YdxtOo2Kq7imp33hGNqq6WmjE5k3MHAq8MNeYzgudNUQpe845+rKF7sYVNmBZPhIjFvtUvZKD2Ot
XnY8X/6NM2LufgMcMOCBQWsJeleZWzEVTlp2KWcQZPY9Nct3ccQXVM8J2WoeumWJQNL3Fv8PzPsR
fTkdUSeaLUQCOCnmFkkPvDt0KtK++SDGBZ0kIzsngmz4tRVu1ol9XNT0LXQFom/ABtBuTlYekR0P
mTj+6r1tYJQL3OsB5kBiGzD61tjHKxjSI0eVJmLsq4X9GC0iNcpFTNB86/etmUXmMVlelop3VJ85
jmEizLqRw2jsvDHqWgohZ3nyGoxapW1nGxuF1D61ksyks5IsTryBYeP+/PP+gar19uI4nZU0bEAo
6EPmYBkNaUVQNbyfL8CRqj5nhfcPC3PLb4VlYawqZaGNOisvuveZ2dXkZKdU1chmMaOWdshNbpqW
J5Txt5irI5yGFNtqVp6A6SGbjIYcnz5hjGADMGYaSB7B9gYqjduFCXWNUa5dYPgzc0YyJ1ulF3Nw
wM33JGzRiP+iOvXTCS9PlejqOoypltlxTEMU6LxhX7wlBJM248QPVSf4fX/Pf64etAGiiGhonGsu
sjlq8XwJ0zyKAn8oTa1enfXUyxWDSC1gwkli6xpnK37qE+SBw2xkQYUf1Ji3wiUT5XNexoF/EC3f
jygqFwfeZa2NR3artLdCGN+nAfJpFBWEPB+2v217OadL5LpsycQ8hNTNnbVtLtdoQ9h66GkN3Wj7
8LpYWNHmfbPZzBbpA17juxPQeYvF0aaLxSN95yVvvuGM9z5xPJereyA8DqAfU/GJJhD2Hx8Gsufg
QAGceV0S39ksAJoaFguJDpYLqEBIeYNRJgCQ2CMV4xQwNgQQQfbWHTDwRa6qIEA1cLDblqju4Hav
RU8SN98KrzwMy+SR/BHHJjxSkADEQ2UEvjIv6Ek7qCXn2TARft4siKUyDMvZOe9aSKjszDvW5K0k
olUuSmrQaIMp1eTyXFHeIHr5p1MeJ2GAQRhmjccES8J8LIv5JcPYnrErNiclUej2SOw9cYA7WkGd
noCY4SnPRDcNYgjEogDBA9uJeJ5RnhokMjVYDn08KiQTgFLAc0oz2G7eO5JbjaUjlnt8v+8ovku2
jMbeCGUsV8uiQFLOEFqZsJqaoC3p+DswPXt9WH4a5udn7ppd65Y5zGaRUYque2IUZPd8/zumzvnm
OxjjnmMCt3Au8R0KEkF2vkjM4y7cBQ8e6Q+Zpb0oH4J/X+SEj7yRyNjqOPSqP5WN4oN+6a2YEc0D
7xgvCv4Zj96eKROohCe5TnIVQkxj+6b93g8JuTgoou3ur+VnsHIjhsVaRXWmXyq5Vfy5E233D7OF
8HlfAE852W6T/ljogWhAwrAV385IBM1MdBR4DlHM1WXRHRJCn3gzHic6KLAsDEkAITWGj2DsxK1F
xH2aC0PSY/fQKo4ehtDy67VPhLFZcLl3dOpQlT6Ky55gOs7XjsetMgHzvpXPWKSgXOQoVS+jcaQA
II5VHLukPoKXtRfTh5exx3rz9BgtIgtZc86ZTiRHb6UzpokILTueYqy+PRzftQUs8+ICcAmnbj28
rHJvA6KGiAdDmHJ9N3vOGCLe+vjrcc/HBlTT3qqu72kC+uD2umUBVLL46j/GHQ9Nk1vFmrSWq/Nm
THLW1xrSGZANOEaIUuBz8uiRYWdZ6cM7yF+RgqbGv8FD3O4zY6MKBnLog45Tri07M304P0cBBPNV
5+nzxJsYkpCCUxApIWvPtthqxvGUheCU9luYz4e09JyErEBEYKEecTR7wkMfTfB83ApkQu/8GOpn
TPga77H1G0qB0KH93NxrpgOIqTzGrBQJCG61Z9K1Xq2TsdsccAWA+yEW+JJ1YUuKl2zk1afuL3fJ
29j0xCuITAVeNzvLWKo+pLluXCCxoUvTjt3Sad3LS06N/W+gh5wzKk3vT0/VGiyXxPB26lb35lZi
KRuOw582n6ulM0YrgyhJilJ8SAzEy9puvUtA0BjiHFer1WxRkEVuAlkk/j/qsNNX6JVoxnLLkzZO
tobo0noGng19FblT9Qh4RXfH7b+aiPhvNpwxVSWYtZe2Fsd1nh7azMeoY1UnlWjF2lbjkuD+zJ7d
6jFjorIwE/KiGKWB3C2DHxQfXxc1YI67sSpq3r/reBvJMp2pkSqEQTDAatZ4XsxJiwobOnrGfh4w
hnDc/ATG/WZtc+n2kptX82qYVXB683W5AMsLIQ66idDMhrZjmllHU/c46/tZELiVyLxb8yiOj/EZ
ElUUkN5sJ/ZcjoTJeOSPKrKM/PVwTudJBwmFaatuSKSNZW0WeO4g8uElO6fvySthjLc5ztRqpmY4
rtacL2oiU9P/jg8e5qYjOImb2oIpmDzS8Ong5Eos43IiIz3JUgyxKVmu12gmQTxke3OTkF9k1Zl4
6i3c0P50ec04PBczZ1xMMtPnGAkJwc+HJUIS25bgYfInwSLOr5WFV+XiUTAzmtAT5ekqxw7ZiXqn
c1J3SgfROYkeNCoRdCzgMlkBJmm9W/QRqb7d/F88Aa9dzY+pBP38hFw2hGLetnnA2fop3XtOYDsb
Gagqjurylsi4mlMUJ4bSwNUsl1pHKxSIx0r0v2mPuDFClmHsrFZz0LHJih+9Ro/yp4YaqvDakeWO
p6jf8McfT7w/imowDuZiSIImxjPoS7RSt/EGvdXr5rlaSeaHV9LLmez3uB9XGxmt+BuNIJxfWbrz
GpDqODJ/xB//3Q6zabNT2ElDM9qrbEkEx0li6qzQtRtZyv6+qAlo0u0mM/HPOVMl7dJgk2GhAhHf
be9CCDlSqOvTxUGP5u6LZyIc52ow3qgF3isRMxVvlsJOtup5I3rAM7hUMA2zWz6Cdyc0jVdhVfOK
EN9IyXvnzDik0ylUq+SMxcYVMXUi0rNg7m0kJxunDAjwvcAtj/UgoGRhR0tz+eg+0tfXF4QmA33d
AGJ0f/cnkLK3u884qkgpq6gQcQto69L6EPBy8SSntSiyJw35vC+MFwGylZG5WNRRX2Pf46+cNBYS
bja4sLyjg1Em8q/XsV1RXyGZYbr0HflgOMr7HzDu7r3dZwIiLcKg2f6k4FL9+BVziWBHG73364xX
qmf5rAs7nO0JZkvAz2Zt3q37C+A8FsB8eRuIXIbz8YKJ6lhBuLRLEg8keYgo2koElA0F0jUOHmHn
/YlYpeGKJHvimM64Qz/WiHmwGiYMYEKIyPgpMWjCI6jGYazZSv1QfoE1iiNhMiy5ksAEPlU/OwMT
AAlxhOnAq7Yxe4FiqM7z/Z2cDiCv5DBuR2gDPZoN0EWRov5oOQ8vLxIdwZeIVXkP9onaI6zsShjj
cNJznsvjc8s/G5jZs51jbO+TNCBIzqza75cNALUiub/A0XDvnRTjaYx532a1hH08fh3q5DkXFg2P
FH76rXy1LMZ5VNGpDqR0jkouOYw0WCN/xf7paSRJ4hwXT++Yd5N4OYda3WMDl8fMHJaKOcxNkxul
8nSP8Q+ZHJ+SSNLHcPGAXqOLSJKPiwV6jKP51bkGyIyeuXjEaZkYViJrMxSDWNYK8WTgKlIiFT1b
ZrKFI8RF9NUt8YhxP7kF/9F4firFf4SxjVuV2gp5F2OsEjrE12YyR2ZwTii4K7iSJq9YDPj+v2Wx
PVzlvJfkEEOJ8bpAI5JB8gOXx3ECpjVa1R8ZjKvoK7Adq3LwncJ4ayMC8IQjkwXIiRKHo39TRZsb
WYy7yIezNO8DyDLctTkDLsuWvYuVvm4aXqv4bNpy/yyLcRaAhGSlKAvwgDiksTT1tl03VuGZNbX9
/X7vGLSwVs7qtVltwGKx+PoCQyC3z2QC8n+7u4wDuRhBFAYVFNOws7GLPPDsxpOXPBDhBNforRzG
icRHpWlOQQgDWLZmiYsMOWSwdGRL5INQO1rQx4zudiaPaGs68rnSHsalSB3mw896rO/5sD7odrMe
dpunUX0o93U05b1GmI+GiasYRsf25LVNW86CLlH9eoFyaE60HukR4fnoKQcEWgg2P5fmfe8/6ghr
6LKOtm4Do8jHOUD4++sip1gWVZXOVF/RciKroK/mwXjGaIaVgEFVQAmi/jbDbMhbCWoWgt9ZHNdE
ColUhL5Lv3l32GS4cy2E0Y22iRJh3uYq+tOJ+Va/xxuRHpbp1/pwBE4KqR6zX/0/6G+n3OS1WEY1
FCXXgmIYxa7PZnQcG/9rdD0H/pnUpgMyKOtMF1DKz/uHNpkluZbL3D9K3gxC16ej09Sx3m+yJHBK
rqwn8NrxgpIppbwWxoSrYj4/n6u0UP2hofNykwaL4T1KHMPkMVJMWtofST+C1nOttoEsj9t5ABZ6
9hKvFu0T2Ad5K5pM010LYqLTNo1VDBqDoBiVIDAI28ing93XeUAXg2yrfC6j8Qf/2QiA47s1gpMy
PyvNeGAxARMhUN7065PPQsHdQObyqYyiTWo8WCGmMg9zR0e5WweMq1hGe8y+MU3eTn43fd5bGHMH
DaewwbBGSESu/rBWkao+CK5YYqSWqf2ipvs8ctX2C/zr7NBp+/S0sAb6kiUAZVPQ2/C+Z/Kqvz5Z
xtvMZuWl7Wf4HlSd7NTKncu+tdxZx30WTJ0oZjKCtwkVIAAMmBPFOPa4wTx7CBIysjYOMuhk7RD1
gUeesU8FfteSmENVWoxnODWQNDwifBYSqhPDbuFpAAOFOx0T2QTKxHExU1Z/LZU5WEPuU/1SXlT/
ZJA+NlNHPCN1Njyg3jOyYcnI/n7y6i3jb7LKhBmb83FKFXjdWaRT26B/tOpV1T8cJNAt5QA8EolE
tmqYhVtWZkAsFZnYHW1c8Pe7n7zJ1hLvA5hDbZUAYSKGaPnAYwbvaWHLfuuKEQ3Td0WkwNfm6CTo
S2d2dO5v9+QFdr105pBP1UXALDMsPavN8hkVWvHVoKtVg9QzQg2iOy9UBC4y2g28EVaTD9xr0cxJ
IyEbakkE0cUv2bpUviJ7GqDuTQAcXGfKr/NXw6BisIyBFk8W+eO/qqTqI6oYhy7pEgv1F40MCx8i
HYlokHpt18/5PtxFCXl66l4i1DU/OXs9ZVDX8pgFpyn6ORod8panAvF5JFHNbEmARsDiBXBm5L97
ewVeZmOlgrk0tyKnR+uXO/sXnW2Y8jyTFWUceDlGYbe3QtiJ8Ujep/sJ+pYwlD7Sd52tLs5jbaV3
u4/dThkIgDs8O5uw7Ru5TPiQVnoUoLtNx3McvNQgzTiUaGn1PwbY2l7xFP9XBubfxfC2OK9dwfvS
ub1ivC9gYoryLIPeT8YXhK76gjbkD/S07p4PyuKwrBefod27nEOf0vKxMwDDNzDtCFNNmTX3BXg1
UsDE/C5+OPqyiYJOv0ztMY2zq5eRo77e17Jvrg7Gmd0IZJbYJxmGrrcCtAzYbimlEd1ezKMrtpbw
lHrvi8dg87iwSPT8XV8CaACQgTMIq2P0EHA+Zbz0mE/BYEbM6MVMXDRHsMwNda7PL5iWLPjz0I4v
KSZP+fOPSnCq44OKPiWpWHSz13zQidp9pbkdN7tTZx6NCzmKBSnk97JYq6eKnOACEzCBuvFphTE9
abZt57S9eELSUHnuV8ImGqwStL+/Ux5edOpZfb2E77rI1TulL/L+XGiV4EuP9dfs7GFEESh/G2Md
SFaxE7wyoG3j39+3qTDxRigTJvaDJnXztBR8QTQrxE726VOQLHU5IJyxKZlvqbQW/ScRWJYdD405
9ay+Ec7cRUmU6lFiYMVZA7DxY5yIZvigzfZ9YeZlRQphL2ectPdEAwBM5I+isJQR5WxeKpd5Ifiq
TMvaDuZUkonR/G6XH6AMnv0uK6/5FZBfukoGBT6xPEm8uIOjqwrjnIdEQOebjD2fyfQk09/77Via
LKyLYKGNFPMoXM4hj/t4YxywCvQlzSXMi0X3FQu3mzdzURCrS+CHc2qv803xqFgnW9dJgnrhxqKt
BUQPTbcco/zW2HtyGeWqivlJxciywK8l7/xSLcMRWrKv6cxFIsX01yIKaolNnNp2/My0ndA5IXw+
Rd5jYhkawJuZk9DZw/3d+JmA/t4NdNtgI0DOxLpJVcwvmhbIgV8+G0eMUotJ+4Hi00eZmpXxKIgN
0QpO7PNT0xmZjKect+cgi5QZgNb6r9nS2Kl08cSjvPpZUroV8iOjmYM7FJ13gY8kWeri0tPJYVmY
bWRpD7GDZpv5gx5Yak9E0ALZuIFR5PsCjYQ8/LWGj18CaD2mXmG+If7j9tY3yv5/OPuuJdeRI8ov
QgS8eUXB0jZduxdE971NeO/x9XvQ2tCQIJbY0WgkTcyNYKKqsrLSnDzZRGwiYrmcg4L//ns/EkoH
pZY46LBZed2Cpj1m3ycCJ/tL50LhxY3gnLvCqiqArZu/9VbaDnqx28VnmGzDR3aQtRbkPiIu7+VO
Z20kTZY42HHnvA6v6/dwl6qx7iVq+OkYb6E/guWAMhijF+XlcIoOp8OCLs/e7H82WprcMDlKI4Yr
ZeecCipdqhWtVjp1iF/g1cBgPxf22D8yLhb9qjxGzosYZzfJQNVurVQ071HnNW86h+Al2Th6rwY6
ME2EX4EmHDhTDMVwzQH9QB9xM9bn0ct1uj7/jkc/Z/IdE5+SQUddmjKUAzoBM8zVVNLZDQk1X/ON
a6BXuXpdi/pzmY+NtBOZE42WPYrB4D2XOmtRCkbZbmNEf86GH6pne6u2GHWqfomGxa5X/dvBsiJd
+vrqta8LvNwlz3ZU5alRlTBsG3B/ZownJq+H4uZu6fTwdNA78uoiCTicm733Hu94Eq5ks91iPPYq
0kuEkrylrKrPYFWQVc6o2lJX26xVu/2USSai57qCcmp8ShlZQvXW0UTg1u3JZdSgQ7f90ujXx9hV
wegfFt3Dwrh2NDrcm5VMbiuMH8Ith59S72BH9Q6DLlCT8lAgWvCmHyKoURZeSwnT7CF06lDGtBSn
igglEyrSg58uWVMyeqF2yoIH9pjo/BWEDkmMtuNwqpNFVX5QF7kUwCFRtfhYfzYh0qviXrh+sVqk
NxcLKX9pkUzgMYt0L3YKGmxCKUXKM6SQX9VC7CUfqJvcEA047UsjluYMh8IKGAuF+d+YhDilBAu7
VkmDFLKaEdtxaCyDs9pL+Hke7YUKMA9Gf+kn/i3do14FWM03rk27rskSvnju6b/7EO5egVI5l+o0
wYfkosrvAmUlOjpLOvlQS38qEtdq1i7Mm37MHo77fLP2yXUNs57uhhAiX9fbTsv+Gsbn53a9XlsZ
2OzKfYJbLJJ9/3Muc7W+6PGZGbMC+Qee52Q5STtKmxgPROHgVhhnDzNovbrfAIZJQxRgBOocuXqd
gb9qTbv7rFI9xagVU46I2O38D6UjbWOWivHciD763uNe4AlBuhSgCfQfT6RnCu/VdQsjKqnONkGP
kk/cQGsNFpy+f9NxJsgSxfnsgiFWRBcyy3C/JuUmqEoCKgwxvJs6p8y+wdbS6eJwyofyLn5ewEh5
FqEnJl+K0z3NHLfr69q7sPIOIAMSBzYXHjLqXeRBfpsYFIl1EXQAjvuacB/ymhsINrjPVgK7FgId
07kXvM3Z+zZOvcVwerBoyL8m52bRrMIUqQ9Mx2WgDl5ld/mBby9d91Yiu5cROSVs/sr2lcqV7w2r
BYOkN4M6vAbtlySRBj3Kkptq3KBm0Q/VEl/xyZAarbiVOK0BxtCvlvzF0XOYqiU2UeAAspdYkDfc
K4YrZQ4f+Y174QzJwSyE6J2X4DBWiTrUKp8SmdOTwsxd0iNEi18id8Gl+HVIpx8AQgVB5AUWBBFT
zKFUtXEZ5YJ3iRPU8F5kMPBr8OMSu/2qeK39GsA8rZWvQ7Zl8o8qA1GGCGZ56TtNCaArQR5oghGD
pcCQK1JzY26T11Pqazjml1ghjKvS4pFXVF9vep0W9FgyaI4wprNRZKIYXWiLb9lAhp1v1xg276mM
oqUrTzQcdKj/dZCIOFdbh2DkUBCrHKXWvuZ9tZj95fx9fkVnzZWCodkyIE2jVk98K6+sHYF2RO9C
BcTb52rwzhJ55ZFIM8AIT3CBNB14xER92fNaZIWanh1XofElfVmSLWiVoVitu5jemXkkpd/RxigZ
o+UQPVb3ChKzHi+5PY87NmyZTPUHkr3UEq0KhWvl+bbZ+jGhIjU9yamWUJbgnIpObY6VSGp+6XY9
mhR8C8yYAjcYWfypG9yjypUMfeBfKnQmZ3bPaNEXTjj/EQKjDzGgOzwXLmEZjRJWox/UqmXQqD1K
Cq6vs5FB2YpAklBnmreWWvIOH40REsz4C3cJfguq0ZONwnTwMG1j/+LZ1LtnpM5LGVj0tUTovXNy
NUNTdaqG1J/hJw4/A3qrBGgWoC32X4OgFXwHDxVCezXGknETfzntOrGo2sK/RP2LcsL1ETbxBWWG
uj9QtQ8WH6P4EZGBHzRaNvOT1Cy8uzORGYhmUGFhxmcOk9EmG+FT8VAwHhVccgAMGlIOJJVI+lM6
b6lO9es2B6PIplGLegd3lSqOXWrkro6R5+m3uw+FrUPB7TPKYB8cq4IIC0mIRyf+/utGHbux0EXn
lQM3fl2Fdl2PBD4eJpjgYaukR4dWm0p7fq9nAmQJLwIqEBwmKY8cMvcC82Ko+2rw4kvAbjLMw/ii
Hb0OtJxep1vHMWBi/DNdWAynepc0IEOuuksIhscEpwKyEQ7YeIFGBYyZuoFOUgR0w4XJpTYTTLt5
cT4A8YJ11dq32o4utLvwrMxc1Dt5ExWIxazqnADyEvqq4LkDcvL5ro5KfP9qjAvi4bvDkxKFadtI
FyeM5CpJcgF7pYuBwNf2+/+jO230ip5JmegK46CrUnSL5NLIdn3o1pxRrZUVktVuYaUav6bqhbsz
6sJUIKfIEoYgANHCTpMKwHtUFMd56cUprpVndNVrk26e79xM6Agu0RsZ46JvLkDqj7Nxc8jI7PeK
VelgLZ4pk14XPapSz2XNnRKP4ArmWuIFaYpwd5TYZaumSi/wJepeR7YrAe94qTOv1GIn4dxZ3cqa
XLOsyYNIGMr0Iv1pC9gdlV573iYMXqlqL76XNSkbI0r15wucybPC8YR/K6LzH6/SLxPFzWYGdc4l
ii9lF68hzQAHQnoPE7uhDIwd9rhNU2pxqNMv3DWPBhX57Co8u7VFHVxlQwmfPhOoLKPmriUDjtWq
QqCxMYkSS5LeK+q1Lu2h1OXSbnxkW1Y9PBO06PXwEwOS1idnKVf6qH3IUeLxGq8V3OlpPJwlXONh
nn1+8XxNED7TZMvXC4HIo/WFCOQQkEEQWUTcozt6s19RUjqUowz5BWzfatedCsAM/CPdClZvJwfx
+Px4ZsIeGYBnTgS7FPwGZC7uxQENx/U0XeYXJEObWpUY0theYXr1TrRLrTgyRwGN2UoYwt/8K+Ym
tXTZRkN3f6HxAbjNCrJ38FemtBdBELcx43dYbwewHSjRXKT/gRxu1WbrlER5qa2MX3hxHjm9lHuh
E59e6loa6E0I3XZn9vJtfAenaNCiNQPGmVWFxg5DJ5IJkpOTYJOgsZ5v+twRK2M0gXuPuWPTS5+V
jcMxbZVfhEHLHLXtZDPsgCpWFC358isilDR5LvGXiflhl0UWOw1GEwa8gffHHClc5eR1jxlNGtcZ
KeqKScKoDKvL1/y1BlVRrip6QhGH1qJEZ3yjTtWWJ8MROBvVX/ciSVB5+8oD5HDZXoNnFqHVqMDQ
II8UERlcUr50P0lGOkBGajsD+61P6mHbeVYRW+I3W5KGsvJMzxCbLDJnPc4eQCA5ks5hYRJI2qZK
xHSsLw+NUFw8TqWriETFWxATNzeKsCdc++mnJu28Kp4RfvTCseM1vj1xPygyCQJI+0migMHN4GRd
ia0A5Z0SgOvCbgCjYjUaoShKYZKldJonrWtGSxUD/1JAPvv5If02300O6W4VE61k8igTaUEsLmhp
9xVNAuBI2nJg5Ro25XX4BloCJSDHTH4wC9z9GGQ7CAxGMp2eSLJVBiQcVixt9lovakFltYmpDC8R
veEpPc2MwiHeUeD26Yv06R+5TPe5N7fFREkUlnvd3fN/KkeX0g1mJDpvHbUuTE5cicpBQlD3kwdm
EWuU/xoqZhnuQ8YYKMsJDVYgxS5FzJ3t+iDTwyYnvKcOJholPPyKt6IENRAJB/GbMtfpwmAa0rcv
3nftabnCIpWDv19aYF89YWE7H3s7J0oxvoc3ltSvSk4sZL64sKvA3lLv+9qMczVCLs2kNZB3eqoI
11YdfjKM7EX0qidmYfrGUvlfGI9teqwimgbgXYIIhfmNBm6+I28oD8RkcnHh9u1V+pPu8l1lewYD
Egj3HG+MBLNm9j0ZjHDnqtJWMIMdJqgiPX+J1DcCtkuMJKIxgwy9hjR5xSzfiyWYrOHvg4XocSYF
KTO3XzoJjPoi5cKSkooLLZUkKa9ju7Z4So6CiVMNDW9J3qP3cy9vkl7Os47jChc7w+wLo0S9ZpxY
O4AWRNY8w7Edg9nx+wizi+sFCzxTprmTPC1HcgktxrAZ0I1D+OquG+E4fPDbViZlqYr1x9Db8DtS
LQhXqQDVYE/Przo78+rd7jQ3ueptKDpQf+y0YrHEd0mHpDPQQO8uboLqG6jJaZydrhMifDikXKV6
uubsEZzy/Dv+H7opgkwWzWAg5pucgIBKaBvH43es8y/xUJJunWjFYLAios81rgs9znuM7CxR6yv9
lr10uZYj0bKr/tIBUf5IVhzHqrDKzbTRg1B1VKpUlZxQYDaqjVFrwn17phizHTYOqbRYa3Yuq9bf
waGBEVmFmiMtrGnGfcfZShwwBUBTsNJvKfrmvjFtHymx5JeXvtW8Ds7jVUwVIieRVbMbms5JkFO7
QvrXUTOkwodCTkFWkHyZnKhMN7HgCw50mdedSK1fu85TpU9v7TYncYnRdabaNEqTkKaWETRLv7bv
Zo05zwKSQwXlxUN2p/zxKtYQq22RvgEYxGfWEPwRGl+tONPHxIKaJBG74FHMXt2bD5jk4gKv9lo6
DcsLH9oRQKJwu+0qtOVy3S1YiZm03/1aJ1ZJHJLC42SslV5tqX1wHgz6aw/qIJHEVjW2siHjV41t
++StBpVPbCNWUyOSkEr/ytTcuEa2hckJeKqIayxFVTMRwd1BTC4QOga5PubHjwttJrPigFfF7vj8
lv5iYKYviIT0IgIC9KY83FIxEZH2rNxfjQ7Kj1w4R4Il7OMQ/KvSRezXeW1SmSGBSYgCYmKbV8jT
6lX30YEXsTdpf//8g2YyNnAiAeMDpbCMhOdv0HerfrIb9Y2I05fwhNferjNa+H3wmirMAKU2A0b4
CDSRFYB4VMp5iYjwN1olSwDOOR1EaAlWRrBuwpOeJB+AVhazXKigg+Dsr3PD8V6H9I9TAmDgdAtx
ypws9NFKkjSOC+anucs8C8O2Fb3qAjx29QeODIUMN5KFqD8g872wveyMxyCPyFSAVCQ4tZMY0JPK
pkuHvLpw7Vpm3uUrBc5hSQL5jxq6JieURHb1vAxXbLiQXpmLB5lb0ZN7zYhZnPlJVl2KP8x3yHGE
6zVeIGklgzzKJ6Va81p6EgWz25W8TxKgDNJiLS8F2jMlYCDCbrZgcunTpE0x1LisLpgsbJ+DkwAz
9yGZJxnJ4r2ksQtXbNag3sqb3OOGz9yMZiDPoVcYNhiy2xwzZrMAFZdD1dpyTZhQpRkiNZZ0VpoF
azrreSkMN+Lufx+QyYkr3OCkVFVXlzpGQSVbZ7zO58Tptlkl6IUSkJJBG0CuOuJ5QdfGX57allvJ
kwPvk1pkSrQYXYKyVesETrEUk3jQXRqVwJ+w1IbqK8n/xP2prNesYrv9W1yR7uP5ZzwywIylQHjI
HGwKTXO/DtONRQkZrxMiCRvQwwl+AQs6r7EJybd9oCqX7PMq7w4Caji+wZCLYMdrWQ/0Wi0twWaX
rsC44ocdQZmNRyZ4ZK0cb+fNp3ihX3N5CpPehJ/9tsl1pBnlMTPStximOXxR6Trkbckj/juzl1st
zaznm/Hr/T18AVhHkSCQ8bpLkzNhx7HrbBmXF+Y91YWXFgnBio1UntZpf404BRCn0gReuOyMfg1u
EdOJUJIPfipEW6uiQB3Mf8fA3a3nEqEjkm8CPti0h+dfOWcRkdP770dObmjm5KwSCNimIlX7nPh4
XeN1nqFM6xJ4jc+FPbZWjfqBAj2aU2io6zTvKzAx5puWBZ5AAoIsUbUH9Asg0NT69/Dc256O1N9C
vWr2ZtyInOhBLSUh2KvK8lKFyCYicPWcXRJogbQQDMwUEO/XNgYLNwpX1EGK2eO/a1NANZJtarTF
cRqy9jr6Imwwl244EJ1FegJK6ef7OnuII6L3t6UdxJD3oqMkaqSsbsqLvGL2rRuRYoCUoN5H0sID
Oj7GDzp9I2niHzNDmymRB0lVAiL5NqEEwy3zt+fLmSnjjFv5z3omZ+ZyAdPwIFO7IKV2ob7Fa5Bb
CTAc3EZMVDq1vW3pLCQTZzxAcNXzDCMyisBiLsf9Ftat7/JSI4CeuvL0ALYxzD4EbkFHfgPSyfbd
SZmYhNrpZB8kWeWlXfWE1+uffOTCzrTayvVKi17cNffdISnHENpoiI//5UhrNzptd+iD7XbhaQkh
P6M60BoQ+o7VMhk9ePfrVgoBmduAKi9R++ZLGLXdHBq0pfoGhxi6bbr/ZZtvxE30p/W9KB8op7zk
yU+dYriK/J2F/sJ1mD1LHg1B43GKGIR9vyZ44MFQYTTvpVZI6FxjDt0U4RIgeE4II8t4WWgGCX5h
cpQZ09VUHwT1xXV0l8fE3Apk50ttZbMKA9gP2rlQfmHl6RtCFSJPwVOsL4UW2Z3GaPyPBw7SAW2p
Bdokddn2SWzL+9BGyOgdwTIOekPC7QGt0HmL1Qr1+vxuziB/APFHnp9GqgFV3mkeTGkdWcnTtL4w
iZqb+YX5pmvN1RVSGhVyXBJBUhoNxzwNGg9N2KzReCUZPFk3aAzr1HwdLT30cxp8+0GT05bCQakT
PqkvEnP0RZJGa6pd+aGvyYHq8q4KOBrSGUYsqyzXroZ31hQxbONV7BdM49wDgAFGijLiloFAmwYy
HdMVctMU9WUdo9AO7jC72Q+WdOz3PbqhkVyP9FhtNlq2YrbFwjM+Y5fvZI/aevP4OFwuNyGNU+lQ
VB+YbdWlC2/3qM9T04WRSSPQDdNLJGlik/uBL7N4qOsLFwNo1m2rbO3UVlS+8I6xoGKjEbgVpQCe
hQYaBjUOoPjwD/eL8RtGlmrebS9uq1XvgDMBkmUCWJGA/HGLRs5+44KNRiatZqGw+Fz4Q94J9Qce
fRtAJo3jjKQpanXoUn7Iorw5p4H9PuCKVd/OHmTf7SZdeA2mivsrSUSVEENZkAOaTvlsotpJo4Ct
z3Wksm28ylp66wWYJOZVh6C3gZxd2NipkvxHIHjvRtgMmvcmJkv0aTaoCrk+UyzywegbbPhywb7P
ihhx4yi9A5MzBeVglHiUhIrfnKMYlV7WQ/PLvzTuv4tA8yHgR4KCQvgkxBMVj0piv2jOzCAalPKS
c6HquvnCOh7KDqMYQEhwNGOfI61w9zpYizXTDKOYQhPNYiOb8kpeta/yyrUYLdEoXdJ9zLTJbYYo
Zmpnu9r2LFZtYe8WFHL60IxfArQcT/Moi4H1e7JgZpDLAc5Sc0ahxbcQUcmgI1BjCuOS1h5t0Rs2
tevvdF2i+vHvRcsK8jIYYoHEDL5jsgl0FMiFEnZnEZUEX++3KabDB7v6GPInoTzztd2wW5F9ERI9
2IFpb0H+1ORg5TKwVUiPcnjEMbtoIl7JvDxI8+7s+x7JKeAe5QuqUSVvl9JC5MqN53lvc0ZZHBo7
gOMAPnRy3nLLU63r1pAl0SqeViU48M2WR7GOQk8z7DmqX1ITawEiOFEyY94jTfXXKXWRK9S+ePPK
VZi9tuU6Qq87tw4ZM010J1CziojMCjDcE1OtxFRnQqAdc37p7Xk0mfefPzkpoXBaqpCwVZVks+iB
ZVRU/NxjqFyjUFU4NVJI9Pm/aAcDUC0PMAUUdKKYvsc7oec13TmUtaq0Sp2r19m6WbG8nr2lzKkH
T5JiN+FO+KiBDvxfpGPKDIJreCLK1HFFr38l0UPVneviyHc1KdB/3DsqrrPqAPbIMSqbWYlcIA9j
U4HOpCRtXxm5W/iOcWPv9UZBLzSeRFgJeJv8REdFIGYQWHb0mc5CimQsH8PX7JMFIzBGH3dSgOAA
0BqM/zT6RFCFvL8JecpSfYeW7HMkhyoXbfveaOkXJtCfb+pDry5uG+SgBv8rB1b8Xg7UyAl9/PG5
2yuntFDLVWeXBOXgs7ORKbVw1WYVbzYfrd2vvZXPLNj2hxfxV7yEhxdAqjFlei++kRpM1kshXti4
3dZv9cz/aBiUE5kRkDssrPahfPi7Wh5eLOyrwAPBeS+ur8UO0QjEMdk5Zywpt8pEjznMYQpUv5RI
NWSWhyHKZZxtg7r+8vPyC/OvSNCb+ZKZnz1h4CZFEYqEQH6y89wQJikzfktXgLy4i8wh2BbUS8gt
rnrcxKkuAR7JiSz67GDeJ5s8CDmPwqnPnIVS5/tDcuYTIlPH+MiO9X0PMUzRa2697yhGBYhJC8N4
wWWfO2Y0IgE7wyJXATqB+31vojCqhzBizn28VmoKzP+NBIh79ScoXth2CYr1kJQcjxnbKqMnBGMG
xIdXLO2TsHMkGjyDoENRX9cYYPO539tnuwEz9eat1oD1Vk8eeiitw+vzGzV3rLeyJ5sdcyWruN54
cbtdXb4W6xyY/2own0t5gOf9LlEWgGqDbzeWmO53tA5iv62khDlvsTaQQ/ImwhxMt1ONlJjg+jfN
EATR9plRQ31QQWZ34XT8/TU23ffqdZFB6CFu/c8HwYUCqQ9OegqOaiQniHLRoc9aA0bllJw/t5/v
79uQDKQ2WjPXol1hrq3Tabc7gGzr7fl+PNQdRvEwYRhKqsiYfPjQNNsCi9yFJXOWSr28xGBriMSC
cEi/B0mOaYecysKBPDTDRywlK2WhiPyQ5vyP+F/HDVxtDxRccd+48CwL5swhoxkB3V1YhRcBrnRQ
ms+ujdGnfOlYQa8EzCoMNa495/E4CO35LowmY3rRR+pYFsaN44ELuFcKCV1Jocd3zJkVjTTS8xZF
7a/slQ2Npr348GWei/utyE/lAYkPG4YOShTzJiasqAW5zEKGOYvpLmQwBNUcOgWP8Q7j4asWDQCD
YHGR1jmG4mhldgleeQy8E0OzE89crIruRhRIh9lDwaDTDcF4uLj4BrQrstNuO5SJ2sd6tjT376Fk
NJ4VfEscFgwSwnf2fpf6rgKxR4GrA1fBex/WPmpivMWAYOt0BRHi8z2asb0SCoGAJSMFzjzwpwD2
FkYURtKeuXcA00FB/fP892eO/O73J0cwiG6ecH4FCvW/yH4IaNW1m7UsmNZzMQ+O+VhC/WcZU3dE
QWUlaHos4xMhiNZr9cL9XdimKa4mlno3zyn8PqM5mrJlPp5//kOdDmd+9/2TM6+EvqHFBr8/0kNK
+G+741eNrXo+SRdkzTwAd6ImcYXCtZmUKRDlbL99XdgGh+drWdqq0T+9SfxkviNw/fj77NUzUKpf
bLNZEjD++Y0Avw/rWhhVKlTRjqYOGxndRlq9Qdv9daQdWCaFW1DiX8bWG4mD4yUtoGs8pg+VGPKm
qHtGRQAGbMgfQOn03uh21nUJQzXjk9yd06jyN0LRocgVcYxlYnaFSKgvSz7+fX5Sc48SbAyyS8gO
ImCahpghJZZhN87O2tLb5MSQdNWo9UuAGXLrdqHoNXNB70RNtCLw/U7ikx6T3D7CtaTzvsqul3hW
l2RMFENpkKzwOMigc1IS1dvVSxs2PlCTB0VGcIV4AI0vCMknd8eLJLqiImZUPQDqCDADJhhqe3VJ
zkPwPHaQ3ciZ7BYGQbA8hWf07KJqzX/Zrs2Z4QsQtLslkofxl56taLJnVJg5ReJjRSDjdxYi0dnz
uFnFxAdEfCSkYYDfjksV0Nh2s5gOWtqnyR3hU6HIynGc0hljXY9AjvMGh7aC5Lh0GWcswN2BjJf1
5jKKQLUXgwdBa/dofIeE01ttwTmaue93IsZPuBHhCmhWCChQ+4urrbt2tEZvbXrhmZyx/bcypviq
AOSoYgAmxLN/rM3oVdGWpnLOCoCLDaYh+NjS1M2VApd1gKuCO6Eymgvc83OLtfTzk/gYI4uylI/x
8+U1eEnNocdk9OcS5rwvQM/+WcHkJZYdhq0cGICxXz9VoVXHTv1ZKebJihYOfGkxE2Mi9WnSdEh0
njUByZOapOeFpczeDsyXReER7SAPOZoojL2mZkBnDwrXVPXVn1JjF8e6zbzGY+77v0ImR1Ilfd5E
LYR4WqYr/zqLOBrCm1+fnAYt5ULe1/j1FJEySwyw7QiYUbXkBT/U9+F/3cmZnIUb+E1YJqB31zAU
+PCa2ILBWEy7yIU8a0du1jMx7O3AtTBaWM/ou8QYCH/OTG3h2GfN7o2MiUnHedCpH2Atr6/IygP4
AX8Fo7wrV2U3h8NhCan6AO2b7t2o5zeGSxH9yunwup99y95KR3I5YUTS+n2nbS7X50ubNZE3K5uY
+3TIitYPFbiWh8jg7c0ACrel5Szt3sTS816YBnKF1QR2qfqb1fXwfA1zrv6dqk3sfI+uZEzRxfFs
1+4usc/nYwW6B3VBzLyiKeA+AzMkCxj+/aEMoZwUlSCMg0kTNEf+oC/mki6R7M0JYQRU1fDIg1Ru
Cq5rQDISyKkHXl0im73OIDICCYBaLPgRc4byVsz00mRoMOtrDESQTd9CrG66C7jjOb26FTC5MU7p
SlQ1QABAMNf8wr7/CVb90rWcs8a3QibXxEnbqu9oCKEjjGMsVe6Q2uKeWblaaaX/wzt/K2tyUYIc
VEdiB1msyWwcK7WX3Pn5I0EJUEIpDMCLidUH7RFInTuM9xgUtJGqvB0M8IkWbsqceoH3QkAGERkc
5bc778awVGIThIXDcYiA3jmteEvWyMaQjCAnCiu2xlTU1/9FInIuMqDnyL5P0/0D7fZViqkKZ19N
t6q7SjuzWzU7YgF4eBC0v5RRk26/dFoPIzBGCwqinv+KnahGnzqBQwUyh1EUmkCrwSlB5xvI7bTr
AfRu1ysaD/Gf0pIBTRVAabbk3f5mY6dRwO0HTPSFxkjURkrxAdjpwcAT+PpaaeFW0tWXl+OR2Z2u
nu7pV+vv8/1mx+f7Qe6IUEGn7th0MrnZSeO0MZ0F43MIyWitjC8iKHMzMDOvdkRncNzOOUC5DhBi
dXHVc9HcL0bl/0qfXHuhYf2gYiH99RXS1wYTEscWbdf8WKFL7gTKW19LzCV826yvcSt2ctoYasFU
YgmxDljB5L/JCvNKxwEuz/d29vLcbO3kSDs/42m3gBRa1PYjCWmnIoxkvAUndjaHcLuayXsplVVN
RQ3klCtQIqbqtj3WWyHSAK06/F2wofzc43wrbPKqhVVYUUIEYfx2TJS1kcpZzoty/AbB2GerB2+O
Bnd9bPjusOJmHYsvKTNSMGfEzzDDqVKpl+QHDKCudrquLl8XlBoWHl5hdBUfdBrlV1SBUeARxIlp
rJxWFEK5/Y+L9/4e2RKSVJIqmyMdaGeNR3G2bf6lZ4BAp0kY6+qfPyG4yjEFuLAyvQLastQCXYb6
r6y/1zGh5RoJuWbm9fp30ebNGx8k/4FoEADomGJwONaN0j5GEqjU2UO26TAL55yanuG9FbZRmqXq
2s6fxOTIyt+DXlFLNXRs28+Vda4+gZazfz5iokVBF6fhEOEjuH204dDLGp3ibXhRtjmkuYa3zl+W
mBVH2/JwTsAooOSIZjeESPceUt5KBZflA1K6WZORkReKwJHKFq7hrLvHMRwNHwzTqMAGeC8ma+UU
PXw5Bke9o/fVHuyWBzpDA7ZKX9C8WUf8VtTEsLAtxYmxlPJnINQGW3hLbI8wual8XqUAGExWBcvO
VTZcTVxgPprzn24FT2xNI4OPlRsy/lxsfB23j4joF1gyaI84OAzgwiPFApum0IBCTWK0ogx8QI+k
4ZyVuSr0b0F16gMz5wXzrYuATGYKlU+WSlYzS0O3EMrfwN/h/6fI3aTj+6CpGvq8VgS9NJ0/YA1K
90sE3TMv0Z2UiV2L+CprWMRt50C4ul9UTRoMeRmMqPvb/63AViF5i1Wmx6cXt31sRQFpsSCw0uTG
hXETSRzC0XOGaSNOxBnK8Fp6KLWj285NSNYUJ2CtS544wsVjjYX7/rjge+mTBWdVXnd5w7RnutEG
ND/kFWc4qa9mvJ1VPBElqwjZNRiZFuQ+PiCQKwtgMuNAxkjzE4ejjfpa7uUUqKTeiJoVJZXqkA4A
bWY6H+68/looRuCCPaxbCwJGdijSEUhes0qJ0/yt6oX3bMYVwOeAA3BsKAaM9fctufFweddlpVAp
urP0p+QPQ3HIByulPpur2IB14YQ3tLaW2CFnzMS90Mke+Dz8XoYHMouiK11mSr2o1abb5BJmUwZW
379TFViCbDltv1OtD/YtA1ZCyleH5Kvnt1VyWTiT8UG8N8T33zOxkHTetD60vzsPudYnaynEw5jq
YoJez4PLvPQqG6TaIkzq17d8FAuOGrAnIMU07bwcojbNmabtzvSKdYnEH6WyM11WMMvsM5A/OMnI
xXgXRKDkPyloR+zSbVba4WBzzZaLSJy/dEyrVt6Z602R38t+vuBajet+9oGTc2o8dLSVNACAQcu9
ZwrlmX7tramEHRZu40MfMICxUMN/tmJyAlLYexTYPLuzW7yGzkkC3TOyoGjDDzODEs8Segd7jQPq
CVsQr4qcsM6WKo8BcyiiE8MatPuxoBNz1kkCig/9EiiGo1/t/tX8P6R9147ryLLsFxGgN69FJ6+W
1Gz3QrRb9N7z60+wgXu3VOIVcfYdzGAB0zOdLJeVlRkZIQVjrgoe1z9rcaD2Zprkke6JkfipDepo
pVLxWwMafiylwjVZrt8yIUCSKGN/drGaLCQh764AVMhkuMipSQQN+BLlKXl+LEMt5VPHSo3I4Vjd
Peqju3o84vs1mKxMiL3poSvftft0bJxzUS6mzouVkfDoG9U+6EmdEB10z8DETMox0ILuCLdI5np3
ACnT1PWtMYrn4TJIna1hNb++MYKzM7VAnd+u01U66vq/eJ99dTkCsajSl3zg5OpvtjllnZpeuem6
KK0x8PK7AryO+FJCmmddeGGNjdaYpXWClEsE7dXVkuXpAN1ZVnAdIFrHrMvTJrzyvoHA+EApBYkT
I+IMSS9khoxHX4iERnBWVVyHdg7SH8lfd0hqoeW8CRcST/dIMAxeQR0RYBgeFdg7RIwYd0PKlokD
2rRQtauB1NXeM3lzgCK2PoCw0hpCg43sUVxrdrQvjzh9qS1asrpOd9zvmJj8qqq3YbBKpafHW3IK
F+npgWwTIM/AIAPRSm2LLvRavovYxNG42jeYTOWtYkhhOsz1Nqq59WNzd+5umoqJ6RS6azxKMFT0
OpS4kwDtTQCOGlZjEqfgSipP6BKzH9u5I3WaoOswhSMNW+iTogwJQ5SJrYx7TM515avNScY8JR7R
0OL2wr2DsYr9rfJerzqS55toXfoWU1pjoNfffW+zkGYMjdg1x8SIxY0XrDh+E73yO/Fc8E91YLu9
zv/zEnOMDH+pNfb+sU19OrUkbidEdeM3qaPKRtcnetHp0PeMuz1b6g2c4BpYsmzVHZdaVu8TRJPh
aTMocMlwU9RdFESD4noKfKAr68pO48hz5BpBazxlughS4GwApM+vSPET2JUDkPnQmjy4rPTvuALl
aCCuG2lhGe9zR9QnUVcEMI4T1BufVFvGYIrm8Gut5Sc7BbfQd/5PXE1k4xbghDZUjM4LW2jOc1xP
B7WFkMBR/AIC3k64lk/R55v47xicla28TnaBDs2X0K7Nf3oFNarkEljS+sDp3lEXdPx7izcWaTPm
HDj8F25wFe9YJF9vHRnLQEVpKJLMEX00869DpWFavXaF5K1tOfalDqoB/GzBUJS6ywfppRkT9mWo
1eQtE7TYW4hb5vwG4GQTnhZ9C+rfwl251cHHzyp1zJym9sGpUoF9PBKT76pmpUtbskt492nPU24K
nSAg5AGkEP/QID+tV8JGqhTQTwqKuFYDxCM5W3CGwoByGF1oQFqW8RIh8n0QLQLcCsludEJOXVnq
tCRXg+QHLuLyBgSbfGzIEgJnE0eyzFbCuayJa3PDWTSKfSlvBcC4cxKVlrhaYgC7o0uBJ0OZXcbr
ARHsPWkp1IsHXsqbzGFWMrfnS4LcQrErIksaCGa9Mdh1JZqpavKNNULy61tZ8Nn32Q18AUgWoRaB
MhAg8tQVKvp4wPhSkTlfX5FZ6MlH9lxDZyf4enzg7oHxf3YmLkdRFkBWQx24POWFkfUxUrdEaxra
AMbnwi9Ijd1UoH9FLEgik5qT9MgDUzioqIHNl8Aq1+iFtNTMe5+smj4GGj94Pwp4Kt0NWlba2BNT
rH1p1dnG2VwYYyMC3YIg5edlATg15/PxPAeJJl4qYGSin6wlmEF7TxoyJ5oqLQgBtiWgqWDwOhQu
suJKauUMWQqN7t7n0xDhTqAhABgHmLVvtzdaNxmuYdnM6dgcVfBiACNQw4mrXHIHwmQpGnpawQPX
nfrcaZ5rjy1oux6v+R/onjrYOFxYbIQeoNWkyz8tV4Cp5e8bXJd97QOP+Ul7QROMlHeFkIDv39cI
AqjuWeu6AH1RmVopBzeSNN8u3DaKjMgf04ZAgNMbdVQQm3CnCUEVGewQ8a9pLoivSg8kvs76VVcR
UQk43BlKxu28LmbBb8x3/oub89JLmVYtGnYVRnSENs1Vc2Go0zGhhgrhgqnoBJJJRINUDBwj81m6
Wp47GXixZRPNJUoLIoqI1DmewcUX/47PYTa8QLKnDq2fDbQtv7o3aJe4usrpXSgRmV1qduNmbjlI
POB7wBeLMJBup+L7MSlRrPAcTcxtBbplEQ/mPPSa9b5eb7w1SKwVl8S9OQoLCUX53qkDgYOeEATn
CrSX/jzflXstGk9UIyCvHePtYzDT9X406jVDPtAngYkgx6kFaELx+4aKnolvQvQLimUnfeNCE3y3
gxs0WhD3v+soFuIvVAAukJG/5H8KI7m+2UBWfuk9cX/v4cBMtSwQxP2Vw2/PTFPnSSFo0MXiivcU
ggBVvY78J3+Jt2xuaq7NUGlQ380ktRkg0tNAVMGLD1UZEnACgFtnKyRLpff76gAIGK6tUYGflxW4
eCJYQ+fzoOcoZrRG9S/f7fd7lAn09e/3oJF+0+vQ/foXPUkLmdGZKO/WPuWIuLYuIacK+2h6rQOy
t76qCXZJUEB5emWtnMgIqHjIxoDnesEBTb/69lDemqbuHJWPVAUiNu6z4lpi/o8DP6kkL9i4P2K3
NqbFvtrnnpd7oEmEDT92iqYgQb1wkmZuTlgAA74ASgiQNkjUAjJd7wJ1lDHPCSplv1M5e3MADeTP
HhV0yRjIY082Oaq7OQPZ1GSOnRqVb8fDFrLXCmXDoDUYdAP1uoDE0sAclOKrll87aeH5PLtCf9Rp
4KNAxyUVfbh8KY7M0MKaVJG4shPlRRiWaAZmYhy0DOFdiiZyRNgIa2/HNIwdsucpAzkdMzITW92p
ZIMCIjiKFyZvzoFMWl+SwoN5EQ+tW0Ny0anIQbrMc+8lVp9vwkogVQXWvf99yIwRXRmi5k2ogEEL
chjS0g5vN4G0IkuEXoEw7HcMuvTHe2ImTL01R3msqmrEyi01aOhJJDp3KDMyOMF4X39zupma+kbe
nh6bnDtWCEn/iNdE0DdTM1kKhRCPIgYYa60pMz6R8G5/bGJm7yEABG8BsnYKglLKRB6j8M0Hieeg
j+u1DMpdwYgN+jUS87GdmROFFChKXhgOov2/EsKVh1CVsAvbsfKctMqQqOaOrhS9aWnwJUDko0ha
i+PZhWM1k5UCIuXKJrVgvdj7YMbMPGdvAToQgjEKfwAG+7sm9prgskVh2j3EeNNeFqLd+75B8dY0
5a64UpKruoPptzeQEsvmS6cPdraCTpxlrTUTn/D1PPl/5BtKj6Rb0ZBJY+i1jSxhtYLyJ9Q9Hy/A
zH17MxnTRrhaAIURQEdWF54TBNpKHl2zldhd0XNGUtag9eUXJn/WHJzM9KpCRwYNHwi5XHX5xPOc
qCQKbwaNpMvqKqq3ebZEfjZ3uU66OeivVtEwz/9d/ldD44F5rXtR9ZxmU4Ci2MOEQhxeBU9MeKyf
UkMCR7BL6hgXLAiE8dwQIbqJfoSuKEn27lZLjmLyO9TtcfM91O1RlyOHLivec4zG5N72oaiHlrDv
/4Et0dPdhZvxPu+s3Rijrt7eK6WorTTPqUa7OLc7ltt+SkgkSXvIlD3eQjMvRthC0ZGTQEM4oY1u
9xDT12xSRLEPIh6yHwnHmcPPz/YFBNT6T7eCuNVje3NR24096j0Rur7UsgHsdeG6rbec4kRbv7UU
dDKCBcldIT8QjKRpYiP2BUMQt21w5Ni3RFvz9bYzWRZFr42SmorEGH26i1xlIe75e0DeLfXVjFAp
q8GPR5dtQ98xRB0aARaKHhCsB06m/fE2+oH74EOjhijA7/PxaJ13jB0f9MvJeNujRVf8Co5AZukr
1/xRjAkfsypeF2Zwdiv+5/v+hA+ujkYqKPkILDDEt6RtyJP6tQoNDYBgGZT9m1BaZ5sBxXK+XEOw
8jTI+wJ6z6T/rM9Mqg/KKfcXkvEzCaebLUTzQEMEPgi6CksqqfsaKkKTYrm2Etzc6GrNkTIrAzua
gNwTWxpltKlyQzAU7bdU92rrkdhdpLuYuWM5oDFYCW90dNfSwobsIPdFyiY+MEzqRgQ2YnzlnwDD
eOvAxu26ACyyCyd27iq8tkhdS0PKa0ntZ76jlCu50IfKio10+EBqHoSUj9d/frpRiIByyZTeonEf
DTK8rTRgugu0FCU6nxjipTygHTPRzO4Qk9RQ/GPFohhgj2YGzBYEDp8XvmF2DwJABhZAMMHckXE3
g1wmWtZgyWt7lEuTYYVN6EEDTy945HfTcJ2okc2D6TxmK11aKknOBb4csnoSpPEmmYG/R/rVGZBa
uU3jFPYHWwLbOeiTQpKhNKzrkbVw7896yEl6FsQp4LwBY+uth2xH38N2GiBGyCQgcHyJRjNxfaNl
TzyoSWURt70eoALNvxc52KgNVtEl5WVhwudiuuuPmBbkasBjrrF+n4y+0yiXBiKFKoAhOyAPILA3
nCL/NAyVwWWBIaIqt+bxxJdLfsl1TwOlHSNwRmjJxHUBVAj1DVE+cvEI1TIHpVAriQ2uJu+Cnh7S
g+M46Mk3MssnAAWuTv/N4KdMMtBwaBeie8P6SlJrj4UKIg/tTsUKDai2rOzWND8l/Sf7WoL8zd5R
CHL+rz1qxUFnAgyKBHvNxuh35XP6FJn1TlllexlCj+VKOIwbxj6gyx46GtA7br48I9aXlnzujCmo
balINKKRgVZtL72y4ZO4ChymvcTgtz0pJZh5CO9tFO2QRDvvh9kIS6DA2Sj32ip1+wW+FPZlC6u+
oFtvH3v/u7ErvYJsPO7BN7zM0zXEV8hgyoH5BEYCMgQoph2cg7oq0V7hXIZXoN8fb4A57wopLfSE
IOic8G63m1/LoxryBq7vBLnt18+QaUj5d0XY+iDuW5r1yVPTm3xyKsjtgWgdLubWVpR6+RgLLNJ7
nRkAZz/sAwIVUf0AOnJJ5/6buxOOBTBElMeQMqbiSq1MilKImMDJGs+UxG9PIQJv5j0kJaABLD+x
mR5UJpP9q4vfYpeEBlQKdRmqtqUda0uP78kYNXbMLqB3KKiiT5LW+kIZrCgCjw8drbbleMWxp861
wyUO+5lnBHhdkYmBATCl0VLevRAKQjwIodPWG0bQa8GIzMF/Usefx7tmJoqehCJAXA8JIdwW1NTy
YqOqtcTETtSAUb1HK0hIwMIW7EthFfAeEcTQeGxxZv4EFBVFiFyq6A1hab/BtbIf9VoMP3WsN4M1
nB///pmCCzK4VwYoDwyc6eCmDQxkhxGqJfxvvgX2A/EexFO05+5riQRxfkDIdCOSAhSEPnhFihCg
FmFPRDtr9Soph3TchOnn42HNlFMwLLT5w7ejO/eOAIdLkpKvijBxXioTRFq1oZDwud61Oygs7PCm
Hsm5BTP0U0qydZqa9Qvg55uljrGZoPHmI6iD7wPg5LUgB3LERjDFsSeZ9/V4nDOziRohmp9A9o7Z
pPlpO75RuK4qANTqcXGP6yCISVecvIVdODMQXBrgZ4Eh7EXapZSpG+dDhoGUbfICVgDV4soyNx+P
ZS4Cu7FCvRtbkMn7Yj0hlLRj226EnRvEepi8xdx+yN6E0a4gBlMtxWL3xT8Ulq/GRr0em1Is/TGH
biq6E5SLNP6rxlNYHFLvmavwHlqH3frxOGecCCJctCkj7TGxgFEZVgh3a20KVi+nk0hTRySMzkP/
XtZWz0Oe3j8tvcfv9ggcIgxBihNJY7xcpp9fxXmtwsdFJmepEwyhzvVxjrKxLQqQlosjfmGj3Dli
yha1hKJaJj03CbJylWKErUZ81kqq1g7c3mjY78cTebcr/wi3wFCL6USPukbd4VmqDJUSAB/Uwll5
7VdbVj+PLdwXBScTE/CBByM6wkRqc+RcHLYc1wKnCGAFqHb09u2Nc/UQtOtP/Ha7JO58/zAAwgHH
CxALFQIOKAnerhVaNMIgisUc5W84rHVrMATZIPIrEwWiilBiWuSTnvz7zQVNWaRWDHV4uY8YIXe2
eb/98khgT8Tnv6HVknEw9VNDflZ69G0sSZrOTe2U9JvUGwHtBSLwdqiQrw+i0AsKB68b40Pbugxx
LeLxxmdta6Hxs1RvuDt2GCjAFJDzxkUq4bFxa88LMll1+65wRBvt9Tz0KCRfHyOS//YLSc272JKy
RL3cw0RDmlGBpSb4iWXj0kABc1jqsF0aznQ4rk61FDI8KIRhBGxzUHMQV7JGHNU1Fh5KS2boK0xm
Ir50ucIpTA+MpiES0ZoZQb7+XQItrLVw3O4i5Wnm1Ik1HhzekMWgNiPiRCnC8Siw/eUP9cNKPrQK
zL6frX3pSNwuXThz5kTU+8HGCAZKyDzfzqFc+1WdA3cJnXe8P7bBZ5FZlWi8QuXggr4h8MTpCwOc
2xqwBH/CT4yltMo964p5FXhd6aC6NqDHgOSxxcrEPyrIWpHQEp8hHJ8Zigvx3UvNnOPfcSmivG/D
wCRffwO1c9ogGfEErEtnj/vH2zeNkUOeztf1HECBXjIeD3maQ9q/XFuj5jhXlBYifX3plJa3irfx
0hpOX/vo91Mek618VcjkqnSKYD3RZhh7CwTNbPUOYr+V8KQ8l0ubdAq5H1mkNqlURRGfeU3ppNpe
ku32jeGxe8LkVLgbrQJsFsJ+j+fwPj9HLRl1DYVKLkW1gG0jZHuOMcYE8NNX0PwmVvid80Rsj1kC
uRMeaGkAAwnHgLPnHVAZafHI3EVL+BKAidEZgKQNImvqzq27CAhEZhLV8c5gIYrVFGTHmxGqhN0q
7E6juVRjv6P113ALQq8NOE9tuhr/rswrR4cYfmiCCJIVffkWAQ7nxK8SUpLJBFMPD5AU2qfbriPj
RrUEJIoez/y0ltRay6wCfyQh+AQ1LHVWWLYVQigKV07evIVoVDPk9pLkRBUX7Mz4BRA2TlACcLej
vE8tMMB+icplCfSjwvMorBTHK/fYSB3x+4XqzB99Gz0kvCZRl9FQnVHpexc5kaJhkDt3WLNBDuYL
OCPF8jaB87wPS6KSzw2P7IseQtQ1BfdEquvm+VL+bt8Kglb8bmHg91U5LC8kX/CgBp4SHp86v2Mx
aBKaiGsnbnQ/sRgrKcx0F2yV/h9WdgUNSHvUtlG9lsYVD45Y5NsZQzyo/+K3MlpwJvf8y9THUEfb
G4Ow7Uq1xqXa/kTbr85sAXOFmCqkjQkqHoREwKX5pgKiec/YLqVuZnwZyM+xBxBoKmBco0IUrsrl
lsmHxillyKa50DPTk1xcHOXMtScD6YhX8YQ0RICHTX91osouEVyIp8AMmiG5FcO/xOU6sLWWVIkZ
Qp1t5bcQyiPeaIrgigWYukIzVEjaT7V79dVtKG4bEDj574/P2l/W+3ZnonMYt/4k2Tf9SV0VeMyH
jZLwvVNyRD67jDnYbWkK35GhrGKGjJ7to5s417tiB0npDmTu6J8OScKulNTooi3A4I09cEZe/bgG
x5iiRsLMdMefiB8XLvI76VlIk958KzWHSRxlEeexvVOR/cRcXBsfqBpMyIEREpqB+Zxu84OkX2Id
kcTP44n6y5E8mihqmyLLGKhZMfZ4sn7E+n4wkbNEy57xNSVPn/ca+XgNyPunZEPmTT+8fi7Yv4e4
YPAg8UBWD4V0PL+opBSjiX2qFlKPMA2kBKA0XiWAH0alkaJ33zMk0kFiy9UXzE5TSo/62ip1OhJB
q0HuqPVO3R8GCfFZXEFFfJVAUvDx/Ar35/B2fNMBujogvDSKYlBhfFZCrKPxMei91ZgjWsVqwC9M
fYcs9RePDHZia3pJJpkfnd3q8NZkKU9934tCzfX0rVffoqVJLxec2zvJS7oTXkXiGuPqHMOUD39U
6PXEzPkDKXnjhLKBYRYLDvq+EZ36AOpUjpAa4TnQ3zhe8cPVW2gb1uIuakTCg9wSauoAfsbe0q0/
e7446DuBrgAVOaTxbofNBF7GsxyDYRPu2/IvTx9r5rteh5ZM8s9PQQEa1j26Bygr2KxHGODTHu+B
e1TQNGwe2WTcxuh5oPe45AUaP6re4MD8EJP9MUAX0MYj51/xxz6v44uNXkFJ57/Ew8/qH1Rxl4ry
951b0xcAH8Ti1QpnTfOmMwyoP9wkGRwwph/3wfZLsIrDEaWqgJzzrW3bB/MC5pjNZ7U+OJtJfB2g
39Pq5fFETMt7d+quvoJafi6u+czlY8wDr7flq1KBDBSKrY+NzB04LCfY0/Em4oALv11tQA9ypazy
wQlG060UM+Y087GF+wBrqqX/xwJ1pMvKzWS/LAanSjodIplEEHBwI9vjFEOK8NwcuoUxSfex461J
6uRyQ9hDnDwbIL76st+jWJCR7XACC/uHrx+fi/0zrngj5fQzuGpGsnbXoEoRtutEtwkxTQdULo6/
wW1HtKfVJSQbMz2gOdb5l+pLTDNznlUQ0OOBlky0h9IZQpGZCrQJDlsH7tJOOoXjB6RTA0h2PV6E
WTuAWOPtALiswFL3VuiOY5hMZypHLnxKfaoIrqAhb7j1v8eW5nbtVFhHCw2AXuA9ud1QuSvk7aBF
g4P/qCPggtcbme9Iiwzo/5chWgal6jB38XRIteTd5bc16wjc22MTs7P2n7HQ7GPI8VR5I4aDo0Qt
8T3I3PWEi1498CU8NrQwaTTAuG0kT8NtOjiNCMnrJMU5TCG9U0T++rGhueN+tTq0uJNUZwMzoA/f
cTu8qTTU+bP6v1gXiE0gxIXrnDqKbjdAA/atjI3LAfKzjcHFAI96BylcqB38gaFp53hthQqEOqXv
+CKFFaSKdsn0OHnbH1nzaD3lq5ac++353Orvrfn+KfLkkyUG+jMeT+VsLHj9CZTrBHaidcUSGzA3
3rZgU9fgZvaWdTzjqrLHw5NwSsnu08yMywo4ilg3HtufW0qk3zW08UC+EgI5t/M88Git+tv/TQ+Q
eJYSNfp4bGFuV15bmDz7VQBU5aHsgTEJnjsCZsE3ZO8l55YQev+PlfzPOGiHISW8UsWwEoQrMMKB
QRbohOP6DMXswDl3T98i6RB7gKbYOCDam+YSPRj/xQG8GupfKHY1VKULIc2n4iPqyT9qv5ITe9b/
fjZRxMPbj1c4aMRR54Jr+6JRvAHnAt3bVSpZbqGuC20JLz7zkkaxEJgecO4grYGemttVi6NQFBq+
HYF3qY0J7div0XxurKM9MXe84enlRvkEueFSc9lMdvPGMF1d8zUhlaUahgVS+rb8GUTb6oN9KqAB
jEY5caU9ZV+Pp3QutECQCJ5nXJ+o6VEbFExMYS1k1ehA850MqSkCFBA2Z7yTP6JwIXszTRvtcGAH
vfxoQWXxSL6dVtAPp0XV8aOjDilp4kvD5UYuEPaNCU+akG+SYqlnZ/axd22SWsmwTrMsAeEVHnvb
QW/w1gQV/OpDMJ4tzyFJo6fAPSxhhmZfHci6cTIyFOhpoHMBHZ9GodqqozNGlhZbRc9CqSUzEuE1
YEjH7prGRLfq+vFK3oMhEHJfW52u4qsD6DVan2qFOzptow8ySVsTIGJF1NvmH3QGk6fgCTpmYvLm
LjGJz67r1XApN1rGbcHyOQzz2lOw4XiImL2z2bsv2OUmSRfczFxgej1KahNliispWjoZ804d4xHp
N8/suD8tYUv+BALudiuQfSy8APSf6GpHhMZaLxGk0dnvK31rIYu0ap8LhzFtdDFCBJY1HE7/Hizz
8zQRHDagwvwHQfrtEuH17IDBtiGihxkHle6t5QpXCDpNGx1k6gXVqleCr6f6YmVldhGvzNDzWmWN
qA0wk+b79jgUpIMjSImmq9pLzS8dkdknMmi0IHCEmqYENoDbzVo1XABkmc86HFmvGfPsmc/Hrw9p
Etf6Wq/Pa5CrWB6ziEu+v/EVgNlQMkOODmVUlXpJFU2TNk3NtA478g4j5bokLHm5P5rA240z2UBb
KVgVECjSUh1Z6fkFBN07BxENbmJZ1764LW5ikh7Xv+nq+zUlIOo5bKqaXFaOS/zV52YF4hzF8F4f
u4SZ/Mvtp1CzDIRBrsRe1DkvAhGOIP8gnIUHHCBEiQ2k9Jpd26/v6JE7VMfLqVjCqd7jmHAUr2di
io6uPJLKKEk6RDCvOm/DP/T+61BjsSbjiO/k3fereJTJ++FQ6wPxP/6hWv94/POr/Z+VoDziGImV
HNVYiXx4TepjoSzUymd28e0AKc9Xd12sgOsKBozSaK03aFWPU/dV7ZEnM0WZZ7fRV6sf1dRWj0c2
4+xvLVPHVW1YkGJmcYfAsgL1FIsXqaF5RqJFegwiF6VaabHtc6DdeorTbZIvdhtPJ+XRLqdu1rFW
2bGLMLcCeYsOHyjG+MazsFqvwTtqm6y1yTcXeMSlKHMmNrsZOB0DKv7YR9xkd9siNAPPV2w9/57D
V8iHQ23AXDFPKzTLPp7tmeT+rVHqqZQwSpjwGYx2utQQozc+9l/t5Tk6PWeb9dqWzFcIu5KUsNY7
gkPScFMJviPGUmQ6cyndfgj1YBqkLs2CP99SmNNx7syPj/pZI+2UoNnL+nNonO10SyadzUwyD/Dh
BOgDvJ3sn4UtuHS6/7bo1ekGrzik3FNsfmb18ga+C2jj6bJurV2jhrDX+Vcxd6aCLn+ecM7mpBmn
hdO9+AHT8b/6gKZvhyTxsSr8voYYxBTd4f7AJARk3RM7Xz0xiv5qmhvMQLw/+fbCC/r+Zr5dDMq9
DYMqJS0D+z7aC91uq+YOB2oTN9XDYuEdec85d+tK/3rHr8YaqlrTa5MrLcwEJb29aB7XJr9+Mjmw
b/O4SMA1/njTL04v5dyEKs+bJodJoBKgsWGs/YtH2ikuwLvyDLjTbpcYcNzQoGpef07Cj3xe6uuf
SSPfTjHl5pTIZYKAn047SA22E1ABaAV2U+6w0NEWvnYb6Yr+9AodThUUEqYwEDNGyw9xjzkBRB1L
v1otLPs9HSW1FpTri9Kk8Mp2+qh9Zx6Ra8TdjvTn2f4mcHzBE3y+h90urBcW5D6ZcDMZf3vkag+M
UC9PosluRCZSbaPe7S0FvbZg0j735x1hTtgKQNnhXbpw1BZ2+p9TvrLsglnHjVhYFopijXyVNeTZ
Nqg9PYxGK2t58/FIZ2ATtyOl3FxZVpmf5LBXGm/F517YIR4kdmehRPeEIV48y1hY1Jk3261JKjLM
NJ9nohgmc8Pdu7ZkBRt3JR7d7bDkN5eWkXJbcfJ/brCpV2u/b3djRo7H1Eh0j7g7+wkpt1QmB8G8
YBtt/9eiKbebl36b1lpfZdp0ouTErsGSjI77pNTjcQ19sSUPMp3OBzECnZqPVDfPSw22BtsIAwJ5
WUiXWSg/YaDr85Oif6uX9wx+zHD+nUBvsF3YtsLsByggJNKg4gutHmpR1SGuwjBFlCTut28NUpuF
bp2j/Vl9Djrd9pHROa19q94KZ1QtMhydwNLT03RZrdRxwuwtAjlnICPYZ1efRK1+4QVqWYf4pOEk
RiBC2cOVk7UyAj/qWt/kgBTdRcdbYGEqZk/wlVnqrkJrYFIkApYC9FSGrOfqexLkulvYyZIO9x+K
6m7Vr0xRUXcGVaC41XBvSGQ4td/T45hF8M/rXym6QLH0+IfbPpfYBWuc6sOBN1D8zVABRJeuVb7s
XgXAeFmQBbXkt6zJmV+/NtY7tCU2JkiCjBPaBPg9s5OHpUma5v7Rl1M3Hh/7fC+KSec0Ln9oItZh
OGGpPj//JsNWnADt7FQjvY1aCjctAk2dwiZkpCbhsikb5eL0K+Z4ACINXR0melhWKYpnW+9rVSy2
j93vBRVEypqsQHMCfVZ0fWks+KpVahQsGzY2wrpeNy5T6qybHHhVISmrxMaCP5/GdDuxNxbpQlOR
gj889NPBMRieRL9hqIemuD0xBjbjgql773pripreATxV0ehjcJ3O2tJxu1X17R5cWIhZfKNYOFXT
Vr4bF+qy8DBT/otG2HFtVpdtj3G5vh4UBP2uS1KDM+hJjAfOa4KhaqAxpHLeQYVuv2FEIRb0GlPT
/ceHtwItwUheh6PakIN+GlPr8RzO+Cgg50EiBqE19Bei3fJ2i2qo2fVh7Y2Yw8bsABj7Op7HlWxU
FnC+2ZroTmh25F+oL8V7M7cw0PQgk+bAZoe2BbqP2Y3womAaaXDCZjN0Zq7IoCY6VDUgXeB9Vepv
EDaQNF9KKt7fE7dmp59fxTctz/t8UMAsMqcmfjuDIHMXevqSkMU9l4J0a4gKHcOiVFof3erOC5Js
qXFEPiTaPoMnDz1/2rbSvyr7GJiVziHbGINX+rjemfx2ExgO6IZtJ7PkVWtvNq19KKxLrePvTWZd
WMJCiT1HFuXxRpjb3qA4Qrps6jIG+cjttMh1OMa55I8ON1zSbVE4WmBF3ZIuzcxDA5NyZWZyy1ez
z4lVoZUdthu/aU6FiC6O75jYpgmlXuyyS2zqq9paXVafkRHbj0c45wqRD4QrFlWUe1Rqp/NFnuSJ
kI6O53p6rR1dAXi0cMtAUhyOc8HYzMMBkp48lDFUaJQgw0+FtZobogqZoS6Q7phtDpI8bAEGj4ez
on+hRveqYhVdwuyRPSntJSzUtLVoX3VtnFpM3q3KsomR4PXilfySywh2FGR5+X8V3FZZIACpF4kn
5vz+tU1qZVvN11ovwYC5XY8W3nylKHrAgP+4FMiAauhroZweL+icB0EDEjTIJlIzPEWoQIfr0rgV
Yq51lFe4fFAaZ1YhGqK2bx03WeNOf2xvZlZvzFHBTlMmTOH1bOuIm9BATxw4N7lEZ6onz7fdegFK
P7Nbb4xNP786KGI8SnVcYWyirjDWkBpF+VYca2+hTjc7h4gMJiQvSrZoTL61o7W1DLHAunN6No6f
oJG0V6HAQHx3kMymKJl1FyYcFFxA5dr4mi2JA7N0jU87g9qtOCjg8Qe/2oSopa5xIFRlEYXZ1gl6
gw1tKZ+YLJlN8sqfs6/iS+hI8vV4JeWZyOHGJDXqJJAhL+TCpMjaefnefDHclxjoebBlU8IVBoQl
Am7t9+8slrk3pHxfpKccPLap3Wv72H1JhmMNOKUEztvfSKvB97pRe70f9pl7FvF/a7EpIyrB4kmn
4QPUBXJv+aORZHpV6IFqx1Awy0l3GTcCqpL1TwjW3E3K6kX96sffsvSddme50YVuLVWVnrg7OTd7
ZR1sirAFx0mtg9hVHhYkFe5ZCSVQDfBwVmhqQm8fLXzS9g1qJCVKJmK+HS8Vp0NZTzxGw9RSlfmb
pgeRsymo4GZ/StGC/dovYdFmLuebD6CcCBIPQ/w/zH3ZcuQ4tuSvtNU76hIE17HbbTYkY9Ou1Jr5
QpOUEneQAEEQ4NePh6pvtxSpyZh+m7KyslRFKsAFyzl+/LgzXgH2mDPPJt2bLd9Qou70ZgqOzPwv
+gtwsx468dEcgqDrfY58WGHMGZSrcBjduWLtJ8OZzoYzlq3rS72Wa75pd6dRmZbr5bS7y9dLC1iR
pfm6Qwp7E/4wqWwT6GCQI+fGVzHgp6s62GTawRBNLa4K8paPfp6cgza7p8+S1SOBUN9YnU7lJh3u
juylX2w30NSBHTHkyuHq+I7SfHgYXTAEkBNuzR1fAkxRJ+UTgiNAygJte/Xj75ffFwue0RDdsCjK
7cUCDkIwFGCjtp+FuQthYHOvkZ0mXmDyI7P5i/JBxGgEjT4IXkJF5LBXxY/70s0j0PT3zinwMVi3
eRabMoNU06ATGd4tKK+iSp8jwu2yioEUMacwTU49exPIk3GEdp0k26FcUXYk7P5qpaGvLgYZCWsN
HS4HG1AdFdQ2S2juanRBmbXszjx/SK5F+epCCwPFSigKI5ces5ykQmwKJ/n9K/giNY0+XcBBiKC7
usKGDOp4dw+FrzVs+h6z4rlJrt+2qKxsoesqYBr7XTtJZ0/xf45hcF+sdKgA7AnT4GJByengfHOF
hqmYRDolwV0HWpTP2XmzXV8uiXMZXM5n1dW4q0+2R+76iyP806gHM0/NC/ScXBCXTtW6BWMiaS5E
wtaX69tv3eZVJWfz+uwlTEFrnXcn5vwuPXIB9Iso6dMFHCQFeBYIT719doxzgK4h6aMz8+QWoGjd
HDlXv3rCKHx7EA1AOz1EMT+f7LZ3SFBYBxEo+s98FCrMPV9ul25r410YHVtsX5yoDL124C7v/UJA
aPw8WoBQgY+GLndll7LH6akBjQLg21USZC8PDxd6hfZYSCe+3sgGd3rssR4bff/5h+0rLImI5hCj
K3EODU7smwyNP0mcL4llqUAoA2GXZhuWqXtbioty9ft59UWJFspMoG3DsiaEROwhxaFtmqAZlAW1
Cv5U5yVNouINRIDTEplsm58V/uWit4VKrHNk5C9e8qeBD29cziH0mgzyqXrrwrU4SNzoLPR00rvp
UXe6L3JEdNLAawSkVN9H3v75KcdimEgkkVYodqafvfgNFmlxeOSOvqCjIzPawwJwr4ZkyGGeJpAh
UhXjdGDJvU3nlf9Y/wzezBldQ+0+9dci+bGsdeaky1m0mZ/o+vx2A2rDkg5POKXFmV6dfUebw8lq
c3a2erI7uvJg27R7WNKz7ycwDj+yk331BrwQYvwuxB2wlR1spCHXzlz3rr1rh2vIVcYiixt02igY
ziBo/v08e0fsD0Jl7+NgB6tMoqnVCSsMdnp+GTy1GeTW75Lwm9q+bDYrdEVDQJJAc919mI9u2F9s
nZ+GPphpOmYTKJjU3rkbgbCoSp7Xpz/vz0d0kbX38ebkiez8IzvYV7vlpzEPJtw8DjxXPsbsEnEf
wop4d04vhvv6yPbxVbLugYEdBpAeAURwOLFh9DiSReOx9gDAeNanAXIOSEo7OySwI+KvfA1Pvscu
E5dkF1799G8he3F7zM7ni1IYjGI+XMbBmajhN23LGZcBwXgKHd8LhYfrniyPK++S3Oln9FoaNO9B
83V3Q9FP6B+ZXvvZczi7fPjSIxaGbyjygM/r28vHHk8BK8/2r2N9MUbffj9938m0vw6A5MJFd/av
DNSlXlBMNaO5A53jh96xbDnz7qMTcPcD0AnaDOWCjVw1OyGzcHN3g9JInL3tTQIgrkauNBoYFdyD
LKCTY6v461v/95UdnMtIgYXTGWXuqtAZT5vCjy78qL35/f1/tX++51Z/3f47t/vDKaXmWDE6SAyS
u98J0eGV6vu3sXDnNTqX+PnvR/vyltDyBrp7uO+fPphNhUXzwiTwsMu6vBER+u3ZsUP/2BD7vfHD
DTF/9HWdT+bufrJpBxMIvNbLYf3OCzrrdmhBDFj6/eQGderf39uXKxbOr/+6ucP35Rqy0PeRH92T
8zVDr1m/+VZtELxnIlt9dzFHtm/xrkVl5Ri6tl8Gv8zif499CJkHnEVaTNrc6cDfzs69Ez87wXLk
GPxyrnwY5CB6cxQx0CjChCz6V5VnoXmg1bouu+z3D/LLYdB2AiAeD/MXNzkzQsRHM2PuhqFII/Vc
sLUebkak378f56uEBzHDvwc6mCrd0kBLxbXmbm9t2nF0bPu5TDCD+oSjebsEebipAKjV7hurw3SA
+p7WKFHlvrcWodkVrncfm//YRNKPPl3VwTRiPgjxsYNXuaCQeeuOUbMuWwmypAIHpSxFc2219yxJ
xI7QCb/ItzEwKh/oI0Tvpr9fWR9WTgd7kNwn6IweB3U9u9VKiGu73PvcPXXiY6j7F9R4VHjQbuAi
C0aL6CEYbThB5i+AzeYjCDNVFsiEx2CNJyOM9JafnkJ730n7oKDmAskO8xZ06cKgfngE0/zyPN+L
Y+xraDhnD1eO7+sY5jVgAou3rnjMqZe1bNXr85o9hd66NjDSgbPOEj8emXx7aP9wxe6FzPaFtchD
De/z0y5LVzu5LhwQPpy0B1R8Ti6GpLvKH8ojOMpXeCqkLIGdBbA5AA/hIGTh1uiCu91yl9EHCmGT
582EgjdPxofpyB74RUCGUxRmPCgUwh/+UOORNcEic456Rr1TUwpTaLDgjE3ab8eyG4hH//r8wKBG
16sPJQYPYPvn5zc1o6eaAYF/DNeS89gsebAaFQDhNSSOaZS0QrllKpbcM+vWDcmzMF7+aHujycaJ
uAmSYp8cJk2JJZH2rPQhJasD0r8aVqrmduIwN0SfROQViVOAAJ/2ntvwb2FQjCAeSQEsomr7oT2L
VFgFq2Dw4EXcd0BwfzZtkztrOMqRCCBr1FcplrxjM+lph1+asvP3tmPoWl7t20r5mk9gsyYuUxBe
iGEMwZKisbbKzFzUwW5e5viawYWbXfZhb9pTz/ZucS7LSpIsKEnOko66g7NZetRSTiGu4NaXHVe+
fAz7UPdXuq5kvDMKjMmNHFs2rHI3qMATXebWW8emZfS0H6yVJ24X5Ps6gpsH5y51BBpU5pzRNW/H
4hZ7YGluOlu143np+2WYSgiRw9HOFxCd7WVVI9OLPQifx4FXqSujahD3lSE9u7BtrnTqLYNFe4bt
4IBX5aSBGo/bOtPKz11WbqmMTAVpJ+E0d73Xav7i+x3Y7ImxXlU9I0a2EJdq8p6UF6gReMN10M2x
tw0NxPmvQzGV6CuzkpHEVa7oV+0YthaPXppqSaO567sfHKpVwaoCaDC+qMgt5Is3Tl0BBatlJHw7
9V48nxSE+PU9VG3KelWiE7a97ZvabUQiR3TTwdWgq4MLrUO/uoMFQ4FWNtSB0EgfN2ZAzUfqGMB8
UUxhleox4PRb0c/TkrX4s1CJ8Cf8d4g5v2ti+Piu5qHQxekoAY68tQWt2vlk1K1fXpBpCvzv+JoB
FIkunPUPxZRSsLDj8W27tNYmBoaG7kpMXdtnuYAo88rt+hhXFNehuVCSlOVqsrUbbIq+reqzyY1L
eIW5Xt74ZwBpSHWay9zh56QFKLbBBhLhS9FlfsoWbyJJp3VvVrbqebFy+nwUXTrK3m/SSKAnGBJY
I7fytoDDIavhnhLP/GYYhnA546GA6UjrmpakHkGL1JbxxmWrIMRDoskAwGLOcC2q2Cl4rHIodnNO
VxORrDsVvcPx8MpZ+XBMRVRD0f6mmsgkaJiMSaLHuRO7rpupuIIKQRuC4muFtdu8IqNz40cGtJkl
DmT0o5jDsH5eejn4m8KSYETxI6j0SudtbFPXrXS5pkHRMLwqZryLJYBSEtbGJE5oaQMIVwzu5Gza
UbYcqi2Cxi+EdzBFcIqp8LMFnm+vMWCecg0ny6K8LOVQkgsqOW1WbVcItSJRZfo1rVxnkIl2SLtk
BRpSoreZc7KCZMvyYCDvU8D5aDavRw6ZL450SCaj6gu9NPSDHOo/eYtucAr3y12lKhSW41Nd3znO
LqzuUKdMYv/c8B86uhXNMzg5iSirN2OGLM5fqw5ar/Hbkcv54sz7S/2KQcUNRe+Dg0h2CwfZZF/u
LtZEJTCuoxtAylFC/SwSm9+P9kUYico6AEDUjXD3h43SPKY5gfaqc8eDqFszEt37UbXmzlRntWO7
9e9H+yLtwJEHKytELVD1ODRdYHIfgGs0MtraFxlXVbECd+b77wehX46CjlAYKYCyAJXez4ceU1NU
OyVaGFuCJnOk5NNwQSc8PgWA3r/1FzRjqASJl1q1BWQ1Ypn1UZQF/9Oj+l8v5n8Vr/3VX4HK+I//
xs8v2PplVZTq4Md//O9pVPKprZ7432CU+fo0/a1/+9uNeoJJrKpexv/ef9m/fvkfn3/Ed/1zLEhS
Pn36YYWHo+z19Crtt9dxatX7VeCq9n/z//XDv72+f8utHV7//sdLP3G1/zboVPI//vnR7uff/3D3
6jX/9fH7//nhxVOH38MZX43V0y+/8fo0qr//QemfmMzgdrK9pxMAViy++XX/SfgnotoYBQQYYsNt
dQ+/8V6q8u9/MHyE8h7qyWitx3zZ27ugs+39I+dPyLQ5PugZCNIgyO3+8T8X9ul1/Pv1/I1P3VVf
cTX+/Y/PgViIOgV7V8FCPAu/WzD9Pk+U2kAxGZOcJwyakC8KfgnwBa/irMwnfTOTts2sXMxVyJ35
lBI5Hll7n4Oz/fA4jbEcoj11zEco+Hn4KRgs90sPNbS+dK56vkzP1Zibm1iyYyzfX4ZCBI0Fji4r
2Nsy7HGfh+oIArxxDnGnvG5vEXMgmGunPBO0jY/c1S8PFd4luCvEnHt+mvPOrvqQIKE0ZKSEnnji
+GMFD1mCQl0Ta2Be5QJblQVD3gY66ujaFmX8CqdQe4yEf7AD4MniLqHRjrgQ28BeAPbz7Y7VVMyO
bNCEkesaBt7xXMLQg7cTdtClgmoXFYNcSzssJ2No2+9+AeGBRLNmuGfAFOs1EeHyM4Auhrvis4R6
5YcV8s+J+HHifd6h9tcHzgvMUEAvxaEDGu7n66ts1NIlGJqEI6Q6H0itTwiov0cK5Qeg8/swYGyh
jRuVBjTJH04wMdVDLGjZQFOOV3kSRMb6CdOIgFNfus730BTVZTeRsUmDeCHLZmr8EKY8lMQPc5fL
8lq4TnlVhdNYoZipewim5Qtcjjok3XeqonZKizwiRYrIo9w0ccsvujhUaIwvWKg3KgaLbm1LputE
1IP38vun+PnsAuUEoo3Mh3wS2EtwInhv/Psw01Dr6CwWWQcr3aZZB40TrQWWWzLbbkaWU85Xvx/v
AAp5HxA6gqBGw80BZ/Nh02gR19Mc9Ui0aelsPL9FjMiCTOdT5ubNjyiXN33kb2oBH4Te+z47wYkD
vVweqQ0P+Hmhm1SMRO9+f1XYDD+kyP+8qHfXbIodMzosloc+cXyCJquklH51M1Cng9OLfV3GJjo1
nnbTVoxt+vsxD+cv6Kb77BWLAiscq/1gfS265KbwIAkWN1G/K12n2Sc/+j/CQXFnGGUvp4y5C0tu
ZP+fV8lUIQGp3bxOTBd16TxJtcqDMTjy/L66F5wCQBj2lsHQAv08ijVekGuOUQRcqHcIEgJovoXt
EQTli1FwxqGJGrRCMKYOi00CKmvESGQVTSWeOo/NP6iQ3s8jr+UAXcUj2/NAwwgCn3u7Xwjnfb4Z
Q4Oxp9p/kfGEzd4pZ7/ZBtUSD68BbX0sU6d4GAvTOtvC8wi8tkBlgOst1bAAEvPQzhcTgDX3wq8q
aExMThP2F6zz1bgdg9oWqVlUL3bKU0WEsrRUVeqasYoSuM+0/nUH7Y/21A3aiJ0VboHf9SYB97cy
98HXZdahCzKIvJ62I6t5k3FZKlgzl9y7XATyuwRMVgdaTVNZb4tGxvFG8GrqE40XIhLb+brJJKRa
nlFaaupMKmQHCXApkIDBhp6Ly0EXDFCKNO0D8ZkNU9WHZDxry25avk1MLM5d3sNjfaMxmZbVHFP5
EhtCirVE2B2lDjh13TasWgaz60qWGn5Yzgz349DtRKZ6dyCZ1CPiYjH4UbGx3iIfnIHoDtrzeaHW
XT74l1zIxllZGUXTSb4MCOAb7vc0Ay0wt+fQZxZlNrumt5lfeeGYeTktb6NggYq38suYromFyn5C
PZvPqahdBP2umniY5b2EJ6bDBMHxTUefrmbaTkU6asq2Dh0dKCAvbc92oNHi+TSjv+yiJiT4nbFw
fvS265vVUHlTngyNT8SaGgVguhj2TxAiO61agZpfXCvkN11S4cy+sG4lTVLgkRZJPahoxMuwBIlj
vejvxg7Nq5yZHldhUTfxCg7i9E5qiUnQet43qiwll/gyWaZNToNuJRvdmY07mMGuILm7PDRuZZ1z
09elWlHDnXgdW8PX1ut4vnNHbMInbmTVDCEv1rRXRI9CrmnjNlXm1yXgBkUn8khl3NsVGQQSsqGV
3feI6e45r0oNGTb4kFfnVhhYLtZU+X6Knds1iQ6lnRIEgPyVDLQWK2Wq9rQqZK9TWUW1m40wGfzp
kmKC44WsvW1Fm9ZmhQiWPoV13Ljrl5LXeBM+Nykml6Wr3CO0TAF/d2GqRdsKBBXwtUQcCYAz5ZVh
z37fR2RVKhVDcKQj5bQuQ0Pb04E2ek729qQnM5maZ6TqEJLrl4ICCAk8+DaZUKgmLXpARWnOR5za
VR8WTzYUwHcC0Xpy1VniPkemMXA/cvreJHBLIF5WOJ266ITh4W5gBZcndS6svvLbGBibcGaOzp/G
zSG7IgAvgaLYUrjd6RhUNm1LmCYVfHDR2uA3Lk/cZSDqwgdeazbcTkt4NenR/Q4a2jBc5aMt8juq
Rh+Mx6mvThZHaEAgg65ECp8GXqZjY9wgreYygPPYSMz3eh7JmDbaaOAzJqR6PcYj/2Hjar5mJfp9
igSmbBEKubPwFaDv3IeO+aiCYDXogQap6EHJ2kDiz5Np1Syq3bhl4/dZVdARgJSjQ7aN+LSoBHFp
eQO+XD6kYYjyRbr4oUFkhK0UIhpROXrQHiwYGhqWOIQADJfRqRhG7SZu28VAuCfNL1rYBvaAKfuy
TczcecuVG00RtOZc4f10apbTjWdsVa6hX1E8mEhomnJbi58VU+G527OqX7HBwfGMduF6RXk8kpTX
0XAaUBHc4pLQ3FiPEQosPXfzRDbtyDLTCrGtWqmxmmsJYEL7PLipmPR2e27HnAVO651D5hAexCIP
uzkJ+NAUWQWDiSV1qiGGrnDby3MwCREk1SWy8R3wlvzGCxfcse4YVD6LiV4QbwmBHEU9WHVe1MKV
DzDFtGwaENNhg+gPs7jSuVqCnQ88t0i5PwMcDgLAl0kXjOJJ+pE9dTraVanXNyFNtS7be2rgvrca
sIltlopTL2l5ycQafVbjlPp1h9ZKlqM1O1zo5WIqYAMD8cc5LRccd7Bt8LusnDx6ElVjx86CmJBT
LqBUhAcRD9dtJ9xmPXAZiKTooPmQgjHWzolb06LK6qhWQSKNS96wIsZH69HgqR96IpN5EQw9O10Z
YOEapRxEdwNKDWGUCzRSm8I2adkQZIlDUMRO6sTdnlkwhP6P2GugWVmWOhrXwJAVmq7HUvGUFB25
go9236TOTAgILxjzxePzmIPn3lc0IUsZTelYddJZzfUwuyvFWPFY48ziJ17hlihAkF4ANu4Dclnk
XRxn3WT7mzyooFFd0wqwK/b+6rZRJrqLzZC/dcAzx5QIxOxnSLJMhLTWVnyDRqvibYx06e38hnX3
FoFdDEe20Z+yEn1RdRJUOQsTQYooSvJcyvNpysczgqUNB/UmHK5AMp0RSOYa2uh5qaIUG0r0fVFi
uIZXFb/rUWegaYMGHeiVQmZIpH7PHQ3D28DCAhYAVHQdDnVrtnQyXrOxs5Vks38gF4yH/XxSgjuk
szKSU4NdRswvnfY43kTgiAaHKhk6vAMxxclQ+wuQfFTA8kAB6M57ukCZpPFLGLnl3OHb2isAPiYT
pi9LchI2UwqgG8sqrvZvVXPRXXgL3RfTgEWDYjdV0jMJlPwIhUu4ExZXrPC4uSHUq1uZAmVS4UmP
/wdRUksLG0FyJ7RYZQP2xlJllHNsUeveZTl2WTuyt6n0aJcZUUS8W41NBenL7D3S+4+QpfPqRfYj
TNQ+g0af4ah/XA6v/EbJ11d1/jQc/s1P4NP/J2jTXgf3/442wab5qeJAeP+Crt7xqf1v/IU2eXt4
aC85HkPRH4DKvu31L7TJdf9ErwSQCSRv0GtE18m/4Cbf/ROfIHkC2xgfoinlX3CT5/0JnjMYGD5q
aEj58H3/Adx0kAOgq8ilKNXH8P4EuTk4dKrrygnB3CTnrG7c+KQIa++kKcZjoi9fjgKBbtyiD+Wm
w3wGhZAIvOxlzkheWYKzolFbozr7/OGxfwFh7MGpf1dmgSq4+77UvYkKqpgMOv+fMw3ldwOkuxEh
B2E/ARSH51/eFWQby7A6CSc+3oFWupxCw7w+Ji/zDsgfjh2BIB6Dswoo+TDl7XJktE7bQ1umAEf9
GeZTQHUSJSJsAkTzblkpWw1mU7t+azJwbIp7RSX9jvKuyLOyAzKbkIm1Ji1ICNo2duGeX8DOsvSP
dRL/+jawuyGpxCDoVmCHnU5epHUTTNgKacnUN3ehdbEL9r0SR3LlAxQArwPQHtBSdET4EPZ/7/f+
gIXUoxvNc7AYJBmNGpOSuca/dFUn5vOonwMJ369JL/VjGRcVTsLfz4VfbhINJ9D0hYsF/kUbyEHF
YlKqpoLVURaOJMiW0oanTKhjtigHGOZ+OaPfNMJrh1Hhnhn9ecYJZuu8oIJmdViP33UAExbts+He
r5bH39/PAbC0HwmUQg8cf1CrwK7ZX8mHh+nbeOigwkazSlAYwvEgB3lP52EWGUNOW4SWx5o4v3iC
+0ZepDN7h8nwnVr7YcRqmrzJDWqW+daLtmWgISEd9OQI7euXSYIN0QHReW+GC1+sw/YNn/ue9GqM
whD2fYPqabNuw8rJalPtQ0Fxz3rbHgHNjo15sE90FfeQJWNMpLGQGepylLMa8TJ0QfCgooaBcB2G
R4DPX8fEloR7Rf8I8JBfxN3CAsjEWGsXY5L8RNeLuqJsMScNQcU88eu5QVmtreZ89Z/OG9TS0BiB
rWlPIjncEwsOreYajIpMAAf5pn1ZPsGWfd8d3YVTooOuOUJG+mVJYAfEPygkALmCYCcOtY8TtYd4
x9gK38+oioZLGg9iABCBynsmovpYX/SeM4Lv+7DxumhJwAGGCgx0DoG8vitffZimtBcDss1GZ2OQ
t2jtGpeanww1UctDrWRbbgrcZL4uusXlwCzaACIQud23YMVBvPWpFPTJtAa2dOBuNBqtOkMbwa5W
hpasB7kIqO4zC+wBmAFsACT06eHBIRFGrrjuud5gW6NzYsPRsO00hT1SC1nNoJdHiOLgL2u74VKO
3eKdWh1SfjIvJWMP0YLUOVNgMIwL2yEFjOmKdWAhJoIXi7uty9gotBEKiFLbyM792dwHAl3czhTT
kzrIyQuV3Qw744oMj8jJoAsaIKtCEREEjzDxNdLCNAcnlCMy7n2aWd1gtmsZw5gQkSX6djvU5hPW
DlNzXjsxMgiAkQCiCrAormYRzzDDQ3eGviLo3YYMvxsOj4NtCFnXS+0Pa6OEF515IXErhKpONKRU
OuUlerYB/QSFM97n0HIN04gCOCvR1TjY4gW7o2dg4uQWri3THMwEPFokG808JnIJvTvlGA95TW8X
PEIYoMNZROWuu0LJzgX5BgXDe2s6XmxiGDnCnaZvhx6ZWNjK0wVUqq1rpgkuKE2YR8nCvPw6HtTs
bBxL4x95FKoJDYdWi+DUmWcZysRDVkJvZhwX9NoTfj1uOqAc7mYRnhpmZEV9X6xI3MDqCQn44q5L
ozU5m0sDq3RCOu3ehn1nYKm6FGxMcEwUM9ziVUDAEarbKcldFTRXLh35stNCeV1KnRZ/zmUA49xp
LkKzimpOH+qaRE2Wz41/Oo5472XCFjKMZ3ldxbeFVT0yThBk4f4waHEPaB/1oRLV1Dg1LPeaC3+o
B7uG00y+yz0cgElclqgX9moIbqTMSzDPWSP6U+zrCDa6IS4s4M7R7dJAcv9JcsAzqYiiDojwwIbo
USjlvea8rMDHtYuma5AgkD+7nSMIGCxG3GvFyK3rCtOsGSPIP/o2p0NiG03B9ihqKBR1kJGskQ0R
8oaZD0ZV0A+aJGzM83tQRNBDbgIgn4kbmGrIwNrAsqjyogKR24dkgNFquOYTLfiKTG0uMjCdKcOy
iie2CXlfPPQtl/iShpQ1sBuXId+cLDp9C03ji6ruUejp3ADAq4kaizx10p2XLEsZzuk85/RnTNCM
nXpDZA2mFwgQKcZRL9DGXpw0ClscRqM3YzGA4wLZkW5mVZ3g3TV2W5U09tYj42RYW7Syxqnvuct0
OSCwmtFZ28JQwLFYN7cdmYviGw7BulpPgS7BsauYuLAgnZUJrVT3fV8efCRa1JewCvS9zVTtDRuK
GrnaTjrtbGBkTdzoDt0uzgmWrvNdzdoWKzkQ94aPxRL/aFwbFWtRej4BuBkBgfzBirIrr9joAJ9K
NBgc+J7OacYOPsC5LyAOrb1OQbtllg/U6+R4xcJJjqdVS6cbzQq/3Dm93IMWk8pLwA5Og0N5DYEk
t9gxcMAM2piBjZ8NLaK8tXTt6F5Bqygcv81h73oCPGD0AG87IBrwN+dVI3/WTUPNLRFVzbdYm7xd
zd7oRa9FsFT5ukVsWqfulJfQprRk3709zwtJ674K9RUoTPTMys5r1ybg6IuRYdEBuwmdH1VEPJ5a
GkC5H3Xe5joisyszmg/NNwTRzn25eKpbiWjwszgEQp85cytOwApxvvcdNa/B1No3jiiAbXwpysvB
RNVw1QFxfa4JHyAyy+ZrF9TFMfUKcOCdSfn3jgTwD98oMLjCGPtiSkkYfYN9Gvk5gL/zOM6sF5lF
ilivBuWPSNtzIzZAuWExBdVeQB3S8Tv4TrECIuy2rrotG9rhgvAQ8h5LDRcnlJxm9BHbsTeZ25Rx
mAxVPOIRGjdqkwFqWWdNXMrbsCmwY2mBnTEBr9JbFai2BAkBG+9+Rs2AJ22olnyj9rLv0K2HQ0Ti
t3p6neMK/dluLMl9IRr3ClIqhCWuO7VFNkrmvpoGTX9rcPOYOqmtq7dRUU7oMyx6rPZcRe22b6pc
7sZJBU9zE0EczC3N9DjS1m2SziO1yobamovJG5ZrGDFCN2gqizBKCh9EyGQomLOsOicHDkV56/Zp
z+v+tWv9+ok1NViKuOF6zEQ54Mpb32tnsItdCYKXMzEAHaSOrhlthbydHRUXKZ2Yftq/2pcWcQoC
LDUHTsII7hQITjVXG+s30/kcOiZKVWu8Tac5U6BajcWV43U4fGpuy0fr4/6zKKpHvsIp7KDnz0gB
sbxGshmFZt5coUiNFhM1KhttdUewKeexJ3CCh4OtM7VU5BlW0jM8TUgf00yXQJlBlmT8h3LDPL6w
poVbg/Bwhtw6YIiDvBfr9pzPE6WrkkfDiu8B3G048uq1bIOhTjkJQWVl3B9eAg6jvnUz1STejHii
b4AVwS7NrW1m7KzcwxtlUq/8QBX5xrQ9vm9w7WUezb7ZiDBegiS2toQoaBe0D66pq3HN89jfI2Uz
ioNRw8HCrBVC5qReqA/anT8D+yJ0RoEyjPvqysgBzc+AkOkTajowUqdO5ZgEDjNofXIXEj21Lc8f
ewfMzaSZUbJKwf1gd/+HvTNZjhtJtva7/Hu0YR62QE4ckkmJpKZNmKSSMAOBMQA8/f2ybt9uFboo
WmP9b2qhkkVCQISH+/Fzji/K0BCZMYSQpkc/1F81rXKLHYRGHM6m1hzxrkknoHa37aYvvlkImmJB
2r6PM29JdtQucoj8PKjVsVJ+p0cSCiMGC45ZTHv4c/pB60zozJyQ5tbtrHLetwZ4c2iT8sBr0cV7
n8sZBz1btGC2vnK7Q1vlCWQssq9+3y8+YdNIaoapY7/mWYfOXvT+ZtR6r4zA1+3PhQ//cJcPi5hC
xDfZsKehFgShWMaOC1wO8IO93OxOU963z7OfZPqNgPXhRxOAwbQL0kXqDypuKm2Xgo1HVt73yXuP
vFTbKZHLPJrMdsZPYEjl3moZ3YR/gDN+wyg+J2Wt07iPNDdjEK7bB04WidTVqshOlqCM5pI2SNi2
efyQWb6vTnSmMuyBHNuywsWWxk1KE4UcUuYJtE1RTZ+LxHbrMMEfdTwpYMb3AuCxv7Vt3eEGUnby
QTIdcgn9yZZYzpiJdUHJWdlHXbmxe/KsMuv3VtaQAKdGl35U0F2+tqbK/H3FADdvZ4+p91OUmXTD
zhIJADdh+ieNg+DJLYbgVlfSzXZTJ9sPo6XneIjHliSaCPZzspQGDI7OgXhPI4jRvLXrysiGPPxB
NdXAHe8N8ttUJ/VTlY7jS9dKWqhjK3GQqXv+0a1MHTfKHR/lsKdgT+xmO/CZLWqDyU65W72rphHI
urFkAuW3NJqPXT5KhkPSlLutNXdxQfwN/QrqSO+DRoNnpIsc+y3jm5ZAQeMdeSKqPXJTB3hDj9wO
t6C93YJMcdICg0G3lauGMGYc4p1ZUiCFiWtY5yXX6A+Bb7UeLUDDYey2RynM6OEkEbADdfoOvjPS
M5nFPI57Q7juU+VdsWtJu+/s+GL5REeyyfbWVJIm6l1AQmemma1H1tKoG69Pqo9iFhoZUV2WD3zO
xgzHzO+ByL3EfOf23fwlWaq22lVjUT71Y6Y/meZcvXADlT0OIr34MaYTPOg4nYfHQEwwTxo/bzX2
2uw/+KLvpiigM/shWBraa3FT1EFEij19H5HlPNjWdK05+LBj6Cxp1+3HSUtIgOMJg+QyTnyiVq9X
N9JPewoApzYzmhyaRa/dm8yPmj04TTg4Lbi5tWS8fMhU1Y2TuRwdiNT9u4UI2bIlxjo7BEEqnmZ7
4BIppiIO59k2m31qDPKnwR+nyDem5htTuscxdGk+XVQmKAkmL2AKVNMtWNbSE5VPhlnKg1cLWw+L
YdEgok+d1e6SuNfTKJ1c9TmOHbmEQdU4Z00R23dQneunbIg1gjPtbeqMWFMtXTA7Lm+FZao4nAhF
L6PMkm9+UMnpVJTCvlTjUiR3hMjyMyS0sj72avKfCsE1FmpTPXzpW5zqQi1W1lF1Ew0ou67FB5+N
kN9gElV+DPRRWbgJZzRpg8Hx7oEVgCIZ8Jm+GJwdjS1h2Ti6a1kwRNlSEdhpyOpe6MlmyUIxsidJ
wGz757U5yoQCo41v+8Q30jCRLUOLKv4b761O4lXTqJGACjlYDPsx0Omm6UsReFFXlqghilL31U5p
rabvR41ilhZ3Wk6h25V0bY3U0dP9ggr5aBdE3ajuEBLAqnG85NjG2ijCCjLVs2HXhGdH+c5nMhfb
3BlOJi81kh+aUWMPtwvgukpDk1zgroFQwn0FpaMKU2V04t0gCx2ujjuoz6MVVM855VJBbM2qh6E1
3OYBYDAgxLQ62UcrzZKcaqrxyBkoUjM+XIfJVd8vwwQwVDdfUnNKmU8PaZ4XUvbDvMdbt28jZ/DL
ZyOW9rM+6JoT+r1vPSV5nMObyEaKqMYnbaQ+7wI3tJnv+zXxclqDdlAsX0tcelm/9Anq+Nh5U5iK
oBchjpLZT3dykveUXmhkUB7lXxonHX/Ab4eVMCUpl1NbtJpzhPaSzQCQqOFCEmVIdqrX3Z8urOn6
Us0WJjjNuMwMS7KH4krdKCdvl5mzWR6u/9IfCaQ/XGqypDgaUAKSW1GR1nZgSFaEjmShuW/P2Y9U
U4CNZUUSfNWvLLhR4mXvRl5Hdh+aai7urd6uPw1DAeem0z0tKvHH4WX5rvnVNErtfmyn/jMaKniY
XktACWsr6983PWSl0Jd6kh1w9Mj0Xe44BS9yjuvq4PZSfCNBGNAcePpMNau5PEdW0w0N9ZYTEV5n
DD94Xu49aU6lvQxe0XwVoli42600fkYwQj2TiXpQkdYK92kijUoYcZI24lxWRWAxDjZgHdIDcIuZ
suQPs7OTT9LR5YvwzBREv0hFDxPI9GHGdIshrxVUZx1wsVj6G8pUEszWbHP+HTl5x1GqvnzO+dBl
lJWOc8rj2m5uRxsJBdSeuL9rl5iepz5Vd7QlHLk3Zz1VJ2LqAtEG1roWxaa03is3b4x92hcj02Ar
p3mPpzf938K2GGfbOGVGKr0s8bLzBpuptXMTk4Jqed6+Y+ZJENAIZROQqhOJUTbUKYo1bXTi4+B0
8mJrmvk56Hv4FKbksO6IzG4c+sMAwCRBUe6Hcq61o/A89DCDnTB9dLErBxSh9ez2JAKR+l8rOl3m
bljKGRaJqu2PY1vXMnQDRV9ZGTpOFspysss0+E6zB8Zain0T9JjoNGUZ3KRzH7g7XFzGYecV0/ih
9zLAGrsfja8DGapGHTQvDBuV7M1bdBpGfBppoHahOWr5YZjYeJGWwlOCOFL28q6ko8vfcKhRr5Tr
T2qSsRM5aTVaN07r8QyVpSVfmyXnZypYQMFd2wW1dmprlF5hHbhsLHsc+AU1y6t/U5Ug0rUERqin
YYY+F1pt0KcHasLunOpGwnjugKFBYTeU3HJ91ssg7GUya7ggNWo5tGlfB3sbQbjJxAUr3sV8vvGQ
2Y1W7NyOvbK/9qXlJx24KjuUVeJV0aRNvQ8tx5FuZFFHDpHXGN3RyDqXybdNlsHGkML0d2apsAAa
oTQfrA7UJKkHJzu1FFHuoYI6GyD4krqKWsedfuRGbX2i3ECLVDv98t3uXefWNFyEdU0Xu5/wZvM+
tpnZfo9Lm+EQo51c+dOTcn6AH8Oq6O04RVlPvjIfPGUOfyhvQkRFqt58DirXuPi9jPGtSGP/hXur
9kI7Z58ixB3rd3Q5dO/st7Z86a1SQKDRm+Cx8Kr8E8iGYPaxlvSk0k3XDbvO6BI8Ur3rzX8VMteh
1RitFjoyhWvnU198R84DKJMlNDIZnYaQTUz17OzMXo/lYfRj+5uV6eKp8wdoX6UndOe8+F1dHDJh
zF88aIBFZPQFeJPWjpY65fBbMA1KQQt37ZK09c7yOs88pX2jsaMJs7teWbK6ComqjA4X5/fRXExO
xJC78mdVd8N4slyLPGKKrQJBWZ2kSZTpy1i+aHlWv8xwIowwXfrpWba9nUQDZNBq1zuUoaeR/n7D
IXIcbzdNmbyvp45wbqsxICqM9BhA/lBZh67TmORA4J/3g422hHs7kQIhYMpf0YKkeucP3gS5vHXL
AWKayL8mhTCHw8ghnA9a6kAtm6Trf9TLYMK41Lxe6kMdj/xwnc1k8V3pXuaFobWnwgb7YBMl8cdA
A96JYH+YDApPakC3LvXsP+g2tMauIBoUYdbCfdpVdZF9ThEokWJ2mZ/sjMnIMhxlltw/EZrHT35Z
ufFBn52KDFwHfIIr4wgjLKYKUqAjGvmxZmDED1voxlMGc1nsXRSDfEwArGgwu+aFiDk+mAj7emr5
4mpRRID+aRUd8qjZQjCbFpMGNbKk8Nnb82h8Ek48YUM7tH4XjSodzk7j6+hC86Bx9yq/gida7aSs
R9uSSci6LQRUFZKxKC9rLT6lcy6TaNZgyFhW1TwGhVa2EaCAeDfnFeMEEmPKHoMpM22Au8o8xVY+
BgfbGMsHLZ/L7pBphgjC2Ra4KWRq5hR3CE8jJs9Qf+p9YfqH2hVdsge8X8hovGGGTK48cZ/oCEwi
J4777jYrZf1JALQ2eyHM5KcexGZxqEwEhFdmmXy26bry0TJH+4L9CTMmFl5CfZCAf/HeUwXeH1Yd
VI+kfv53FVgQwxI/Lj/qrjaLnRyN/CUd67bcG2ZFx6ibRniEfap5L+OUM3gN/O0q1LWM/Dvt5iuM
1BdZ9dVuxUK23Hniswc2CLs/hSSKHNBexL5vPEBmYmQQP9ajoxc3tdLUD8sZ+j+Mxp7wN7eTdrhN
ezoyYacpLTjAbDMuuGPDWM8N1el7Z6jzadc0gUORA2JxbokQGhFxmE+ePVj9vc3N/FE3TA3OGInK
jaWGsSdstPb3wop9/G4aAWaruX71MdNTePFCn/1L5krn/QzK810HBgNLmhAhJ11NlYQbLX6LkNV6
4A3Dkz+bihGyXJGzdobYTtHldJZ5oqFdyFsYPv5dPA9w70spyU97YNsfCJI1ItOglfeaJj0BA7Fg
fJXbL/m3GE7nxEmCqBQmQ00zp25SiHFWAOWJARoWAXYmORwj1feFD03Z9En+fKPuT7XlereaWzR/
ZI6epERQ+gbES5Xa+9Ln+xxsKElVVAGXM3GlFUZ6N4Odmbtx8dLPBqPNu5BqTdURhDnOrye6/oL8
f/4yQc6izLMCDi5JaLpAM9K65qjRqNUAe1CSJtK0f5jVko67THbTQ9FYxhjqwlItV0BtBQxU1Yz3
VjKQVwgbJcBOm5MRuCNmW0QWIQNtJ61M/FgosrMbOmzORVn92FGmWjjHxQpUce+2PuiABVyDerYs
pROOsPR9HiVRcaQPS/CsyjIWEba1Ngkh2aJ7J902dXZDAG/1pu9850HVUn/EhBvcPyYvMnZNLw3g
2MICdI5pCCvaQtK5V1MBGbyunEW7WFppJnv4JaIKVT5zlouWad17Q4OiSSKgCf+YJLQoD8EgBIGp
mnK1l10BLI70IqGP5ddtdhQZeMa9y2ElgTS5GM85mKi2q0He8PR0x+ozKmtNi2SQG+lOUGi+IxPR
6j2JJnmXN4/FS9FQEeyz2RHXYtr10r3BSamP3bJ4xaMym1TtQUZcJ1LJjOd3PsWBGcoGAs2+mBpR
7hZYzlnElb3Uu8pT7g+DWo1SW+QpTp0lTa5wUKBdkYBk+jNAwe0fe4//Af2v9W6EdS3SEeO6Z6NO
TXMnoBcRtlAk4jBq4qR7rOh+MNwqEOPdkEt3uOmZlHEBNkH9mCY+9O5Wt0QdBU2a/IC0Xna7lG5g
cfBbSupDl3Qu7Pdkao3IqDPk233bzs8c21LbG3bPbTwsBIWD9HRxgR5vP+i1VX8b6QMs0QRcg31L
lqNZbsWU0+5dyIEio8jceudw5ARGA7SjDoGQ2kxwm8V7pxBBewyaJL+G76y2Qi+2qFl1CtsTafDk
HaiQAXBGdD7aLfmvZxyrMdWTZx0su/+e6uRhB2nNCdu7RIUEtMOv5hecKNz2SJYPPl8DeJZ3KtFp
fDqmDUm3MovaDuVMPXawKCDu5kbaH7kse5NeQMNFW6Wu3h1o5BfZyUIld0G9NwwPhtFN7fskJ9MN
a8IW1gixN36CDQCAvNABgx5oFvhshVaWp8mu4Hq2DyntBn+/1IN1IM+fjAiWbsnuqLT+PYSl9EtX
pymIbAFSGzZM3rwH3CdNHZygfCr7IDjDdpnjsx3bUl7z2EQ7dDQEkkNpVG4O3bNCyT5PDUU7cxCH
fDdRu/VRlwWFIBaZV7FbMY4TEwlL4R4mayk/GwR5SgsfjgvI/uh+buWIqotkTu+j0ayBJPSs7Nsb
frn4HIyafjc2HTCEZL7Mz2Cu809TCqUulEsxfA+cQbZ/UL7AwzokeurYn2uCFVR8ZYIdN1Hdl2Wx
L9yAG2IpbC3eucVkyCjI6na+BRarh33rDvQOhYeMiCIGMkHoTUwepGNOIzFsrdQffzZlkhDbOgwL
QW6rWDzThUh6iinVflU20xJCLfGaGM6vcO2jSmjJhBSZPk6cGAo6DF2DxR9rQ2wAIgepv9dbeEv7
jIvyqfIzEl8Ap+FmCryKSZKw4D8sCeL9HSe57u58ev3WPliMBjEc98PyNKeGNR3txOf2zTBkWHaa
X+gzcL0rk9sau/R415P9JMC2blLsWo2/dMiLwdJupHKCR58sDydJrUMbASiGs8wJQGa8GnjG5FZf
g6Aflg8Sv4P2hunycsnhFICZXgUpkrpd+OUlbbKhDHXs7BhwVKdFnIZBKwBbcYQBBGu7yjI5t0Pd
wwpzuVWcqtYWtPZqSPDCbV11q9QwQbAo8+AgJHcZLSIUPtwiLtUCEpEuiQotqHEm1NQy3PCfilay
X0xeW4UOaAgvbjYsEpaEmdhE6XFZbnldMgsLI+4pZWr65WgW6BOEUrrdHz231JO2KEExqFnzGBnJ
JO2omG3nxhaq9/Za3wxAi5WYyp0BzNuC4eqYKVgdqpIwz8Hwo7KeaJ86VeurO80ZiW8YdcnlaAxp
Ftwa9LfPy9ybiCq8AnuOJoPi7eZlExzNrNQZddgMsUl8LOaeAjIDeR9aEysqRtizuJ1jCSDjnHnN
Se1ayW4wkIqDN7Mvp5smL9zvOI0E340Gd9JQQVdQzHjztNo9UzQgW+qhLTRhAKW4fHGA95PHOJ8K
+dOv7PaYd/hzPyikSeXNCFRahOlEO2Df215yAVvq+j0ACrNTDQ2gDjNKAPvqw0zdiuvrtHTeTaHF
qf5OkMM6N3ip9/aRy1x3D2kLc2A/GT54fz84NHXRNOvmvRFb5PALwJZ+tGgmJpepRQu7T2yvkZ9M
7sTq0dKCRoucCdZHBGYB/GelbvO/lLD/T17+fzYErde5y1GSVl9/ZS5f//o/ZfKW/Q/Yxy6mwjqk
Q7Ko/yMue9Y/uEKgHuMHq0NOdiHQ/VMn7/C/nP91ZUJKjxEOrMJ/6uQN/x/QtwxsevEX2s5Z1q5K
ZdvDUXClTe8pna8kTPqzlVJclLl3qhUH75d//9+QiP9Ke/z36lee2a88Mg8LsanX4kfBZRIp0I1D
m7XFYdvqK6JoPjpTKUbDv+QtMKo3ZIw6F7Y8bVv9ysn75dljz8xdRwb2RQoDxElLzwSqt6bFv/Zi
rn/+y+LoFDtSLKi74NYvjD9/wQLG2/jSMVz4dW1a1W7aoLO9cI0eJ6u+U7mx2/ZOVjzEhVI8dzIL
s0tdf3YEveocxcsbi68cuv69W1Y6YLh4GPWMmn1hoF3+McmD4bbV++pLoJMk1kjE90VdWyB4HaBR
Aw/Aq93sDX71ax9kpQ6mm+saDd5sF6QYaSQy57SM5hs69lfWvp7sXz8IJlgSuwc+iDOpSxwEpKu6
l2z72u7qAOtwwChJlHWhdsh36RJfqiJ/ayTPa0++Or+wEGcfzaJ5cWb3O2n6i1tYPzZtJXd1eOHp
e54nKvOyxHxJaGlnCIvmtsiwnhxQDyyaisS89LgRHGpD008med9/pY7/5z7FSG4VGcxhTMsBbPSh
csyvoGLHQplbtiFLXz/EL3EBjMtH7mhlD4U9vPOAEkiAx7dMiv/2a7L4KjCgK8zyojF57m4CoOp7
MOT8LY3AyiP3329lFRsSiHN0wWX2UAP8ooFt6AV1pNhpmPlLReKENvp74eWdYDwrdRx+/hnyzBzu
x8mQi310egFVasTNI20ZBGDS0L2dF8sPbTguYUOv5ltLgf+GO/QrL8NePS5uGorbSUsf/HQ4+H0N
NhPHb3DiX1t7Fci8RcyanJf4YbTQ2wU2UjLtLe3Ca2uvAhXKSQeus5vwmgfy6PoFZ7JPG44kkx9W
cUpORUknzkge+pISp++b7F5j2sKW+/Q6V+KvW9vvVKN5hdDOSVBZj/3k9N+K3MuPm57dWb1yZUqz
haKaPbjj8Azzt46sqbA3HvjVOy9JqJNyjNMHKsJ0MiD4OWa3JX7jBLx66d4c2BQIffYwKHPeT6Y5
Rk4bv2x6K/b6nRutzBs7Tx+csvwDA7efGL0FGx98dTcYwrr2HDlANrJ6PGdibiD93bbnXl0Og8Kw
Ka1F+jBn5Y2YkQhk5tbDuYreeMy0SzYV6YPwcNQNeoPWn1Lbdso1U/81fnujNU4xkMPDGHdfOzOD
xxRb437TW7FWb3ypFAzcxtbONB+fYh87rKB5v23p1QvP88qsXHti6aICsLFqf9dZ/sa4snrjfjtQ
EMWudg5orERTeZRT12974VcLs19fuCUdM4OLqZ1H1P7whEUKEVFuql+IWasbM/H0fGrniicveuMe
ym/5DNW933bZW6sryGkHSzjjlDyoLt8nOA126cadsoqGOTr/vEna5MHGU6Sp1Wm21bdtO2UVC+2y
AQI1VfJQLTPEQ7efdz4ek28Inl653cxVNKzLZil1gwfPF3qWtuEVeHTYm6ou0zdX4RA8vJDYuGtn
Wp36vbIztAimK95Qpb327KvjiQmuoWdjpp3bMoWjkst5N8z6tgO6ll6ChHsQWzCMgI7+qFUDQK27
cZevZZDJMiUxfEjOUF5dyetpGmmy3bbJzdUBnYYFEQqN+gfNNVGG1fFJTkFy2rQZ/8MZTMbc9KlM
HzzEZ/truxH3Nzqs21Zfnc8AooFjK1bv1GUOvvbi57Z1V6dTA7ZMWtwqHqx4OtFNOzfpGP5+6b+v
odniq+MpR6/ERQNP4KtVwzvcytMQEXq8a9AQ3qnR/RnnVXVuRDJeHXXHCLFQuy0FW08o67npkgSv
vwd4fgjhEDft46nKtn2MtaYVs2NjmiFQMTt4OnWoZsJ8iLdFnT/d2X+pujCAUBLZXfLgY58SWdpy
O1l6vPHBV1erW8WFijU7fqAFt5P2gO9z+sbXvp6hf8s1/1VyrQ1tgwF6kDIMlhbo5rJq+WwlzRta
4tfWvv75L+9Eb+oh0KCDPeStex+kzc+6Ahj5/S59be3VtTooN8ltf4gfTFRN6KSmDOvGdtm4D1fH
FlK1NuV2y+qIuUKGJO0rwfSLbY++OruoL4rYHKr4ocw6+AQZDl0D1uobP+jq9BowhbCt4cXQuf0g
7P4l6JNl25Prq6s1roOysYuCFA/nuJMtqhcaAsW2QKyvblbfqFpV6iO7xbRO3qDdqrT8r5z1/rXJ
9dW1WpMgmZgoca1i3B8KvJZCuI9y41tZnU4nrho37mMMp7XZiaSySCIxWNz9frdcM9y/OaBrVwg/
xqdbR7Z2vvKSwjHFBKShnbZbWrUJpqarsDqneJ0H4LumdqaTL8MxR80j6E/9/vlfOahrI0wfcZUL
+St+gFAEyclKnzqj+bZt7dUxNQcDn4fCDM4JicycIX/Dmmvb0utDasUyqxddO3tWFj9URjCcek/Z
25AjfXVIS1rUKk/m4KxNskA0a3i7RswvWx7dC1an1OtTG+39oJ1Nv9uLdLprYav+funrlv7PzYgh
818jemnmc6tLBakKYdTB7moFbdtCeOX2zieQquzw+9/5+02DSeVff0fLGPsQI4k/Y1q30ybIsOQd
/53fyv9FA+9P54JfrqUZEwB/ocw7l/E03Ga48J9UnW0qm2iq/fXJ/Tjwyyt97CzmUodQV3THkbb1
G+//zzLj7z7ANUr88uzYbEFhGziqALwIZXW9vs1nHJpVPn6dVEv40c3pLCWEVyWGR0jgl6LSxW6G
1Yw2K36P8NQ9TnM54jlY6mFaL0+15RRQ7hz9OBTJxwJx6ZOTNiejby8dMu0QBxn6yMy5vzeMMot0
z/+w6SsHq7ijphmxRrKIMwSks3lVL3Vu87xtbeuvL4ru6dUeRvPPc2o2uHQnj+6EAnLb4qu4s2QF
9ozDTCVll/f+5C2M2YFgs23x1d6vmWkRZNgoneFX3Pe2/9jg779t6VXY6Sst0Uo3Y7g1XbgOJq+u
yUjaXZltezFrVxP6UlmbmEZwHoupRzAUfEnL8dumh/dXsccyEAUN3ujDb9Jjd9ePqIUjA8ntGxn8
9Qj9zdHyV0mC0dpdUiticp7j9C+c1DopZ8A6r4/fmvv1WlhbBQek11ik9i6UWFc/Fw0s+c4vtxUJ
+Af/dcfPeBtBQRzEOcYTqQxnBiOnpymAn7MJnGBOz19/IAskwh7BaPSlv3JVgPkOlVb5N9s+7+rA
eqYYCjvRgnM8TO/RpeG76Gx88NVxVQztmLNFcqLMeVdWe10mG++p1YFaFoFFp6w5ULZ9cJjR+yAd
460xYqvBs/+6qNYmcFahUL+gI8EOnBkbUzr4h85crpPiJ1jMNWRG7sjiK60inSFArStulCe1feMF
xTEruC9x5X0LDlzNLv/3w6yOn0DDNbjSEmdP6t2tRH5+GyjANqQSOrZo0NMgVWZx+6FVrbh6qbQW
UlI1XjlxKPtv6delu9xiqhDCxWy+LeOlP6ipd1O8p9P8aGBH8kYUeuUkr5vlFMnGkLSNf656q2I0
E5NsF+ZTPUOI9LZdL+uWOYSvInWV5Z/T2P6OEOxr07j9btNJWM90FFm5INYvubqS2o6w+YBMPbmn
bYuvQlA3LUzBw+/9HNfmi9Mh+R90+Xnb2qsIhDV730nfvwqIGAqVFMsRE7G3qB1/GzstfEf/Gn10
XEBgGmbmJVDmyVDxu6T139gvry29Cj0QfBlGhBXiY1lq7W5CWX/AreitYRevrb6KPo5VuDp2PMXj
rAqkWkinu8dhdihEN7x1XswqX3CshtFZY5s8ZnOPDUaKNggJ8MvvF//7GMTqqwinDaJyvLaIHysn
ezbzJtilqnSOqLjNGb5hNR4UlNQfLkASkm+njQLYB3t6btNT72eYVWgSJubvH+aVN7k2LkTThikU
ZM+LMLJjm+B+Z2ILs+X+scz1AIxhRN+5eElz6QvxJEab+cDo6bbcEyy+yi0wuF9qVIf+xWmw8nYa
vBASY0stydqrE82gnr6pJZ5uKeK9Fzq19Jdz8cb3f+2Vr470sKSGo5WTvMB0z+mLLSLYZS5k+I2f
9Pq7v9QzjaVwxEQvcsF7N0U0Bc8YFybreduGWR1sFAyuHCaByJoBK+FAm/zsTNb86ferX9/BfySM
vPjVwbbUNC5+0HkXNUqFvyhGSmqonFunLZPd73/itde/OtsWttKJmCf/4ioHw3i0Y4G19dOuTral
EtECWbuXwQ2SoxXkMupMmNKbnnzNScBQ2URqNJkX6OdnHADvG/Tx25ZeZSIVbrlYgGX1hbYt5kGa
M8wfWyHfGnf2yju/TpT6dUv6Cit++nDexTLEja8xAcnb//7BX9kw9uqkCjutGr2YvUtqJ/Ze5IH7
wRwLhO7pYLz8/if+bOb9zaa80oZ/fXpX86Ww2s6/oCVZ8FI0utsm7p9k72ET4qepu0NxWX1I66tR
U/NzQfV0RLTEmDWrM0N9lhi5xDLQwmys3Fu8wzsuxIaJMcmUv4u77huGjBhqy/o9jv03jOILIkPa
/U3blBgVT6n54ff/kFe+wrqLa2OwY6W9blyUB6nYIZ09YKiwCaWx8Kr861vSvTHGx0dUl/5qk1Dm
JsNx9Ups6Xuw+irsqDodkXQt5iUdsu+jUvf5aL7b9FrWlDMcRIok1prg4mnqo+VOj8tS/bFt6VWs
KaqqrOalDi6DbjInSZcX4QWb+sO8klWwKefKTrKJxWPHu3PvFEqr3z/19dD/zX5fE87EQIu+Z9GL
5xU6VotFh7sayjq+L0b5qm6++ol0Ip8G3RacwDLXJDSLqa94J0oP0asx3zeiyG+DBQ1qDB9t9/t/
1Cubf83S8VEjO42eBZeaYxXKoDh7CMe2rb0KQkbV4UBStMGFqYvZ81Q3zadBtONh2+qr8FOaghTd
4k708+YWtdYXaSZvfOlXoud/0HT+dBeMS//SGjCvHIt5DMBZ5p3w6UH//ulXruH/LHL5tquTmydy
8Cv4opcxL7zP+YyFoHRNLUzStHvuYZ++8/wW18RyEP4+gXJ6xF5P26u6Mk64HhmP5dw3u7L23P0k
s+r77x/rte2wSjQcHY1rLHXnwiBlPbQxlkI09nHb2qtTfx040Dr4cV+YcHDy9SqOkPZtwkl5natT
X1m2bwmvI8XIW/OA3is7JONbg79feStrJs5iIKFV+mhA0O4QyLZ68BFHCbEt0JqrLAC5Pf6dIjUv
A3IFbAHjMdRqPOM2vfU1FacCCPRGjMIucV70N2XSvhRBM2y7ftZcnCwe7Pzqg3yxxPjeLfHpS1tn
23ZZU3EYwJmpIoPNP8npDkRwV2XNG8jEaiLjvw7fmokzYpAU1IxMumS2Ku4Q6sXf7MFLnlzBrJ5s
yDwrNNygf2/jNxhileM91Yv3PYir8rlK7Z7pG5P/MWnm5i0++ms7bHXu/HyYJiaaFRdTN2USjpbp
v0tH2934nVZHT4/xIyzrorw0jnvk0v22uIOxcYOtTp7RYDMb2G5xiSsvO6gOn2dbL6Ztq69pOtgK
JZqGBe8Fuwn37ON1UMd29z+cfdmO3Diw7BcRILWRfFVVby5b1bbb27wIY3tGojZKoqjt60/UwcWB
m+Ny4fJlHjwAi51iMpOZkRF+AcpF6bCKAaKDlz4U16OPkicPZfH/JFFeae1e19T8vxP2H5AOCCR4
PmFpJMJvGaaHmVeJGToATlStI0AAdujmnSVtvu9qvzes9jsmLkKn3dvWTACnnaEO9L0bgz0dp82r
aYB9X47+L+/vWowVHbegOYPcOwSTRWAeFjFEnufECacGA9lNGIr8jIJ1fkRXd8C4AduOXpcoc9wT
5Wi2MaX2M+u5fARbawRaZnELFHG56H+TWDLXO8uEBkNOxRnsgv+Ao2C6WxrdfRh4pB9DC+Y1o/bd
r/b0v0i8X77CApKLaOVcnDfAgkAyWGAmFyw5fqu7qB0pNOSJYwgKdAHyeZJPL7QyNy7tK1ekC9qx
BURUMQokztCP5U8QAyhB+MX//9Q9/89fXdxOOUOsFYPf9Znk6KODvuKeFozeMMuVD0wdl93NwpKq
t/mZx3EVHNTWgG0IzASQdZsWCg6xHpQyl+n8W22Ja7ZycmMa7wvQ2hv+Gmh2gLg7YNOx3PrAC8cO
eRDHl+UG1hxI31bnyZILTHC4R3+d3Xk5mwvjIUzUSxTa+rwVIEaNpxI0qFO83jhGv8ecYu+OL9My
MlWo0csNB2XvFO/UYd9Z/dCCDPi+Lc30ZpjlhpQ7BKH/KKN/Joha+n4Yx9VHcL7UecSqcwsyRGHr
x1COPsgz/F1OHK6HgQ4U1KrnQjRHaH39s+bGKxVjLswHcpBDAR7N/Rw1oP23KgBtFhj0fT43c4E+
5U7WiLXmQnqfgOyrK7rDEtxwvN/7AXTdX8ecAJ8uWMI8z3CEf5IGrzeo1/k9OYDMfL34yte5Ryxb
zxytxxQ5ZJasrbjxPry2c8eDceF3KwXnDabFS7DlYBw+/jZtsdfkD0TEHAcWRWDA05NAZ7srH3qQ
wO5cP/h9TycSg3ylhsRcpM6UX5rFLZh+kU0r4rm84758n5tmawtUvFaofuyT/GhXMAH77d1xTzZW
dVnsdD1DiPbzlDT14YLj9lzccdC+JBA3IMV63g3QcsEG3GMHAoCj19ZdPEzZ43DsjLFzAwW3nysH
D+vQzF74qZC5iBhJoAA1GLqfm3L8hwXDWW637q3fF1uYC4YJoo7NtJ+nc7kZ9ZyP4MUGpqz5NPLF
vPjZxvFU2SRWgE5kOvOkrt6ToUgOIDiJ/G5HFw0zrjpot5ibc4mXIsg2e+CGluYWWOWyx/8mh8yF
wpTFbAingzlfBKn/TkLZHCHG2z9A0NY+gCkGYsN/NtLlTvzdDzl+mywqzicwe50HMAZD/mXkf/NW
959XcO9+mIDzLFJto+JGGL5yvwnHjSFH2BfDZgRA9THEVgloW/0eGlC9en0vh1WS7ODCGc7UQjUC
pPfrYYihlftnM13buOPFVb2At6xlIqv18Fazj2yofLBDIVhSXu870RGwBhjsyPbKQoV1WR/2aPHj
RgAJ8uvFFZh5Z+hCY9shtHG3mrdps+VewzTY+uVM/fKqAB9SE/eQ/8lIXILCGzTenR+JB+OO73Yh
lNAXGpCs4voRShLPC7i9vT4lKGle7VrZvFg1Kp5ZAj5yzVgqi8ovSvHL6fnFIEQEfLHjjqVt95Fq
IDDm1nrlx4w7jkortK11SUlWQk0eOr+cpFOrb10DV843dxyzCUCtNEKGPVMYwUgrUDamyq5eBQbG
HdeMMVoLaXlLMtYHCxDBw0MeAVLs9zkdz5zBBF3oLSKZJssnAlr+oi5uNASuGMWFeQUQ3Zo3ZKrZ
IMBuDzawqu2+ee3ahXclFixrncCuTVffs+mzAQ+x38qOU87MQsJFbCSjtH077+N9DzkSv6Udp5xF
DPW4HJ4TTNH7eUyOl3lPz7Udr2TU1nY22DaA/++gRX7X9Mm/ftt2vLIIwmnTciJo3oni0Mb2G9hq
/W7vxPHKWA5AundYW0cQZ4DI1nMU2E9++3Z9ct3AbGFw/EBC88G2mFcEOfPkaW/HJ5M4LOqErjiA
A09tTMFrfGuG4JrbOB6ZQLS7Diops3XeAkhv4K1ho3m/97KKi9Gq23AYrFpwUDQGU2NyRE3bz3Vc
hJaBtJOCHkaeTby7G4FUAarH65kOWdzXkQERLDCxxK7LucuQP2Asx++x66Kzlnop7JjPBDQUGlpO
iMKRgPSWn7Edr2xn0LATw2UWDdsnANh3ALT8xtpCSNu9tslQRIvUbTWcd5AipxDu+sRIcgvYdNnh
b/Jal0dITkVXFmwfz/WuP6sqbu43vn+QUMi78zON451mnIzs1xY/0EPGQgXgnSwT5Fd+qzvuGfcM
mUmUAHNXlgWmZlnaXfRz/BZ3HDSGOsoOMab+XAmQN3XFCKXRZvELmi4uqxYXAFy4Y+exbe5KOYqn
SNBbDZZLqPnNZ3XJYhoahMveAkTJqtX+FcsmOOi9t49BXcdpozmlN+6CK+fHBWn1GpSvEZ4/Zw5y
K2REqOTeTSSUL0mSwMf+/CGu/YgTUPO52Tc6b/3ZGFE/RzvnJ6Gq79Bdi29kpJdE/3f2uvzyLxlp
29cEbaMYUJsoMukWQLz3uBdRlVX9zj4MY0OO4FEX92tH/Sa+Q1BFvv5NJSB3Cy2RS0wMXy4KIZCt
G3/82WJXYouLfFIcAmMQdevOQQC6dQvCrfupjkK/aO6Cnzi48kOMXODVUazyFI3701Btfm02Fjku
3aO4hKd2ceG+K8t3PVQNPkCBffdqajIX/xQkRU5yuc8odlQv0bx8A3dve+OYXjG6C4EqgC1vw6Ay
gPzVz0NVPIMC1w8az1yw09JNFe0gP3qO6QAq6rq/p9XuheOEIMnrgzhBfS4aqtacaWF/5DR4Zk3j
ubTjudaijjEHjTkbSGa8hbjYcAQCzN4ok1y5F0LHa7WBeE1JxHzuxNwVqWnx/lAUEgZintA48nIl
F+6ke9Zs46WQ3YuLtEkXnZixH/zWDl9bnoEkYAq2YTtTBm2CnH+zif3pt3TwemmCiBJDWklkqyFQ
ErTsbWJCevRb3PHReBigyDerEl126LNGXf0BpJieR8aJutBelfO85AvQJ/a53vO/+BT0ft/SBbOu
g+VFtRKZjZjtTFlg3sfCtxbj4qAmtVtl+1ZmJRTH023qxqOSTei5dcdJkSyAXnrspvOeiLdUbFC9
Hl+8vuZ/QFDggFqh9KTPXONuibYwDVHp9LsUXRDUMEOFDBok47mM5bciukw/o47n98hxUVBhFCNF
S/YOCKvhWaFWWpW3XPNKBuWCoDS+JvTGEEGh2/lP37HiYPPkm51M8qi5b700cLw0lmucgGASv8LR
+aim5B7yZItfmA4cL+1YsmAmJa/OSTdPj5JBZKltuxsZ05Vg55ITVc1sgJvq0YLj0INWRMRpW8Z+
cAbmAptaE5aQdC6rc1By8AWj1435O89JLeYim1qtRdnpSaFBL19IAcoXQf0gJMyFNvVxLBionNR5
3dXDHuc/djIsfneAC27CeE4z7rNQ56Ar36u4+jfeoIvhdQm46KagZmiK8VmdTW75O6mm7ltUhuRG
pL5yWlx4ExQEW0IjWCWpyAfaLj+nbr7Fk3VtbSeIXlQVCbSV1VkPPUGko6AvaFTkd85dcJMJweJT
hrQ8N4J+AYfYZ9sY7Xc3utAmm0wcfO1Dca43wMuXQj1GQ154Lu7EUWpAEz+bC4c0UfkBcgRlmmj5
2eu0uFAmYPeCCiKLxZmqVUN1t53TavVjXgiZC2ZqdshXzGLOMwl65sMohbxb682LJgirO5GUt0Rv
pDWou1Xyr0DYNwNrn/3M4qS7pDB7oyuNOpBKHkBl+QINC8881OUfmudkm3ujREagX3VXrVNx1GNX
+Z0WF7MURaqt2aY5ymPyC2pwEDZLPvkZxfHP3kKdMA8KnkGGR6dNsZFU1b4WdwIoMAMy0ivJM90R
8ygleyBb49mGpU4A7aMO4C1TJ1nEV/HXWm3Jv2uCKrPfletiknRPWb+UVZRt/SDuRxuxO1vLf32s
Tl1UUl6aiizTGmboyX7iW3/a+9krQ6cuJinYMfSXLEmQFSNkgSEuB2UlL5NQF5JkDa0IQGBLRpqo
u5sZlJBt2d77mcTxzn2vc6pFsWTRIk4kugSi0KuaR6XzEh1k1UVzwZYs3qg8j3tIh/sGHJ9+qD/q
IpK2QQgNaNyUqb2u0ZtRywGagZ/97OI4KKaoaLMP4ZSFxHSQS9v/kRv1PIaOfw51PgF7HEwZ0cEd
uElpymvhdyVS6fjnUIGimYZsyqC9/rhb8sHmt9L/3ycVVDrRMwYMpl9RS856EZYpg1ZYCojSi5fB
/4NGCkW0jqAhzooOss2t/CpL4td8pC4WSZl5WjEvaLKkitpDkDT3GOP2S7Woi0aS0Iva64KbbAqj
T7Wtn/nc+l0qwnHOegHlXQsKsCyuIgkFJWHZ0zZBENrP5I6DVsomQAyKy/Llz5ai2Jos0i94UheF
tAP9ucwqNtkQlushFg0/DLv56LdzxzuZmOsKBUWdrYEMDsKWEIodC08XcpFGUWx2+H+ls1zO6QZB
OZRMvTJn6iKNLvJ8Y8yUBlYiOPb27wCvWz+TOM5pZdvG04SVTbIW92CP648FD/0Wd4FGkOiOhqla
u2yVefu2rSGId7A1NL/uvDbvYo2stKWd96DLgmTLhyP0b832gHFvSNh6/YCrxjI0BeQY6T6B1bt5
A3nB8FhCIdTPOq4ay0bJtDQB6zO65/Fhr+r3pJA//7zxiy/+twlDXWYZslTbiKcz1o5D8SafwvDH
JQWDnPWiPQOpi8WCqDXdwiHsssmUp9marBP0xjzylZDhYrHQyzFznMRd1oSVUSkDfJWnYO3QfheB
C8gKLjrZkO1rs7lHs/YQjmv3L1434Yc/W//a9i///ksLjO02x4TQorO4mfVn0udJOkPS1S9BcmFZ
YTsYWbKizWRrXup4+Gmj4Yvfxp0UYx8a3m99ZbNh+6sz9EcUcb+Y5AKydgNRmabGytPCDvEOdsGN
+iW63LnC0Ee00Qhd7Wym45B2ET2AssvvYUFdQFaV8GKB4vOU5TbufqBgtH/CK+nFy9wuJAs8uEUc
UBxzJUBPUITbx2SPvUAa1GXcSiZRQGU66rJ+G+QdhJ9BDx7SW4NGV064C0Lqw13UKlrGjI1Jr9J8
XvR+VtrEt4horv2AcxLzFpOpZtzHTBQk7tMeZrrbSBT+9LO8k+5uIWDUS7H02Z4U52buu+PaVn54
OOryS2lbboJXu8kqNYADlJxVXnnhGsFS+vpmEW3c2mpvkXvN1Yucx4c4Hv2uFReKFDd6R3exxjVe
EX7Aw/GlTch3L3O7WKSymuYBnPtDNkP+Nq328Gk1g187B+Kkr22y22IvoZ0+ZPUQru9FHuyHreqL
G6nXpZT1m0jqqprxeJ/AxkH6bOqo1EepZ/GXVuVaQlOeW4gS2eZQtUnjmXK4EKXdQDJbDe2QkZVF
UMRGs+oOWlzrePzzp7jCpoP4/9pcYzWDLTs3Y9bX3PK/oedL53diyruv6F0L+6lNhhlC0UtV8O4B
inEgfAHzCO0/L5QH45uI67A9KMiy9m9Q5a46iLWPdkunvoZ42sLC/QCuV4w2inomL/lQF01mR/qy
mlEuT0u+8fakyBRacAiXW1qoYoXyMwm59gsHLoWVDbje+jXos5L3D8B0fx3XW6/7KyN91JXTErmY
QbjYD1k32D15s0pNxTeIPeH5I/Q0XnjENvNJ661ennrbDQ1Yxw1Y5BZtQr+c1+WfMNDQDQ1w2Vmd
j/coWn7HGKlfjHZbuoUuxWyg95jttTkKqe9Zudx4M17JR2MnRleiW/JR7EPG1Wjl3STsSo/TrqoB
zxkilN+3d5FgVGvWmzocMrFHR8k6fqwT0Pv92XOuhCQXCDaQoLWiDoZso739wBo+3JW2MH7f1UV/
gQMRbIT1NGQWQtwvXduG94rY2i+xc2m6Er7sDejQTBZuuU4pdp1gdN3vleTycy0CQ3gT1KGzAU3Y
NMzFm4YTvzPpIrv2mWx7MG0wepNjvEbODTTRjR+HIXWxXRTK9uXQrQMqPLFJgyJ+gn71DZNfOfIu
ssvmUzvncz5k+d7EB4qy1BNXHKx07XpLief3BLYhdQFeQdNAFHynCBatbP+uO/Pv3ObdI654DP3u
xfoNIqX5iZBcH9eVbqmpW/toJTX3bLDl+zacy+PU9Oh8rhU3T2UeiDclJurHlOF/3TDEFb8JnVyr
k33ITA+/Kcr637Fp5oPK1/XBzymdiwWy4m1NQ15DU1K938OhPEI/3jP5d1FoLZekWjh8kq/NP2Wx
PfWDH9MPdUFoYTi3e7k1YxbF8s4m9QlEDD+9TOJi0DiBAnFs9JAFWgxvcfDkozWtF5MvJmqdbCvZ
mUZtETe5qZZ3lD/nMfF79LsQtHoFEzfUdYZMDuyF2zI5E15tfi9+F3qGYc8VON4CFbRwxXtlE90B
7BovfhZ3UqockvK6qlFEk52uD6IUTWoFnOjPq/PfZ6CuHl4Zr9NIimLMqEUhl7Tx/K7aaPfGxHHz
po1C/RmZlb0xNXDl1nKRV0UBniUdj3gYNSQ/aNvW6UY0cLyACvuFC5eGaoA0Bh/Xvs8iRt7gXfow
jrvf88iFX4Vl2/WSIjlSfI4/16g5vF+TfvK7a1z8VRTrsgRHNgq8rCIHrVD5nrVnLdPFXzVjrdaF
wGvVTPR9s4DymBfC7/3lIrBQJo1Umbcaz3X+MyrASr727S0a9Sv3uwu8WnQBsvYa769kJOsRZCAq
HebY8z3kIq8w1UOGoLY6o0Sddky2Y+wTz/U/u9a1rTvRY6dtY6EyqTO9l197JNOmmf1uMxd2lSMn
kvU6N1kykOmN0fKA9vrod85d1FXR5+uC+T2diTA6gub7S901n71M4oKu9lKjaySwdAK42FE1xQ+9
S8+Omou6GpZpyG3d4/FCQU+6JsVfZg8883MXdhVCPZ4sCleXnkz9GETkWeR68SvWu6grMy65bEPa
ZbPl+m4D/uqolPD8nE78KCrW93F9qQOS6Tsvi1M38BsPrysn3MVctXEF2ZJ16zMoWYYPiy3CNBA9
f+N3WJzUTpEF5HUrGjCsRoxQBXnqhv5GJLq2c8c3t6FeIFO1dBnpj5CiiDFgH+Y3QuqVtV3MVaSF
MCJBnKBz96MpzZPaQJPjZRMXcWXKEbQ7EqXFKtxS8PAcxsIzH3XhVqWa94TEuMat4Z/jIN1N/tVv
005WVwMBObNuxjFJApkOBx4l0tMel0zjl2ZI3i9F1yvVZEJgzX7Km8MS3XgdXslWXKiVmII6KLoE
Z6SQyFR4Zdd/R1sN6TLty4ufaRznlCsHH9jIGwDRpuaOiOq8xstw57d48No4qKPLRcqoyTpUzEiU
P9l88Xt2uYirsdy7LaCIbVzUb8Itus/58PPPu75mdsc1x6nAsCMkJrIer82nKeqGQ4WyzlPEd5/N
B5GbU6yQUl5BIRqcILUJqdaiedOI+MOfd/9b58fazqVVLKOukN2CZRcauenSm0dUQD/5re1YRs5b
hHm3MDgBvhBBSohCQUIqr2nhIHJzCrGEtd7yCSyl0xYcwPD9lBPjhbzA4uL1UcQEYIJSOg9OCQgN
Q4zngG7a5wrA0peXzS9XQGtDlNFzGZyKNXqkc/wurOGtXhZ3UwowxOF8D0lyagBAX6b8fgUfgefa
l/P/y77ntud10S38xMrweUz2j/HmFTlhksvh/GXpPuyaseokhAxJ0RSHsQogdixBfuTVhMIPONfW
hUcSyX4EDwr1u6mPv1S28XNON8LRpisSlYvgxHNkhmTSSdqQxOs5AVZ157BUiWibddPrKQ4SdV9Q
szyrdb0153bF+V2GxKoHQXan1+CkgTFIeY851Ir7XSwurLho0BUlxgYnu84nNkFefvcT743cQDfs
cbLJbQ5OBpa5J5GV50FcGB29nMhlQkQOZ1bCYPN+W+ODzsPqRXC/iQV80eD1WR92GQL5262nZgK0
SExC3NXt2vjkoFjduc6ZUa1h7bCdppJFaaeKBdLJdeNpGedCn6qugioZBEfbZKlOZRKMjxAVKP72
sXvoIouniE/NUurwRGmZ2WV+gzlmv52HLrRYjlQHW0KWUzxT+UaW2/yYsDXyYZMJQhdd3M6qTyBD
s5zQjY7fTKDf/wRhTi+xAKzupKOgEewjmVQhAoY4Jjm9i6rA562FpZ073SxcRcq026nqkyElrd4O
JYAYd34f1LnWW0WTwWzYuIRWw5MUW3uX97n2ecxh786dHqK/UhURjE7jWj0xZcdT3u7khmUuFvhP
pxurO27K56UMmyJecAkU0/0FDvWzkUn7MdzseOMPuHy/3/2E46t0wvQ/1zG7yPcK8Ieq8dgkI4QF
WkEQQ8LOp/iCP8XxWgmlkmZYODtxXX4DId9znoefvL6wCzhuyEzM0EXsBPEYesabtEuLKUl8Hr3Q
4XCSsDmISjDCXFZf+HsqSZuid/7db+dOYB1V3MtxWtZTaIb6U9uUC4RowpzduCkvW/zNt3VRx3yz
lJt2WU7QCt4+9swUNi3o0N81dUCOe9iOz2os1gSzjWX7+c9/0mXrv/lNF4ZUrghVfCzsSTcsftiI
PeWKkHvaM/ZlKMfteWID8IN//rHfpw6hS7+4TSH6+mOECzWeP5CK/M2l8ophwKzj7/slGxyScol7
6O+eukUcrDbfC7Cbem7buTRQioiGaA/nExgdy8Pcz89KitnvvnMxzzEEalBdGuZTUCf2KSjIfJf0
43Dws7hzXYDnA1zWVsynaQSzfQ6ycojL+jqyc0eEDYfKN+YnT02sw1Qw/KdYb5zLK0fFBT7HQd6v
ZGDYOFvIcW0mchx56zUHHoQu7LmiEDHvQDBxagsNpTYyp5Yu63svm7uo3nFd1qGptD3hAVs9Kk7y
1GJm5gZnyJUA4AJ7V9P0k+jB/DPnqn+ZgkrwtKnG/sCmUpzWCzOH37F3Ib5kIlseJ/i8ag++TfEE
jKIf0h8fwHFXs9Gl7rpkPs3KxOlkSJ2Ci/ir3wdw/LXXMdATapkRAoouXSN54abzi4su5+IMXwIK
f7AniY72XReN+n6T/Kffxh1vba1uWjrb5TRCOOPB9KuAqgOL/W4aF+ULpY8l4eGwnIYCrLp0B0MS
BTug3+ouzFfnczVNk51Pu4KYb20Sm7ZS3xqyiK+EKSeqW2OlboJqPYkkie4pbuS3BWrQj1uS134R
xIX72n0vl7kozGkhYdaFwb9QAvCaZwdf08WZf4lOIGyokqHGcQ/6arqLLYAkcZx4DVdj9YvRfll9
auWUT3k+YYwQFcWg7+bHeoq9+h9Y3XFVKUtUb5t9OW0jph8w9/OxUvFHrwOfBK93fgnYCbTB5tMS
URB1/jUXm5+fuvq3IqqDJKbBcoJ4uz5s045af2i9EJKwiRP5qGZhyxbYJKTNfEfR+jhGcZg8eFnF
hSgzCANCzA8XLw226tTZ0pzUyLxIJIPQRSlDbYJxM9dYfRvIvdrNeBiE+dtv606GLGt0bMHnOp8G
wT4tbZHxnT76Le34EI647eoKNgeHd3dXdflzR8l277e440JRp9qlouF0Umq1h4KO3WHobqx95e5y
8cjgLq3J0kl7As3Pemj7sXlY0V+FZHLlV5MLXURyHEWlKiY1napQ0HuDquuDamLPtN3FA0PmARTd
u5hOosn3t4TsX9jc6RtTFtes48S8fQ7xpOV0PaEiWtePOi6a9zUdqidTBMmtH7mSTbrgWW511ycR
m05BNT12LPqy8dIv23MBs3ZrowYScNNJszFMgTMa05puNxa/8iJ0AbNKzYrGQYn7UcX87TrO8m5Z
Lb9fo1Z8ZFPQHYK+oIchX2+9Qa9YygXRgkoj6Pdtnk9jP0I7JKHNHS12dfRyMxdEGyzxxqqAjqdK
mbdrLJ7D6hY585Vz5EJoVdRgwmVC2TjpguiJLAM5Whv0x0HN440M4dpPOJGQghFzwngXkpAyWP/R
VFZ3i4XXpWMnb6VRV97jLp5WyMnqYMI7Vg6V/QEkM72zJtTHSm3sqQBr2iOG+hu/RNlVmCIW37jZ
i/oEhdef0Oyr7iBKTzy/tRPbJZ0FEWM/n9pQfCn6RaVjMXpeSS5st8ylJHSNDbqE8T/hUr9hXfOv
3xl1YruuQMRYTpcQNgiFcc9ubr4PBmJcfs8qFxJbJwoSoZIvp6CBwloBbox38ax9RpDQiHHy5K7q
weCaG3MSa7rsnfo5Njn94WWY/6BiS1mCGV+OKE/pL22g3o8aYtJ+azvBPQQ1UBuITZ+s2kxqACMf
6ls0zlcuURcVW04aKhxDrE9FziB3XZ4C2qkUc6ssrePlrHi+38eNX8czdGGyeZegtBwhZWsjIO1C
VsZpIhr16Gcn52krqWybOt7syYaF/gsFEfo4s7C4UVv4/eUv3WZKpaldhyUHyHExwR2LRfSu6nvz
4rN36bZT9DbSFrNlOhuFvY/asQTbhKdhpNtNYRthmL0p+qwr4oc6OXalF1d3IN1Oih1JXZBalRmo
Q2jadObjVCuvYrV0Wym2S+IZLJt9RobNpmLgZ8NuNSOufczLv//yKlTTXEVsBIoKcx9fIWb0To3j
Z78v6ZxCUwecx1vTZ6Kxn+0mPsSj+u63tBM1wlmEkx71Zax0Qjtf9piOi2+0Z35/EYB+6bVFwr5e
6rZv+2xgtD8kYRl+4IxWDyKZ5FHE+QJRe0oOQzHcGn3838Gv/5bXpdtGiee9VYYLnTXDtH3dzDLV
adnm1Z2VXJ1axfDrMxvTnkwoV4+trD/InQLyqnn/pRrF+iHpJnvABII91yxvH+qm2l5oG03HQvEP
YTU2B133+8FIWb+dwIGf1nVvj6PpxYPqx+phXBZxX235X9q05IFuKy287mwpnFMw0zxm27S1WZwk
7xspf7Cc+V1EbotIxLaICO36LKRTm4K31CLH8kwepNsikr1CIpLgjE0GAHS68z2tRi99nUC6rDSz
BOUahRJ8lhQF5EeNOmxxXR+9vMPtEDVVVwQ5r7ts29gd34IqzSX3KyNJtzuj9cxloNYmYy3ULQmy
cxmqf/w27lxGvGILOJfjNivY8DWJ5eMW9F6CzLC4c2WIYWxrIeA0vCp+FKT9Hizizm/bzo2xgSNa
5hYmqVg83df8bsW4wo2ywJX7WTh5puITy2fDC6hTBfopoLp5y2ZpbjjnlbvO7Z8knMxL0+g2qwLW
PGzL1jzuIBjod14eah6RI4m6OF3m2EvsL5BuS4Xori5nzEhm4xzM5Z1FgnKIW4a7yOtTuF0VW/K2
p33X4UoIHkIOXk3Sa7+cHPLRryPDtvFkylvAx2elPpFoMceh3KVXOU+6fZQt77sAaspVFlFUCOaK
lqmKvRhBYXbHsfYd44k0KOtswJhamtdBkwIQdqP8cOWIujwpSRSOU9NikkGT4ataoyCVU+c1yYCd
O24LoWQSgoNNZ2U15xgFeLtH/XrjsPz+FS1drhQDSE0QlEUHQp18i47UWHUAA+FwGMYkeIpaa066
6DzTIbexonhtgTpkLaj81MeyfYoS+sXr0LtNlRoj8qB8mtpsW7oaT9FkSenWfvjz4pfD/ZvcxOVO
YT3ptpYHYMHZ5H0p5TGuxAOVzTe236qT/+/kyO9+4/KBfklCOxWrcNoj/AGToOvdkqifXdypZ9KA
rJnMJXvZlyI5FUxMUVrPtH4bQhkCrSMbDs9RzrGTni1qO7C8XH/MhjW3AHtXt+b4PF75DE1fTF4o
tpsB70FE06bI+7eqg07JoQ1bTe/HKFCPPd4pDyUfw7cRJ8HXblPhGz7U2yNZmvKd5jw5gizGr2Uv
3W6ODArVzgNps51v8bGhDQhKjde4VgAJt9ffY6J7ElUR4rAFlO4+XoLmsEnwN/35RF25L1wwCZRB
E2BZjYb22lyC+3TpjjnA256rOxfGMAZJaLseowoMzPDTDnTMajzfHW6/KAIMaQIbH56+dOFAbg8J
NFnDG9fRNbs4ob7LS7slnLZZuC8H3dB/84D4VU7kf5pFssIgQYu+X2MAfFRdVKVQervxYvp9xROa
Mq+PC537kSS6w7xmUZWHHWXPQ7eFgBk0rRdlRiBdYpumg1xfpJM6a4FqPY5T+2be1K0jc23/jo9D
v0slGCFswfYrlif0jvdDPbAQzjxwv6eKy26jVIgUXFdtNiSx+dQs6jkkU/fZy6Hc1lENmaeWQtw4
wwQzA12O/FxMYJ/wW9x5vy2Ynl+7bsHOL2yLXL9tBHn2W9px1XKN5lHkLXmHybkkrWiVp1yY739e
/Epwdytswd4tgWFdnTXT2kWHoq/pfcLC6rMeICxiebK9XW3Y+D0B3FmXvDW8DOagzvLNtoeBji+m
4X5mcmULNl3+D2fX1iS3yW3/0FGVhAChV3X3XOzR2IntxM6LyklsdEECCV2Qfv1Z8z3FeNpdxUse
XCmGRuwLe6+9VitaMAE/L3utTwh8+Qk4m0DP4M+6gGVg4Hu7wbJonH7YclQUErKpG/f+ylfwiXxU
jxrQMMG00Du4VGp6K+zwoFNxacCvS3hYey33O3e7mfBvFSygk9XnXOZP+TCHDXjkfuuuxzzNdqTi
Ze31G43rB5mzj7++o1dyK79xt64Yc2dgL0Jhb8Q4YJ2a4TEGbcj90C35n5KK7sOv/9ALbdkrCZbf
rxugN43maa6ec8nEVCiuR4xJ78P9fMTb47CPDnx+Tk+FqOIOvCF2vUVe+b8B2Ff+tD/ulLNhqBHu
e0zembV02x7/ns0UokerHO7mOVoKUEbkp2ZooB3LZHQiQ9t85EPWPAFyHTRWTHK/pRjF8C4bKuzP
Q0I+N6r7qzNhw2KQGfwx+rkBzQiko5hbzPq7rgf/9zDRr7/+bldSAp+VJ9/JqPWBtY9o/61N57Qw
m27DPLvfRByTwzV108CvZPptJVl7Fg2f78J27vl2lKz1CsALUsilj0/dMn/FyHhgLcfv6wko6039
JNrnpiZgWeLrXKSNuZHNXDtzLw1bkrbutJQdhsT3f7Zkmk/H1gXu3G/rgfGNRMkMf9jO5G6do7/R
QgxDYuZ+V4/V9bhxh++Zg+4Zql/6MzpkYS0Iv6u3rnozaty7Z+ni9K6qODtBAba5D7osPtdNlBMo
vLXwEbudog+jWt/oZD1u+L4r39Nv7BmX7EBfIMDR/agfdC7UI0r8tybcr+SOqZceqVzXI54A7XMd
0+bCOFSZE87kZe90YK3Y56VJs0wea7Z0z+kIXUynfgcnZZh/8SmjDBsWK9zaoNdhPrqp+3tfwmZo
cp8/T7X9RsZt6p6ty+rLavVyAvOnDMy3PH7ObWh0xFFlfQbQhRcNzd+oGPyJQdfR5+bZB5qrHQyg
z4RqIHhjoPl3FgbyzH1WnhjVXGIwUfjMGjAL5HFbxAtif9jOvZdMLHe9joD9vBAXsCdBVF7EOrpF
nXMlXfF5ecakG/EiYh3Un5MiWtmfc2XP8dR/avN2C/wFL1b8n1LQXlOFoj/tng8waU+NLNauCRql
y31yHpBwknk0OeyoHT5B63g4rSq+Rfd5xcv4g/SMgT8vlzPS6LE1BbjMXAGsbWBZ2x/sThSNnF3A
vtYn9Dyx9NNOwgYM88S7MivVhFgB98iP9bMd7/otC3MuPk/MlqDg3EO88Ll146Pa2o+d2m5xUV9J
aP2x7skJO69kaqFX30/929Fk2SeZDvVZDwPETOO2hn4UTzE1kA01+dstS3XjRXPlQ/vz3iKNHLGt
66GuTkE/ZiEOffDle5D9+iwyI00hZZanuKKcZPeod9D7Wa9hoJPc1+7qx1z1O3PdcxSRh3WqBnAm
hGY2PkqMz8CE0CVG2tSt6ceOaHomdl1vZAhXwqxPJAOOBAYofI1H2OjyB17v8j2G9th3q+CUTkGH
74/bC2pdvOgVv2BSthgWhQrf4ML8mj9tP1hGJzohHzas/tZX4nmDWGPgxn0T3tCobibbod+L9qYz
923Hw2gfcn/WfgV4i0/N0j9PMjIXwsldktHAKO5P22/rYUjTI0eYBACxEZHvx+EIwkDl/qh9tqxq
2yRMaWMTlHAgoNB+HRdAHcIuC/kxTmm6NxNt8XQnYHc+YY4l10VLMhl6X5If1wcNQWJ7avrnhtMP
cbMpPNrzINVnAmWNHxfPEGWbsUFtTJqkO1ESDQWT462m8uu2Kn7ChymxjMtL5kegtfFYH/PxEHU9
OTHMp96FnL7wQWLpTFi7q1k9x7QeMRh20vHNyYdr238pZf0nA5EExGDoBHao8U9qKCzrpsvYueG3
pjbrDYzwy1o/F0WEjxar40qBum9CqT8+zEUc3XZahmRBsoYLtGXZ50WOyY2/9XrAEj56jO0YIGhT
EOTlMs7e7bXoH0VDwx4nwlf5AlnLoFSPp/iqzL1uv/LJBaX4wh/CX48uqvnGWgg3seWyUgweR2P1
KewCeeabThuLFHjPnqs50ydOpDi7xAXBa4WPIMuhkjH2mO58rgjpT3E2D+coXT6H7dyz3aHfVS6q
o312lP/Tm32D0ldOgqKU8BFV8TjPXc9nFFZAPv+gaDW/oWoIKqwIH1A1gVKNDu2mno2tQNc053/X
qQ37nj6eCkAnsZEsbp8XMeeP7uDsvMe1C3M3PqCqVVOWTRhveybM/T6Srb0YsoW1Q4UPqMqm+JhE
jGcJBJvkm5pP/Xtb5zZw6/57at1rY2M0zjar/xXEvdUiveFYXtKLV5yYj+xbNs3jNm1xzUEDMaPV
mqMTfiTxccrQxnkYdMJv5Nz/6yS+9qc8c20Od8QRB8JqV0oVvJFV0WWxeFjtvDyyCcLos3TfUpPb
/kRVRIseHAkF5iLsQz8uzdOUEX7n5Ejuq6kVp4TF9fuUL/QMMoXltxzCSpCyqJIHg47unZ7j9q7C
gAVCloV8+Znsx3aRoLa423KDcd58reKiGWf6kC0bKNNnKG9f6LF/qqOhv5tap+ld4rRxJ7TPq7FY
3AYlQYnRk49dQ3pxcnPUr2cgPKOSVAd0AFWfXuL4hW+1gUDgfT+3Btx69ZGJQtRMPTbcJEOx7yOv
PtMl6T/QY0GDI0H98w9B7P4eDNrkMRNIdOI4M+8hEzvc+MpXwocviVYfXO99h1C7kOyZkOM8TMON
FO1KpPWxbRu0YXiUTGh/YL77joPot2g7lV1YtMrHIG/pA9xIaifXNbijRBxgiRzjP7WZb+GHrhzN
T2C2jLYZvhTy7izLT4dL9aXbehM0myp8KFs/QgRjxFPzuYeCbvEppiSI3pIIH8e2igM6KzsKirbb
0wcw8xyFxO0Meo0IH8hW70ZooZE/HasdTgKikZdNWB2WFfhINjmtrUmNAUyO6OGULuydBSt9WPjz
kWwsyrIWRVakfpF84PlQn1BvCcvohY9kS4hCba7XYNDf7V3ark8A8ISBrIWPZIsxqNsxAIifd7nL
0x7F8lO+Svrx10b0v9rGK+7Xh64BXc3QmkR3u6EywzTzpL6hDZ2eHbB4xbFX8R9db/fTbGJ9n8IZ
3g1bnNanMdn5YztsrsH/if8r7IL5fSumojYGeV0D+Ltun2hF/rZTt95wGFeCmo+l40mVrhSM4899
FEkMToqdQE8VHafzOL+0TskY2UA79KF1Iu03judF+yzq6kmz+r1wcdiEpvB5CvJUbWSaq/Z5k0eH
ZKvH81QPYSQRQMT8+EYaUOeJ8QBrMUdjXQGSXwpMkQvqNQkf2lYbtzCZZQ3Ef9IYEvNg50ADJywf
8qFtTb1tmM6Ed9K5Tk7VkCGKuu3WW+uapfjYtiw9jlxNI0rkdLcfmtaBLQlQoguQyPaFpkOvTzuX
Vdm7vnlne6XeDwL8iOAvr6aTwXzZOzdt6Y27fCW++rwJG8Z/5bG8vM1y8ZetIWkqzRChROrsjRh1
zVq8KsWKJk+U16yBSEW/n2LwdgPEIAeM5Ai2dqdamzBwnPC5FKRLKneAlg2gkeNpxU8rGpXe+BVX
4rgHjvu1j7y2hoeBy4zm0z7UsGW+oZS1tcjcuiWo2CR89Btb0CTOF2DD163il3xk+yXrohtPp9fF
tojwdd3ag28OkMz2ObHJdkL+CW2Nel0hXaRHAsS4sg9TDq6i4sjoXoySTmXUQe005OCgRP+jK3HA
+KZyEXkZ0+htbpf7hKnfw5b2vJTMRZTRbMrL8SCfhmmGLs86hXXbMcn2477rHuWhQ9m8TBf6e2e2
xz4Oe4Vnfo6z8pRMVM95KSvxvurJ1zUnN1zC69c08zMc3hKb2gRLW7K/aSvxPWqzwKW9N5qbawZU
bCrKlA3diWUzZi8A8g37lJ6jqZvR6lUJUeZ8687VglefG7ugnDLz0xuaVr3TMhOlE4g1cdcfgAuG
kdVmfsDJoX6ZxsiJy+SolvsKUH008OiHXx/L6/4388MNXYlzvcSZR46v91vfxgXFoPJZbQc9xW2S
36hovV6vzPxIgpkaNAnpIqCyuUzg8gZReA2dgMScOY+7hzhfkYvX0N749c+6ckt9mLWL8vHYO5OV
o4n/yof2HU+SIFea+XFEAI1I6mjKyqHtTcH48u5gXRBQM/PiyP/xXCBThuhOOTH3wVj5FcLBYV7S
h1jzrJ65bIkoG6urLwuvm0+Q+g1S9iSZH184ofnhOmxc7NV6BoT+z5FlYZlo5oeXo12JqSos3oEd
pnjKKULjr6/JS2z9+VmS+aDqLaU1qaEcXI5tSt+mLW3fNG273qcQPS1UOjZ3XbJEd6DwMzfs7Yod
+DDCrpprJzagwpuBvdnQQymaXn7PXFpmydKciVo//vqnXbEAH9KtQB257NWSlbvp2LOJbHICo2tg
zPWJgEC5uciar1l5IEKc3fgyE+aisDjg8wAd3bigv9nyMkuVOstF2Ytdb00jXTsXLw60up4mnhle
LnnzpFx3P0zVv2FH7hXWWVOvHcYHeZmKJj8fbf5ev+hnBy3ug4i7xY4HXTgr8W4W5QhM7IfJdPJG
Zf1KCpf5QGIGCBGZO43rktNYF0PN7J91ztLn3NkvOhn3i+6O+QJjWYrRrfNbJFth+GgkVD8mQouI
rQNAmpUovMrzPKTdHSWKhsVmH127rJrI/chYmexViqAf03dHrNNbUK8rAdQH2CpSTxDpzXiZTzUA
Uztvz5i4hW5XNcXut4NOSAjCbkD64zGh5XcQJmJW8oTa3xm37uSYMjcC9BW7oF7y1cgk7tuW8pLV
ubhMmAJxcX0XtnPP5rJZJvt6zKxch+mNNOm/crlVWbq2bc/mVNygz4lmbhnbfbkwsqePlm3mHLRx
H2zb4covKFO8HDno2jTt6ZlBGzlsce/Bt0YpuBp7ilPZtq7I2zh6TPvsCFzdMyo5DWZaE9yWLNEQ
N+5ccp+L/p+wrXvvItCFoeXf5nBGEZSjNSmBtg2rRGY+2nbJDyW7Go7O8i4uzLHcTX0d6EX9mZ5p
nNGC1wcrpY3ic6UqVDSgoR14XTwLZaPTe8Mdznxrvmcr305Gou4XduaegeoKBTPFe9xFNbT2FM/E
FryiLKyWmPlIXkWSHM5R4dzX/fd4AKJjpjQwP/SxvPuwTjrpBlY2cVQ9zpP598AUZ5iH/0kN+2Cx
2QZGynze7WO1Cn0HMNOtHtMVD+NjeTPSNTNBHx5v6eSvmCZPbrRffv1JX176r6SfPpK3tTO6cuIg
Je068tvg4uHRTNX0IF3Xhrl1X2cTKcI2xtCtKp00EfDTWRGlYOX99f6vHc3L7/oP0IWihpuwPqJl
mgDEKJm+Y216a3D62uIv//6fxdPpEH28jVi82eYCgyxv+HCEvbN8IG8E0QEbsfrlrsfgYNiGoYDa
cWCJxEfyNvVUJZjxZWUtAMHs1cnZOXDjXiRdGMOV4ZqVIBD6NrXtl46EceRm/pBgVcsknRR2nXbi
3eHa+zWxfwTdE39CcD6qejB1Q8pUaXZ222iKUUdhkPXMnw9TFRQYWmpICcW6L0kTnW1Mv4dt3Aui
xA2MjQ3ohpYcXCNgAxsKLelxDlvdi6LrSo7OTZqWczL8mTOFW57WdVi26GOnzYJ23ornbQlRHFd0
rZRFI2ig5fvoaSZmA/zTSkvM8xrogVR/H67/HHYsXhQ9xkxOFszbpe6z72SKv4uRfQpb2ouhU6NF
3qw8Kc0ETdYCEzfqj4GKNajGyH1yuD2e9AohDVJaqVlBdfy2y+cPYVv3LH8igk/IiwgiaHzmQxef
VF3fml+/4mt96LWetyau5JCWrFL/0u4+UWEsl5kPu5YY20koZOXL+KDvMQr3Nk/ywEzRh1uTdWsr
OW5JOVPAa7JVoa4rRfUQdOA/4a3HvMl3OiVlp9SJ7phRacOAGZkvbaaBQ+rSZMTSlH3LZf17D7xP
2K69kDyQLTPQUyElB70B4D3RN7MEVj59sLWYprVJt52USTvHl16LuzWvQxf3rD7qc9mOnUzLehg+
pUePuZ12/jPsUDyzNymQg+u84ZlinSrcxN8blKHDkiBf1Qwqb0CoCEXKTPPh77SL6w8yqb+F7dx7
3h6jynZIfJByinb3AALa3/TswroW3IdZV1VMY7kmSQmC9v0OWkPRWWzzDcTd6y4Flesf0zea7unY
YigdiobDxzUbQVo0hzHI8Z/Az6bpUWOZk3KV3XSS4M0sjkSGibZwH+4sj6pvZ4NHrer0dyc3WJAO
m93jPtgZkNWeH2CmLpu2Z/dZ1IMoVpiwQjn3Ac/SykaC9Dcu+2M4z4o8RbT9O+Qicl9yrAbSzpBB
xfCGR1kz8cfab4E3xYts20TG0bHqKDsHVeBTJiX9NEOx7uOvd/7i+X5+ZHGfGrOfKRTetzgul22u
+3PWTholzCqN/pL1ONyotlwhKeA+7lnpfFXDIeMy7RtWnWhq1O8q7kGTeWh1EhgWhEDMAKx1xkRC
wJIAZk0XwY0ekdz/YaauL7/+uVfszgeJxX1n8pH2Rwlc3X4vIv5lhJbM/a8Xv3KWPgAbRAJ1uuTV
Xpp2dOPJTpgoLJIhESAUqcQQhpbmPhbbuJRnNs6PctgHB/jLxk99aNrNfSz2YKrZWIv71u/bd4wz
Nifa1TcizUvq/spl86HYw5rne+aSo8zyQT5DC1F9qRdJLnsM7cUFcsYsKL3nvg5ZjPOQDckOVMnY
/iVr2HRKMAR/qx3wYnuv/Q4vGptjHRvRNkeZp/l62czYfmtGwf+J2ql+5NlW47PH43TR65GcOQOh
DM2SCOxmR5sGZTLcp9uUZKotRkLi8qD/ZnDFxRQ3YbUF7kOSZeJmjeZJXAJkzU79CALYpptubPx/
L+bXDs8L2luUZCZb06PcbSwBzQacx2FW+2mud32uWtHcM8OrN9DNHk4VPZJC5e1w6hINyrEm7wpu
K40WP7F1IaYovWAoD73UegWrFK33/b41cdqfq2Hqz78262s+w/fAa6+JVZ0rXWqXi83R1z7iPSxN
B//Yj5mAgf4o3doeqw8SIsT5uN6h/7SF7d2HW8bR1FexU+4FRaNO064KiIQGhmsfX6kgk5fbQ2zl
1qEzNSiMyoAeI2znPrI8AtlyZ3f4oSgBpXLVPmj8J8w9+MDyfD/musn1Ua50/2tUjYIcHwuqQXEf
bzVQLjaZDEcJjrCv6/uja/8Ju4YvTvU/Fb9Z59skDgvHPPRg3ss5ytHFAvbOwAN/iWr/WV/FhzJQ
OTlKihGKt2Iz5kSn5RYH9zUjevn3/6y+VOtgTGWOktOZFODhGy470beQCtdW9xxyN49EjyNWjwmr
Cl6PcbGyLiwD86G+0RBXe634Xo6zZB9bm+zvubVR2F30ob4a9P49icReDrVWF7W/yKfTeQ96fnEf
6xu1iuohGddyosnfJJnas26SsMkqSL79+E1l1wJGNzpXmn5tT3ZT1T2drLwRKF6eQq/ECR97hYwm
JUM9uzLhHbR2KpWqc97E2ROkF9qvLCPTG5dJIAnyeQ79ReTHX1SJdDOApy+lq+Fsxml5u8Z7UMWE
+6ArFDOakUJMtgRWYXms0iS5Y50N6+MDFfbjzlO6KV5hZqokUwLSzCbL7hP0qMPSZh95tZlkB3yD
27Ib6IOaP7jcBAGvuA+8spBvng9NbWm76t+4+d6A5C/MsnzUFe1dtlZ4mZUDO+7ABDcV8xZ/D3LG
PugqWg/IiJHZAlX7NuucKQC+uqWq81I+f+Xi+7CrfZhaRpbElrmZpjtm9vkCwEf6kIKq/M2wVuRr
Jtcwzm3+ExBqTfAorvFD0kMkBevz9TdnbftX2DF5flnls3HHnE5lZZbjcar6tQA5VxhYiftIqJ1r
2eijn0pwnn/bqrhkE7+R4l8JKD6vYjp0idUZHcu12f5gkfuryaPAYOWTKc7dmq/JgCs/WKvLlnBz
fnE7YabqI6E0i9IqitapzPV6WlkcF7lr9jCT8nFQQ1svkzPYOnxZ+zY7ACVRkQmjaOc+0im1XeTk
vAH+3h4t5ouXtQDj6m9BV9GHFgIsp48cLPCl6ea7KO5VASrOMIYQ7qOoMjz1uV35WLo2ix5sm/f3
u7KBNuqDqNIokRUnzVgOA/mQ2+7UO/f116dyrTLjD3s5I0FVgUpkmRLLHyqXPYzbitChT1Wq30eQ
vZ3y7AuXW/1GzbJ9SweAn3bX3+ojXInyPrBqrx1KPpBqLkWidlPEtaL3dhTkn6Gu3RM4ZmVSbCrd
vjZj3QZeBe9BB6ptUNWJ3JRDYu2T1pO5DNAQ/vjrI73iOqgXiRecWyeQ6pYxUNznNZr/NCrwDeAj
ruJtaROrZlPa4Q+HAkeh7bCF2bZPb5hpBpmNgeoSVKZnCJ1iMuJW3efKkfjshjuk1aMu6XAkm/hw
l+A/QUft8xpOJhN7qzasq+kJfPldQSM6BZ6H9x4yqY1yxp0p4ebGuwyzV5c0oVVYYu5DrTqmq/8l
5+WSVUlhIOk91VEY/wz3SRO71qlFRYkut1M3xFlh9yEwePlkicAqzMhPUl1OdTw88XFan4g+PoV9
T88wezLaWjSsL22TPB7r/Kl3t+ZOr11BzyoxHNy3EDIYypaLv3rayWLcmt+Dtu0jrDreV0CD7Lqk
gnxcI/fUMuTgYWt7jSINVGvcoC9XRpS3quhNK5/MFjVhrtDHWOVugSA54aoUbhlPDWStTi7eA8Oi
D6+qhd6rgeRDSfPqa9RUR7HMNsz2fbJE0pK6qUWqcFdscjnSyJ67pAkr4pCXW/SfaoWuZprW0cup
Q9oPT5Q/pjoNaxL44KompQ1kjHZVYtKBf9YiYmd2oE9gQfoaNG/JfYRVR8WeVpWGJ6fRR1BztEWa
R2HvNZ+IPcpS6L/zQ5XUreIcZZMERHSYw7yij7KKe74kMpFDKYZ1P2X9+OYAxfwNU3px3K+8q3yc
FZtr7oZIm3Lj3P4Gjd3tnFVifKsqoPZ/ba3X/oRnrS888pgpbHRJDpjTYef2xEddXxoXH0GQRe5T
VRq5HpuYW9gU1yUooB+gTnOj4nLFR/pUlfWLgPKG8bzSkb4pQXVaXVqXuhtnc211L5623exM5awp
e6b/6UyVQ9xs+yPs3D17FU2aRXuk+7KO++NRbkw8GeOqM1isbzVFrrzKfV7KTYPea2VVXyaRiT9E
26aaIu02iMK3AnjjqOWXvSZh4vPM74Tb1thpXLO+3If9HW/+tkcY/JL5XfBklpDEc6Yvp4P9kUf6
t7S7NQ9/7QuTH71mPEkCbJrQpc2suszT0zGSsPl0zCP+uHakQBmMujTyDq2zom/XNwmE2wKvppcc
zE28jvmW9uWs677Yo7Ur5BimAMp9jJcAj1IysFyXLPm+C6AN14YHFo99jFc3rcaSrTFlt1cob+Wk
e7TLekupk7/uMH2M10yy1DbRqMoZEBjxhhJWtyegJjcQRmRMflPM0LCw4mO+JgDV1t0MqlQqvs/m
9YNZw6jooPv7483ZrCBdqreh7PruK6ppn03Utucgv+NjvvQGgLTRSEKgyqzGk+KQBe2sxHhkux9h
A2DcZ9rsF9VVSYIczdltPQl1gLGvSsMibuzZLDIRjMHsRJVJSvNTwpf+YsTEb5zPFafpo79oE7G8
ny3ieT6Ob7etgtphpsHQhW58u54Skpn7vVfJDZzJlfDr824yq+PtGNcBvbdEg8JhI4DJYYgxUWEK
mswHhVHJEoUZVYTIqCsEARMHYTKMl4D5oDBtKwseZSy+aUqf+mS5H3krgs6G+ejbYbO5myHdWHYV
2S95Pf4L+drmTUeIuvGxX3f/zMed9XkGwh2b9KUi28lWWVNQ13/8taFdW9sz4jnf9ibqrSpXLr/V
kflko/FGQvX6HWU+dmsB4dAh960vR7bNv3PALP8cMe0pIeHLpkI34wAWVBGGJWY+d+Xar9WExjk+
A2uSe+7G5pxXtA6yZuajuVYxHBwFd7iK1n5riH1IKJ+DgiTzMVwrd605dqNQsa6Hs6vTd7ybh0vQ
9/WhU25QmJoDC16pMiLOOTfZpbOdCKrmMx8xtTSgVyH5okrm2ucUb5Yin+avYTt/CZ7/eSouNU1q
gFhUqR1/1JbXhQRPfdj39AFTzXDEma5MV24Ucm/x9qafl6CXP7rM3r73pUVqkrTlMNa2UKN2RWLD
1GmYT10ZQSFo6bKtLUFQ1J+A9olOMjmCcgXmQ59QjnPzciRNOQ3VHx3eiYeabyx9xRf4yKdorhpj
MZ5Ygm49RjW6MdUjNdP8Zot18l5GUQJucdXdGHC74tR8fsY8y/kAPbOm1GLJH8CCKU+oZ4YppzAf
QFNbqTjrjqZcIFb317bP050kyf5mBovmDdd55Qf4OBpWtbts3NyUQ1NhPAeCryc1QkEhyLJ8JM1c
KTFtvcTqbH9ctasvbuT2Pmxxz2yhAe+M7bnETMf6zrDlobLHGOYpfeqihLu5oiqVZQvE40lJnhYR
GKHDfILPXtRhcnZYs12WW7587moQomb1h7BDSX/0CdmioOEB5B+w3exTZafnPh0+hy3t5ZkVlWYW
jcLSm3hYlP6TqOifsKW9pyEosqH5IkdZNosFPw898ITjYfA89hM8L3WjqXQUPWXKnrfePq6J+TNo
3z42j0RbjBoalq4S8okc3BRtBIK3sMW9ShREUo6Vt40sI5TsLg6AZFAuQME3bPUX//mfoIf+8qIb
kkdPLB7eN9SV1RIm9s58PJQcMB0mHYmeRGOyd/Ous3dyqcKCng+HIssm+9nUslx0ur4TNd0uYy5o
UN2V+XioPcq2ZNdMAg+VvEyfN2AxjpMbecaV0OTDoeoG9tOn2HqzNFFd5BEd37Fkb4ei2sl8v6Cj
fU7y6NbL9uWe/FwsZT4jFaCXq0iWLXrqxqhhJxfp5qwln78LNfM7FNuGu92M0emgrA5zyT5AKolA
wtdkTfS0H4v+HoloPuNBUQVNHzIfIJVAU0lC4wc/KDFfbS3fZyA5C7IGHx1VV5r1xuC7M/6dQ9zu
3BBGbgTBK9/Bx0dBsAapyBDJcgAHadlzY+6OZO7eKIVukEpziHRjrP8NerVhBWbmw6Y4BHKGebbR
0+Bwi0ULAtLOhA31QlLmR8dR03zF7UVtLXHm0rbVezPJG7nblWTEh01V+Zy2wCHmT8u6f+q39vlo
97A8xwdJ1evWRANGFkpa7RkkIncoc7HAy+PF3HjbQS03IObSeH+TZvx7n09hcEbmA6QIgTI3B/vU
0zLYR7VXfUGS5JZE1LXz9sLuQqd0Y3Krnrquf1SWftkxvxpmUF491tZZOq8yjZ6Amfw3MZu5J8kc
xhTCfIAUq/t+nA6XP81x/71OgBeeUE8LC4w+QIoq3G1STQgBBrQMQq1/ZTEE9IKO5Sd8VG7GZtqG
/Glv9y9JVP+2mi0sPfPRUXSem8rFrHpqDtCEHun6dZ+YvOF6/3ffXgkmPjxKjYxyiUDyBLKdodyT
bIY2p1ieZQt5gDcNHhH3I0bmC9AFV/eZZNF7uLjhcTeQZi2yadk+J/ks35OEJboAoRE9zW7ORWHW
bv6XYgzmY6bT7p+WH1QWUEXjvy3tkMligNaGxHs8Xb43wAd+TmMKbFM0dgpIx41clBTqNIt4+VoL
c9yhwYCh4K3v39V1AuFc184baGaRCBcmyuelqHFlSs3pAQpwqBdwKQbwKal4K2hdozm/TdlbAC/a
L05ENeg5xcruIG7cPck+UvfRMbhHvm0GW9ryMNAc88FhhtY2GdMUBNedbYqjtWjld2ER2QeH7cwC
pz/l1RNb9pPeuC4WAify69v8eneB+cgvA+G4bnnZuMHM+/cJj73HJsUgVdbLZ0n0/PDrP3PFTfla
ttaZiY2UV0/JGN9XQn3YkNLf+AnX1vb8VMMV6G+gsf5UQQuliNR+YXQ8wlyJj/WC6A8/AJmonviS
PjUV+wR+wrBE1Yd6VSvqMyq34kkloirS6EOUJLdG716vwTMf6yV0Bq2oaMmfqg4j8HO6y/veLslp
sP/P2Zk0yakrUfgXEQGSEGgLNXUV7ravZ28Ufh5AAol5/PXv9F3Zum5XBFuHm6aFlEqlvjxn2yfX
HLrYFzdTP5oWmu4D723C2fpKr+u9sskL39QV2Jo3wLmlx+MMRZmHYNNBWk+B3vlNn3/pL+cmMoGD
jsotzoZwWg8MnYNpW9btviKqi33ltRq8YmtE1vbyu6qDb8MS/vP3VfTC6cPFvsJtgECVP8ismJg5
qJxMx4hCLVzHa5gK620PW8z3cd3hf7S2UJZZosaX2dJogiKcfR2aaF8p2JXaQnM56wqFqLMOok9b
sRzzOdqHDIYuCDaFrI9t2OPFpV+dGr95zHu5T20vdJW20JpCWo725WyyMYMUQaxhh2ziw98/8AvT
3gXBQrNwqAYgK+p7LlMvaHUiNtLsC5QuCNY30QgZolBkrMG1n1pAdm9Mv9/36s+R6JdFletAYfl7
IuN2/FiN/nfF5L5A6XJgYwHP5tVgVKBmfInbSx21+04rLgbW5DBF8LZAZLFXv0KLLQQ9wm5flcPl
vyKvsyObn9+ao8Hal2Uaxd6+FoDQBcDiMthsqzeR1e2QFI23JCwud1atXP4L0y6nEvbQ2VKLR2vG
7lD4Wu2b4i7/pVbaQ1Mgj7JF2bOFZV+q42Ln0ndltvpYF1Wpcp6pRd2okQ/xsjPtd4mvpVC85mHB
Mwoj0sQG85l04suuteMiX01QBMu2aZ6V/YeB2aeynu7sGC8EFFdhy0BH24+04lmlsNoF4Q8+s7vw
zNDV1zKITEG8NjwTg5d50xdabm/3jQf9PZYsMjDWD57H2uN+Fnjauywdym37nk5+f3plymLtVsMz
1PJCCAPMS1rGwZ1E9995/IdTlotIjaZaYPUA9A1ixVjuK1xk0kXz/GEqV6TvofguvKhI1ngJb35o
+FesZXNZe8SeQrZUJXnpz0dOhxDXjB6Jkhwb2tPSkCLAHXUlYeHWBvsCqwuGUFip8VlUYbYEyfOk
3mfHh+6m30eY52Md6grP9TmfoWNS+4nVd46xL81o59mS9DjgERphHZY39FrShETRvC8zdCmxubEi
LODnlKHc8Y375vOI1bhr1rmQmK1FywMiwmy1/nxQfjefaLjdK1C+MCouJFYWuu6DPA+zdmJvw7LR
CaCffXUglwpbRFDjME9CWHkJ2I2bb2LZ9hU8XCrMGzcgbB4LM4HDM2RoJlRrynjnJulyYULkyMx6
iFpATu/HFEPTjdF9jrChi4NtVQm98QmQn2KNB8GctoZqxF3K44WGsNAFwipCu7qaMFueIaRkejai
iHgTQ9EE+1tq85i+ziXp3vmSNF0qB9GpZOCtONt1mNNgaNdd05a5qJXs28n3hCRZvESP3tZk6Kza
1dHPXNBKKZQXunVkWV/QzDR1Fsh856OfD1C/JKOxWkdum5hm/gTWzbP2FR30PZzuz2uNuYQVYpry
R0tJ1qjxQHl1DrZpV/xhrqzX0IRNDziSZLhIPaqwuBVLeOfRf64IsP+wzEzhQkFgpHnd2ASb0U/a
h+1hK0m16+DLXKa5JcpWA/NIhkT6YQv6697Vxlw6rNaz9iGSRbLBYEy4/6apxM6p4hTQAyQCYpnW
IKOxHJPIU7dgy3eFN+aCYH6omqYJghXhrdUHUYxRAgUbu6suyFwUzKMNQTtS4WfNQr6vXYt7EXXn
xV+YLC4IRkZ4YEXjtmWqEOutMc+TfJh0Mgm2LwtjLg0WVstWjA3Zspq3JhFSfm60uHeO/nNVk7ny
WV3XWZXH7Ybbs2Z6Z1mu31RzW3wOF5VfWKu7facC5qJhG4qPWMXrgssA8Rb9lWBFh12JDnPRMEkM
eMg5nLN4qtaLl9d1Go3Rvj4Q5rJhvsAlRlDj6YJGhyHu21OlfLZzZjoZ9hCtWwlVVYzKaObEG8RT
i3LenfT9pbnpLNitGstuwyEyUwg2sC611QXWsfl5KkpyJ1a+EOFdJAy9+6OILTqf8xosC4S90q4m
907XL7y/S4R5vleRZvXnLFqj/DEKGpNBVUU9TZI1pz25JnOJMFmULUw4+jmjRdteeg8y1hqV7MO+
pzubK8RlakhkY3QocISkIuQzjcZduSZzTXvbqtaw+qoWNK1oiBqIKOlg23Rn5rzwWV0iTJOx7WDb
s2R+WE8nCgecs2/Qt7xvWJ5/6y85h/FFEDdlPGU8todOdU+z7e+E45denP7+6KmlQjZmnDLrra/j
qohTko/9vsnuijGiXNcPrPG7rBq8w2i/wRdm16U6xPV+f23CQj5V29JnTATlIbf1cZ7KfRfIzEXC
ppYNC1m9LmNenacsj994utj2pTIuFNZGMBXVft1nhXhf+mbEsafcOd6uXpsnJh8NDHj2yOrPKu//
QXfrvpXpamRVZVO2VaF7cB2eSiDn2dKh2rd4XCKsMBTlrzDvccIEHVEQP/V4G+/bMFwibF2sefa8
xosX05Y2tbzygZKdH9NZmEtZQxcErj4ZTMZelX70dRX67a417+JgWwu51AXtdpmEvEui6fBaiZ37
v8t+je2IbTQ2XTYa/4ec+Du/mnchz8xlvFA57sp5wKNlXz3K9Qzb3n3HRZfvGkNZNIKoLiuCMT9U
jQpSeDbcu6x+IQ66iFe1srBtYKWa9bgFe0VtwE/PJfx9gdCFvFCkq6sw95psFcs7YoNXRVO+2zVP
XJqL+RoWG3XeZHzl26ky/ndvi/Y1syCo/h5mt61pS40uwGzIl/8RgCnjcDfZemnEn5OYXza1SAph
t1XV2RLNr3jXpOu87Cp6Mxfn0mFRQnd/sdkIi8Ob4GJ68AMT7ipOM9f8rwHvMTIwSxlSW5Wi+/DA
Fhj17fucTn5LK6UCgkJ9ZqGMfGxYPR6juA12vrqzbcq5gkPDQtpsXcVDGGZ04ndSlOcM7b+1aeZq
XtmJEY07DJsJWXrDsZ1qkD29P9bfIhjbvgmmIr5Ec7U1+1aUC3lFpYClZzBgnBj3jzIaRVr23ddd
H8GFvEhooOPLoyqLOu9bayOTxK00+/YMF/KS6BsNNk+YLO/q9wEMipUI9iVzLuTFc39r1VCbzItG
ehn78FDJTezL/F3GK1yVIHIYTNaHYJIHD03CsY+K4b4hf44Sv0QDxMe4qUdtstD4zaGeOnRfQp5/
59Pp70+flqYw0NS22ZZHX029ZnKEWuDf3/zfG90/TH2XcwJ/FAs0odoMozNeuGwKm7S2Ww8jM+YR
yl7qFLbB9rqbo/HVoPv1aII6eAitpxH7ogF+YKoyh+dgKJKZVbKHezhvb1KPU3AMO1BfpDUrRhtq
1GnFkA7UOp9ewXF2H+7PXIbKH2HY1CqsXrpG3ycWnNtx3VdrcNWyChLpNYB7W9a3MqkbmGuGI1zQ
/z72L+whLkJl2La0gUYdqSISDlztkyx3+pPDVfT3OaNoPFHEsvU21eZSwQf3ZzHXxfd9L+4cdMVW
ztMY6O3mqem76cVhJmIfi8FcempkskWVutxuhU8hOxX00LRCd9I+y0n2773CLyu1Xsp4iZXkN0AI
j+Ao50TX+sO+YXFyAr9eAGCvZrtBoL5NF3RdnvuI7ZOFY64kF5+lFws5rLdoXMhNMqMTKHqMu4AP
5sJZKCLHcWPC8LaMdnsIqFZppbZ1X17g8llaSFxa52V088LpXYSiTlII6e0Ljy6PFcGcqCnCnEPq
hIbJjEwy0Xm4T3eOuUTWYHAj2fJxvYEnb09zX5SnWe7zbWUukdWFEFnro4De5jD6nFt1Yn2zryGa
uUCW9keE8rCktxoyrat4b2W9by91YSxcA8Sc25jcqMDaj4qOpigr7zsouSzWRHskGDAMvHl6vMkR
Htt+tLMpAIogv0dFbbm0OK6TGzpn10MvInbQdGeJzqWx4jgSddH25La1QZcuNSoMEqK4+zYLl8iK
Lfq4g0kut5oV1SdD4rm/FJtf+PsqDS6e4aEfDBobFb1FBXrbYpUYv9wHIjPXoayIag9ngQ3Dzpsu
CWYoIT4Lae6Kui6aAAO4iq+2WW7+PC1JXfTRocMGtSu4UDdy0VVMdWDX+tZD0ftJrqU8B9NS3ImL
zyfR/yZf1A1dsLMeJ08E421gK62Teo5pGkENJscgEZuaiOyT4qFuGGNhH6NzwO9vsNKKkxoqUQmR
q70zSs/r5w9/hxvHODcQJaq37ubzVb5VcOW7VY0NTkMMnOfO7xAv/A4no/Fqz45bnM83sVRBCuvC
PF2J9V7NZNSHUhT5qZ4jmsRzQNCqkef9roVH3WgHEXd/KHkfXMNFNscN+tdHb9lHXFM32nWwkWyX
bQquXl7QRG4hziY7q0LUjXZzxQrQKXh4VVQ2AaoPNf+fexYddWMd7yiHLyAeLTgYpniwJhkQqvc9
nP4epe26TVMdkekmtlkNCUXT5a0to+UOY/3SZCW/P35ViucRwxGlmopRJm1fF1luI3ozS0zf7PsT
nFJF6ZHGXwydbgtXP1kE7coBpMrfn/1vSP7TanNIr8J00OfO++6G9LUQGHicSFawgF8LKIceUfFv
LhLeag/zqk065I05+ZORR1ob8+Pvr/Dnkwt1WdWorMw44yvdQoOOpzj+ymW7q3pBXVK1JMsy2LWf
bl6wQJfpHx3t68CkLqiq2w0CiGyYbq0pXwPaodO+nZ+6mOocIv2xsMa5haH3ZhXRV5bvE5aDFfPv
k9XYQqI+2mEtwH2AR7hX7OPyf/u+4vPX/eUsBK1+6DOvW/uslP61X94Qb9i5hF05wqqa7TjERXA1
wjzlcjlSI3ZdnlH3BCcDulR2zRF6TIT2u2ZO2Ww/7hsRd9nCL6hgEs/OR4VcorcoZvBq1xGLuokK
ijeaBrUqb6O1n6kJb4r69+7+X1iQLkRJR99rZCT8azGubwXz3kdjeacE8kKO4hKUquZw2B48/5rT
drx4GzIH1jTxoxn98AA6cXu3a+xdmpIOvq23SPpXdMAkspSP6FR9v+/RziLqy55rKEsGVynsD92r
wwiZ2DvR+KWRdxaR9pY15HPsX1HP+uFH0ae1k/eIiJee7WyEnmx4bnMMSW6bx9aQ8AB9W37cNyjO
NojliXlI8OKtaV6ruIUkpuj3oYDUBag76PvqVob+Fa5QTzkdL+O6r6OUugw1UG9h4hKPjheVxjT8
mnP/XjX0zwNOXKiz7tgE+wiG16Z9IkX9zZv1vkMQcanOkjZxrmLqX3lcvrNV8yGu7Z2M5qXXdupx
aiagOTu8Nt2Ch0mJc9eHd25GXnr0c1T4ZY/ooI0VwRgII1J8rbv1Glu+KxwC8P79ybDXJFMVYDxI
XR7jIV2MOu2Z2WgW/f3JVGqvReb7HEnKD365JWuzrx5MXJSTrOj+6RSGo9P5k63KRNHqsu+tnfWY
r2MRQszL3Hp/apLYLNthK/p7gikvfUdnZ9tAFM1jqQkUFfN3hbeChd7WfYdL4uKcRUFm6neKXMUo
P+tJfI7LZdeOTFyWc4zbeaHT86pp5aOdVcqtv29quyynqQvRTzOmiRxxnhtyBfpXRoddX9OlOCuR
l2uOC8Rbpxp1QSc+PYya3jsLv/A1XYyzyhfmeybAghfj56nqjksz7gMgiUtuxvGmdF1u5U10NE6o
Yf9r5mVX7kZcdFMrwqWXm+C6Th6slsbzNpudj3b2SqsXqeLJ0zcCbSOmk6X/vO9LOusyIrURcsGD
56ZHgK1TM8a78hLi6vmF6BmBwvu4Xadwoonm3YJbD5BE+17cOSYuHillGAh9m0YN1/fqW8vb9k4x
5oUJ6LKaA9vKSEltb1hAVZ34MMulCVDfYd/XdEFNaFZMc+n31W0qi+3Cc1im8mlnSQdtUL9vEEte
9iLsy/qmdfOlo823Lpr3NegTF9SsPGkqs9jtClkRnqxk8hOi9tnoERfU3Np6Ijoy29XQ5sCMfE9p
ca+s8NInff73X3b6NjZ+t3KIL3q0/Cw3XGH3Jtx3jIUy9+8P9/s4rut6JNdxWJYqDTsdoXVeT/t0
oonLaspJIVgFXXWTXvjFAzujfb0vwycurblUnt8FeWRvmkr0bzT9cqJK3Lsae053/lvMIS6uOfd+
DyhZ1Le1aeqvc8n8f+Bxrt7mk7jn6fHCl3WhzRj9PizeqL1t8/ql0uYVUf6u2xriMptwf/dlgCvD
m6jhycCayH8ow3a8c0T5tyX8D4PjcpvREOplmSt7Q5cu3N8X055ozdZTXq1BSkI2pXlb+zIJ1DC8
33i8nWfM4a+zNw+fhKnyTwT7uzxAo1yey6ngX5cOJQ4edIU9o99kSKGGE8gj8cPukKuen7Y+tIdd
4dflQmkxgu/HuF9H2R8gvlcm3VKSXadO8h8ulKo1ZDP6oOJxS7RpzuUQ3Ant/15t/GnQnUCgYT82
oLWxvikPIThVEo0Q6LIYo4sOor5JByi9hKmvW5DcUPC6RJJ6Tep5ckknkbNjXzJUBcNBewdSxYFO
xkX272gV+DeZT+pc5JN/KIEonSPcCn8a2zh6xIUzLoWVEN1BBis+TPCc1VjKgg/zKItTSMLuVUeE
PhrYDT08W4rfZNveu794aYU4e7zsVanbHsPJzfduFjd/3CcGQ1wQNoLeyWibvkZawvw37TQsCRlE
tKsrgLi8qhqmaRA53htCMI98/lTGdF9q4vKqAhokOB/M+iZ5fpiC8TOcgPYR08SlVesSwpAy9Mpb
u3RvRSGhkSXvRIwXPqSLqpaRRyoZk+LW6LlMhrjTZyjx7Lv4Ji6tasgS2aZqqtvmtfTVEtULYKid
CirExVVp7IdCFkLduI4eue+nI/QxdsWi/4gP+gs1FcDamxHD/6TXvd8Ctm8KurRqM0HK1VNK3TD0
ryMPFc3ILPvkbYkLqxqtagZNInXLcSZJVoPrsSbX+woQrvxgwRDOPDN7V6a9L+WAig8rup0B2nVo
zQfjrfk2eFe6qo8kr2+sGvcVClxYVVUF/OFqHOWHrtevFqseWkP5LsYWLUS/J2q9t1a8iKfiNnv9
o2/hiKv7Zt9VKnHJVJhHhCxiTX6zpFgOY2Mhf5Bv+447LplKbc5yaJHhtjNQ8hgN1ZoaY/fVClw2
1VKoy3moxt5M5S3Hmsg4IVv1dtfqdNnUbWjibcEquqJqNTyE8bYdTEf2XTETV4FvreO5Gosgvg4b
DIMNLmYuvhFqX5bjavCZYkXXKCTDrh0c19JahzQZi8nbV8lz4VRbd0E5o9nj2geiTPtgOyxtsY+o
IS42uuZRH0R8ja9eXceJZtGXsBn2WSMQFxztO7B5UPSNr8qjxaP06BePD+2+2eiCo/EQVG3sr9GV
F/qtrOl8rMLtnkPzCwcSlxyNi6pDG6nkVy+q2SmC0+C1UWiIh1fCtO+zuiJ8bRN45VL4/DosY3AI
WrK+E0snPvx9Of0LIfwhgXURUrptLYVTb3Ttop5EX1gQRW/nSvhJsakABgO6TjkFAD61snwNx2BI
LfXB+nYt2PRmgGjs9wHiDtWJhejUkVVFT6Hu538iIv0nhmT1BAEv/31gRHme+CbSEd2eDwJ+o+A3
oDP79z/ihUTG5XXCYgrY1JbhNaSmeQR4TF/1NQeWte/xzx//l8M+em2BzkgeXtksP7Ve/RZ+4vsS
ApdTDTxMmedc5upVsHPY4nZJcy7uZeovzU6nkGBjAei8XcJrC+iIJ6blW0p4F/wTqMnuSwxc5msg
IVSyljFEsSJfP8djvB6jqrhXlnsuMv1pdjqV+NqHTqGFRtRV4U78n7LNlweN4Jmn7Sh6mvrw86hQ
wST3ek34n3+fy2bh8nOc6q0Nr7OIxaHGRzkX1CsPUBxXJ4s05dudKfVcV/zDH+YCp36wlYOecT9E
qjGY3tYs1l3adDY4xFVn0hodxclKw/ptbkKfHaD+SMqkCuoRX7DvoDwgtry8kS5kD7zU7KMKl/xd
Wa7iDdCvvk5YO1GsR+OD3NhmXP9BTf45qX0T+1XxpAcvP4Omnd9V4Ro9jLaDb4yfW35D2eD9pll+
rIu6PJspX7sqiekUnAXsC88t9ez7itZeVld8mJMwojqpK9V/zAnkNe8Mzgtj41QcLfSCK9XK7WpH
i66IwC7HSN0zNnzpCz//+y+LmXZTh9pFya8aq/rMVK9PoWH10ZRd80+vVn0n8fyX3vjTF3aiRrH2
urWiwdaAXkP/oTFzC/EO8BLJDDmhIxgn+5G3ffvNX9rwWJLiR0BKlgRmrRKFi5BzX6zxHSzhhQD5
H5qHtUGZKxAmfb1974MuSqTB0O76XC7Q47U1OH7WkSsb+ZfFJFU/3InrL3wrl+ehXl5qXiF59z0L
r0WrutT3Z9jObSxOO1/sk+clrgYdRM+5CmRL8KlKmnpyONso2GdISf5D/8HOBG2EUXDFWop+wuZc
njp0nv7v74P/DHT+aZY5IX4c1yBXY8CuYSXEh8gflivV3GRMR/Wxz/P6NDfxeo1YPJ///htfmEuu
ImXnTyufypZdNcqvV4apeoA+otx3pHIlKYOiXYttMOzaCtZdlbVB0qlAvN337s4tz1pz6q8hpVe7
LdYmXY2MJJ9j8v7vj6fi34u/P3wPF/ZDwbupFErG19rnRc7SQqPXq0trn3qMJKKIc/+fbZ54/12h
ji1soje9bFVC9Oz5JlExCeH+ucH3WTcJZOqs5q9zXC5OVdr1wTgV0DjnMa7ttrpfgzKFI0zFPgz/
LsFkWHCN+jMfW5EvCa4Rxu1R8zLMv+XNVqI0teQQgYBD/Wa0fSRqro7dKsg5R0e0d+z9GpvFMo3q
YmYexceColtxkG13xjV+RspVQ1bQQpx5amzop8wU4QGtGBXOkAU2YDHAqOECc9Ewq9An8CZQvmQH
f1PFnIyyLE5ofvyZK2/7LiewaNU46KT1xfBRRot8rOFw9dnAw/ypLax/KiJ0OM+bNPrn2q9dnVQL
r+RTB6+3TyaOfe9c1GFVPUVjj+mR9Mj+DCa50l5S0qB9EqrsDr3xdWLQgJnmawmH624MDc66tM1U
oAqoKrdNUvLqbVNuLBP4G9D8WQxLWvWBPHCv1GmpR/Mm6hZILZKujU4NPudrX/l8ehSVXOpUhjZ8
Qr+3fPJgknipRhN4yYi+3rTc0N132cqFNG+BY0NvvTDik6e7NomjnBP4oZD3LFf+N8nIT76W9bXR
qvsAK8m8ThSrfJWCHysPILjDg2n6/tCxYTzpOO+BgChPopgcoTmgm/rmQ9NXBHoeVQHF0q4QZLzM
Bdzmn4S3AMKH6UU7X3QnF/q+rZs2Onq1xc+Pa7g816GZLdMp4ubSKh484APUeEurAdc/NHMee7DJ
QPVnSBRk9vQHmcczuUV9KdbiiLBZ6yH1bBXbLIjxowlV9ZRuXe6/Vib3GZxULTnJvDbQxR1nNnqH
oZ/r/GEoK1U82WXsTgrzPatWqBmOtOkhVxc10cH2iiYhDiX2YCvTNW+iMq78U9i3kX+yglB+0uEi
OnlozIaaQIIiet082cgb41dhK9vig21b7j/VcbANPJHIHP3UFrZsS7xJW3lnFA/JZlNlcZV05cyO
1YnATqw7EQ/qtV+nYVLba09aaLwoYPvNJzKt5QyVr5qSuU1QtNkmOKpMk80I8SuaLbiYUt/Ulgcq
C1SP/2owJuEbKNL4XrLiY4SnQoWWn2jfifgyW9nFqfUlALOk8aGIk079KuJXsE8Q+ecIbGx3AulO
7VNc4wcOm6m93Cbzwgb5BnoOET0B9ubzqWgbpn6U3Pa4y8PhbMqfGoqJeI7HaeLXum40FNsao1Bv
aPIRt9wDxGKn12U85kfdeRKXum3eTlHSi3nmHytKafO5XSED+SZmJkTG4sdYnmwMGnrZLIuWn3CP
9KY3UBpVLZqzFy9/oKbHlA0KrYuHgRfN8IOKTtNXsQ/P8M9lJ5b4QmmovPe5YQ0SyLqPlhhEhqYs
jaO5kR/wU3Z83bQh/BKTmXqxfVSR349nPax8PDLT+/ZdFbFlfBUFmNdo8TNedGwJX5uPHPdrIU6a
VYF5DMkLcW7KUbSvNpoPxUVobdpP/hYTmHGzps+DdOpaf8wTCG5R/hDpYbDfO6mf+0lqdJWcdVCF
9aVazJrfGiCXwYUXApk7OO6l2h4WYaY5T8swhKXS4C/sObqOcD/6CPPOejg1Y9vQjCAareGxVrXU
11J1lfw4Mc7L94ZbwUli7QxPtYRUG7CdCrHCPCz4m/Sbrhjq+iiF7MMHbWVYfYbHYB9dC0hGnlRX
hNW5mvH/0VC81fKIzp64fSMJ5KaqRAclqS9IY2CHegjt5FcXX2i12NMmYrRHrxU+zKPHGW4DoRY7
Gn7GRoS+gUAoNTzM9TjbHxEUO/mF1A2B/dVkyjzpO951h6Yvq+D71k3eeDbw81h00nXRtCa8CL1D
3gcweE19U7fj15pEi//aVra0kCFnUFTzcI7x2xxlKo4yUl8J7W/JFtTYoERolPxfztXs/RO1QTBe
bcuL5cxMFcVZUAZT/E3XML55P5QEtlUaCrfyEw26mbwyEWuHf5jGJP05EW+KHgpc37Y+/D6Q8f2P
+WToLhSWKP6tt9NikxDEf/sjmqZpLRI6QSzzY0RUH5xqNHctr8rB50s2txSHo6Sa8rj8Og6jFI9x
UPXF5wULYSoSFs29fB+vSnonLWfCTyRalzxTaCDw0pauQVgcDGH0BmGk2TuX3diGtxm32Oorakek
atG9BFOC/iBhwoY6i4/NxP8GVTtfHfCLTFkenhdHv6aS4SpoToglnR8dcb8VlpkikPBW6ZbnfPq+
mbYvv2ob6uHrsCkvwvEM9jLv4zoui3e0BiXyY6wUXetDF3t8DE9cUdSTjsPQBHFWFoiybwiM6/ri
Yny/iOe0JsPQXsaiXWh+aYRU6w8DXB3bgwopk8d1q4VRMMfhTbgkfDMq5GhyVH7IkoE03pSRuFUy
sTDGjbDbStmjqY13QxcGR3ABPO4PBbVhzc7ROA3j51758xKeYf2s1JSsDKTcFz2G7bCmfJxwWW5W
iUawJF5tPvGE2wDOLGgDUssZHpN1X54l5TwPDoqL2LNXlOdH+oZMBmYtKV0Eb79qY8emSWgZFOpa
FwOt15SpoDJbUsVzVKJ3aWo2foinwUZFKnAn6Z+19aCLlHiG6hD+CN5aXiLPBtPP0G94dJ6J8ppz
gdJTfAg33sE0OTIaCdOi+iJUp6COZF7hUgaGj0eup209V3wuyWdPFrY/LmPMfuotssGPyEy0vDQL
xFcGwkhaDfBMIN4S+gkvA83OUETO45vIib9AlC2Ml/USbgG9xuhgXbFfz6Y8yc6b/PeWlvl25MKT
oT7nZClhx9Z7U/AtNsS/QBqA6XMMzVl9RDdtH06pmKC490oVfkBggbsufZWiSkdAE7WzfJ2b3MZv
AzNNLRog6PrgjZ2F5cLI06oZfXGdVD6cBdKo7guucQGu4U+mffzQlWJuRVL8n6MrW45UV4JfRIRA
CMErSy/2tPfjWV4Iz2KJRQgJgRBff9P37cRxzIy7QaWqzKzMaS94k9McyqfygMXBdPXoLFE1ur5b
y2LHVkUODdZkSnRVPp3OYXBJ8hIjB1lEJ8qJ2e9Uprv+OYoXFt+nLEnQruHoIqoPq4BTIX+LiBp7
yTt+F+epvsoEMT+osIX+6eciWu/Ncgxd3fOQ5FcWLzbHz5YpWhDwA6PN30NosX9xbDKSd+isM/rD
WdxcjxD5qeSlnQ8yXBF3hBcwgz4BxIbrmVNn+Iob/Cb5kB7rBc9vH56PjMG7dFHdX5BOuAz79rgI
WCV+cr7IdSn9Nm3zE8WO7fqNzzL0jxRrSewx7AB3XwOFDPcCnaLqZLmNkmHVdKQhnGCvsOh/RRxH
7DQKR/Kf6cpX/8pWCL1fW6Fs+6fH74p+Z+D8kL9ax2F/DsHwIbPHQxW9xurkODqCT0ayqZRk7LBc
saQB59cu2x5XQGy7UGqScnHNgW+f+l1D8VS229ydk2HjC2rFPvSPbbaKCB3lSOBYCVlDVyhIRpot
z2EqjNg++DVWpFM2el216WbfgJho2Xz5Crw7FzzHVe14mxeyssgdoWjODsb/thM2O02VIRGLPGSb
Z9012Q+mywQ7q+dDpf0r75WAYfLAMceddK/TLi89QW7iLc3tNMty6HNlHpJ2GHVcrhmMfHE/RzZZ
8OAi0R83tcRy1VU/h1Di/0cQV41Mrs8LLgiUPwhpW7uXYummmga7z39ZG6JnhFJheleEL/cT2nR3
oKIl9gBel0biDW9tnJa8nzN/RXiItiVWyQJ5gJFyDjK2LVghvmUw9kvRMmzIpGnwF4+XYcchfpN8
Lvx+M0U8myevEU5Xj+s4kmc0Ch3BKuUQnDhFimT8ZUU+XnaabLbmz7aYpT8vK2+/pblbQFozcUbL
JQasnpChUGdIsGn8eKANVM2c4L3SjSVsWMx1Y5rNBh31F74n4y1CIGVvts/F947/9nGfvPssyf9h
OEUxOxVB6azcknZf6zm17G+A3VLVgUo8uYUkoa1s3op0qlB86Baa3mOBx5zTFUiGuQqYM5sGA34x
5HW6Ig7yTSK+07sajKwzoo7SI6fY6l9tsj6xYvHJE4xpo5+d8TnkMgKTQV7RMHVD/o7JOHf36zDD
DxBuUvCZ5VUf2QxJXwrQaspqmU5uKhEt5m5yp+RjoUjPm2GiH/VJWyfbHMW8VD02AX4g5jjydUT3
aR1gH+7b7WZ238N8xbXoZFfQXWRMmmUX7fwLUaa5bwacCPaS40Osd4Xhno0VKB9X92YOa4noGI0I
sSj7sqGbnIwTjLvzuH1oyuL4HPIvd52K75GN3lFkVWYxu0ZDaA4JixOPRPNkT1lpEKi4nrNBMnkL
u6X04uEousKEfBKTLJ1QoFuWA8wEe4VTz2C/qQkmHsUVvo64SVtCEbiGFIjSASO4y8YvB9KUzHGT
+5XVExU0qe1A9p+dz6MzB3T1OK0hiuoImWdnYO/0n8FW9XxyvelveFeye+SDFCChXIgqt830qmjY
3vo9068rZwPyQywwjXoCkOnKGGxRKAl2C3XxlqXpDhpimv/RfqEe0DokJ8buR7mLInvON4xYaEnm
Ko4xFp47VFpI0Y4UK3x+eFqoRYXf24PedVrZe5yuBWFOsMUB0F0c1yEnqsrc4dB9++3CiEODsluY
dodcVVBR23M/b6KO2bFcFsq+kulaf9d3KFB5vOlqVprd4hiATSznHg0bhHF52tp7RKSQhi82Ls3Y
D1WeUF/Bv1Cfty2dfy7bgqKlx6TuWx43WYuyG6mJlzT3360rBoxlKRonh5H7GBfSyB41Y034UQ0O
oQa5hi1poAA8YCz+TuXm8MpB+I5C0TYR8JME30HUntxALCYm7a4h2v/AaDND1ygwsCmO36fTw17F
+9Li+0cs+FKpwZl7ONUnmALS9dOYLP5vHlE+0i7afo568ZVJbfYEK7b+v5727RXGie1dn5sJ9cQs
iBEzWaX6WDShowca0UyJBqpxtE2yMNEFm8ZrHUyPlg7mFu7XGnok+LWQT/fQibxhawxsU0bFKYcB
8WWY0QRCeLcfacUi1d5jqkZvB+3RGRqv7D6BF8RcMpSGs9BbBq9cSh0Swts0V/fTyvbfqbFogDHc
pk/I2Oow/vN9/gfxJLksaRReUix+nrXg24CVB8QhIGmc1aI3pBmpmf9Mm8/v1yxbXgUiMPDmJx3I
lAxIssTLcDJM7NBAzemF9UI1R0Hxols1XcbOBuQDFs6fFJIGZUlMK/+JUXWPfUHFD+2HrEy2SKmG
yli/j1O7h9Og+iW764geTp1y2VrH6Ti9MiHm5zkd2Ucbz90nvNki2ERlaMyKPP/vQCw1vdEsl4+b
ndqrT2QRlTssy2sspqMHCMOqzx1IoA+HOmgu2QGYq+6laM89a+FemM4jkRVS5sKlLWIhG02iyJec
DH1czxqxtmW+bMECOurXqR5wfTVIpAvxz0XtuJfLbgzkPk754d4T5jy/L9gWdc2IOWZpMK0jQWA5
CvlADy5uNM6GFUasfASIpMIfQoL6mUFvcMsiPh54dhgRMVZuwBNwT0aN47l9dUeiaWlX2JZ8tl0/
zBVBD4XoyGTPICl1sAVHotryJGK0mO7o17uwJnDvmuLciAewYfPwcKD9Fc3gUvEIi5ipqA8BP178
9ugvqhxX/UeW7fwKnZ8+JVlkP1tH7AHM07d30PZKXiJLpWAV3o5eVCOBE1mVQHT+SLnHMfLblykZ
jxlMAEYbeYQ+7gyhYpYXRV6tC58V9jh7aq4jx+3XKEUNvOSTuUMHqdizTMyS3SLr8r+Ed5OsMthU
YcaDIfFPMqccbzEYANJAEIM2heOp6mbMg/uFHm/5Dgu39p82FtY8cR4JxFL6FK2xXKcNavAdU2YV
tmJbcVgW8qPTfn1AUYg/rJH+nwUt9+RzLA+WhAx4JyN/uJv3RXbnpZB/stGx32jZ+PeJKI6ZTExb
dB+81J/IjMmiMpnT0NcCfdLDdizyqNKdFvexWBIUc7ckLwOicueS4P2X5bGN4j5BByIr00/Jcmr3
5ZhOYkk3fc1ire5M/AWBcPxjRYm/YnLoOxVAjdHIsaLYhODf4bidjrVgK4TGCZYMWLV6+Ak+OEYG
+FkhOG44npado7LlKerf03GsbfRjR1d3x+zummGVWMM8yA7ENS/cUDQQeLjXZO4ReUDSPWewlWlF
8XyAa70A8cBshqJIWgBD+ai/GUeIqfgUIihzDeqF1CZLvksxF49Hsus3HXeYwA/uWlulcO+xtTMt
4g9xHeyLeR0RIPrHuX697CRf0iYKanqhsBT/FWnFz9rmrrtfDUX7h+TKYbkE33XvCIOkW00wzz57
I8S//hjG4QKJ3bFWdge0d8oU1jaxEDGqnyPk0I9YvpoeZo6tnaZlWtoGmEW2VRNmEHEngMqvF/yJ
4i6BxGg6Ux5nfZ1mVuM5kc6Ias+JnZssg8a4koRLzBzQfLja2ZQ+Fz7ggeLvlqbkcjoeiYJ2udS4
LNrTTndcWTrV+XTvRe8/OrYstjRhBJ+RmTQ/k9Q6ACghoAlPFw8V8tYNngOcFbKWcFc+mo7uQt91
x4iTOkCqkVzxvYmsYQjUuHYFGD4/uZhcE3x1H9HqAb2PaExuBcVmwqkl8xKufBh0ep2KlP+wq96G
J551sFNfh2PCgcDNlpkrwAM5NJYDILsc0b5lVbqq/L6Ve8BmieG4hqZs2+JH9F7BYUrYnKzybScd
Rrh+8zWyk77u36TVRXERTgzf047I+blwsYyeeYiTUKFB1/s5QtaSOw2Bx0/rNvUfgzswSLMuAM6E
pcsAbiVO4z+j5OhAaM4W0cRuhgibWEtXJESnzGGm3ched6bjj3Mfbb+tWzt6YYMuGkx4AFaw2jOP
MHWS4wfbelrzY+2RVpuHTdZThs7AYjDTp7zw8myxbsnLoWPRn2Pj/AZEIs/OgZpw/TKh7P/Q2ZKX
zQqFWci26ttMEL35xCUlV0CQT3L09DGGseRdjLF7KnXQ2K20ScsBNk5K0vO07JCsTt0qfs7FGPqS
xHS7Ipi3T6uk28X5SLzEyHwo1hCzWDT42n+b0z7FlO73ydRsZ4KcIx7P3828JEWNrtdqaNf1Op8R
hTPgSl4xmJXzkOSNBlBZlErHPX/ZUjnfEBXWu3JBZ6mQwqPci5xg+IDq4tVZx+PxV9IVrPAoC58+
zMlmXVMUWPe9YwalHyhvju6CddPy5RkUoVkjiYHhSOlYl8p6zw69NZB5Fv1lyEieVUBHqToNqVS+
nkjWFZUXWOTPFp+B8whZ0GWGkNutjIlHRaXpVDywPNqrKM27Pzsdhg0zRke2U0+s5nB43NHzkCBO
GSx2e4T9UAqkeZ4FKYXUyl2PaQ6mnnSQeTmO8COslYGErfly5b7C6jN7BG7N6n6k4iFvU7wnScff
M5cAr8ox5pawvmjVu4jcwsphL0a0en3xf4uttB9qBrrx66NABFL6YhWm9DF1ZzpNBynVQsdmZ0z9
bFfpkHa8YuiXiwLPshX2ZbU6/GJkZdisVyAQKm/Rcjdr16ESYDUyJ09S7NnbeBzDUiIsc3iJhi2k
DyYf94Bh3cPoQ4OaQLRuG+1ARyFRns8alsm0wsHjU7nMbReVoNLCixYmrDUwfdwDyQr8r3QI4XRX
Ikb+IQo5TJ8HnX1fYrwEWkBmjS9pguftfWtpn1TTlE7Q47YyOp5MJtrhbHW0GXTIrvgGrb57alfR
yiabujyvO4jWXL3zYjgq2xrxsmOzY6sCPBbewKzZf3PMQ96gl+ovbIz7M+553EzCqDsFXAxLTpga
v5iFTT52Hu9UaUUY2b00Xi53oUPsEgg14AyXVRRqb8Y+jB8GYHcjNPJWfJptP6mKw9+AweYOADze
Ohr2N7g3YVdwxLJOfhpakz6uGG2uOFqdrwNNzVhNFgtLmG5GTmFdRKPlLdapy86Z0uN8/ZLIhwrk
gH+YUugC7kFgTcWvsB8x2DiL7hsFw6p/82zDH3vIRJw82eK3XoAdE52Jr1AuZPerj1uYhc5sOe9H
26FDBxnzz2UWb4HI9xjyGTpzEMOZwdzbwnWVZQD+NuyKvOXePyYtS2vF0mG7oEHQZZ8EZGrHxv0t
9L5sNzinTkkzZeK4H9IsueaG2m/OK3aWJIeRMGA5yYD5cgxEsOfdrxoPGgCpjjGC8gUXHLq5binV
nlrADoBLYciIRYkz5PXJX4lAiKjcIpAzruu3TySNxx1K/TaUWnTtexjNzvF6LVzXIrIbCo837sai
vftUaYEmmPWEsxJkJlgWLjp/m91k9EW7fHjdIwmSE0tj/+242nAZL0cHAHNPQQSbfLprVRG/hIjq
v5OMSLPNiW5iAq6sR41BoaPoDGkueUMTIu6OeZ1OnuKfj4mTp6XTwPyKAZeMAslTTjyXJ8DCyPnz
fOtMvQJZexmGApOYOBBSNlrS3uZOo+Xdht19bP1g6tYyhlslGlU558lxartlgf2OFi0CkYvk4vm0
vfN9XZGgDpf7Ehsn/OYVny80IMIT3E6XPWICA98N0qyaRmYBArSC/lzGbjs5JcQzlAN57TLu631m
/vsaLaFOQDm/GB6Nj4rBPhgwp75I3kbvOO2Qi5IcmnagYfF5bS1p/AIAAXehOI90HXCCuhZjSS54
UinV4VyqY0ILF7DvkXn5EccG65cs1xjduvXBKug98xZ9bxWD2rokCzAAYkV3W+mUlIBEd4ycbrmx
3aa2RMBiVyPfitZBmZcNqpA6oVilYjtnF6Xb/ZIi2AZVJIRvGDbCaceJeNpY1F0gSWLXcfxKxI7U
cYbryPjNjaxo4Ij/Z8IqW4U/iqWs2baIT9ADbFOD7kKti714GnpG3n2nkxrEJHkEqDs+zJ2K/+Bl
p/WRSl1RurVtvWsClkMkotRUkrKdjrZph63/oAKYIVVEILAmljUXx4IqHkUfkJu1ADS7D0QPqjMs
UPPTlkOPhfci/cuxerjK5qCAB+sehtfPknfuBEQatGi77zW1fD1zF3hUdu32G1Z7gGb69bganf5F
w/3PCJ+9YE0XZsewFXjYe3BWHjj9GxGEn0H7JnUX7cU1L2z0sHjzkc16bgYjwa6ItoBbJ6g9jCA9
bsuep29AFpYzQKvhjsDv/wTRocFFHvp/Ser0BThk9jxa97bwsXsfSZaO1YoeABtKSwt7tmG4d53L
X+Kx4/VhgUecoqxQ5SBtkZRaB1UGx0ndTvEf7JUt+D43Vh+FVdCvyJDxZsLWrq2gZJnKwrPNVxLq
CYnLHqsLtRkgazK7E0/IwPiZ9HAR+5B+ovtwF3MyZWkj4NNYrfJApMXZuxUX4ZBF4GOeTOiJ+KbW
JaHRKWRYrQIq5Zw4GA6AYtv37Sj26YK2LeyvgFJ7DbIq2LT4Ty5b+ocNQctHZNBz02gko9pPhN0e
bih3P7C5los0ye0ojtx95J0h+g5fN9bVWQIlAWhuO8vHxAwZ/XZYNdSp2FTyPdD4MHcJIkJBN1Ln
pXkpsFJmce1tMW5JMprY/1esVpp/eeQzE8oJoQsWcl78AN0GmTpfOqhzZLWmvQCmG+Li1+pG9NAp
z8UD6M8hbuw2tf/fRuybhDv3Jv3aqdIvuY2adjN9qADqcrSWqYN0HDciDGOhIZ11Ij+CGVJwXi3C
yMaHTrTmHQPljB5pRLlRVTce4Z3s2C5+LrrcyxOMrWJSFaOZbwBVEsgZhnaYPzeo96a3uWdheomT
frdV0eHi32vLvUWeJQ5r/00vs1FVEadHh7kTNFZa4lqepsfJuQPftDiA1pZDAGBdjT62oBooAmKm
u6KgKXLYYHItfrhIh/wR3Rbp3oNnx1weK7IC3rvJ4GVKElBPcUODT36CeM3jpwEgi/iUsP/7XDmU
2LCYg1C9qzdGckyzGgjDFRkjMUWMvDyiJ7Q+TjRLLqO3wuMt6UqbDtIQCBM6PrSwwGYMRtjR2k2n
3LkOuLFj256qKpf5ur86CXKm7haonhAtiVCKAC2tdrsC7Utasn7GfoaCrwGfp5GduY9SrCUCwyF9
wL3vbAMf4mj9MbBo8v8KQEp5AuM8u8N1O1llIffK4FoHpozrqQP5t+yz+E77CIw4/EFoHl3VLJdc
1f0MudndmEByNICML1x7KwJT8QV6Hxuui40WpWu+qHx8WHa7F2cu+3w2V89jgbYIBrrHr3Rblag8
odiWFdMKpqlWquD+Pwloiz7vKwmzqfeFr1kLswxYqbMyiw/2EHXoc0FaJ1BokBTf0FayFoKBuYwi
sX9bYsqpusdMimm3nBKYpf1lgTG2nOiWdQfkP1IDsrjHYq/Q9rR3GzCwlYhsvBnwYeMfEFjT8X1B
wWKffewIiMmsG31HLgRroKlCr8ChlQO3NeCz1y5RXR43R5xNE2Yn6SIHB9MjjoA2nBUephivqCcY
4C7TpJPjBxEbn2u6uLwbXkAWBK8fcpJwRWq4j5jjdxaLbP8YEcs+gOEO2fh7ByKwmlNHqZCnOe92
M1dLwg5zEwcI7NJiCCb1DnhAnY+v3fmX+aBoTaF3cqYCHyowGcFOkmAptMd+QgnnxOQTeP/AG5y+
Md/q3AV7gyp9nG4xw2imT7hLeQ4X35VhPgkUdQLftBrn3zjMfXojLulMaTz16SnuncTpHwyV1RYv
OfxHXPEpJOk+NvQ/uwPPJVm+VAOFvECc51Qc40ubLbiuD6LsE4pJ1l9Bbin2OuTd2j56Mm7uFs1Q
p97BqMKd4naxqoZmnTVwjWfoTTaT/5VFPxTlTnuDIyrQVqBlNC56V6jZusHnH9emgzR6xP58Tps4
I8f60KYAdD6YOLL5FxRfyV9D9yMHtAACFbC2z9NvDCQ1Zg5QG/TcZhaCq1gX40s+d0Wkyj1D3Ge9
jSSxsBNIxx8SIpv1scB4ESoQo9zcpIaN8ClQnN9mLkACl3TdjzmpDGz12bvXztOmiMm+lJgfjseg
tT90uWHB46j6HvjrUwTVCzuBYt5U2dPAAhqS3dybxKx71SL0WV7gGYeUdCJDNJQ4PNjm1Mn+YkTk
0+/EZ2T/ILCqjuuwYiAHOLqF9z2JN4vmGLaNP7e40GfnoVijIuPXgjrAfgza0ioZRobU3YTgKAHI
6HHQOw4EG1nhrCpwjx211lABlOyQ3F0mvADJWzswoETzGI2VafvxaUlzkz0u6HbRtEi37mALe3U3
DB0/rggBs1fI17M/rNiJbCDYID+SjG+vAk8W1oPeBHi2qgxqUE7si4VGgP/NgM3/bluclgtiG/xU
wwcByCAnaAWvHOx7egdRwvacdmkAyK+mvC1XRrYHP0T9cN8PUqPboGr9SOeC7g9kL+Zf4PL2v6rl
aqiKuZVpqdc0BasnsCcSQb1a+aLd8qrfeqlwcTB+AcyI/1zRCYNqwsMSZXdE420e86yZhNrOLOd7
X5vOA4YgXwdZJwXYkDDbX9I7JMMuoNNxV2yz4IBCk+E9WTb9bwRR+BcOyPp4PZBq9CtEWDt47sfB
tPfWDhE8hkO0FacWDLltIJw85rqYFoXGxFM5PSDpw+O17QCinLDz1UcvGfQdWPY6BvsblNyXzvgL
rl/KfdcrEP1dzqDsBkFsCyZG9LTy3QoFHAu00GUe53TAhcpI+wgAF7teJfSuw/IZO+Q3NRJSFjRb
pFiLoZ5YUPE5mm2U/CC61eYdp4r7r/0HAFzekGF8LABj2xIPTvF/SzEPv7tYmxjv0LHKE3w45+we
GjJc1d2Cva+sGAyvjihOLhAo9Qt2KwEsuEXPz1uWGICbFlKF7kkkOhUvAKqyF0Cwg/ibLZgpyNpv
PzS8G5+xYrpPVZyhPmBlal1Q+6N1jF4Eatdz2u6CV5xvLG+yXQ6QnXITpd29H2c6fh/SeUK5FDJi
F8TU7fxS5ICMTjwDPHKCwgthv4J4SFRUyLG7w4SBxoePPQmvBj/dbemDTlGXeDrlYWm6zcJugwph
kje1A9zdz2OiDloPWNx7Ek6TokmhSsJ7dSivKhmKAHgWGRMQrpQM1sD6UYZBtr9GNvaIyB791uZV
Nrd5WgJEOkxDTcbZLRdojR/V4O1V6Y6mIKGtQV1a+2K5c3nwb/NyGFlGLFlkWRgF1kGD4jyrsIor
V6j0ly2siy8Bm2YdCA7Uofs5LHAyh3yUDK8atxJE7VMa8PHEDKDyBztWnTa+mFP8GpvfbO2PDp8i
6+CAmq3t9Frsnr8R5Dp9Twze5MrFnkSfYZ8l/ptN7b/EUfsrJxvXpx0M1lbKdt5FMx6AjqsIbVn2
J0Hti2S5Ijo3esl9xo5mU3Ix7yk2+6PTCG+T9i/SsDP+/ZjZ9mxFMt5HaHVeljk30KAMFs9rbFkA
x7AifpdEab8AOOZhwVu/jpORT6mZRvK4xdChfhtbF32bFRQtuDmn8DDDMD6BOrsfhgfjJDgVKD+x
cKXkODaMRxI+AKM7GNjyWNC3Cbq5q45dJp4mZWXlMSWUM4bprfQsKy52gr5zmyLzg5JxKcpRJPJx
jmG988RQFWV99E7/xGQiIAAwKbouDRBnug1qtGMzaY8NI9cPvaxInu4oYlNSwBaG7glqVC6Pn1mI
dQXZ8oJEKiToPY3LQsSz2nqrX3OuZX+1cjRfvT+OSnkECngpbJS97JnroL1OIPA7S3T/ypUcKUjQ
vgCrfMVEUujG2GR7SJOJ3cTcmmuBfgFCiyJK6AsULTtCBpRdlvdjTCCv5D5T4xsCCMjUdGKHYicG
BwNE0LeLeCC0II9DTCYGhmFYhpPwrcov07yx7htEfD0A4s249hOUQu9+mmKc9VtLD7BCaKQcnsCh
llsLQDY9QQPvckCP24ofLk6bs4VQXuIiAsd0KbTb/HWEsvelX5MhOc3J3I41qOEgnuKjBdUtI4gx
HxTIMBjMqBizeUl1QvzLEa147edBOIctCdx87AaCGx9i6hIIFXucKmzKsyUrp/Zw5kZhma8u6XDI
AwSLg5YTGPlxXnSkTiM0PlfjUSrKHvsWW4VG1T0s0bLe2RyWPJPW4rngi75zW5KZsogyqIGiAPWU
BdfCGoYAipsA/1XpNUr9vbEtpT/QUYSs4lGq6TU92PHZzzhFb/4Yu9u4J+bXgpUTgfQXv4kK47oP
N+eKDPoKXB2uAhEL5R/iaOP+fgU75BtlouXq4XKIX9No/sTaLyvcaKXrQ0Ce329bZPMZcWEE+0mO
7uQCCT+zp8IfHO6CB5rkavpCee6AZSLuh7TyOKfxIrZ/ecEYr9LNx1O1dm66QoZgX4yOUol+M6Sh
qJnG1VVBBubl07YeUCHgJDqMapx8QjqhKuV0MjT4x00KusFk9J6aaC6uizJ2rLEOJrKqHTCD/8Fb
vf4SR3ANdF5YR0izVttmjhVm+3RUyXZKxDKjIYz2R2a2/NSLHlFN27rCEszFKFa1NsSdzbHov+iw
hmZjg//G0lidsDG51jvau2+rAK6psXPwyxe6xws5DzBCOmZdp4tTT3GP3NbziKCfR1Aj6iLjXT2a
qKMNalkCznEP28miFyr74igubO7DE75ltzZoCccZapKMuAoTLtSldBanVYAveJ5x2Vg8wLhIX8ku
t/u0mNcakgqYue5ihVg1tQUU3XrgFrDg4XFfLEsKTkTbW8oO8ZPN6Z7819vYxenZY4so+WFt3yF0
oPfjt2Qh7DWRWf69hfIN4aoMh6vMI5DEHMurS2lVn/xDYlx8lKTY/E0y7S8jHSCCUQcI2sl+wQZw
T7+HgXou8N1b+ofqIdOn/3F2HkuOK0Gy/SKYIQEkxJYgQVEkS4vuDaxaQauETHz9O5zVTM3MG7Na
XrO+1dUkEhkRftwDcRXvAPJ2WYVTTTT9MVnhJyphJe3BjGVgUxJYJFaZiXPmG6MMWFQMWFWIjlxj
07nGfsaI1G0dY4gk7pz7JdXDhR/yAbZFsAlBBOsz3kNMrYWvChHG6WgeVglttEvKwmhCBS+3ksrE
XeGvfXJMZmPZtLRfB/Dx/rkplB0zU3In/eT5NYOGlWS+ZlMoz9BXgFm4cIo+49WdbOTwWU23u35t
9sKS/rBH6NLLruZKNP+a5njb0gDpVIQMJmAMZ9su1+1An6vvmQsDq/Fi6WS7M1ZRzaRNC+6KFWNP
s1/M2jG2Hepo+oS4lPXn0QhoLDaIex2FZW4GRnCK8zRWwD4l3VEAcSTvvGFEIdVc0Adeg4BZQ93G
NJhzMz3QzzufQdu7WI6cKV02peEkby5w28n0jO5Bkubl7JxVNeJKuTnGW9GAyL+bWWEwFjQNf+fN
C9UyD61/6HgmqNsosNNQ0j4ii4mlW7eYuka9qTy3UQ9rPacxw7xFdEy++ySG6ICtfaZSmUb+3yzB
klE29QsxpZ5xmls6vl0fiO7VcZplywsleWF/BKUtwXoZ5Xe2Bm7Y1UhS6QZOmxcB40Te4iYiwJV0
PIouVPlpx3csPk0ak106OlJGXJWwCgnYEJpXQSW9UXMBeTJrCNvLRMHqhtymrCsmjL7LIwEEoh/E
2PUC0aQag+j2HvbXDbKk6W9kCcUQ4iUR6S5Zc9d9mBe84ZvWbRf3Pqikt94D8qXzES7itrnA5FRd
co5qdZo82TsHnbQZvZ+5zM4+aFgd9dfCckBeIOvGKIYQXOeNWcT+j6DxHffBF03vcKiN1MJp1JTJ
1k3NZQzHJS7ccOClUIeqHbCZbDrYt+5RD9y9vPqTEggrJK3RrMOeCwQxYowHaM5Q28C252DslASi
ZZhtvPJnJ+e4YDvejKbtnyvVNPFFKLuMd3O9JG/2WKef2MMYdzupnNlCo7RkfBs4jj++ocY69V01
e4g+jCnBNsFZO7hsu+uj1qSD3kxYpizmqjAA2wI6nmFR379amHbaqOq9zNzXvjf9TdI2iFJ37dvD
YNMvbBKcFJEH9ZmgzozjtWuGsYrWSfvqqV7HwgB6yRIWRbCCVqW7KaiL3wYifn+t08Tvd44T6L3r
GbPezE2ZGpv85jKgXq6SSMdZhnkEs3LoLq7/B87MeeriNjunjYcC6qcWna0/Z8Am6zroSFFKLCEu
GbN9QbflozcSz2QKT9xzvklKttIdxqat4qttrObN7TnUNkC5CS12cQgorH80c5/d13Xt6c2oXfki
29mw6dFNPz9bEtfkZe4RJ/6yTwyf11qn3rO6YVwIdGjIJ4eJdhVZuVyRo4xlvfAgCSrpYl4PfS/j
h3IFrXyuaNgfHC5dGAJ8ddtY9st6tvKs8CIfmfsnxRaZelbNWzTbwDmv7+YgA4UXUEFe+9qeGPWP
mbMprFXy4DTdjz7o2HCO8vOXZZaaUoU8u4Mxzel7Ovf1C6cZ4VLG1mFE5f3dZXJ9Xhbpnq26X3/p
LC8jMpHys2d6Lhs1YBpQHwAMM5X/JuiircPSkhrTtVzOBmBeH46qW1D9EvVRYWigNW1H71rhDOWG
4O4URl3hTCwYkXvW0P4IMtdATivXNyDG5X5FfTyWhod3sIqDbJcTZX9nLE12FeVEZ7yycY4NCx3R
OLRilgdhnoxRJ6xpDzoy/IQrM+7nNENhh8S8w1jaBTsMbfUf0CgzxDHDtL6fjRc/ndVTo9vlk1Tu
5Swwqzws3nIqeJD21Erdszl13F2mp8Y98Hly8ieljo1hQVcbBTUm8V/mTsjpN3MJ3Dh9mp+hwnCB
WYtgeUsgfwAOt6T4LMHtYqyAcuJ4aI5rIs2DNdf64vEWBjipmvcmAao1+EZ+p1PW/KtLVlyKZTBe
FqihJ/IM5nMxLePRAQI523au/hTaNo4M++YjP4rOhrI6vbD5PDgn043o62PButhVYPNU1MXl1Kot
bzKfwaOoE8QwU+/QTFEhAbIl47EF5ibI0SZx0eOCSUa3fSKTaZlAwHyj29B6Vo+WBeAoZ6PeWUM2
f1RTxciV4VYabPWk0kOfLgNtMZn1ocpp+ibbybatV1lcqSbQ6WahXuF1yYQ7TMoAPGJo1QgD6HXJ
pTc6UAQVN2VoFuKzLzzjyIKK+BT7i/djMRyboZwvL2ggwy+dGyPQhpm/zcJDdRln64zAMh+NaR3v
MMLU2zhQ/i4hoPHUjka2NfJkeUMWJYjVN5fNQOV7cx+KvU3zShbpEmGQ+vTgaw/DGkwHmln70+/a
4a5fZfPI0JDpq91Ta5NcFxqtN5XILabDKy8z9rCxBdYEM4gWTJgEesbr71XgNMsxg7+7Q61+JTho
HpHGMTzPCJUsx572ldEM3JA8RtDHatwywLL6UNfe+sbzC7TSNf5rjL5VbK3JTP7pojZ2CAH0rGjW
V8GZQ7wdY3OgKjXrS68LKUJpO+I5MWS3IM2b1UknRUsjnS/WhS7MPLUInlw2xDEDMaPasHRB9HAF
mXxLtRrCohuTbMOKMSzS/kwFYa39trBGICCmKvp5MMbWj5xCl+++6zCFZQS3ox+ClfOmPn+ACWOq
w6DAOOo2qA6NjQboZw3GId7R9YbKv9jiuRt/u7WbfeDP6BE9vJmgMae4tElaPQW9dpvHysFFkKZt
9dHXM87mQJPWskkHx6fBwReNo66EKLKG4toWNggXYNm+lHl+GquYsTfL7hY0wEWfstYx73Boq72B
9lLtqH2Ll4WiEP4PlxtmDKNEYWQRmbRa+71qip+173b4joeRi3B0c7YCEJKCMOnaVihm4OpDrhWQ
bjpaKNC4trdUFdPWZaYAPjRWeyfX8tMCyrv2eEm2ll9z0/K1utwiMy1QijYRUhUXIU/Z8mYCmY0b
pDH8dy5bgY7SXIDJu54OPTXYxDhDQ+BrR2/wTvgh7cdmdtVjsq760ImqmFCX0xGqqRP/inytTljU
TXj+yoA7DBwaMKCsLvjbMVlNNvpm/QuFnQ13ljMWFxJwBu8OcTeXWPNpDQ8g6hq6CbYo31Ds1PFm
xpR2oBT0L12q4h3DYHAS1dphxZKAX/jaEJIhwYad2XfDa4wHU7wTZRA8LkIDaiRdNpb5xrVnPICY
UcbIqwZxrBSoDpbPMdJTgucr7ap4DCdz8E5dmZDK1wRNvZwE2QSUZoOo90O/CNJxzXZ9kC5FexG0
07T13HJ9j900DquUXNZ9QRzPz6Rx+78UFfKgaamiVZbmDvtM82KtvnhZ7Un8bRvcK3L0Y+6lFclv
tsvkZ6omKwXvsZxzWtXDjjRYMGPmObLYsFuEvzSZiYMNMkOcIC5m5pCD8XMIMOMxYPaK126unGM1
ZMYnIwanPmgc0HeYywiJLarsOJudurDBvgbyDJruXBgTzwY7hK6p5t8WSGpbThQjKVJqUzxM/Rxs
mH4t/xw363c4DiS/kylfZpL3sw2SN7oc9O4zGWDxxQReuSZ2W+8Zt7X4kTodDYwPnI2RTG26I36v
eZ6ajmYtLxnFpLndXHVWN7/qzKgfjMA1DtLr1pcO+gv/J8OoNRyCsc3xuuRMKl03iKyxKB/XdbYj
Ma+S4UMT/HXxJxFgsJo3GLsoDgMpRrsR3enBVn52LmI9v92QmKuFsv/qec70UaZUH/ip1j9K9MDi
w0TvsKGBLU+M0HRoq7E/GfD/jzeTIbYXg4ci7AJzuix9hZlmsNbfqWnbTx6o9TG2/eoht9bxl816
VBvzhls0vO2RGiB9mbISs1YgAtDU9VggBC9CxxvjyFni6QrJR8ghsWp1Hjp9zjAbOMKFjEr85tWf
8MzuuGn0fTKMeb3r2Sf47JpcEwX+1l/L6IAWLQFC9NXEi5V/ZrFAZxIaSjxgdvLPhDTcOWos178Z
UWRRPzijf+9PAq5oMMrxrBJ8Fyc2J5lvLOxdh10qzQ4EcGi9/JgmMCYNQ+FkKLZxn8PgZDnReHuc
1371TNRKIHa9TpsLpLDxarUMoaOgdro0ajwU7LCAd0wizETyT5vGbrPXHU6ZTepzfxOGZFXmWyFc
V+wVu9msUJd8CQRqTNOqXKi/Glf2MhrxqdfTEnRhyzVAbp2WItYhDd/cnaHsNOsCA4WdinFSPkk8
P+mo6UExSUfOaNg58wAwmyVSwyCPhqc762eFIB8OZSymJy5Bb3iZZz9Jj2tjzc4j0Wrrsik6g5NL
M2ffefo/8PI+1vegX355rmKjJM2NQjrvr7Lv8mVgDifWiKQOkPBFZY6/NdpuMprIlm63BUK3WKKj
PLNt+aNJo0dzq1PPnH8A59/kQjpdA8tR2/jEmhAScy7J37PfavSk4AVttmh4M5aFfm9TJrDZpXV7
G6ah7maxMyuiBPW+XzX9LrJsIS+kpVhzyHSng40MgPKnp2UoaIMKF/ilik2nXcJcOr26IKP5Pm6T
SqoEjsyDvtvIpFbrXTsGdv20Ksi7e9M1gb9D7IarerB9+nYoZymDF7M21bBZJmdczkzb9KdsAmCQ
DT6ZMWIXbMpMU8XgbBTUnnSnDUuzvebguGLeWr2BYF+tvXgOcM1f3MXHn8GAcLGxSDTeK8NI/51t
0u4esbA72TQPj2qxH1NryQ9ezeRsVJ4Tdp50fnWI3z8THCynsXOcnXY8xgItVBVSuxY/qPMM7g5S
azKslw+iEhSSEtpQ+gocZR7caiergvrZyuMRjCgoLzpt/ReuiGDvtAO3VFZwEVt+v8+wCnyQPsPb
o5OUPZtKMlHyCOM4Oday/ANtEGGubphMH9cW8rdbPtSTnz6sreGx0KGpI7eEb+/7vJQMU+PS2YIl
WQ96NfSFSWABonvzG26yOe9/qNgDFUpbmX7afYsdvM6WaF0GvU0qt31bOhP+35mWdwgZ9epaBlpO
KWvxM+js+RDYMzwOhc/4QuJhj0c+U0uInLLwbDTzfLV83Xw0Ns7CkIYyiOzC13dZN5ZvTtnOPwvi
ilSYcipsNHb+qpUsg/PqKRBEUVVvAyduK1kS1wJYjd4jLlXx28hY3oPb0nlZray6FKaXJ5uqXcb3
SsN9Y9Zp9pIu++zTtx76Dlh6o/H4fLTsJXvqZq2g/+mbI4fXAV0dBvFNIdP0xTSa5GedzoKqvR+d
bSFYRVsGtnhuzX4ydotPbqVKDAw4td3dF1nBy0aTbvDDWXK8N5m7Js+d33cnwPB1O9WL+8cyTCYH
jM78kPsDXLvr7dOMsHbphWV9sBN4eag9CGUT29BZWdIS8OtDDLSCP+MxURhU8UPmu9FVObErVvIQ
8Ctee2/t/+G9xHFpk4OhNIZWbKc+HMOQJHduS2Tcxk6N5YNRg7oOjLoYA9fjlryL/G3AMPGaTMLd
kl6oIzdJKgzmkLbmRvlSqV1pWG61xQraXzPyb9wrfgT2yzBoYyz/ZM2D9TOfTdlAG4ANbbHOKzPS
RrOGoljES1WgB848J0tkenY7/UBBdcXBAkhqI8Ilhg/Gex8Y72A+bWyH3YY1eFi1pJf626Ju3Gln
0hrmV3NoZXJJby1KGOddt+11Xq/hFLeMgOq0aqPahjDfj6ua9wRCM4UeyUe8QRJB8NP1EyONjGDG
tNFYerrpvmxKPghz6sH9SD+5tsQVHpw69aPGBFU8xcaA9RnM6okYHiw82m4pAAIvm9bT0NR2FPQ0
eVNmKOQxZlw0GMPIK3qkrhp9ko+qoSoOar5xlLf4jUhVpcvkK3CKMeS9Nm4n9IdD28/Tr0zjN1nk
ACeFImcLHuqAUVtHtAZrGSZ2fxpNB29q5/MviBZiqyzmQRQU0Ea3SN28CwW1GZC5V2iMrHGqiDxR
uWAKW0M/VtRExqSIYSUoaD107QRNTKt04veCA530zWRhYmFmStruYi8ujy448YnopPnOTvHFLim0
ZW8u3AcWDQJPWNuk5g4OCMY5Dhb5GyBw7vGgDt3rxHjzT8l19Ctlg8eusuzqXq1B965of3eLnnXI
mLne16aHm7PIW6Pe6jIxnnMZtH91ZVU7UHsUyMlQTWh5DOG91b+tkWAw5OCEjTvkRqP+U5GL8rrG
Hmq4HNyOsmQFfI4lKHmRCrVL/QnYK7YMeCf3o2cRJ2KsL65kGhbg6Lnc9wgkEfdR/NB7Wr8GjVOj
1+T5K+NY/2WscJaBjmRVFU09nx+ACNJaBhnw1JKtxknHtfV3pnmJjN6B4MOp+3uVxQqh5jdt6AFM
0hkK5shA5ShTtUrycMon42QiPG/VbFICw2KIu4T0nSRUCT4x34K53Zs2ENcRWRLzi7XYRsYcvUHd
Qm1Q5nbyQNmOk1DVgSTY8tHOmB6R7ZWHdAL4UoIW9HAxEqrbkRCrz3G1oKcC0JGMHbyHfLDIpllR
Q+65nPU7ey7Uk9ER4YDfkOatFi22ssDOlz25nYGIaIvW5FjktUx5spW4MJG90SGoNmfJvfdGdsWg
onbs0wHN060+zNlfb7XmSuLimiireQR48c8yyIb8LWkHm5wcOw9V2dgHZTut98Np+rXivYORLsyy
pj2sLq512lASDWbJ4opibcblKQdm9rZpZVrr1l5N1R9kDRYJlSd8xrSpOTioFmX/Uuoxr6LhFuKz
H7qVrDxS7Lxk75r1tNKDuGX1yoaBKQ/7LFE30C3Ik9/lHGc8yXWn0Cc9krDi50kTnWKGWrcZjYFd
V/TQOlgqh2QmRq6/pyzvqn9D5YHKoJAV5VHffvqp87VpHBhfGNUWm8TCZNT3FdaogVAYdXYDV1g/
iQDwPI6eV8v2KajN1ElDhznEdCqdefb27BkOKpav8omEKdesG6aD8G7LcWZPHcjwqJ+QJ4Mn1Yrp
ZZjbxdopT0OwUeQu1cUYqnG+YxCZP9ZsiXxfJ1eXoevDGUa2W81xdNvrfmhap73L6gJRg1kaKia5
LuK0cDTDtOj8t2xQ2LgcusDfGRvN45PdULL/yEnZcrEbkeUL/Kr1p0YM6Vg8NPefOCjIJZxG+rY7
qYLY26PiyHjXwX9fkkJknwsOv2fb0M77QEMBdQJDhjNBpplzGkkq0RtFPAy5YrSP/jOS3Nw953ET
Qlgxw614GbV+cBcT2LHz8xHLqI/XadkRXIhFBmZreGrQRCJrWM2rJunjgjovwatAh4Y9jsQg2ZTM
L1+hgnKugSKJqUvS+V+L6Lxn5iGzsBrleMxjIcfNPBOUR2JD9md0mXeikvnzJ9JO/kxMw3wfMPYv
tp1k+sY/1mm32mrkIRZ2UW/Qytu3kXS//eSl7l0Vk8dSslTz39ii4uwTMc+8pg007Yqfdw0G37P2
5Tr0VwEtv+wWF/QsD6w+36UxLRq6eY4xPMBHUQeVHfmw5PIE4sWf5W3UmFvSQr0WzgT4Y+OvRg71
xoB6bw+13I4dxghCniheOdo2kTptxSsq6BbMLgOC2690xYC2IZ5g2avOM1GdV31cCiQ9tIKE6SWt
+4bc7umz89qZqIpiCObjGGgvUrRvkVR5fQ9PSJAVmFh5anJ2RaGQz9eyKrqTG8fptW7yGCBtsF+9
yhDFKS8rshFGNL6rP3TB3s4DAsEM+SLMRh+d2JHI23ERnAoqE6KY9Hzw8qV3H+ouDvoLYj+FDDkh
uWc1204vZLMFRuqxv2jFsNS18QNOu/Wiew7mMPpN1PeiImoP8Icoo+qE79uhv6txaKSkNF0y1FQU
8MEVPwnepzaOs7T6G6c3/1u6qJ+JM5RhcEuECuuu9H7QB4gdMtC6JYmjv2eapCHQRGwmoTCGUewS
O2ekySqx4jyD4u4bizhGs5P9x0JChHnMuUypJcd2O7ZCHpx5VC32jHLwt41XGKQZle4O+9N7KXFz
u6J7r6xWXAXJaWT/rPO+Dlb5MmZm/5sV6+pBueQkcTaaZ2dd7ec0JVqPa9NkVMdeJy/bdAxL955V
5PyeJVgLQqWvJAB69ZtMEH1n98u8k4JWZ8NhErxVtW0xXzNjIvc0KTdXaNjJC4Gw/VM1dQsqBtmi
lH7+ol4Ca6kiyiFGDW0x978asr3O2r0FOQ2zfpaCHOiwb7nRJm+Y9n2xtsd+cYLn1ajde1Jj5DMN
vXFGU3TuBLYfBul80fXJHBjvdgyCij2RI55JwmdR3tW4UES41J6XnZ2ybD87pcTBARyj5UwWVCTy
vPYYV7n5tcL5zUrlcbNmw3xIkyG+8+t43vq89H5LFgq8+G69MBKpif+w0Qu3LJUdwrSauJFnjX05
z4ODxfYz7INxiWOKtPsfveywuHS47TYS8H6PyMDpi02v1TuH2U5y8Juie/GUVbyaJBlscH0akWW0
eF57whq2Cqis3Uz9lB2bHlv9Wpv9E5mi8uyL/yCKZqvD527wpgRssOhrB7O+5r49QGhKRmbxiuci
zSdCqVhEA4TtxMPdkoOf1K0dnEqyi14VU3a1sZCv75PWFedl9OaPvjP/6NXOPoQr0idvSIt71027
bWLR+5nFWB7AeNwLsEEfsWPOJVfcj9tDiyCyR0KjbiWw8PbeQteEFE5+ximpebuBvpp41xwXEhjq
TTflUMJp/DCFlu9zPxqRsTj5hfECqQJiLHeeDaecNP5EqiFxYn+4eL3froHrRvOk3jPUEPih5Dhf
U0Ppz9FYkrtxHfIdqSoCo1jDUKM7kG1cUGVWGfHCzrG0yGvTUcA+kZxEkoxFAr/yvLHac85llWLd
m2XXs9gJP0q5IWGvmq2NMjwZX820aJgflOySGp8gkjMnD8kOqhAJaHt4HXKcA78CjCZaj9MFPlc9
0EWtktCjOB1wmdI9r/0VjagoeRNYdAX33K9EAWwatwRIvsCisEo3WsnjSah+SWeP/BU09MmAx2z+
/v8Dhv+X7GVxS4H+T+HlQzJDrHns5rZi6xrAH3eEP3zvR38Jkib0pPJm3VonPpwfXb+camUev/ej
vywMo0kTXlnW4oSfGP/kvi+Hb66wEl/2AxgClKsolDwx4njsndXd9ObcfjPY/EtadGLEDApVYZ2S
fryn133nnvs/0uH/ly/S/LI5SMdQhDCs1oneh2SD5NkocEd86+P+ut7enU3AKgtPUVPFv5xB//R4
1L/5s79E8yPJAYXZ3shIhIQruxHHzPjmopb/ttPexsNsIRGdUgwoWzuzbPKafPW9L9OU//Xo4DXx
c2mSG0KpiCOwiCAFv7cCw7x9yf/pVFZdS4pJJltaa7L1Puxc/x+f9u13+x/CxM0vZ1KJxkzN3GtP
LqCSwcSJhdeUgUOUkbb8zaVE5pfT6XjMJUH6+EtE8c9uq3uM89vvPYlfTudSjH7ei7o9lYH/s1DN
A0Dkv+/96K9ns7OHomJOcuJOvTdp4ZrpW6uxxNe19ks3KtTXTJ9Mtjb4y4PUxbe2MIivS+1HklKJ
FUj0KWEB6NYRt1VEQTJ/6wEXwZej6bXC7JiTLxx7374HLeqO4Mnjt75KEXxZm5H2gPi9P84nd57u
epHszSZ//M5XKb7utuebXDsFAXqqqTXYdfaj94ZvfuJfTqZvk5Y5iH46xX3R7aDS5M7rtPXNT/zL
8cwmQTQEpNtJ6Dy+qoXWlR0P2bduTRF8OZcFSSedtAG7+1uoQju6f+NYfvM3/3Iwc6YealbEK8sU
TCYwGnqDyin+j9fW7dP9768tEXw5m8qoWorJdSCC1RtwLzCujVPxva/06457P+jTgojfimVJHs6W
5Kyc5vNbD+LXHfdG0vvFlKjuBHOEH6UsvE0nSL/73k//cj6dZJHktRPzzwucRBUjec2XfP7WFcSE
7L9eQaydXS1ZjO0pFuLm3fQoZgtyx773q9/up/90wfkC7mr1muaU1KtPqsx0RbBqwu/98C9ntCYw
LBf0yyecU8WGGJ1I4Aj/5g//ckTHss+qceJyy8zyhSgkush6/L92Xcv/WDD2Pzzp/pczit/RtHUu
+WAwlL9YRr5vnPENyZ14wZalpEIYzY3u946tt56WBgGir9ez9INqjQhfSd5w/xbHXCKbeXEf0Ovc
ZuU0OjAN/R+5gIPBO4639QwqhAt5jNWchgSagF4ZGLGVBuAdQXKltuSp0+xCmKff3sIsAavvht7f
f5jroLgvTVBfMM/linUpO3kkr23S1DiWo/OcqeA+Z53bOE/vi04ZVK0FECqt3lrz17Zebcwvfl0X
0eCayQ4GLYgKFdzGwu1jgRdrVyajAJ5Pp6OAppXwPCwa0HfL4iXRSp/Xv7It42CXam42eCCNP+Rl
e6wwkRO4ENHVEwlCEG/2vgVIOWPbbpg45aQup9l90MXxPeGxOzPppx+5trADD+5Ws0l5h/nlTvjq
Y4VtODpjeW/UUx8xrjfoz5vlcwmoDFzzrmLK0Jlx6x2EQXoVBmTmQ352i8X2xEQKyjJBKxv9AnRY
Q2thbK9xszmbKo3PWTJCNzd3oi2PNK718+LH8V4aJMW7eD6u5PzhA9XwsBPxmY71MEn7YfLlHNEE
VjisvQXr4xAsYY0ctUP+GUM3D8r3PINBzAZjL+CpHgrS4AgsvLYBmcNVk7+uZeWHVGe1jhCDD4T7
vLSGnpmO4Dem3twGpV/oLWHkDw6WtRCCmmQwtegDIRvsfShS/0yE6QySo88GxmSMojIUSRyHPt9+
Z9jSQ4d1l31MDO/BtQWOnNqLgBX7N0aKsDsTiigLMkaBwY859wvBzRlmX5LqQlKAzMidERZDbOgY
N11L3fl27y0o2U5HHDma9mCzuaDt9HCOg+Ha8DDekpx3fkCm5d5XVFmETs0yrCZ9YMZ0npP6dR70
XhT+WO8atBbXCdzyqQdrOWtpXnJiW3c90dph6gX4+wQ5sxOhzHdYAYdw6MxXAT4VmUTG86DljNyl
XxUnhCd/72FCcX1s8U6yZ7vEHu32BkH4fKDt+C9Ayt5WHuEFHjOo44h/cNuhcm4S169Y/7ISoj2a
f1dnfRwGdrQ9BInXk/nfK4K4xHJG79WEn9ccYeRVC+RsI/Ry0WwOJDhIdytmYqQyxMZhsk/JUsoP
ZxyxDCvffCbDxT3LuUHvJOi5ep+JRuJDcOYQ9TPQzyQ9XSRzDes1bka2gjTHwnbNc0b+MUOf3oxG
K3jojByxZc7P5N9tyfw6ujYQTLBMUX8DM/CCil0n1WZ0ipyvQOu9nyWESRHuQbgIz3R488FhGFse
C2KzomrOTkNh3zFi/+Ulk38VuUXU2aA42Xpt1481K0syRLJM7tmTYYXNzHb5qUtPlWm7/1gFoslj
IQ+alSwBbgtXetkadVNmn6WFyL+1xsWMCDe/yCyw/C1B/VCc6+TtQJBiY1vr9lZZ/UxTNsAQCVSG
EnH/r4hrIyfcqHvLMrM4iL5GIsQcfZ7W+K3M3JuZcp2qe4fRT2RVzQlghbNBUnUw3uZYjQNii8Nk
Q8gUr5nYOWDJ+cRNLN4CgyYOfwfrkxHJu61Buh/ALKw5/z2Z95JUmN0yawNopb2RgJ4yjJ2Pdew1
xVq483vlbf1CESzlJYrvIsWJqjOzPve6vIdCiy/sOLk3eIW3NUNA2zZwMgCcsXhnJo+P14Egb/+H
cNtDXagDD5hxn+Bvi2IvJSE8RgtYgBobVYHSyI7IOVyxHOe4W/+0NRRh0dvFM7SjBXo7Jx/Mp4gP
c5fMCFU9GhezgRMO53FATS+DZvxtgI4oMqjq7iVW418wT+OOpEjIYs13iT4ynhKDAEfNV7rtBm99
oqpYI0COdt0CzEM4IoX9nhxFQz25bC80sGuZFX457ZQ/hR40C4CnAqtpa+2CFRIkDVTNfgP1MMzY
VouBxZS2MyRQWWrhq3EaNyBIP/jJXDE5mEOXvZemPTSnyXAmHQ7wqud8ngIvtIPhh+qhpm1i909T
NQOfFr2v0Wnc4XMkriesg2EFYnLkC+Z9eKoBuy7CcrUlDAj/JYneeKUIbBLCJ5uGELRDANqxX4sm
OU/lfJykUCdc8ylJBJ3zUHhmtbVdxsdGYB57NkbtbEn0eqir5IHBI+u8Vmec4ZVyO41cNuRMTeB6
dwYZ+91Pjz0+YbGoZC9bj/C7QL1MaSneTb5TKNgKbyLhLY3TyvaVpLN13Pqol/bW/3/sncdy5Fa6
rV9FoTnqYMPjxlEPEkhDMulNkTVB0MK7jQ379PeDpJZUPFLrdI/u4Hb0oKtpMomE+c1a38oM97EY
fFZora57F225HKCXzwfLRik3EZaybzN2AwDU8+c4T1B6QEWtWI2aH0BovJtashZVRfpm6uzg0KCK
+rGfK/2sGfz4cZCq3La44cOCOzJUljpxsw1FTREkaa8wSaVQYrJCDJdaj2agj0pYbq7yTHZJxh1+
RnESo639mInJunfbZr7UspJdbWWX6OetSWx9A8umWSp2SqAxLzM1LFeWvtB5sO/ijhYDGC0Qneya
rnAzMl9QO7G0NaY2KPVC8syqTZwLvsBRUjZVdxYnE3A3Ysz66xGL8F3NsPyI36e6x1rYb5Vtxg+I
uBsqhL4Z1Y4MrfmAumiqT3NBZpYuzMQmm61jH9cnFTehrKg3Y0P3rC0Wdicr0ZAc+Ns0akmecGYz
HGvrfAQrzbodE08+FvdWF40Ee0TXLFQ0gdVPFnuDRymFHWQns+cV0CEhcEvb+4hKLEB5WV3NccYn
V7raLwmy//U6/Z/4vb76pdrs/vHf/Pu1RsaCCUl9+uc/9u/1xXP53v33+lO/fdf3P/OPu7rkv5+/
5buf4Pf++rrhs3r+7h/bitXvfN2/y/nmvesL9fNv5x2u3/m//eIP7z//lru5ef/pR1wolVp/W5zW
1Y+/funk7acfKZ7/0EGsv//XL65/408/3tTlc5XS2v3yy377iffnTvHD/hfX8D3TNw3LB6rvUpqP
7z9/Rf9iOIZwPM+zDNc114xvshhU8tOPlseXeKa7nEk+0lSXRqer+5+/ZH5xBMFynms5JiAbX/z4
z7/8u8/m98/qh6ovr+q0Ut1PP9rm2mH/3jG4bMsdxI2O7RjIQCw4Mp9aqhqnzuLqRtBEMBjO3CXt
67BpGAodHE1zlitEIYRGbdxuicsbbWFLfMYEJkdm3yRlB+aQNW4u3jilpdiPms7eTYlB+EFbI7Xb
+oANVQiwF9skTECNOtjrbJ9lPT7iwClixmbuYibiOKMH0g4KPDsK+D6WcXKXFxEPi7rsLXbrZlnU
9dHOrRhaWuqKw5A1sYMpo66FixfdULc8a9wV3OhdmT2Kx5O0z62vHHKtCacSxddujsfykgan9UJu
IRN8sbYCEf1iq0Wgv1ImCVjHyM1R0oSJKSb9Xkd7EUEOBeu0tyh0q50ZQ7bYNDZDrSBLdEH9qydo
9ZIyInSpQCZxgF0DT19RW5NM5KhGIUNlThgu02qYyrSFkLVKVA4cfw289q50GKvuYgTfDWlz3Rif
syLyz0tzKm/hUyy4qttuxL0z1hAE0yFBh9l66TcoYepmdsYCIlaK4p/AC6Rks8wcb1uy2IMmgNMm
CU1kSmsCQkyo4sbRxVCcW0Y9PjaZg3YdcaULXz1eAwxt9MdszPreek95Zj5Qu4dA8zBtSdYnvGwM
DQ9g03FxyLniQQbRFFGciN/WuU2GdUS7KQvdnsHFd90zwAu22nUM5Iyr4IgtZfk6e2A7W2DXths3
pwaCKokGL1FnmdYhS9MMWdwnbPVOGsjY51OroQCJoI+eikr1L7G5zCGmqyIYSrN41dGM0kKUVTkF
eZ75ly7unmmDiD5XoRC9faYz3fhWUB3T2WYT+R04/GGny3HySIHsCRTT4W+RoSexV9JNuX2HDsjo
bsvhZ00aD+K97Vus3trcBJYRc57SYk4DFfmSQNCh/u/9jc1QX+x6E2rcxjawLwVxFxOk0bJc2cD7
0lpUULk6SLs3IRoZMIMnVa8qzNSrv/YIiihh0ny5tzBNDMFIMqQdKGvIxWZyneqiTrX1rU5kaaLP
GORdhTvlzTNSGzOSmQ1fsfSxYVWNOd/1HVzFDf4TuoaxBSt1mFNFndFFMn7z/SS5l4K1akiAilHv
owm2Skg12Xy0XVx4PG8k6h6QwOSxNZ123RLk5eIztCKQP+gdWL+ieXzC6pIDgQIbyHJVq8VZqYCR
QHPX0reoNtR8ZO/L6tNPTecaq0N873vCksHgZCRBAv+Hy0/IxKMxpzgidDSVqDO1NrssCs1B5axK
+6NMiMwA18DXIGW4k7VBsTkeY9LK79Iiq2/QwvcKe0JnnORke5GJMVjdV9oxoY4utu0DTDl8NQJl
/nkK3KLGuYP6PdRLoFlbq81JarBKR7+keIYNmSE5H9Akjk1/CpF5on4GIPqGl3V8r025FCeEQmMt
sxmzYLUU+hxtfcU97MWcu47Ai86NngiNZFkeDUtcrZokySPZLPNXLy4tNP2iaRyAERpa8WkoEZQY
lUuyy0AtvW0Hkd8LR2N8gs6q/IovkmAQuWTeq6zm6sobQf6ik4bVviXZzETg0ycRbl3R4uOxIwuT
mF80dyggEurY0dOLHWau5MOgoW63Ock3j6yTFfYUQsXKoDWn6FjF9MO7BnIYyhsn6hIcEpEOVBSH
Avjkzmw9jHEjnxFiZ+/eNDTfxxM8l93OFkN5sV6reJvtwThEU2ZYGwSK2VXbuObMraUgHbLQSqD1
1PZXLfk6j46haupw8NbxgRcdpmDWrSiijjVxWNp8YCocTH9OyVI06yS02qh4LvXRdAM5clcLWy5h
K2gSD92WO44RGU06sW/QidqOaCSBRgNxpiOBWtg8iKyMBKkNUxPttLFqbARcxgu4vNi7r41evS+l
t5yz8oP30/lx/q3LBuJeRO3UUcAB570zXlgQQ5dxfouX3+tDaVi4RRdfECth5s18O/Y5Q5wRmCWJ
h7Nb4dpn+5kEmhwo1ciHiFCv1F6ZhYi7qwc+tUEGNszlN28gPJTPdIFoIk1upRScVn1ft5U861PQ
S5DhFhpYjHdZsifNQr+Jl8qbtl5pygqKl9WfzOOqUsJZNNws5BUhwMHnsWxmOcQ0LX18iYIPSRgu
G4xyZVqTX6RP9XKJz9eH3mfGI49ULEpvRRyPp6mboRvp506saS6z6sFPl+qaaoB0XZ6o7iMmK5Pm
ELoiiiZ8iJtkxJOAMsy3vvaogW40HXP9xgAMix1qYNwFJaVPNoj9zTbUkaY6YGqcooVQBrMq0CuC
kXTXIt2ms8YK3mxVosRCe24Bs2yt7jjHYK02JsymK0jtBF1J4Rl9WMdG99BbiXG98H9oO55ZekqQ
TSrueTDVROghGOSpJgfY/0lqaltf4l9mydD1OvJbiOe7OpbIloUver7R8N3HBWkPpiTH0pA2+Ewv
x9LjrGG9Os4Qxx3vY4iLesSFVy8AOZdeRRumcP0rvyMqUJjrxlPMYOkKtSFslGIkdmbXJIs4LSfA
mQEBeS4MCc9Ob/1FYcaz6w4fLlFUSoZMubqzCD+rCdzBpz9LZgK18aDo+ctiT9lFOxmweC2QMcyZ
LD5FYhkrdS3ouufTkmTKfVasJuZ5cjDXoIdfc2zQa0JFywxcFCS15I/CjMAOa8Juj0U/8/iK3EUh
T1QaN+zZ9t2vdt2vauq0M+9ropYWshxWxzxcsqXfdeMki42cu2Sla6QwCCZ8QESKoFtSzHXmajnU
VeMyNuOiIVIyGe07IJaErrRsTdb0q8S/IromHbZugx3/OBmMe7a26xg9cHqN5nl0qIiRIA3GC7Kc
SlBBRB6W5zj+pqYefArQvg6Le1ko2iCv024KUSOZTLzEwbmr5rTfiRzrAqOJob9mxiyhWrdEtJ6U
Vu8MRwlRgEtpFk3Y8DDIjjgw6fv7dECcW3uS6Qo2LnEz4qi9cdAZfRtd2s0NsabZ3u77Mts1oEK7
IG1qztZyyqo5iHuUxYAMBCPzHY6iUbvgQZpAPyzntN2Ry6wIMfE7lLn31hw7/jUypYi9GlhNyz7j
Ku2rh2EY12lpVui63Ng4LJcHHQeo9jLpeF/PrawS8tZOJVnWZacs/ZaawTWOtsms4wZSNu5bQiwW
4/IPbc2vzcMfm4Xv12i0ChbIFz4Bm1ZGCNv5tCCJMkNzmkzGYcmXz5m0pKFfu+Xrv34VsXYc33Uk
lvBs4eo2fZfFy33SFvmSxpqaj7hRa8Iq56fFdCvYAoDN9vQMCL1AagXTGZc4Fgb/Upcjth7E0nc/
v5F/q5E9T19l3dUf6nOb+l1fe9m8V7dKvr+r8+fm83f+P9jQrp3mf/2za/wf/Wz4Xtav8lmlrz/c
vDf9S8H/qD9+UMn7D0FNMfDHRnf9Tb/0uab4gpfWcelzMZT5uvNbnyuML3SxTFZt03Vsz6Fj/Wef
a39ZO1iwTzbnlXDpa3/rczVhfrFsXzcxzHlC6HBs/p1GF2PvugP7/bzyBAgfqm903vzHoBj/dPoS
VjdocMGTDdEoYxT6uOEoibEDNPVHjTEr4XJvcPPVNJotdRRRA6EuDeOpgaedbwQ9Gn4wUoKZeOpm
zh1cOsnJoAALbUofpF0YEf+d7n1Hd6+w1QAeZ65+m+QatH0zp+LbrgA9+j9ZJECUI4Y/mwEfEHYT
rDZBipm+22QiqR2CErBxhrEzoj6N2b9vBr9Hw9jPk/FVsypJeBXZmfcdKOCYpCECnQKHxEMZwGxb
gGpqi0xOWKMRqdzDS1iC2AFYmiTR9MRBV94Z9KocRwea7LdIujmCgbpOzns9g0mkyKLHDo9d7rTG
jEr0yuwsRSC9sQblOndInEfZRvepmVavNgSu/jDYpHnRg9a+2OhwXu66eowI0CA0ygtGZqPfejTf
DlxkgsB1boEw3eem2iFXdyWcFjUiPJsasjWQRpKN447t15bE7oZJD+lpG1KmkMgL+nPWfpFAjOm3
NouDulz0IjDU1BCENPrj41gZuB/oRCd02OwFvnlWXYpwMCSv4xaD9TET5XRJrh46erDT8c2EhxdC
Reo3Hy7NOOkjNNjTSdsgHD6gvGNV4M8toIlF7z1ajZXjxONF2sYu7bSCI2Jk/a0+VTqJVI6mw/zO
7W8p7Itmk8EcebCHpBv2Rp2ZD3XUda+55TkKasqkny2yyN5NGQ/4XaYZ75Uk5hZ6qWNcJ5TBb24/
QC5K0xgEPytEBNfSHoRC0c22d7vQM2QwsHs8E0xchHOdIFsHumlB2iJKb/TsJg/ydEzVed4VutgA
B3J9dnq4L7fQN9mblXpj7ofS1r61apovdIj8S7QXDen0B0c2MeLuSGWnkqGHQ/I2aAwFoVPDZN0B
tAOgXvR0hZkRD3IzYGagLACO1XnXUYcrOeGTQL55bMtJVXkwEbSCPkUZbbQddMp6tj/tnD5U0pfm
rliJdCcOkXjYBWnGZvvbbBAEtvWpC9NtnXMyni0ZE96jnqTRchJJv9YBILaEf5OF1Odbn+AVJtpt
btSnjacNHexbx/QClWtuh96bLKdz1pg2BsnKggSwmBVdduT0lh1Qgi1jiNmt0O+HAnMdQDdjxZVC
Qy0fgPMZeNaT2WlI+9Qy+7GqUx+dOPiwBf5T3zb+yxJnTXZTEGKR7CafO9ANdnxmxwlx8u1enyac
qw2wn+GsyVm7hOjSXJ8D5pO5h7PFg6w8dvPI8xwbEad1lmEFr7JIXgKzS3kZ4fZEOUfKtJ8KQtXi
LfAe0TEySp2X0gJzHurmUjlPcZEydcig3z2si9Ex0HyJnhv7A8t7CfEV5TyWi4ynqh6U9DjqRFSd
emfcUHrnRE/z3I1LJpYBYrlJu/Q10PBIz1l472SUmP3znFjLLfpndDXcd9FBT4XfpOeiLQnjdoa2
7G5IJ8jZG0L7unZHzJm7BBrxtUP5WvC5J9yUbMNkrBIpezymkTOOHzFinZ0RDVzNdPcVzmeTj3Tj
KzaS7Es045bnU1be2lma3qS5NBj6VEt8GGciPGRAuzNAu1T2Eu10SrDrvJu71yX1+keI9c0rjY3e
70Z7Gl/AFeh6RlMly9U/laL2otnsmHhATMgOZu4YXQhlX44bInt5J7EqcBvKEU/etV+leCngg+e4
BRgqRwHVJgdL62G/7OJIUJFaVTvDDRadtU97i61S3lrlOd7ymbrbSQDNVbHBPtHvi/pSebaf54gV
Wn/+MJir5vsM1+eEyT6avGDwirLYYRz0mv0w6MVp3pCxseF4WtFFzkQCA3XB9nFyDG66fqQ7V0Xu
uCwPi8lMAUGAnQziJE0fFRb9p8LFS4S7WjRPlpM59hZ+F15m9ONde9OSMnYkORw3ioAOS35NbVRW
sMwLBKOCy/lBtH4/b8mclwTLgFd6quLMvUVLJNcI9UzM56KJ84sUXNhH3aU2QYdevNxh8OpYEAlO
PFb8AzzlyEuIm7JRatxhMsRDnE493GFSkxb8z66YwGsKwpc3lTnUe7Nl4wa6bn2rOf6SlLWJQofP
gAayHLZ8GKk2Qdw4zKKmGLaIs4DaDqU3Xwtp608Ql9tsKwyXVs4eyAgG5jq8ppYGkaKdZtPZyMn3
O+J9p3Wrn/Tu/QS4pgmMmYCbjakRBQpOzTAPtdaxRV4m7mmE+vU4ZZNsZneVaLV+LBtduRsr8ys/
qIy0g2VnAIc45ONELkDa6AOiimVkT2MNncNcWhbufrKZ94cqw7xv1DmfIQQN/6awdDpLlA7ZC5Pv
pArGhfVSUEZLfdUZgj35nAnznox4yPgsgrpLzgv9G/zFrguRPczLpuOIvFDV2NpudNX0VMAIemHf
QJz8SFgZh9ls/fVUNrW7pLOSR9A6/lvB/JJhOCUC4asmQzpWvPNqX/RLnUdn4p1kjuT95KuQ8ajL
lo+xFz2TM1d30CiAml4496cSCYaBFGFbpkKzbz2umzHUK4HpFSupTMJuarvy6Bagx0nVEdp7HndQ
NRuMDtYuZmwPCsyjI60togUCbxT+48DA8bKfcqI4vLxLucP7tbw0QGHixOORDfB5yvorXMcoF9hR
12kwKQosErggjm2NtCh1YCXcnyQ+XdR1Sd2bm5xdGhlGQ6WnW6sx+fYoZQwA36IHIZ+2DbVKPk1J
tGOvWRxHptnNoUNWzD7O4UCTXrBE1cWSavPTIM0VpA4E4IMsG5OToUsZ19gt5ttjN3kO3jhVL0dH
mqR5sxL/SnZ3fBcDUHQ2mJn8l6aqc2vDfXJ+J+I76kOwge1TNBGetxtBgx7BU3QIIACjgqtBzXsY
yLx8BgPjMWuCganIDjM1zlEaJsLMZh27oHD5fGajcy/AODR9kE7cUJhvjXgRE3CpZyYBBMa2TduI
IJyhNQEkD+qasKf0bUT2JHA3deVtRwbFN3+YsrdYTeDT8R2jxViFyt/aEeAP4yVZ3bPLnN/ZHjZX
2cj+B2WO7t9JUs1O23HsnylhIz4/McpXnszyum4cAlLQhbgkpckme0jtVHwgKltuIf8sh1Era95x
qxnfBl0rb3pNQAXC8rWSKBMaGPC0DB6sLvZf2oKh1+ySbwto0OfT77vqpVmkxBKZz/5RmVAYoSpG
a0oF/LOnkjPlfHJ7YQVAfNg9ZebIbLRSxcIgTTeKnlq48Y6ji5tmw9p0aul7NaaFpJc2L07bMj2b
c+adSFL65i7WpvFQJhPD4ypGaSQty8Duacie0Ldl8W9ngmTwFkE/OSGKJWdY4eXjV+5rOgCoqSCr
uuLmHQfaYroUTSaA/W1Gtgy83/VsIfjeWyMEYaRu3RKs4QbpBCIvSU7Le2N08pulZR3oR8Lbsy0a
tJpsOkNpX6OpHF8dZGh3GXeMBuOv0tJNSqF/P2c5Qo6OpFsIbspZDgsoaQqGovZjmJcd2o5ITQ6B
ebZi5AkrLW1g9ZEleGjshV2XMc5xHKTsCqttxUoRQlwmiRRcWhQIeLioqeHdETS2Yb7bZAGTCnxO
1MjaXdRFasTUaDWn/Ej00KYZahRjDYcIEfvN9QYVVmxi4m9n63wqoqo8SH9xyCXXipES0xmcr46w
AJuaNoS2jTdQtQfMt4HL5kwS8cCVWf0+TYPjbyNA3jqgMclIOJt9ni4a8qRnxVlCKJk58QBqFFyW
SRvpAoekAYedayUpLh5IEy/AUFqM2xTgyyOfc3Ml8tR+Av9nxkHfy/FC0/ziEYtfb6D+8ZW3VZaX
PIBAbz2SArRkOaO/RHVPF2Yt5KZG4/uiZ5HFWxL4/4hUJh6by6U/INPpbfABBeO1BTd3jctOJwhB
0u7VoTcxYaRMJl8oKNEsoHBoCycB0jSWczhELc1lZ8B+hNVZGM0BeiYE99pWmEadvHK1jdVzr9l1
0PhZfsE056NJ4FqEhS3KZt/NE9NYIRQo6cyaJ+ZQaqLziOc1C83SWkx6IKTkhWarrt0XfleeEx0x
GJCnYbsGuEGBjRCsWOeh6mfUeMUwiXTXVxY1p4tkvSOoKkLi0IBydG4LMyO93NRi2lIX+H4MEq/m
MTVF7E9BnDpDtseiTZLZxL63YUEAuv4EAZxXBXGV0yZkw2yCmIVfRj0OtxnCC08WiG4m3Kc9BU13
x16JmXBEpCaeoQKbMf2JIGWraFBRhSA67QvmvaYXVkCUb6aS8nbfkS1YA3rpc/+8n8nKQgXi8afl
o++/ZVJrBlzca08sdFDsu4aOA8GKTZYDpEzRpofCUsN9W+S9tm+cxh82td8ZBgm5uh/f636r9G1D
Ti2sErgAFLEJIlzwLyIFKAg6y98s3exBZJpwfgXsJ4hk6cCQ1PsWCHuykw7UEA6ul1F6muxmCSRN
EhF2BSD+kLawjcLBjpgQyH5gm4TUp/f2peiK6DQxO8QhXUmo56Fo3Sw5MXBbumQjTm19EbGJzA6L
FzflOWvaND3w/E/JX6fWS8gzNWZ1AgGkhisVza6zQfXIV9U0VcnOY32pY5bWOnVFqY3p0XD81niL
TJeRewMzobyIY2shhlaLi/ZiShA7bERRLhlkp7FMDs3gJGLLG8xRk7G9NbeLjQgH4ZVNJlQO/KsJ
2cSTdaSPC4rR9fEeslH1zVNCgqh9yMG1vcuefr240NxULeHENpZFyoyo5cQH0U4EBs7uFFj1bKQ7
axyqKhgMzv7rbjBIOQFfFdm7xstcESK0iuq9pUeR24d+RTG4SY1WEm1n9h1U5KlGUDeDnh8uClX3
5ZngHlFc+3Uj07vIbcGfK/LsxqeBkHfSR1I2X+4NJM4oOfpmYVsbVtbdtBtmbvFzM8jsdOSsLoLR
aMA9m34aRXd9M6TCo57ugbGwGEGRC7R6kLTqTE+2nFCtv1ln61Ar52TpSQxshWJzYS7AhSYr9gL6
+Aa2G1m5CY5jC5O5USiwHn6xsD7uEoz9W8chE/Ylb2rt0SNQoz1tQGl4IXM/ENYzh7jceehN1FGa
HZJa6J6ztieAwFz33f3Y7B0TNlfgWQtycrMZGN4baF3Y02cYv7eodpG4GouRsWpUXZMGTjs5zUma
E1Z3wgO+50yzpXRuWtNKshuYFIK4OJu1/d7NzVbs7DElSmgQaWUgVIR3FdQmh3Jv+pN51LwJnBrq
IYcsEidG2jsYprwhLTF7HquYELKmawqWWr2k9AVCrJUE5zB3CJ2m6C6wartXYCVLEA6kMH0j9Fbu
l6kbvL3BFeVsJwlPPATChNCyrmxKwqTmXB/ZTd2muNk9lhYsywE2FMSrOIvX3JGvieoaApTSN4wg
q3mbMRRMtxBsKi9IiSWqtxap1FeMCFQMjHtyThi/1WMw15kTI9bPyieP6JuIRgcBM5uUct5pNLuP
qfT8BxjeM7FvCAL1AHKZ+02kVv4yC9hcHHMPg3ZE9AKPiCHFJISzWcI/5jhzt2SOyOMcNA+ROn3B
YkkWcxMa5SrMhFm0LrnxKdMLgugOtMwh41Fiy3/j4mcT67uyhW08dGL+KglaKrF6wZBlOTKkHHwp
6RzJZaUUzYexr5mIxXmfnXMxVcS3zcOkYDiwAOqLPTZyNpdBrdM9mwFY7tgJSU1i+r/RGoch2z7q
xSQP2O2wazPhyuK7MpooLa6kcGrzotOEP2hx2CNEaXa5XxK+pTsAhOEG24Qj3Oq5D7QFg4JF4HeU
5eNr7y2GULB1e2m+a5plRSHKlEo7S1AqUcNHacuAouphjd8hE7IBg5iT04etkyORjT3GR+wPZ6lH
M4vLviXPZBVjgvUln4HJZzIAK94NMtV6HgZ+4RxIxyWuA+qz05zSFrKWJIwdn8XG7BmS761qdZru
MwSu4nkoEAvfFLFOlAjwXNvic3di96bK9Xl67wYroliVRU+DeTYCV633zAl0upmyjW0eQvTLCXcO
qPBe/0pQ3jCe642kyZOmqyNfcWuhWwljuxJK1AYeCewGTPXl3L5gN56jb4Q55/1dHpWKWWaqRzQM
5Ig6zMmAeXQKe6kLxNkibKFIujtyybwsWHD8Jm9GirbYZnGaTM5tzTioD5Pct9gJW8pPDUaamG0w
U4ByvuHZhBR2A7ClacCztYqVYtGewmSb7yVguWw/eCDOAI/07oUu13kvUA6GmZq1HJgEtKRkGlpv
Byxyy5OIZK72tNcQ04UqmVC/j1NSvCPUaMGYpuJBiYzBTzoiN9+arUWlmLYOZPeRvrHZQ6HJkhAA
9KKdWDkxUSFwF/foNkqK06Lxp1Wd6QHxHoXFYn8y2cTvPfbNyB5i6D4wPQHGBg5cwdtO89I1dbId
1Slb4kJuPI435WybexRIKM/K0PP93KBDEx0KPFZdkPp6vX30RZO8gaWxCReac+2WwFoUw5loSmM7
M3BaAhIkUlLopzq5Ggx+UxCNmjpnahSTR9GiV6FmUumW+eZkX1VGzc6YbQB2Cxmz+wVoNRZvtVdN
D93ij8QzFh4gwUFLwKlqY9csXOVR+gEoZ91/uwk5baW0J+YBxtStAatuDJ4LsMIrtklIdAzPGurC
SAmxzeZRkmBlNvzBxWDcZCNKl1CoWbzSscW71C1y5NtTQlrBz4QH5bT3Hvu8MugX2x3IkzA62gj4
SWQzD2PmhXrjEQjdqQgNwejRmE+maKcA8b/7rZ5GIjzd2JDvg9s7Kmz1Ib+eXZ3USo8Yl8t4QJR4
yDn/byJyi7styLHhxqJXqckvz5J3RbV4w2SEozMoOd4qH9TThvsbiK5B6+wrLY2h5PTLFHEDzriS
wRETp75rpEcyBMndaP0LrR6/lrbu0G401nIO2w2umJwWak20RRSly5DRQI4AkNAtW3gGtikQhzKA
mOI9a+RmoszVm/Kjjgv1Ppgx0dDMi0IsG9I5EoXBk5yI7Ih2nbk0TzVAonDhSi9/siiM57Ct4zVx
C2vOXcQmJjnxCy0e2UqlkxcagodvgBdhPJ8I44H3CujtnZYK/w79hHcs82yENxkRK58NHiGCkvin
6cSADEr4qF+kH7C7nTTIVMX2xm5sRi2WmVEyZyPLZtI1dZd7SpFbWZhaaA+2GgMTsli5+yWnso9r
qmXFLAk5AXGtACwMuljujaCPWk3cxcQM6JuakHpk0qVHuC4AP3B/jRZT9LMaq/J1WMN2yPEk3WdD
XCeh9tJxbqPR1B88FfnLjkSy5NqUestZRMQ8YimGTm8593kmI6MHlJ5odjpzJhqWfiqbpn31p3a6
F1xJFqoh0V3ApcYSQdqHdl0sMXkp0D/nHjWGYgnWF0Z0Jy2B6aIC3bmydzX6+tZnJ3JBdehdNwTU
gcZk3LhO6gkX2MSMgd0DgklHD/uiTR5BI+GiLwfTOSyRRVAEel/RBbrRQgJTzgxPQ4GoL09oA41b
mjj3NIqplredhVYoxD9Wkko9sabbGHgWyV10KhwlZmvK7KlbavUBSAd9ml4WwxsC/jK/cVSn/NDQ
13kwExn2QnBX+hvVLL525riVeaEAKiPst1T2SNSVfj3SiikwopZMjx3v79h6me9uRvKAHiy2UADO
EoNgsWmoGhwD9dIH+mhQcHRk45Ia6UJ+GcqufiaOhWX+rGPmguMcTxu9KepfRAP/f1f/o3Dw5/71
sv78uXieu+/V5z//yC9beSH8L4YrTAttt+353rqv/0V97vtfHEt3XN11HdP5ZfX+q/rcZSsvbKHr
YHTNdV+OWfVX9bn+xWNizDrfYX+CYNy1/62tvLHu3H/fya+oPGTsaAM+GXkruGUF9yzzRFN1ephR
ehH9oDHZc2fwctx/AcBVlqF9dQj0CEsZz2QINm2+zoPFNSvu+tR0lTxqmemdFGNrZwyqyynaMNMy
zqNGeM+wA8eTRKeh3EZeWQWzkNayAXynQIu7MNP/cNj/RBzzsyzlz/6UT7ICv+wogazeOmmKmSnR
nHnNe+cKIqZYWFnMfQ1jLQgI8ejD3OzsI2zA1ggiTyTEBrBgeK/T1HtYSqftqb6mjDUweN14U0FB
Po9K23gaNc+78FkQf+OzLtDOmhVXezOVzx7TWSLFh7J9mkdGNb2ra1/7Aan1kuTu33i6VxbMn/2F
n7zL46g6pio4VZEuFoyzvUW9GlbFHD1DEvQCGL34ShQm+yYZ+yi3Svyt4+ZfH971hPiz115FHX9w
fE92pdrRq5cT+FralW/pgvS8LnocprbV/uY1Vm/6n73GapH4w2tEWjMxrhkXTi5zekW2Wr2kUtNv
3dlOzvx61Zr/6z/G+N508ftp/8lsUWWuCdjUMk9Sjt6HaybejYykfq+kQcjwPLjzocl6swwdfeTp
QyLsZe5PDJsgXev3LMuxlbInfhnpKw5eyxiWhYGF/1Q2Rl9uNL0DDVZ74g138XiMJiDcf3OM/uKC
/Uw7gP+SIGkZ1H7BZAkZ7tQS+i/Goe98Q38tL/vtoHymHTA0lSAgF7VHxQpvszqIvPmbM/ev3vUn
1AEI0cpi36D2kdFeCj25QQv7Hx6QT6ADP2nNLDHZMc0dQR1zG5r/Cf2Be6P36d7oIgvsEvIW93mR
7pKFlQOr3X99Av7V8fh8r3IK5CtgoPcGkiTDdMil+0+4LOu7/nSTyA0SUFxvVHs713frONbL5r+5
bP7qXX+6B+DtSEsMet3eb1eQevYuI+s/PCCfLn1iVRUA/0Tta89/qYsMydXfUaT+4s7lfb7WJ+K4
M/P/cnYeS24jywL9IkTAFoAtCRI0zTZqI402CJkWvC34r3+Hs3ihwW02I7id0LBJoCrLZOY552Gt
TC5nhJla5lznEnqsi/DPTe/TXtC7RrpXNIrOWr+N+pn0t1m7Pwx3yL3bPn5RiZklkLwHLqj9fKL6
pxkbCr9q7vZv+/TF5CxcJzMhJ+PrBEo/O8OmbWr/to9eTE7oh7nsERf4clQ9ds7cYpn1822fvZie
UgyNlo1JC+qSHqGK05Lab2/76MX0dIoSz2IRtz4Caq+E9CmRQH3+0eeH+sEaZxv/XeNmJHxUt+QE
FUiGXwPqxHdBk7pvtKvNBzu0ki+woG4hVxEL7MWEbZKpTKOZWTXQOzFroRdP5pXfcSEW2IsJa3ba
EGJm4hHReVUMJk6z+MbRvpiwPRNUr9xG+hGlgY4AtVjd9sliMU2hEJl63Ejpq4b91qr9NyGu1Waf
R/QH71UspihlWIHNqVb6dpRw12dSuUBZQ7GP3ZgzLJzX3efj58JzPx9K/t4jJTo3xw7liz64BnjP
Ad1kna2Mt71VsZivUUFSlhZP1qU6ehHB+1Aoj7d978VsDdzQIbnjSr+mmoCM9fgVxEd32x5gWRCP
0yLLsTpLPwM+UnF7mJn2baFALOZrBHsloqZR+pQuNSvUXK6HKiC88XkvJqjWRcbk2kL6ZCeOaYXK
XXFvfCaLCTqWBoMwOw8Ui9pAIcoD4PNrp4FLo3AxRRF5ZxjXWiYSFA2Hi/gp7G7bhVqLOSpD0DN9
30mf7PebW5s/z5LZm8agtZijtbR0bD6j9HXs16njrBt9uC2yWItpWXdlaQYFL5Ii802l/0O3z20D
0FpMyRLJRhRJYpZTGHsS5hs5fbnyOM6/+4OYZS3mpAIWkMJzxnZv2IZXYmQHb0Tz4TBE2RP91u6d
BBbsruMevD431Yn5oNG0ubPbkBprenLSc/d0aH3rnNH5J+JaDX6xMDzalOxHGlKCiKLnyv7BJalC
lagrdsoocDBIStjcWNJrl1J7S7JoPxstUHDLsOivBmdOtTV55ygeVLIdWv6bLr98K9Np2g26jaFJ
oe8MWBEtRdiHxR4XV/ceZxa1F4MjuTFOKt1+GUVR4rDIVIC7gqIk1VHaLzo2LO48SzHctsOxzjPk
rzMrN9xT4/YsVi0opSArPNmIG4frIvTInI5HgwIzv3KdL0GpflED/caPXsQdg7pHhCwM1yDep3qG
CDC7cSIswg4cgaCtVD6ZlECFxK/7iavqxme9iDraub0rtUnNAE5yaUU4dz0H3fOV2fDxZDAXccdu
i3GmuUH6RhkcSzM+gJW+bc02F3EH5Uog86JgjHSkFqTp0HyqpeHmti++CD0RPai0dDKL7VnfJGI6
zjK4bZiYi9gjWZWgRbGpgZpAKo3qgXC8LayZi9hDr/KYlpku/S50NuMoPAogr6x8iwa2/7/ION+1
/j0nld6lalJVpT+6U/QjmM+Fg+ZkehHppZeMWIDbm6JStGKJPOQJpylDpXf5ttdh/PePj7JJUJ0l
xOtIG460ATgbBXTFbaujuZi4iQTqZHO/ybbb9RAZD9WNE9dcTFzW3IjSYo0XIrNdST2QGxo3vuvF
vI27IbWo/pM+qVqsb9h+43i47YEYi2kb5GeKfcqaDmP/Af6XT6bjtlBmLKZtOolmREsi/UJvHvHg
bRQq0K6M0fNQ/GDpNRaTNpcU9Vnnrz1i2avDg1a/3zT8jMWUdWzKmejj4Hm4o9fqOSWf1+bVpe+8
mLKUDyHN7vhomZyQZpPmkldC2PnLffQ0FhMWKCZtAwUaWSOw+00rHMVDeZlvI9sYHyocpzeQnDkP
G4u5CXBltijDPc9NSa05XTAOuckrr1Q7z8GPfsVibupKUZFVDJmb8yw2qT3OG+5WAu73qD5QK0qZ
dcrSDg1Ki8PYj822s9D1TpZQ/5huLW5bbP7lDP21IalGw8wnUHvnCXGK1IK2pvjqb7w0BJYz2aiq
oVRZyXCWPI55+1hp0ZXmZv3C49MXM5l6pMY1NdYxAKj0LnAJmAGIjPQ1xaIBtQqCHOcsKnRg4pw5
Gvp0U4+Vskfu4T6jcGz+mWJRHOj/omFIFe6jTakVe1keRQ1XZq3igNzMZqjflTSqHHO7Ca68+QtP
5Uyp+nu9maGhJgVQWZ+yEPVgzfSrWq60vVtmtFjix+n5lAgNutoXCjtMMCnWoF4JzOeZ+78jViz5
49oAJXKqHFrilNJ5NkfZHqJCGD/qsFdu+vb2sol8gnVQ2zlvtWabyVZ/1d06GPVFDM3KJOtIhDHf
qO6e3O+kAW57ofoiiE6UkbTCYsHKW2Nc9RP9nnrbnm55n7a+CKNaeC6Ps1OOiphX1Ll4Np3uxkP/
v2nevya/aaqZQd0ktxUTJWlOS7m1FL9v+96L4JmFNWWqwGZ8loBDHwyUs0Y0lt724eeg8PcXtyIL
003V75u6LF8oUzrbNtXhSkz8V4fyvwOdorT/fnw94QonH9ftaZkzNzhxqdrplH/gGFB4r3fxQRu5
Q6MUUT1SdCIfYgNAEbWiEF71YjqSX+r2NCc6O0hk2rE3Bt0rApHspsTQbts36osgwjl5cGilhiFT
NQZKNbpiJhasK8/3PCc+eADaIrgC/Q0Ewhrdn4APH/rGyveJ0lYPLf3inhLq5bxyNbqOPn+bl/7a
YueEv4qGz0TV/Qab5v3g6uLOHWPzNGmOPEXCOKdIB3u8AQDPqq4t4sBECwzqpHONjI2wSu96l+5h
3tDnv+XjGGlri1gQkHAVUD+NPaVXlV+rrbqnjq3xpj4afn7+J8wLL2cRESKVCioUvwjmZuovMQn9
jvvitmizhC1Yg+gyJeJYa0UTmLXq2xnGc9vXXgQEGi7oNC44winZ1lHf9enGx7GIBZY7leRGHcZq
kX9nB5jeO3Hl3Pg8FpEATt8IOaEz/IKZ2+JaX9nRdOMO+d8D6V9RLM4HYISC01leVkeuvFcycfyb
HvbSD5TMRVP1VkShDhJ5kGJc+j/3sXVjom6pCELqRnvPNDNMQv1+4FDlgW0VV6bQv4Ptg+ijLmZo
g96pUkDG+MhFk70tOGw7TkfXfKlrh3PzKveOYFASdsXPNQ11fkEj19Gl7nE7AhrbSCQAB5bK4Npe
/cKM+x+zkFRpLHIzw29jSoVELxMKHtr956/qQsRQF9M5zHVWDj2R+6gpsbFGIdQju5upjDTj7PXz
v3Ehwi4NQ0aYUz0JTGBf6GoGvLzOvpz3t19MYxo2cJdDyk/05vnzP3bpaS0muqVNBWjl0PCp131N
5sEP2vTKR184+f3LivlrxhQjhjYxCN1nhru0ZSW026rJPZIN2pscIvltv2Ax6w2IWU0mTeSbhvlH
tfIdqcWboiDrz3+3FgEIlaluo8Z3nb7cq2M9bwZafK+s2/8eTf936oDU/+/HpxClZj2da78cDWHd
0dSmvOYgZ9YUbFOPFIESe3OD2HjkyBffKT1dYitQ78ZqDk3jsZnpvKONZZ5O/TjJP5TLFtspCJt7
aDTqA2twseXuMN877IZoV4Jj5VTBmtQ0pcZJC7q4w529neEd33WJPZ0K4ZZbE8bsV2lN0Tqh8uGr
mmrqlpZicYtdhF+8LEqsrFyppyRs/Bqghq+76TGI9NsqTYR7HuR/j7jGiucoGmufcpOEIvBYIHew
r6X3/910fPS+FnOlG9zImZqo3JMLFrClDZOW4To9oiGP/GzKCAgunnYKt2lUn0HjBPqTgkVlI4Fc
H4MyRDSqs7VEegEbbqUDv5Vrdy6KLbXF6m2VPGJ52Z2YcTwaltr6imr3d250rl3E8Hllrfo4AIrl
fbc5zHJQ1PQMmVA0v2v6YpPR+bAte0gVt0xosXQhzZB2p2SOax8cL+tDRsOpJelzuO3TF+EC3n81
4L3XYV0k8ZdIcbujpqTXbqE+jt1iaUOKHE22Cq0+vh27I37IyniMJKEceaT7RD2l/Yoss/j6+U+5
8C6W9YIm9+BuP7jzPmNQfe1dYzhmUz0+qtRYXnnd5139B0N+WTeolnFUxZk275NUMY/tYJtvNKck
L1I1s30F3nczgX1aRxqO9M9/1IUn6Jz/+19z2E5yvW9p8dvLZqZVqsZDCxEMyMTmXJN6mPJyfgGT
WF89nZ4PYR/9xEUUTjqpwv0SM4SwvqR8oYD34AxqDO0aDoZHOjHYILwID7FBCrDrVXiIHRqZykYz
kpuzeQTtVW5il56zcshAo2jJ+wCSOFplcZ9v0NLn/4T0ZK5KZW7ve7uqh60KuPluhIjzZtIs/6D3
EhcJPcKYRpogfGhL6mGbIHO2bK7S09SG8M/mBhpJCIl6LVpFXbsTMEd4M9/bTik9Y+isU5KB1/38
NVw4VotlhWSpRIFqUri0zxxm33p20/BPA5pcBXAVKd+ZReG+aDTVo01Ufzdhr53EMLfPUeWmb8og
qseI+6YVMlesYICPN5hYXGUdpFH0p+2glnz+PT/evwhnEfITumaLXnC0FufDL8nPU5Fr4ZXd3sc7
GNB2/x2LEX3XHN16BDF1OJ2M0TFOIfqK7xVojQ2dfNZNWxixNEs1E/24Cdg6OpybjO7IgA5g7nuu
vMpLj2gR8aw2KWU3Zt0+1Ez81tjDYjo0mym5MUYsbjcGPdWxi8huX2qKDqVUmup9i1j9KZrmM9rI
KHFMuah9I326to043218MGmXRZloHtB7FV23LxQ7/WloUUHzO/yr9ViGwNcgCP5K5aCma6XOg+MZ
vVTdNuDsxf0HrrssKFmt6cp3v4+1ONGadE0B+q/J9qOftQh+Ln3g4xhG3T6S9KCtXTXpj+Dmsl8m
DVPbMA+70etUF2aiQ+Y9zYV1mttq+EHLF0UWN80oexEPXbalpoPGxmemfusJUWeaUHvl6V1IpIiz
dOHv8O4GDk13td3uB+A3E8DXY4I9R/cqYAZ08kkzo88+bo5BnzQeua7Cs4ySoq8CxgW6ISAmn//K
S5s5exE42PGCn8q0ws8B8m7oP9B2Dn3WbLupJfEm+mB26O7p9ydHfjdaEbIjY8JAH5W6T3tA5qGg
yaG98TVJ+rdeLqOBJucpvJL8vLC4L4tJDYoOiyoeCj90mnAVns0GBXZpGDeZeeVNn3uNPpxF+n9f
Bu1qlT4Vcb8fAvb6dNzqrZcVFg/BKrBnzmbvHAwYvz+TyZnGzUC/XLGl33relDLipXS98dyMVAhd
64C4OAEWsQpGxmABPG73fR3P741wozf6qABc42kdPDMsv0TcHAGNOPcG6rgpqBICg7BSMJRd6yC5
sOexF/GskCm3MU007Zv2mzbILW2fa7OaPMf+qbe2P7TFlZTlha3OsmRV9oGEiWZqu3RWfHXuui24
FHWvwVZel3MUb+wyDq8E6QvDaVnDGqIiEJUjtZ2eTi1Ai3k4ZLPC6t21/ZXhdGG1XJavzvDLsdU1
6m7UTW0NoQ88iO685RaVGGRIb7GAc4Jc1rGekQ0N2JHcTyZjbY/d+gzQ/DwonOf+B+FXLIKTnTWj
UHo+GtoL/en7Edz2bZ+8iDZO103NPJiZbwKK2GNcT73enY0rn35pIJ3n9197ZiqFa7r8p8wH0Ats
KRXnFrIYMMQ9F/LTLsxc1d3A0fr9+Y+5FDfOGOK//15kNpWRJzU8iTkRvkx7+3cwDs2bEOxcRnq3
fVeVGVbHmHoQ/mWzh5GY+KK0pNdHeRysUre+FjMujexFyJjNxoHE0Aw+INyVDYHGDDNvDK7lOy5U
HImlvAdYaD5Hgcx8VTWUbQSDa9wYeNCAwOToXNbwwipf7YrgUeEUnwLWa/o/UW0N17JHFxo5xbJs
Fta/pnBhOvioabxCzzQYxag6bJXd9bRxxUMWZpumLh6MYdpTJLkhdbV105lCi8DT7fAP16HrJlGO
UJDsOuTATvtnIE+0jSIvEwdah6/cwF8YiMsqXMMSYSagmPg9lksPSwxQpyS2MJYOdJPP6jyBfgmv
JucvLRfL0txYNfoU7Fzmu2bmSK+zOvWXPhjlL1QSLSdImg1gqrnWL2j7829t0LQAo1IyyoPWy+ZK
GP83Kf1B2FiW8WYOWqIEnJ8/wXXXV5YTJocsKxIv6K3kJ8ee0Bdpou2pt0Nn0XmFPfuDS/Y5Kupw
Z6MuKzzIWTBYTD3ZAO9rVgJkNhyPEN4UjAfj1YZdSgccR9F0hGZEL3xVv7XKGDwnk8pdoDpq71bZ
Qs37fIpfWAPN8wv+K6I0jGdnxChAeYXMH5K8srdGV1PXK+d5vuu7zjqgE8nXGUTZK6m+C/N4WZCo
KNKoWqHQ0ALNh7opoaGdojP1GBZx/eXzn3XhbyyroqsyLBWIiZ1fmxxNbDZ8m6RMTE+bZLv7/E9c
WAWXRcPgE03RtGrnC+SXXmTp3R5aWnpnj5F6r0AMvRKEzyvHR4NuEfMBOauA7aLOT0PrB5TK8B88
1s7rbT9iEeDTGUwqXM3eV3MjPoRtMdcryy47n8ap7NEESHXlpV/6FYvgPeaBNCKyr75ryy2XEJ5E
V/r5b7j00YttnFvkzRwkYe7HqvDSnlXQurLcXnjFy/pWojBUYiVo/Wy2g92cZdYptsrwbI6ylF2a
2+Jaav/S4rMsd5UIfEPZ0RLc9LLU14bSzZu2iMejyblkM4GV97qi3JGjODjV12iub7ySMBfDK7DQ
rACeyqlWGNU9FBS5Kyw53/ZulqWu8DhkzX1NwWuv7+c6+5Go04+bXvuy1rVQrBi0Wl/4QygNVsxR
PXQJlMXbPn0xqMK6wljkKhyOLeAcTRabFDdHXz//8AvRaVnvWiZqMMSYTP047O3TDL0Gv5lpPeNE
075//ifEvxv+D+LGsvLVVuCu4iwrsPgiL17NBk7MNcymCaqiSPeRq4VvMNzTjTqYxX2lVckxDaGv
dDqNGp42tMNXyBGww1+NQ4LWuzGUhzJFeVcGUfldddAc2HDBdCS6bYqbSnG22aC278kczfd5MLCr
trv4h1pN7rYWOB5WUnPnd5otSHnF0E/ABXMMh3pPe70KQbJTvNpS+t/JlIxbE/ro1zQyxicdVS3X
qHoCTy+Ru7YJpmQdlnW9ipTI8MNOT587abOUyGzeSW7uZP01QLoFTGWIHpyxgXYO+XRapa0V72oT
L9iKa8v5vphNjQH50s+Tmq20XCc1rTpu8zV2gaittGBKj12jQHMbrERVOeSEyg5OeHbP0aGADSfS
V1jSwb0yY1UpVABCcW+axapDuYwcXM8xHw+9+qzLETgVNY2vpKwj3y0B1kENTNVHoQOU35SRmTzk
UZicLAAYO7wGgbGCi12sz0dih1wkuAuoHlJHcmA1EuyrYuzcYQ72HMptCIppvEMKOU5wdOT0nqWR
fkDQZiKKjoB5rTBRDJDPp9wVT1btAqEa25yUy4xFLJsm8xc0uOSYq+e9JEK/7jQOJszctO6jV8vI
s2RLsBuBpIe6YElVdcsTmYKwWYlyF32xBiwkkbX7TbEzcewSM1oXY6eArLSAVaa6o4PlQvezca3U
8LohKndcNaWeUxvDSwLCq9iOVsX1e05/lBWT66hp0yvqIwA9o/LdIRuRPriAo1dxEczGCip8knp4
g9ADJVFZDi9dq5ngZx30Bgy0kZppx1TLtRHJ6eWcIPyic09oHwfZadMTXE79Pah650cetmxYIbha
e86E4CZtNeKvwhbxEd9n2saivgQxtc1JtxuVsAb9bjUalNJUw4vMZdb3LA2zbGXbWfWq1Ip1cjQU
GAVugxdAhyoMTLhj2tjDT3R6FeRWKcWWUnrKY4XoWtMfODD+0HQ8mqse9DnIj2YQXjm3UOmzxoY9
Z8+Faq2t2DFXsgHxuOqZEzkpg9zaOVC/15zwtWM7G01vrPQqtGDdt01+N9AntcbRximhqbj5ggnv
OvafSs+LiHsIxABiTMdoF6En9wKYe7uqNdD+JWHRbF1FC3vyztCp41WNyGk7ZSp00gTEUiWc8T7p
sngHhzTyqrRzt+Dth0PbGZOzN8lgO14GiAoGd3/2n2mZEz8AMbVPLjqGVeWiGjVcBaDuVMbnHiO3
z3ajhQOii8a52gapJuN1gxXpFwiroLkvKjqqH8ZE6X9C150L34bK3G4GJ/2V0ax7yFBKxKdy6hG9
6UKr1TcQTX/O1rjcK1gl4OL0uBk9qcbiYSynZKcMk/5eA7p5aAD3P1i6nqwH/FDNqpxCOG29rkza
KumgFq4sOsnf0Bk2D1yH1U98/eZ3Hzpt7yuk7J8HMMUv1pQB8xB4XdZtDrKhZRjkFORN2h7sZHbO
MtUHqxsbAMGDUa9s0+ST5xjqEMNrjO5CBXqPXk/aC+l756GserkJ82n80pscd7iVTO0nSiybdRiH
uuJlbhp5JV7tB6uLyNDKuvJkPTYHYLfYOeOuZv9m1ydapTMAm2P/HDcapHpzVp+4yMTHzt3XyqwU
DHFKrwi86LwDQUHujt6DGk3FGL2rdaYA1GrEe2Za9i9qRthmhRHY+9ImBqixCRRMF5BeI4Pzppb3
D3VRmttAhGCZ4ywk9tsA+jDGzz2s26o5NFpZbHjp49EdqvRJRVG3AUJWbRsV+Sel9CbK0TRv7kEW
rmwLLdzKtdPqDor9SmQFmM9k7yQcvehYL4wNSHVVX4HLD+4a0+l/u6gUvK6EsTjUVogrN1C9OjFt
ULVGEg6b0SkjYqsl1qE69g9SbbqdXlbFM0oZnc0vkb9dRaNpbMukxINa0VLjqwCPDULBnH4F9NW+
1NiUa75Wqa7xEMJmRF5avEZVi0KwIyKuUE1Ej21GexT4cSPZMKEmD6AMgl85x/fjONY4IuLQfrUG
u/nT91xnkOWlVFQBYrZvRQVhzYpZ5CioV1CYABv1Aiuzf+idNIB9SiXdl+g61rNQ3FONM/mubKv4
rXXykUWrx5DawSx/VZugOjgT8hpP1WdJWIToCRqv1NGkdR2VR0TLDPhiF0bRI65VUXodzHDcn5Ey
PprRQIpqtkZYnOmUb+0wNdfFoMv7Zg7tk9rwjaORpXMdZmZxmsHcFljGJQ7l2aB/ItDcx1FT+n0E
JAqlj+Uk7ADw+Clu1Zwk9wjYHeZuXDV9BS+4qNXUV0TifKd6hYoR22p+TY6Z4ujWx29xmHQHpUvD
H24QGL7rJtpLPU/9ZrDCwaGNMKGXwQb5vZqTQX9XGzs8THqkv0eY/XYm+4ovLYIBz8xgBroZ2o7M
7g1/FAApt5lTFq+k0BpfoITZBalSb01Ysn5RJM4Rp064cmzJsj3Gxrpl88b9AvJWTUdeeI9fsnae
XHe2es8sTcaGgNCZ7RxhpeCqUmdQfgsK6LwRoGvrJ+e6r5VpNY4Xsxd7GkM3fTWcoPoxUuuJB71v
n2vuUF4JqQjuAg2gnle5bl6viIuE3yxOH6PyPbWMepfj11n1eKIwu+jJXdIa7Zn8nRQekGBxB+F6
MOhcCcZnFKSNsTYlwT1rzPoQ19nwNOljtgUeHAabM2D/vdNSY9OpInAOQzLkx6JkTwa63K0xasYl
Yi/+X6NauxA7nlCGALWtIWs/pIla/lQqqXxrZW1/adFBbrVRF/tGKjQIF4p+7AL65FdDjDRqTelj
84aPyHG4Y3PZYhnIMb9DYiInMbsjqP7GKvrvie6GGwz0iECLNKkFJhOjqtdwpCx2Amb9GGZTG2zK
vrP8pnInuqCb+qgOwbTD6Jc+jNyYFtsQa60/6wr+mYF0NrD+Mhj9zhbpQTT9W1dinjhnS3vu+Ozy
rrBszHgxqvufqkYtHp2Fpfm7DWsMnUkgLcyWCB23qsZJMNYG56Swm3/NTVqqOlUvXmtTybttY4YK
5NwaoFSIUG8VdxNcgBqGa4FRtIoxpFXUb6wqp6LdWkoYY+vRjEvdi7ogcQ6jsIzkd8duG/73yCVT
mZXKcYDiayGuUuHFljR2I0g1Z183lNL1JbOrXOsG7E+/VQx3LUxTyzedqyUzlWBxdLLdZvQT0i4M
0CQq+hVKXOtAAV/xC5sRV2iiUn7Gxgi4PswidrKKEvQnsE+Kp0QoL5BrKpAYDRS5mFPwQ+YWzsZN
RsmaXMVBxkGGhrh6YHWzpCC3HaGkzCSVmW2Uaa/hbFq/wwooGyx/GLRhVA+PQhPua1JPeu61I0xc
atxA9JcmaH3J7erBnIjlc2tSEjlS9GdnNpegbS+KOx3t3VcVpaoHqfRsrWnVU82bdVZqG7mQ31Kw
9GvSnDSHFtQurbs+Te1tqE/U1xlOHoJgH7SHIotSv5udbejI9D1rhtofpjG4Z//JTGoSHJrp9A71
b3S/UIAtzJ1RycbYVehVfkzBWf8xVSMqNiCgKuqVSsHxO8+JxuNT4/Q+iauK7lSS1ANT0rLVbVTQ
VV9y9N65KBKQtxYhFSZxBYKTc+Css1uLNOV+7No8vA8zbV2AXI42E/unAVR8bVHNR3dzu5Vde9Rz
u258eu7mX5Yl5nr7+QFSM6zzFcBHJ8jF3aAz4hZjkkS7qVb4YdNcougie3sfN+hAY82eNuCSu4OF
xOZ7NyTSQFPf9XtSEe3WiGLOPJJpb9vzqELolZWvyHNnv2Z15AiyKC/haUOC5mgz4utNsYEwWtPJ
brbarGQnHsig7nQlEPnaCEJygGmr9Xc06LVoDTI0TivDAKagB2AsthTIJ49xWlY/U8UITsgoUFUr
ZclGIZImyN0yOCOZjXbu8AIV6Rv+vjD1MsVpvJIV4HslR7ejAm0e9kVa51RIOua3ALLpExOvuytQ
ZjPfHUqAWg1KLkuW7tx1o0hncIhcE60toigMuUlMySFCLUNw11IWRsFVcJoY2RMFBO5r1ojhRSHC
vAwiiHa2Ys/DpnZMykFt8CqJpwUWg8sW9T7Xm+hEwv+8A63yWuAsinjG6fnfllzmf6tFhRakxA30
pwFv/AfS4xCs6OsTd6BmbfuEfDw9loMmv9Mggw8a04G5nyx9+tJFOsEHx3NUrbBNjsEGrH3/A12U
vsvKWP2nIafzzbWoqG4GW4+2aBWK17GR2ne91zmzxna8NaygfjAJdLHXp7RAnSPDkFIcWYNrzZxD
UzsWOGNUKDDSRTu8FU7pPrWWMb1xRH4LBvqUvdBO019u3Vv72mmN19zpzPtETpk3xwbaWCUrM8me
3ASzGzVV8DJMwgrXDvEYf0mikgWxkBgC4FYbNruDua9DHABrndqNbFXOFbexudoenVIbn1VhILKm
l+2UcUaRK5TWCWb4mmO+V5rG+XajV5G75Wko1O0ACv5IiRgJFjYF/1htlHyd0E5rKzUQ9vcgM1pj
PXET8ptLAcQwSsxl3Z7LfCphcjdT3myltbIVL82mYrdSz0c+0zGTo44bzje4eJ28rlODV6XV2SMB
7uvue5Jnw2qqXRRoBcwQjstQ3CGiR0neURBmjN+gCmdPdZxqxzLLmwMaZCkxGlr1g0KXzrHDGBKu
sWXZOUqbzvxe0xCTUjVjo3CxQyW8j1oFPxruneBozXWxDxTLfDQQtFvrBrQ8xXhwPR8o4mme20zR
do2mj3ehZtgP8LriV6qEnY4FpWSCVYo27YdEsbfStOOnJmZv6PWcbv8BzJbd29gA9yl7Py4upPPT
HpLyWU2GYK33U/bdLoyuWYH8Kl5ouag20FUbrxWx0a0aKt+ARpEbiOlikEmwyofSDD0N19WTQxXi
L9p5giOJ6DjxmqCQdy6750M/1Tlb0yrbNdKe1uTAnV9u4AYvVl213AZA6N100WTs0xhP6hpWv/Yy
dmb30GoxJF5OzYhmYvkN6ADq6tCQb1CT5xo1dgkws1ACSa5m0NEQJwVH+Uit5Ip9NYp12zV3Cqc5
fdOx7Lq0vhbRTwDy9XbSrHpLJNcGT8tNHcp0WOh/8AD1b9QYWoZX15rzNpoUMK1lRcMxmNf+pwWv
XFk1JNs3uUwmrAp2PX0dbUUJKbDiikaJTPerO9fju1NrHPB7Nm2Y5ULtvtVb/feo9vjr24jO8Uw4
fbGFGK4ZLNgc9e0xcF9jkOu/3K7NjiBbQFHDuCpeSj01X0ujy9gzjc09Omn32az6gW8yxO5PS1ql
1zROfGjm1t7S3McWOHFMLrqaIgveLTWtZwBlQ7stqSjP9n3CmroBb40Lmmyk+EIfJlsFUHjjnzFS
xK7SZMdZITU3NVfgJyVtstdkjG3c3VMbv5nctCcbwuB0pwDLCthrGlyOBElGyz2qjJozhdJJxAyl
PrIKqtXYcvDLVTrDU/JrW+rdnVMSqXHsVxy95KbnpuC1cUd9l0TnPUjaGMba0QuOWlaA65xtRJzc
6aE2v7e1ab2lsra46CnceOWmiXw2ZU6Ei2Zt4p9qwfga5Up4knU7n0YzoMnUHrNpj1AHnCj5k4mm
U/YeHo+oeuDCJr7TB2ElKxg6duUhW8rEBgaK8ZJnIwvcAF6clcpq0awmQxkCvSDLejZ/5uKkYzjY
xmUUHGhPKn7aHUY5TS3U5kgwnFCotMLQvIDrCx8ha1muUxkaOwfDzHNRp+VZIJQ4u0G4I8R79OGP
qWnOWypqzIeisPN9Vknup5DjqWKlTo32rdSpgVlBPeE+K3Wxg9GGtqYvIdjZNMnvjcjQv/RVmt4V
cSnh66n5Ps2ngvxOFN/N0yB2E/rArSjSjLpxNd1Pvakem06tHppe1XZRW8G5x2Fl/8jwwfvMARSw
3AJMFBy0FNK2Ts3hfpyzmf1DWRJuHErQ4449Qxi79mE2dYy4itl4zVBwG1IX87Mm8up11GYWzdRy
AmRDcfQ9EZ0ec7hnIHedHpYPMXLmaRV1uUpTuUClJI3aifeAUop7FjWaGzX2N1zAkZn9P+bOrDlu
ZEvSf6XtvqMMgTVg1t0PWHIjk1uKosgXGEVS2Pcdv36+VNVMiyy1NNXzMma3rpmqRCKRCESc4+7H
PQ3M+Bx1HLa59mw5fXFoVGkc8FMaDvbAHNRsrFHuAaHrX0rJL6hCZaWNoZL1zcY2DUJJ4rnY4JBA
HV3okx+Na3FVFlQOTEJqZP/iCkQ7oBHFxFJ09g1r80thOlQZFXz3lZI1CobqVZMRnDcB8IbkuSQ9
vZG6ivUW73B7T1NGanAmlplnZBKHhhp0PuuqSYciX8mwEbwx3kfb1ly1tSiDgczTTaN04nVspuQm
VeR0WKwcqLruo/E64x19bIGMCR1B2GMjv9qs+lDujYKUe3YqZh1ndcXoqZX070wW77FI14lI1tVd
j8Eyza7aB33Tm1S4ZCURtDpthqVJtlgmOA8Dn+nUVrI7EWoYuramal9KeJcdpi9NYM3sGzJrn2Wa
yfu8UUlriXNCH1FDGKGXqrF617WNelU5q/DiWrYHTmxOtc7RKD5Icxoq36i16Xk1hXKDx/2SBDnT
PQEhbKEPM5KQeTknzuNoo2YhjzgyJCXuOXAVELDw7XFqtLvESvvh0zK2A+1HqK52sCy2vQ/NdFl8
pTYJho3VPjJcG70jJWNlNOlWmrOwSfMY5v3QErzgiqIS+sGY+va5sg2lPtmznWzjoS1eiu+PviBK
hzznvMk550qCNtzYEDQp4zIqpyFS+448DprQe8JH9SGYByjnQCfS0mP+I9l1Zj8EUoTGqYpBvwTh
Q6urGk5ymRETuRklfIZrTRlpR5ZhgiWs59QRsPjqUa/EuAm1UTlSCYjTXErTW4DYgk42c0B5NvgS
LOBY2LF6udSJ4dEcOl8GOyJgio+3Swpwa7tN550BGAlEkBQvDFnbXlyWxV0+NPI6l32zFRjnPyz0
iR31WlvfL0PW3ZAJ0j/YGniPgh/EttCs9oGI85NCHb/RiNPa1yJBWyI4Sw7G3IzPTUMdbTfpVUwu
05PWs+WAVileSoTq0zBXsDrNRJrPOi5fWgti26hBGd2IXfPaTkgucPtOQrEMo7Y3Wi26h5tx7kVP
JGXHgNSWATOGv+yacDxYA2RMFg6wiWuMxXKbma1BUKPRfDGl1Vau0scrpzfGyEGhpcn9OjHBl85R
9Qbwzlk1L4NZBfoAUZC0g3ltled10QKCKMSTJU3l91iLXJNGFx470SZmUPVOfbu0vZSgf0pzsGNN
BcFBdMImGIn5sCqEndFWD1dMBpJ11SGMQZ40k8ymOkqLJ8qU3YhElXfQBOEF4T4MsGaRkHcEezh7
ogZqPxdZ/FDO2vxILmEXdPraAs+JYTOmmk4O46LP98xvdi6oQ/y5UtpzAowgA7awUPjXnXEogHhe
+XedDw5S3ORW4RytJu58oyX2CjN68iwjMwQcsVLfjiSD9kMU7YlDaba9njFGArmauVZSmwd9HOKL
Ri0cyrzQzt18TtZjXbCBeDGJglc2gPRKHFyZga3ySIIaSq0gnbej0iWgYvWUEWCiI+vjOQlj9VC3
/bwjBNu6JMZJXKZtwrhGK8e9xBb7lJgJbip2DInAedlmj3VNWi7na1jvh85i5g+6YYKcoKC4hWvD
mbO0E8xj24n0jCIlEwSoed4AJdjPJnEVwTpV9g0hWa2DZCtLkQXVTTthppiWr0mn2PBBbOukxZeP
EyTpTkF468cgZytpUA02I8RrJpjepaNCDFmkOU/gL9Yxstfa74ki3ZXhDFOTTk2FDqxTF3LT+uyh
cpyYzy2b1p9sK8UdtrC3CrnHX3DSY1GsJBEGKUtYbFiLpKv0BTCIgXCTLGJK/89NdOYQ42hVDk6s
UjwZ09LdSr6967pWkqBRiISfjCF+pulO7wc9zr4QBpa8CDNkawIon/wyhmIE5J7Lo5FqDYsnX0ff
WULzaGkloeplomGS24cn0qkYC64pu90IBJKAs9oIjGXhBUPr4HMgJTsnU6xvLMFyX6wlyqnBYXCQ
9XARAYsGky4bxZvI+vaMcFk+NY7WX3ax6CoOZjgDL1mddksZ+kTXOZ7NetaYytFWD6uW2HRswFmR
rBaKPSX1OsDIY5H2vJq9CKtdLIoso0cVkkj1iYS0qhjEkZYr36594WwQN4oDLjXL09IZzpOtzT1v
klUkuFE3cS1II1jmR91ZHStQuLnrxMY/iMaJXKREn67aSWMQU++0fJ9xXsigiIr+VkYUIaoYhiCO
TOcuZURyPxk6ZwU5CEfi4OMLnDPb4zR38wGmrrhvzJneImOqEI7X2mjifGLgUuS2xBR66hxjX58l
FXt4A9GvrctWW6Zoq8lc/Rxx7MLnm4IxA0x5HLcXwPnnHLPpyQF9ec0wy8B3sSbbJrXLaCcXMe8L
UO3GLRWKskGmYgMUL27GuCS9qlBLX3A8HRgtjnczN3NDwnhNoThmyXYZQv0ipX9ExZbTIhVz7hzM
lr0MMj7aLwBgN6TTLZqrNGv9VGaZeks8sjjgdyz2uSr6Y6ib2rVJhOMrWfRTetnVy4gqweqNXa+3
1udsKPpHQwjt69Sm3aY3I2ZoZb88lCkU7sUgnERsiqVTIxJ66vHI5g5yYhgczCmCBNJgtceZjN94
250TgW4ln7bdmIjl38alw1xuSErUfA1vTu6YZ9vu3Jk+FYVT+F1J9NyOCFL6nbQY79bYJtUdaK71
Y2PEkdEy5UWfDWLfGpUShLh+H2ChpkfdDvNNrTCC26vpDE5AwFnYo1QM8YF7ISYB8rwVThtAh1W+
VWvht9kMnQB7ieStWiUgspEqFSjbSF5ilQnNm7tx2Cz6aLwY+lju9D4fjkY5RtTWdaU/VampkV21
kq86WcTlIRjWrkqAmp1qa8plPIzzFV1BjWmXAdodt05/jXSS1Ay5KM1nstRqVvkilR3pQ9Z2ENF0
qUZjmruTKHVvTarsmpG3aAgSaeksK8JTaqB0CGISlSqC6ma1Hwe3T84ZgQUx0g9sf0wuc4TtC4tk
YC+sgTDwEqxOqC6Eb65aTY4DuWe+aKTucc5b98gmDMuNsI8E0VqgIxY+/Sl0jOLOBI+9akgLD7J1
NW91J03hHfLoQAGYHKDk4oCnR7I7FoL9Rpja3UJSHAsgL5Y7Nr9uTx3qAE+K7HUd+ppo4db0BrhH
xpzWXNwpTBrdZWaVvEZlYVw0DC28ZMMZ9Tbn1Tz1Jf62FRDlRhqLdIH0wldMKr5GdtsHJGhR9xYD
BB5lRNDHXQi6Xujnl3fYqswUQ8HB77fJmG1Y1SCAadH5iai1DT0yfVualgulXBl9ZgzXkd4se7j8
MJ0+4Zk832Bcy+hxbiJ5aYdc3eHApfmaxNFD4SVCtQF7v83sqfedrMivWsWKLlNbZmSyigIU3jJS
eMN5vBjjXpwSDMFDLy4M02sE+H2SyuRTUhRkC6rWWXpbg8cTRuXcWRoxmewTaxDPGbF6rQqAS3RM
zcaJl/absKS9H0WptOdQ0CS+IO2WxCr2f0KW5rrzywzYy58y8BchFkxs8N7qd2x2sUrbphZYeIbK
eCxKCwPbbrIilTEvzb63YAvvkZaEV/QFGpGxMXnMSj9t9LBUdoB9004PY113x7VJDylwJAcHoZGf
Z2fKHmKECfuqFu0xx7riUrS2eSVLBsu8XOvzILIiMuPh2FEUloSiZ25tJdkTm6rV3WkDAWD+ZKXO
VtU4jH2sckv9a0mkqp+rFQRpiS9uv2odgBjBX+c44XpSfeLRv0pypAw3g27YmvoafrImpFHXPdmV
vhinpPuk4wvgbGLKt9Rj+Cstt2O9mPyM0DUrOnGN+ZsN7u8ThFCOyBq4O7+XTsSJuyYPGrtwtKFU
7l8EgpxroVigLhWvJ4YP9lQm9HVc/HOPZ94RA03iDg2FVHbmHl2GVW234nD1EFE3+xm15oUFS8aT
FqYOxW9MR6U1Y6+3O8sMGvJnC+K2sjC7oFids8nDLYPU2P35geUKWV1oMWHJ6KDpaTAjyAi8chmB
iY6NaYflHbl+1X3Y1Hns223slD5DHozfxFXa5q6DncErtdagUmG0S7vXBoAC+MoMiHm0Q5pXvbB1
/no7UQQtsbUo3kpNP5AExBSXlhbh/VQuyYROxzKnraXO5XSImiyq3Ag3OeWpAp/ZtRqUNufw+IqO
x7AfyxR2wI2dmhDToUjMlBMvGsh/NxTD2EJB2C/Noko1wB83A17QqnzdCg2Z+9rG5JQla6tdr9BC
oChZrC6uVZMz1htGezGbmfWsmR2kUKnIUnP1lSALUuij22wJrU9dUaEwiRE16aaYfXsalkMhGTA2
nLP2owI99CRbGNW+0Zkxjw61PY0l7mBkWoqtKq0ckilOCd6OzXDcqISDbmpG8NDZlNMjD0xu2qHV
D8V51qhBdv11Wnrm2XQgs6vQnoxwR7k7q0FhjM0j6Gn/Bs5bPiaRZZ5MVW81IhPn4gJKB1lc1rFr
14q5+oTRUaCjDzfzqzyZ52+NMTu7ClAGbBy/i6+JulLsd1oUb9tOU4/MPnV+B0jHoSwjZ5uysJ8c
HC8bb3QUw0/DenhiZC27jpF0nVjK8VWXZ+qjNlbSrfR5PmokdV8L0kOJF5iW1ieTil6kWayTVDrF
4+SwvuV9tG6MtGo4eyv100qm2ob3f/Z0K9UuDcrbN4MQOiAYqRYPtVwGFhWsNV8t6KodlfJAqNf4
omQJZHQX97DMQAR2n8Eoh1Vd7RDNNM8jMpwLpUv7C/Kjv8FBhZcLzg/CheaMvjCfQyhoVqSSrOUk
IwtBTW3zuTZvjGynlDgHEKVnGpCnrRtPFknmjagvwAicQ6tJRkGLcaJ4iQl0RCVkRtEFox/rK0mP
CyykYEwFSP3UEdp1WSBBfzUHpXg0oBox5k7qdvRGZPCugKG5aFkiG4roJBiJVb/lBXTuqjoPr5vB
6IiIVdLNvIjSz9sF+Bpf7txB8xHRfePJYH9y0jq9qZWqfJ7IbCcDJKzgf8K+us3pTwxvYr5M/1Na
/4+C6D5VBf/79/PPvKDYb1EX9f/57+/+tH2rrp6Lt+7jX3r3M91/fv/P0VvlP/fP7/4QlD16ndvh
rV3u3jrYw++//6+/+X/7H//t7ftv+bTUb//xr5dqKPvzb4vAEf/113/av/7Hv3QkwP99/pxLJvBz
+z5/7vwTf8bPafIPZLKG7ug65YBhnT0a/oyf07Q/dNMWhiMYuDNM8+z89Ff8nGH8oQnT1KWqGY4K
WYFq/q/4OUP8oYHs81OqlBL+2vnX/77xmz/pX74zvmi+iL/+/GPglPwwtWRrBsyx7gg+IxcyUOS+
HyUhDA4+j1Bub4qi9Bq5muabEEurJ9tK3dooH0ayl3vJVn32jHIzJDecDPoA1p2oXfpgycYSwVib
2RXbG7GwhIojY0nWQoD44dHzBTtU1DdmW3Vkw2aj1tHM9avtZbMJvd9DATgkx4XN3aqXjuM7SWT0
bA61BgccC3k7KCbYy1mWEtE0noMombKKyJ10IvHaCJ5OWpgz+/ASXpILy2XHaKZmIdrSVvc2+itU
xOGbJjK6n+zMSNtZQ2r8VD6MRbGBzbmmf72Ozf4LOi6X1KKjYsaXWTq7RNv52J1uQg4ps1ECXLiD
UCuCuJ53YQk9x8gmf4+cdLp34sVNFTo0At2AIepvgFL1r6b2uXUqc3TVWDum0NaQEl4dtoG0rR0A
yHPT21chNXMp04u6ce7VbL5dJLypkvbBKvjJAToIBg2jGgTPs6RhnBKc9Bls5/+ChnqVfYiEeY6S
hR8xVj+MFa9uHdce9C8Rmh6mcvfUHLXYKJAvvVx3c2IsrmLBtmEV87ZAQSF3LT6j1tqgmLxNrOpr
1Kg2h+HkRfhm7DEr9ay82NewtjL7BL8GpG/ETFrHt92qbvo835v1eEtkMBJkEpatzwSZ4qrxSEj0
Ju0qbMQ0H7sYD4fPoxK2fEkzqiHEI4o+RV9kE9LEdeCSMlJPsX2XxMs9nDWcaLyNSkbqkoHmHesg
n3nNDQSG41vlsKmy3rVWgmTN+qCGZ1lVo10gFd0Xi3Fj0IKFxDXh/xVUA/SnNiHgs+4sNb+wGQFM
E1KfbQxGkMLDmSgFWgjkXfZ0qXcHNENBTaTMmn5W83wjrDGYC5u71u6HqL7oUAFHOJnd9cqTVdnH
qs7ibda8tHK6NgU9DyZDhOYGid3ddFEbzK0Jzlh+GwwSgebuM27icE1Q6XIZfVvJA2HU11gh+F2V
8eIUpNhbwPYO6LWGB+J8lWhIJzR5R2CXew57HsM7Eo/hi8rocrLzGwey5j6ekKrOGETlIbpQBmvM
YhWurdaBpioHizjvx7ZB8bQAuqOzctes/azw1zTFjl10MddFFXuQYZe2ND7lxahiZkB+cIKSe0XI
Rbh4Wy7qDkoIeUzedEZQwEi4wiJ/IYctSZILswk5WLCoDtsYZVBVIju39+Y51i4ZqQJqX5Ba4aqJ
vJoMyocoOSI53JGJeoDcm92pt27set63aM0rFRLVCpEVqVReKqppmoGrcIn3oN871Fbf5rTzZTFt
gLVdTSn26lT2Xt5eaRZy2EzpnRt9paDuhsuxOCD4iVxN0/xxiU8ZpiSAS/Ut1OeFjnElsiykK4oS
u1Gbv1lt4wHCQXrHbp8vlOsqdaiSPS4qHjRnQ3JMWXM/tdTS7QbEcUu4i3W+0bz1aIncqk02U1Zv
CcklP31C+mtcT62GDJE+r+IhkYaNLofEy85CGdNkp1RYp6Jn/YXavUlVD4i0zcNzfkZ0sEWxQ6Lp
JlhmuHonkgu9LTGCjq6WeT3qVXypDnOAMZ1fEq1pWs4+PufTGsZOQ5YfZxbjAzpdGam79UByeJx/
m3GwVxQ4BtnvRM/WTn6tKG7NhFz6tlnBz6v4y5JPFyB31xBQB6tsGU0IATrUC7lEfmUWRJSm+4gU
XnXJLOj7vki8pZEY4C5+mdPZgxSjxGt6V1bm17UlCTomItvFJhohfXtUCYVGqn6wFXFURXPQW6fw
7Oytzaz6oaavZueOIBUwlu70y1BNnyCX/SIBgjBpdY31pEb9kWBGz7IZ2WwjKkUIsbFiOZWNZwzm
Jjcsb17aWwx6v62y2piLWfgca/NusfTrrgOl72QA/fOAUxC5yxW4dDxdok7b62rvT/EKjzPZkH7c
W+fIbajYh94ebqGNLs/bEaWuT56Ktp+NN4Vg7BGolfDf17lrMOdIfDu5MVEtb5aVQYi0c1u7cesW
4cmqfJvDY1/MB2O1d+B0l6kOIzwygz6YPHYdhEeNN6NWnDWRy5OGEphBncLtuuRmmnUvMmC4qvUO
c9GiqQnujM+Ezkm2JiqY5CLMkNb1CrBXyCQfpHSxyIM9VzMbImr6jBHwhm3P7qfR8cIqrF772eq/
xFNfP4DBDuVuwu4IHH/SnVs9Tye4XawlYCot0b62jt5+xjomf1DrHnSBcVrzBlN96uJVl4SSx0X3
ABVpfl1KLu1SJi6JXzIBcIlGEs4aDoa3ES7XvA7DFMdw+E3nRS8mSHrIUece72AYSCByWpUwj7uv
XbQOEoYhmpIgDVutCmJkQ8kmRxc5ekntTJdG1qfoxWc1e0PbMnU4v8/tJQKjUPXyDq7JG9WFPSWv
ea8vCWMv3myhTWSetmp85VjSos1cGszPnZJJgUad0jXIbKUetjFyr2aDwUEodwxqC8Mvl6w3fP4J
6RW7Rf/SY+WZnOsios4bVKzuMhs2oleLrHfaw7GoLvNiSAEaVTJg9lWPzP4oysJELLhm4jYf2oHa
J0s6JKEWczFubHfTjCQkW5QdAuFIXK5AO9b2PAsE2cMWS0PdO2p4tXZ9ZflFqypGMDNXFPphlIQ9
M+QaEzhGtGJeOohRON5kCRUYzapqx4+UgVD1InZ0yy3nKYqvIkFB4fNVNch+kTLtUuIGIPJErT6O
RqXmQSOLJD3Yi4bgd0iSsdkxchqfGugdWF0NVNBTKkuNGDGXdewVXSTqIObEAKwkEtLZnx3gr7Fu
RGAWMo2w7PKFkQmfMs+qAgeTCn0nVwQD54G2ubmA33RexMrkPh+rRo9lLKEOgNqXHe8n/mcz8d8q
pIY55bZ2qQyWsu6IfumFB7KdooKbTPpUQzPMdaeE65wGo4Nc1xPVyFxOS0Cy6vMqqdNmWp31mzB0
q7ieJE5tO1ZEj3GBLo1pv4q+G7x50JWDYo/mcF07g34fVpaCxLtuYSOZdbI4did+FdLncLGCyAh5
echVSKK94qCaPpetDg50tZl0d3lhZkgUEjMWwLbzwDyHNAcmKAiwu2Ehr/UhFMqibszQqA69ZKzA
LRsAGoYvur6+AI9IHyBk6gnWJtLbHRhs++C0+XgZNtO4upqTD4cCNaPOlqszjGFH9Sg2y9jhTrnO
/XhR15WReiFFPPsKvPRMI140Jh9WHXJPyb6Hdloz8+7oz4yntkyNKEgxYs59VT3zZ3mJ+EDHHvNi
IBSgciclsy6nziRKVA3jcDjnpRsjspshy3zkFcBbkdau1DKD0vQMSNUxpzoV8NmMQi9rxPp2P290
SeKUN8WtrH1j1Uc6WkfvnpbBHiPXqcNpothICViTaZjZPueQMILQWKh2RsQjjj/rcXWuHSzGIOyq
sdsAyKN6hfkevw76bCZeMwzIunVYhEuGB8msRite8tMOdlhJOYYDZhVoF4R2ahx+uSiwfvFVdEkn
NPw8pRg1626AY9D9VqdkWkGpHgxEQxDBPXw9nF7lM3qlfQXRV7EjYoB08utJJIcxi7qLfKT8C6wy
LHN8iwvUTtIwlVtE1WuyGaMqejTtzxEr5AzsDq99MozmlRknw202IoDyNeTeCTmNkfNCBmLCpM3a
L9fLohB4EQ+T9jllnw7dHPAC2+98iGCdyM0+2bWhv+gVueOexpuB5YE61S+ylF0bhE1b6duCqZXM
ndRQpzIRUt3HzQz+WxA88WVRldr2qJksB0W4sAAApP7NDCf91UBg0PtKM+tPTEuhAesNWw5+tVjg
oUYWo4whVYxBVcRt4luErN9w9XrUlo1jmkwLNGtlzcyZ9Tb1AjMADL5klX1XdcYsXGfNuhfsGQfL
BWjj8fVET/RuSkoo0cOWxukE/NoHugZqzXRj5fbIje/0toHibHPUN27VOFXjxQD9rCZk9QhtljQb
PA2ZYn4mhxpO51UYh7FmIs41yyqyvEZmEzpQWzITMobK7ONg0dzGYaL0bjSk8VNjtQ5x03XFu4A+
LHTNRbbnebx4bF3dwpcJTi+e73LVKG9ppYdnZQE+d2te5CQY5p7hRxrC2A7gm6t9lbcwV7iT6pE/
Z1o7Y1lhwgrZxDa2bqd3qxGsatWAMJcCHbCxOOU1g8/m4HXQsiQaFy1zCsiD0X18Bzb+EbRzTF7a
qqu+9R+Bm3foznX9Vp769u2tPz7XH//m/4cQj7CZFf/vMZ6rt+nfvOf87bUq3wM933/uT6QHzdcf
DBoburAtgFnznP/yJ9IjTAloA8QiNXBmFUrx/yA9ipB/nEfEdEdDgieFPMcG/QX1oAr5wxZC2uTl
qBrGFFiPf8B2foX1vJ9bl5yrDiory9JZLqYE+XmP9FSS8EAjqsO7ov46pYwBPsTVbzxW3hvL/HUJ
7pNPbApNfLRMJqUph0Kawzs9UYO0/tI7SWA4zyL61LMB/PAAfgJdfXCV+fNimpCGbpiI4sXHNI8w
cSYG6IRyN7ETe8uV0wR4C0Pn2olXoH3cavZvLvmz29M0U1eB3wDnrA/2AirCgxqxmHI3fKueqnvj
FNNM/u4i720r/rwtB5yQGkwVQhgfLmLC40u9NMO788TNSPojNkaeYaabNUr++f1ITddYFFJzaAk/
XCqEJIpU3QrvekaEFeO+zr9YNU6NTofK5595Mny/L5o6CAtpAFqCXr5ffnY7g743fXKK5RhY7bXe
/i5F++MCN1V+v24ZupQArvJjXsTUZ3E50xyc6lC9lNqVGpm+QoP063V3/pz/NVcj5cerfJivMRpN
jowaR6dwDKAcLf0hvLY2o0SDXv7GweS9N8qfl7INRzJrbqvs1+el8oPNj+iiIYQojE9dPbawcZuG
Uc/fXOP7t/LxfmziTHRqT81UP7qFMWeolylF9al9lZm/zIxFbdpyP3+t9trXGOigQnHpag8T0Qex
O/3Owfbjcj9/nXA13Katm6b20ehRYxSGWIUqPo35/WI0p3iqdpXIXqam/s2DE+fl/Lc7/eFS5/Xz
w9fZYS5ti6mJTw7HK5LvO3VTXDcb7XI+Fr+xhfzpk/vhUh+eXNeOpl0kXArQcN/Gqxf12j98efni
bJXZMM22aFzY/97fjWoNYnAwNT85UE1yMS/MJA5SWXi9QKNd/m5b+vvLdX4+0lHZaMmk/ehb3nWm
Xi+6Fp3mWAsyh80VYYLu//rd+tlFeG9N53wassd+8Bsa4tV21JY9ooqzb4q2W830Ppl+Zyr694dj
n49bR/LFSaE6H66SylLVRKzRsPZm+skQjHDGdgjq9+ub+ellDFWjIjAARD4ehiqYk15LMz7RLbvL
ynihsKvfxYX/7BtzTONcWjCfAh30fhV0Tp6OZE6wq05tMORXcZ4g8/qdd/BPbuWsx1IdXYWqsj7G
rBXNaq0oN5KTQIY4ZuLMrf/Oe/F7tNf71xM7jh8u8uFWepRAGF1wEf94/UnfaYbrPIzXum940e7r
3Q3zer7qV359MC6oiauTdrG4t//4kaGygQZTHUsjz+jDR8haCym20iUnnYErt8+qqwi7iv+3a3x4
b+Mux4tcbXhimOmefVvb6R/lYZyPDb7IH+7iPBn6wz63pDSADGkkpwnAIIjNwe/bNv3Nq/rTJaGZ
1KsgQ+x0H3a4qRurSSKPOpVZu0sTDyuF3f/ki/qvK3w4aPv57OSwjFyBDQ4xINr033xR30vEvy25
H27iY01iD046JXNyajfadt5YW2SB7qfCA4LHaIYTIrm/ecFT1r9CHfkVv6PwTnrGPzJX++tx6Zp9
5nMNg9yz94/LjKexb9U1OQ0ZJuBrBiT3O/PNnz6s/7rE95PxhxURoVpX4mRJTs61lMm2K5XNr5/V
9zDBv32Thq6iDlPZvsV5n/rhCkZT2ykIAC/v19wftsWu3nTb6pgdzavwkx28PB52ts9ztO7yY7bR
dtWm3TIb7b7++nP89EZ/+BgfViVGj13EiGVyktapHM5l7O8c174H1v3qTj8sy1yIdSozOzktXrgl
8eCNkReGfFfAgMD2oMh8MjeCs/2yj3CkQPtyHW1+F7/w0/s0Leo2+3vl9uE+1z5Vknkyk1NkMfc+
NMWzojXh26+/zPMv+dud2rZuW6aBTOBjXktfk/EoVCs5JdVVqKderlwspFFXc/TPT0pD/HChD4sH
raEzVSNfqVwST5eoTX97iZ8uUIg91TD4R6OCeb9A57jMARHj9HT8Whwgcy/EA8ME484OGn/1dA/D
IY9on2C4iPzcg5Rzb6ddfFAvdv+DM4aCXuq8JcyUfmxbhzKhJliL9GRU3ZWeFlezqH5zxHw3ynz/
5KSuCR1bKIo2QZXz/matasD6l6DLU1SO9lu3KuNJpOBM6LD0DpMYY5ofx8Zcv9XzlH9ZVrN/7rBd
uK+NMT1a+swIVZQlh1ZfImZEFwVUtErH8AXbKrA0uVaF4SLDh0cOU/XbHInlZbQKFSoRaeBxUk1Q
X4BYxjxayb6AOHlEnEfmOJRyo6Ery3OlvLVKU2U8klg812xXnC860o1A0vNaYk/CqPnsOU43Q1wl
orwKW3S/TI+uxt3aFPERlwKMHNdZznow90xFuRLfrR6bpjEsUGahIfaBHPHacAak2C4kDf5QGqa3
XwifxBNd4/1COF8oC3mdcye//frt+QgWmEJF8mNLW+X10ayPQWdFadRlkqTjSTPDq6W+qwzz26qx
OxgnzoJ/eoYIHHtNU5i2dj6LP8ayrEkCuDqjm6DDA7DtXaX9zWbwXQj0bk1pWHpInXVFZU68xXlL
+mGHV2tDI/rMSD5Jgk4zGKm8fsQ3S3+tlpBJN2mU6p2it9jOmLMOomnlpn1oEUd+K5IsuhmchpJK
6wE00VKSxoSGgvA3L4Eg+xz2IZ2mqsnqNZRacaPMc00MiaW+at06PC2FNiG7DEcGfXuTqQqvGCRx
xOo6ECxRpmZ2h9YYtk1U+nnoXszRRWRqxa3MnPlexlKPPTs9U53E+JV5oISlBsWd1eUxasue8aVC
ZOYWp2i4JabnkK38ei18b8bef3kgf9gLo9wC0wHRe//l2QqODT3jf5+wmF2OqqyN8wBJ66HCRCme
THn/ZNmdcpAh5lR9GOl3URm9RFMzBbFjVdtff5zvgc4fP46DZwGNiWkLRhI+fByg6oHR3OxTpv4v
9s5jO26ky9bv8s9RCwgAEcDgThLp6F0mSWmCJcrAe4+n7w+s6r5iUpdcdcc9LamUmTARJ87Z+9tJ
ua2IZGGIzVSTSVOJnc0ILoQyEw8zrfmwqKhW3WQWR1OPKwMla4f9DLPOdW3747nflLoHY0R7cMsg
3LpOktOGG9SDj2ECWltxZfoC7M5YGdt0sqdzViSGIkM3X/WpctfhwGzIilvzszXw3Wmfg7FJt85x
Ed65HJLf/kawMgGWCEM/uAqH5gqERvurdxZ7RVkY4iJC6/olK0nQMY1aQxWUttbdYE5xjyK+zW8C
DruH3Jnqb52cp9s5wVXHvmIcmgm6+grHPtqpqRjK2zbL2BUnSgITFFFfGIcJ2xcyioQ6DpRDciX1
2oiWgTAz6M4NnJ9AGcbnsG5qtaL9Ef3sixC+EQbsTvdCrarSG5K3+8qLdI3hFe9A8LP0C/dJS2L3
NmxAWKJI7YFM9ZlKnkUfVd8xEPvDyihL/bGigwndLm6vRNJ1OJClq62BhioI7B8/SO96sDzQIKM4
bsCCRNx42lOelIwqxIPuoWuYakKBwL581biAkuB6dv2hmxLm4ZgMyxiGGf057BmNY+3moWbsAu+z
e/z4G70rjISLXV7agsJEmayHb++6hvlQLNjxg5XGwRkbhb22RRR8socbf/iYRZsp6NzTRHh3+tED
I4Jkm+UH3y/xDw2dvPShHK7LQN8nHVkXGUT/KZA7X0RMKHGV3AyZn3tY0fwIzbB92/AObv/1b3fp
BFn8cpvW8WmOcdECucSnnh/ywUE23hZkhMzZ/Mk9f19JMa+wLMlKRlODbefkkJwlDREYRlmgDqub
i1AiPXC0QO6d5bhcTslDW1TZJSICazOk0EZn1J8Y5+zM64CVbKYOiVdlzjkqM1GtBl/P9oaumWus
xvdOg+izG8Zsj73b3ndNHiLY7suL1q5ILo2TxpuVMDbs8WhxfIAxH1/CpdJ8szAuv40d26CBTJvj
NFIycAKs/01VHIYqQIgnlYaESqe1m9jhJ4vw22wkjn18FBePZhpPEdOEkzUYoJHV41ouDo5s4wsw
eBIDs05sQWzSTk5z5cGISw4L6Nkr0c6cffxL3z3By8e7BBEJG48+44y3L4qUaYE8oS0PlISaN0rQ
WTqT5U8GQkL84YIyWFgqE2nQrFzOGL9VDWWJFoZ5bnUoZ0DGA4SvCJ1Zi6SmkuFOZOCwLBoa9wHe
fnZ446o2Y8PrkQzvRZripujQ6pRjYpyn7YioJonUrwiOi0cw57jKqV9B22UIsxw9wHhVIrP5+Dq9
K+M40/Kg013jhCIMcbqgaFmukcFTHdyxmz0DM/mKI3zg2Q0GMlACaA7bTy7auwnD60diMF4+1lHv
cs1wQbFvz9Uh0XDxiMjw90g+TYDCI9dI69SK9ZWDZgJj7N//WMVHUhXoJg2wk7vVCrcXQTXXByxn
CFL8FhJHM8/pxqrRZSS61T2QDl1+8ql/eBS5trTbGHvxaxft/O/PiF5D62oMsz4gEm5xn0S+Z03g
OT/+be9fbQ6yHPxc3jyqWHmybOF4tdqSh+sQjDH+9jF8adtlPxoS/18/MsjbuIcOmxAnsNOMgS5o
+lKGtnkIcl4tgJf+hr1+3k1aJj0p1aKwNz+LtDxJe1nWEx5RlEnMnQ2DI+7JgyoCB5TQUGiHOBqL
jQUauenxCbo+Zu12OAdacGGE3aEWYI18B/lpb9+3voVuLwk/qb3e31DOtbSjxfLqUGUui8JvL31t
NlZkylE7hC0jJSNWv8ZFzPXx/VyexbdLtcWcj2fGNhw8VKeDo9TUswYFWXBETulupCi6VSECbHaF
k2362P8smul9DU+t8zqM51wHoM5cfvVvv8qZLEfT7VYdmkh+LSog5rAU0QCHd+R82JhrGvo9+YBX
O0/gq9pii3/uk1fl/Y+26fY7CtGgQ0PmtKilIcSR05TqgFMCzaCYZlipuqIfX0wASrE7fHyR/1jg
EeO0nPiQHwjnZEWA7K14lUznEEY6Ft9wFuJLjorhthFz3K9qhin3aK5wqKdIqjA+iGIIt36Ugt5k
3/+skfl+hsdNcDl8WkzfWSlO14q+8dNyHGP3kEg8wQ18wk1FvQV4vXK1q65W1g2NMO0iC+P5qjE5
5pdN5j59fFXeP9/MS9mzMXFwIwx58qplFWBzhb36IEHRrHSw3h52418ff4j9futkmE2xSvuNCTAV
wtvnbaoxGUe+lR0jv+ynFeJRnm6y7PYlEqXZs9O+PdOn0LB2rdVZ2CoqNSWrrMkLZqkQatE1Ov2L
Xrog0yxyl4M1GkaihspIMOviAH1DgKa95cyePM+ZwkNndyU97tCwA6y08GNuOSLmTyV+TdjONSqn
9SDGZj3ZY3IbczS6EXNe64TjTB3HcC0ChoceChNb4muPHORFjsGicb9kRt0PKzgiyAwKW5bZekEj
3Vv1LI6QgBYOmZvrGqJfHz5bh5MwQJKG2n3bYNCYVmXiujeTqOJxcVOicArLAjVVpf/4+JL/4WlX
NjuQEiaPPBf95JKHeHmbvmrLY+Da3bZydYi5s6mhbmc98KwYbboNM3Cv4vjcxnCwDeIyOVaAAD55
z98/YQ5NIJ5w5pSOSZP37b0vqpI8MMIdjrpKg4tJBhDTLFnvPvm9787IjA05/0uLygaZwWl1ptuN
btSJHx+HQMX7KtKdi0DhFFBGnNAl9JO9Dz1jE3VaeG90g1rxoDXrj7/E+yUNF5tATYM0CSDxaURs
4afSQvYXHXW3dq8YZo9Hclb166xwD+Y0Ym36159Hz9xFBcV2yUnRfHtpS2INkmIeo2OWGAsgN+j3
s1j2QzT6WzsIP5vGvRdYUA3oDscxFuxFxnWyWtBo0MYm4l6OBT55vHS91zVoaG1TSo/scUTi0GhW
tltINNku0DUfsjEIXwEoZjHjqCh/QO7dnIVBEK5jji6fzMHeF5zLN2Q34TzH6fH0kuSWCjv6c/HR
MbgFdu0ip+LjPQpOkB0J8uqx76ojwTb/uvPPteGmo3TiyI5y7mR7QfpfxebsxEcaZ+GeQDp/S3/z
s4H/H7ZuPsahD845hOrvdDolgUVYvSMREyiaaVJvUUDDAtvaNCzIIonMbdmrBT4o68vJ7pJzO4iR
FIe6uR5QbnzyxC83/G3lwqlLId6g/Y/m5jSjtjJAk2h5nhyjzL0Zk+mXdIqD9IMvvoqvm6J/+fiB
f1/4Uo1aNoUo+h4C8k7WEoedUkVFkRyH2S4vpBbY95ozP9NINT75Ye+PtMgfOUA7DoUCldmyqv1W
IbWBb2dZA0vbnt2vSaC3ty6+tOt4sCY8Q82wMXxzOMtaEFQRHoZPqs4//E7OLXQkHNdwYXmdPEtO
5xRRwqTzqGaln2c1jchSl9VGZfZn2kNTX1aJt/dw8eXS2Eeqgl5AnZS4shRFPLt+fSx5RaHfQcfH
KIcm1yziJtuUoItLr8jN4etsT6aOZ4jG6Krq4uJbXqRxdwFPJs12Q4S5Z13OZYaXtCzsB8OpgtvJ
gMuykSZMaVOCV+EMONSHQWjFptch9W00K0+vZcSdWIta6t+MfrB+ES9u73ujrK1zGQCAwgILEyXS
FSdrlVEuEZhCDiLvMhXBOoAH+sUtOtLWFCzG48DZ/MURHdEQThdZCxvLesmDBLPqxAu6yaRZ116b
LtbIMneHpdCY7v2Qv7fqaTTcu3AYDimHHeiXmHmPTQBKIed1XIeLju0cPxaCabB+4FcqkGbYwuyy
lV6PZ+OhAYx8pezOdrbEBYXwEjrhm+DJ8kxb2TRC9lPJbSB4g1u8CinxzlTXiXPMDMWhqDT/F8dw
eBbR2OFZpbjon2cDV/1qRla+6YpOn9HPqTFD11/wX3QkM8OqBMNJ2E83h6Q1GyDnSChqw87Tp4GC
Bi19SJmL9WtH5okmuQsMKYBDT/NNHSTaF8DHeuvlloE5OFQVDB0GTZOzHgocN/cFmH97zbwN2iAV
o6WvaYQli9q/fJptX4oNXE18miP3Td5qVcHUBmQumTs5zot+hVs3wVNphtJfJyGERwxWdf7ESt0S
9gD/X62c3tAAHNARc1btUE0Xfh64LxFt5Re/t7IrgE0wWQD1F3Jja0FeEWyUzQvNRPjRurPs6Azf
g4bMNLOiI3sEptMefzenRtWb1y7FJe6wtOCEzIORf0nnDndwQc9cH8dmwxJgnwe1Fh1mFw9RYEfj
WswWmOcx9OdpLYbxmpcPbqhsktpcKeYRGMMLBUtuRqN+D9c+fRB6CM8il3NwHs55doXUafoWw5aV
nphHADWx3c3kXWjKhHrTTcYWHEf207Ezgp9GuvyHGlYwt9EJwruWF+9Ll/jqS9k51S1Mr/Rn16Up
KSMyQiYcWMXFqFfCXWuyCV6qtgmeGFmSowIBVL+dETXjDGiiozVYyc5IK2wBtYmUD1e7kz3Cceku
KjmFO6cqw25liSF06JDoEcbhppweC3xQQHuLZAaqGFrAigKRy/PJnZgsjdQ1T3FTVvdFIvSvVVO7
NXt/VN9Xda1wHjQU6Qj/e/vKhbrUerEz412ypJZv4tba1LjAjhMUanK/ogHGdh60IMuMmQBm4v9G
PkEO0VdIJfImwA70kkdyMUto0kzP0wSM3ap3b/rckc84TuaakkczaIVo8/iVKSqdg9kZSWCRgQmd
OYWATkPNKKq1j0EYPzOWwR+V47YXhAuJvdMMXAacchiQEyJb+gjo4aDLHzh2cvBFRWc+6eY83HA7
ePICWn82/tS+CYEJFeZjxJ/h6tQL0EhRKjtylyjzD8kwA01pWnf+MULFuekcN/0BX6/QoJWU5YMb
pOqg+838ouzRYu4nDFDgeZ/upkAF2K1MbJ/cnflXb0viq7TrPnbPXD2b9onlNz8k0xO4vgmzSNQA
T4GVyIokpo5cEbN1zCsyOIgVziy/Os8SqyU1MACcj2XeIONiDHqz9YQz6b9EX/m3VGvDA+Ch6TEz
qunczanWQRH7knKSLiHNrLCafsaOi3U6qDoLuIDNql+CPdbwk5o48kbyFyxIl1Wlr6hf4gCzE88e
a1yEOZJ1Mr7LnSS6xIdYGDACZO4sOHvrqYboN33SeXyvwePAQZOWihxBKQegk1rVskAhup1RH4XA
xwIPU94NrfUtw+p5bbuVvinqIvfMKo92sQmaqs4I2xkwaG7YD7kPEj8WxH7/0m8WXFE6pXv+e7Vi
9hqCSfTHPWfaYlei3iamPRYbgo2cs0nrx/usNrG702r9pCh5XxYsbQvTxf4AyYHuwduiJGapHSfX
ro/9HIHUnQrXi4hX87pMfpY4udQ3J0XBbx/1rtJyRaEjHFQ1mNQwgCA42GsIOe4nB5g//CDchsj2
sSvShXidTf1WZY26Rci6budHXyu/4dztbgIHNoOpafYnLYg//B5UKkjp7Ve17Ok0pESb3QWQII7g
JdVqpNO5sokx+OQU+odPoYxaqnIqKtqfJ4duiGgORq6gPEJbxtSV+mzgJCB+cqJ+f8ZxbZ0q2KWv
/Wq2efsYwEwi/iSZqqMvm+w8aGzhFY6TrlmVSMFL8c13Qz/tu4C4+o/r79d258lj4aKb5RxPUWpY
p+q7epRmEkxpd0zoG2G1pKLcE9MSbJJO2MNaL5STMftocdyRokK1Vg7xNHiElAE3y5vmpvH15ErA
6oTdZ9PL1RM1f6OMa84m1ah+mw8GMGOGF3Wxw1Ha3gDdEwQM2nqHYmaB/6eExIL6EBytGkPxHjBV
gmgWOqPUWLoBNXliZEyzguQY3HXwzftPrv/pXZaQ1WxUMLQpWMa4Fm+vP6ZBn8F5Xz0mbBde0VlA
UFq0IB9f69eT3O/Xmk/gYQW2qZg64Wo5WcDmorXbSfj9Y7H6uq5WWNFXhae8cvUr3OTep7qO03fx
9ONOnl0p4fWOko+D6bwSHvWaF220DQs6nxVvzoke2X78C5dTzOkPZLaAFlvyXvJYvb2OVANIfEgz
eJQlGDqT8tws45c06X5qTfFJ9/f9PaMX8NtnnRxy/NhNGwFt7rHPLi37exQfPv4tr/KAj37MSS9G
GAOtxJHLd0HG0goG5brb9OuzF8tLV87K8O5Db8f+shZbcFxrffWJS+O0L8ARTmfqhBluuZ76O9kU
fpBC5gJyMnQw3YC3URA+ok8ERHplIppzIynRlZV5TDR7UkQCJzJBNyEKJz21Nhwc7JtUJ49z8/F1
MU4Wq9fvxfpOQczMFG/5yVFWx7/pa/B9jnALx2cM+h1UfM6zCnLpWVeBUs8L079XBVwlLFftWVsI
HzZJM9xMeSm3nVvXN1XV3w1Gk162U92upwo/fmQlyf3H3/XkGXn9qqb1OuwysE0Ypy8ch0xKOzke
3Vlp6wUUjyaP8+XHn3Ly1PMqI2hnE+dkj+VPuidPYmP1ppb1nTpOFNx3UabppIDgxU/oL+19mIx/
ryP/a3T9zyIN/H/7XHffXt6iz5a//o+91fqLlfW1c0ovaakT/9ve6vzFyRBQmY3rlS4TNLH/sbeC
OKO7R0+IYohFeRnX/Le51fwLQ5vF2JcJN1sDFd//v7mVaSujYyZCzAEFioZ3wxIrdVRFVi1K0yq+
g2nfrBmRl5uxEeYnUsuTJV9XDP+4ClQrPIoKudHbBbgt1QQW2Fw5Rhl5qiIEYexnsSlDkF6/Xfrb
v9fB3+FsJ6/W359kMoXnpyHrOa1cHdoN2bgoAMKKA3hstat6hJLx8Yf84eew7nHP6ElSnJx6QAPb
qatagQ6MVLUP3CK4aVguto4IaQN88lGvyoXf1nt8KZIKiP2f4coiTj5ZLHyTQzM8gw2SQIfMiaKt
iPyq0IduqjGF80BCA4kdwdzITcpRq7tAxAi4Bm6vCQWNRLHcAyBBQ7YkMXkBhbWQoc2hHmtiXtpi
fiAyQTc3JMJkvRcXuRDXQdgkN8lginrXUp1/h91OAIdtw6ogZ0wVT9R/UwbibMyNazK7+EMkEPJX
lM+xje0kzPqtWfT2r2iONOXxT1jx3ZSh0fPQgBk/LG2Mgg3lOipmbRiAEiVl6jrnfqxk6XXCrIdr
PcnlEdIi/7apk7a5AofTMzytW/VdLYdGrxc+h3gOwKm79KmmL2QQ988hBJvYo6VG5CtIjxgoQp4T
ldMqMzvvQ7satr7Sm595grhsk+I4e+l9f3wahyz7lZEPSrBeAipOM8PufhydmUToQASwOAprofg0
kf3soOktvTkvtJemq9SRgWNy9FubuUtk+WRPCMjR7Qp4dtw9O3GcCsC3IRiIzBm6G3hKXGkOqOVX
Zkz5vagDTsCihfqdYX1PCK4lmYn0Brd9rkFKvORNFL3w1nTfyAkgUSdm9GPCHhIlgDxTNN+U0cyp
N2OVe9I1jCtkuWQZo0tzgt0q2gooKu+lvcscMPSIwUznC9AO81qYjXtX1wCuuZgmaaKi6pOnkbM6
LNVkvJmJIShgGLYJxhBEEF6eZNaj0Y8aaEG2rZfIddsnTuPDY0UsHIdswh6+2yYi+gZlL2mbUztc
1ckwApceJQlKyRyMl447wgQx+hQYD1BA/ac+DPF32B1pDMAHyfZK7+vgTgSi6ui45Q2ZTLZDjpif
g6avAFECZmkj7TIVKepQojVKw6MS94v1kNn5Xau7C7aOHHd/3dUQd9A4I+pfOYuy726ch+A2z4ye
5FUVvgT1GKh7Bxrncycj6hQQO3nu1ZXjMNHBCt3SgdbhZFQ4budNTwQoaSVks9MKio3ye1M1IOqH
SHXPRpkhqOC8YH5PijYHyStJiICmMlbQ0FShCF2PtYQQdR1nf9FKgP7pOGf3uemEl35iLQAlpAx0
VZwmI13WSaavfRwh9k0rjkpQ3BfgR+mnvGUpnwj+zq/LH0bY6DbqdVL5gKZpg0X3uOMAGvfzEeiK
465rXYY/OitFER42ofqSmZW8E7VpWF6RKnqCfJlkXpElAfKr821sgr7NULpNqOZANMJAX+klTHHa
7uZIoIqV2V+aRou+O43MbqeSHv16AmpKQdoEGgkFsa5wKLgmebmY5cOanMuR/jLMEFKreP++jzxA
92YsngvX524lbTdcI0Kffjp9xJPUVT6taT+k8Q/L23c2AI1zElpoP9OQKOKOfFp/tB5rlsyvNZMC
ggM7c6jWLDh1duZKP/8WoSZlQC5NkH16MNXxNiiagGw034TpH4ZlzBESlSBZ46k5XRVZ1fIzLY2C
MNCyo6kRL7oyQNcvkB8O2mtGieDQDB6V0R3prDJ9BFeG9kqDVpe6IVNfujd3YrZTmjtWMdwH/IBk
2ye00gk/7deyTkWytvyggpotLSIMCWqIAffYkV16OQl7zq5vbIb2S0TJgBcLRJApjeGLQXjK6IFT
4zvZjjOgSeAsyGJGq/mWWEANaJ1eJBs3KnWH4F/CWQghrrNzGJMw+KLCqMt1FNGAHasxgfZnsj4r
31/3ZnU2dU5tbnpD5cMKdBaKSmOq7Nsa9hbxhnMdfbd4WkE6CZIq1mnopNkaBgza7SIYOC+HnRt+
Scsgms5HEjx/RgZw/01gx/2tlWZxvw5i2GHoDdvxoZMW0xkmzdW0gRZMyGgCwXRcoTvhYIZ0oaU7
avTNdx+YEBQfvTNBJaUli2+jtcbezelsIv/Po2pdqtp6ymkLENqsVL8OI03/2fkL52ViaktnHl4o
vfEQcJ4SmQ7tnsRjbRbVWWIByPIqQ4aXfY1wrjN9C6uWnR70JHVftMquv4JcJJDRIrwdomndBld2
RkRVa+olmcxGUPSbwokqMK1hGEVQxNLoqKFHfRmKaLy3jKEGy0cnOtkV+Ohvs9wnrsKaRP29TAas
VGE/jbQaNKBafl/FgHXivoYOJlX1AuMv3aQdVAvmFn7xkg8kGBc1w1Urq41btgV13ZS1TstjFFtA
lOr7wL8/rQwmQUyhZdvVe9KYnRuYQ8tzDp2RfMrYxvwxqLw5+E0W3rswYKdtjQLwB41eQchamUoD
TrlglmYq1q+VxXDsHFWSrbwA7w9ZBPSrTa8WcPSxzYf1Ge0P7aXiarQL464gotlU816JSJIuGdTg
69zGvhkNotM2Ydfoezsn+HPVh271EPRKfSP8u1GeP/fDFUd14EuaJVp7Y7YxKWuBaHYZLA4aEVE8
P/FsGt8KtyKQkSMTG0iMXL7dmUbP46TnMOhXThm3X+YpIfJ0miJWgKjuG8ZqrjXeKKu1sstismf2
FDHFlldWbvXF5uFLtgpLBhRZx/nFELu87tgoeI54+wLPBbj5VbTL+xFbJt1wA6cEeEOY+E+ga6Kv
kgkcC3tva3urDOxtZEIPXGu1OZAjFTklR2S3Z3cYEOMcg6GxWk9ntEgmyWS1apXVY1du1dQxTYrJ
QGz4i2LJLZkDpuv1QvLKNEDyrETIrLimbcuuvOnb2YWCFgx6f5endpHcGZWV9heNUREfSDyobd0J
VQ3DSheLG5jwElKpbJssadQKdvUCUmuVwlREuOrU2ICIgOiLddKHIM0GvEXJRd6bA9HWIesWDw7p
XuDoov42DoQodp3TmNoFreKQNtxABihThIDALaSr9aGMqDtBTaGEowVatrftQOLXxsmcel/mAln7
mMmG6Eab1AfYoBZ33jKS8SXXBkGkMmCg8xhjR7wawoQup5Uwxr0xY944NhJN3IlGtAFxe/GCeBpV
LG5bIamJmmpi74Kc61zWpU6vj7jAWK7jAFHPdahKuKQTZK54242GTK+Jmx2/1eDTCTRiX0zXpOoq
NCOx0/+ohQV40wlb2KtWawKkCK0lFVWgZspx+ASIYHK3l6EXzG1PcFfR/OjmHhijLYucBKVAMzLP
qOnRE3hMZqtXu3pfelojZQOMjzVYLyb9bMDcV68zJv9kaoR2Wd3NTAubq7Y3Y3fjotp3t4mt9/u0
z0InXIVa2ZPo20vmu4YhzRdF10JtxFyTL+mnrmjIybGJR7qJ2lTQ29DEDNy3T3gxQskONBP6fU56
yEhkBeaLNttGvh8ZLDmit+gOkIxRrpvAzTtPmcGcrYvFQvPNCCn/l75r5bMv60EuX5oSiCiEUjRi
QNgZfltXlWNpfC9kh8+GHwfGZtKbWCcEtxjLb/j73IpAxqZSt8ynQ7apMmAPpq6Tyc/X09P/tiT+
Q7n+20FyAb3/w15f+PD/5z8PUR58K4vFsPg3rX1Bsr/+P/80JnTrL87iCho61AYIJf/TmMCB+Rea
XaA29PjecreMvyDP8ZdZxR0DwcpiZ/ynM2H8ZUhktPzR4iQSeLr+TWMC9fWbji1fi9P18uFUb1La
kBneNgyyJLKrCMHPrnPN70VzO5Cqwe6Vz6uy1zZMwznCarF22UUxQntgbkgrSLgju9ufq/BHUMs9
IpBfuTZCqq1sTw8HwrRGSUpqXHpkkV4ST7ifDUznEfJNaksOZPUyWrU9MO1ew5kUpHZOXjYG2mFW
Zxqw6cFuLMo9ypRQs/dhlt8qR15PGpQ708E+mei9l+DZMUmK8VSt+DdM6y5O1Vaobr18Klvxbepr
G9zDV72Vew0hhJWdbZDxrTVD3iIDJ0WUcKDcBfboB9AUSXokef02HNV2AVirJv2KfnyfZOoMkyJJ
X8vQcHoBBbIx4+IW/ukuMO9brSWtqbwdBX+NVPEitPeMfouggfgc+hQ5Zr6ragIztd5Kz5i3nAF/
yUk5zm/zCE5zNhBYYeuFtY3Dwt013UuhvyT8FM1IL/WEWsu819F2SvT5fJ6eZFeGYvOjDrX5GkGq
X2OK2EnE8svfbtt0l3KWnIMd7eVzw5geZspARyGuRW7/PBTEZ4fR/JDAE7cr8MT5AnOvSi/jgs66
v3FiEg01Z6nHOOWmG76RPRiPtiGx/BG/eJ8X9zo3NHQ4jRp3vh4w8yGiLbJ3srYvhF3ep6hA1Pyj
CvuvZLKbK1oqK7O2qZP4TF1uW7d5rvPMI2jjQaPi4Ii6GZnTLk8F0MbrqdXTlWy1TZbY+yykqszj
/qrq8q9JbJHALbLzuBBnBc/aVIH66V3AyRKRMbvUwD1Q4yNgxE3XxC9qclH664+vz01q8a/xd1QB
TrzQOOLad7lNS9oodZ63tENQaO8o5r3l18a5/tjW7iEtxl3iF5tKEOYI3bZqNKjn/VWuBiLAn0RU
7hBbnfcjh1bA5yQUgYDeaZV/0VSIQ+q82gEQ3pFFRW7BvBlcFnYnf+hjIu+yYDPU5RUSmg3Kph9U
2GSxWRp2mvhHSRpb0t2bU7eei/ACOLHw6to5i61q60+RdRFJ3KrwKwdqRXdedwlbeBarr1loTfcW
pesZmTqXGZ2Thzmv1GXOn7l1ALZ6KtRFJsN8jTrEhlvfhdumz4kdCBVH4wkqeo8iEqBt5W8pTr9w
4rDXpZHK1esf1lZir3ES3IaY2HdoY8NtpcqmXc3ExXErJkKKyu45GN2fbKwVpwPrNufFWdzPzYY8
y+m+jetms3yhSZf+WSGXpyAj3Gjo818y51BO4LK80FzeXdPJ8jVwLATbtp17oSVT4omJqbEyNzpr
s7zY49MPt6EptF1EXFPStQqm6OgTsgxsm0rGvg2wUD1ETl5tUHOundHdlhV0ZGfe6SWTTHDoelJ8
lW5zkWEunnP/uUxhZhTqPB1dZHqpF9T9Bbv7J33HP6/Ai/hz8TBgQjtZgbUIZW5gDcVC7t5qzn3v
UvvIF1XAMuC0lunJfToR8qLNj5r7GfcOD84fNgCkgkye8XPpNo3uN7JIM5O9Sruk2CGZ3GVueQ68
Fg1widaNigHuNhXHLmrMzbK6jmRQhZzL9/WMqx6oqAlDujpHoaiosTrhBXryK0k6dDuufug7hF3V
QS0RQ9msrklk2C3/SixiT88Omp8iZR3u8Ck8l7pAQaPBt/XTzTylm54wVJ0kDWqW/EHpxZZs5fNl
WW5T56yNaNQE6RpbyBmh5hutl9+ytLlUiyqZl3d5ceZWneV4xcs+uPB7jixuyKlc7gHsek4Xfh/U
0em9gGmzkxacfmzyw+55xjAkowapu5fAtEiYhS1BHClVrYcKaD0TkKQyQQopkHpp77pmfCyH4gFj
+S87tujz2dfBKK/NQF26fn/u1vQX3ZmcgiqSnpYhchr0zeya+xZucyzGI8vWWY9uifSbNvR/ldI5
G1mutSjjVM9aTBbVkL5MWfmw/CCbjVVZ5zVcCdRD2WXb5F9Uke9tF6GdfS2a+rw0736rZ/7Q6H87
3fq7QsBNC73Q4M3gSXn7gJCbYLudPRW7uINs1bNqu6FTewUCLL0wXj7+sNd64/824f/+tEUBzwc5
2DLtk0m83kR9F9C43RFacd1FDaseRK9wIMZDJxA7gHReVXKrWfomHwOvsraj/9kvfv1J778EBi6F
9gOX48kUhc4aPQukJcBrshVyor3JwUevfKqKHX/AMlS83tBlO6vGR2I9IDiYm1TjTN7K4aUc5La0
2Sw0sSYGi400XpE/z0HBJPILPHqJPhG9lTGxXkntLNT0a9+ZMc8P+6VAWNBvKzUU34T53I++h6TA
g7e+Fj3H4sg8+OKcJqRnjFdWWxA6/8OyXtxIv9XJJVOpWMfEx398X14VEKeXhBnaomBWVKCvBr/f
dD05E9Cw1wtOohxhC0M/A86JMbdjZ5u9Pq03sxlsg/SiCZ8a8i4txKxivlXmtB5GdsvoAiECxVhO
L9faKyzY+LR1Hu18VwQsdAOGrOHeROMYXlijfl3O/f3Ufqa2OlGQ/f10LaGaYGYxWZjWiSKC+YlO
MiBrbTfS9a2Ky3GydsLKvmihJO6w3+dm/2IMzkVqHwZ7utaltsfodFm04ls+rVgF4jHdFaHYl416
EHV7jdeK0EW8RZW6WmpPLHbrJgw+0wK8nbn/88WlCWeTldogwf3tS2iSnpsjRyh2CBdfJi28sBn3
oMBcCWMIVgUyZeJR0k07WfvQZQYytEzYyw1hKPNqyA0PuPjr4sZYegUM5TOnxKvd693jwQGCnYTe
lO4sg7zfHg8zrUxZB00BpgSyNSUxHul8RcDX13AkZFkllyYJe1jar3PLOos1YxewgRiU3l3Eej6b
1+5gHmWjb8vuNiZW12juuyTbWKKjDKvulugjBk2PRmbtkv9i78ya5ES2Lf1X2vqdMnCc6aXNbhBj
zqnM1JAvWGpinsHB+fX9oapzrxTSUV71U7dZn6djVSURQYD79r3X+haQfzazk0uvXGM7SuhHVjYg
79q+lxaxA1m0nfr8k7KTo5N8/v2L8MsFChooqvoVNoiL9sdvWrhEFNplUR+czGak458EzQI0haoA
2Al2XmfukfTb63VH0RpKZNw9vPIRfrUiM3hFZgdMdjWY/vgRHPrRnbb4CM3shjShacIT9Tl/XKts
i0xMZBU7jiKfewOJ98iwaa7fO0QFjbL8ulbZblzsXvlIPx8jGaObngfjEVHOT9iFRUwQ6ReeT8e8
Wrz2TZTJO69z97Kp7xCCfG5Hfup8uPEKb5fL21euvpZIPz59XJ1fg0ExH0Kcx4RNrUDl2jk8fRSe
nvGh7p8cVL6lZ+zMTN5zTvVFd1z4LG4bXxqT+8rU/UxEt76eP36AM6lQS/JWSYe7PuREGC5lH4IN
ODScXfhVpDC+VTOVK4iZoaLP+lOu+l0nPpB+fp0s6PqcGY0588plfWUOXfdpXfVjSC7rc/3Nm9H0
B+ZlhJ0Rx9WVu5p6yc846k4ONI80+FsP90ftnP9GSt6/pa2vF/rPaL3/O2LyEEV891T91MehEHqp
WAv+q4nz7Q/8E5Mn/yIDD20/AkEMzMRY/UtdYvFvKJvR/NBc5eFf38V/YvIc+RecMx8GO68Frmey
8P7VxJHBX+Q88vLyznzzI/1RE+fMdky15DkoEhA7cRU6TeuFvl98TW+xOgaHJNkuzbLsbAJDhn1m
xag/rNpl1CajGuFo3kj/LorWDPFUOPNBjKLzt9/dtF8Ui+s6/92buH6U9fVnGzAdyW5wVjkp2U6M
aU1IQmQ+EmnhRbux695oP36NMPzalc52RDIzBMZeYYbEPji7jqAdtAldduumwnxtdfvRifrtBtsW
ylyacasnzl0/y3e7myDTsjcqywwres+c43O1zpFqWh5TsasSNW61JETKFdphiDfN+9YuxMuf39nv
P8PZnV0kzYzV+I2ZJ0lvbbsNtlGVGm9miyPC7y91tr98+xFZTWHo2PQfrfNaz9GqnHB1m6CB9Ej/
zq4t8E85xWw8BXTgrdbq9OHPrwnMkaqfmAHmHWdfzzHw1JAzY4YZvyLNmVRg/Rpq672Rs9RFNKyO
v7/gN+DQ+aOKzYHUAZRhfOezt0bHra7yMSXCiRDYd741jldxMi7ZrleTG+0JhY2YvnmVIDucaJut
DKLCPBEd7KtnvZile3RiNPC70iSLbVsTnSw3S5MZD/2wGHcVCUPNbdPlOMIMndTqzmMy6/29TrN6
/joh81cvAQmddPzhpWFVPS9G8qpWK4eC6Wcu9KZj0nkIihJEnG2P9Yff3zE2tZ/fbjAeFKHBesd+
IrDoRQakHTHNTUiLxkk3enNAWzSpqLtIQdjYY9Iw55aFUZDYKbwrz2mF2kCiaeJNukQuiXZGHU1h
M/cMsiw4wFfM011vO3kDuWOjU9nDkakmw9i2G0itz4BTPeqk47zNfa+f1IxN7mlJJSEqQUygMmex
AdOJF0uljvCu2q+ClCOmQpZPfzUpc4KbrEpVDkFnGeMo2zdA5zZADY6GIq8TZkGrmq05plV619Gr
no5N609JWHWEd4ZGlS/PFdOUYl9mUjjXnT928PqG2HjoHCU/jqWTNHt0Douz7fOIU77NFJBsoSZF
trAY/ieL7jYJV7wzSCT81n9jzb46dN6I82RgiIwOPGmJuXGNZBh3QpBQtJ1HK38/mG1wx0yeuVjQ
yeaJ05npXU9K1fdOTi/7oOuxZqJZLN5TMDSEyzlpIW69rm8/cJto8/qTGMmhtj1N7YdTaFsuUQE0
x4udL5NMAhT7liJmngNs/8mV2ntH4p/7nsEDiTZ1k7kXjTMsn8BeEVpfwC98j853uemyKf5iaTHd
EwbnfQsTI8zc9gmn7KplwXMW6+F+yGeRbMu6cd5qoGs1yXGufsi6qh7DZqnNh8UgMWwHVFA9INHy
3yye4kYVSmhwDBkuok0vCqKynJo0KEEyGUNd08exokmX8tHQgFbZGIGH/oKb4n1yqznKDktupF+H
TFrpNsPneoVXqkQJU+SB2i6aIeWtE/fios1SdLklm9sbtsu1KMbS5EFp8QK5vJ2j2FQH15ile0F/
XMqL1EcFh2C/JDDngPg9e6qIePOYXUiOVFU20eOqa9w1vUAzDZIrkM0RCo10ThIzT7331JrhTaBz
NxCphW0QJUvdJigKM9mn4maqSpIqOb+QgyQ7x7V3BF3N97FJFwwjfqKI5WMxs0Nsyi4hg3NdfLKT
PJ13CyNVgtcTM+OV1Gp4bqZ0bPeGgfwpHGCBaHz9C5FEGYK9YJORX/RkL0zqw8DWaLTZ04Ya8+qS
eztqnP6laCOS3LDBys2EzRNG35Ihg6ExadzEZYKRF9EnnbLOjV0OOkvTudtKNGI6SDUu894vsc5u
WzviURiwo5nWJguYoFw6KBCzJ9KuyFccDEW8Oc7KNjjofPb1deTpybgW3aj1u5l6R+2qpnXafVMN
8/wl6pNsPsUTraBp43mTO4YIzubio+AlkwRvFv1NLatyfNsjg1K3YhB5cmt2nJoJoh3rSxkzrCa9
Mh7N+6Y17HeOCWpos7i67g7EaxqhSU+6SkKTFDeAu8yCGT/T2x5ueAQCcgR1454y6JEk11ZOjoQO
teZymmcyAYiLzXiCUaAVW2ba8oGGSYLrZUqhexpNYF4r0YMYTXKzrTZDqnukYEBhxiOHMUejCDJZ
QVg0a8d6B4ApufOaePpo4S5V76OySb0BY2wUtc+169J8JfNxzCvzOhGqFT1dgM4pLyM7ar0jtApa
uqFSg8tkp+la0Vi0Ui3gM2VujBrbl9nTPaVmSmkKnyKjNNU2xUr1WIwO3t5gXjx2wcphooTBV0zX
gqM4dnDZ8BDiCjLqLcNmsg5BMAyPLafk5MisHs1qYfqIU0b+MnsjvTl/px2Tk7ulMaKHxjC6wOM4
kR7qaGaMJXt8DGs6X18/0GEsa96jyn2bj656dFUVXBlWl1yzDS1oqXIL69XiyPiy7sZ5T2ZossUL
moez2XNfF9U89dgOHiThmSShtsrZYtZ0Qf/MZfUSJUW0n6fW2ugJZ3ifNP1TMur6SgV62LqTr95y
hBx5nWOSCT1KZNEPu8mYr4uknW9Qlr7UElP8po3cbldNzbLth25BO1qkuz4J1B63rbcxolhsk8Gg
5xd3ZQGMSSkTvRyRpDoGBpQzlDKbdrNM2Yc4Q5sp7cI3N2MyOMcaXv3e6ILgfY6KYLN48b1qpEiP
pe1fYT6Nrs1u8HZ1YmzTIClpUVf2xVyazxFF2U4UU/fkmw02bd1NR9/I1Av2TAJUZafYcaVyeAp8
9FsyUf0+zYtkP5jNMfLad+2S1Cw6zey/9GXv7716TY6rhvGUd1HxIZjFfJxqqQ4lKhn0pY5/wOjK
+uFZi4YmMH+qgvpdnpPp29Vw0+2WxV40eZj7kUJs48zZNdnC2P09u7/M+8Y2t5kVPWNjtoiWm2q8
6b4XfbSC6QSULEKnJj75E6HdtMyt5zZfjJDkSvbtPssPIyGSuHQzpslgR99F8+S+w3HbPBIg6IUU
kv69oRegjqruN7Y3fs2Sxt0ZQXLZ9+2n2Yu6rWqL+7pyTkFcZwdDZO9ouN1NaDQwqLEf5+u9yoti
2MW5FNul0yMJpGZHIm5RqRMiS3NPKOJFn1qPorAlfhfSbANgKfsp671jJiPnQuf4Z5HO2WFqkAk4
UgWUaB6l+T5K7aHbRl2sDxb+nhsoVShRW73gaxZTPm46xdxD5e2zrAhpqYQaydEzBwz7XTT7YkdK
4l3hasaorYpO1KyPa5T7zZQ67C2irW7hX1x0aXAsG3B4fl9/ZCh/kwXRBcmGxmbIrP7kI0i/qGPv
NkU9GQZjf5WIJg4jLzBCp1oXkCmJdcZ8sLxqmAx+pSb0P3rLYmzLYInCxA3mkDDP5TJb3N7lbxA6
NJWf8d57cSgr8AYAaNl52TivEq2ijS5ktEPAfUIMpGGS2bdj5n0xSZbd4P8TR1Q0oarNr1PFQDat
htvGgGCAI/yAZroPG6P8FPlZh6QGLVBny9tkitX72emNk1ySe5iL1JRttja8RGpsTeIe7xdTEOve
zaQ8L8Xe7r1uX1bedqQHytPU7kZ3dpDyLuE8kYpKaN6Oui86pc4ktnVBFlRa6ftadvE+8cpnZvr+
g11ZF7nfoAc0iRJIUN8GkX9NJCHK4+ZFAikEg9g/GCo7DUQ19nHyfrCjRz3WOlRtd0nYIhaBJH4p
M3Yymg7k1rbRTVkYOzeFG131bXLZWAmLCfXNOFgonxe1aafaD73WMg8J+mWktYXPuWQGfK/LFOGS
4D9W5Hke4ixbEcAEib+vNTk4BMp+NQtkk0mlGeiWS5h2H5uSLGgRCTyBbhrWDbK51NPP0kzGXeKO
u8UIhiv0nKysQJIlpe9Ep5boyIIYySd/ZpJGs9noDhWSuXlrEioaTnWL8LacUZPwuAdgp5wAPs92
oEp8HzuxzV+GO/ijGNulAY6g43vudeaHft6xyo3GQrB7FD/odIYkMbmYxjwnbblrZVwGG2EnkL3V
JMwv3pBYC934MW2RDlDBh4zljZyzdznQOnZGbn1VYHCmEnGrE7JtGBSO4Szj+6BF8n9g6N0Gp2bx
hptM6UjuLRJM73Kza6KwjRjPlWafXAj2Ws50kVsQw9qJ+bQKVo/G7JHJs0Cb4MnpCVvYyCCxP4Jc
ZgzkmEVP+q9td1+5jYXHZlCZDAR08LnTvoWtIhrlBAPEIy9tYezL3H0amMqPsxQboCWOOjXED90w
7VLcRsOMHjOzVGD/mcy/IYIAbYcNGOHGHHSfbzssBi9MLa3lgUhGX/BQOz0KPssluZVvCd2xwU/g
b2kfDdN28SNqXOEsNZnFUoC6UUFjvuWQ+9CUTewz+vf5YObUYvcVVZIh044b/r+ScFlWSVDytYks
FIojkKh52/RGMxzgA5jtxh2N9GQhoHyObVsj4YnE2yFwBrFHQ96/mwKv67Y0aNdhmejoTU0BTuGw
8WP3Ki3sAQSJUCgTp6TqeNIV5mFOcWP51vV0+jaNSx5US1TeI2JhtjF/yH205QwBiu0SRd1zD5+E
e6VhCqMTH9uw0V51l+g2QCA9Rgl7Q5zPXNwbimeA677LMNNqjpaAEHcahGy/RMJLn0ta2feBa07P
Phnap2IkWYpnu2rtnUea6ruhi6j3iqpdDsCGYYJm5GPPYTPRF9uILHCHMF1G6yPSzuCdjALWowJi
E+tubsTLllGi+9Q3hkvJzoPJINsupjfSa+vPuSrRPXgxkr9wnFt9NdaU/6FcOng0mJKddkfkgKwO
Rm3VXzqYj88mWaiP5AE3PaIYSchwqhzYCDlYlXHrYVFg4Zp10fAqVtNnl5KB/nTVr44DV1lvZOEN
9ysYKb3oucibYqI4QJEUGeognSFnu5zcglD4flwHj/7yMSqd+l4bccPkE3XrW8wx7SdmH8ttbkvw
JLxljcOzELePZYYjhusk2MjbAdIoZNGJ6WQ8IgndzISp9uGATsneBpEjn2HPwLYYZ5F+Mnqg1uy4
EUkOfKEeDGgypF9BfNn3o91w2kHKS+o6JcLynsAHglEn34Pj0Q9KV4deNMXTTPmOHwUlyWdjBBzE
Qty1b1QxcxI1cRQhX2aljXdFUZmf26iRC8RvkyT1XsQucGigVMsOxzu157JMeghBJekrKOoGIbnO
bHwoSNWzNtaCCoIAV/qqG0VQQ76fcwOwY5kXKKiGQXN8cqLOyHfJNM4ro8i395xx2S6SKYu90BaF
88Ym5Bk9KrX8U6EZPDH+8kfOZEOD6DgwbdBsiWuiXTFE15zUSMbfXg+xhUh6cK1T6UB83+egaub9
ArB5OORKBPraKcaBrFVXZG+NOsCA6K1AUI8C1doYztTVOwfMCZnGrQ8stLZLBoOYczkDGV2+fPHt
fkwOAWnPVPNKGW98UGX+xuy9ArJw1Hn53mm66ck1iKYKPTRQBqU00zprIaED54DO+yPgHq88mLFd
3HfDHMhwwT0W7bo8UfAUEkGbWOXDsM67e5bziC2cg5naL2XAfH9CEPGOBOpahYyR6GPExQrs760o
f6W/+q2r+UM/kPwwJJfghelAro3eH5u8bi3dJrLLZI2MNt8sRF2eSto/SMGCetoZRCp7BHwEIMAH
38zg1np9fdPMRrwflQBPwznymgj4xNr/vu32UzeWz7XiD9GKMnwn0erHz5UGTp/nOWw9YesPKs1G
6nPMIjXwix31mHn3x5eTAOrpdwuadtaqfv2+153HbeeOs5sCaCjzrYjgqiraDEeXGGWor/Yrfd/1
rp7ddTrN+DvRWQB7PGf0S4HJJDUddPZLEvUvbR11/tsyroAEE3amn5E82Exu3KJcpZzuKy3NX/RP
acFQHdNPwcTqnN3byiyRCpYMETRrOEhpvGZ6cM0DALzplcnITz8jeBcTm7iJGAp7qXM2r1Buli/j
eqm50wupFnZOLPloby0EI8e2Qmv2+9/xF19t/VICjwjzJ9c7+x09kkJMZ23iCw9CEFnn8yXvPSsx
wMdXfsOfLuXz5hDRafH04zk2zy5l25PXJUnBpWLfDT2ToqZyOB7Yi+X8LYT4o8Hkv506fj90/F//
z2U8M3T699b3/yi/4P16qf7Hw0tZs7J9N6bkz/09pUS27DOnZObIcBE0q7sOI//OeDaQjKzxz7T0
aT9CkV1lDf/MKQ2Lf4XeHGYHwg1mcyvj5l8+eOabjGTIvLQFBE74RO6fyM1/fAdWYz6fzlyxEVzF
FvbZO9ANQauko7wHActsG2vL3ThsrbucPfgUZUBEv7tHv5hG2uvc/b9WF74nREm8/xBcbSjRhAH+
uJgJw8bAvdTq0Qs0HtVUDWspbyX+xRL0TNYnKa6cNo/3ZivtY40Q89DDe6qQr8TJRRaR4D6PVNH4
RJU82XjmvlTN+KH00S3CobXkm07q4jk27BzgtmXcGpmHbN7uy/REWEv2MktIk6FVcwhI3GENt5LV
hYNW1YreeqMPuMhsV3/+3JZ/tLT9/dVJYUWvJ1l4gCb++NUtEZVYx9XwmEPyCFNMTvAv8PN01muh
c+uv9uNNBgbGgsaIHOmPPEfIBmi1O3twy8fKS4ebtIitk9cmFm20ASMuod715cg06JVt8WzqvX5B
tCb4tkFdrwmj5/M7G3nqXGEWfexa29qLdPS2xRDQHrA1DBSyiLdYJvPQHZKryps/abefH3//eH2T
5p5/c5d1z6TFiSrgHPxhrl5XKcryEeYYZv62Sw+zPwTo/Mqb2uMr05+cdo3hU4Wby71JGX1C5xRt
TXb0XQ7macehYDq4RZd/yGXN7iO99KRoOFwI9RUpa7PXS9ddM0wXx99/+B8XbYf91vN5NnykuRIK
xpoH//0+Hy+jbRdBajxk5jtXxCFqeIGo+/cXOX/h14s4/Eorxgbi/vkLr+K+NSgFjQc3KQ9u+mUo
UbcMwWHO3n670P/fF/6ntT74/35jOH368pNwZf0T/9oS7L9An6CKgn4Drx1txn9uCYKlndVYBoy+
kahYa8H7z5bgen9ZcJpYM03+1N+qln92BNf+i50FHSh/hmrGccWfbAhnSwdtCCn4HwYpnFEsVKuw
6zthhe6YD0Qj9l4MGbddXcc7nbXzoeUgtQ00qIXC5GT73f35xaZw9kxyTUpVaDArViTwGfz/eM3R
dZIoov+/67w+fVGgNfbWZMEx9NWd4hD/yuXO3rNvl1shdex3LsD8c70gEFYiBG2SAComi4deEmGP
6bfYmlnjvvK2/fJSDOZhmHA1GM4/frNoLBqTwXG/iy3DnDdekDgbOeqIFIBa5rvf38a1NP5u7fv7
ewEqR7BB4f4TWqkvu9oqrbrf1SD6bxK7Gw8MFeznNsvLBwpNF0inaKBiuGN3TWUhX7n+r35GxwKr
gzAdDM15jIcyTdCJeDl3seuXlw09hQ19xO6K6KJsOzHfe+V3/OX1XHY4JOHg284fmyCaGiFKG6Ez
U7g3/tK21+5sq0tz8v3LoDD+jy63Es9h4DsIPX/8LdtyDCb0Jd2u8QxgeUbRbgfInGHPo3acAr94
ZTv41ddzKRSAFDEJtM/51OTGIYDAjrXTPh6DIXatO3MqgusS3sztJOx/GFb/TeUKZY7pgZxfyzNW
IBsd7Y/fr3D8cZH5zCwtW+RdznB3z7Sfwze5lK9UQmcOm5+vdVYFBgJjfmW3RJBXFdpLumDoofsu
NAGabNAgjDdxLO5IOp3vfTqHN800y6uoAYX4yo96/oKuX5oHlmoFrZ4FCfzHLw04ERRLwQfRAY4m
7RmQ9YMkvVRjO338/et5Xh6tN5gDPMZEVn3MavLsS9MYXaaGBvkun2b3YDJq2TiLNT8MugbjE8P+
TgKBq8HpabNbGrwLtEXxijD2fJGQOJrYfXxJcNI30dCPX7ix8qDVbVzuyreQB2+kCMf3xmHU2+Xh
9193fR2+X41oVBATZq3Fhg1G9RzuTrIndJ02SHaebIadSFPntrEkmBbPMxgFBrF38nPY5GIyQWv/
8bV5xpAHrpmsBJadbSgqde3UqDs4S4VKL5mYm8fFGaHvJHEetrH1eUrkQHZ25b2yBP50d1F8SVR6
lPnAO8X5EX8sZGW1fYJZqqg6oJ0DUXCBn13oVpsw7PuKcRqN3FZV7taOo/aVJePny6N8pScl2NnY
S88L8DbIA6T2fbJDXLLsRWwv+DxbCfKRniQDadfClaudGiPn4B9rtLOvBe78/KtLpLUIFDkHrEeA
szvfF1Vqkly6ktSaFotv9plpph1iWKwOpLpg0gmqYD9ZZrf/0598vfDq2paoFTFwnz3X6ci4h6nZ
zs2sch8EdbDLDbwsi2lXN3E2yiey4dd2afrKFn9eMK06Oi5oo0m1XfK7zt5qU0eWlWq/3iE3gXox
62Zv+ujNzVIU27nKffJD6Vj/8belIcr7S5wQe9+5RXBySetUna53VTvHVxNQ2n3vCgZVZYDtrxfW
m8nvfZzUTvrKE/7zD0wZCpmGLVdgdTjvz9nT5NEtnjBc0+LeRmSWfsDB87bRnNa1rXCOqOFYxKbz
yrp1vhviBaUHzO+KmtnDknn2YE2iNYp6Vac54OfCbPIt4nwd+9LX9r0VB8bp9zf4LIWF1WPdcwH2
rfsC7dBzMCwpLIKEk96gJWgtLypNQcMI1JEbD9P80Z+j7gp3KJO5RmXJVbwE6bVnGPbHAZzQrk2/
Dei0PBES0D8aCD6OqQimV34Lqsiffg5B5zKgHUQVRN13zvzz/Kgd4sJyOdrP+ABNR3XLs2XXdvFV
5kPZ3nhBXc1X5Qwd6DIeUjxxWYQ+4KCINi4OzTKJ7ABoHrB+n9ZL56wjUFOiviSJ9HmMRtO8CdYk
uYcoGcsglF0Pigk5iWNf5Bz2+2Mk28p5RiKI6dGM8wXyDERAohuy2ozNHazvaLnwEww6x5FzO8Zo
gS15b2TkWdzYE8NShuklgpEBkxYQHAWrKaqRwYV5nKpikxnD8JG+89zfNUbXoEjiUUtDU7TLm9ie
xzxMZpvfoRQ5/I/ZLpjaRn0d3bV2UsQhasda7KvA0ubjSHfpS97U87FyKv1ex3PVheRSVU44Att7
4pxiwmgsB39bq2bywy4KYAIsiT2NJyMh32nbFLhzWV4b46rlJYz3xlD2L4FUdrNPnG7Cr5sEGvpM
Bk6tQtI3HhYv0e9HMguZrXvgTjvSHJ71NLVqDUOYATXNnXeDf9SAis+RBKWAHznNIScWt2NBgdrC
lN5G4iWjygrgqpCXuptTkR86saoF0Sr2L1UHG2kn4dC8RQ+72tIzqJMovLp4PmV9Nr/MOK9vkKe6
034yhkjdKjW3eZiOQBb3aVpaRqithqki5btxKobUubIWNPQJf18bCj/DKYYs6avNMKg6YFQInJN2
kZCFfO8UJuCULPEaACVOKHqW6orhQqK3Y4K86iKJTZw/ZR4Yh85xQNcwpSNHvRJpKUNn0K5ESRO7
uJEC/oHbDW26bVzLynaBrzqIC5PwqrBNEl/sJ3f28otUQlcBRqH7PZuuHe2yJWnjgw1hftpa6LvR
dfV6upwl4SY7o83i4QTKu8JJDSgoRYRm1fR+sGOke6Gb6EsQGNMNfjcULlmQd9POt40YvKK3qEe7
6XS0SRFloJ+d0FrinDKichu5CNULJEnpTnaDVW0TVpNqL3s7J3IvTlc6APHcmISiYW8DnqnfEHlm
FMwYRJzdm5Pd74STz+WlSbBDeShFNvi3CIF8dbI5yt1MU2THly0NnQew4LAHAVLU3s7UZuQ/NEPV
XTXLzBw8SLyaK3QTeSJDpkYL676OyRdMUrs74E2bDmYFqe4wEtMFmKzryyM7eAaFr8kY+5lt33aw
DxpTAfVxvZK3KhtY4Asze7IQC79lP4GOQPQJGZ82CRp34xxB+XEH18XXVRQ2hthGjGCsY11/dOOe
PYLq0JCMEQOd7gloa9VdAhTHvBdJUbY7eg3FvWS2axzs2mz2AmFtuSvSrh64HeYYANdzEVxz/gjQ
DvSp3VxPnjc/1I2w8ougNMerlNZxtxM6rz7NeQo2b5hHFSHDqaMTw2ly72ZKJqCYqeXxj3NBSAKz
ceCZudOORhhF4K9QlpIbuyvrwkFT007K2FTKjT9ngzCXXbz44tooZB1sU5BTR6VpnECn8s3boQNf
lvXpXQJHFlkZ4ED01g5nmKSURBuYBVOXcESJ2b2LjRS18dD0lQKK1zAF9ltUM7djY6XpDlllk1zk
5dQMp7qeKoAD6J69vYaW0IcxWsIJiENjmduiDJybEfKxfspVLpHksthgBR+YOb2RTusoCHjoZrE6
Ov4XhKQE7KQuJ9Vd6raRvXG7lQuT9aoMB7tZHmh3IuJxK4tBdY6nZoVZjWLfdii7US14RLr0EFmi
TeMljXkSWZbdVrqpim1RBDGKMVOObz2z88xjbI7TfRDEySO6Afd9WZUBYT8Q6QEi8dgcc6sQ48ZV
EXmCyZw3waanMEuxGtiy3bneTCimnqvF3SpooDOOnrRZ2GwmACLQNaunHGGE3qWwMO/cLqvgcrSJ
xj5bDh7H8tYvH+baJwBYa9d68Koq/tQHCpYEBRrtK7fTzZccOJ4H3KKv9Yl0dAYN8D10foD0qfqT
DHJ/P9WJN21h/o3sQX4afynjvMVe75tpjOXP8p6COU2GrZis3GZh1BHntTJSS1iiZxo3QLYOcw9j
yh0jqD1mHQ0PzVxnZJwnxnS59FI0G51FRc8yMMcEvUZo6ZEsesZ7cl+Xr1Vpz9nOygDwHscl8sO+
H4VDFFGCaaPU3Wxs6OOUaFOBjoJRJFrzegm6CdUxOpEvVuIM92VT6uaEyK/ZOfSb2UetBiigzDIk
IbjbxYVcbInKOCcic2vbRLzuo2ylyk697czYV2x2orGqtQqn2QIK5k/YK5D32AiFZKmMcROnVBq8
H1p8nBJgD3TTg49OghUCiUsV+CQQFe1eN92cbQmzQ7xMPNSCLksZhF01Jk4Q5OoL0DXDc29bgeBy
5UoqZ+eZuZ/wL3UzhEM0oW4sk/4iqevPMXp9Gz4fLAKg/v3jMJf5yxgXaD+dhJkO0XgSCAEb/EdH
FWhiYPzE1+yCvYLtpr2PKIjQFQat1fghqVFpHA5BIRfikUuCxufFz82rFGUnUBTd9de4FpbH2Jvb
DwUInBFZc+93D9qbouDQgJhqQy+2YgQtDFoPxuhbyVPZLfltDVAPFacUxFcZzkqQU0aRf9K11CdU
+qO7i1y0DQdVx8EjPDott0W28l+Hfu2BLHiutp2r8k9RlEFpaSwiQjaQZfPpolbzWmfalD4gFlvY
dNRtl9ojuOhUyrkv9tMS5BfmYM0fpoYxRQNaE8G/nCkWCn5wEsR0VeGBtfz4KZ6hxAnJ4rKbksj6
Eg3mpJk9DM20pccV3KEsdJIjVhCLXhBycsT7RkKGbFN5uthSMfkXNVFdZrhgebxvZMGv1fsoPFcx
cmddQ7Lo+z2iLRBLcGlXYDLFxBjKwqrig4XJxtvOGKubS8Pqq5RFVomXGtpri5FwZvUq3K6Sx1ZY
skJVGSDfFmDmkr0Y40ZftHERvJ0QD6H5/EgJKe1rxp143he6KRt7ICk+XcwkdObmnbLm9G0lUzTT
cVcDSYTOjexfDXJ+QjuKwkGl/iMk57bbBm2kp4u89abPyC+yEhFmIh4rlMOPCNb7GtVhUb7DwTw1
nxnmWodAYprfB/08l9dV5GYIhoMpTol6hfdHSRu3w1W/JNnVOPROc6ucrmWe6SPHbjxGmBtsUKTd
Lf5EXygodXlcyH+GrJTTr8GDYwNyRovoVhfdUhPz6HoNJ3tjavs4zAEldfskGozyplOmSva+0SdL
OLm9Go/N1GIEaAntSI46ziZguq2U5alo/AWSdTmRC04fbPpQwDcht2VV+11S8g7pMetApTC6c/wl
hCk4vBBM5fH6R0BHYEsWBWwp2+wPOdp6Khs/io/1ONjedukbDSNkTuyjMdk12zr+f1IJLKv/iHDH
+tQMsaIuiiM3XFBJE5w4VksQKhiDhKUzAXk0sxSmp4snyQiLIeEVhYwEj5L3uSBh0htLdOzt9L/Z
O7PeyJH0XP+VA9+zweBO4PgAzl1KldZadUPUyiW4rxH89edh9XhGyqmUYF0bNnrs7mlmViRj+773
fV4g3FiBV6pFAAzjpoHz6zoEg5GIlIQ80Jw7Vh/JKXdtIVAcUZBFwUBVs87usqZnTbQaUR6sjo3x
UKsEiCJXPz4TAXTwo08dX/N6avXdSDB8ctZtWPkwpfXId2udgQPKpooTZ5I26aGPqwI+yWiYzgol
H4lHEwKTaNUCI3mEvJt9HSXFGFraXdqv8iEs36V5FLZbVfsYNKrRzj9lVDjKTS9bZmgaDD6qlHiy
LtraRrsnHY66HCeFA27Y9wZn1beFr3AxNU24M7oAJJOVScwIZagauua6bLOLAD723uxCvEY2nKj+
Rgdk9K0pzKWLJaozOIVME6dsN8UBQXeh1lutDdNFJVjJTyN7l9pg+fNXAyA5fCOwUrEdhFk6kGLN
OfNS5XCdtxZHPWLyOL2uRls2t0kx+OSnm92l3yNC3skJZjNLhpp2leMaJmLvljOk5aWDyeHM6J2N
4apya4dtfiiNDqfigFTwI/hHB6mcX8MzyhBqjvuK1jc/KMPKi+lr4GG+mjEV1LE1/sgmqn+X4C46
8wgys7N/BEGvDwhmqwFoUlp+C5ocTs0QqeI7km/FTHEG0HdG6dvk1k904CDEsNNtiNkrSep2/JwY
PLuf937Y9xaycC829mUSQ7hUpcp2pTXkxqae+urC0B4eudEvjO+M6TivXL/MIM3UXHhBJY/hpa6U
vucWO7CBY3VbCcdjlgnDUtmNMYfjRWsVIappeKLHxkVhzKHUNibskf48bfNMVfdyhDgBpMXFreYO
/B6rIu2mduMXznxTQcLsWH3N6cOYcU7gX9dhxlcah1vBweOj4eVuux7p2JiQY6zobnDMyF+XDTvm
Np0be96A8ePom6iouBqoGJBmTIvrgyxMAreWWLzDUl8dVtxjUgsrYM7tTDFt20OIcBhX3tRzpEvq
0i6YgiUnFoHrAGqu8oJd17PltFzpEMTC+k3XrZsmD27RcGQI0tT8kAcg3Ee4usF20N0470lic/g/
G6PD4oEm5iJIWSBJbjcbcgRVqnboMtvdEKvaWJkQ/92tsBU2Bje1KfnSEJuQM6KKaoi2lvMhg77a
MK/IgSDRqRTfENgl065JLP8hALt2lTq9Lu5MgKMYK7C5ccKrNOwvSwTECdh+yq5nUwuJb2gLee+d
YV4SmNrYxkI1oO7QsYXqgENB4W89g8LF0ShyXWH1GSJCfnIjmbaE/7Uj9aO+vk5Cf9AXdW2hDl4q
Pc027bySV760gCtaTeIPexb9GXZ+qSqoYJkHITePsRkxolH0ELiZXC6oFaZCNiunQweKC/Bm8Iwu
/Um8NzEKvCis1ZuBPxXtFsvmsjUUGvMbDUoZXjSZH+tVC4xZH9y5b9GCZo7ZbHNLuPOiKA8K6l51
8N5rKwwuGF0EPoVg0B8DU07WzhXRdBFVZYJPQnGgw8CRqsfZqo0DjnhWJC/O2JPMtB5+OrKbr2ID
BAkGSzedrtLZS8Sa7MvFbyqrTkAGS111VVmiGNBH+0O/NX+j/quAZRg8axUZF3VgZcPWlmMD81CR
71Kxe3Q3pcEOvnLtwU6vcX4l4Q6TCgauOrP8+EBGGZ1JoP1hs8s5G0Mmr0I/3cxGq8111MG4iTwn
tncjzrxmY9iq+IV/2n9Xh9aSsBovP4nZIkyi7NN4G48rVrISMRXiNZQxPEa8Bt0XnxpYsA3ICdVr
puYoNnbYT9alhtL5GMw+JzRFqoL3Qc3F4HL1tsSlGmYU/xmt4jtf23HyoBKn1WsX8riPAEr0+aoM
Kiq+oaes71XRLsSqOs/aNcWCAkueyGMbGl/bqqveTTOiASDxBqtwMkJrx25FdPrYLwaPDnfyB5MT
mIExaGyTTdl3NdNFBj29sHkKYAgSsdyt0iLAwBE3xrRgVExIvbNGuY9AjDskV4vWig+TlEG8FRw9
L6TNvwo/eBreUUvATMAKMoHBRhGlNqIusUOR9QEZ3xxwt65ouKVfldUN1wmHWiZqZQMcXMpp8Yrq
BobtBLT4jF1xjiENpdzVI6HUFUBvuYB2Ev9qdkhyXWcohX+lrLzfit4LPrRGp5x10UQpfwKMdpwG
g7p94CNdjdCsqT7aVQI7zfaS6Eei2wpTc6gNcta4SbKjdMS2r/G6+jecEMHBeGNaqNuuJcKB1A7a
DJvMIVFiTVRly9ozB63Putx31xnmomldDFX7zRepn64LTmY/DZ3737CLVTfO3EE1SFUQcJovvb7g
SE3V5VhRuEm2duK6V1lMq/fQe9acXkCMMj+2bDmfHAgQQBj6SX7o/BR9vC+UdV03JSUyfA09ccIO
/+LFnE+YOesm9nZJ3mQHx41B7/XUyvqVPTvfadfta7YbC16x7cXrLGvS/UCOQ7SqWg72K2WI+dab
Mge5nJY/bHRjITuDIb6xfAzo9YVKYPZF2g9Wns8BYkOdQfK+cx1LtgQQchqhNKSpLNII+hF3RqTW
3JolwRK9MLduZ1Ox6fyZH9qZPeOx42rIhTkM+KuPeqs6pnPewKs3R8S44cQhCuBz3W3YyGeb62kH
Z1WbibmtB2LSN6adK8qJdqt3blpQa6D2CMynLiyfq6ucsb/6mHU/o+81RlLy2I13oxjNbwNarAxe
lUFbykUQ8pB5jgyOUasmYkycvsZdmOUY5pyQi+TRgxm8iyGe0gkgupqLfezDQ2vt33OWKtqlVcy4
DXgX6K0BKCGBt7TlTW7PinNM1cNPzOLOivZWYJQ2wcVk6XIr87hFjZSLH1nqSPDlfYivpQzjn74R
4zWY4UfXW+rQGT9Z4w/TvqbfY4KXZzqsBweo9dpotAEx0SMhgeoWEY9bGtvVVvIzritijZuDgH9C
5mNdgCRrxh7nkGwHkXPFbhpQkLnfgm0dqy9GindmR0LddF/6BZDGkh8KxHgckLDoJ0pdiL7AEhQ3
XlEcJCjChk/oWIdkKeuPsUnv6QLDXW1gGiNTY0t+sMexhzKmsxvnwe3WLflfVKrDSlY7KRKd7qmE
LGpMFYmW8ymefTiMpIStvWhouLiUdWzTBhiXzFY/6G9M6t9YyvKQq2Eqml2I5h5EOXyUbqNniH3b
AAcKsZ1GDGeAAm9xndRDQikqceeP1HJoXgUmYMBkjqhrmH42fe6chkqD5SWfhnAY3bWbeWOy7rmH
EEULbrnEK9lpfm2qxhFBynqkIhnX9o+MBYuiku/ofTRndrXy3aDZT7JtPjA6mFBtI8c8SKsIj/o4
90eCdz14DFbp7lkQuMmM06zgLxQEKW+CajagcjW6TrZ5HTIdjZpUAJosll8dOFmYHC3mZhA7JWoq
7yXHZ240QUYgQRLPdPPFXAhihwLSz656meobA7h5uNO5cLsdC/1YXZkVi/o+mL0wPKjRLDjVxH0A
4sIlRBh0Xt18oZ4ruQHNnosoeCybg/Z5XfB+VPkIRtfK3/eZTooDOH3/kKDCEUs+RvBFLk6ddWSY
3R353251zHIzfsfY92qToeS4idzKBp7BphARmZeYnF/irKT+3EXOVaoxa688N+X2hfmLmCeqXAmW
bt/mZwDt5BH7ZxWYA4n1wMWfxrG8D+EfcAvJg+lrQkiAu0rLyCf8d7LHj6QPGPNmnruZXZZu0Kbu
g/azEVdct0H2gUKK6QOWm8B3y47kGJcbFj69lCJv1clHyDKC69DYleW7PsMWtarC2fpujTXRQNoq
g++ebKz3zhx6crXUeodVRCxmzTS35A64gf3T7whiWutyaD55rR3svSaglBhGhkF/wy90xgbpReku
TWzb3NJLthWCoukz2oLxmyIbaFhHKeE+RPU1+b5oZk13pIbldgFBNbHxgubc/4eQ9OVtVVaJ3PYk
yQMlNDCQSc+XLlCWuQkORafd+5CbUcY6OnjdLbyIUFAO6uI7fHrqQedmI7Y1UPp0r1FuW+84/XFj
ySnIRUeHTKvoPqU/0eHGSczpV2OQPkWOlsIV+IF2Swi0WNN/3FcN8/VIwy5L7qzCL+zrQalR3xAG
VYf3ldVK/4oU5bR/dGVoS2oCGdVlWpPdrXBlgbHJEbX3mrrp3/rH2CnRJABQQmTrgOd6rg9wilp7
XBrVxo7S6UL1tndjKmvBCI/2zpp5KV9uIP+bLAD9BVYPhD54MPCXnCj/pE7bJIvw2Xl1wgJNO2Hj
hBNYZCfPKB0l4xqdSL///aH/q7n9D0RET8b/31hx777qqu9/PnNhLP/G35pbx0UhG3KUZ4tGJwgc
7r8lt/yTJYrSRlnLXy2kr/9U3BrC+suzWeBC8nWBAyJQfWLCsP4CCY8YF/GYwz9FxPv//u8zpR2I
vWf//9Pgvufv5vLBi/QVzS2qb+xdp5psoxGjReZYgN8vTPaZK+yrwUuw8kn7e9Rz7XoyNLd/a7Ce
fpzzTJm1fBx6AYhN+NgXue0pO40yME7gge5L30XWWmrmWsTSv375U07kbv/4GJBzyJAC9ITOiSIn
IVsFzQa3YNFwTfW5zl9KbmkgCtL0Mh/i6RB1XQkcVNviWugUggSO61fUOb8/5V8ytL+/BeRiQYwg
7eLQOZmHrWpMovsoChZ1W31btqO7mW4PJY1fVVW5P7qBPDIowd1lAfB8Be123GVG2SKDbGV9W47z
/CnjsEO4AtqGfSkEOG3fqu+bsXDv+xHoDCHC8irtjCam15OLI1JfUPV+J1dBQlF6h8nUuYjptgMv
M6qMLrYZyS0ecpDsfW7+CFryzzYEsPH5VGx3VWwNjwSxTY9wLm6dsI6uvZoabZAn1Y5j8vTe/03o
N9psU4wB+ADhTyCw/nct6fWSBcJ8OK/e/688xtf1zM/Ff//vdQRbFm5UdJPMeBQ3v0VI/3BzBX+h
YSdzE88WEvxFov/PhcT28Xnh6+B/sMWQ3MO61FEFT/7zP0TwF54whFyLTJKZ6Dn/k2WExezZzPbx
AHisb+5ChUYNBDHt+SaXxoSKkh9yWU28jPJ9a3aO8240lStHKuTamlRKjBzHbLgndlQ22T4OZ6nW
9K5c3wjBWaEMIRsx1OaXQk+xTZBw4aHk3sDKsuPicxVjGPa3oZNqsyHRj7/Xfs2SQZh3MEZMEBk0
0tPJenQVxrLyS9ISDUc+EqXNSdGRcRPnA3HiE8YgkQ7qwYZpVFAjH+haE07ojltoYlwg6RU1R6zI
EXZqkdPP0JU5P2BeljZllCS+9mRPnKpwJOj3CgEXxOtqJPzEDvJmX2WZmVygNTWA2Xmp6dEzsCpq
AF3mGhuhZiM9+EFJ9l8TirF/p0sSTiiEOKXbZF+cXtEGWMdJO3sHTrVe9tHBUm9223z0J/Fg1FoF
+046dkz+BbMxD+uwI/2jl+Ftk06huQUxga6HX90zdxOMpfJQBPWS1jj2cmdRwUN2kQDFAOhQ04tq
+oJQuaFCVEmBUNcHVYelgoJfALsn6aYRe6GdgOOrb5dgAOzOA12vesMrdgHi8GHc9a3sWrHqmiEH
WVe4lhnPlzh96P9iSK8d8zJ3U3URePQicTuI9pvk7kVMY+F3BXo1ztCIGqi+JVa8azha0t/W+BTb
7jImST5v1yQilJwSKerEt0XLP9tFseEsngZ0YMRHzYSccVYum+LaDNMqRuoAO2dXGPj8aFvEBi2Z
LirN8kARhlBEiAlAswrLQD4yGUFQHwphNzDKPbORO4nGZ96SSz9SR+ia36S4rpku49nrrqmJdwYC
aqx8+7EcC1hIPVv/nYCDo8EH5GLcRPHYIEAdAxrnU1O4Yh1auvzgAem5i90q+1LLsA+A5gTWB2/m
KAjm0q9vuX6Bsiniqr8yImxenLGDAM1fZNOU6xwkS4NbL7EDFu5G4EOy/NgHNK0uTHrzv/wEWfte
C5+9HDmTY15FmSW7NSV7Kle0x3OyeQgizTdJVIThpqs848YjudtdTRzNBRXkLMSNiMzos8rqCTNa
Cltp6yPXH9aURlKxcsupi3bc2rrvcnaRQM2jUUle18K4FcABl9JuTIgNBs6w2ynA3ta650D9KBC5
kI3rxaFJWN1EoRWTJGWaAA0hPT4I+jGkCzox6Cnoda6rLHb4XolvkGDJBguJSnXA7wvjlwyAHKxQ
RsYp12fEKZTpJnh0cd9PdDq6AAt+E5fZfUhVciDSI63sq0opghLRwMFPaGaclyadZaL26iH8CsHF
bzayTGwoeS0r5qqKYMC5ZknIC22L/CMBb75YS/AukN2MfD6WVPC/ZgGgZ4qiEDJ9XDyMbzxtzWR2
xktJH4MU9tIRcbOCk+k1O48GC3q8gevnygy5C35NgrEIL41uLlAaVoQn8B8Oc23aTm3eee8HWl/m
TVRPXX4XaIRr40r6UVlswnDsi2rbBvkQfZ3G6Tcdmv7rAGSBwm3yA1iICphYc0MNtKtJhtyEnhGS
AB8kqVTOxs1b0z7EA1fFTx2xkuWBoLLGWXkyy/U9TXBkzAk5kOnRn4dKPiYyQ7u9qlXdNw8I5/18
045Zviy5lKGL+IL5yerNegEjNtiq0KqKjeqEpotd8CE5+T8tmpaEkwnr9zYqHcO/rEkLrT9G2eg5
+4BIw/A6FSVVydHqXalXaVJX+nMxuXaJESMP6VL1oZwGSEiBU18oS/T+Jz+1euuwLL2kCg8BJaR4
lY1+EP8oDKZWiz5BE7eA9dXwSHizFLWvtqxLupuORMtbZy09zqlwvAVzU9WQgsrga5+l1hfYQobx
MI7urFhOB+fOibxhutWqEF+T2ZDBhuabrvcNjXXSqySIv894oMxup6eIZuFkTVSPkbsMySYZ3Cm/
DmpDT/vBswfnfYiyMdg6MIXUanKm+MEjvPg96rAlm3KxryIvLJHO1DIlV9kPGnKjpWXTJaFMHF3l
gM7QEWYGzSqurAXbCQ0c+DzEldKWSqra2LROI9FEWJgt7XamH1ex9u1CRXUD+VFOE2dGbtZCW2vS
aGsNCTolx5KjL1EO+n6xEW7U2BcknQLBXIM5oz1NPJ34Qv42CC3XRf/NYBuusSdXlfZWnuJmob8c
E9ekegBwdJlLipVkq88ED1AArOh70g5YJWUO3RzPbn6f0CByN66TtjvTmVS8BwpDZGJTtjH9ksRp
mgtfVuI9iTnC2QisXN470Tl0n8VYB/Ye3+r8qwiGBvd41IpH3mYK7wHC1HhTFnES3wyjmKAAIZPK
LsOpQcgncv3ByJfsyZzRlNd65Ja1jfwgTHo4SYnotkniMOKmmebh5Vy0AdXXpkJ6mmatZh3Mk3rd
S7/z0EPWIZ2HbSkRUzIeidneUFx3TCK6nITfyBxHqrtZ37MXOOIXgDMqG6lBkYiyuddR5hxq5ayy
NvZv82xhpqGkd+WO0R3fE0kJEYcYwyUgqvUek0ZQAW1oj9DPzLSSFBJLfjBf1WKpKOFLXo46XrIF
wGPe0/SQ9PoxJbPYBa36NltRGZBbSkoKhMbBvhxqujpbcl9tbwuU0u+OHLJUexMWKPLaDWoX4VyS
1anSr3nYdB1FnkBE6DCzzCumDyqb2mwvKUx+nyvDrWixdfH7XoRaHGPYWuV1P9bN8L1S/vSLjG5+
2TGxgAgtRT40PfgvqU9TAF3iyhw7BODbuAdqgYiQMRUCDq0zG6V0Ehciv4scLclzctPU38H/5Rg4
l55X3dAAI/q8yycc9F5XNju3N5puE1Ez2jChCXe1JzAuMMt0CiK3ygGcoXeEClUFXvxVFGSZbEr8
gu0BbY7hg2pz5JfamnV/I+A01/dWQcP0wUiMrt0jPGt/hXk3N1untGhepNOgzUs5BWm+o/RfMnfT
dvK2cQrjdq3DLs8gxmY6/JqWCmVbb2tR3VKxldaWemPrfqZW3+W3oByy4cHNOEqn6Woq2lFqY2sU
NeeCZE/MDvLxgSgc/hgdExktSwpDrDcTEq3A9lIk7K6Ixch+xYZr6lUMyTbZW5pGAhs1NtOV0VT9
dd2atDIamJ9L0puPpAaEFok2fVjxX5ly9sdLDJyWzXE9S4E4dp7zju2W/qnuGoDBBv3ST3Mu5R1H
LXDEfoyohtC8KCAHhjfLQ++j9RL3ZzlfkH8RD6TcyorW0vRqDuQhR+l1hybrax0lFL+CqgdVRa6v
AWBQFwY5Hq47vfPHkR5yCVmM4EsxfuUIoxXFyiR315Qim0eUIu17v5klndOhie9kPllqUxFBTfi3
oB+yAYU7f2F5REk+holZbDO/jXbRaLAtFzbjurPTxP8Mtx113VQ7DpDmbjKWVGIz+2UrZ6z39Vh0
BYBJp/2oaBP2xMpWCg1pXkhrF5Cz+ysJOTbskEmwRXkhObYH4cJr3czQCr4J15uASw2Rbug+lPqh
KipJnzkb7B8IEAgmM+PJrIm0rel65yi1iFCFnDCiEssrpNCJNx9ikG/t2isd2hDSNIAZJ4NsP+uK
QzNuBBSlK6MtSzhhSeN87VOy3bMoymEQp/7QIjvBTLJ3jBGB6FJSJbaNW0fyd9XxfwuA/wHR4aVr
+6Eq4/9zXP7y8F/3z8qAy7/339d35y8HZgqlqMX9/bvY9/f1nRrtXwHOuSVKAIyFsKhV/cN4b1l/
YXLCEevh8fpdIvzn7Z1/JPBxYrznzv8b4fI/ur0/u7sbqBd9BPdgUZ7f2U0O7lOCaO8Y0xuT82XI
K2QZmyeD8YeS31Jr+1cV7F8PPykIjBrDQ4PD8jh5mP6G7mOdxhdQo7cvP54h/ePjT9yzo99rX0pU
ViFul8ZYRWb69wt9tjT63N/0ry9+UrYDm5txGBrMIxooFCiknCnyrudqr9U7yzWA6v180x/BWiyV
T3gHJZ0lK5r5oDZ4J9orH13dyw8+M/RLQMnTB1cDYpEU78FxsIwVJgR+1JCtbr58+fFnhv7UDwf5
D+xdswyQosXwAc7py8+1llfjD6+MtdSYngyIkaVA9+qaMiaNYGoclyB5V+jxdyRgHygk3QxSrVyF
CUzFB24shAo16wWxErr1lQrdm5hDELfoY9D07zKSMIiy5nywhGTXrxSyn/dY/vlyLLP16VeEXx+M
fmWaR+Vmn/FJI+xJNrP8FTrFpaAD9fJInBvh5e8/GQjKTgJQBCMsyke7BY+YvTJrzr0ZJzM+Lg0u
qh0z3jc/aon3Qu2K4JV0uDPz5vev+uRLx6pSvWfypYvB3tbwMedqnYnv/sJdtw5cpl8eG//cW3Iy
8+O+oiGdz+bRtX9CjTw2qPhQmm11PkXcAQqC9hDIVaiWqvyyMt1dLIYPyBu2WmJ1D7rthCE6Bn7W
RtF+KOud4c83uIQ3bSqRoca7Ikb96pTvsmjaBAGH+mhqD8pE0Gvhrq6NnRXklCWwk+HRsiGOJpwN
9Kd66PEeuMeofleCyjUsuXbH5Fqb5c1gkLnbzLvKytdyUNeTomoSuCvbvaywCOaN3Iq43/qy3bPw
bFLLu+jMat1JJMbD40gJymt/VJa5GlON28tbRf4PBSHaj2gBcIYInPuMQ11vt3cvD/K59+RkDSyn
zE0C9KFHXT407aOTXYnqNaiFtbxsf5jmpwlFWTa2xZAzhxYDQTHjDFlAXKSwI37KDkpfwIDnLnOb
QjYerATkv7u1MZdNpJnVXHlcahFBbry32/gQ9MOlpG6l2cs2Roz1aBhfedGeO9v/OdXFySpadghu
6pb3eRzxJ1ifubCsWv2IoWddtZ8X3YdEGfzKeC8v75/GZFlvnkwepqWaBU6Gox1En3Qmdl1w60Gl
iEx7NWMx1vlPkZHSO7g3PdItTv0CAY1/tNOeeuMirYvX+WB+inNkjQma5JgXvoW4h40N+QLFg7w+
+BE1TqCbYzqvKwu1Hxdiu0FR/oWi7SoZjCuBe9Otfwke0o7TWiAXySTSb4neo6j2FnJlNG7r2Hwg
A7qq3kV2svKi94H8WQlQsVTWXh6PMwvgb4v0k+GIjGCYhoKxtwZ/ldG5S6NXnvybJfmnkV5e+SeP
rkQ+U0eEwT+SycdtYj1QQjbVFhsdeoCtQgAiWvZ9TtbiMdAHf5aYU52NNeh1S9HEmz8pxHVagMw2
xVWW3pVo2QbhbUsLZ93b/vwnG4BXZXYDd0YfU8TjscNuZnx/+clnNrDf4NMnf/wQZGhUlxZbS3IF
6G9rgIOzfywyrUK8cj44s3gsdMGnI1xPcZaGE5tMj7hffhynr7bx8+Vvf+69OFn7ZV2MstO8FyFy
nPFAjvbLzz03KifrXQ1oJsPnxJLEMhJxTxKdWjUtYPzk4LQPL3/ImXExT857Xl52o+j4kCm6rbzr
rPnuZa+EH54ZF/Nkraq8yZurWJvHpCX98tC/hm5zzqxL5sm6ROUHZO+ozCMM+nWRgXiP+u0iG6TE
T+E+uPDTL2jRV1b7Ic0uIPGus8p5P/X9hiswMjh8hg7BSSkk71YexjHFpeRioC42rtXu4gip89zs
jYJ2kBSrpPUu0uG2S9Xd6F9bbrLqiq8wrreGvujddd3XF5TtQ3JB409OnL1ypjs3eKfHzhHqq458
DkX4ROgCoNd+45NP1hqvplCDvX25pNxn+spG+Pfyq3TmfV0ums+mWBLlBX2R+Vh0hCpMcofxCpfY
nSLDxs/Nzcufcm5g7Oef0sDjNqxIslQSYI8NyHllIpz79icLxIBWlBnHAUBi4Jjjqzn7NOtfGk+H
RM33tu9+slJAP19U6NF8zOPvgzhGTbl+24NPl4qspTlWsFO3yZYoD1SiLz/3z6uDOMVp4FcTFOOs
+eh19c4T00aXyY0Rv7Im//mnRHvz/KcEk9R2dspwFJjHAGrbiFTf9r1PVohYmlFlynA+VtFD1xmI
YTmFg7J6+el/flVIAn/+vSGMgj3TLYd98sl8+V6Zt4lDeBV7tjX9ePkzzo38ySxNtY1XTC2f0R56
RAIS4T49xpcffm7gl7//ZL9Nq5wIq4GZWuHoYo6+dsc/99yTuYkfB1ZIwXOHrzl2uteOR+ceaz3/
ujQmjbQJ3fkIaSbR22jevG0YTqajCmGBtMQlH8nxW6Fk6LxXdr5zP97JdDSsunaH5cFxfDOad4I7
mP0K/+fMWAQn+3W+yEmI1KXfW18YWM+q+zeNxWlisxV2mYELbD6G3GtmhMyvzMRz3/d0JhZzGJOu
yPdN9v49fsO3fd2TKQgAtGubhsfK9B0ubixxb3vuybSTDYfEtuO5RXynQEVOP9/23GV4nsy4XtZp
hL6cld//quS7BIvS2x58MuWwjjZOXrGGBmrjxJtEvnEgTuZcTmuFYj3hSY4HC/uhf+0Ce2btPCV1
JRAcS79nILL6DtHS3UAjQ03xxiSnXNGletuonExAHBUEGCJOPyYEcWnjEo/Y25bOU6QcnopmxMxt
Hudki7xOqbfthQvh/OkLUiCC4H9tXuj8ULkQd942UU4BdINRZwPk8PmouTQM6z5+0ylS+CcTEHA+
XW/JejEVl6UDKuOVpfPMenFKDJz6QgxzE6pjMW3c8qCNV96IPxdOgJk9H9+AgMSgqRiHOfw6tb+c
AfMM9nU7AuPbvnfiZpf2t296+U4JeFK0Ihpbf+aeTClpeC/Kby8/eFmE/r1KIH4XH58sIkUz1T7a
tflo1in3fJM+KtuAu3v56edG/mQ3lEUUogbmrKcsby1yZ508vu3BJ5MxI24CNgZDP7ZAbQ7R8LYv
fBo70pdeU5I2x+EU691s3aRv/MLeyVzU6NMFBxnWvvrWLi6G4e+IiLNNnDMjvGhin87x1oZ85ANu
YC885gP9WuwuLw/xmTfjlI2L+bazUXywezsQNrnYDtZtSXTPy0//XV38w4t3qpBH0jbF4M3mo8ge
O53cksu7BpKmyf8Cu7wN3Q8VhqQGZR+yRkys6SoW97nAN7OzQdvAmjsgbXvt2yzvzZ++zclUBkNU
GZip5mNHBmBUyJWDfUmJy4E83pCZgVJqPfj3agzetuZ79vPfbaxSPgG7+jHKk9umrm7aVxb9cz/b
ySarxpZo5pw/CXb2TJBvFN0k2WvOm3MPP5nPfUfraljetp70bdLSdoH5kBrWK7/Cbzr4n36Fk1md
Qx9tOyLnjlZLLWXE5NrAjiLzNqkeoy7dGBAbYgtkvx6OmBFWhZttahu4FdoJTMQr17J2lUivYeVA
+vHQEZqXPXCll1/ZM1PtFMs5e6JDCsQUTkyc79mFgjXwtiefLA5q9pucwwqrjiY146L0X1nNzvxc
7sni4MxV1A2S56b43qtmhQ92BS/wlfH43Qf9w8/lnuzXDRIxFGA8HunmKs3yndQITt21xOXuWzN5
B/avMPtkjuE2G7+V/nvH2rsTPxNk3rL5kU/OcXRgV31y5mKL5GrjFXJfW94mIxQYxsVF3X10jfuX
x3j5Un/6sssYPdnoWsKr0LwU+lib8Uqmdx1ylUL0hAa+xkw/936crCG0ewbs06Y+VgSbZvkv3b9t
jXdP1orcdeskNUt9NOntcTF549V6MV89HZJZVDLWNVW7iT6JgbZSe+3bjvruyUKR5rUSCjrmUVdH
NFvl+MqveG6MT1YIqFMEgwyCBQj4RRxMGHbeVkjDMPJ8NJq8QBPdVPoIEGpGLfrp5ffuzDc+DVgL
R8foQMFomHQb6zZut2977MnUNuj5ahE4+jihUL1+82NPpnSYSexWTaSO4/s5Hb/Veff95e97Zin6
7SF7Mv1qt477tqfROraHzPiiAtTR9ms4/3NjfDLzhqwGnzYpfTRIbSQj+m2HzFOY/Kg5GkP21UeV
rijgvkYSP/dtT6adivqYn4/H2lfufaZWLw/wuaeezLgJy1/dOrwQZXLr+v5jbpSvNencM6ejfzP4
efY/Zh3Q37UYv4RszW6/JrZu580XxowGE4uzCYEJkefKrRwgGuE2CX5iRln3Vb2V0YNh1LuqOobB
HS/uGm5iar2X7SevWYgbI5RKTXpvuULMf6EyRUDC96k1LlyhD1At3eG+ny69AIIIiVkBlDbgfjj/
yW3ErN/YK0zuxYJEmoE2oIYPAd0YyYfW/PymwbVP1obe9ZFGj5M+krVN7DNh2i8/93c38g+70mng
hR+mRP3GpjrG6Go8/wEd91oKc1dMnyPjzkx/5PlPo3hopk/u+Bhz/Hn5c8+8LKdu2ESZPdY0btqB
sS3Lg6Ov3vbck+VDppNZOqFBxeHrWB30G3cT+2Tv9kO1UEmXx/5yq0usWC9/2//P2XntRo5kW/SL
CNCbV5pk+kx580KojOi959fflTUv1XlLEqABumcKqKEoMhhx4sTee31QEiiXp/PXnMSKJ83Z5a0G
yZNOMZctt7r+MwDq/Pn1P3rKV+s2eFNinhVuuwweUQvH6hf9jMsc/69BczWB6GpV6DDNJ462C3sg
+m5APKEmt1rxMhD7872bv5pPrKxTqMBpAkqDHw52UH0x5D9YCJSrFbw2xHZo1Mu7hI1FNhoRs/je
vjpc+uCRX0sN09nscz3lrksEHOVmrDafP40/UtF/PPNrqWGQVWjKup7iLtgjw7+R5204qm4w34vR
A04zf1FHVxy0VVYm51iCNIvh2hIuOm47aes1lpS1ps5bcL82cWleXfWuWBo3kqC5gsAupbLL4ndf
rZv4Ho+nW0gtgXkkW4aNm2Ef/fzXIBLo32PnWtOoksqDoZtdfd7qLlRzr69U1+TMeax/EU3r4LO2
Q4K5FGyC5FBjc8R8MEVuOm2GzCTezNiQfmq3zZH0diRpBHuoZOzp2TplYW90jzhnxDwgrTLVVZBu
VXKx14v9pKkkTzFhp5lnSQ+T+kuBKZukzwYxNqo0rDQ5P5UpCU4QAmWPwCI7CkEqC/oKX4RXDDGU
uJ9VvIePiqKFuKWSROinLFmZan2QhsWdsIOa2gb3oz0sN0PGTXYlaSIQpzXJNs0HknnIlnnLsp64
vJesACskEr3eiOwpG0eYVZucDax6gh3mD4t2NgAPBanhaykh6mbgjpm3iA/BbDp5qHop+AXdfDSV
fVpapCFboLuIuhh9bFtOlIhnMyGeTRc8nKB2mb+TEeBFyavSpedW6Ulcbr835/7JCPhrFlvUgNw4
7XLKQvJsgkf3q7Fy+dL/MeSvZRwcKpvEa1JrV9V9ae7NX+W+CQkPBPS9qqR1mJJE98Xn9cGovJZ1
xBp2vokAVLoh26EPCHEmxeXLk8kP5strbccgCX1pmfwiWArI5n4zKDPm90zZV9l9Vm6sfoNNqANk
YBk/25Do83GbtXdCusrJKicXEIdH42g1aaDqgU3TGv/zndj36wiDwmhEjlmR7mDeNmH5iPEMb6yj
t/oqlyVHRlEtENBUpT4atBF5Xe/JBUn/1ogFbRslj7FxQ0JvZ/gEGH5vcb8kcfy9rHWqQTSYIDIg
xNQOBE7Bbz6fPT6YXP/MKX+NtCBrsPsQXbYDUhHP52a4//y6H7z9azn0EulSXF8aK2a7T5rtdAlv
+UKreynQ/jGGr2XMyMNrbc5ZKolxRyr4qybyqugkMvsJKGPGnvV6i5/pi7Xtg4LiGuscKGmJJ3Ke
dmlw1tr7Jj1gfLO74Ytf5qPLX9UTpkRU+1CyBgXxZDdC7FXza2vFDhFkXwydD76Ua2lz2w9i2l8q
FrHYqZjJLXMTtFuGrp5+8Tt8MIb+tP7+GkNygX8361ig2aoRzpp9xWv56LpXZYWEJ1NJK66baqsp
WuXdF7PgB9e91vCOitxrBK/Qmks3k0gQ6hdnXR+8y/8nuq2qRsL6OROeS0JrUyCfzp1WPff00b54
mR+MfemqRdAIxK4A8KU9Vz9m9asqHJt0tIkn5ZyHGBXSvaviq8Lio8d0NeeUetqTnkeLasIcT0qZ
j9Dse7PONZqdRNqyUPHEgSFywniXfHXa+MFYly6/yl8jUQLbOMObmThSaw/SOMOEiB1i33g62VYU
VPfzyU25VOX/mIKuhah6icktk5ndDGWPHc2elL2FiXgRz4TaOHNW+pX1o5vPAlp6M14r5D2I7Ukb
RnusFzsh0b2bV0Ej2eJSu6MQ+01sOVO13Ff1Q6F2/kIgoUk+Xn64QCYE/MWkn5lEAH9+/x91ea9V
rpM+FVhq+bKK7jmbSTeYBifp2WPncDGiH0meUuaQEMIhQ13dVMEp028M80dTNZibaychPUSEWCSn
9W6hryaQyTAkqy4k8jm6kdLHfHZzomE/v9sPlpI/UMS/Xuo0CSZRnhw4qqlLqOXgK8n3mrDXSkQz
khKhvyxSYfOjn3o3ab4Cjn3w7Vyya/4eiEGHLy6qLwPE/FmUZ2F8+fxZSB9IwCXxMiT/ehoLltl+
sdjgNhyWyGRjhs1tOr7m0qkhgMCew1fwD9BpXm80u+k111C3WfUoha9KPeNIIEaJZoexiD7wHSec
30dM+2LynI21g2sAmdqLNJakaXpt7SeQcFQiCEYSQQk28AaDnIWQSJwQY8k0/w6EfdbsiOYX81up
OmjQS4uDuBwybdfNv7tmXakrSXjRUxJkz0Lbxqusu29F1OeiMB9MKbw1GjzjZiM9pWrK/m7b6C/z
eArTBBTNa9fsG50cxaciq2MniCxvAXabL+9Gd3tBBHbRYdHJ0CBAnXxHLuvUROgrBIxESnuIOgKj
u3tjvo+rszze1+PtQqhGH57F4g7MUh1sROGYFjhU91V9mskxVXe6sl1isq2X0DWiXVJjqh1PpDPS
PX5I1R3BlS3BBrq0JXPRj5PBNdtfWUd2hmqczLp9mjE9RfpTNA5OK9xw62r/6/M3/9GIutq7kzpL
xoNIoYaxJAFOLnzzG7haZNVct/IS4M+OjOXUOoCi+vx+/+yi//8cKV5rQmvMIBFB6FxYDFYci9pC
b5HfchPm0Ji0h4xg5/Q5eXoJVtqyF4wXQfsZpMAKzI1lPkHY1qb8tmqyG01Ya0O6jow7KWlWGrvT
MsRg9z1hlHgtLg3EbqyAHLFNqXIi53di+MWnejno+9fvf7VU10usJAnOmN2SaZy1u1HtD9ODMm0H
0Z2Y3z9/zP8eFuK1xjSulRRsWUf9XnN+7srSt2ok4Kf/nWZMvSjAGVyUAuk+IXZqcD+/3w/6zqCy
/3vhNNOL/wlsiLW3gRF5lvFGdhzZ1nYhpG4v3U7hT8X4Wc/bKubUpu3dsdzmxbwi4cDAvV6TV24o
HE4OuP+XH818pKWRgVfpahFXE4ETR6E9EgkB160jVVwkujeW32WS/Iv8t2BWG+C5JAkEdibB4oNl
ZS4rkHn2Uj20zSkLvK4/GOFJU46atrK0rzDaH72pqyWBFJtZygP29HV9m0p7CJXfHAJXK0IyTBI5
UYxgCcDCzz7+okj46H6vJhxF0xUhv/QgCC8HX/Qc0Ln6fAx8dOWrKWc2s0rohYDDkp9CKB0no/lC
9PrvSkG8Fr0W/RSKYzuj+ADQWrBTjvT7gRDpz2/7T5H9jy/6WvsaEbMkRprKVlCo7SYyduqImSoT
ZbpS3SpUfpscYAbFdKGdKHaeZpQrcFLiOjl2lczSLLwaRfzbAin5+R198CDNqylmQbqeY3KYd7ne
/VKeIkX99b0LX5X+4UiyokbyDMp1G/6b/FUp99ENX80qoSnHFUwJhN+Us0QL/f7e7V5+3F81ETkk
y5yk6GNk/akRt98UJYvm1SdbKrleCyW3m+v2REzGl2cfl5H+r5F09ckOYnKhR3LDQAXgs4Dv0h9M
InyrYp8axGcM78XMxqJzk5p8veiGRqaTqDhHp1vSk6NEw9Y74/eVT2WCCyV7rubhbsRG2WWByyoT
5Dj6JH8CXyV2BGAjehueF/m4lOew9jOQopK/DOzWu9PYPiuhuPnei7iaMxI5E5W64oGpr0q1rcfv
TUXm1YRBdkqyxKCZd0J6CgdfbL/4fv69XYQw/t9xEw1EsXWSwjm+ehq1mUzlkv5IlHCsY8IcjL73
NV1rdsNRmXvMeExLcuEORrdqjftvPe9r1W4Jr1qsjMv3NK0vaZPfO+USr1W7QhmES2lyXUnc98/j
V36Hj5731ec/KUofAkRD3d7c63h7i5Iz0oc+9Mr27nsP5GomUEq50sWwpzfY5Ye+pQXbf1HOfbC2
XKt1tXqWyA/l3nXlpSalR1b2oFy/WFout/eP+eBasatohWpCbaJW1MD1rFrxi+t+dNNX36NcqWFX
x9SgWvKiW+8ZxykNtInvPeurr5J4dW0iKI6CBjd24Khf3fQHD+Nar2uI1M0GvL9dt1JBDlf+t273
Wq07WSS1E4LHljx4C6W9Gn7rrEa8VuuCv2msWu6Z8zIacV5ff/N+r9Zgc5noBIkpk57kyq2tZV+I
ST96vFcf4Uz0VKsYCR1nPzgPD997uFffXdxrJHPpXHTYk9n0vQF2racdSQZeMvV/d0rb5/M7NT/6
/a/W3qAt2AMAw9mNWkV4qYnCJNd/jNKFgtRuMxD0RbDrdGmVZIqTEkITkxQdFCGniOeKMCS71eEE
sMNIbgTEajAO6uIxr54zFaJPEbqxtrhxOP5ELOfVhEQYGdELAbTnrl2cTJG3LZEHWvxgxucEx0mz
0YajItNCOZXy4PeV5hjNUzbUG8AryGZeUIg4BbFnm5RsPDvVSbQWscY4k2jYQlhtgjTfgF3YRgQG
a9NcHdruOMrF1uz8LridJhoquyhct5nsyy1JpvBvkLqSq0nj0q2C+Az6cxcL3qyPa5kVxYb+DKh0
2VjluLGswldDyTfxLRejdW/FumZXUaivQaV/bzugXr2QMlxiIxhLjoouuEe7Ur83+f2xhf9VFdYi
o3wy2A3EACTlZ6AOJE98T5QgXsunrBCGDsl3HKRqv3r5bs7vPx+el6/wHyvBtSqprVIx6bIFd8W8
Gkx4L/1zw6D6/OIfDP1rZRKhhOOsySHLDD7GxI3VL3o9H930Zb3/60k3sHWrAdbULhp8KnE7z1eX
Kurzm/6Tm/GvR3I1ETaQoAhVZXGsweEtikQsIjxG+E4R0dRwyZsetCrAkZzExN58F/TnS6YofF5f
HYYb9cuck4+e3uW3/+u3TExYUInORC+az0L5mH+zZrmWLMXQOa0QtcNOrh5b86T033vb+tXiL/Xt
BGOT6VNZhQ/zj8/fxgcPQb9a9EsRaEdkxRwKrcLD/MX4ubzJf7zhaxW+2lZW3Q/RTGSv5ar0tJcO
hQypt8tXfs3LSPzXT7g06f56d1oXKDUkGJ5FoK8KYpBEuGoZ1X7c3mfz87eezbU0n4DMWZ3AAO6y
TX343hkF8Lj/3nkqAdVLLxpQgh4eav4Jv1cqa1fDWWj5WSp9+F2idl6u3FaYKz5/Dh9MB9pl7Pz1
sOt+hJWOA3nXNRvCxjlCQpaffGVR+GAEXivn0ffJk9Rz30WLKOdOxIX2vduW/3vbsgESLIQrvkuM
11pYbsiotgm9yr94Kh/d99XnmAd1O0Lmm3f1cmrnY/WVpueyWf3X0L76IgWoqKkQcJZKsq1ToVLj
UMhJcdHkQeoIoug2cuw1X/m/P1C3EvD436cU9uWiQ3biS4r8pbLcrnyd6LRp4kT6ceur+eAQJelV
DQRMk1OZ/pwG7ucv6IMneC27V/RyHFvgxrv0liObL+pB5YPJR71evMiYz62KyaeATxn1XpeWxEpr
p4KOepDFbj03aziMUPNasrhLTxQFOtWbSkV1UpBaT859Lr1wBWcs/NR8zMXTUm7TEL/y8JiY/SbE
lRKgICQI9sc4vKXtXdquxWXT18NqMkynsX4JxlfRkn+Ouv8xHNSr+SLJlblQtGbZKRK9nq2KYrys
cm8kAk3six0qHDXdzOkJ90Legg6VbmL59vP388Eke+0HSCINy3PCbjOPDn0Y28GyaeWnzNqN5vfO
VUX1MjT+mlpm2B4d4wBJyONym64+v++PxpXy34s2TdJmmWJOuyzlXRreMH/1zcv859+f5x/x6V93
rI5obrKyoLolLRr0nFz+0Md9KD6b7c8RdWFOmP1wSitgkcbbEIUcum/RkJAJ2jh9atjDsI7CvVlN
ZJU9jcaTqW9H6ZkRa4u54JtS6bYCXkbi1izxLLV7Q9ko/F/6cxGgqNecXmn8pex9AYFfqa/Jd123
hKF10dbin0y/ndRgW1nVTmp+GqQAx1Xq6AqZyDBPOvV3qbUb2bgnJfhYdqgo1SMtdg+Gij+JFZHi
pECUsTuU8+0yyW5abbvgPEoFrUfdDYrAFYUAes86MNha6RX+b5OA4uJQWrUbjq3HkbODVZ6049uc
xkS+VM5EetkQjrdRJa404bGofleGxIE2f7L80TKczMw8Obgrwm2QyTswqatJOS/LHmEzwE2XuFbb
EA5luR1UCZa64nTD+yzs5QjsrrRWk3DVqFB1YaRAMvLq4Lc4vo2QJ1QDzaeUvFc8In3onbAfPUE8
WvlaHBOvqct1KoUYquCfViLZnrO4mZbWn0UiDYXfI6DTmVm3Lt5rArW7dq2Yr+NFeRuXtHBXGmdp
ifwEs9Qaf8fipo0fZaBGYl7RaIyAhhwnc/AhrTy2wW2Khr8BDa+BY5/5gOFWsqVckYfgjqnuav07
MFXYsxWeRdkXtbOV9AAUjjWp/fAHIYPMKym0VlkIHxxGJbwZ0AON01mkSc8/0+SgVpIvm4pT4X4g
Td0148VVjTu6ZnSM7BZSSzB3Th9n8D8AHcq7pkntIf1t1PERcJ+t4eYcleNCAqLZag5aTFux3rLJ
R3/sjo3uLzA4Yc17LKSoQVrRrS1P9RL1TpPPrQXd/H5I9kN2HubVxB+7y//WhEucpFPXJEs+VOmR
fxf8e7i3/N5b6hUnp6AxnRRSLn3zfCS/2/BbubFl9tnDcBzQoUSc3+nHvNnV8nNHcPXEse5UvJvy
S5v+VNpX0/SH4GUOXqT+HTypbUh+SvQdEfvkuguHLCFy+hAsr4G8TjR0wrkTDucpO1XZUc42lNOO
wAOVLFieEmpMNxgPeX5oYm8Ub61YtHWcLLVwDNBSJFHlifOJPs4qFOp1DYmmzZ8HoJi9iVOK6qJ5
zZNN0TeHIJsJKpxWolysOoBYE6aXSLDWZjGtc/WEINjphKM2HEYd3mbnjTmW6vzN1O6LGUBFm7lz
099PRJfJ9CRIySP1fPY66ZSH3HC7bRbBydOnpdxo3bQawl1fyq4e1nasbZtisFUGKWBCe2LWEaTA
ti4Hs/VKZiIy8PolBiz3FEk2j3xMUrtvLVojCEyWyTFlELOmrwQgPPimoqw/WPFZU0+GeIZt4Awu
gnTOxKQ+IjvhzWhuJHnah6p8O2WoUBQwYuljQl8VrrFQcLbLPt0s7tIuXluN4BIf4RGQWgicD6PC
zfrbvPrVTOlZN7VtQg58oCSAFG4DE+Zi2tilQEgIByRTq6A0H20ZtGWe9wBx7y0LDghAdKN+0RtY
OQDiZ7LOu3B6yGimAB92E+mOXF5bU0e7sR76Fg0U354Zqq4FtcAwjylPwMrfYtDIgCOAcORrzvgd
gaSPHjOzou11lP5l86BK6PLaeD1lGw3fObhs/AYIrVLIt4+WfhfIj33cHGWiJ0P8jhayDlmpVkjr
vap9BR7qq0X73IjTDwlFn2EJh6llESiWC3zWcKCz2kHTrxMRfIzSbRp2TEOKB0GsXkok8NlUw6pi
Cck0twKRHAEHUtv7C7bc6oPVNPdus8SuUWirZN60WbcjUT4KV51Ai1j3QRYtA7bUBMLDLmufR/XU
14+6jIH/RiieaKEK1Vaj4OFvXLAAivBaRDcjI6gOYHMg0jeBzSZI6lPlJDFi5P4uLDmTB5OkDz4k
Y7M8JSONqsckvlP5WKICfEWwDWRrx+GYU1iJq6evU1ltmawtPGcC5NISNAXVv1eJ8JRlP2HlG5QH
xbhdWsSWmZtdWM/1Uxng9bRSftJmDA/wPT21VmmrRZ4hT/ex8lo0WwlgrBJVbi7QjcNehkqLBFph
fG2rX5q8UVqKvmpTajdV+FNaWr6IPSE666Red9kPqdsm3FIZbhFLbfShoyLcDZpsB8n9OPuk1btz
8IiCSCol11Jlu6pW8HKdOv45YbKzxhutdcP2zqqfid/Pp5MwbHs53nTdLc0eltBsHn8CD7KHJvFA
ufjZwih60Yu3lr1UBO+3nY3twBSbVAQqJBs5wVV9KAqJVIWS4gsYRDlDi1hl87GEalQXzF6R20pn
KS39gjRY0C+rwEgAsIderJ0xA26y8LjQwc7a9Sj81skwRLQjwkhKJBqfjUObkJ2RRkJfiMGvKGbg
u7CvmG+WsgUA3933LPLtTZ6u5vCkKu6U7iNslkbsi4rPYox2DJZXZceZK0pvorie5J2mPiz9SVIf
peysZD3HYzc1RLUIA3OvgoU9Daa5kjiDIgcjYTkco6cudJtizVESoQ638fAgsPY1JknqsNlX+dLQ
vOVnYP2wivAUhmipE2HXdG/hIPBhqvY4NBu5D9wEYVkpeoNFQTasjbI/mFlrN13uqGBF6qU+yQ0c
mDo4ZqCyCqqWPE1d4oXhNW2Yno9GteuZncCaX5C6TmS1vjBqjmyMlFrEqhaDJ2ON76s7C7BTOhyS
sfXBF5CQ19tWvMJHdo5oXkUt7VmOfePoXZwPqbzLy99ERQrSOYu2XX8XgKjX6pdugZLSnmOIEON0
qOLHJSYSd2lcU/E62tZq/NLmT4m8Skfi5vpVj7/GTJnBQpb3PlkZZLWUo8gE/t4ka4xKTlzEDCLD
bdnDgFiupifLus+M9dLBCivdOtb8rN+VVn6UqvGYhui0CAaahHhfkynWobcXYtYXmGPsjH7jXPan
sr2tAIhVQeCCI/ejofrZTfV66j2DXzqwGqcM6j3UK5JxbygOmQrMFWobPXuT89KO49idOwHCV7uS
5HvUP3YRps5i7gftB4jsPLg8V+UMgdMe+IbaLt11PAI4X3BpfD0ZyJP2C7FaFenPhfUtp3pZqOkV
kx4Eg1ihwq6VaDWmmivPPwQWOJ004L45zuFbSTEtklBhROuFp1zUrQP6+tRroleo6uUDsKJ+HbbW
ocPopGi/IEOtUsP0QgFXWFBsulm0lcZyasZNUpXrTHqdisrVs45CwJEOUqfADJW9potXUgy1pl03
Te1OGWZCyMaCtU37Q6r3QHfedfUc6LdpfqYA7drWb8rRW9KdFSIvkaC/JGtCYhy9B3uw9MzvuFHy
A7hqF4Af9EHtoJap29bUhqW8BuNrQ+vyS5hjDUTktsYOBtxNT0pHZnruVJ5aL2OrUv1B+zVaZP3N
HDwMRvWkGEdleqjmZ2qG9SCOr8Ag+PHKLpQu8J6AyW1Ev/UTnpQYah64FXfRj9Ng2JJMOd8zGCnL
q3o4x3nmtPINJDbX1Co+jM4RKKh6HdJ9P7IhmHzJeIpyZbX0xX4oNHuOJuKd6puGtMqokc6qxpIz
wq2u052sFOwFDC9MdnHtBvQirMy6oOucOickTFfpCJe2tVDdNKbTxoZjiJu6oVpMuUDOQ2laAPar
xQAmjkZ07k91VayqtD3EBoxRM1ojIwcYqDkmF4XIzDslKFpfOOQz10qV7gcCvxUe8yIse6tAP6Zq
LxkTakO8jkRRtMjvHUY/PYCCV+abdtxoU+bUOIgmiwqfIBpZyzwln27TZfQLPk6zhHBM42mgkp/S
6GxK02HpCN9QNNHpil+6UZ7keNeUb60SeFD4WLyAJc/t2mhR6UfHFjJUbu6qVLAJofZI0mNvi8+t
9Ik2toN3yGhu0D32urUW62JFfPlOsbb8Hpn0BGfSj2YwW56iTF5A7NCg+HNu/k4GonKswkuNyY0u
PEUc0/t+7FblvOqMk6Fw47j6ihGhet8f68rw9PFWlme/owdUiqZNEt9qiuWbpsr3dYcgskHCarJx
rFzo8RyOPXRsEUP9Ef6XUyOOp3JMwsAzw9KLFwO76rgZzPrdIBvcHjumNqNvD1V1R3qLrcs3fRn/
gFkF4qz3cEEWtR8vgC7FfZ6TizztC9iGROfAKWfWjtup2OQEy3RKebTMnYZPjIAdKLIFnq0SdbK5
DqrbtjmMoc7s+BxbPwjmqwB9Al+CuGvE7IDiDgk/sziZwEovHUeTPs/ShI5UTysJKFPaKIeRjAFD
Uly+Lb9aHgrckiELrzbeEaPoVSZR5UF5P2rTvUh+d5+BQkKzwx6llfxM5Qcugp1O894SRm8YjRWs
CIQCTj8GXh31tp7cS2HmGrLlzDP7CTaSY7I4I5/gFBRevzwaLSVBrjq5rq8tmKAA/AS/QASZM1Wm
Hdn7zXS2FFZXSercWgseF5BTuRYdF9VyZXEjpunZqt/NGsYmBs5WmdwFe/KC1nyaVBCJtBnM9qjO
94tyKsZgt3SyJ1d8j9rOCm4WNuVAMf3AYhcc1q7cqQ6cGb+IDPATw74q1XeoqA4p/XV57pSVURxD
aUsmNOC6Fzl+HKIb+Ee21e2Zt1CzN/GhTmhr1D1K6JVOtL4uzvdClDjBhcpcZmeOuagfKptjXl+f
rRslidbBbG26NDyo+bjSQvlXSoWqD9F+NB7noea0iorBymnBAFtrlJWVxw6YN7tImTx0wYeduhWR
YrUDDDvy4KjLQDRQ1ykKCTx5aFfsJTjkXemBsAv0o8JOozU4TB7ve2OBT8O231gUP1QOg44B95Jl
X052pjeebJW2ZlYgGslkV6VTLESHkSPjUXRVrGAClU4e4lGSXUEGNDDrr5MJwSva1YCSpfhHV8QP
nMqc6IoQ3iBti4gVLuuNo6k2920X+Mjt2C2czbI8VdFNMt1eNqZOTjEcd4qTjIcMEFNhyAd9nB1T
7SjPFvZFu1BvjlVwYUC+EYvoGIUC51TwFvM1oac48hXRN0KPm0UckQ8LsLhVUbyWGbb1Sycnuu1A
3NKu0VWVyixz6/Ad+gV9rdBp+dZagupn5W1CGClz6qtbPwMjuoMJ6lJAa7251nu2KrWyj2DXVjpA
m4uVpvGiXPNzy2u4M7BspQEasTXWWnWk4+hIvHqixP3QXEcFPLVscCwhXl1AbeqgssHnmwAL0ME8
FabLxLNRwnZNWpHWPQV6wyT7vjBxdlg+kyA8wvNahxStGQyCXkpRICeOHGfvU9U6SNOBD9xc2iIS
69iodneJvDbrI4duuGCINit+x/Wb1Qa7WOx8qWbdkeZzHeWekb0Li6/l2koONpmp+FNkOdHS+CKj
NlGoPydtrVE9sDeWlMWLZni2o6hsasNkX1u6SR6u82w4F9ZrIfVHAJwc6Ct2D/Q1CcXjwq112Ftb
UAyx8ZwvW9F4GpDohMLvcj7T1pjNO81NvTH+1cjm3qIrlBrHubVWKTVVMYKVXF5l7S0PtiOd9gZO
bOG3KpS6hC7BIaWSG9rnpNiUNDHU3tPEQxB3NuA66vMfBUHKSaTbFR9TE6urZXmfKFgWdpcTYdyA
3lJp9GoaxAmhShp2J/pryLbHUz4KTw3Bln1aHBPm6ToDnpBnm6jG0WIttpQgR6tuimFy01ixS/al
y+Tm7LTRfu/DwdwbkbLOKeFyPbSt6TXv+p0YnCqQdGVxKkPTFere7aw3tVVJzYoPCUcXIvcbijpP
f9h0anoStJrKGC7j4HTB4A3gUIuyddNhcIcwhusT0K58CJZgbZnAP5uNDtUnNrJd3jxWReBYC7VV
qe1gUyLcoJPbXfaR2qGO5q3VOvgCnMZAmw4cHSArG6fcmdGpW6m6ryYmcaux9aj1ynKi1SRhfhid
nKpgqlU6dghRAa7UAwOwlvC94FSmcmrK321fPBrhJZo+OYUzaEeNWUO3XK0O3Lwa+au9GyW1E8nj
fjQZKHm6D+fjJGe3ST2dm6nAac8klggrVYr9oQzoA+DtL8Z1ylTVGK+Gnto1+heV4SKLlCFCzNWY
N/SnDl+WJEg3tWo9aqS60J14wKXrVFFwqBfrIS3GjdpKh04dDnMw+S1SWtiSa1nY5Bmx+zQgL389
UQWq8cIzJji8g7BhOZTnJmKPSTkWDodu/jHdmp2y67ruRR6RosjsQvtgXIVyQEu31PADC3dRT4ut
QY8m0RzRIvksNibVbwMhUCeTwRji9Tg3P0Wr8nN5cWsRy16ubnNJ8LoSIuiYvy6ButOQG8wa6JLU
k+M0xAGF+V8M3bl8mVpE0fV8lAPJLYZ9SUjH9KIA4E6Dey18Dhtr21fpjmy7l2hh5rZGv1lmR0v4
QPQncwB3I73XwxMAQHrDhgeS1YOa5EVp5eXyeGqbDEK0Ht2yKUEd4A4FG3XrOerM7RgVbxPMYE5B
DnOtbaQU9t4iCqmdGHA6C86h2AiNTERpgg5+ZHzN3qgKjlHvBWncKw3PeL4L570pnKaEV7Zuozxy
xPAhMTygj8+91YEpMMmqgM7nqloDzGURnbq50chw6wUwtZIBxzA43sLpfa9Uv2oqUCoC3beWfYbV
dCuI6XZkPYjNrZGUN0Jde1Yqb4t2pn9dr1pifUIFNdR0Z1GuwqneNpXM3owRZg4WgUGVrcevY3uX
07gILHkrdgadzbq0u0ajZlpKV1CPSboJTVjLdOtWsC/XsnyjLscILb45jm4JpMFTsjpDTn2rhdhY
huLNvDgb034VWTKHYP3q8mdgMSuFs6qa/+44JLj8+eIVDcrFWygGR8kErJ7YXVxc9j2kJXHhvJco
EaEeV+pFj70RiWtR6n1HwQBT9/+YO7OtyLEsTb9KrrxuZWkeelXWhQabDTAMcOBGC8dxzfOsN+rn
6BfrT55RXR4WjtPFVUesFQGY2ZFMZ9pn73844X9uC1pILlX7PvoF6kJI0TSZ6egtnBb9Bjqjm1DW
SfZDRhKmJpQelfrcFMZ6HHD+persj+Iq6Mg/WddBhN8qoJdOrJx26s5YubyUFvyDOne67Nmn5Dp+
1zCUxMm0Y5sUjNViQlqppIPR+ujLb0Z5Vxm7zOrZcxuvHo5jmK+aLvKU7lo3hZXB28v5jdOx12vl
rmu6NW7HLmKvcCgsmwBg33b4SB0rLFOD6TmftqG2z+TMzvKDpT8sNu/lINnBLLoCWYNY9EwRrqYk
O5FuQM1/aRj7JSleiRqbbBGHFySMJ7gUEqgvKVxHQv0Y9fJDOWgp03FYk/q6zcydUG4SI/CGdjtp
84tI2FmPLUJTECCDrT9s/KradALCnrm4wrrUGbpu5UvaSmQiTDzsDk/pJH+JsGuX2tQV9IGt9ps5
jU4xmg+RgsykZSRnM5YcKQFML4A/m2P5iCDMKkgkYutdP+zZNrYM8HVbi9taYh1I+u86q1TRlJtZ
uguwLtG5/4qnP0UdKUbfcCcTP8u2BykXnawA3++ePVrLUdMqSCDNc77JezNzDVF1x/mEURBe66T7
xhFbXSU6oNpywjPmMDTJwcRIM4zkrS+IGzE3OdWphzDKTxJArrZt1j5ngj5TV1XSb9Qe5xHKFlJ6
DJT7ZPpSxK9W/BoPLwFbgIS2SXJolZdiINXeXgfa1aCfes5sOVrBAZlIEiYYhXvJ/Bo3X6zpS9J9
H6Fb5dOV2m/I4QMTFM0VGVQl1Dw9gaZwXMrXtRRAwbyhoCjVOS3cBPLJJCtjiVuh3Y3DKamPQXml
pkcpPEbSUZxeR2yORQY9ifO+TFadIJwQBc1ZmmYxdlIfYnIyTI8hxM7GuOq163TZAe+qMLmddA6k
VealVe/wML4VxWutrUoFeGPDjjt6o295Y+SwEpkouIRnnXhXIwmfh2h8Bm6llM4MNAWBwJ2hcgCD
K6vslPRqOV5O1k0iXNcd2aP8iCns7azUB40tLVApBW6QJaf0tm40aMNE//ONNmz97DsipcAtDp34
KgnBRlGYUMMxjr1GeBij+3p0ZGlHqiBHNSoZFp2aZi9r61Kx3KyYdhz/U3Pp731nKFdCdNW015qK
dAnVXoppAdnL/ZDs8s5UnuJZXsMu2qfFszxaB6W7VZsRLeZcRI3GeumK7lrDadC1+hdNfGhDacVJ
axVYEY6H2F21Xt5+Zc0/zYG1UQXluMjjpN3JDL9kHcD27l6IHjLqRe3ZLN24NHdquDMJzTeq8U0Y
ztpTHm+FuvGaSV034pWUXUPlp6zhNGuzB24aeIGPYE+jYAEtOSnr8eBXjNsrJe1PUXJlNKGHQPo6
lf0nPTyFrAiihsAPMSIFAw5+ZmTnxrrecpzJdNXpzHMnpFtB4fwjcqESZ6Y7kJKe2JGVFM4ljulB
9mpVhTf31kFUgr0uzwe5pPTcNIpTGWB7EWBNicOtyPQ0lu8IW3uKjzihRGQBzglHUjWPV0OLhU5r
dl4dglsKFVfu7/EFRCe4oea8F9tXuR5W4KZsmdRHSiJDy0S3lYTzWH6DflU15DJKXsnj+24ozmZ3
lkTB+xRO4YcawevLbZQHzT//Lv0PNQyauhsACqaNK+TU7z/QHnsH/6BcIJPiMSvY/2jXbFaVdSyN
zyHjL2XBxCgSC22i3ZhCZrcRPwmYvBQEy7Ewk0sTBBjOzxUqBB+JAb9H8LsUBAuyShnbTGBTUvRt
HD33Qu9JusQeS0VWVtdjgj99Kq8y6830x3MaNnZJ/jWwajeA8p5/1ZPkAzDaO33yQ7nhp76G5a+l
8fIdK43SlJt8rqsvZXn6ZNDNpKBLxOxqopRFAfxTY/NSlMecdauPsgzGkOR2sRd9BPh5B511Kb8T
KbWZ+DL8ZjabXMvWinnFsd320/kD8M87AtU4Cf8Z/ROJQSv0kTCgYkq6rnK6uV0HJTE2xfFe2hqx
aI8CHoSKsuXEuI80zVPlL/6UEoZe5xa1lZ51mMyI5BdXYt1ft9kHTI13b23BFP00CNI+mcUwAHGc
kfXGLhau+gbtgaAsD0n3jRr0tuo2eXsP2kfVjyUS6joqFkJlIOOQ2ClnCE5CuAIe/OxO1j5J372U
+6E7CpIJFjK1mUvOGafUzw2hCyBjZWZd04ggXVtKs5P81n1Ol138i95PURdGPdOwuhZaGw+fT93v
pdyPMSSSKlg6ko2yIyocQ93PtXsBSDRqNamGqOZ2J9kNQB9qpEE+1/QFOBBHPDmfO5iIebsX01U0
fm6lv9TzCbETyIN+mvbS6/yl+Pb7m1XewRP+Rc0nkgVDmwyWYxV0FjCPXlvUaEmfjHNE4Tq9jjKF
ENA/WcJSs0YYpKa+OKSHUn2iBCEIBzXeRUQTZYwtlqxuqUSsEpxyq/lb3iMrO4xXS3U+Eq11Lz2K
/ktf3VqyuNaFuzDoAUTtpFlHfpjJlEm3v/9aC+T8FwDNS+0gQ45DSSbjv0+H84RWyVD3eDE0w5NS
Vi9RyVcM/fGTQ/RiAZkSLdPTiqFkxNdzvTLMh99/h3d2p0tJHiVXu1xSI1b74FDEy1nh9+2+s9pf
6h7qaleitcmz6YWChRgXRsEnsWTiAP6RQOwPbuwvnv+lBGIfi4pYacyBWA6dOT/lxUFU74r+uU0t
sow+BeRtrxya4mCkz3lzzbZe5F8qQQDolthkMUldp05RvWb9syWcfeNLJD9hr65PJGxx1MAJvVmq
lgIyOwGpnSJdFdWbQp0UJ2xdLtnO76PkQYtcsMy2SckmttYS4ktGFTqtcZS7tTHciOQRxa9RfNKk
V2t+Ivvs9OG1NN7M+uLFdpPV1pVQ78f4KiqAHRQVRcbnkvyOXtU3Qa6AiwTBE9wiZ2jWMx67xXlU
RbfMHnp/V4HPtnZBt/19r72HCb+UetQhhbVxhybRos3BYRDgE6UatDWnkUS/DvjRcrRAwnGjcEtO
wirJdysIPyU/J15KQTajVQgDRK/9WB0DfzN8BKV+Z5Bfai7KRaCGAviBfffdvCs/2NPfW9QuBRen
SCjMvgKun/dfNOxFgYKSHnNQ3VIDmL8N6biuXo2B5EqTbovijMM0FYnAcMtmGyZbTvtDu9bSiaQh
D5uqhqHJx6CYH8WoubbUHLSBfjLz0EVZcC2RXB4jfRvMmyxQnDCLDhP55EQ5ZHizRMpHzO73ntXy
958ilVZNh3xOJGKCHQoEwydVaMSL2KxvqGbXIc1GV1Tjoo8UU94hqIgXy+JiNpBkGSPG1yjLfYM4
sdHrT+6F4sVpKmqGrq7QnttHMxoMXhZ/EKi+d9MX4ZEkZDCuS9oNg8yxejIdgEmGz3gnYjB3qdYk
YteRiR2i5dIr1dFPnDaWRi9YV40g5006whUxHv07/evvV5tfDbWl0YvwKNGDRuiB6SzaJE3sNp85
cS3tXsRG+tAU/rA8gflxvvpI6eNXG9rS6NKZP82LrDMtS/UzYjmrWtcWeHQwSIYITMJs3c89j4up
p8YsKEOqjPviuXPzt881ejHxYtSYxchksNWPleGRxflcsxcTL6sjwxIL4kRQjJS5rA+0Gd57yhdT
TtaCWhhkmSOc0m0MAMBZUDpGo6yV9CMB3vcucTH7EhltTRMkLrryFCXeev0UY1RvJR8oF/0q1GWc
XCoXdWIcKoLUsn5Ow2EMettKh71JOnOSbyDzfCJMX65yMR/jVB30MUE5V86AmW+sNlh9ql8vhYjk
Su27qZHg1D8Ed8LnBra5dMVPc0dXCwq2IiUCTfK3JPXhtP/+bn+1ki6P4WJS6n6A9OZyWomSTQLI
ifiqCHPv942/szz9kB346a5lC0vhDLbjkq0d+u2kfPJpXMzIcoo1MuM84qZZTQte3P79/b438i6m
JBIGlYx+2IQlHKDgFuH6BMzcqZpiz1fnDy7yzuwxLyeonphBG3MR0qILroP6ggrqS2k+t9FcCgQp
Gn4hQYOmg141ka2rklsAN/z9A3qnQy9FggLNlJLOpEM1HzU4lB8+iJrfa/diMproiWfTxD3Lmju8
CvH697f7Q6Pn8nzD6L7UBFLbQbMSaxj3IpywCU3AGEzaGBxi1FmF8dsc9CAe4RU1cDWmyhVGEQrX
VgdzKcq2TjkrLUBzXeuyCQAYmkcVruNSoeiZrYf5Xs2npdK/D03ZASy5qIMqZXhvZapnTvq6mMnK
KmtJ710SZo6KhIaff13YEUIiAlV4njlk4eZw0BHsG+d0r4otUM1zA7Q70qmfoyabGS+U6D2JU1ZA
qk+n5BKm+XpOx63c1l6Lvp+Zu8KsH9Jg2loxL3dvGsXU9n6WglUIM6nPbhr0/H311pRBJmQyfNR7
BOxAF3z9/WPWjGXs/uo5XyxPUIUlidh0QLm7hWv74I/3GngjAQBlYZ6LiefjPw+xsJYtZTtZ7apN
6t3U6NQwdkY7UZcfNplxzH2Uy8GnqiiXjxal8tLuzW9LViIpdrUBmUgu1osEyah4CTCAQNwBFVwH
KoQdXp3m6yr5FssvUB9gONzlFA5zdTNTex671aiCY5kD5A3docrcCJx3NLwW8L6QMHLUprFTwMLG
OMID2qhSvEqobsyAklIK9do3XKP1Ya90T31qrTNzWGshSRIQ2tPXQv4a41QyDtsYXIZ03aYrwQJ3
Q822kpy63I7yd9L0zqB390mTX5dCu58Siko9lUpIyo1SODWQMh+MSaKgATs8TA1I6f5mAjIfZDyJ
+MqgJgdBDYwUKmgRsvtCd9uEFRgwdZOGqjNOwm3Rgvl8kaTJ7jhslmGxSubkYcT/O40einn0inqv
6KtCpFaPnmMn1a7Bi0P2MGOFPGjDSYBBXql8WI56ELKC6CoAxrtJtpkGpX6FDpY9lhu9bO26OWGg
4eRR5ynqa1odtElzYz13lEH6kjcVNEUw6dxVHylfdWTcsZraRBaq60PfrcQZZ2s4KVnY3I5VuaC/
FK25nfrWNWFSdLLggttYj9ENuGkjy70UgXJDkJwh6rc9KPzASB1sJecS24lw3goQrNQrDPbcFDi6
pSUYZZiOxC1oXLoCydIHQLGWAqMnq76r+vVW8ptVP+gonVo7Caqn5Y9wqjIvNNpNR62tjUIvBayQ
1OO60r+3vb+KImuTo60ph8prHgCdhqAVUKA1M9HTI9nN0/NUK4tEjKMLSPvW6VUqf4uMmwkqA0lS
h3QI0FQL/7zMMY1u24aaMy28w9kHTPSYWuXJnNFkooKi2QJ8BEE4WnF7LCn8VqOXqY8T9rtzdDCQ
v+s2HIRuyJddm/NwkKxbKXwbA9iaEpCEEmS7VjijeicOw85K1mSUqIv6aw28BZe2x2BFlc6wdMcC
gw4syGqwcDgOkghcLAeEWXlDOt91JoSgCtioqNo5PabmX+rxi8hIBBo1UiTwe9/J/AKoVGY3geDU
Exok2L7MlmErwxd0j5sodJIRikkGMnXOVoOyE4E56G0InI2qZQnaN4UE8FIkCrTCbRUrdmgo+CQi
85fBbKwP0TSuUIFCetCLk3OSmQAH3nrFtHGokZqdkENOJ0809nR4rzsKekGKeKvBuoa4g3y4jHxW
oz03RbYKqWaY8V023TYiAPPAcugMMFZ7GcawlYO3txjHJCPb5IuQ1SgTKXAx5E06mKdAs869sQe+
lQF7LqPdgKJ5Oa70Wj92LNBG8yikcAITuKJR44olYs0xoRWKW5RNQM+mYeKl7eOoMT87YDo4jvTK
G4qNjixCwJpUt9ReKtCt7fjQjvlajAxqr6fERDbT3AAOktrE6UK8IxfyY5/sivlaYguToi9NByo+
frF0dVOWOnDDemMZItm53i6gcqYAPwWRSQfh51rPTkXCMB412wTXL1qbyTr6BnZtjYFidOH07b0p
gd4EY+8WSfgmxukuCM8Z9XXm0rIhDhoAKOOLOuQskbk3t8EXn2pXCyw4s7KjHjybAVB4BlwLfm7A
H8aeAA2VTFHRfIhBeuRY6BTJfKNX4n0GJn7KoBePOetybD1nAitiOCb1Oh11V29Hp9bIPWt18VT3
+rYXD4BSQ9Ri0HiAOowCqZ6vlGjf9l+l+hilR1l8ModxFRfsyiNFyWaRzB32ssq2/21qq21TKusk
vgVr6E1+fuQE4Kj0G24wdXLWSjSZoQG2FvjaluKRn20kwzrW8rGvv1ZU5IPBaRGv11t0DIPSm8yt
Vo92Zdy35jO5JTeOerfSH7Tsu6Kf+/gJ3zBXhUoSEHR0+VcDHsOM847cGKc6vikb7FKCc1w/ZNGK
GbUefFrT0ugYJNPNgCdYJOySwQBLxwoMBhdtVYeKC0Q8UE1J3MAJNndNLjpDBngga2Kvi2/9ot33
OTwNsDg6MO8K7KZOZMJhinDpyZ9uxSQHhwuAJQjvgvnMbbgioCPR7L8qvX+oxZOg3g/RuiUnDJVq
jIZtKuwMn5ywdUwoIZWA2Be5lGwyXruCHad/K+DmRVO6yrrx0BpQ3Szmb/XoW9J2DKmyNiA7BQZr
KorwZXxbo0i3WNoK0UgoPBCo3WrdRwp6v9S04EtdGjGHmCf6EGKGvTVdtY3kRqzNTQ0zvPquDvE6
J7RqAbpEdY4JFHR2+AO4/3qBLjhDCPct+j7L2W3is7n55zrL3EwLiPNkt2B6xgV5R3Pbdj2gKwjv
UevUobCpuwJUuAVX82ylIEPzYqW3gKoABv8+5FJ/CMj8KuS6OLgVbdglZdiT6e3BK6aw3hGvqU6h
3G0aoXIjFmOYxptBWVflfDClp9r8BgbWllPdNYreDme4lxCxSlAeY6zByL7GYcSeoUUMMwRSwavU
bg+sMBpPcZl6JZLzenLT5ZBWY3nfLFjCkgCVUl+rwoo3SifN7xLp1CJ8MLeDaxaKJ/qTy1n1WwYJ
1UrmVRSgSkXRYDphmL4qIHJG2wGeWNTeaKCYlAkPIvG+R5rRgEwS+8c0fAVKq5X9btBvY/apeMi9
gLOk2RnHOAGRRjbfJ7KCwEadoUiwSRygTjc7lIIkO6siKOWrGsr9QHW6BhTEcjDXz3O1R/OHSAi6
slF8EQWkr0klLjK0nXDQquC2ZeGaYAKMzcqqjpZ2VdduG53kYt6I8Xai3xvYXH4AqlgoNoocOIDT
iAt2frn20608NI6uh+7McqYZ4DkhW5gq4Gyp9FTzOmdRFqvOltuCVRzIJ0Qi5UXtbofsNoR/Rha2
WFLV0akEKIdihlVbqyghADXXgg5PTREPUXo1C89sGSAyB1chcir72ymmThqsRP84s3nW1dmcTTeQ
18JoD7dGc6zG2faXWou4D+aTnN8Z0o2W1B5mx7ZKkTzqjp3x2MDLTLcjy5pOuKxJjOQFF4+eQEK/
z9GzidhEAu2/OfvDgyiewuBrX++j+IsPtzpiLGSMP0W7KoOvVg2Xiobju6KOFsdrYg0WXBPqPiUt
/BX8wLwJYeGMBrhljNC8DiJinYl3Y3oqqKsbOA8AtPXMTN5asrQydf8WU24vsfYYYZhJvSpL4Pey
fGiLcJtz+vGBiBepDnKK7rEmygXVQ9E8Z/65ie6lzNpBEkIQULnzx+5REMt9ypQujNdZH0893p84
L2Dz5uYYnzXkn7riTm1ZIUSIDGGx80F/KhEPALZ0JARnAF5OA020F9kEplOR+ViVjXbvX024d5Yg
3aoXX7rt5cKuIWJYBvoF6r2GQG0WwZYVk4Na3vfpuhsf42Ryi26HXNliFErYCgpLZWGUlGPOVFTK
E67DNpMMDjw8ZqwbmOwvUnzbEV6I9L51D78L35F2eKn9vUJVWL4hXUK478kAidv5qKmHqB/Xpmm5
KIC04n5i/8jU5ximw2g9qOabhKWfHhVe0Be3hhrc55C1I2RG0EBpkYF3Ox9ofMgOlHD+DND2XvNH
KUXUYQrXmfTqt5NnjoQBoMKdWt2o4XoaKpjse4kiZqpz9m2+JHEBIToBN9dBakeGoW/uTaHZiwWm
MVXYcmbW/c1MeF10zWOIQLZudXCwwrVqIWRAlUiHg9i34Dyz1gtgHTRqdad31hZN/asBVr8xgWpN
3UxHPk2CeCdZzoDFTrwcxQdCIdj/nX6jQf4P/auFRYN4im+u2tGiNscyHsBWRlggm8MVhKaKM8Cw
BHPY6lnCuAqB++bB6JqQJoxmF4kHuXgYSaAp6QRRZHYSn4gcLoekm7fljE/I0p/WtM77TdNvl01I
TqvvkZpuYl9xoJw7Zg0hQj1PpBAysk0ClKw5DVwIH0hWbKMOGLS+GcddE5vXhppBrI2OioJIbgqo
sGq9MFjHiK6YTXbrS+q6hQkT1N2Vryo7dNPWUwh0asDsrR43s2pujU7cNynjkRXJRIh50J4EaD9+
zgLV3AYA/Ov6ua/9lZGBb77Ds6ec/MOUG+c0GTaSCfIQIZwPtrN38gdLXuinRCHMJR4GnOn9BLEQ
XnRYv/2+4R+4ll9tkxepwkHq9UGVq3Fvdu09i9mVj0zPqBOHKghD4BE1Ef+bGaBP8w25BmIQ3YFc
tp8F6ToZza3YzA+h+T22givL//77m1q26F/d00WasZ6tCvy8jmxYqtoJQdACUR7K4oPs6A+kya/a
v8gwqonZ91VKSa8UFbedxfsh2OUyVkXD90g4B51EYX4rDSCN293AnthN8VVqXFUf2u/+gP386g4u
KgQIlBc6Y5BvSB5lhmEvTxl8kMoDSbbzBwvWBS6TxfWIj0IE07lhr8pkdpn80JZ7oK4jqgqmLH4u
13+pohxCBIsSCuP7UFhLw/0cfZBfZHf9dVdeCikbeg5/g/1qD/nervDYJRsHL3EDNOLM4RlySL4n
AMLKI3Vyqv559FqlCNVLrjg354IdZQ5Vt4Kkxl7gqVClR3gLac7x99SXT0qgrjS9W6mzugvL3guF
JxWEeKGY11bxOJS9MwWRl2UP1Ww4QwIbrtw2zcGfHvK2clE3smDESu11HcdOhqhITaK58m8Uc2ey
mrKmOaV+gPlXVV8SsSO9hrYNZkIjhDJW96aAEJTMjlE+IRWS+rDZdm2PIrfoggLpMoPgEZq80H4J
WShHGEdjkS2ZBMcXGntRGai6kqjiJQkJFhOAughopC3M0NA8tvq4FVQQ/YtSh2emB0v0ILGqM3TF
6iosts3kOxopQpk8xKhkmxghroRjQdFCppe2apnYCLrBUS2m+7gt3LoLt4ZlorT1ZCiE7dE2qXYl
KTaslqLgZR6/50WwLyH6VCH4aViMKLTIylobDhZy1QW+BpTIDvMcXdVRxG5M3M6uOkgxcyVzgxEG
+ACdMVj7q0CTUJsy6Gqor+NTrMrHvPiuFNUmNSc37RZ2/64M76J6fkoGgh8d3qAueRw5nTJix4Gm
1+R3fXKUkyNAUcSd/HhlTV+VTPImMb412jcrfFXl0C0HxOMyg8RHzFkrsWtZdMZ8I5S3rVG6s1J+
H5p80wozZ7YnQ90DJIfu2h4yRfHQM+EgrzqoKtm9nt3MkMkH+EZ1P66GwieBlB4gvP1wGA/C9MkE
WBCmBZ65jwkJ4m6hVyKkaMwxaSRjn0lX4XxsiR7rKbjXhC9TXO+t/M0IYdVqmTsqlTfBK+gG60oN
lV0bKF8jhQwEwA1LfBN6Be4xtlqNhmxtidH6lxjeFupiXbmy0NfIM/UmNsQP6iDvFHP0iz2lSuKe
IeMPRB09WcPzGISuYAIhCWHHzR8hHN5Zy/WL/QW11lxGRGjYt8l9hs2w1hwsaK2/3yjeKYvoFxuF
NeccUoik9oW4iQMM88bpo/PjO+vWxRZhBFKkktkd9mNz7PozO8AHDb9T3brUxNUtpRhyg0x5hzxE
788ogyEih9lxLn60vb1TbLhUyNWMPG2SWaNjYXKUSYuHoE66bBcjWRLF96G4nnKTdSZyLNX8oFj/
TjdrFwWqfJZEY1q+Vh2+KMYSGcLpQwLg9/38zkPTliH8U/hjJmGYzR39HGgiTuT7UW4hoCJCN3z7
/QV+YNp/sSFfKufGfguSVlPYAfVpWam3UR1dJaX6VQpI0mPNG7GyttKr0Y8cb9OrzH80a44kixMe
hDtUltyuRDgsmDZJyYlWLL5aerZt4VtSvFvVveTFcbrPiaY/uON3evnSSkDUp0D0y5FSIwxDPaSs
oBeHIT0n4dNQPgZji8pa8DQjyaUi+mElaPoYApJmrS0MoLpKqJ0NZCSzECkpveTCa4wI/O/v7b1p
eVHtavxYQl3OJJcI7pBNZCI/+PuWtWXZ+FU/LePvp5FQcQ6WOpWR0ObxTaZN6yoLPKsdtrI+rQto
aYJU2k2RugjXo/KDGkdePFgQhCSS2kG+MePBifVnKQZJWSg7qk22H4JJjZ3C+BrErNzJuVqESkhr
ShJhBp6gIgzhAS2ooEFOS0TSzU82jdl6SviU+C+JVnrw4zbllDwU07hJgBun0Y1CMT/HZrWznn1f
dRprnUdIP8zjV3VUb3GNJkugfPBU3pseSz/89FCmxAqDCkn+vZQWJEFSZ0QwGLM3Krl/4Nf/7XX8
n8FbcfOvR9z8x7/z+2tRTnUUhO3Fr/9xjF7roim+t/++fOz/vu3PH/qPq5ce4ntx+Z4/fYSW/7iy
+9K+/OkXeGVRO526t3q6hY+etj+a5x6Xd/6/vvi3tx+t3E3l2z///lp0ebu0hohm/vc/Xtp+++ff
tQU6/G8/t//Hi1cvGZ87v0R5+zf7pW7D//2/0rds+stn316a9p9/F3T5H4al4SRmyJJOWWiBzAxv
//mSaSiSYqqyYSiqYjBu84IW4WIZ/7BkWdQtTbU0XdQWTeGm6P54yTRM2eCjsgz2BPznf97ln3rq
v3rub3mX3RTcLyQv5c/TUUPuVhclSdYsmjTUf8XoPw0Tvw3q0YRO6MqzRmE1nlp7bFGS6uN7paKS
Qhasao03KwZ/R3xmZy1OD3U97oyuJecrR3f+geDVWqmT9TjEsuHmVKvzKUZZrmsfWnHJXhSY4bXo
0kryLigaVGEq8gS1JPRrYzRw8YnHGm5O8TSBq17XorHTey371yb03xqk1+Vbfm7rt7f2+FJeDsI/
Ddvr/q1uu/rtb7yx+RulhW8vLSPk8jP/Hw7chdT3/ri165c5Sn8erMv7/xirsvkPUzV01dQZegy6
5cj3x1g1lH9YpiLKqmYZP8YxL/0xVrV/yIxTDgmMSEuUlGXT+WOsCoryD2wIJQlMtW6JqgzW8r8x
WP8cR2i6ZCmgHQ1JNWRFMlXrIv5ShCCP5aCe7EprwYXMEPXrddflarELZi1uVz89mT/mys9z46+X
U1XFlLiUrKjMkYsAoxQMv0PgaIRx3kzatzFNpBkasx8J6jlQrfojzsLFVOTrqZqoGiwVkobqwF82
7yhP6imtKIcJYs5BRdHvqkj/CNaj/jAl/q9tkrw53WsomqpIdLMuXUIF+ZMkSKF02m+vV9cbd7Wy
7dX+uFq57uro8PvR5b+u69gbfnKP+9XW3vKe45Ffd67Laxt3x2vejh9592q7vXY3vHrkw1ve6jhb
WlutbZqk+eUtq4LPb+9W19strdk0Z3vLy6vtynnmLdyC7Sx/4Wd+8Wzb2Tgbrst7afFmfU3ze9el
qWf+svVsz6PFR/dob7d39tZz+IzneY7nOM7yNo/P097SmHPghyPfhDu6XS6/3ji7B2+3vNXbbW3P
uXJcfuZbb9YFX97h7lbe5uA4q+1xtdwo97bmk7fOC61ueOvu6rzZnJfHxINaPu0ej5m9XPbs8Off
D8QLq+a/9Jh1kRnK4rpRxVg6HVfXz9vVHV/Kc16czc45f3Al6c/Rwl+vdDHFWnRDZPjep5V7evx6
HdjXtvd05Yj2B9e5SP389TosQj9HJ03VlKGxXIcuetze3tLPDs+bLtnsj+7ecT4w6PtBKPrNoLcu
jpy+1FYxitKno/t8x2ihn37fR6xzf4o+//qVlun9007ayKXh9xFXOO1X+2VAr44//uX/188r5sY1
Y/X4fFw9H68rm4lzfH6mL+3DmoG1vV1v1+u1t14f7CtG2M7ZbxjOT4fDj+F4sJ2rDf3NzGNauM5p
79jMT293cvZ7Rt9us/ng63z0bS5iahVxHR+e2cl9dO+YNzyxj0a1drG+Xq5Dl3j5mZU817jEfvV8
HXhMS6b79TLheWy3/LO11/y0zOrA5hvuvm9KZ7C/u5vN5vtgn84fDZEfJ8bfjZGLBT9rTSXOlkF5
vb27XjnfN9vIXq1Xy0M/rljj3PNxWSbpGDrCs1kDneVX93p1595tb4/uY8HatrYf919XNMBXuV7b
67ubnsfnsorcbteMO2/HOC9t7+oltndnutp1Zds9MSCeLfveu2IlWbn2xvVOrEO747LA/L5vL85J
fx2pF+dykrqjIjFSWbCP9iNrbm9z30/rlX37r5WZr8ciunfc/Yqb8Fh3f38HykVl4a+3QDjx82SZ
jf9D2pk1x20sWfgXIaKwFAp4bfRKiqQoStTygrAsGfu+49fPB90bMWywhx30OIKWbIrKri0rK/Pk
ORM49WWqv+He75iFu8Wv3T1tH7be7emEtz7+4LTgrPH43BKH3a7Cve73zDlXz3G5BbbfWJz9j+3p
4QGHzb55gJlu85VdtGdNuCV2N5zCb3jtm80fX3Y6nB5On36fgs3vT8tf+vPzw49o83ne/Aw2J5wd
fujhE//5+ze7EZ9/9O6f8LH8+nh82j0d//Fw+cenzWdukXGzCTYHjurXD/f3X+9vjrsvp5vjr6dH
bgrvkevA2+2etpu/PnARHR9vt08c0c3u5uYDPvvmyNRvmdU/08zI/2G6uVyxyN1yvONevrv1jrt7
jvqfP/j8xP9enMLT9vbx2zc2ovfryoq8fd4NsbpinMAvNMUVwy15yxd793C35crj6G+87c1/Ljnv
yj7Q/3QF/d9Hzlj3OiW9Uj3vAiZo2eh3D5x/jtpidbm9qw2naPNzuetxl5yL04Y/iHfYf1puZRaa
hed3n/iB0+aegGDP75afPZ0O9/x6fGLStjfe45/AhmndL7cmJ+qek3v6Ey4cb244kMtW3y978GG/
uNNwc2QLMf146/0Wf3y7LOP2+O2OSGd7fNjyM28vwHI7/O9E2KZDPOsYurJtw1ZKqOX7L26Pfp5d
2HVAHTkGzMhTS/qVN2O7e9vK+Sr/14pJ+GcR9iExsjr5hd+UvmNmDQXL2N35HWjLOh/THwGF1m2U
uNq7SpOLPSkI/oUjdMuxeCCcjyrVZyXdESxkV7vWnn4gasBpf60L7/XcSWFKpZSj83ThsX1uRe+c
KK4FaJnYCo2vIqrIsZXjfGWzvp47rLhSKh4hhOfrsBnyUBG2iqajMYFxDbLusehAuUq5MO5NBe10
1RB+fnu9zq/IP/OnCykNRzi8o4x1n6GbI4ac9RRUiiqHw0yr5LZvEN8QHeoo7zbFy493jivN5Wpe
TaJRZqLIOhjYirQHQe7myL1E8Og3MVWZt01dmEnbci3SHkyj4mV4vl6yBG2g5TBt9lETn7ooto82
z7cPVmG6DwNcC8e37V3YHy/tqZVvm9qCymqPvTrX5/KY6X6p7eLejq7YubBatjR0V5cGw7PX3Yp+
5sxTVIAMcdMq7L04nuMJ+FM3/zCDvrpi7NIkSmUDiuZdjlzO8v0XDsOtattpYrBfwWQk266vjfvQ
tqn+WRTT7NGxrjioi4NzTEAFnDNpr2s2vdX5ThsZ8K6lnbWRbmxA/0rpM4hoDn97vS6ZsgUJMU6z
TqyweoTompQJXSUwx9ZIMrSA7+4bKKuQzQjqKwdsCenO3S5DeWFq9Q7pZ1XWjc6o5Fw8hKEKDk4y
Vc8wLlNlhUbjuXa6b2+P7tJufGly5RN7K9JGQO1MZChgaq19uY8aJAn+hRXdsh2bh74gvXe+PRrk
xJBsAXBURi4KakUJ8aqTm1fKhBfHwmbnMNuWVOu2KV/6VhW6pPCKJotADBf2PuoL+/D2WC5tddsx
LZJSuqvc9fO3dhWFl8quoO5wTdtz3DRBCyrz/8nKJvzs4q/aK4fr4g50bNyhy99oWSuPEWthWkc2
1Mwt+bJD2nffpWX9NCj1794e2qUJhJ9PGMvNRQp2+SAvTrEtoecBE15B2aEBRsgaZ2ul+jXA6+r1
u9wjJHUo3JmubS8XycrjhpoToeOSw3Zl1iZFdHPw5BzCH16WAazxhbkpbXnw/SQ5mNCvApPr824z
CzRl3jtem6NjC8OQ+p9w5Hy8bpTxsOy5ZfS8hWUgb6ywOYVmlzVXVnBFJfGfIZs2sY5hOlLq69Bj
bAIn1McCMpQoTG5EavT7qipNeDqgEbS18aZuymJXJ4UOB3cHycGUwLap4CNv3VM3adWVUOi1p3G5
XDmRLllUIc3VsR8gc3S0foTDUjgDffeBC3bCaIcAbn2y7NCHg9D/1HRtdq0u9nqPYRliXwt4ovk6
PJoMc4RslJtiNAvEAgvaJmazy6+s7MXxvbCy2mJTX7rIZeC0edaBZoDlzBsqXztk8GNO7vciHqp3
uzjGxQIzcbbShbvy3Y4acpOIstqYk4PolDtaXr9ATt/esa+dD1ZskxjWNnWy4qt7Ni8MP2kUkmZJ
4NqfCmeqdmbSxAfRpfHPFqzK/m17l+aRLWsTNVP5eeUR/KQggS+5kex4sMptXznarbFwnjtO1twZ
PY2AW/q7gU3//+yuxml3wVhVBdwzaZbXt/FQFKcy7Oa7uIMlBjlLlDiTWL/i/i5N7hJtwphDAG+Z
K/c3lk5WpXXO5Ea6/NZqHeILhtvHhyF3oTIPc2BSbw9z+RvPL3x3KUiYJk8grsV1LNiZwZDLJoDT
Fh33rV1VNc16MchWSAGvuKAL506aRDA2yho06qwhF4k1z7DlWeVmGrp0J5KZdspWvj+YpkioE5AQ
CBpL0ebco+ZTUxSWASu1psrhYCaIXSWxehRVIjdpLa7szktjemlt2b0v7qshMOxmXDiIRJT6umdG
KrE934Cb+srOWOKT1TopJZVYdodFWWn5/gtDnOMopUWxpMVMNDehoyE9k9P4WmTS2ZXK7j+Pw9Jp
npFGGt5/FFyxVKuIr3mQ/2HeeWFbAWGdk5bbf9Za9ymtpPGgC6PzSriQT0Vtz4DKQl9eGfGFnemS
d+GGMJTNvlldELxJbFpoQCTAVtBtoHWl2Q1IAgj6Xnu/r3b/vJV1ol/oC5aP8mKATtlMjRUg/KWF
RX9rI4VxysxW3kSWaxxbXyFnmMLEdGVaLywpKQ7yDgQijjTWTIx1WBlz22LV7GwDiYkooh8O8qkb
iQrA/WjRZJI78NtXEeIsb5/6V9t2uXRtyzSQ1ODKWGOFpD/kZVXhUYIYgKUhcnNPLqa/wh/1agWx
spT6lzcZ4dbat9Q+LWbDzJ6do1ZH6aSL5y1P3JRmR5W/C5VLeLPYIjTlBajI5SxohZdLCNLQimTZ
0vvs5uOCGdVm2EaNVF3ZKhfHZJkmS0ZmwF47sWiGvncQIFKlTpsF7OwWvH9ddqrGrrniWy6ZUux/
YdrLRbvmSWgHPy9gvsBUFdB910/atpyn72EhrsnEX9oOxEIcAV0KV1cr54K6UxiNBhQycPwjbY1o
5CYcaAt/96ZbrhmuRiZPqD99/y9OWROo0AVRiwuT87gRdgM9RgGD+/utsLXZA9hwjHVRnFOkO0GK
AMqQTK5HqV772aO09O43uStMMpQLHgUHRfx6vt+UkVWhFiQgkyvUH9uE/tfE7FEz0d0rdZgLi3Nm
afn+i2nLi6ny5ymmpcHunx2Vm7vc8Msre225Fc+uF4ZDanLxffhcyvvnRnQk5bJC14qNbhfiQxWP
1VNmosToBtKaN8Uwjoe3l0k3LlnUgeyYlqVjdRUfz1Uap0OFRStwmcAKkc8xzxPPd3sj3YTSD4/5
2Ae7KZLAwkRl/KNN2k0j83IfmkPy6e2Pc2mSWUhbgm4QOnCK8/EHeQqzlM+uQbF53molWlKkB36/
34iStmEpycuTPMS5Ebsa5qgpETodIyTkvWmI7RZ9PLe0r5yBS6upXJAOJipgOmiUc0O+leTCnNic
eUyDL0xI8N4N2l6XPeS22nTF2qW5AzbF5lGWrTji59ZoELXHDN2xjWqlf5v0U4WWu2lu3z95DskO
i/iHGHKd1Fapqs0pwBvGyFF9KDrw0aM0oyup2AtjYdp4QOENWaj1zCV5ARYzCpcYVYX36eBa9NvK
8L1pIrA/guwDboN3jfOndP7iSDtzryHtw95HdCe7yyaEvksfFYK3Z+x1lmMxAzYIihWSypa+DPaF
GXT1CikycNMx3XYftMkx93qV3hTw2UAC08PDIT+VmliUz5R/S677xnbL8vj2p1hWf+VZON8Lqk+S
aXHWQcBcCeRPApR6Z7s3EOkZwyb/iB6T6D/IbkBMfBzobj7VvWtcS9FeOAbE5uCwDNOWhFirY6AV
oRRd5hbotcUAPUPgwNuhjD4gUQEHfuPz77fHemn3LOgoltQEtbS+sTtDjRlabvi0MIw2Q2PCEJvN
107C8rHPZ1RnScmOsYOk7a6fAuSbg7FWLKsdRoAJHVWcpnxWJ8t3wytb6PUMYsoBk8m7Wxli/ZjC
V9qilsxgkchIQ6iHBruNADfyxW1Q6wyHbPCvnPPF769Hx8lbsoy4LwuE3NmmDZNKjkFlFpsyz+A6
cCv5jJTl/LPqFF1Iem78JAUy3pbwS6A3aTQ/3l7C19tVN0meGLxyiCLxaufmM3hZUEak816ktFOn
tvqVotQkc5JTtLbRDg/NytsWX2+axSIPVippZFj/IFJfnNJmiOLI0FHiQZGbBytyj0eOyjX2tFeP
DVe3LHK3HARjuXtWIZ4RtyDgCtgb0KOqZ8/Jo+hbNaPStK1L3/qIzgmQ7MQJyRepNG2u3REX9qwU
qDgs8R+ZozV2sJ5LleSUtiEq8ysEA5MJ4gBUaj4XTW3GV2b0guOjTMIzWdk6ORTeA+eLaBpaYg1L
6+pkNx/xi8ln3XeTbW/Vqb61mlA+JWbGM3n0h6aFNchHTlRrmupLWFt5eeWtdWHmqcWCz3QIrRfA
6PmHMVKa4eZqwNlXIce179qfg00snwuahNPJT+4a51mvgvDdVxmTQAmdrBlYTbluXRLw0coKepiN
nKwUgoDAN+eD2+tRc2W6L60tjy7wpyZPSd1avv9iA2d5HvugTmkUbjr/Sz/FptpNuuvftpHVqcPb
p+WSMVg/KQ+Q4OFrNZutZRih1ibFZiarflPqRXdPq5C27e1i+Py2qQvOz15MCIqJikKfeT4u3bfg
Ss8Zl4qV/ytu9emL06r+kOQp/dag576+be/C0MjPgziWZAMcYALn9lJLi7JuKvDrhUJXL6R4WdfQ
QxX8zPuXbEHZcyUyNDLFi096sWSRnZVBA3n0xp2sOkCHtOtgUJlz86TDMJtfcekXfKpDTGUtXg5w
/Z/SxAtr8ZjbadBp+UaHx9Hzi7CBi6Gi6Of5aK/+aqe6F4eKu+bKy+mSXVKNmDT/AElWe6VrBz01
TIXdISd7M3aRdW9MFBnrPAq/DIVVfEAeU7sS3F1YRsAJhACK4IvfrI5Dr3ora7UAV9eSIYBhB4qn
pCo8pehDfXvHXNihDn4OwkTyxQJA+vkyzubQqX5Ak9lvZsTfutk4THbvHLvaj7dDHmhXkiyXhsaT
eimdkCvmsXhurxpUUI0OHd5FY8EApaHElwWy+DQ7UXplh164FR2iKOoMCig9F+S5KcuujDaAUWkj
AihKrJrUUWzJcP/2BF60wr0rDUkl0P1zkbzYmSIrE4S98SZVnFa7yhcO3d3h8O48mE7BkWyEQwJX
Gmp5Cr+wAlsbSdIJGeQqlaPyQKGn09GKqaltJ+mI6oqLvLQryE4t7xiCCmvNDQrDuV13tHSxAdun
vp0fs6IaIKIkeoEFpbqyUJeskd9b4FOkiHnXnQ+uzJvYNksOdz1VMAQsYr9NEqiTGMfydh7m7sro
LiwZHpkstCsUNuXKSybKKIeRhoDN0JclNdlQGP02KHT/WhRxYbNjYkmKkZ+1hLt8kBerNpaWHrYR
53jsewVhE7iBrUoKJ4LHza+f3t6IF2aRSaQsCUDBdSlNnxvzR33M22BhAnNDmW/5ONXfeW1JH/pE
krhk/a3w/d6RG5tMKTEJ6O31tT0XTjaGo5Fv0CL3vQSSZ8uAlKXppLaD2BA20VEftm8P89KcElTL
Jf285JmWaXgxp2Eba2WmWcSYTXpjUEncpZkZbBILdcf/n6XlbnhhyS6BhIEIyjdl10L2iKtu010+
JT1kOUnJUr5t7sJV4yLKTrKb2IQ7ZTWwrK0dxKvohWxH1I7mSWroSsAEUsmm2mkQ992oKvK//guj
9uJWOA68llZG68wd9Mgx800zMIkRMJAv0EZ8Ce283gu7MvdDE1pXbF54nuH4iarBpgJZWBrxXs5r
48xFE5sIEvJSQp0yRDWtHNOvkx/GfxeZmf1Avq2GzUrUsFeN/21ao9Xscnve61h6qQjhQomoXfJa
q8MvrEIhnRhBuqNG/bEzcmSMwzr4S/Or7m52NH/X+FVzp5XNlZtvOX/nr9Jlu3JSiKNJKKyvo7y1
3AgmRRphDUBDlDOCXWzGxuPbC/raC/DqVOQhgZSRR1vfr73KOzgiQxI2fhf+COYQ8e6WLlNogf2x
+NF2MvjrbYuvJ3R555JSUyD1KMmu/E6IOFsoaiII+hizYVOhyPrR7eYESVhKKntpQiCq8kD0dJT7
8TXEwiXrf6J4nY7OJc4+30xo0ohItwhDRVmGCJxoHMzNIItw8NwhRZ0iyv152JajKJMjyWL999uj
f+2OTO4QevQoSZgGmdJz+zbVCMJknIQxwhnK1190sw8HI3Sc/bstkSIlM0QZ50+C/dwSbwfDnVNu
ydx3Vb7NZ6QAILOjnr+nt3MKr7ij16fUZB85+HXiNBzDamKbWEvisaVve6FE+sUFAmkTRHd64pOB
a/PiEGRT9b0cVHmIJ9N6fnuwrw8L1kmlA3YWSichthpsZ9sJymM0hqd1DHOGLeA5yY13H8nFikOR
n0oP8NKVL+CEOCC0ByLEQXNv4sm6751RO/2LoTjGcupBerprTE0Dzk8DkcZEDnP5EUC6P1GAFv01
HNiFk09y2yBVqVxgg+tyErVTmQ05RO6BsOTWrWhzdPUsOIH1G28cp9XeHZKCgRNLsUPRRfoKDdYE
xlRUyxJpWoziV++k95K81y4LRuvj21N4aS+CuhT/SViCST/fDVkcCd5bE3e+GpqTiCsEdnQr2xrT
kJ7KphY3FbX2R1nH5Xd64MorR+GCjyGMY0rJOgGGX+OCZZr0wD4Ivv0x0IwNgurVR8tJFXnMUdWf
DUOD0lZaUfXZitCGuzL413EBERbtqxR7yIDba7RUoc2lgSgRdbW5EN9ZjMje5AaHEfrdIG2AOSbJ
p0Ab5b9wOBgGW8Ai43bWuX/4dZoq6HkETHrVeBqf8NQ7c/hNV11yJXZdHXdOHnyoIAp5AODDiezO
F9jvwzxzrSnaigFSHt1Jm4OOoOEVD7pO6v3XjIM/EyaHfv1Wg8QgE5FpwolLjaJ10w7G3FnbFSLW
vMpGNpd6Yn6TmNpHf/THfUW189Hv2ndu51cfY+XcrFIMLcFttI3qGr4qqeoDgeFwKFRmbhN3RvEd
UjhOM4k3gIy7tw/T6sb6Yx1wH2gVnUwqGZzzua6LqIhiBXuXEwTdjazsaScCeH2LqL9WZri0rC9N
Lef6ZQQ9m2qSWR9tO9eNdq2ZOltjbIory7pyfH8GBJk0S0o0x8Nn+f4LK/ATJjKMYBrxo1oNNwIE
rO81U5nUJ3OKXfGkytZ/ZzS3GAVFT5WP/vKlF381i+ZkVbUs3GA7+GFw145aC0uDdS3nfWFocFJw
eQCd4Z91qNzRKOJrJJi27jg5yFDrUOMeWwiTDJjd2ob+H1Xi8d/eICuH82dolC4XlBa2eYycz2fh
Kz+MJivaZqOIfQrAZRdBvjY3gw53+KhGSCqcsB8OQVdRbX/b+KstQz2fvQ8uAqA9vnZ1Jdd9qyzN
zy1PVm1wFLU/eTag1ytWVh7dssmiC4MwigU0qQWvrHRpRPNKYeheEE0B5HVmWjxAQObuNHvU4ALl
ts5ypDRMYw6uuPNXxw/TDsVnsHAG5RRr5ercuBB+EmeId4gi1D8asuyr56htDc2C00017ZVq1CV7
nAvufGI5oOqrMxjOFkxsWml4U2L1m3SAhhfKh9ST3Vxv3167C6bI3buk8AE3cQ5XQyvp5qoT4DSe
z6tj5yNnARVbK3FpVX1lAVcRwbKAoCAosfOlJJfT+R6NE7vSxw7J9qkRxW0IWehBg9HfQ500+NT2
1PjRDYu9OBvND4MphyuL+OpcLuYpjRDUgdxhp56bNzRoiNs8NDw2KUTIM/SDll2TmBZw9FdWIR7f
ntnXp8IkwmJa2TzEi2u13DIYEz/2cWtGmljHJM17iAXD9sqkvh7VmRVjdSoS13S1KjF9j4q+8gIH
fud0BHWnhy50xKa84mcumSM7uwCzaaJgfOeTKHNyp5FjB1ucmEDnvbTqCYEGRLbNtIPAEqndfDe1
aWTt3z+bJmxEQGABT5LAOjcckmoEv29onukU9vcwoYxZNO+EA7FIMJ1wNZDRoQLEiT83khZTGtqO
sLyJ4XxHYS3fUsUor2TgXm8Mmh+ETQaOlwyx+GoOYygFgiF2461hUPWRDnTJGvC103snDCtLjoiS
KImpdWqqKcwhRNw93k7DLA5B4bT7SDTX9sNr92HjEnni0p5JxXVNkE+q3p/Myom3Wj9B1BcKrjdY
L4+jT7H+7QG9uuIWRBMxlcnjhUah9RVXF0uHbbSIDtMm9vecdNlnKYNqX6Fzu22cQrsJSKJe2e+X
xgcSwqR+CyyAttfzHVHPTHBQMYtxFFaUjIGxNwZE3KOmD1dO8iVTnCjuF94r5EVW20KmYR/R9kUF
ZzbbBwR4MsR64d63ABi++zAtnXtgkMioL2m91T4XcxVNZeckEITOxcFt0n9q074GPXi9XuwHyhFg
/pdrc+1vG1OHNYiu1i3KQ9OXrpjn7axZ4Qd6Xps7gcTMXT5r9bXa2OvDdW515Sd8eypo10JbydT7
+QgB+uQhG+Fc2YuvYxGKmmTQuDZpP6e+eb4t5DhFSaXxKNGcLvqYJd28mRS6N5lVGrd6GENGHw2+
CX156//19jG4NEAuMV62BjHQK4XDcYZxURtH3kO2PW7tzkg+JK24lkm6aIWkNtV9sr00q60GGHdA
bX20lZXR93uzLBIwZPq1vO7rLc+bBkdoLqxZ1OJWj6pCiSzX2zDeim72u0MxICGyn+M6yY5VZrTt
FZe4bOsX2VyGgTn6uhcxN0BU6wRVH+RWVc1WvPXnyjoESTU/5jJKEXZbclVu17vHt9fqwhEg6wcE
Z8mbEx6vNmPYWpbWK4jcHUW00bY6NSuFzOiRh0q778GUf+hV01yjfL0wrfhjQDdYtbkzV4vXakvw
VfXxNuDy2cs8nk9+1JHSLXjMX2uYvzCpBP82JTkOnniVKnNzMSk3qBCQRZMB7R9wDqYH+sCxvch2
m/CYWEWUvdstk2iEs2u54KAIWwtwWmoYmqbrsm1OMdQjtwQt39Cax9ks+r/fXsMLJ4HCFcecRDHl
3DWCqu0UVYCwz7Zg6CHA13vppbP7698YIRNNnoM2sPVzWCBuAJ6vzbYAoIcdfLdimw/ufMVrvdoX
pE+4xqj7kbNZgK7nh3rk8UZxEe1w+sqrx5S0+xZtw+EQTrr99e0BvXKQ7He5FMSIEmnlWaPb8jqv
F3B1BZOoRCoDZJZ/iuaJBtdt4dcC4ZOgGpwQNYWyStCP6NxrhJ+UUF+Nl/cTUEkC5AUJQiP9+Xh5
ziU0fCYQS0uR0AOuzWZqpB/7dG6CBA0Iq8lm1CqyRUuR3skmTjcCMTY78XRKdzDOu5HQM/1pzswp
/CtKwGJYpyF1Su05VDkZiq/+lMR5fFQIKWu/UCjTkCbRIuGj5hglfZ7EOzFARYtg+JT3ldi2PeXe
+NC6cW1+7sfS1QrPDsNh+fPhXJnfKxVm7T86fJHD19mYbfO+zlSd/aoSq+08o5siyHK1IkLWJNbb
OEPSKY5uhIrtmOJY3E/fxjBvKZDzrhOJQldy8jtEkZIe4nwqbE59J9KFKSE2w9R5Jr1jWLc2fZTi
l9vQ9/Ql4QeRESxoidJzj5nJ1LZPtbjLt6XrZ+5tSB9Y6lG5zYcnfdJsWiWLNvb9bUaRPPFgznTr
L6Nl1vFDXUjNPKau65MgZCyF/F6lU2fOW7NCaF4e62oOZhPZr5hcDJJOqWupYx022nBoM6BWGzt1
erg06UyJIuVlbuVmm2kqfUjkQ9+cPhXdrOe/0jK3jejQwhL4tWp4zvZbpPdK7R68bOHft5E7A3bu
9AZWdtk3fFQbZMk3vQsEDa3mnOfzU2mXYFrdANqI3diIqvU6JdP4sVk4aLKtZmqd+1X6k2p+lF2d
hp1HkinvnpoiXkjN+zxO65CnLEJVx9A02vGTHY1twisimLuKemUsNCvepEbdzV/tUaXBl0giYK/t
YQ8Y+vSUdn0XPqqwK/t+Q8uMYz0OgypSZH/SYEAcZKnKEmNHkz0WX2tFtz7vrrx02+d5Mgcfovhe
ztqj05hB+rfFjY2sUKZpDiTN81DHhkPFX8juqbBDIX8b82whZJobTRUKLwx6FYde5PS13nhTV8HP
ug3cYoA4vOUgu59jH4W1u6wrbWc+TIHM8++OTEQMkT6aLxN3S9qp4Qe+sjdgg+6sZP5YdQ4wyIPW
uFNjbow4r2XgJUFrdjX0w7Ph/27q3JBsZd9uaFvQpkkX35DymBv61a1xrnsviLVq+o6A1KzfDEZp
zSin1l3wZLp+m3+msxWZFun62uDRFjErtIlaH1G1IprEXQadE83+JOPn51QDPdIikGNjvB4q9WGa
Ytt6bmOnm/eOX+CB0G3pmlBsG7/QAw1JmpTKK/qF1jR9z62Mg7rPxARFw0YlYgYiksdaXotbszay
0vVmHz7O4ZCHmkRfUoQOacDNbCTUAhCGoovThbY+6+ZfMtSoYm39sAEFtNGLSRRINYwqd+iW07V5
gjRWzPnwHYQl4kXICDOOD4YRaKBU4fgBlryZCidI/pLIMJSRpwIxi082gW6DtuEw+S5CVS0QmW6D
g5Xd3+goxyjzaEbg1p234CGa5kahu2O190mBaFt9qts0LLtDPdIW3Hg9jwJloytl+/JDbsZ21sFb
FIV5eGrx1jEYad1ty40Jf430DEvT0MCMusEpjdNsZrivL36KPk73KU/MKnF3Te6qQf9S+wVvH6I7
R5ro/bW5pu7Gdka9FxXKuUFfNphRuhrcqUPxoJmgBNq62hDXH7O4mpAJgssjikEUtgX6d640BvcX
2k7UPPZtPKGzWUaDutVF0ogfyKY2xedM0Y0P6g+wEsBDmkiLX4aJT94YPdGCN4xR398KG9bCzxMP
5O5ZtAXs5Wka2CiVOXBRoTArxU/VZpAbRd1Unmp/Tg+D9HUIIoYqQKQuGII72zfCB5fOg72RuskD
dbWSek+m3EZ+diL0B3ekm+rRQLYuLMIHu+wHGndLs7K0b4ZJ7vtvxhSZ31o7bkgLdJrmHvhYlBz0
MOkmDxxCiuIE0Pz0tplyNOXsgTDdS2LXqL6ZneFoYqNlWVV+0GTipp+MJEJZVecG9j9WVjROH/B3
5bfZ0qfwOcjdyv9bzZGTPcaJ5qjHthKz+w0sUFXsm0KLFMztZT8diFVhQ+7HHNDortIy/3fhNnr9
EdhqlO3HIBrdn2zZgj3n68BdHmvbyPNfrm/FNk2FNfOwK+a+Nn9HVk92eqMVtcGuZo+I8VGaiCR9
0/KptZ/yaa7mm1CLLdr6rdFPk2f0vVqRH62hsRu1F7JGLfg48lBAbnUenLj+p3emQfzuE6vKEWJu
davTvKbVLOOnUY9jZ9I9n4/2vKVDo29SDxakIBiRJAsjSa9GES6o1Do0qxHNtSmvUKToMoHIbeFU
DZ2yYWC07l+VFYvyWUVWFnEpFWz0ENEVd7YNLykmU4JM0buszXGkzlgfHKdHFTSh7lHdRZoczA1A
GeiCHESlhg3Qg6b7noELrTf0UEUoucU68q4JOBAwlnqBMqIciwhYkUgiy3keAwqnz/6gZb+CvIwd
spVpn5ANLvVnXSNj5pnsRdNTVVBnfzfd7HwC4MWN7WYiHB/tfBiPAefL/5CEJmz4eJ/qm6NT+EU+
uE++N4B6PqVTEf+yI9lmx7IYzcdyGOxHmk6D9s+18D1wdCRfDL2xb/KhCrsnIgWHlHQo3exQzRBb
HCAz8dudUL41embh1vI4NwJYC3Df7LnQFYs1zdqpriehb8mNhmITlrAdeADxoCKQVZrG+9iW/gde
N4j+lFk6/xVp3N+nsjUqCx1BtJ7juG2zXV3pyd52Jt3aWyIPDjw+YAyBaL4UgNr8CvGTLC8EEiYo
29RUL7rDwPX23QSLmaJjwx3jyaRnUVCbhBWoB9XaelM9dMmpiXo1bazeATsGU5wLN300Dv02mrRm
vAmgvJg2cZyrY5LVaIvSDeOgyaNxDW30xZTXFQaqkLnewW5f64Wtbc3RGBFr7oLwE+7O+Ipsc95v
jMltvlixQhAlGP1/Qio7j3oN9QkzomliH0YFdSShaoTC6AtHvMx1GoJVSGPQ3in9bEweiwKlj4Nh
Ncj3jAU9OvvObI3xS0KXebW1KqVFm1g2A2Wggq1pN4vEuD85ovBifuZhWYdFoTlB9671fcPwiFEK
tbVmYhFwiVPGJRKrrN/YeWf85Q4yuw1MBKG3IJsjxiDG1jxE2lzRUT5H8Y+CpYlQZko1JFWbVPJp
cyBFUpYIMWdZgp534GT72Er5LWlYYvAgcfJwY8Z68FwncewfrcAfjI0iUgGCETtu4bl6Wj4kqe2E
e2XE8Nm4TWe3e7NoBCV9d0ZKoZibgmxPD7J3o0k9tDj6mZC7uctKVAWaTD5lSRAjA21rcbvJRoXM
SBJW43gnVVDSZh2YboDU0qDQvWc9y/sKLfdjEcSZPBVmOvr8kGYRXapOnzcmnUH9plUtzqyZUWPb
51mvPRhAq4qfepFMG83BZ24qe+yQYgsq/lozUW6y692eiM9WkQxAiufq1k1jhXBjig8ndHfz5Hcy
m+Pw24Z05VuWltwncRghppE3rlvv2zkQjEVvco9oCQGifADuceOPtXw25NQ4N7lPH4AXmn3waVZB
jlYqyHvkPn2Cy34YCPL6uXSNrV1YwehBOuVCuRiimD1VhvGjsdwQicgiszatMAM46x03jrzc73GM
w6xbX2pDTD+QZPJdtOasSP9kdC10BRKIQ/Ytqaue3FjStF1+z7GckI3MR24+24+E9jEkrv08dxq0
LqJALq3QZed6BazfM2pm/8PReSw3jmth+IlQxQCmLSnJObsdesOyPW7mTIIAnv5+uuupnm5JJHDO
H4emoISyjP1LfqpA0ahcUodZMz88K+wm9THX1Up7JBx1eVntYgpPDVKdJlXYmKJTvubAwVbkXUlB
hXY/5C7OgijcnPUJEHI5Jr5CDZrrMr+wnnLIIAqKorsQzNPje1n7ezrGUVNlS7FxdsFsRA2141gk
u8sZv+sj2JvXHuCPlHs1RauLQ0yws5wrmiui/Ak31/VlL+N5vGFWYWtr+FnqS0AG/j9OvQWUpmiJ
FR4DS/kOrd/9ei61wuU47P8R/VJ+7UXT3vYB2rwTrVLjo6235rXPRasPDg/Ux+b3znLhNH5P27Bw
ODM71/qnSIctQ4GTJ+IQMFD4F6GrXZof2255hWcPCnqelrlbM7v2/vOMx84ccSCNlBjWIXeB4Nai
eDQgGytvZVwxDPYsqKr1w0dY+XP7KWam5IRG35lPIpoj/afuk7i5WmXDOLwqJzraVnEPpUvV++tx
JKuuSkMhys+6wDmfIlpzutd6M/tyUN2U0zCbm+EOEQXlfbVvQ2w3WxKm0tbkBCCkSP45s6f/OatI
/i0yYLNVdU435OZsAaRlvHCfIbBrK/aQzjvmAes5updzWKR2u+lr33ecLkXp0/+8JNb/gSxhB1oT
l77aVcx/4jwavrveCP/ax51+4TphXGXA2TONDDEo8AnnSjNmdZCjPSnLyX2jNVbxugy2+Bv2434f
Wpl/JasRT5vvbU+JSPbmYmTiQT65BriKow7S6VjV9UQlZ7dUx8TVcZ6WW2Xu9qnVzqmVu/6OiCOl
pVqY9af2yUgg5aX3w0OuveiidWblANwU9mtxpMIqP8a9vlTN4n/vu9zoYjRm+Bo5POwx2uL6zqs9
55+3dfu9EmrkUZqW8EsVbf1aBiRkYGlsl+stLBiRAsgUlRo0PuqyRYRrDtNedf/05Ah623Ttcb4Z
81INK5EsNLu15UNdTRLatFP9r9sus8l2kzTN0QjZtig32+1GdJqOX783078ilPlf44/F08YV/hi2
5fpZrkHcpYpv7Sea1vlGd5PLrN/zm6fkr2g3axvBHNi25dm2KxdkC4401Myyb273ycwanta6oX6D
efa8JsRB9eh6ne5Po1MFIPIuaUYntdASltZTFUQXMJfuZ7g2QUg2ySIe5BzwunvYLiOAKnb4g8bW
TpktfRxspSgJYtgmYZLj7mssHHQ8D9cWzleedo/F/uhNK7TnKtf1Iqr5rtNk7Si/HDZvo95miXjI
ciXlQz7F5RvKi/Z19zZwIBa/jZa7MZnobCKBgQrsMNbPTVsEv2pI2rt9qZbiWpfCl8ckZog5zbqL
16zZzoyKk7vFlTtFlHdqnSSv3OkDXSVB1d/UOLzXq5kG27+D8sWdroUNTm5clu8FA+t2HRVz8lwm
udF4Hxs8Bouvgzwz5TQdY1dHzeXkyr7OCjnK/+LJ14iA+ry9kXa2b3LfRupNqdbriTsyYk8Nv8xF
BxW5n5Qq7UdeaKNvOS2C7pR4jXfsZLzutNGOinF2LFjucj48345JzAdLt/8aNH7x0swYfelyBl1K
C8EMcPAa4/xrq7q7we53PsJBr0LaoqoxynDRrI/RahTBvWQ78AXYPcwstqwHMt18Dedjwz5VsQin
Y8HYHmSilc5VoHY+ZoIJghzIbqeMi/dZ/sDw5X+cUS7vEjn9X2gC6rTardbZWrbJe7yr4T+QwPZx
3sbuuw6sfzXwMecMlpz1V8MSkZaB5h8d3J7kV36/tDF/L9VoBy3ydT/mjq+81JX5xDfLmQEO4gXL
c0u4B8u+hyqC0zOaHhVb6p4S4lu7N6MRwV9lluAuCuv5q60a+e5HUGjpItv1u1lInUp1C/6ZLd0Q
dhx7dUun4rbEXzDMDMlbmRS3Npj0nBq+xDuKPGiNdAq93Y5bwZDiuJt7MHnUDti6JhGmhr3jUyDN
+oyrUPLv9kYsIQg3hgs51nmTGipgWYGwlbL822qYLvJO7Hd5fC4FCaFi13QqvajIlnKItyNTk+kz
udj6A5l+/uht4a7Sjv3IZl1xntomqYbLPiSPMFVjGA1Z4WPYv45nM395ysjX0CaSs1vY/mno1/g9
KHzXXCVN0byOaz38rEis74iPoJmqCqtEUwfv+B+OBkilUnuuMP9Xk/vcqp4rIC+JzeSIDaMn3TvR
++aPrHKoiOVbqRRXxz4YXD/h3Oj2enVq/6ZdWJKZff1hO/i9Kz6qeCCWjp0hZyGNJUFOC1PLbWdp
HkpH2U6UPk9O+C3E3hbHctoJPqrZiLO2aJqH3mefAAeCU75op7y+nS1BCRe5oOA+Xprot+hkf41+
nSmmVYwY7hrrV5DlaDogQ873TMeCRuM4GBHQtwBiRGXim7+rIJt+9nZNwtO6Dh7Vn4qJvl9rW2Xe
PC+fzrQnjyHiPrT2PZEkaRN07ZwlZD/eQGXSwAnxVr0UXbOO2bj2Xksgq2L2igmN8tPVL7qXLRHn
6ul99G22SlffyrgwCVfhWj3HpPBGaTeuVXTy48098RuPlskNq3PnLeITcRF2d0zv3nIIWsoOW9xx
+2UDS/QaiX0ur0mN5HIsGatpcHW1uExKR6sLpxij6DAHMS71oOCQkYBl17nb2odlbafkaHXZ3Jje
zAELWGD8NBFmeaj2kFutjwpozHab+8sqgig6WpSHH0E+2q8p0c504Ddsbje9eu4h2Rce7rbJu/dV
NON30rWyyEImlB9IBnNXR/taHtiZ+/tVG9E+OkQxrMVzMgICH/Tgr7Ty5Fs1f7q+6Rg7qk1u9zL3
ivAQ9/FkvhsrnCXtm5W3QMQrv4LDqM5muPiNf3EWAGBxrubkJwyquT9O82L3zz3f3JcY4vDSKIe+
zM6q7WPo9uSn24a2PMVu378RnC7ft0HUc7b7ovt0Km5der2N/WNFnRC6FCbDyZ1DntIk3Pb2KJYt
iY96y8fqcgbrXqhLla69LdqEmcWyFr+EcgFedLVHMoAPgN0eqrGJdUpU6aCPcVwPDTCH3700muAE
otNtL1I9l/pzlTVjqBe5fXTsWv4xh0FN/NU6nqKFAluj7xieJ3ZZ05opo/J9rY6487sOTG2cvoRR
YVz8tPYMKRhnmp7iWsTx0SOuh2Fjn8ye2Sqgl1ZRweVkwmg7cKmM80hdtxv+80zkEPvL71B5l0Gy
j3+nfCPlNI+2iRZvY1lrTORvID0iHMbrRXqiJaLTp36dhAGOo3keyy7rrQ0eNxrOb5Uj9v6g151V
qLDI9rJSz4TIl/M67ifPY8ZAAVMgA+7Gbm4gaHT/XM8bpauFVcO969fMbaa2TneyoL4yC/sqfOpa
VAOpNtsI4tZ00T2RdH6UrmO4/YchXm8pYIgzHkJ+5vHQzaIEsBqT4lEZgnFSgJLGuVCodvdDoEnn
zIIuiWceHU/etXm+PEOqdOz2Zujd8/HdflVabhzTZKvxxyum6VTkrnr1rEwexk6v+gK5fv24UDrs
HQIyIp7WhPBG8rxXEt/7cPegq9xyYxJwFs8Vpy0BMnrr6EpG41EXys0G+gbtXSMbVrWAa7BL43UL
9HG0guBO0dq9vanm2L2cx3FV6Qj//1ryVFG7Jtq4BKuQQ8FhXPFCVWhlCoonl4ZFNAyKi63wY3sg
mJja6yCv1yKNCR3Ps3DL9Zfs29W5KNlSaQEe/Ych2sN/pZ/IjXOrWE228ABFadC21jk1tmjsYc49
9boHgiZv163MQjaGpNw8Kquoy8ZuRPBtyMbSMaIL3+7AvOhhm/ud/LQgg6fdJ6b9Pb6DJJr/5Ejk
HAh/oBCybHcL6ueuEAHVPlmRmXxBP+pW3E0Uy7ffoqwsoKRMmtcchn48dpFITCbYDx4TXTM54S6a
y9RxFnrgQ9M2V7nv4etdNbRMGpDM0B8iJtc52+D4On5JO7AAaBnMWVCP8iWZXfZqF9PlM5SPC4Qx
uRuD0LY16drEcFImWsfHrWLkPZDH3Vx1TcmMoQqhqIHeS/Xt5cZpmff28bZuuta98tZcvM5W+k9o
f22XBmuegLA6/TwfO9i+OzsEAGBlEax//k8ypIlKxl9vm/WD6PP1TeTD1B6Teap/A7/hOh2Vtt+7
EfODb/ryl5rJkArY1c8pju9DjqB88N5UK8nrVaBPl5E3eD/5xpHHR+UZgxe122HT/fw36gXAvLWK
xK0tLlssyUS5kNdWB0fuOfkAg7Y8s6raMfOLwHwgkhZ/e5gJLrKk1Evabq6o70grhU8q1km9jCYu
DXp/S+3B6EXz7+yQ2cK0Hv4KQhydjGU0vve8vQbpnfXyR+iOybpcN+eurc8njS7L/Knn+lyzfXXV
DeQI7luEzPSO5tXihnc6sDKEmunaJ+0a5l3+yv7B0yIk1lBx38WR4rCao9B5nuK+nm6WPPI0BFOn
gkMRtcCURGjH3uU2SaKyAhJW6Ep2e/OPb+h8WDFqNtkInPrm7iVgaUM+3p4GEtijIJokuOQSdMG1
uxwi3LPd8NSckwZOtBSbW449v2f9YLxPw1gM/3LRSdqhdTmxCit/eK51suwZfHm1nBLZE/ri6cp9
mhlBnCxE5fO4MP7PHAdxCfmEfYTScHbfmSG70KS/592oqLQ3YH5CVZG5kjgCf+OgrmXauZvsMh4S
86G2WrwWbj1XUMEz9axNDlqrKJJr0k2r8TEkmvRn5uZ5AGl2H8nrHbzHCS18DmTXNVRvnBliXffu
/J6D/DkXtW+2x85xl+4mD1dr04nXKzxhRoT/q8U58PicNXzsloVZ3o+rpELNs4gqQ2JbfvcN2Cwm
ypmFVsxNA000NuWjhxt2O86rmo9FvkDxa6R8fL/GY6iYWyd8atymmfiqC2aFATXot9NATB/7haM4
M7XmiaWDNvq3+o55lmZTy80Yh1w5Bs+Nm0Uq0F/g4BEdqoiQL0Jib8urSiKPP19z5GGO4+Az/g0F
uB0xNF6eAevaj1or99M0beymymvEDab34TeMdoBnQp4JW62hgN+3NlIRQoIODj8ooumqWwT/525W
EyOtjNogm5o4+AfvEcB2oCI4k8UdnqteLqxZhMY7P2AnwOI9h5rKGuhD79bMnfOnFXLyjoK+wop+
bVh+cOQcMj4qwX8PZMkNz83um2+NkuuTD0RDC8tG2x8j3CFhJie1rBc72enXAD7Ong48Qi9MS317
KPxc0BseW+FfGHf1P52gr95QqZZ/N7DZT6I83fICnrp7m+oq+J3tUOqUoccB84eb+x6HSd7pJJ72
+RioxP1BOD7a1MtrQgBoopDNldO0+3tPdVdw7ZV9Ph/oU195kDF2/uN91BPo4QRPXKnWMOKhvJmO
YSPK8bjMlbxZSJuAbtK9/M39DiTAHeL8UM57uJ+iyqImrLbAEWwMg1iKuyKoOz4zzIDINM+rOQ3b
5rdZx2933buDA5eMIfO3Gff1aewtQ63IlzzIDHC1fwz6gP750Wl958bm7ZynBBMFn8LTMEJ9EXvr
icJS+xw1FARnSSCEoeK59F6Rw5IM4Lgls0E0kOEyrC7oTHGeA9Iiz8eHtvfHlsN971/EDD3GLU3b
R2rdMXpyllAVp12s3d9oZDrKqh6wOm1FEXCfee34uk46+A/PBfhM32wDXagrfhz5IUkydO98Yzx7
28wURaR+k4M2qSKIHtDqjs0h5h62h3KNJw4lEWzY6xTpEKeC8pb2Im+nqL7xOD5AnstpdY/0VFav
dVMY4J5gF9VxQJckgfM8YOVxDW3mmQ31sNvY5g1fV9ilHXkWBX98toew9+yackXCcWzcNL8LAbry
AOPjXod7lzdkWCbhddjEQgPo7/ql5Kt8G63FZKzrpBoy0XD2Zar0SuKG+2EaT0BCxeNSnvM52j10
34RTbu/4PXj9+i1HgGK6US+HUsaLzAoxIsWQeexdLTXv3xc6AQ5IGfUQXZ7PYdswZvFy9t48pm4F
xEC4CeJIchMXltgqnOg6l53rX7QruW/cBlF+lJolIpUkpp56tYr6NjB7HqaxdnSVFopkoqztAVQv
YxMGv2Mwle89R0rJlxBtV4PLSHSI0UDJZ9u0262RzlDdMp2Ft/voRP1FoHpVZUHQIaphcgCtcV1F
HXinPAEAYwsenjKg8VaZjQ8y+VXx1LF0vWt2Aiw+YiDgwMZj/qeJi9HgprQRMiCujvoI1TvfjCNj
yqkDU2+ylsrmDfusP9+72z78iFYEFXXoYXCJ+3r7CVUbHB2v3KZ7oHs4rxVTpOFQmsJ/ieqq/wzc
6m8L+vomxxDpRD6S6JP5TcH0tk6M5odKjfJhRe6BQgwOlhwlZTSUg5JNZjwiyAnd3OevqB44BLcS
tJybZI3mrG6qhZ9ij3j013jsZdqXi3xLkB59la2r35wpire083r91RMQ7R7qUokn5gmLQmXiHx/F
3R8pt/mt0YOTpJzVbo0HCt0JyjE5M7SYYqyIPAp7y+5mlzWtCIABaiA9HphrjOY4dTctvwJ3lX98
J9qepGBBTZdYLT+eU/TMIyxB4yGH1rzq+ICMdPnm31SMpGHWVmoZ0KyQWU3Yp08wrRoRWfDqd+MF
d2H5Hck9WImWNtYn52mqwoNECVMdcr5AN0OWG/Gu5jwHWeX5FbJlMsPgz0cEW+n5TMa0wg8s05lK
qds+Bu6EkWvGNwKm2v8areYBFb5tH/qWyfNoVDFCa0HvdoekVlKfdA2tPemwmzITNZJPluMSPdqc
CwZuPNZ/x8ZpvlgI8HFXnbCvnmscXCti2l9lYepnzygX0MjdYeG4PoYxQ68BM93G6/Cg1ny676Tn
/5l7Nv0nYCdfZhPKq78GZ91nMZjuZQkbRmwU4DWasCr338rADDjwTeXfC2ju8nLoi+mrVMNZgcgO
0qQ7MW7rxeb0jUjVlnBfCLPV0EmQia9hiKilLom5TPepX38Vhou/IStowbzh8376DAkFCKRrTVrG
WqK9SpotzLxyCZ6qyAbsTx1x0+m2ee6T9nf91FFGNgJXyvoLFR2Lh1nVfxo1cZeWy/nJXRZZDZd2
bPqPARKYhzhpdZUJwAAnhS8okxSgCfjJhk15V65jH2Wz9Gbu3p0/dJpKuZXUeZQA4q0jTHspuxyx
0FLo9alYcmQV9Vlcn0q5lwYN2iY+2MfbBz8A3ubbrsXDOK/FIxYaAnNzt5dXnruC+85nWRIvWRAQ
CtkMW3yIANLeABLHT6fYveAYOS1YrJor9x6dZB9meEkAq9jRQpjo2o1MxtmKYINxq38yG5UwBzH5
/MjlCn184LHH2VGg0vsQpT/qg18a53IXUO6c24X+iscgfw2YXPieQrF9u76F2Se1s6JWxg0My7nY
yzc3r4L8mhjW/aGfSIk58fhzmCHH434cArqPYV3VVDCt+zMYUzeGXA9mmG+F5DxJo7VYm8Paysmm
IjT5Ax4L9ay8eP1WcpXzpUtOyE3fQr8zrQ05VKQMvsDudo68aC4uBx9XPfhrNVw4+4SaR0sx3vBR
F+QMkVeWmcFm9VuFO5IWQWb7aXG68N8oyzY8iln1X+cjgc0MnoPsbqaHqyjXHVGGcKSfU7y7eBxK
v+i5lUQMJAMucd/OGAqQxIT5vY1aGvws4Bv6g9IO6pDkQzEyBsnq2gY9qPWYo00HtEDxcZqEae6b
ZODC7KaOIvbdmf3rJoBnIufGGVr2prB5dlZd/+yDjf6WaMARYZa+877YiUUoaEnakbpEYVN4Dr7C
YnNyRvFQ+e88hfUt8vsfnS/tlPn9yIQXVczkkY09UiD71rmsvRENk7YQmxzS9VQe65gxPVWC7TOt
oegQGCW7d4UQp4yPpNvRxRT2wv/qEcBxQvlcvXWvnMtymXglAPuTx8Ub/ccR1Lk/5Lu/f04eNyUP
n9y/vZ56obRu6vBGLei90j4ZqrfdQJGBQ+3BHb7rnSccQWV53BDzzeRBjZINPmpgLsLZda754Wb0
GY0Wr02iC8RrZ9HhENAwdKEmVXHI5v3njHH0Y/eX4b53Ku1f1u3onHqhV3nBgTo1WbQOaylRSgAD
Uv8DhtCq66aH83TP7CE6ujiNcJGqS50EHRxDV4VLNgsPgJdiFMwNZONDaSu/4X3iR8hntEtrEEJ2
qPiu2SsazBYfSPwOIxmIQa+bMKJLZkaTCxQBQsFdUa5HNUatf6IZCBi73vz5Y6i9/XfvuXdI4YJl
PtSrmV6ixBXtLeLe6qbmtOiyaD9vUvDK/COQyFRFGjFvfZA9Km5wKkJdR3avv2Qp9194Pf7WuVma
5ABW1cYPs+wAgWk0tOwAZN7CtPZxML/jfRuDmzIYqj8IDdaVIUuNGzKZSqAT0dhXmmweUV1dFsBo
yy0W2uVOIS7fshiIy17SiDhW5QP8qvZeUVXYb4YthQZeRzJf3taiwf5xnIndiq4E9P0Xyd77hy58
vV3Aw8fDIWETRlexCRIh2akBtIvIis+EGDSiuuIwuS+3JilRgJUxA/UwvCxQ94ipnMr5Fkgi+oOt
miA/IghJkEOxjnYHuaALgt0+vwByMwQUen2spiyexRIyVUeoy2D3ktd1mOInu/m7A0Fp+Zi4kqcL
1LX7nVWLBXKznAwHyJDtuUAovcEJuc0Ejhk3bxWRCP5hG4aZpB+UfwyWTWfAh5eAI2d2Gxb9GDGI
i0xsXVe0KKJsoBUEjw2cLdGNzWij/HICT64IJmKozQbHgyaEduvDE1FjI3lMxKfFJ9D6hrvJ96Dj
JNJxcuJmy4rcz8qDqPJF8cLAuKtjSWrqNQEyLqiK0wvBQrzw+O7aIUlhqjuTp43heIc7BOS5Igmc
BRqRSYSey9buV9B4DZ7hnuhMElZVow+dr+R/pe05A0VF+0wq/A5cNqnR/aYbh/Xz3E7tH8SI/nhk
k9dvqii78kowbMNnVKP/FBUeqVraHXki17BfXZhC173bGWi+plrFL0QEJwiOaCfKj21isXFa31vv
57jy/paDFwWHutbOlQ2KYXyYk2F+2k0fOOg1YlTrw3mc73K/mTPpbCjBmMIFbus+XN77smW3rYkC
5ZBHuJkfQMPlE8cBvBG+MmS4ft8KgeBNbI8cU1Zlft2gaxxrUoz26f/3gFwTlQ7OsN5xNMINox3K
P3BftJeGNFV9QOQAJYi0Z/o0eOKWw4TIbbqmJ8X5V+g+9i8cAa6XAQ24XCVOSGMkh4uIj+7us3KS
eL7+1xXesjNEN8UbubrqyZSz4oYZw+KrnCr7z81hS07NnDTfCZf0fAx5sWAfpjqeiJ2pI7SghjEz
44mH4Jal4L3BucCwx7rd/IDL91/DGFV76hIH/wZzCy6zL6u5G4Y9+SLvBQUPLHEwgfzbGpmyL+L/
2rqz3xX7FJ/KbdGxbV2kZFZXdbCeKbxAZU4VtX8r8lwp6nEtFnsJOgfTWZ19HItKEIj2g+0QnDgO
P34BVXe97MZbUyfy9oD3QIoSZVFdzMd4TJBac7dQoRQX0hYZJOx0T9OYYw6REzq3QdFTMFC5eztc
MDM279PAqcwQh9xo80aOfkSO3Q8S0/oRL+uKtrDyOnFEBZ4/rpxPZcZo77KaVcP24qEP/zPC17wG
IdyB5Ha87YbWf65bX/ZPU71vxOsklTKXXqz0y1IuC9GndvaJ/hnbNb8wg18/b6O/gDbtBqOKcSwI
I7MLQanWi5v4yGYkwmMlB1ZEvUzhfPBW3ppjsVaa8zHZ5/6ql9rbsODuMk7AUwPOh8Bf+c8lFp6f
sbKjyMhXG0gxqF1Tf8cDYokLYjFUfqfYaxBx0Uz/rNHK/UrWAX5q9xzg0hfg67kskZAZVC9IGlan
/d5nnb/mTPf/EQR1hlaN3iUHATPgEfuN/4kHBHVHhyXoc6o0F/m8usnF1O4NzCquoO5So+l8Zj8Z
KTKuvQXJfIAhaHft5GZLi/swbTyvbVGVAIwc8hxrDHNkFD2CRzNtBjgBbuoZyd2holIyhjDYuJ4Q
1Phvnpmqbx2j5s3aNmLKxfE3T9nkxPljX0u0RcPeMORCtZbNafC78EV0HuKdjaCQx0W4q82mON/2
FMsbCqYxcoZXr4rmv0jNrDjpyMwXJe5ce4iLKb/mkZLtsZk7JtNW+P2TG6/xM2WNw2fsT4E4KYQE
v5tb6W9VQjcBstTyfrGieSaYg+9p53n4GiHXNfvmPl3NmK7U0SXzfc34dzmv0ibjpRZ1jiAG8PS/
pamKTzMW9d9uNf6fjqX3v23SXQUdyzOXen4nTFqgywZMCsiwSBd08O9tCzvjNl0OhtspCyEfxeMF
WvvJy9iRioHbEB6OkRlxfrr5JKYdi3mN7tc6EJoDvHUDUMC6/pjHpnpN8iZ5hEAEe9nz3Ioz1KWH
NA4FJhddSZYAw3n3xSjBAuKht0zXAdtDisUq/w5LQIvTkky1PBhUEQmKr9VcSxt2pF4453undqa2
OkpVAtC2aDv8o9vF0cN5Aw04ajZ7tQxLMWf5pkD5SHLybhdl5Z+i4WxLibqs6CFiWTnF88iQQ4zz
/G/H+ndbTd3qHdTswJxXMf6ClPAirbJgnYo2VdaID6yI/PLaEI4eV9Z99XVEaMuEAtPj92Nwo0tn
8LDgNH3ytDa5DVLW9pJRInddXhPHE3/2yrd/8kptLtLwM+JMLNz2JevFnzK7g8hkli6K/JwwaKDe
QI8eO35VgZCWBTs1fuTeYRyb7+OkQHocuR3zfiGjlcqoZNw15z9EvbcYSF+rmz0/IRmVxWXrLsmT
6EvyNJIE7v7GVzu8BsT4cshXYxbMFkwAV14tE5EuK43Kaz8LNtQVAv7ICtvXGBLrYXjyjItAAPXY
gp0m53GCJlHbcdKlGQ+zo12ZxRYzdKadbftS/i72477Nbn1KyqThTSuTkPkLKapFSFcU9cEFHKz+
0wUQzXGzwlVZN2CFZ1wzDeKLZPKqa5LIku5uV1X8GFRNOx18ZVsMWwNquwfMP9DbG44FvozJ7/5z
m95dTqa0uT4YDXh1KkrG5YPLtzgfLEc7E0cNX8UX247CBR/y8udqipgwJkowBJJPxWhieIV/215T
q17hAHkeVkPWy0QhwB3VCOsH6lkJHTks4d0UwEBnvjUjIuN4rElllLmLBpfzLBVQKvdu7iJ+0WCq
aPJ2BNqHFifRf0M+mj9D69YPEn26c5YOgiKDy0asp8P4L84VKyEIL6ghOCJzWB1A3axR6/xlDtzX
jMWlZzBVc/zgjv7kXuQytn8LsTt3mE2Vc4OtzP9vD1z/DNO0CDVpFSqugIhLC1Pq9A/YDHwXNb+/
lRDuVB1kyIF4oyJdO08l9QdNNkiHH0w5TvC6LTME87SFEL2NsyRXRhTrfrHze79Y7nV9KcE4ruq5
hAn3FWgSaWfbLdII7s4BHco9MwOXSOssg0rtArRxEVfTDJTl4St4AZ1sGUwG5aGc6pv4KewGZLFc
QsXD1KIpThXf8jtadfVwXv8Q5TgtzjAhhuURx2T+04xgyZn6H2fntSQ5cqTrV6HNPbjQ4tiSFwBS
VHWXaC1uYC1qoLXG058vcmbPVqLSEqdopO3acGbaMwIRHhHuv9Am3h36ZGcARjBX+eZEM5s5rKLZ
AqmVUcTIEyR2d+ji6b8yym5oxKpV9DHSi473sOzU31AcMjPKbUX2K1TqBjxEkFJcgtedVaDTi+qj
UoIFINOCxNAN1I/duMWa3GcXz9+d2VwGbvcaqJCRoq0BHofLJIhpPXuvx7AaPPpR5k/Dbqx3nEyt
ti+DkI43S7fZyV3YcPFvKq3yRHae92pCyWeXTB0FbcNegEhGdv4g0KizH031dMd9pmjNY0hve95F
aBLUiMzV0l07cJYe07LUbmwqJaprIzXPw76cKuWhhRb4uwnk5cGM7axzRyAW/VEvFzt+Y1dxoVCe
Dzvr7dKZWfWZF4L0WXIoi9IEqmTQ+WbCfbcbK+VbVixU1BTu9ckvJ0wGyeUhBkIxUKBMHaoazPgX
C79Qh4aLUxgkBo0iGSjbkBI88J94/gS2dMBtw4G4tNcqmDxu2c+40F7nWwslgefSBlgHIPyJWANs
LJUa5IranSmz4dTAfmgH6+p3qS8Dt0/r/mCl4/QoSRlSr1IQ8rm63s/SXjlcD7+me4vwuLRCxrcR
saUHds60hsHadIBWchfiFQ+jDCBzf5TBCGpwO6sHOhSOuxh6+KaZMkDB14OvPcWwliO6Ksv0HDVT
qKecR8clzDRo3BVuGnDM7holYPPkGALuUt4XMaAm6mkhvGy65zFvKxiiu7QAa8J9hnJ3bXZfN37R
WjRg/YtWAivAnYO6yfkcYamTe2lg+knoqB63ps81l2KSDZ3wBi7aLutGA3Uvez4UBbUAdQwBhs8U
H0CTOBsztSbEn34W9oVC81bRXuiK1RNZudd5HBd5SOEV5lwIrCOjLpm2pVn612dhrQwhogl9D0to
m4KIWYmkVKNeYPAODgQwsP1Tjy0NcBxkKcuNJ2P6icWvuiGhc2kZIrinmIZYg4qxEr4AHtmWaUsX
HjKg+mgCMuHCq4DE7eTpBuycc6gKmNulZr7O/EGYG5rgjE2xAomvrFagXcI/BP1Csw8ZPAhXNVeK
6lOuk/9vqAnR2L4+tS8Heh5vtb5mU4KWUlXQDgt5FJKq891M3DegMTSQ4nXn13Zdv3eMLNxfj/xy
ZRMZ6RkDSWMLNyrxy54JN7azUSqxzsrGH0m+DUG2cthW5SuVWk7ziUUgywY+BuWc8yiEjjWnZkdr
o9LdGgL4ZufKLS358YMF2npj3bzcF2hvkz7oHdMO5Gueh7N1J3ByiZXadJxgHUVij9rjF6g1yvH6
9L3cEzoqGxY+5DR7UPcV0/ts+iByNc0UczYEtVrfcGuBiQV5OPaAd8JJbijsbhiuX4yoIcME/x1i
wlq7UOGtXec9e76KpPFXMFPycrpE1BSbKH1Eq3FLG+nSCsE4wYYGYSP+tNYWH/GD0Onb0hdA5WL0
knHubK+y2qH4D5YiBkQowiu6zldbzWUMlJxbBHO51FYN0rlzQBxN9UaUS/OHWLkCdAoPFBDx519s
tEDpphFROvABJsRCZzkmkdrsJqqt9O+pil1fIpcWoyM7YAe4ipHNVjvMLBsjnG2xRJTBeTcWyIJ4
Uxha0q7PuMhsZJK1RJHYaY5mycyijmbE2qSkdPqMey+840YJ8x8xrT3QoSnAlaV6a7eFMCOWuuHz
9SFeSF8cDEiQKeRKPJ7V8zldAnvRDCCiLooC8DkVKzi0M5VXLU/2dRbY1CM0/aBrwB03hnvhayIB
S68ZRSaSi766qAxqXEZ2zU5vg97+pkK7TjiLleGIVVm/D2FH764P9cJuEBcyjFk0hSNpnVra0elA
2GV0tQCH+ga6lvte0rb8yC98RUtFz81U0ChC+Hk1LMRqwqQQey5QU2UC8562yUFrW0XeK514Pygt
hKhI6RNnY3wXI3MQQGDDKhC19PNPGYD6nzq8wGibDPJXuFYprZw0iB9mfDF+ktpBuo7wOIONRHph
lxBO5nKB0jXgNvG7niXSBr67Bb2UeU2r6bYt5GGHDKz0zqFosiGbdGGIaP9puJewU4RP+HmoOpPV
ZTRyhgjxz5cacGWT0cC6jekkvavAKH9NFWdLrPjCAB0hDI95kEHRRF59UtjSCDAP7JGYb+fLDVgk
eC3BIZShKLx6jToAPhwsNvC8QQHzfIAJjHNKSAwwQA3IdzpATGNtbIm9vdwJwm5BxmHVQO7NXOsB
yoONhUeNCYyEesBDOqaA+aJk2LiJXYgihPH4D8kT/fxV9uwhq+SF4XD6WABEK6UwgOpE5saqvxAF
M0OE5RFQVGWkz85nbJKjYeL2jlsliJH8oUFZp/TLRuqijWV+KRAXSqTsZc44VsJ5IFpLelgYGEgs
I7Kkca42HmjFDbnhl0nx5CeKWBbe8Nx+VqNRua+MU0Fdk+Gmt+TOeN7FLUCQaoLyv4NeXc3fXrvk
UOLFqRF8uiF8VVZpIwbTTcmAC7OmVbzYIrvaV/M0+dejXBiYZZMWdZmzzeSZdz57I+KtYZPWvMSd
mt5hFllvcZJp97bVR141hVvOPJfj8QLAxZTr3VoSf1Dl3rIo5YBFkFoagXiJ0mYNQmg2iZyU7/qp
0X5dH+KFBcIQ8TDjkEHw/8XLG3F8KCtM5BwVMbTdkjZD2S2vX+8I8lALMzSRdZ2VyrDTmhDcYRy4
fSYHj/YE26lN0nnDuvLltYDqk8FJgm0m3gLOau8GZoTWlNDO1PC1A6aNJAuUmfEDt+T6LXTTwdOb
WLBpkiHccBW58OW4bSEWaGBUqFBKOV8pQyzHdY1biVuaevgV/o/xdekdvd1nJZodrpmCLdpf/3Iv
jxVcKZhK0dLh8Fyf2dGoFs6IhbYbaMVyMIBnfc8kWpNvJZXX+WMAfVdxyzqihHs98IUlY6PpabMB
bfbfWmgW00vur4gNukPUSfeJoeduW1Xjq6+xDM9B9FKFbYXe9+r8KqsJIr8NAszJ7OIAqTFA4U0q
LLZCluXGxgK9tHQ4mikAihkFMXf+/XoNPyxAqjxL7Sk+IOwFsC6LJSTpAyu5Q4xwvjOo2R007tYf
Xz+dFtOI1YjN8jHE0np2E7FiytWhaQD9B9X0qCD4tCsRVNx4ol5aoJbKk5grpMFLdXVlRvCp0pCb
B5Zsppbbglz4rk1IegK+rembme3xPxgVL2lUbnn1kKrPR7WgpVLCD2R16mUV+1DcKxO8FwpZG6vx
4sB45IvLB//XXj31kaUCE4o8A/ItAQQCbIHpkbSlM2XHNDfk9v0C7WerEHYhqHBI4dnDZHKErw6G
RQWjXC2QbGbs2mhLwd+aAcGXiNqEee5fn8qXNzkWBw9Ug2cqp4K2yi35mEKxRVMHPlQHs8iLl6nO
vkL8suoJevg8qluPupMpynk5WPil8LCymVduD6uvN+VOFJp0I1yHbZfv4qGT78YJ+TAn7opjYNMt
UuK6pcVL+xuYLh0pN5wteoA5AnkbS/dCvnFQPSGlaya5fX29jEYgmlhDlYBsmnCHiy5YvhCZ+Ouz
fHnMz8KIz/BsHyZmlw1ygPVNsCyT6Ta9UNbCJ1I3vFxzugcjj6QbeaSlZmfI1VYZwkOolttY8iTy
648Thkw9SaWkRGZY7dYSJbnA0hky9DFEToGtPmlNnYINk8PboeWJdn3wl6aY2jdnCSencHQ7H7tu
LhhToMnoWoZWI7oGfcia83FjVJcWsoWLuIIyvsa3XGU6IMJ6NvW8E9DPq78FSUjrsFbDH7hub10F
Lg6IN5eQJwfkK68mEGlkEAIKF44GB3E/aIAG0qeJNi4cF6PAKCHxUPogf59PG6SmoFLxTMUjOIzt
PRpFeu/z0oL+fP37XJo5vHs4Wqm7U3tYXeMbLvc2jFYCSZ28l4Cl+1Y5WO8q6MIf/pNQqD474mKN
Afj5mPJ2ajtH4iNVU1c92EEX0dS0wfMCKxqTT/9BMKyuqMBxxVbWr3C0bCKkobnwDvRf9n3f4XoJ
VNwfuizfXw916VtxReMARIuZE341LsBMutnmVG40zcjfoWNh35v2YG/kKvGnrBMnCsmWqA5xQqyF
mItsMOd4Yd0VLQBKtwc0ekNyHD9HFKj2VQ/V5/qwLq0Man1gFYEt0cJaHX9aB2M8N+mcIaZVeMkC
N65JcAjjXh9tfKyXY6NaorMoOPioZKzHNmL/krWAqwWVGnRPUL8r7eYWOTrzKDfxsDGwC9FsRJfx
TsDwReDOztfh2GsSVuN01I1RMm/D3JE+4usEb0fpl0f0+YKN++bL9UFhXcE1h3uECs11tZdj2QS5
L5Uw2mmrf6sEHyLX1PH99c91MQoWh2xjShm0PM9HJUmDOS1IMwFtQ35VH8LmHiznlqHShbkTdyH6
LDwOqDmLv//sKKNaDzXKBmBfDPPwqCiBQElA+b3V89H8otZB9uerh8USpMikIlVPg2c1LM3MmjiM
eBIgL8ZlPVd/x4X1SoNqCgu8B3TSEgmdw2N9pVQllCaKZeB5V2pI6LYIx1Bc1gsP9AXsNJlvtrGb
X34t8rqB9yZvSq6Y635gPVTQbwYHYF9W92+tJQnu5H7Uxldnd7gVsoVtuUV2V+1VdrdzID5gPlJk
Mbpyl6f50yLQZY2ZbHlgvRiQqSm8wC2ZJ7KKdflqUyHz20i9DAtRqef4W15K1S7toleX54nC05Tr
hHBKYEDnyw9EKLBvC63hBg5u7aaFjQ7OOI+pdjf0Fbi9pHXAzUGSZ/Mjc1lvtskujVOkDV7kZBAa
jue/IOOlI9i+AJaaDHhM3GjRWz028tee/xwnwmCLg5mTmdR4HkZGG77XRRkPTpjtO9r4VIA2Pl7f
W+KufXakUPEUXiGiFe6I/54HaeKibbrW/N5DEK5K6Z0ZH3PZ2peK6mJ3wwUHxhdmDRtr8kV1QUSF
dURZVxdqQatvCHwQqd7J/D71t05kv82HnVoGXmYm/rJ8vT7AdShqxzLNBxxyqLhCf14ljxhRicVx
ZijB5hTeI3USeP2YD28kxNZ3dh6AH+M09a8HXa+QU1Ba/LQ0Va4Y69JeguSQMZZT5CLekb6DKJDt
Fnu2N6KsT+e/otjceTVNuOqt9hs96BAtYIYWwXcawZRIohSLhJIHqXwLL3EhmHAKgZBGwxt/jFXW
b8oSjzJDABCjgFhjZb/nQOPEnLrglQufcZ2FWi18wwwCa6kJBTFxhM2QBweUVV57ZRNRqPxgjEFd
jUyyyot9r0RA8JFmJMkYh5GmMb22xdq/diXQnIUOQZ6i2kR95Hx/QT1YEsOEpRjEVcUrto2QV8xe
m3np/JxFWe1iHiQIAkw8HlEDDVxEs77JqfLt+kheLgDKEeiy4swhuk3W6qtMmdSp4YKOWtkO5m9l
Qswhg50rRCWsLZ+k09J9npa4YBCMEgHdEvpLa3u6EYEEfR7oYtFER0KGO6MEU9tq3zZSXt+Dty33
ndn3R5RfVW+KE/UGidxsIze+2MW8kTE8UQBv2YLMuRpxXiOvnkfWVyeGClCjsehNZrp1m7oYBIAH
c0rHxpTXQdB8QUM4/JbOde7stFozbguM6pzDq76eAMToPIRooRAI85NVruizbHIicxpdnPAiwMqV
/QnRFLikehJtvPFWI/orFLdcfFppYeNleL7ktcCK04LLrWvmML9bBuj3maS8LkmcotD6OQ0G/8s1
EGEpSzSkigjKTYQHRwMd+q0mL1sNuzV6768wdBeE8x7PVWM1b4jmDPTPJJDzg9Eck6me3yIh198b
fWgcIh7MULwmA0YmRK4xxUEFlnQf3hiItnh80q2NvtqEp59j0goQW5AL8Yt6pF2o6OehEwFXIXNb
Pc3eTGgZ7GNIbhtu3CdY2LM9eIoFSk5l4dC75258/h11PUf3eeY7RknzsYflg26WdliC9Ihe8dEo
m+99PH7vFbxz9OBDYfRfJzrQM7e+uktvEKXfqlOIXLn6QRzkNge6o4KiW4OFoFZAz7XRx5eVxtGe
csRf09uipcv5iHBmke7TeMnV9wjCxb+WGCnqDbDShckXHrYydTPwEijvnU9I0Cxqj/bn4IIMQ8DX
LEsfyHDl11GS+de364U9dBZK/JRnb6xamdVoFssu6kzpJmVBvOUy2r9+pxLFYY8CZBNn4XmUBn5r
UGTsoX4Jo73qTNK+UhGa+g/GwrNKoQVIE8JcrSMHi4UM3TXWUZkk36FHt/fSIJnvr0e5tDhAerAl
qI/Qu11lHQAXYTXk0KvTWEkO+LVGFiQQJdyFeti9lSskHdS+qm61IRk+vT40ZxSgMrAeLzcKHOtC
GXM4hhrFubtJMcYfmCJIN3C+jcccSTl000zzkdy/BQ18uUzAyvPeAq3EZZqUcP4BpZHWjtQkiHfY
en2XpEV5jJx2q9vycmptOoB8OtmWeeCt6/WRXA+mXOWzCz/vvWwaPwbd/hgs5u2AfAuCrd3R0pvX
wVpIPlQkVWQDKLOqIHRXxyKUo5FndzFDQUW14KtToQp+rBQtNj30ZasIwcY2pAmDPmfy+frnFCvl
PM3YiiiLcwMh79MdPJ9UwDOR46SEtk3w2NoUJLuyiuodRkfwG7pmq/Ig/ryX8XRaIUCSwa6uVu6s
LIEeqojhtCO6B+qUJ1+yMAz2wKwTWI5WdUSIeMv872UuE+1AIEq0AFg562p5hNEgDGnEFVEzkrxU
LiU/1VtnXyGutZHLLobizQ4bFCFDTuzz+USlbcGsEYUZZANHlQNETuVd4MRFvleSRTFfd2vDYsbm
rAZQwZIVvfrViS1NkKhtA9KFMSHiITWIW1UprmmvXCQCqE4IsicgRV6W54NyAvBmCwJUqOTldrub
xygp/MyMjN/QwWyE0Kpky2T4xTyuQq7nMYPzZ2Nn4MH5rHxFT58SS+n8vM6GjcG9SCsnFD4QB25X
9K3N1bkQLXMko4eEkOhc9zeIluQedKBiY128jEJdgy48jU6OVITbz6cQSdEhsWroyk7aGrs6GqBz
BuZyuP6h1ruLuwu7in3FKldtZEjPo0DGUjB8AunSB4H8fnIGHJPC/mbWrMHFfWh6P5Rb7aEXIZkx
Hi4CtS1A2+s3X6ZY2qS18CjitlH8CfFyw3PKTnpUkFV6cOxOiNXN3e76QMXnf55GKIqpXNME7JCg
YC3PB5pNYz/IKS5QWCm7vTfuyoN2p/rRRph1J5OkcR5ndeZwW+zNOiNO5X//XPgYb7i/bx9/XB/M
6T1ybTTa+Wgms40g+xFFPQAocDHy2Cn36L34mJ94xo7Wm/umcW/RznfnL9djrx+fL0YoFu6zyxfP
50xvhJ+WdNS90QMD7/6y7qzb156r65kUG/5ZnCkrEIYoiKO/Cw41/PrP4Jlvg40Ptj6911FWxwu8
/CSTxGiWPcYgHqqBXuFVG3v5xTtpHUXsiWdj0eJG0RPxve7q3c/U+/hkHH58/rBlm3ly9r22LFZp
FxxzNisxYeodsFMPIQL3M0qbD4tnfUK882ZjJYi1fC3cKuU62FWSPgg3ej9RfHV/Fe7tn96HjQuH
ciFhPN+668d53hathQ6oGBVSWB7FIg/DIM/2Tf/H4Vvrf0I0aOuDbaSLNf+ps7XKiUTMwedhxwaL
d18W99en+8h9bP0fvAlclDY3Dpat77fG1muodaiZ+H6z93PZywfssHbtPrqPbwI3O/TuxvcTZ/2V
76euskiqQ6GEXSgGGXk5/9Fd5D49lNk2plNs1WuBVilDl/AhiuhcukqBrvcQwIQom/52SK2tMW2t
lVXSsK2ktQux0Wzjax8cY4SSKyxPjSJFk2Sr4Xyqs10b1yp5JLakGiiP/TWB2QMmDb61xwDO+xT7
sf8nPHsSsez+uTXK0/3zWuBVPhnDHCOBmsDaB/W2/Vze17faz+CRciOa29WP+WNxGz9oj8bHjRWz
Nb2rBBN2U2yWYsVorBnEFlifw5Fbnhe4llftil3o257tbUG2XxRbVvlTXWWaWS3SrBUbgwbkPj4q
/sfcW9ynwK2Y3nKvupvn+KUEQEMQEL8gy8GvOc/YbWrnhSyWLA7EO4X9ofkONwfdc97kHv5979pH
5KwPzUF/69xszPKlvPo89mqWEZaZMxok3FX8cWd+zvbRftzPfrpvb9TjVs3s0ieln0DTAlAdTfHV
gyBBpTqZm6p1G6TfZQXyLTpV+vzUF42fLO+uD22dCLj2U/ek2KFpgPwBLZzPqtnFahBl+uJJWqft
EUpCUllpYgzW5mUj54ic8nyLEApkJ41+KEi2hUDWeajMVs1JHbDNCiCmvymdogAPrGUbOXQ9eyKK
TgeL14Agy67rKjoW1ZhBonvUQcp9QHHSum2GrPXkWc0fkirPP8FkUh5fPYtUcHhWcWmnCWqK9fPs
NlGijdC0FUaNuE1WO0RZyal6l79Dqz7bWosiha2mkTcchRuA+Absq9U+wIqnWRxLmj2rGArHQ+6i
/YQKHGJKjVFq6cdMGTrUXnML0Voq263kIpKYP2bJHHw2uqIr0QwYhuGmzk31HWiSGoOhJq5st5Ix
Tbo+Ly8u3/Rc6Y2ZCqUmcGH0rs4nRsdBo+gsCwdLZRgwHJGycCYbIlgb+VOLySsa0MYwJXvsTYcf
DZ3HX2HrhLav0B1c9kmlmVsE9/X9UvwkjfVBewudV0yMzn+ShFpTjEX85OGvkKIyrKkuThT5Nwr/
aBGM1WDfzpXKsRsP08bV9uVm0/howNOoB1Oh11anEzKu0jjDDvGazv5eA9741KFC9ID05hZK9EIk
waQxacNTVQDLcz7IsBV+d466oKuXmEAp4Dr55ZwgG0qf6un6R365rylhUvNCNQCuhrxuyYeWPOUl
mlaehfrNrmsm3J3qcKN98uKRw2eDVKkByaSBzBEgRvxsi4U0J7Rk6QcvkKLAnbATdZM81FwWVH4b
90u5s7Ig26lyot/Rzc+ejHxWNjLYy63HbwB3I9hKwMzWlbZ5GcawrNldNkLO5i4sA+mDnspgAp0O
+ZsbtItRb3n17Io8BsEHqI9Cpf583LkR5VqZYTtftiWiN7Oe7vPc0o6vjwK4WTQLwBxAlD2PEo4D
vak5GVB2wcwT8SMkhnHSfvX86bLGQBQqa/QqT9/42TdMZy21OoAhXjxWxV2mt4ofSwjOjMiI+nk/
BfvXjkpgNkBUCuSwOBPOR6XOcpthRIs4/BKHt0kpLTcBhiwbj4SXCcVWDSibDIqW2wvQIaRfWnqz
3XqYwxa+LCN5k6HQfpRtQwKxYYxIxE7tcBNI7d+QrP/6Nf2f8Kl8/Cvtt//+b/76V4m+k4CNrf7y
33fxr4Zv/2f33+Jf+3//2Pm/9O+H4anp+ubpH3c/qvYf+774/aOLy2L975z9EUT6+5f4P7ofZ3+x
K7q4m9/1T838/qnts+4Ujt8s/sn/37/5j6fTn/Jxrp7+9cevsi868aeF/Kw//v5bN7//9Yfo8vzX
8z/+7793/yPnX4NnVuY/Y8o1f/1h//NvPP1ou3/9IZnmPyl3CtAEzVBbtJL/+Mf4dPpbtvJPmtik
KzBZOm0J0ecpyqaL/vWHYvzTppYI/pHmAbB/geBjd4m/Jen/pMqvgc6hvcDCAlnyx//8uLPv9b/f
7x9Fnz+WMYZlDIYV+L+HOQV7kBw2BxKcPRijXB/OVyinRGVJUZnTEHUOM2oTWuh3qGg/m5K/oz6P
cp63TlGgSuholFBdBAuxelbG9jRmdt/me+g++8JO346TdVCi6T4blPevDGWSRWyIEkJqgm7IassF
rab1cmrEe8vmoYdHqZPtQjk5lo29ux5JpKSzqVtFWh2m5iijGNcQadDej/qHbPp0/c9fVTmYNaqi
ApnqgPkSgLNVALtPYqi8TbrHLDqqv8zASNR9V5Rj+cVOBayDW1pp7A2JvsSfeWVP5gezNZzqJm2z
dvpcZahk43u0lDNGIzm8/2M5wWj09Bm7jM8o6mgaWnVN8DrJg9PvZq3TIuGmAcv6BdIA+FyNZU6y
r5xPWfYgYTiaph83JkcszPPZ5zMjNkDTy6aTu77Mj0VRwwwJ4v0sxb9Vcz7i7HVvDIBDp2nfLIWP
vbHbjDh5LxsrbPXUPo2P0EJhQSCTObHO94zRojdaqg4erO53KqxvNZfCmjdQZ8W77hB+dA4NFcON
8bLjX44XELF4K4GkXGvSyI3CMxtj6X25W/YVr8DAT29tv3qDZ4lfbCy9UzFrPbug5ISIChxy2jbn
QzSrJOLDavGesuGvyY/fh8fFfw+6yI9vTLf1R3/aRe6f+Ce5HzYehCeM/MvYNNmBc/JcWzMp9YQr
aZ+o8X6kzKb4yhENwc7F+sO33oe7+FPth7XrlD7abF53F+wkoJ4U3qA87duj7VmPxd34JnnXHsP9
1pZfVR3++vTi4vX3b1unSwzFC7vjor63sPo23PazdYx3w231mQ7FDRWA/XQb7ba+hnZprUN+5wJB
t5y3g1gbz64tVoGMoIbvwR4FqqO2R55sb9+q3ni0d+m99BUTyzfdAw6e/Fd/DB70vfoGbpQ/vi0/
lo/NrX6kE+1eX48ijZ5/JK5RYoPTIwKOuv5ICmIG7Qgyam8vkOXf0p1u3ndh3HZveuDIG9e2l5lW
0Ps4RXm3s9Vl8WOejb+UMkztzTTZo2A7Zf6cqRTxxPJ83ftIfF5B7ROEAKBYcK9WFYKxVRGrH2sC
hfovM+9tb2CPIN24bAERXpyICF3wkODOBj4fCtHqEU3xQCpsLGF3YS0dnNzcqc5tEado2W8diKcS
8dmnEqGE+hL/jzfMmpMSKXkbdG2PIrCbPXaP3UN/yG/bd/3dfCcyiPoVAN2uflg+de+S2+K7/HOz
KPri+9HX4wIMZR8NB5VbwPn3q7h4IHmdSbvkRt11N8te8ydXd9X9vB/f5n7l/b6+ONfx6LcJkpku
HiwCrbO+1Jjxgkol+6WIm10TI1oq+dcjrD8fEcAFitsbN2/KCqsdGfWRWvTRzOnj0XZ4zI7lq95D
LET6/mBzwMGCcxAyfOdTFsKaqq1ZyNlOeBdGxuK4OhqGu+vDWE8U5whKUshJgbtmYaxpyE42tgNO
kvmuSFqF0gMCT7XdBBuTdSkKkjknQjXulOvPUVFoQF6jyHdTgOup37RsC0/tYEVsHJLrpCSGg0gV
4lFUHlToSueT1o2OEwZqw3AG7KcUFTepBY4NQhuobbx+5kCQA6SF7A+ucHU3G7KsQyCEmYtUo/4E
i6O6zwpKi6+NQvWKJMv70YF8tUYU1jbWRk7fAYYv6+ArSQM7UUuS9tejiLX0PEFYgsjIpMEjA1BD
Ue982iorQN4St+mdLiNLj1yac5THZrirrNy6sXlK7lR1GF+5wE9BwddSJGWA2prRYHUqCta5mewq
in9+MeMKyH3Y2Dim1vv0ryicVKC90RJYk+T6BHgwBVNM+DpZQj9Sqo660SVHXWq1Y8VbYWOpC8Du
ajZNgFjkHIdaNjho4AXns2mlQ9xmIKCRAA+ze1SccGd5MNuiQwXMr0/2o2C5sSKlXsvWRmN4af3p
ZFcqdcn4MTuZmGZ5I2NoasgLnn1h1A6Y5WjhjPIa/qedcELlQafcGCd71BAO8k8twt1nJ8+h/JiY
wks1gvxu+3hdVntwPzieJboxhIgpqnSE4F/iyNr1Ku6s+L6gngl80vhoNhD6cI7GyjXMhasrLqc4
vDont1fz5Pyadj3Wi2YSy8sbK9dkbp8np1gVjdvpMxMemF6eas70QTPDRUEl++Qtm2gRQt3ot+I5
a+Q5Pri6sKJFcQ1XWkTtkscsNfvpoAjbWpSEx492OovW1cnXNoLKi+2msLut+7BBhtjOSFapMMTF
RsG4Q+q5a3eZlesWcveWMvhmn7XKgcmkOhabWfDQ93mMDvvJdzfTBqXyOwjjyM7L1fBbO7n0OvJo
3ZtVPxS7YdQTbEaEpe9QJTCwl5PTrxEpuP5GwgC44EdhsMcj9EtQaw0qaye3YFyqcA6OUVAd9/Ff
jsInd2GlwzsHU/sY1+FBGBCXworYruyx8KK5W2p3IUVPbndyLtbzuqhuMW0m2riEIS7E5BjNMysT
31/TEQbIf5khKydnZCwhrT9VI2orD2KcjF/ZyUcZwGGJEC7uFfh8KzpF+zRppJCDUQoe05Mbc2Q1
QRzf4A6JJO6hGXFrTtQZueDiZOKMWxiGzrNK9xvDNnyeHdxjeADUTte6vT0koY8Va2nt2pNFtNMM
07foZByNhQUm0onwk7ZO1tLhyWY6OllOqyf76aoYsfBNUBMPXDXPm09AUuPKVfVeW97iFp8AJDgZ
WlvmFNg7YxymbBcVrEC3rtNqbyilepjzYrSxiQHL72Z60eP67uDK5Urdon3BN7T4rIDM/q1SCfth
4b9Z+WXX55rXoX3JFxZG3KMWKx/Y04txbEwtUXYJ//SP3Mwx4pV4zv7qT1beYWsNf7K2ltpfTj7f
C44weHGk3Ti4rdrK4G4mI7JuukLHIyrEqAQrjylDd6NnOc3+TGOI+Rrh2ztGObG8nQp2txfZrf2p
RmUfu+zOwJWpxv+kOKo1mtTe2HPoufIclLYfqYPzpsqCGUcTc5B7DyGRZrnDwrx6QHfbsl0ZG83p
EErYdt9MIe90t+Cd96tN8jjcIU8vfZC1Dt+6FvEPHL1Ly5hcEyolvo9LZGteDVYJe2kHWZdDjHpH
5QXljIQ8Dt5KvEsSW/6W4tarMi+T9Ukd4+FbhTNx6IeSLu8kKU/RRw+17FBIWX9vW7PMM4mpf2vk
RkIR2ei6T72mDu+xfx8U5tFEk7rO5ak9gIDv3rQS4GcXIUX5SZ36evRGq7Xuk4pKg4+EbttjnlhP
WDJOaDebvoIMcnSDGr8de8kcJ3+mPCLknYqIQeCz3rjM1Cq+fr6CshdQnt6YVfx6EHN3mzhA1Wlu
Sj3xHbmv0Q7OcwjU6vTBKBTpndoOY+4PcSepu6GUjKdQKnTnpsKVtYFH05maG4Zt3PkDN7gC5V81
m/CWxHXPDZpcBTNRL8o95kRV5DmFgwD/VIBYdVOtxlYk6iY6rAhsFAZsj4aVLgV20GB52dQLPrFV
Hh7mUAlVH9o15p+thE+i20QBF3k8fhNghlGA0GJYpYrfqXGGpXvkxN8bgPzpztGlJb8PYTd9yNhR
NGDGel48e2x6NDyxbieZlnncePZQKWSlpZ1C+lFl+yPse93YTbmeaW/6GTeao14rU+RFuF49jYL3
7tpJ2/RY1NRm4tm4NGJDoNVNuB9ic/nitBWeYdKM3qtnIXT+NmsqVfH63M6IbGdZ48KvDUbE8oM4
RZdfqSLsTmxk9fW8HyS/B2iDA3TqxC1DV/WvIaplhgcqNv6zTiTE39jpge32nRKmNzgT26gx2w2p
fVx6Cbn70G6xIhjk9qmaa9T1amkpJdx9Ju0RszOccsZAZ0cChI1NN+Gh8Lu3McDyeBkOjRfpowGO
KAptFf1RG3BKEfcIrKR6YSxsZgtnHer6UgStK4PiQZG2Lr02d8pvppV0mNJoyjS4QsIR67/eUHFW
zFTrDQllYGFUeafzv9vCmjvklHCGb2GPH8guwVWTg8BIkPSuBHHDa8sm/lp2qYUGCm2f3wGkg4Jj
La+U2wgPWkxO60S2jlzrsGPlfYXPTz/0Hxdn6DCS5jn9O3GK/g34yTRF458V5VI0lVROgnx8GOwq
RzZNHbXfeAMu1WHkvV/joDM7g6/ETRC5U97HH+tBxtZGasBQ+rbW4quijaH+IzcK62m2nGAidNRb
XGfCSXOdoeECYUXTfEDsiv957I3yp4Mvm0l/V1xLaI3LoMS7cSZ7mdXM0spbRdllJVv3OGHLJAGt
MAfpW2eB9HarVkm1feRUxXeptCAGqujm4fVdN8lXnPPIvGgFcOfQpyb5PkwIV3p1vXCzYiTV02BW
OGsht9ctR+z3ysmrh3rRd+Dp5T/NQW2hAI56o3otFVjQ6vLSfWtydHN8SWpz4Wmo9p8zdYknL8el
VveNRGk+JBy0ys6Uk+FDMPUO6Gxdnxa6POQ5i7v3Dz0OxOawWui0npTF8+9EnnA+aiUZgyPXoX9X
3aPSMNkHTt+y3fexGv9o8BlfPI0tddM3SW8Iy3fjS4bFXu9lXRfd4bM0O57VOMv72cIxHqM0xfxd
dNH4KzZG1ASNtGsKD/eT4H2ZTQHrOxitj7FpzL4c4nS9j5XU6PZ6GxfqcQka0BAg5ik0v62dqP+O
r0pbY2yOSTVOCVq0azUzV/1s7PL+0A6Dovxf9s5juXKjW9YvdKAACn4Ksx03vWmSE0STzYY3BQ88
/fmg858INVtXDA3u4EZcDTSSiA1TVWtl5sokIIHkuT3jKbUe1pOO1kVK6kHRqlhMMqCfrqEKSPPo
Eoy67knqMp/zoZ+ZQao73GHr1gI3G6yCkSw9ZsbXMzp7vimYkCBOtDTkOyOfK1GhytwUhAnq4qck
FoFvsUWwEVpTZKKfyrLxPGhmRjLRUponk2RvtjiJL9BFwYUv+NjHNNCsTKKDWBtX301x3rtkIunZ
z8hpWmuXDFVE9E9PpEthUAypY0QRs2hL+WTpzqDdpAtpMvEhWqZW/uxlqiyPQOj6kvkURuqpUjPl
fS01AmJI74J3DVbK/mnP2IdBznaWpqN1VWMmMV2Oleo0V8SIRfnt2A9Wf+iSXpA4b02j7nUymrCP
ggQIO0eBsKCxrJY9KZN6H2Q5y87PCqlSJGCAmPt5mtvpraO0FIxLQcIUBIe2uHDRBL0GQo+Tdzse
nY95XjmO4rlOtL1CTrrx1NtV1PglDeCLwS+Nj5VGuPSlLrtVO0EYpEbnL25cMN0gOrqzII+hlC46
F0Nw1y85qc8r2JyKK1tWjm5ojziyWUGmmblGCJkTOW6YW+nyNgoGCcK1H9bXvo2Np42KbfY53Q0K
8jQn7yHL2GQPbj9Frc+ubWoEpmsc8Rh2Ob0gIStVhnSvZoXWf+vNMVl8wchcx+hx0mrPuTM4mWcV
JKzsiSws42vkJPp0UIjPYl+v6FvDdjCtdWfO6TidLLdmG9cWx5pORifbam83Ucy+Y0RuwYYakYzn
DGv6XMXV8qxs8zX7aKrs9TRXivruLltqZZmp03SwopG0964w27HzzCSZzH22xmp6lJBFWObgclSH
XT8v2i3A4WhfIVOTbkgmBRuI2reG4tnOGBeBjU7WuMtQ2hMXgncGljFuaXQfgnieed+2lDinKhJR
ccq0VaNBrjiXr0mGLMVeZnhG3dvWkqnfxrXtMHntFDOfvCbPc/PoUBdaLynmn5RXk25ZXkQJ2l92
6sDG2w9613535dSLEGAIN43cqqS1K0RlxDct0/Ez7dI6TGGRqTlRIkMx56FKZqNE/CUUisgy18hL
xKSOVUMKJfkpltZ2PMiZ/BynaIgeZsRqwcKXcYb0ZRhQd2LoXS/D3TwrU3k5c/QP126pEW1jlUpt
BJZe2fcoQde70R2cm3kge2RfWmr7bpb2OpxMoiiL2zrTp2/qUoxrOCRu7x6Wruy1y0GtRzWU9oxL
oGL28fQipoVUoXwU9RRW5SBJOSftRiO+K61ey1qk2l44kftTI2asIMGJpuiqIwApDWxepHqyc1Fa
u6ltY+16tNt8PY5lS2YXC7nDry91lYJ8nFl1SL0fFRfxasmbGQMnUTkPM6Itf+jE9MiTbKLEiDfj
oWa6qFeSR4I+NRrKP3XkbI0XgLErS28JCMNgZyM66iSOiUlyEvO6LlItvuiIW51xPwSv9o0hTTWH
qL96q2vUSEOYxwjnEJ10UTjGEyk4nIdFE41vRmRReaS68xQpxBUHqbTGR91s5XBPugapzcWoJx9N
RJu8W11JZrTikAOQVMt6KpxUyfd6PKz3xAM10mfmOf7oVWNqcZcrSespicaJntopK5/J6EhSbCjS
5tJNseJDt5HbmZe3E+2JAWbww1mIeT2WapX+FIS7Kn6VNGb9LGpVHwLTie3qoi5b5UWhgHKPs6xx
CjHXphxpQLCFv6iGOWYta0P+SPKN6/jYd07tDShg8liQiVCftNwu8mNV9hmJSVgTf5P4rH8bG/Qw
O/pSGXm9qcooYBAqzb3RVASiNNVgutsaJ6pNyyL287DtTeV1P1ocrKJtJs0vEarRtc1iPhclGweT
vYWp+wVHCvfW5aNNZV9rjwkqGYJW+eP3uRpzwCe52fWXhjZb1T0OXlV6o7ptJU7ZuvbdeVToQFoC
IKUbnxvFqN9QddgrKXnNaIVlRZ8QxGVDHFkv7LXa1cJKbkuahB4v8BqW3kDsQ+Iwh1/mM2atKKGU
kyPBecaFE6WWhrjM0dNoF2lMh/pOUZazWqTjxH47NmN/JiWruhmKxBl9rI8s2rfVGnCKH5a2eu/a
mOlLS+AjkfWzI6k4hPYTsGUhm8npeiSuTpagdkcvpQbrgIddqHO2Evo5IFjfCnyaag5hQYgmofGI
yfVIKoeeOpNcJYsiBWeHacwCx45UFHi0mzeLqNv1DKWktiYhvaWVvNjMbT0sia5kB4Lh6agWliom
mQtGkic77vHVYHqaQdlCLFbvU6KPo+c0cYHxgIgaGdhM0dbeRoq/dr0DOdwqFBMkww76EwNo64sF
uvk8jYWMjwjFCZYx1YUFpsSZMh2yOCHKoenztbhZ5spgBejdEIzmatQgDYm1eaMTBOPz0JciiBRL
rB4y3VE9xrROukemgPNeuzrrN5ZlfCnSAVuhLqq0JRykAIfEYN28iVrFfo3WJLrDYiiKLoiyJIg0
gofar6Q8QOoNOSsvJ43X8WhgMLhsadhPeLfM/anDMugG19Ik98yxWk/kGzZKQIwdL4jOgh654Vkb
JIl15hzOw9o+pGNeU3jJCssQ1eq617jqzHvKlvU+KnPy3mcmDztfuB3Whk42jd8bo5nfdBw82yAB
mBy9sUy7oyYL8sWYSBynkFBl+YiWRH3RgXWpHAU5WV4zzpL/2Fb4Q+ky9hYCEx7QmSRmwj/nRpKM
LpxFu9HtSjqBksktsHyRzf0ka+e2JVr1GtdnRvfbXs2f3YXAVb7vuZLQCERTemoS2TeNnlXE5zLR
fNdK286COlGWHyjkOnIpGfm9zAeVEt82181JsbKsq7SIenM/WphI7rpsULBdKNFy+K7VtjeTOXKK
z1IlzXOdlZ9pXNJAEc8YK2HtLEIE6NcK3FZydRMBOjBBx6hFbRUS4lbR1CegApQqMXBM12xKT5on
dzqxfLAx44+zs3SVYac+CJNxNocONjlXCzIt1XZpCAK0UptU5spNaB5knDl7Qb1AyWO5CdKPZHrV
Sl1LfFnV8YHUQgLrulYY93Vk2a/DaNl1MGeEWfGHJvlzy0rKSbJeK2YfRQTSIPo+/shGo3t3W9k2
YTkk6U9LJ/He0xnMfuwbd36RiVpeu7KYm50ymf31LKox2c6n7qNqdeVlHCaZB3mNMh2E2jKxn3O0
R7PpCXtT8M0dvFYMa+NhX4jruG5NpuoZBQnxFxZuJM89MKtKrGmhkt8bSXKji4gqTUSR8y4nYwRC
TdP1wpISHY+bNu6p0DtT8SQFAcFU1boYIQc2dceqDy4ez8zKew6B8q8Wefdbw1ppM5VJ67i+kQ+5
5hdxW793C4PKPlUXMWfOvM3zpugMc495c6nxLpex8WzyP9+KqXaPGKCNmW85bNe+XsxFFK5LVd3i
B1riZ9DXFMkt7TUOifFE9awOJNT5k8a+enLrsbwXNqDFkFkc+Njz2A9ZbEwPwyAYDW/jzAwHqkoG
HtctFFfvURx7EVHdP5LEIZmAuD/Kvpo43JQZRo8aL7vXykiEhS6Nk4Wx5U7qBCCR7qFgghbXboQa
NbKmbzbFHOMXU5Zdl47jvvTADj+baOoOQij6EAIn9wR1qnjEbA1lKJJdbFkD+YCENF7XtGEPazIW
14Br0bk3yR72ZFKMr8IAKNrZnJKnNZ7tH6RSF3aIDEqvL3CvYJNZ62x9aJ1evUAooV2S8df0PoFl
K7mrDosIXLZ7jtd5eKmHyQERY9Lgu5sz8kkHaeMglzJ+d6aHL5BYACvHnqkXk+NnpCR/x9fYYNEy
LPqTeVyVv5YN8+M85rpB0B/FhK+uqvtm9CMLj3XXNv7MFrkGa9PVrwQqFauvTZFOtjE1i8YGONn3
+kDnyqnWDJelQu4z3yjFhKeOtlVQSjsEew3kZh+xL6+opMe2/OGo0n5iZtpFVjEu5QMuytUjKk8N
sYoxl11gL7O9UHxlxG1Cp5VJUBm92vtZnkZX/dIS+Gw0qY6FcFG5r26SVGTWOxEghr5q8k63k+Yt
pn7CJrDNNmwCEfvHqrfzo7247bOJvT8r00g+ACfZ4iIISuQwrtGeM7Im30v4b0zr6zKCZa80/Zhp
YyZDV1bpY5Z0g+qrhEzfGXFG85uuEYp8Zi9YjbFKFuHOtBVM2lprsrdQ8YmY64YALIrflBrBHxrD
+LHEgshZu3HLHysYB2t1slfh501GEKJFSnnmt22is5SivHvHzH8mvJT4i0u7wJXLE2D3SrDma4yl
r2A8cSejFGmTkvNwQjI+KyqcnLNcsTLBmrPEiGGJRlWU9xo+in1burd27ZaPq9pIg9hVLXqbBzhm
D4v0gkE8gCn6M7S514temS+G2IoyjrMB8VKmTaY3oa3sxOxNCUq5elacnjS31pAbMZb8mR7JmtUN
ALxQ04ZoDSdRZ2UwDxM+ojXgAfccYWEXFDxEBperIVu2uWyhE3sTjVYwWwsT/BGehWkI/xwNh36N
ROc7Bu3IJbu/Jb7gOn+j2RFWMFcPvG2SoeR8dl8a7CZRM7cpQmUtltAGuDnMVvr0z1zxbxeB80aN
uM3sYL6EuP9XdlPJSY0ellLDtmaNd7pkkIY06v7fksPoZDWG3Rkc2HrQz6PZGfvZ5sCIml4qzSVT
+9FdXJJ//c/38pn3RipAOoC1zbhD5WOA8Ou9LLjMEVWqO0G5raLZMK7UyaJcpEwFKFWuCVOPv3hH
nxUKXBK9L1Q080cYn6ifZANZKopkgCMK6jqNDrVSgpX2BMLoavWVW8Dvl0I58OeUDjoYAgI+iWDQ
ei+WNQ9moAi38g1JSGwb1zkkavEVy/75o8CrZjMYwo6LqEoDQv/XB8nxZi09t0tsJhEwXtI6VtBK
jZL8n1/Y312HKDILVh/oAIuCX69TLHoduxH2WBhZ6gfT5hCrZ1t88fH9/llgQbBFHbBXIPOxP4nA
mqWDY0X+Q2Tpot+xidiUCqQ47PIkyV+HogJ514dZ/eLT+P3mNsssBEWbe5uNo8qvN5cVjhZNC1hI
ZdXNDkRAO0oTG+Z/+wgRtyGLtqH80XZ+HhRLs8Fq7DU3ggQT6ZOZEuCD1mP6wozm7+4F89RNp852
gUjm13sx5zwRhUtO9ogsiO5RHf0ia+cv1u9ncQeCNnSBzMIgsEcMLz7tRSlRm+PQN3rAQNoM+B5p
u9RdKg8Q1AxwXJY3//rZYeNnoJVnQEVgpfbpriZpTqBqeqCR3b5rFXe8s+t5/vjnq/z++TGhten0
XFRgbOifvoO17krKGq5CoyKuU8aS9rh/dg9RZSs3aw6bkTgOpcg/X/X33WITllI/YQmFru3zvu4O
K7ZTRaKzF2qr58aggJHRp1gWN8v/XOr/z4z8ZQIE766/PP9tJuWXoZH7oh4/ql+HRv78X/5nakSz
/jCpZbdBVazsN9nr/w6NaPofiIPwFt8Ee7g7b9r0/8yMGEya0KWgkOVfTIfYvOL/zIwY5h+GYHR2
017qGBoTqfsvRkbYk35deSiRkfWw6bOwGUdDMvZp5W16ltEa8LtZGrV80gnfe9OdFvc1KBir4vNR
jAkidlycMK3crAkKTS+xIVmNrVFJq+m9GyVOoqbbYsC1DEILAYDFlWoslM890cLvXQyAgchgVa4a
LRmXg1pEkOFD00mxZ+cusUSApfzTYAoJBrzHqcsiJClC3xuN24l9leTpY+z09PKNUfdMTJeSDkka
TfRdNJmLM2urF8RirYYNVIpIsUaOMM9gpZw/mR/J2ui9rtDbyAPdnag+9Si/HuJOwUnQ1DvtkFhR
BY+FeeOVWmUCOYIpsefpnLU46bXZXuSxXjJeJif3tc0dAKPIRO3ij3Xhrsc5J4PJrx11+dFqHYqo
Nuq074TYp5dZ1E9neu/xbGv1smCmOLSzT2wMHG6/JuhWWk1T7LBZhli5gNMlDNceAKnx3TY7Ec5t
1T9n5FZDfAtrjA/SbeyRaPhsfharQY9RzdQ8clDBU5YlH5+jQTdKGCj6izI2jRdbi80nO56nVwgM
eR1Z6bgF1FtT6Zv4N2N8V9dJ5cs5u9IbpoBHNDmiHr2IQE2EbR4YgkP4au08uXF3UScZADexMJWW
7lwF59hGubaj53K+IXrvgtwGH01LkLjGgV8BH+FLIz12WZsiZQiWVDCfNH+nsbhVtXONb+vorN/W
JLcOol77qzVLAxfJjzDpaEVJT6qXb6siHp0oFcjNBr/R5LW5lL5chkvN7PdWuV7Pw/CgRu4JCdpT
0X3QwN7I+Kmw0g9D0qzF6nM6VHgtswuuzvVAtVEoMzKv6Ai+yciHoe+jpHuWeTHSil7JadnTQdyy
/DxrcnBEcKu9LBdfE3U42ad6zqUXD+Q5KukelUHsOVGy7/PmvDpluxd6HmR2ee5Vx1tS+17tnWOG
6xea/1480PDq91Be9XumdkeS4wvPmUhYS+xCybxa1x6i0S7oMzWUa6p9zwQUBV/TJy2xKEyohaO2
KM+MtGBYIIefIm8vLSe7QbPbXFRmB4w8ddMDTlzYt+e7IRrAEcf2yqYJM2Lbi0d57N1zK9KABubG
6tRdqtNYG+43V/uuLleLASzv0v+ivlK/odMFEFw26josW96pbYLsAPEW3lqonu64a5iK/t4qO1/Z
QqVodTfRWr++WsZ4G639vW5PO4JmQKdbPhY9wP46mLKrwjJ3jit91Y6vsS0H0zMCeMNd3std6lgX
MDC7eepj9A4X8ZYYUyk7+DLCTxH5dIlfIKsy9XwIDX6L0bSHuq/vB+UxKd7FEF3odoaH17OwMg5B
+W5nia+mF2lU7FiyvjsfYGTeEwtnizgJ7aXHPzrtxpeEJCcrjnw7uZ9c7UHOVb1PDPdNUdzvfHUX
I4CPqJPRM6UoAyW/nVxj8NNWPtib2kqdZgEAqfu209yWs72LQG89aU26Z1bPVt+fR6B5ArFcP2dU
vewbcQQ/C4B794bSgxWPEhVSdUDAAYOD2gaTXyuaPsxNwQN8LMRt2ppES+to+eo4v0kNJ4ym4jyX
8rB904hzon1k5gXaqBybudTML+ZimO9mLjPJ8QWVnAYUPF4umXWlr/k3Ju/2ZJoNvi2UfZcPR3N1
7kuGsMduwhlTeOt6rabpyS3WXQ2nXBt8yWNXXKlF+oaHuddp6wBjmZqpp8uCsBs2eXcnbeuUj/Dz
a8Qq7p7Rab7Kcj7YVZndV5Pc4/QbGKV+29jptVqezVQ9x7mzRyf5MNf2lV21BvzxYo+N38j23s7G
O6FMR8PpQ627URAX+Gl8N1njmQSfU9V/H8eqBxoY2vvCXi9H5SfDLo+L3t6J6eRO7W5sbQDRPGjK
2SsjHz/Z/Yx3vpc203wRr2eAR2gF9mUtS68Rsp6RX54LczkYBgtz6naLvE2o2mpLQQO3hm5xVYhD
qbfnKXFsP0eGBRpMyPkY2xAWAnVDb4e1rcJmLija0RSOrdiBjDuB3ixsNUXZo0bVd4OIfnazecyc
/AAAE11UldsizLHyAA7sYDfymmM691ZlRTcwjo8GppvIJBhT9VYzzsM6t5AhT/s5a/dr35wRyOxN
sFPO2bW/Tnvz3EXvbaGetQmlWIWF9FiGOdyhmc0w7KWfJtgT5sObTM2zulg3Wg2Cq687Y5p3ZlOw
H7+t4uiu1bU9XztK7K3djQpoOqkXBuifpXcB8q+DC1TFQI9iJN/1tYciUaa29oe8u86BsFDH+cgI
p+9pg531orwBNf4sUw15Wm6B0azBgvJz6dMdsjZ227nd2eVRTlU4xNbDZBTimzPBWAv7rMDspXlz
XQ6tQMCll49Da744aytYbe/SVoJM7d/WdthNnVK/5UuUnrDV9WjZoG0cJ+wWY6cXbozCr35OlHYK
ulS9WVZYlmW9cbVjObheRy5KNNWBUqOv4gRb9Pmglyu7YPo9tdrvIjJ4y9316ohL0c8HyWauafUa
0EPDtcXn2EUGF0/uAWuDUBldH6D1GZKIl5SfY5CwW6Xgzy9Pqtp3ij/jx361ghR6KqGHodLvzNb1
OUvnQ+WYrE7EMeNaHBb9uYti54Ju6Qgcfznb7U+TEy7X1jyYpUB6nPrmMh3q7VjNb+rCudbabwZa
YDamx3UWFzFZKYh23Nue3MjY/jZnGBe77q5EPzrPb46WYs5WzxdSbcIMX30lTvZST0+ZGz9kQ5Mh
qUMeuma7geaCqK4EEUs1hS1KBtfV3yHZ2ceWQ9t2V+j7vFRh+dT9MV8gAQiZ3unu8AOo2sHbPL3s
nOFU9/ENIilbQsWhSl60Byt2wCCTUT9OKfLRUrpog81zrEdH3b7oUnPP9uFra4sMhfuz1KDP3f2g
jepN3HLs6wDqWrhmP+qosDi7rSC2ahjwkn13RhNseQXaD2O5J+59J3PTl/mrnjl14FQvTSy80V3u
HEsi43rVaaCIh0NfO96mXQayWftV/mJuUtBVeNmcXklkT2NyLnqOAwujLedgodsbrPgg2OTzUTsX
NZVtGQdplnHawfpiWmV3+s5Mq51ZaqFGkl+mzDcuUGWvRL6ew9IAwEBSPllkVGXpy9p8SzJYNSSv
5XWqaJxTGI1Yxi5eEISTa1YUC3Z3Sn01lYPN0JvRozLRrZOToLwiFio+pOTbZ0INlpEbXS5Sx35u
pXk/CTX6ZjacyUl2oDI5tKZGajVki6WE2GKGcfQ+GN0SlNW4a+IfI4nEK5r7lmJSxRRnO2BnnTEw
fsiMhcY2tKtaFp9oz3mnro/0RuGqx8bOaW8nSvHbNFssRLm0GmsDjNtQRvVSv2xy8TTKD8VANVtf
j+pF2fShG1UBIUnehLVo0bw58xxaydkev6O3XFwniADieRwITWg/PiJzPOblddckJ7OvLzq1iJ9J
PI9vl0lfPwAaAln0YY1TOW8PDC2u41CPaSPygXa8GlN8F4tnHRpJV6qbNJu8Co73KcVq+2iqju+K
LGj5y6DTKiiPNtRgf/p9VVoURQE6ocNk9345K36CQHhfZ8jVu72puCRTY6MCvDzZPzqrBXpVH0zG
IRBmVRDySc+hXDTsb33jDxWNEZj8W6q5kOD6j34Yp9uqRLUpOU8iY7fE0cmwPwxneZXtSV+ovHPV
I+Ajc5JLZAGHdBnM22re2JSLVBEfJVxkh90tinL6F6qcyqVRUAXrl4URResBXsi3VRnCVoRbKYNc
weuQXzElt4PFfiCDfleY5TGZ36ZiPhSZfpklLSosd4+Uaj+2H7FahSYqFSt6j5Lputcn1PPohQvE
b0Phx3V1EdvFzmoRuiXVThvvOvtQlnf8VtejAvbLxHyyOESGwr4VLkK4QfNrUV1mpWBKwT4Ycb5b
x586EptRLA9tZ12OsXp22Aev0B3vTZ3eElEJDqd+VmakCupZCB6io1dVbhcr+a4NkI/qpAcmYgrh
6XAv8Lqat7hK660Yseir6TU2AtDZfJ2XsTzEmX2YUQBhRx73gb4q1649UMmonq1lz4V9VzhjUCSq
jyYzYKxLeqpZtN915C/Sdm4qxAdlftKy9gYnVjscVwBzryjj6lQxWOHE1aUOWQwZEcNzLngDtz/X
WEOpX3IIByU20OhQ1KsoflqgTiZ4CL1o0Btml/Gq+Ppcohoxuj3W0ZmXgnd52TC9Jg5btajaw0rl
V9IAx+r3PM9Y3Xqhhq2wBlTNlDN69SBYwCWtxdJqbjAxmoeUdDwVgl6PxuUsWpZWn6aHFIb74Jod
8/hmcV8uWSRDS2FdOrSi6HaRqZVtgfcXR4LqLj+Iu8+9uonakzat/QUkKpKbuFY+FNdpw1RTznku
31Gd7slQZahVmffuhFgV4onYCRlfMCxtoNxVHOalcvYPoj7OmOOFdltU+3HYaQgvvWHWL8xVPRqD
G+SdczkY7bdqWQ5bKN3i1Km3yiTmAFM2HcT3Mh73thRKQK61CAk58BGC6hPzcl25HrNYH++wB7I8
xAFziu+VfYDOD6rW2i/OuY+MEYZ5QMUY3xmVah3T5rbp9kPSWCG6U6bZj9Yy/FzT4/b+ht3qNPyR
zEgpTARautWjlJmfsNmOOr8vnO4llZJ41XSI+p+RMCJxWCboXo8piTbaEbTjlF6WrwPjvVGjWp7C
tAQVFdJwJDNTvVAia4txPdQlrVIhoJ6DHFlr4KIsiq4qEErkSej+L3tIhMRTdAQ3TezEaMcpSZ+j
SJvjQ2zOkbq3aosJgl7K5nosZ3i9ei20c1Qxk+H1LN7UmzStUcKZQaUbjMWo+o1sQJwghl68Zpod
W8eu112Uup1uJPuoRlbs6Uzh3FIP0eLiekRXmTOe8swQC3/PiesVpWnjtuf/WstajbpciamC5nYN
K0HCQFj++W93Quod/onT/d8AL5uP6r5vPz56HG/+H7C5sRhU/D/b3Bzbj+J79eOvLjfb//Aflxvz
D+TJWNUAO5pUX+Sl/C9gqWjqH5v7GpPYRO6QB7wZf/8HsTTNP2ASTR3IUvuEWJoaiOXGvaC1hmrc
wMx/gVj+ClcSi2PDf8FQGVjdbOAoP+Gv/gFabHddh6OhL4V4YVR03blNLULiGZU9YwxfJQR/Nm75
83r8ctMh7RRbPhss+K/Xy4WzzlXC9boqj4EiohVpvIjFbnRFRQ7P2O/dSOP4R48ZJIllPmfmRmP3
Rn1sumo59ROdt9nkp7QYtAD9TE7MNq4j/w70336nuXm7W8SVY6Zvbs/t/ftdWsU4BWn/5bqMIFZb
6ZDa7ausp+SU6BIsb5HyC/e0398AkeFgxSov2rV18elK2tBp6to1rT+6idwDXFl7kTmcaRTOr/bs
fsVIfiJRuDNujYgqBwAd337j0xuHZk3LFkGhL9CKslVzziR5lTIilS+Xw1S1XqorX8WL/c1NEj73
Z64UaSvisydGkRVlV7Bn+5WOskYpyobhlTwP2mGRB71Wfv5lAdJcLVQ1fzVV+mzs8OdN8okA6kOy
4XLwiSnqkWnqBZpV31irJPU6JBOPCcMyxN6rVfecQdmitiSjGjCt4YiO1ta6l4Vj/rBVAGgPaQds
bczxzWAFoxt2mHC0Zz73sIIpZYa1eTnq72TWq6+0+EDdjQDlycpak4d/vpm/e3Z8IIRlbMauv82g
t6nUCjNppD+PqnOucD3ak327nss4pysYxFf+sZ/4Lp6dY6kQlNsHgj/GRtf89dM3s7qx1QRinNZa
Xih1ZB8FgvewlZ38d6z1dikkGTo+H4QwAtN+ek2klyGmxKDQnxZaB9yesgM63C8NgjZO9S9T/IbF
FsvE+RaghywNwP/THZlw1EXLZVTLncOscTMQqch5m0ddC/M6xe0bNIVhbXNlDqbu90NTrwiMI+uL
1J/f1h7MEJ8WNv4YV2CS8enRxrbVIpspG6S/0C2obqXfVJV5UcxtA1wCv0LXpB3/+fvZFvSnu0d7
AOHMPzbeiJ8kCDZ+BTLFkMGvGPHxdVa/h+JYED8So7gVVrwfAdSDIm3SL17vJ4tRThful4ELYi1t
fB0J7f71wTMxpJtKyv0mRDcStRS5foYhnxcppSB+Ldb8CY+3q8xqxcUwEkrvZPaG/Ys5+Odn8HcP
nm9MZSfHbBC+79MPGSKFrM+MWglxrq+k9bnMUkYNOnDvGEzptKpO+8W6/f25G0QbkqnD3g4d/5k3
tipI+kp2MdBE0eyXUUh/7VUcZTZddGTXCJ5qffWTMa6+eON/89xN/JA4zbcIWo1swl9vt48UW04J
LWjN3IDvlm1z0ZNRuNdpnJ7mvs2DJS8qr1fyJAR2a8N4MMoA5C/e//Nz/20vgT8B0aZcodKh+Pn0
Q2bw17ItYbsmt42R7eKvao6y87OJKvyfL7XtFb9+5pttpaVyFTyDQA1+vWcc3UbRm3btk+KaH2SB
IpXp7uV/itxfTB3/erL8fhW+ok3KswlReMKfbmjRksQYZnwJJH3AnnnL9G5WpPXF5/r7Y2MmCqHN
RmRTGn6uynptmh28L8hWaDbMKSlzOJN88dSxEl/c0O8rgzMFmyUDZ+bNlfnTyogyOSaDzqWUNlGH
cGoMZddDF4Ulrr++uw4RApW4y79IhPt9cXCgbXHgUH7shZ9NYlLZKl0lRsaDbSUnnkjRIVWi6owC
fDl3PQMNZQ2OY/Vf7Ybun0FWv3woOE+rIGVUPyrF92dtzGpaPaxKwxSxYnf/zd6ZLMeNpVn6Vdpq
XQjDPCxqA/hAp9M5iqSoDUwUKQwX08V0ATx9f5CyuyVSJlpWb2uTkRkZCjiGO/3/Od85x4xMJRC3
0nCdZTphUMLosn096EMVdrhrDq5VWJ9Htw6OtcS7EOrUSPNLe/ZHB4t0jtoRfyYNRVNzs3MtT9x5
m3kumw4ZVPMrPW7nM9m7WnkgPCw9pdQrO1wWJtWFJm3FueiS3Nq2s1E9MP56ks0cP532CFl8ijsQ
uU6VgDG69arePAcIk9xQQMBF2Xku3XLbT31SNE3kyBQF6/wWE0Nz1XSj/lX6s82uxChajUJMm60u
gy647ReHb8giDmshKLendTfqk+mj8evlA0FKfUtClcA4YtTZuAMQABDBbZsAzBzFCefMHhrtW5xN
zgM7dhwJbKXk56KheyGGzqkj6WXemSd1+4Zmj8ppuSb6Wcc+w7nIprJ4qmtadKGf6fI5Llr/3m5x
QG9KrBkblGsTJiUv7m3UpM40bJSK9W8kM5tPsIq04lqaqeVt0rmbylDVYtYiRbPepPlEhmOYlNk6
p7uoliPUyezwWnKrCK8htpk0DHK36rBqVHryEFTct2WDElnDBTmHNUZR6vuVJebtPKuujGDK+yfN
zKc5XEZB/ltdUDw/G8ZG8za0AKFn2XlMWlrQecO9MhsOB+mUYqEfcLE9dUr34VA0+oxxtGtGZzt3
Y/ulxAnZ0WSrO44vU0Di7ejV8W5BWQVrxjRYjZZUNpdN5cMGL80qx5QhldLDpFpse9dZfa92ed8N
GUZpL0EF2lhOutEMN6OBz271QWVqJFcgz5HkUgcYYvJ16eZsXFuvHoOmWdSmDXCUIa8ecMFMifIp
WOHCA9cirAvczMMQ+no+PWLzsgM0GIEcQosm05Ma8XqHbZBPXz36CtACql5ep8Rx4acL+sanFuOv
6X+2LZdLcp8Cd6v3KYcJVFvFPh1ctAMyHuoxGvsau5BLwfXMnVFj7oZcdV3UOJI6r511xjUiuSTb
irHHyRzH6Zzga8zUKVOF+I5vWeI6ADfzSNNbXbuLTsdtGhcLOfwskkuzqAYRUY7yKZbGNV0ap5fF
VVOa1r2u2MpvZ99sDuCbqf4muD8p8qpg3AXupPKN6j33WUFwv/RbH3jC0FTQl1IOaWaYtAPWmtmp
shdvHFY9mJu2dBR4P3cGUbN2iFDcTbZ+kc4SCQLIDhgfcjoMybK2W+bJqbYZWRj4ngBJfufxs+3q
+waCwjIr4/ssoI9QPR2JA+2Hgpbu4i1tvUVcR5UMsa52THtAPRtlxwmq60pfFkq8mROE5lgx4vGZ
2xeuI0ZEPEM1dBucyFOBm6GggzYkuobVZe51bKoOmX9bWCSOCru+mZ9z/EfEdGsyu+5RfcPbGTq1
Jk+VOm5Av3Y/m9ooWqpnRQtEtDYVXG/qpChcZPAyGAM/Nk4z7VPVi/mmVBwj9iOefnwfTXnW6Hp8
u45te+/Oq4yFWWp80hAkPXYLAyo0oA8TWeNqyRhVABiKcG7K4BUTSbpwUNTVESIGPY0Un5Ed0h8D
h6OUSQGhS5L6LqOcj+VzqCFaULrvLkSBP4MKgV644ey27k1XoVGM3KkSXYRFqsaYsKL5c7BpL06/
9Fiyzbreq7Fz+kPM8N4YiZ46UW+NnBh6rAsWPoV6uIVkUjVR0tMJ2GHVq8yw8L0xiZSa9PGQYlu/
Akxgk3SClgpat5ciPnCddao2sKrvUy/GEDgVifWIW9P/1MwgmvbgV4YvwYLs4QACQhI7rzT788oZ
cSlW4y+jdmfgXkjSQVJ8bNGrVEsnXlMvDU6MyuYLMoH6G76ATm2crjbREBieKjaFSQtjGpU2HzmR
pVd4cwt8y25FCZXp2XlZ1uDHKNMa88sgWkq7aRcAzaF5NIRjlcxVhB1ZPxmDj5wn5SgvdqPrdIgy
Znvyv/M6VXWreuEYm9h27X6DTQZlVtcn5ksO6muhqSVaSF6ld99hefmypPTwN4iLcO1PBRSf85pK
GCKiPsV13Ze5+sw5UMSsJotztVQYJpi5vbI+i8fM18NMn8ci4u92yKWCdroAnIT6ymhi59tIjnOx
jWcGQygkMQabrDFHP1L+xCm9HMsEcltZtzT6V4pBOOmzdpAkt+F4gInihtKorRqoi0YfPM6X6iJ3
VYdoJ/Gygh+0mpaxA9Lw6WSlaXvTrsWVFFNMgR3UClTlOY7vZ2owXYQZDwmEj1GHVrHqmYWVg2eE
ckga5U28PLuiIsWbL3S+Kwdd8jTKlqV8NsYm2S1uDfRK1roNGKkvgpb/14VZNZZCWpHoS1du5srL
DmVMSyn0SuE94xpFH6sZCqF+bCumeAOdE0KnxjQvcMMBwuiK9Raoj7QP0pZ1uskKD/9RlsYTmF5g
Rk+MwN4PyepZPlvu0jCe7AK2gT171vdyjFEmmaCqNGopC1MrZJnqSXfJjYhEUfvfDCSy6cWivObL
aAyyZHKc7Vt74RbCHm7SBfssFHtmPBrfPAnMyNUqJL06myla/2P8HUYDjELBoxK0tZb6uuVUTbMV
ILezUaWILzJ/sF6sRfXbolrqL+UwO1dxOgWAwoTVgkvTzBNG4rxl2SuePJcesJ9paPKcLO5lmE06
HdCRlF8oViwyupXuhJfUh6xGZLL65YA9WtVIh6fWhte6yZYnx0ntT/jxFU0XmYGhMrsWnq03dE+q
g7QRyRQyShlbjnuyrcruzvLFUY9qMTh18uD006rHR4OR+8PjyIbpK3SUzjikchGf4roymVdNlhs0
YlhUyKvr5YV0vPyz7cRULnAodTvMQTDPeuJ9IPqiusJklWQMLF0Uw3nbeE0S1QN1qA0AKVFELMDz
93go6fOVhtUYK92opK6Rj8Yd5OvYgrk3L48S+Q3smcmZL/NaBm7YiolT68AnREuxn4L2drJVBYwB
DMgnqRqCqU0CQlAneamDkANwF2mfeRUjt1qbJF8RmrYvnerEJxIb0a+hCYf1o5MQdl/SqMnP4q51
PvPRep/SRjXnrHMI6YLSmzR0lGQJbdgaSsRMYIi8kIDADL+yQq4a6qZErRrnTRNvc6NInDBIiyw9
1wu/PshOn7K9hkUmC83VvazNHgsiGAXocBKlj8eKYqYXZqpbbeg5wnymWNAMoKbaLNhmQZk/S3/C
c+K3s8V+Cr0BBeBSZkd71sGrtUUR3OqDdIMzuzNx4Jm60931MX8wCoJU3RuLk58N+kh7EW99+TTX
jnnL6Sd4aUp9/mR4Pck9I3xAlI56JtiK4TiYOYjo8VNcjCsFSe8LGVqFZiIsCFR1Q5CTnm2g9wUZ
K1VqXUmCH40IIFYO+UwlzO9QM9R9Vrl0zad0Zs9Gbwmug8lGAEmbE2jXbZ6wXXOlWR3GOmFKsjRN
vBCPweZvAZl4MxuxCU3RMAE2t81MG3YY0ZWwI8iC/eTl65atVDQnMRT6waYiQ/c61+K2YHfgNS+6
a7Bc14ZJiGmcYa8Jm2Q0Dj56lDO3Lrr9JHxza7OSiAi1pYu0cDB4M8MwXmNwZKcej11DcXYihnyj
m918pdGIpJNoUpy5sR3Dor++pIognXExXm22i68dIiMPCKLp9ggxJRX0qYxLVIe2Qu9CJFSKXEeo
CfxeDw7Zha8FAXCQw1PberMV6aPOM8XVLV8lgp3NaA8GzHJ6gxXm+zLD0VwambtzxyH1NkkV069w
sMi26GgFtsS5jeuvI5uhGHWy4JgcWMzMUdUaSMKKNvVOuezgM3njNDEPEHQetuSx4Ps32gkG5rKW
47RZ129AItF29DJZW9HiDzQzirmf7Q3yiP7kWfMC2S1oWUYFjWJhsd6zQ+efRmrlqJhqmjW+uokN
RDIpHaNiZ1zyCun5tWdTrdoCY7oVIykfIaiHoztOn3K/VDjNa4Fgg33/QRgNTt/Rt7yDrEY+uBiA
1+0wTgj96I88joYuOS0wNOFY9XL6EpsmrXRKXHK3oPJtaSQ05q5zZN9ymFsxM8Abphuoth6ECVd4
n+iWooKfasD8FL6GJd4atFW6yEGG5EYa+4I6gho13dpzxcy2gIe6ppvpvPZGzxZf4p8KW6ssvwdW
330TUMimS3KHGzRD+cB+EKABBa4469uolnVT3hCqYH0eWgTDOAtT8DJ+YPQV0tLAYEOlw+jeJLU+
iG3KmosP1cp1ie6lWR7BONjT0Wwn+lJdPlmXRlE5RaRblMajwtPk2dLOnOwmPntck4Vnx5BtxAxC
JivLnfJbU6CIRVFOd3luH7TZBBzGyzeuipYQLGpgLfKGocuXTaN3zjlmBdeOzBycD7LcIL0IuqQm
R612iYnmXyfYmxh19Uk4qbt68ibxTRZGcJpIcLrom5qevZStu0SUOIsn5bXTjUpi7TX3Jai1WXNi
cW6NQsEcKyG/hDU71xNEIL5/FefK2LJPQpdKjhvydA6guOql1z0FWOu7M32uskNvddNLAGRg3q9c
O3cDkClLsA8blBeAeCfPgCmRidV1VeE3ShcrmiRIU7zrhhJbL154oHLV5cMc0XN8532FEGzEBbBj
RYRgSBFRy3c9RPWz1JZ0/uHyiq8Lo9hB1jOUFwWKOV5cOmaXpj3a3/N2tl+7zGyPfuZ54xmbN05z
kwqyB3PxnHuzSpgv3LiMY+hbVX4FE2oJIl4c4owKHdGhJYbFhdfq2t9tQHPLxuoaRgRg1NqCR6ds
bY/B26YsjUMFx1bX6ufULDD8tnWy4H6Gm+hQzMnnQy0nYXOUdHVnh6MYsEGNrK3Ys8oWxaZXAt9w
uvgZWHqv1Y6TnaF24miUMw+Bw2pQorN0sp1rvvWoROQGg7e6hGuxfJl6VM5dNmtf5FRqXwoqzuBu
ppqkxnQmqeI8kdJih8AqiqFcNa08F/kwJztOj81X3A6xt84FqJmavk6KaIB251/apEveVVnuzdvR
Vzh66QvoLyBN0Gv3sPFEVFtgN4quA4YL0gdogWiN/N7plf25Y0BPh7KX9uucqeVWApxJogDwB+7m
LnEbPkSsBGHtxD51GclpJCwo1xwFEzJ/W9T+vaU7ZbDPbNuoN1ZN7BwniwF1C23Egu/Uhv9xUNbo
XwQVWdXM+2l6sBDZGJFtI9RlGzRYz5hRaGeYtd1VB8jBzrjxmjYH/LGyTqu2xvVS1YVHezuedG8D
IscIdh6QPnhzeU6jpwjQ+YIhGMpNW+rykqZYqtHmK2dnL/ule4i9rr2SGSiwSBdNGlMZcit7V0oq
N1FVmu1LNrPpXCWYbh6Wkz7clEuipRs3EeIznSBOqZnqA+uwQitYb2pTpywyNEKeozxkWxnaLWfN
0OlwyLBTLDOFlUf4/ZXKawexGu2bsOkBnm90rNSPJiCNgAa93XobF3EprqFk1nCl11ot9gYFwO90
0/yLhW0+EZC4JJ5Z7qaLzoA9ghKzoTBQ6cpJGQN57GzohDnEwDhutbHBNqAZa43YQ3Jpx9eyLdjl
JLnpy3PqKvmRw8UMjnPgcBnJznaXCy0DpBXBLymLUIxN10dwWzO2+tMYGOJu4t6qnRo0cJCjR25i
b7kclCx/sCOUQSmRjbM5PrMWD/0ugAd9gpSVOIeyzr3qkNeFw27Ic2tnmwK7FFHuFslVUePV+U+n
rAy96jVeLtXF6wZFy63yk/7yP6tYzItbKtq/RWUWG50F/KzFJFXu/t5zeFc89ygiWxYtdWd1+Lpr
Hf8XlYAr2y5eVC3poGs2hQMUw5oGuamDc3UpSy2+i3O3+6DR8b67w1UxxAI+AhJu6d7aMP7lqqOb
JV0yZBJOlYKU4MxGHqm8aFeLTb7ViYQ4GKbMdgUl4k1WTSa6bCfmLIMh5O/3/65PwS+hlanT37Lp
IbhvzG6a43c1jtImAlthnmdyMChcW85l4YBh+Pul3jVe1kuRp4FrlmIxjdzfb9ocWldrgeXR0bf8
oy0wbwDRbA7/jasQX0NzYpVjWOsL/+XRdiu8Unrs+q3EWODW1tpdVYv2A8nH+3thUxqsqWdYjSkE
vPlsbGekOrt2ZAe51LvKik30MDQjzH/79dB+W58YVkn3Z1TWr3dTTgYE9bSvozl10NKvN1InCFIX
hSns7w/uDyOB7Yvl0Op06MOZb9pIs4ipgMi1n627yTksFIU+sMiPhldSZ10ATA5e+1GowbsmEp0c
i8K1QXOZXpz9pr1slSptDBYDKt8c6AYguzsFenffOtWzjI1509F6RcPrFR80zX5oIN72kFBHeKtn
lNf4duDrWryWGPN1B2MqI0wKBfSINmt/6HPOAJzOPMxDJjUzN2/CtmmHY03HRo8k+sXNoiXNR632
Pz0LwA8Gw9DxfILRfv9yHXB/NYeO1f4lmlvREQZjjhTZ1IRAe4QrVWpWF3VLvppe+vEw2m1xFtjd
FAl0rRs02s2u0rzv5JQ3xzkAzsfWqaCgYFXuB7Pmu8/fZ3itg8szkbiZq1ju18/SKJQe+/1Q44+a
pk8FV9wArxJnf/8i/3QVn64msgOH6Jp3MpZ4AlbQlPgTStM/VbX3eQIQdvPfuAh2d+4CFReu399v
ZRwYffpQcKKxhH2moH5dj0v972YroaNA7IeQib/aMDLefuiwytqxrOKKbulgX1pqpADLDHMBmw9E
lZUQt5wV6R68U3oz6CCPl27AUQk13dykeV6dlY6ZHf1u0u5rZ/S//v0h/OAv/DYa+HkBJDuT4Wjr
5ttUM3OcSCrmcBQ1pfNdzxL5NDTy1lVLfUS8mkNQnWuSZshIgLzkDSdYg9XW8AZ16SYzZiN7ooxq
5Orx77/r3ZD48bPQYCCdQgH0NlylDYYZU39aR2ChS+jhGVWuEcg8mULifJHja1JUGPrm4OXv1323
KvKW1k9iFXBS9/TfTO+cSDCiGHwUwmX/OcY+G0gC2QDrlB8JBd5Er64Km/Vaqw7U0Vdb/Ju9ANXe
UVtkRt9VlDRbm0LflMBAtiVOgm0/Cz0akyy4rLvKu3SCBUBtsHwUkvKjY/7m/dvofAj8QVe4bol+
HwUFZImBHSp2HduMIySZgLjQ/oSe3rUcc+f8YMxTcE6NZ/raaEibicD43vaugQaIEhLa8fRK+B3J
EsKLrxG803syS+ne4X/n+NCglt8oQ+HenHQ72BktFrPIBfz7wSL2hw+GmCuTsBifvEfr7YsrkUWp
uBmgLbvJ9OQkmX+7uoy3Tu9Ut4sXa48GDZcTdAvngwVlfU1vnqCzUkHWpYSv5q1gJ7X1nojnsopI
ohielY94XEcVe4uSR7+Vc/DR0PjD5Oiiy0JZ4iAqRB32+xur6MSaemqCOkVdeIvQbbiaK9v6YFH6
w0DweJ7EQTmEvRpv5wVEHllOSA+E21TKO72y5IVNxfrKF43xwfbQWGfaN0+Q9cTi5SEnRGX95huc
ICMww7Rl1Pbg/2Aq4EkGAXDEj04/q09o4CndoMKvM1Yys9m3qnwwsviCrUp8NEf5weTz/gl7BlMO
u4MfO6+3HIgGbqYYxrKMbM3I93aH0qtB+/HBUvr+u0G2g46XTSTTAIqh399jYCZzYTGGIsCe2WNF
GsJmbAN1VqHhvawrqij/7tTG9db4SvSocDTMN1pCWxNETJlczzarbNfZNCUoy8e7tO70f/vj4VJr
8Or6Fz7VN7eWUR8tJKTzyBuG9uCsEqVF+NPByfz8g0v94V2tKjW09qtOEr3cm6coaG95BV8MbL0a
56Br79PR0D64yh/fFVghPlN0VvRBf7+Kb6S6mBQ3FNNt5DXBwKgoCEX9hIM9dsX4wQbo/ejjyf1y
vTfLkAelM/NbyV210Iqli6sYqXm+S3G2f3Brf7qUxVrHQmtBQXuLTmqDLlaawa0xV/vYizwonn3R
HrUhsT84of3pUix0a2Ja4FGpXZ/yLye0xFTNZIx0t/Kmtw9jD1fbIhvgstb7j5LsflCLfp9TEMhz
rPAdj7oSdKPfr0WOA23kHoFBZZjGs3RrpLJ27l83rmmRNgqwn/AOe7gXJlh+Gk7Dg5vKOMqdRoLz
kLG/6RGe0yPpAe7isjA+GI3vv9v19/E9GQjaAudtfKHes2VsyG5C0yCazWTEMbZVM/hgjnn/xH2T
PbRr4kBCzPpW8kjxHuE2BI3IRI+xT+OyOEjpLhtbOPKDS707RQIWY73A04J6iSPrm2Wpzgaow0IV
9GmXCoJqEXsPk08bcjb6CRxXgec0Gv35ow3s+6Hp2/TqWBL56woa+/1FxwEaJBsvOLhi5cagOJOO
Or/Rn41GfOTB17e89+6cr3y5NEd7PM5Ej+zTtEu2jYdgHK75mN1z3L7WabJ8MqRaPnjV718CQmjX
5VdSm6Da/OYXJgGZOHqPAKE1/eFO05P6NOhUEFKSdz4YzO8fBhA01i28KMy9nKt/fxgEIugc5gnc
LLQg+GKakO5HGtjTpiUP8VrOOAn/vqi8/4whemE3cAzmRp1q0u8XzBu6NbJBqAycu7sHq4lLvF3c
9oP7Wn/376OZPZ0FyEsHIWYabz0ojRM7tQ8kJLIotZ4vJLiEFvxSVmhCuFf9Gt3EUfnqADLIJTqC
Vvm/fZ9UY9gk256jc/Z9swAIwiQCs6RYxw462Ab1kG9FOiV3f7/KH74UNpFE0K7HD9K+1///lwmS
6bFFm9DnlLxxXvbzeIMvovzsFKwyf7/SH94b3hq8DPh5WJ/dN9PjLKEnKw0KsNCDeAdId3z29KD5
9Per/GFnh24c+wLqfao8pvfm8xig/2WDxw21iHkLdC8+WRhznG8yESRbQNbzxjZ7+k3FPGwnV33r
nc7fo/CFBU7pB/Nvn2/+/pv+9CnxMa0nLn+lIb75SUhZYnZZoIG0LO2uOjRTwAvoY5AVRXONMczZ
G/4VnF5Juox0P5iv3j14HgafClMxrEce/5vJgBmRZHLHikPCXsR9qgXi5BGU8cF4eX+sZyvNfoiq
w2reYIP5+5ckNEVMIB5XmLiOOaPFTtN9rmJEelVBKd8VgqCSHM53YqBP25bp8tWGR7YXSPG2Wjb0
21YrvPuUpsvP5/8/VtP/4BP/5VN8R8e7zvpvX7O2+l+HbvWcdr+aTn/80X+5TmlH/sO+gGk1QOCO
uYZZAEVE/1//oRmW/g/zj43kiCmInTxf179cp5pp/cPM6HKOIGIXUpxu/V9QnmY6/+hsuH5YEkxc
0ub/h+10RfGupiDdpQCDH8d5M3W4aAgauiXE0k+1BmR9AO+OvKJi2SEtDyXZLw/p+uck/6tr4229
luutZSBaNYGPIxBC3++fcmuXE9SH1LzUKgS9emqjnM5W6RJJRIsyv+iUa3Z13Od78o7K8rOWSJSw
0pz3f/8hP0jDvyxCuIDoVlEr4ZDxw0HyZujWS+n2qqvry8YCY7WQihBXgBeMckqPsvvaUeXbW1mq
KIqtPavW+Z506q6iIbSx0cRfVl53MxD3tC8t9QkPURaSR8cJ3o7PejBhVLlKuVnL4duRSIZNn4zZ
YXky3WYBUq3qD2CmlJd/X1TZEXIUpP1FF8ij1vqjPvXLaoNgm4APADknAtMQ+g6U4efQ+rb2QrNu
Z5vng35mkyMjDkkPufWs6G4yjEDXQXPIAfzaZ2Dp3Nf6nM592+675mvnbxdz25JqJSLuV6JM7E71
aa4v8mwHEaaAO6iR9UFszYa+5QENpOVhlLilc4nFiDw2t9qZL3B9hLZDWLRcqjxsqrP00fhCEODs
7bPu3JhPNiHx8oD9Yb4KqgdXg+9ff6uMcxRLg3fwpq2DCu2sBuLVRE6xQb8R6Huj3A/+3mp3cMuH
gcRSZGnIWnerwhjSIk5aLMLZprkdrgn9I2CyuGnuvSfrCRTKnITedaCQOEYJoLLukX1VQB4DKmOQ
/Bfjzt0/J9sATzT5zI/1jfYYEFkZ4FncTeUu1nAQfJt68pKIcDghr+i/4VvktDHam/JIQOMXqZ8h
AhfIpkEYlPsZV6MRmqf85B1gaNxJHzRvGL923g5lFzue+pg889acu467Im/Dizi1eJ+s0N3He07A
e1Af6Sl7XJJNPJ8tQG6gMVyph118Ci6GY3w5E9H7qT72O2BpnwOg8Se0H30C8X+TPC8q9KP5vN05
B1QEdjiRewPQpjl1SG6nvXU9aiESsIAediiugqdir10sT+VzdfKdfdkQJxgluzgy9+o7zfH4prjA
oXARHFDLUsUNk6j5Mh/83fRAbEsUR+6WezzA90FHUGwFeI8yZGvXfM/paIT592pGPXdABuycE7Cy
q48KgdwSomI72eQBn5anau9EhFWRr5ZHcDAi8SIO9ec53we3NNP3wWncqkPwOl4Wl8FNSVDhHBWX
y1eGLfY52JkQ7LBOXxvb6qa6sdH/DJvJDtlGE98Mr4XeT+P8nNb+Zxn8D+Djv0ys75bBQ/VSV2h7
2De9Vn3Wz4cXXPnrn/kXJdY2/lm7gtTgObtzpGMD93P5C5x/2H5xnqUl+mNlZCX4P8yFf7CrrgcR
eA0GHkKHuQ7hVZ+ui6b+T0Bli3qpQaHIY938d1Y/msm/TZvkA1FE4xCC/ZktOhv1N+sfESV65cgc
qXCOoKILIi1oB20j57ZHVo0uiK+X4DKQNI0N0GnIBquPOFaa+IFK2+22RAJp7jka6pEI5x4O6kZg
GZRhhW6mINbHpd6o+cmgIJeR3LhLSHR7xsLSYXAzu+Q5x4aDzb3rnC4UNWtIqECkSqTxlmqQ1W2x
RmjalyGo9ebZG0HYbj3Ob7CxspSTuD+TnElITaDSuwKPYB9hqKHmGrp+tsaCcP8LQMhhKD6t96ET
VyD6zoy4ycq/SxCvPsQjHJPnRnlVDVuwF0Z5JJKvWB5Stp3aXR4I3d2XyqhuBrwNMRHsiDD4ZwA2
IPuNdbMF+VOpUS+PVGN06PSaMCrX2ZgN/Z0T0qxBu3OsAV1rNk0pKmmpr39EZC7YybYIKp0chDw3
mO601DaRzeWqvuFn8ndI+s3to7Dl7FDnQM53ak3++GdFdCOUuNpL7LsYs8LT0GkxBEGXUMU25Dzt
IOH1hpyJiI64GvD/1XN96jOyJtBlNj3aDJrK0F6dvs10xBq5nmxtYYjpxqLuKJ9T2df1lTXbojmB
oTTEfkRSbTxC40seJQkc2jXaRbs/I9nS6nZNPjndLtYdfXhtzYp1aeF/HCV6lfzoesQbHTCE8VTL
ci7UlbYsef4a1Eq3T4vRVd1etVY97UXHo3uS63nujgxYVz6jezPElZPjE9urmjd5JMcC66ICgwDv
zRIqvhtxBD6kSZ2WByLTDJyDhFeIXSqEKbIoq+EifLbIJpsixF6Nc+noMGZfMZrzrqtEd8WLpbed
dZEOACG/8pzThdRz7Jnri+2IBYuKhjrRw0C0HNpFT5ZF99TayeBSZKvm9eSJzwaLnnD1pr4q82Yx
r8zCDdKzyozx7BDY6gX7JOvRbTkprBEMOIzy8liQuDLd0OTurE1tpkV6nXQFD2+s6irdOMWKC+6B
B17NXTJWsIoD6GsA19yLTDfL4lGnHgSmJ6iK4GwoiOhDZCl6BpSfaz17EicZDumscbejn3O9kbfd
3zY++pKw6lrSnTVdBI+wHethX9kjTa3GAjKm16o2996Ups1ZShqUcaEIabf3Rr/wmvEr8Z9Z1pTL
Q+5UPWkjetJcorFyxOnnj64oMrj7gYodZ8J04r8Xk1z0B38wMTFinpuvbbehDx6zQy2PukuK02aK
Jzhqo9tPPDhEA8Or8eOLTEx4IEdwo7F8qluRTzdIc7N4O5iZ0M4qT83uuZvPSvvS4Vp7IVYVZXKh
J3Z+WyVFzA4XEDYHErZk6CiPCbWC6YZLmc5hlmOTbVvCgtlkNBZq4MZC5WoRNDdt+t6cwS7Gs1Xs
fTQs+jYXqnZh2uWalxxqN8uXh593Kia29jeDTXL0c2Ml6/fvGj1+Iixu2zLJO/3L6JO9d2FojlL4
enMelW2V3DtsN95MXvdkG9L8iq19kNg8MHyzvf556sfuviUefo4c3e2OhJqb4ogFCPysh12jPJKm
lg6HLBkscSqtvp7OQZz0wac6aSsIuKgv+oNE43ajI4m3gWG5jdj2jsOHZxgLEbJhNye22g0CHPQu
mzTT3S94aLsdVByDEZg1fEWDJpqYgT+KfRwHkHHyQVvwKqvhZWkA596iA8+X82HUSdRpgQysPLF8
dU0M0tor05gVZggG5Mmg8ytvSX/M0q/DYhF+2s1TEnNN0/iaZE2hIKCKtppuipy7OlQczfqDRp1M
u7NVMDN4ypLffU5zKa/PXRNRLf9uwqAIgq4Sg52nU84GE7ExSy19mHJnctdkiGq6HL0Y5DbZdV6F
L3ahCwibsh2H8cLxp5y9oiCnmwvjAB6PVV52FfaL2AW7ZedCA1EpZsvdZ0PB+xk1d2q35OaQ2VYS
tc5BLZtdydQkCFG+yjwE0VdktZI9FKJXNuW+66B9b/kk3YCA8A4XCu48LbT7ptr9/MclMXDd7uco
mzFjl0fSkIriLpuW3j3+HHc9E+B85sUG7p90Jjf0pmqkx67ewjx4n1N0czZN0fTDJdGVQr8hDqNg
tSXez7rgoMa/jxmEMjbNHpwyybhBJ8koTXwg4kBN9Wn0b4IhSIYnTNheie2Nkt0Ji0ZZXxmgtyHi
NhZWAeTRIzavcPIk7+fn4B9FgyNvU//4N4J/5MP8+d8xdo7a3cyqzpIqrIAcqqymLYjwGbq2MQd9
evo5XRU/Fr4i8MXy8HOYJGPMEjy5naNmUL3VOqARO/uJFhadJ/shrBNy4IcPims/ylf/74zsrYVu
jpNs59B7goWxKEL8WsF0FqsBjTCa5z4ekDxqsgDLnshTMqBcWilbydzhnJEKzivzOqnyKF3cmMFm
zpk4RymR3Tqz7OYzW2JuOC81rXcOFD28eIf/Of4Ul+m0Htusvj3734Sd13LcSpZFvwgRsAngtXwV
WbQiReoFIZvwNmG/fhYKmtElNSFGd9xm61IkCkhknrPPNn2KvPs+NqsyeUwREX3JZRDJD/h+F2T3
zyciVYT/4DigA3bAk8H86u0ninPLHu3CSa8Ij0hZ5qHJLrSsKiFzP5nrIgNgIizhC+7JIqYQ6PzS
aH/2NpPd+2IiDWAF7Jt/76tMGPuhqecztLM5pxJlsB12sTEXWMrt50Vjwhw/2yVm0lu/rPXgqo0K
7lMWhtNcLjHq+MDP4TL5/fMReWgW3B/c8+AAQkmFgfb2I3IUTIYzRsZpOUgTTZ+3Rb3Palpt8r23
VgFP5QQPRDUr+HCtN/PLDO9YqrpHyRr2fCBCdLPkhr0IjWdu1M5VWQUE3IuprjGMTnFqIY2gwK/v
F1tTUm/NxDbYlv7TSvx/YNHb4vwySxfQeUGdYZNQpr8vzjOS4jRfn/ZejXv5VS5SxLizC1N4BG6v
oi9Uoiy9XOCFyDABa40H7Mm0aQeuVMkN6ZsJjcv/Gcr9P5d0mQ3/ubvzJWHmYsKshDLKrO89vbKu
9LIMYRXvR3JlUWz2uVZv9UK58i7QSpE8FWkW0/V2fWnr0ICs0OFB1BZqrDTetspOLfQRWOxA6PMg
CK8CMj+DXVeCm5EgXHndQ8lOZx8yTMkJc8XpIhqeSHTpg92QkzFLN28m/E45aJZ9mKY+C1adD1q1
Qn472yuS7McfuUiBMVkcnAB/BFinyXn5RTLEW+GsWljlB6IcfErFbOB7GFJTbwmUKOKkMizqTj1C
/XAzmKPCKyghNHhjenDWHupuGB2x6stCDk/O5S+4oPuUbE0rkjsnaALrmgOnjR8K/NPCuzEOEX7k
ZVOV5ymNtGilEyaAV0JgcBHO0Cnzdgg6LjfU2BCeiIuYOKCdcArkVd0WcXBdpsRw74Q18s/UDwPx
0b7w10rzbJv/wlJk6uXC5Xr70gQS6r+Kam1fktycfypK8g4fkeVRrwt95I5pIw7v9xnHSrK1NbdI
tgLPaLCWBmX0sFVVzzdNKSX2fdPh4HJVdr6frvvL9oDNW1DvhkTa3SbpBg/D7DhJ6k9h4lL41IHB
XvDBOp235v+uU5/2GMcV+uh5t/Pf97UtyGOWDZl16k1keBuIS5629kPJVV7WyVq2Xu8dWsslDZIh
sLLODuznr2VJ3ugmGhS1hpF4HDuWMkvsh3vDrp7tUau9na7nRBM7LQXSUAT8xKx3Rv8kS0lr1XIX
q7siioBibGhw4cb10Wxe+WFrjJ/JFq57fDJdhyOsTHC2eTTRL30KZEL5kIYhpwddEj+ZQW6ebDuj
KqM9zZrMrhNdJVQSUYAZyP1yYyPCOvEddtFl3btA1tz8xLWsB5FF9Y+woaLBTSfX01uSAaZHE1+E
10q0hgK4CvrTCGB/Y/jkV/4y7KBEiWJOw/fOIzVum1UT9yG8dGyCam48lmi+6j1Vd33tJC2gnjdC
fDsUveOPX7xMTi//foTGhVjz9hmSdzSD8zoN9awzeLsoMccpm6kuJ54hgbqvbpbNLQ3h5OGG7GgW
YlI3fM3+S6Ai+xZKdWTeeXGLvpdSBbE3hayLIicj+MAtfmlJJ531FPhEBfK+FSMG0EECG4U9rQRD
wCv3cxpnuPXng4BXQb5hAdKHP4GLV5vr5ystc4D8mtZ28/1SlBRa7PTbuOdzrIwgtYNbvxws+dig
JJPXgQRCmf1MhLnWW9EUBwJscjx4PYvLXzCD33u4pury21RZ2XiSjpwOuhXk7JopOZvEXU6q29bO
FBN/l9p40w55PJ83+AezwGysOzgXusoAYkdI3X9SeR9Nz20eWiCFlHW3blGMRPLQGSabwgvReAsh
WWW9dL1wnQVR9oPl1for59KRYOcwSAQd2hSuCUe3qhUeBGibgMZbsVW+xzJNCL3/ymqKuYBqqoAn
PFFnm87E4+YbewItZ0RLn+DwbfGUmB7w9dJ5FQlCrF1TB9Uv0uJT5wYlqDhCa0zkJi2b8N6t7Tbf
p0HDAzScxslCLkyStU171w8Ej1fzk6XdCAAD9Jnij0AUZ3ZUcMYursn4NFP9pXMlsHSY+WazE3Bk
jhohAvGe2PZQ39oGjN9r4n7Z1v69cGEbv9l8oCzYKA9mOQUbhwP37l2VlU8ySGPOhKuwCSJrH+oo
2J9SaQ/xAw6t9XQqbId1keAqkuxAUugowjDlXYARn9jPuBLU1kZ6dhJt8bjoAK2MAjVtYnVwmSDY
CorRjmXtdivWNUZJuHs4CK96A/x4DBBFSrbz9ltpYuz1osUq64FL0PllRE9GJ5qO6dEuaH7jzv1R
Fna9q5z0JrLwDB/9osLUOHkYounFgXu2VTToa7omhaO6s86Vc2MUxed0smhqBGG43HEzCXdEZNzR
gK0HN0G/6aUeVlbqJq20e5yo7/EzOvUN2nvSH5x1Jv17HUu2s9U6NMf+bBBCpgyv5kjZ7Pi7fmoH
D7ARFygc641mICxIfwgCXjuqLvsU0BPjkjRwrJo9YeZe0t13sLCmrDvmufgiyv654WBfBcMwbj1p
PBh2d0YlxKAAihQgIGOhRkAl0m2FZNcQzU/oZKiGcCGJxAYzF3mHC1invusubvI3KMM9XJ3DGeky
pOepx6ysbmqMGwQGG4d8SElqcO/c3D5ISzvbeXgrdU4c2I/VvsTSpq2TKzEY4yryvZ/x4H8lqba+
r5p02Du1HW2smGRep8U4Qlptg/08pvv8unJldOpJr/oBWpe+6azkLuzqR22K7tKw+GGNXomqkRm4
Sq1PdditKwPcVvThlW/Jk9dXd1rgNyeBLYNpDAiFu/g7/rH7oUI8niKIgxaPIXZT3YBn3ESajZo8
ce/kMH4Rmngcpqi5Kt2u2CMzncc2pvWMu9ZPr4e3TvLodpR5tzVT55lU5186etbtFJL+IOsn02Iu
1Vr4UA1D/8sMpnuB+G8VpN69NWWnpPW3YVoEj2UEjqiNL65ilFaWLQLihB3fmcxNTH+ltppvRum+
6QA8GJQRlkUfeGME3l6PiYpw9B+kD3bXQFckQMbYVFEqnWU77TI7PocUaasYadzGVfCGMjqifeO6
X2Pb+Dml5X2VWI84br5QV/ngYUlQ6HiXu9ueHG2GXc5a1wYiHfqEtGh8jqroGzHYmOqTyoHNVwuX
ttlXuJMACJH4FrBdRyq4LioNkvlQOKOLzDrA8T4g+eTa9nGau4FS5QybKDCMg2XR4W9pNOIfpTI1
xdjQUXiKG7i41rvSUuqLi8/9mbNVJmv2XBhhH21Vb3YqhGyM3jFwZu7tQZgnDvntEcsCx3ZCKbKZ
oo4ZaGwwtj4VfVr3xN+WY3iodGkhyBxFQZHs65pZfZvoceVe6yPTPPR9S/VeJJNjrxsxhO6DZuft
SzMGqqT80SxstezYVntNznV3Nw11/ESFzqSx9EvR3yCsH73jvz/VO2/nWZ5n6wh9GbLPne6FWPDf
vt2OsGFShK0cVGCx5/YaK+Aalj9GIdDM2+6KKs8PNmGFjdkXmoCoXyOjKtOb0eoFGUW1OcZfq7rN
vG0M7OqSI267NBVhXRXPmgxwRm6zNv3IgPmCJ/y34JklU/CYYLzR73mMed4+jTIXXeZnCXcdj5/u
oTeE78J58aRFLEBR0KhKHdrWSrJ21UqHcWfuwyahuYlLz+oevAKo6hQPrUssAW6yLkMG4EaajIZ8
5J2sQ9ok26mAKGXs03xBdx7ldRs6BnNbJZtyZV66pxqriWBnq1Hh5sda73dWb+FjmV96pTpPNe1I
AoBMbjDb4nD3LD1uQGOFMh/lgCHhB0jMvAz/e2MYnl0QCws/YAs/8nfL1CUnOUX+KMH6RlAkVOHA
nrHwq3br4WkV7phiZXP0R23usykJ7yIGIc0H3A3Gc39dBqyvGWGAlAjx5H1Bmrh2JazB0I9OPDLb
MIT0fUwAlWqOxcjDe6iBBsRLk+f6aKyMCpvL07Jylp62sdLGvI0nUlRma6v5wZVR5/dPS29aRDov
kwbhnP4yZ4/hh3iXPhYvgyo6O7kXIl65NMwxUXH1dvBbXsic0rIimgGtG3OcgN51eSp1XfLsMeTi
N2ByLvQjArEc8wzcE1asFVXeWb4mzEcBe0/b44ebFN+rIu/vuAmteReMBBVsl+uU5cC1kdRI00uu
AF83VgZlEIjXadYYIumfB1sQnNcGVVlcZXRd7RMec1qzXT6CbMBVnww9yONfemIrOvVa2JlzsuhM
e04KPQm2IpGNQ9og0Xlf0x62HckiYROetSbGBFMCXe6kQ/nzUIpQ9pxmszYccNLYl1Hd2OM6zzK3
2OlJNyXnhsNVgzJhYw7CuZM1xV4JSsnfmxnpSbV5W7YG9zHu8N3e+3Q4BlMUFPp3LCuzZuIVt+Zt
jc55eJISKjB1VF0AYS/oljFovvOyQAqaX3V4J9qsm2u/E/GwL3ING7SVEVkjH5YMNf6eQwKQfRgb
gn0OWi41Z9uLLBEvWV9XxgpxH1gAzsOzSAR7G+fFzytexClSXKQXJGAHRE3xPV4r2Y+V7kTjDlBZ
h8tvyCHY5f3IBl5rnCewSea/u4AWVleAxnF+s/7gH/P48KRjoSyPEnm3bR8WDGJwB5YLERBB/eIX
OOruMkNVQt9agVTFESa0UcJGme9apgl+wWwsEP/qB0Iu94k3hebWaEQW/1Ky1GPWJp9+09r4P+6I
/cBwcj0xX8GHWOc8fdDDNI22LnHu0TlEBRdQrJmxv5/8zIYgQwWWEAfl5e0J59a2eTQyF/sibxD5
8NqXE8lOYNtUVRlRlJgJxIH1GKSoC48pc+Zj3lT+/RBLRwyr5UHLATh9p3nA9QcrYP3BJMmNjsyy
GgD3bMVubT1bCXRNj6wbs8Un1W+s9pgo4AxGOuVYxb9EFQXOS24MZn9Mpk7k51AXjO9XCw6EXT/v
/XzOuLcyjAIavdzK9I1Blo7amhi4mPMKGOpDUOECtGdEp2GOQgjruNeIz0y29TBE9SFrOXse66Lm
9goXUGUrtKbnMCrI1Ky+OSkV2EG/vIspSy1gwtFALcdRxgGmmrimTK0cvwJ8/Y2ZhSFGmavGZgl9
zr2aVwETJUipH1QVFwn82+3adW2oZRfwUiCFenuOSd8pvYjozeOUxv43HBZi0ILYVYfCUu6a9oNC
xhId/2wqp9KPOc5EL7GV1yl1fk74SyD13oALlETzkJDWo5Asr6cc5cxACtoAY2Ce+WUnMgAr4yHX
VJA8aI2B7HsqURzvK60Yu1trPqQ3TJLwLXI7w/9uV7lyoU2pJnydQllGw4qxI8lQRa+6aZVWmRNv
RC5syLKtbwRrLUlpMipwEWGtOidr9JswjES4LYPKSx4wdRiqtWQ558eS8MHxOh3MQZzwURwIe4J+
h0+nxCCBmrUz1ozXxE1ax6X4gM3nzLTBN3ccuxCEnkC8MEp8rN3f3nFCemJcf0z/uNxc3sCKuLwx
+E4t0OGfyTz8G+5IUQQZzfWeMLWUD4EFkWAVG/hYrWUQ1w2Tz1LbQwPpyWXqCrPbFPMfqIjW/67o
Jrfd4viBVY/IUrHhCYf5qqaIj6+tIbQAdHFZj06N7aakDrdwbw2SaMBZzjLEX+Mh1uzuQRSupVZu
p5ekauhCPcquAw/MnJb5puuM1pnZZXvfBZX/VSWNHh3NbnR2Q41oDxdDE+641s6acnwX0Njh7Buo
LW9t9ok4TvofKl38cOqxzRishE517gO2jxNCv2ANps000cYAC6LWNATthoLbLk5wG7pvXuq3RxeB
/Jd/F6NvsQAPyrIBgxUtF3pKuK7vucuZpB2nNHCOxaANrxGJkdDHpEHXWaJUnvYGh0Cw4mxUzQdY
PZqxd6ti1oE7JL74YLszm+hd2cQVDX5GbOipraAt9pCr7btyqlzqea0fcekyu9RjiYbIZg/YGan2
xRgJrDB3PgNx89HNzNIk+nAmY8APKkOsBWL/1cevtXu2zdAWT5au7AETzkC/bdOe9I5p6KfmQJZJ
YkD+qJilkneVFrc6RU/z2hld3V4PiHsIu+rzmUDThlU2D0iLDkzH7hEL4KIQpP5VC0byotyBqXuj
mcm4A/aPdaJfcQr/XqRIR0/C0/AALLzcf+gy1ydglaYAlEN4cgdYL/MnLAtJmB1ZmvixhXo+/kDf
OqdDZcGoeSucHYG4ZJ1q1pEdEbgXYgpotFs5dPrLKd8MFkOWqhaMfJssAEekooq/4vU00gfAewCI
7HXwYoHcagJYcuqIsi/CjUXnkMBrc5rccR8y9uVzpi0z+/WYT1Vx0GwCAreJrAxiZ7gu/SixBsDK
19SSkzeUIw7orQ/o2bOC/KvIdacOlPYyv9dQz7n7QssCILrcmZFhS5aqO1kNVeozCZ899sPAVNhJ
G0KL1h4cDIZWeizNq4BRKqmDhZnaW7jbgb320G8S5V3Ast92WI/Y15FTZxSxYzTia1Vq6aGL7aY+
KBz3gnU2u4DDsUpjfNrQTMKCMQngTbAkYzal+/g4LiQIw2f3xTk4Su8xJ8zUPpqEVZBTpXCNs0U0
3o9VnccHCuQcMHlsQlDTmPEAfuR4Fe11PHYZFDIwKbFECiL7kOpR/IRBMXl87mUs2ztYjd8HdT+Q
4hA0fX4uzCFPv0TIcKPHuHQyPFsz2qdbapvuA7nvhbD9352XGYMF2qfP+LQ1v21vd142uZQX3+/w
b88t75QWTXXv6NL9pF2oUFpp99FhSFSqvSoPF9ZNYPQj4QNGCe1E9COeRXEJSWATQVBpd8KdYN/Q
d7E4KWabkrjoOsnusOsr7qgCvO5oSgMktTRxd1x7GM2SApOLe7vXnF3jmUW2Jx5YPQVtxbCw9hhS
Pv57R3vHYWeIPM9V5pEkXRlERP/dWLz0RDMJNflXovJp6m0CkLJr6IV1cjQGEcFYaf0HyGuesTHj
KvhUKbiRpCNSml93mZ3D8KW9Eh9UHe8Y4JfLwnUagIKRD02/9+4MTEbHaUuLiF1LcymZGsYKGGMV
1BxYZZFFm6/SuFXfYPSk8j5nWAlBJi6tT1Y7UAmRoN3SleFj4CrG1k5m79p+omT3KkdRdP37Hoq/
5lNcKiEgFmgmHf9fwEsXDRgRj0l13QdDGz83E9UitIwuxyVC9gwMrsEouKyFTJVgEdDsJn8oX1P8
FDLu/Ezs+t/mO+PrJE9BhYsLVWeZfBiXdSIu8LJmGfG4lzajIg74MElvYAvWRD31QxAcZkPzfgOd
sZowqsJdkxrNr9VeIiIjFRqR2rLN4VvfdkeHqyuvG8sqwp2O803LAKLoxp89tsGk6tE+/8yBudvN
RMbWc6kHdXBtCTxqNqGWsscHvlL9sSikpojCdCJ1HJNJjPtp8HUS/Zj4sCPrdk+4HjEdBBRrboiT
TURw005otH9rQtvDq9i002jdEdmS4LoZavqZFL5uNoPUq6a9dnpTauspwv98A9eFexPFDkD7v5/j
u9d/BtBcTKBMx57H4hag/9vXH7/WWrme7HfLRGqKHa/fYOMYU+8zBKheMXnn0UVjNIQPXcx+uXZk
aQRf43SK5bBCQKxhE4Dq1xeHDNoCQaNiYCq6nD3hhQzouo31c/TTOQpi3gKq6zGq4e148TzYhqsx
n399QuCTwelVnwOtNeTnEse85hY+VtfvHRvuyfHfn/0iqfiz9fHZDcNEwYKUxTYsiqf3W9/kFQau
BsNusnOG5wnqO/c09aPeH2yH6flsCky3FSARtA+Gm8C/6xuekMd5jITjg1fqbQnM1YBSsA/zKtmA
frxVb58E/sd+heqbKdfY6sUzOBIWoRrFZLBb6ANhquKQ9NhY69YNLUjxAT707n4sjjieYyIXptQC
TZ1Lwf9IUAJOaYwWpnEXiorWjFVgWvu8CerooWUFEbgbwQ88k8nRAVMzpmquOpFGx9KlRI0+uB3z
zf/zcC4XgzkZhgyWMWvz3ivhRcBmKEmZ2i0UDcdKOrPZWJwQO7OxjBstS0HrQZes8RCx/PIHOIBt
a35wGX8xjhws2Vx4OC7iTNx339NxWsIYRIbx4q7Pcu2XHmCtvK2cMrs1e3zg1hWOmuNetE6Y31q2
6msMV8Iib+DS+UM6XSlHUnYFesPEkanZPE6/DIBdVMhiH8fRzJ9sJuumFZhsnAMji5ubeiQy+5FM
XKuyELWEGEr7Y1mV3yBU5uUHFcBM7n9zp51ZvjZbpoCkox1+b72E4YwGJyQOdjVIefRQVpBLodHj
Rf1UdjrS9C42g/5pAWIWkCVJm0h9ihssMm9rJcbhg6bj79KfJhA/XMSws4LAtd6vRVB5qUmVhqc4
6tgjiFHDNxK4QYePwowZsiCess66JPqGWahwVXVDl6eyg2UCm61Hu7JuS2yt6epCY6K+i4ZKbQUD
FsZ0RhY4B9MvsdlnuNsXh7qfbu0ZcjnF9Lvx3slqGNp5NejFZ/j5/k3nFIGG79BoNDcOh3+wqnpf
75hTEl7udDnG3ytBQ5nsUztNn8YG8OJkkgxSXltm9ySHSr5CTWqQs8Ysi8/MIWhSoc+6/bUSIXkC
XQacQP4obTY4XIPkE/fO7pD7NCTkjpfxo+o9318LzGBIXHV0Pk6oc1zunZALjFUt5mhVT7Woknwu
EBasmTMJghW7rmy9woc1AiKQWjjnHgcuQ3GomsJ5RttAHmunAiyPjJgFfQyNObODIgqZGK4Iuoka
jpY1SKJJbXtJoXdVQ4Iis6HSqQjNjKb8WERE24zEx8SbVEtjB6+YkP681SoVP4amzhnf910IeXXU
GA6mVTdCGR+88LtnZvFNPgZjelfDmsLfWsdciXMkbY8iCtJ7BIeg4ZVV28CRU+bh2pwa7o9E1LxP
OWE8/UHjT6eNriu4JQvvZSEImCVesQx+YqjsTMrc+phZ5EWc2Upn5gn2C9U1KZs1Y+yZqi4FOP3t
KHDL/IaBWAsx3pwgWAR++csyE6ltyTrsmqOqY+0AcCvUbeNi4499veh3RRPgh2preTEeRZf2d1rM
kU6qh5gkSjKv63cBbqv9IRhpufGxj7SNBRiYMaerxieVa3I2r28JKv/3UWd57+s1YkJxg8C8C82k
jsXau729YezcDXkUULdgzbudDCPOr6sijePrdkgyLIpTnKz91TLnWmjvtVPChxyYrfMvrL6e2cAW
Bel5GE29fa7o2mCNSRPjUrx/cQS4R17JXrkCohjGmzZzZ6qzllqNpa9w0+eGTxdKsOPiKHdMe2ng
wXYRjjRJwX1f6kEtE/TrC4UcZiFMbsBn14tQf3Wp7H6WoW1ED8hKrPa16Oy2O5FFMft1YnGMS9iF
fbS0XUVD5NE3GcgeFYW40G8cailYwNakjXxYp/Ob34wcopTnq20nDCzuDEap1ffaDvX2TMwlqdzw
pFJwGa/kACQD3GYHgqSpmi8Jo4fi1hZFhHiQ/ax7COra9r4kzE9ZVRMDGVCBmeDiF4QZEI2eCdQm
eS9moU3e8kdtxEZwRWFMoUX2GsWT6+R8HboekIP0YV9sPaQ37U/NK7Tyk+MLLFoyFgGdpYoN7Yhe
I8TxPA1gzYRaAtJLZ4krgnf5OSP2gzH5080Yn5ZyTus46/YLVVQn4hNUiUKNFnyhxrTSmv/octXA
njz3IqFsKJjmDBTAnHW2eWOWLsk6fqoozJaHZTlMYKJ1eUEaQKaa8ti0s3HkRGbfcGCS1LrV7/Y/
wc6xeYUYn2YjpiQZb8psps3nTSIG48jje5+Nb5lcDzG+bXdRamjezrhwD3+z7BdCXNPU6DjcjtxX
fMInGIo/rTJAx5NP2PFnWAqafYDz/5Tmw0p3esKXsDTGnv6Zf28kLKi2bxjFzye1b8+0uMx1uZOJ
G8yPzYqljQBD75ATKRvP+Fsr7H3O54v0RdSQzk86wqpiWxJgKPZz9Erz2kZOOzOc8rTnfxAFlbwE
mEnP/29kPAdWdNlxxpqI4KtlyyovD39Ga/mm38xkWDL2uk77xjtKmTHaAeUF2FDYAOJfvMOr0sNw
HugcdWbYaEmD/TN+oe560SpMcI34xZoeioS2XBTZq1eo2LzX8KrGsX1RK2jwtvmuFL93rpzkC561
KgfuEL5YoX4aECU554XFa6doqMOV3o5uch5Mgl2eixCb1mI1Qvclbd6gs5nWNbVLfLKrtjLWpHkF
cp2RbFLtsjI23T05FpzVg1SetlJkLKbnZfkvHYHwAcPQLEWlJn+YWWtPD7wwKsWXUaGVtekS/W0T
aWNz31M2pSs3ZkxzLAyFy/ZKY7RWfCtkViNCL+ou1Vem2Rbs7lY0cbVjUs76JWB1u3706QAfEktG
2Rlne9RHl9dTWWVV3CZNazwnuha534Kwgj3e439oPjCEcBmWSJvA831JbhqxcFGZW1dVwvu5Hi1t
soDN3bHbUmkruebmRtOhZSZFW4T1i7ehbGnJYb9QMPuAsKSritDg9h6XJ8aKxaCPzAY9MWFJyext
h6kSmObyLjS+k+PJQfTSLrTEgHES6YAYSViVLTbsBvMmO/fZosVJdbNQXScr5+qBH9tq7dcUYzfL
n9tMEKnnIcLx2ibUovKx8doOLDVGLVmuwJ5wtssZsk53CBcRXFCNDMhTGMaWL8LxYuOTf+nhlp9X
XIicaEcC77W2xg4WrYZi5J4wG2PaL3TBpQheCPdZ2tGIzEtFDXjbztIDy5NlcSR0TWXrJEhhXPmT
qY+vdG+oqXxF3MGTT7ymAmuQ8lxlntqIKIrnrAY/GTeLKq0UFhEgTdpiHG8B82qbRQMyf9DpeU7U
Lg45E3vjpEcB7AkQdVNdI/jk3S/SGhofQipU2kAc3We2CM8//n5nL9Th5WvoQGyGIYo/E+82c8ie
eDYVE0sTFdhWlj1pqMtGm6pk+jXQEZcbgm+8nqCESGuvmrpp281v4CMxUvOqyDC8XHUXTkKqA6+s
aG9qptLVRZHl4fnDe8ZAeFaQxBfQNu1MSM7EbhAntCa/gN14gRWnwpxVc5LUq2vP6ILuyikba35N
L0IYXNe5oW7s8rdjwp2LW1o8/rKD3k8dpT7FPvJ5EsYpwS8SBEEwFKURNz+7snRYwo9ejvLwvADL
CNb4EctLrIpe89B5ukocxnLi3PRTdsZTV1aEA4AOw2WsVqSIdMFnoms5ohdKoImAlQ/R6llTbcni
CKAMFI7X3i1ar2CCfX8WmZCW2hJbypLOvEhwJxwMa7RHomwSfR+X2lDNKQCXU9PpfV71ymsUx1YQ
seP9xlyzhBcldnUuDsIfe0M/4rbyiWQecLb4gvN8VIK9a7OYo2DSAbRno+2YW+y33XWYGug2Sts7
6XBUKJWSisU2XU4CYqdmXOlyyb3KSA6XTgDiYyeDb38pVF5k30CavtVeOteoFwnAGMBXXbfBTHsL
g/E6hhwfEFgTR9ZmwPKfcKgmeYzbDLSbvsQYNj0pWAD+uTBvQ7oQY+tl7ElrA13LqmmyyFwDdoLM
Nm7Db8ku+sfKcPQjw5dyvCkD1/liOKQJXqcdRjUnyniDzE6tmvwP6DJvoRCQULxPLd8BoHUNS/8r
0zTjQwVIqbUTMy7NedGCQjZbquVxOFdBH9/UQsFmGsu4hZjQXzgk/35Y7xiw8xWAD+vMvBi1OBiN
vIPFTKJ7UMI26VUlzWw4jsxmXhrpAW5aRASMtzFG1dba8CySLbBtzBDmAhB1ByvuQK1bl615v2CO
qRvpIXMXdygOC/ItUhsztKIqTWOjjJoeY1msxLsZ7dkcIRmsVN0mEqsI0yZyilzBZ1iERrpPL/qF
ZTLx70/8Hm7BTQvOGUg/hZ89mxW9XZ09nOI6LMfiJOE8TzeJSejKkazhmV1aGT98qZEtI3lrrAMg
NXgYsxq0Lv++iHdQxIyB+XOGrQnQAosDhPntVSiXLHv0o86+GF2ISKPmQ1/EPga2xsrTmfCt8UYv
Xyez8MSKgUamzguzLyICkuxpORKF8wEC9PdFQZqi14URQJeBdfS7tRBnTPlco472iyArHUO2yUU0
FxIsAcJ+qbKNMlPye5CPZKVUk5qqX7gqNNM13tExlfUHd+ptP8edwiTe5+0QPCpcENx3/ZzSRhxh
jSTa11T76vscHVf/qMKeur1FeiT3skZyiagqMPU7/MtcssIw/M+vKUh1e08CZw61/lLs1pfe64Pr
m5/UH/huvj7TmS2VeXnAzExjvv7/YIkGOUd9PMhkr2e+3XxSLpR8tO1Fzmp3pVPSwuO42XxiYu5E
+L4nynPvyQPTR5qfwW0/sliz3l4Q4KqAzwGbHQ8L3uq/gstrn2aUIkKQHzo3N5MOrPzZJi99R4Qh
0WW42zr5ma20kFcxvA/vFFbu0J873W/JPYIyM19lOjnbtnA+lTC/c7nyKzhNO5dEUlrASmnTc+oT
3bFbVoROZukTLY+ef0lGtggznEgg6aF2FldQw2lQ0KeRvcjAF9XL9xK76fKn9HStOy69wb+fycXc
/M8z4d1CDwrGx2gJ7hU7x7sB0zCRkSk7MzotWsjScLTkKpsnIDtC3aR3T86ZeW9m8B9uIO+3wxbe
lBhe9Iz4PAz4XR+t7PwSqA2VOTpKszKR1KOABl2akraY7pef7BmVyM6yr5Bjt5cBsHSceXjM/qMa
b10PoCPPE8N0itWkYMcc7cj0N9pYjhvZOebrghZY9E7tLvENhYdi7tTu0dY764xPvDTOps/J08BF
sCrtsYq0oeezRCaxnpIU331zEXlYaaEbMC4G54PByV9gOTcQWxR8vDwfT3RdvNswLwO8AtOFk+6H
UJvIep1HgkViwFxb9qS4lYa+SVTZB2urkrMacNm59Yij+wMF3LvrmV84i32Kadzs2uziIfX2hYsS
WzPxME/2xQym3wBph/1R9TAmb6ueGTSgGhfxdamDK75F7En7mSvupfP/91q7vN9/1trlcnDourjD
cHyyDby9HHqYkLYGw+boIhUa4e6WO5olZGq+V3dr4mD7hnQQ2Ioufklsc9U3MYHyc8IbXNXyli4a
pcmzqTP/fYHvSwxuF/gID8+cWUyYIr69PrYIIozTMD8R3zSfMQux0YhrP9pGpkUItBWm+Xir6kp0
DxEmHh9dwTt1NjsSJDOmbzh+ebyV/ntmTR0bOrZ+RX5s4xpOk66NucKGZBqRUF5koWmT+d1Dbiek
nKyqsmKZRahE7ENIWpj5Y5boPRO+BA0yNarIe6Ey7u1yHfcGJg9XDkbv46ryo0nfJ8jtGphJuI8S
CDVTwZeGokLfOtrrf9/at7an8+fy2GRmO0WbOdJfjIL8fyg7r966lTXb/pXGeS9c5tDocx5WDtJS
tiW9EI7MsVhMv/4OLu7ue6wN2H0Bw4BtWeIiixW+b84xQSSgMp6ZDVBEkYzGbeeeCBFqnJNssL+9
BFcJ6O9/6AfN/Nw80zVSO3jvmMV11v5fH2hoJpFlJwH50AUEvi+oCYLqTZBXiy3X1KPiwMlJHHNV
OuV2jCbN28k2ltu8l7197KKcOFjpA6mKMPfne02hHsOKZ/bn0jQz61YEhf4n94L5sfPiMx87MNZ9
drs0YD9qL8xQQ+8jAnlaEBx+TUXtGALL4Y1IIjjdNc6rYINkXo4nUY08XGjYlXO2SVIUDAaEqOs2
x8K4Sm0rwoUDwNmklzDbNqOrObVUsT73Pbo23i3OS111c3Evbuu9qtWIva2pCPTKJ73cTSVFjb2t
DC/bdQHnIuxpmCSJMaGiEF4P6It/8Q8P79cbMc8Wlg1iGQsltQo2NB8eHvtinplWZPtUzWl2lNwx
ZUSy1+6KJJYgnPC6ypN3LWkshAm/c4z73Pa74FEvrT/6bz8cAOYrwr8wozqBzs9euA/zgxuoaOyR
dkF/c12KgIkHdSK15PRQj6RgrQIsg6CN25jTEJwTdqxX5QL5vl22t2Djw58L7DzbZblHMgdeGBHs
0SgiiZg30etWJuRiDjDfXcyQbYUAP9G0fVHxJq9JZDS1Q2UNHJP1tHXFKtXYpexlG0S7JiQ0fPv7
B3BVtP46XXtIGjDSkHcDhVCfp8t/264lJF0PPQydfZF2uTwtZeDcIHMLIn05UJEpRD7slhK2cz17
LybIDv1usylrgsywlEvGYO7TwdgilKc2RbL5dJADwO9N5Y7URv289NNjkTtFuBMIVzEIpLQd92Hd
ukjkaRPlE05dYeXfS/RI3Z9WyY/HHD4lIgkc4pgRgXN+nPYbvSKHGKj4cZn/0Dml+m04lyL2bNzI
iAQpFJCDRqnOu4FPrfW3gxfLb7Fb19OBElnucj62zer0l2aN7ZRGhcHvez4dCkJq5U0cBtoBDbsX
7XsYUHL3+4f1d/2SxuqF6obAJhYP3fhgdp/Ls9jGg/q0aOZng1JOeCWaOCSzzuDtSlEH7U7mSRuT
BEstc0WVkrhfJK9Fuy+90m83U2MxSfz+yj6oSdhh4kjmykjfwIj/d7Go2UeWJDvWOi3nYGlRzfg6
uqMXnWJ0zVgUkiRA+uKQFv2wVAIXadDSBVpQZdVUcc80WJjTTWWV7X2iDW34GAlThueyHSPzOaQp
X+JqKnO1VYEzqh0nC1m9WYNeuy9lnkwd7tnUBEio9SK8AZNDdFVPXiHlnm4Yyj/sBj/uJthwsYlg
AfIJqph5+r++PpHW0R0xve7cFnokNiXSnoeIeGK5j7WWg2xIHU0/uLkyEfVbzOGH39/4D9stbryL
SJcDKkuuTYLSRx8cW0/u+kjWKuRvJCtuFGC1sAciO1fEx/K7THJlbyuWjWw9IFkcVjKy/btqElH6
AC6CZRJVD9VgdSVZ/OHyPr52XB47HFQY7AU1TvYfZtMgaIQZmbo4dfFMT1mWluXN13BwlU+ED4ZH
PABJv5HOSNc+t7XksvhVcXd1IJsmKz/l9KWHGwIiqV6NYzzpB08rkunSAAbUCFacjxILoOX3H+Bv
p0ffnSsSELo5sxO39XGBGsbB6wV2ijMhfcSQSkOEGriBGROXZ5re75oqc81Lda2/cggdW1zvVh9R
tiC1+fvCnQiztKMJYWcBlNayse//qvtce84CA454WjqgCJmzCbpOizE2Fl7b7PEbcd9SZBz5WZSm
fZb0MizW/ilO7sANCpcu4nxrJ0hoEEDk4H79/S2Yh/D/WyEYYXACkEryJFmiXaoPvw5xIycq3vIg
ySSc+eqvWlFlRE8Zsy5jtYhCVCdy6yEkVUL+4fX62/CBhmFhhuTOz4rfj8NH4Xuup8YVMMbIjf8J
6CNr7yhEauyLTQY2cWzpwEsVh7FVbMgxJ04FK/oU2ze/vwnWxyoCg1jHwjfH0TDNMdH9eheSSi/K
tmFGEZOXNZcicovwpk7ABOzYqmngYHLb695ti3H60CVonIEk054Q3+uipr2UiQ6lSITmz34QSN5A
5127pUsXJcsQ1c51giQe18Yw+OOh0DRtjhlmaDhlab8FrZwIb7cFqXKUdhEgdaS+bOPMohKZd1Vk
nPBD+BClCIxOj4nn+QnxMuX4CoBdY9E12B5v+kbdd7p0OSHaQis2YuCUcYvRhjK6PSaI4RbEy+/v
nvnBf8hh+ZqyYeJo5YDKLfz17sk4AtGshHFeVKFJqZzkFKIkVncW2esO2igbzivKDYY5TroYobXf
Z+9Tlubp1vBz3SPZOiVXatltgQFMsosTS7t6YNg1T4siBEYY5w431VJ0C4kvOQaxvam+mgpH4Wmh
MuQdFY5bU8YhBMmpGAZOXrb2ZWmqLyxIpw+L6W7Kh7LeNbSJjKc2cwLnnJtaN/5BhHX96P/2enFr
OL7zilH0ZCeMEvvXW1MPNjvENHLPNYny+V53BnM/jdKjo00309QPOrt9/c4YdHoYBMjr7kW6EYDg
pBk1fbfoJ8zEYitPdbcCDWV6Asgj6jTPuXGFT99hMIvch5mMgIKTkUUtauyGmntfeJO+aTKdvyk6
DkibPNDpZ6KR6cKb0a2Nk6ZrrXG2wrwX3ExbgVD7w9i4ZoL92x1wHEATGv4fDgCzphgw7C9b0Em6
wjKjNNiPbRXReK4yM9jj7hafF4VCfW1+1D0J5AejipPwsjRutJGQX5yXDs9T9XEeQDGInPy+qBHt
bqArtLcFCDDY4FhGQ0Iqhgi4QzzbWtZi8CZCWK7NNRslmH1QwYBUVRqh/NpNyjK3c/Lyw8LuK68b
k6U0F/c6P2+R5w7WaI+PtKfkCKvJpldhV1r5Vmox9LhFRZEqkkAelqdXCh+5AhpzDnvL7of9P00w
KDX8DSCbfPhqSK2ng5mEaUE3oIlTZf23NOQKeloAP5xQ5gpaAifrTeckW1OkG/geVS9Zb7Gydhq9
NXaTMLauWLCFqxJ4yqNYpgXSu6CjwigygLDEV3q1sFDA5ty38KTa2KJJtWilkgQMZ79aelVR6TK4
Fk/M0ixfGufLAQFhCkfMRYBVsOeIwMyGMxHSZ7lIt4vUmDLorGi50jMpqdbyLTBa/hsR2iBNkiuh
cAEKIRL0DbjfkZsX5+UnTxUyArGJrHFAYV1f2a0LRnJZQZXw+VguCmZ5yr2gqtP1KKxYw0wStoa+
71ryUPfL4XapNdIt59J0kpRR56TxCIx7mImYfkYZgANB0UcP8BlcFzMiiRUY0fuc3Ia1Y7WYMjL8
INVDZxSoxIuWffK26ke3DVZ0U+bBbFSonzc2lQgoJrCSJuNnTszT+JIhzHA3kRsq5+gsDcqlCmZ7
PE4tJUNLbgaX6O3P5K6gQSyjEtdfJERHx7BCNL/h6SvnxhSmQ+Y8c68nt2xFM6NbuWGu11+Xg1p6
7e3BvuUxeKpEfLPcqc4q+JsgSklnUnk3U1ghC7/FwjTbrxGYtldLyUSdspZWHeqaieIcfED6hMVV
SbbUWR0C4BhxU0EJmkOeXjDAexkh3fIGrDyPteM20oFekPdbGpCcpUEW+hRlchXSTBGtBAuL5ZHG
L8QK2o/sAnlh3Cqn7jD01YGtAdLPZbQEeMu9C8Lw6puGMaK5a2vwYvvEGIPuadbbyDdLePPSO4c3
opEK+CznCa0KjrtFqdAJTRffi6S3Efg1afwpbIRG36bS+mLli8AJDn3gJOE66HtXO+qmUMXJ7TCO
bFDwNOykPbeP9wXQQyDnC0OAWs7cXrZlBn+wjNC3VEboGs8DcjHG1BWYOhRNytsg64j7RKoYRzA3
aOYXZBnDUI758GE/7wyiBBupXKk6ia1PuW5LqKSBfk9jhy2Ai1JmfO4LxtJDmIVgUNa2Z44ONKkw
e3FQXIUPOnpLp9mYyBf6ry6V/HHNKLGtn7ryuGzYmchEvWIEmOFkxKdJj87/slVdOs2gtDOb+zq7
X67msr9kI8QqhOs4CvWBuaGGfFpaEhOAD2qCQYBPJkIfPkXiEHR1PLIS2+wrmrEygwvapsF96Elq
M8+RYwHWGwJ4EtE6Mf1yeJ8wKpRqJVEDNp/z65zlNrbToPaAjdOjQnRQKDl+IaaLyfc1IUcg8fy0
FNbTKxA5Vkr3biGglt9GCsvlrQYkx+bLPbUJAn3oDhSm59HaGw168cryh1StU1a/6ODwOtizSI6Y
7lWlpxJmlI5wLl4vQjecdnaOAK5R2o2bNsJDp6PqYc9M4ci9gx+sOFemm5cHf2wnkktrN6pt1Mdl
NKdgdFBZXMtsNsuck+EEZQq0TZ7GosUBfhBolEzrptpSyxjLvc1S8A7ic6RElCl/+h7DEdM5vgHa
HQ4sxK228phjMzq3U14fGmxM2mporbzfpx1arL2VDBMlGk8riY6fYBxtBscdTZxwsyCJlg/m61Va
FXl3YyEUj/c0teeanx2wwi0iF91IEnU0SEVnlYjrJEOHm2CB3TpiGEnYpE8bWehSBJNIYDZm8bmT
rI3bUSubt9xMgKXrNtKUQ9JbMbSLduo40gnEumskceD+w6SrOoRr6KhW2CbnlzYZZbXtagrNHqSF
eTZwYlROXxnH12WS3zxL18ttMBa58RUoxPwazXP88AA2yiw/40iz1X4SmNdh2rrKNsBzdZ5wHzIQ
aEFxofAGylsjb6e8R/xZu4+YlOdnEUwUvvxU91jwAEqAE9p5EHARz9AdS72frtb3U7Y226wenxbV
RKQj3V9HrsqRpSMTn2zWJUaCCWOv42X/q/d/3aYsW4hFj7IAonsNcypVXOVol2Di9PgQpkxeu7y2
U+uxY9m09rXXNH/oglwj5/590wVDlWwr3nnqFzYenQ91v7ppo5b+XX3uxyb/ztqQDE+xAbN9gxOn
fl3gBJ5XO/V+MWIhw5ucGwO+VHc7XDHBvSYsynhBVidHDXYK9Kmrp3TZKFCcZcEwERcAmvZKujzI
qGk7DlWlkfJRjE1wbGNERUe2IHX2QiAbiaKjZowXkPwoDhLtdarsnlNTJcDjH4O+Tdo1JbZiWEM9
ZAJtaibvJxB7ViVXhk4rOV5TBmQTI4mg9c+eOeDkNswxNHc6kusUaWM4UFTuTJv+D9rRYxyEtbe3
0zFzFOSSPuo3y9ORyTAfRcZ5SYKCySapbQHQfI0ZdP4ao6ctb71pNH/kQR77W9NUBQTqjH7wFkAN
56hl+0cOHFvB4MrJ7q97LSRQLLvl1SNnViEX2wArL94Sv0HCuBCrgdLMAwe+GDxrDikTcNDG69WZ
titWWOV30XSYd5mf3c5q/BUqc4gj5qghy6an1Y1f0bU1FUTsxok+Kzr/r50K+nK3yLQaT0RiHbqV
Vp+dsPUFrJw+0eBjtpOKHpfrDGTFUj+ZTpbsByGoolXdKIdDPCSzYlSOeA2Kja6GUt05zWjIP1Sm
P1S22NjhSkM1a3M0oEeAA+vXY0HY1Jj+ckOdOLdw++EBSOfBD0NOxQhT4J8ujJOFPePreVph6NXt
R0Dk5hvV2XhuwZoktv9venh/rwcgb0DKRQaGgRiDSKRfr64xelO5aaCfegFv+ji1aVXuaeNgX6hB
H34mYazX7JVWDQzdfsybboUbb7ptql4pirMTzxMB2nx2wRutbnKEttoqMotU7eQowhNbWG/aVrbn
4f/37fh9oRFSZ2ZQLELB5to8leS3Q5e2mbK8/YQF+nVZ5YvrQdfHHMVxRWNDf+fkXfI8O4JK2Hgj
mYErvYUpvq2iQbbrsFXqXWTRGHxPZetOr2Pft3M0W17+Kcf1g7KGmpLp2mgtqenMdh9+4q93j44n
4mRBdzBtPHAwOJ2oLOVmTxkyckogJLY5oP8aooT+b9Q5YfkSghrRv7oZZuyfC83p9+fQDxHcXBOH
bzr6XA9aKArsH66pb/WsT6manMw8Jv3ba7Xi7PWGm65cIWWzG6/E1NZwJ7mSJsnrDQEI7ipznJbG
IrnB/k1ohb5xk8d1NRzRAwTRURauroWrWAWms7UanHa3flGxlKyWagR7yWm6mQyzt3YhRhz3eUwD
FfzhXfpblZqXCCE2tVgabZb50QNiOjnWc5eWJkJ6FFzR1eU3IE/gFDMpT9xxg6miZZRD7G059kL9
oXz2t5a3reM182wP2QjlJo52vz7wTnidQoSeUKlKoP0spWlc4qLfwg1rHjjnFBDD2CP+cKBKGgY5
R5aW7kqI+8YrU5UZ/vRl2ua3S30qvDKoRhdqLPVPdA7r0kwBjqo6k//tZUERxNjqeT3QZ3SwD3Cr
/H7M/M25bTM9UdjmG0CWxlD6YY5qm0aagjrdfgF7Oa6o3hY7QX01jLRdVclT6aax8ddbmTD4OHbL
GT4O48W7SzxCtk9jBJVzPw4oxlfqmoDxhyv9WEnlShE8IGx2kWaQePthdDcRjUUON+U+J0At37aY
RSCtebDo3wRmtQiTMRr7DbTd0t0DLuoy+H6dJh8CcGvhquos/SxzqsRcHsjGvcwcg/krM0pOAmR+
3JEBgk0iUQOHaSO1We//8Ak+1BCpQfOGshDMmg3bsj8OobYUHN2SMgOdg4dnmwuShbdWnuYRNmq9
wSYBeNZQd6DtB/UTN88MbhqKiKeOa5MVJFXwIOmBeFLeLIXr0Bx4HX5/ne7H65z1o0yiWBfRBhHl
/aHWqTUlKgjHbE5LHsXAuUwda05qao9xogJzB2fjoQxNWqaAQRWwIdQZzZ6wHroaKmHLvhw52Kui
LkuZoZuNcAySz93Un5LNnAESbckRZ68Obynq963QsnEXTkZrHErGJEAurTWLPe9hsDMTR0v35HiM
kCDLUPNOJbZrH2H8fGQHes9OqnS0MuhXoVSUPDVZpADJlIMFIxuSZktSTSVfkrwKePx1ZiX+JvOK
bi8rTxWPSYgB7ZSjTgpWMdvfYZt1qc8pa4wh320bMIDVthRu4J+UgwXy0yIMmh2IxNstkTLT1R02
osUhaeEqxq/aYPYmLJzgIVc0WZdIhUL3hLVROuxDThnhJDfkWtT13tAkrpVuKqgJDu6c6/CXnmiR
5F57JPXVpuNR60VndC1/MFvQO4kJgR7WVBTUn4J5KWV+7J+gIuCFQ10Lj0THOflB4iDbYWRlFeER
iIFHfl6d62WnU2fTsjRcWzMM99FBSuxwD/3ebVZLc7dPXPp5/tWCvuyAFghfb5ig1hdnblMoKG8i
xGz4s5oa1s0cA+vXFKI20BG/8p4sU69r4Cy1+ZaC8fT4eXOuQTqZXXpEgoJVDMIZL0EaMFaehqRr
2suiZSuv7Uq/s6r32MG2RKJglarNci2R4yNKIrcInteynEy2gMPJ9Mu6jXvbukhtCl2Y+PNlxWg+
u8cU60+1oQlvxVsvIlRmM9k+nbK+18z2YRF705pgv8LUb+Gnu0LwtSlCWee6NnlmbuCY4ics8tHe
WvweP1HQItdouZw0dcbgxWlDbhyNA6Qkge/Md3TB0C2w/VFF3ABMBnDzUssdDlNo1X4P6VSzy0/A
F4f00RUDISpa0aJG3toOcV4/SWBgSlt4AdTF3X7bTHzgndRaob9qyrOKn2k086KXR7Z02RubIzu+
eXZqc/Gv9U9+gp761HUi6J/zegheFnnXMs4L4mrQ6F93t3KERI29J+bMjiFN86bbrNPi7F1rc4q7
jTUlWI7C+EcVFm5xr9Nttna2Jl6x/fr+cSEH1BZ7u5dFqIj2w2/Pdm7kQDGv+RVLHsEiObMjdqo7
GVuauIXAElB2ba8MwaXG1QuwerCHWjqhEVyk7xDdu3zvm31nHpyC3KiVZwM7KlamW3OUNzluH/2y
lvXX1oAp8MgcQlMrNyO8YyFybz7aglfMi2jMD1Paat2nhcvX8WKMu74cCklWz5UpmBCgYO/cWHnx
U9i0HqQCjfiV29qqMRKSccVG8dVIenrfC2zRTPxuJM4MCNAxC9o5LKpnB06w6Gc8Sc5RL5Jq60yG
8ZR5Vo0acSJf0a0MeGKWu0vKaJNx3qNEGFzSHox0k/vmj9AQ5J2inNv2lZgNvJULtc20t0UqonMe
j9UNVa5p3Rohjya1iB+riNZqM7uFit2mwz1CLA/nhC1J3RzGcJv5TXCxY/fHBNBrl3sN6ZT68Jh2
vfW1TARUtlp6T1M4KJzq/nCqbSc4R+Gg3YrYg8+OohsDbkM0yJRPF0r/0a6Wrnqo5NivNW0caQeK
kghOihjuLRjZZqOC8mD2FTnPfLNTVsTdpvWVRujPpPSVH2bRu0zy6eRygtyYeJO2xWg1t3o0RQ7c
o8p6NbpY+0ptqV/nmku6Jl3QXSFEdFv1tXWQdWueR3Ow9onOq7xCSVN8UtY4Hu26foZLT8QofkKi
Qas6OVP2GM8lhTBUZzK4NKQ87MciyDlY5tZ2EKGxa+AgGqtYU+896RdrqY3eQ1CL5NXCM39El6KH
K5Quah2MNDeUqbRNrePUkI2Yk099CsRSDKdUT4ZtNGXRlmpSv6kbDgMz+EA7aA2r5OSPmblBA2Bs
ALZZ35iEMdc18I9PwkjUDsqufBCtER19E4qulg3ahvLO5zovwzsvqiCPmaAwmG5vShHf55OqzgRS
DNsgGan8u7E1sbJNxU4b0bhtopIs6JWUodo2bPdjWJsvGqkNa3od8Q7BxBz/mWZr0esoycvhhxZk
A6xtWt2JV3wBMKqNm94FqfpUjU0ElyuwP6duFx5sPTJnNiSzDfdZWptqIIa9kf39BN9+FVJ85+xR
GBs/TDxIAoM57dVYts6WJkDSbMYhr5l26HKvGw4sz3puwPc20snflWFlorKcPEQZsb+ObIRhqs3I
bIuZ3ybpUAEy2dd2U9Qc4Ku477aQND/03D/4pfjRmFp4kontrAO3Hm8LQeKnISzxXqZW8kK5iAiz
rm5vsKkmnxOh3ApnqVGcrcAI6dipL3kLSy80S29f0JDZACz36lXbKrqXLjMvqk2V4zfHYreeykDb
uF7jPpSc/PpNBLXgkd1puIbfwJ3PDH9LhIAekm/iFz901Yff+9h6SFI9+J4n7nBvV3Dm4IUOr+gm
C7E2nd7flrrdV5+Vlhqfg8knGggTkrNifCXPrt75N+hG6Za24jFAkboNqH5tqpSYJxW5d8LF53Yw
KEDm9EOERsIFQak5qRv2LrSsZD8Kpzx6mUgvZgV9Hfnf9Erapg1+0de2TedOL9AGs7OT+QFvt9PA
oxqsbaOL7KZyAgITReUfXGfC9JzYszqC1rabkDWe8Y9u29Y/89AN71ofx6iu180pD51PVlyb9yY7
kqykBWKhoNgiNOzXnkqndeYG46Y2xyeIOMEbzf2Bhw3KbUx1+VTKTN4HuDsJ6hvD+2jU7q06bdYq
U80x6St6CrLVySaEUylFCLymmPxunRmp3HdeScrv2D0BtYoezNb54XXjwHzU+Uc7sMeDSc7RIVBp
TCAtzW1cqtnwnrrFDuKUvOnj2Fob5aB/cWp9Mlat6jsC5MNsDXAufDbNidneLpt41fa58am2J/0S
1lr3UvhJ8+KzUj/mZpiRdAIF5EKFgTOEUchvTVYUe/JC0VDxGsBPd9N9pftAxR3QFZ5dmms77sbP
Q2r3K4akk62r0faejcghazfA7DwxnbDLCpN3P2ynz1OF4HHmw2RbH08dIwoO5WthFfC4rZypsI1c
qkGixIjfazuvqHoEH96tF+NrNuHA3tOkaO/QdCf7diLLh8Ft3tnwk1dDF1V7Cl3kJqOR6Uh3tv1P
aQwPnlKi8QlxOZirxDa/KXbrR0zs5XcllQcisCnpgBtDs2tc8oYrTcUXyv/W2hGjt2Nv0q6Rq9S4
pqOuXU19RnHIyr/kjZbfJDXdYIq+vrgRY2Ot0g4aN3r1ZG9EPfJpf6DTMVTdRRHzQBBC5N8WYRR+
ttrGp9vMHVF4tt9SnDPr2o+mPW/D+J4mXdpRFE7dbYr0WVvxJqN9zTP3W58ZF8onxVsxaiZNql5v
Nk6DkHHN9tJa50pB8bZsHy84cvmdnuT6FzsM2dcFwtlmvQGWEKBWA5fHU1Jbcd4xORG6Yo5MiNRd
ambtaz3W5UOWEXizhRkch6QJpe0uHULvib6vty0rdSiC0toH7GY+a8jH7dDsttmYu+veG2C065W/
LnQbCXPBxM4yWT2wOsoDcYbjBp5teZOyF10pMwRkrqf5jkUn25VmtvNzJ1pbEcb9wZ4Ihmp14LhQ
x/bcp4sAHfGsA4FpVwFa3YuoYnK9YK4hotVqd5XU+bDPVftm4yjeKzJjjpQA/G3hRybSewI10qh6
G5hi9hQJp01sO1hqnNaWJz0f3jFcObfsKS5jz7wAo0DsaJwdq4hc6bx22Tqz/VzDsJGHtuvzL5xk
8G+NySVgczYT18qta2jjzpfUanrykTZsAdyN6YTyrS6D7ELIhrZGC5/dlp0UF8Zlw86nHdSqdVDv
DfBEWeOMeGY69vJnrTXF3nPHiUTdMJjF7d3wOpr6NztMtM9OLj45RvquSoUZkW4xcGrgJC8qS/qZ
k9tFWyIuiy8pQqED/GuPEOnSeaZQHRNNkDa7gmP4KnQHTgRR2d8hZ6P9isz3GxlC9t4PdPqEMc7h
VTKig/f0AmpK6xQX3OADVKxZkGHmrE+RuhCcoWFEzZ0z1hV5yVDhnz1oG49+2+k7x1WZsUqHxn8C
NNKMh6Tr4lvNCq17vleKSlaaeM8dVDqkvxSkGbKZcOyTaPtmFv8XalrZ/sD2ctD1Y2N1+n5E4LJN
lBU/6rFTX1DKVtuxrt9imoWbuoYg2yIZWFe1r90bzqg9yJLuqQAZcdfQ4jyhsKl5RZhGTGzEL0w2
021CMsNKduGbDsoW7oQdk4VTvjvoJlaSusWalI6MET0SjMIxUtZBvqOVqdahjUaFgxdcVQ/K6q6t
EiQIGIe7Y5xU7D0Tb3pCs5d/051GvBW5xgdAg3TG4hM/mzS1cuJtgBsnOieEgkyngyIv9TWoxniv
wCq9+9SRbnu77m6mGL0HIWMFSYXWOBMQcvRLBfTWNa1ObUtL2EFr54XNHsQG01kc3KIeYO/HSfml
RnJwmw9ku/E4xOy4zQE5pTboriCxWYf7U0ex6buoS8apG9/19li9DwV8V4j4+WthRDabbfYNad2n
9/AGCc4weVdcD1SDD4Gj8Tvj7IxRdZqmlhWszW5tzlKfCLLFIybMYsMu3f1aQ8jG+h7Yly5KyB4W
sfyCBzl7E1ZkBLwOjSDCT/PJIQnH1WRzwfVg0rOqKEt0ZMK6jyOWhYtk10W+ofCOTu95N42C7VSa
BhDtvJnOhiebVRVn7kqjpnSmfkPEX2YR1pHoDm6Owt+MsvimIYx4dApLw7FoqGCDdGnc+FSHCLsF
4/miA989JZrQN0Ez2TtvcrttKCoimChfbvopfW1iN8IVIKtzyCSG964q2k1rtDxDs/NfcqOjRxyD
/QNKY7cnndClLUoO2qrToFX3VJ2T59RwxRMGCw4yNaJ5CLORtRsSNd5B3eputKix9rDjK/U2pda0
CWhPbn03ybZ5y26vosZ1sqKyjh5Tlds7GpP1JszlpzHWvL0Tu6gd2+h7VYftSzbkyRcYd/5GgnRZ
4+E11jRf4qPb52KLBJmWzBhUpP+5gBkstyIOaMqccTvhejlFFqSVLR7Q4tlOKx+X1jVUBLgRa58R
O5RP8o5R++hLF9mN6nDA3ZVWZvlnipFOC2IrBR0YdsooV0OfcPGoHeNg3/ipX1wWX5YGUSy/79Op
1nYVaOkcHwyNnQ1WlLDbRgFBWNt+QixxSGEWgmWqMj3etFZMh0txRsqeF1b9Uh+fwGOKczz7kFfE
DifejhjwecDLaNS1Z+AL5YtuyIS4cdGI4gUZ4tithhgC77YYNK/6lPejuJGdxZG69skae2z8kopK
Q7bf8ELxhHKAGdtljWNq8o8TidHhPjbbyLmDpOubpyCFLnd0kyT7bnCPto0kKnGD+DnWzkvddcH8
h4wUY2+AxCku7TW/MPZSpE9pVZNiO7tgqBzhEKI/AfEoaE+lWTjlvo/isHhqB0rVd0IqrmaJTFxa
Q244OBwwomQQd0q2GTXgwQwLcN30fpnPa8D2u1CfkyhYvds3f/Ka4ByP+fwor0WYzJMdGg8MrRU3
GYrK68KzH67lo2mJdcw8yjVLgWSwIzZyoiE/8aZjVbUOTj4yDJQ2jOaJKLPOuVuyDHyiIoy7rDaw
bq+x3M5RQm3iiLPTN27+VE2a28DtqIbtEBBVY+80qJjFi11DcUPWC3t7I92YSIrm6gBsr49oeeot
tKSgXVVIy/IdEchUmpaOD9YcinNxoo1fZhNEcpn1hcM5Zl9DN2uQiq80OodakYhHWf/II+pGFTvo
gVL5LF0+mLDxozlVCEokmmW+29J4LYlWt1/1UfVIshea/+/r6X/3982dwrlvNfMJ6B59qJ+qWgBN
ccaOpbgkYUZTjfc4OEMlzzxFYwA0q9JyRYs9P+oICH+IwUJl1rRg/4BDaxmZvqy5c/XfnlBpc68p
Q6le7YBbZyVAcVOU4v+3MYQL3qclpLuzlYzq6IfGEKQ4txJ9UZx8ZzQ5QZhpdtKgqj1LPAPZi2uR
zg18to+2k1/E8YGo71C/cPbC/25USVw8Lh2KCqe08ahTGL5b6rS/v7nzvftFBUJ7AvbjHFToz+zR
D5cJjBVRMg2NEwZIHKduC6b+dkJ40L8sBc/f/7hrX/fXn0cxnN04HV9Lx3D2oTcCxKSVUHL8U6pM
PCprf5Cdf5/B/34oPUCExJOHvUsgZfklMkDfrxEsGBCq26q3v/ZdBQyDDMqqi/elG8q/+ND/59vw
n+GP8n65EPmv/+LP3wCXYMeK2g9//NdzmfPrv+b/8z9f8+v/+Ndt/K0pZfmz/e1X7X+Uly/5D/nx
i375zvz0v65u86X98ssftkUbt+OD+tGMjz+kytrrVfA55q/83/7jf/y4fpfnsfrxz398KxWx13y3
MC6Lf/z1T8fv//yHyWP4nyzd+dv/9W/z9f/zH+svxf/l7DyW48ayNPwqHb1HB9yFWfQmHb0kihJV
XRuEVFMF7z2efr6TgKbF5AQ5PbVhSWImzHXH/Ob7f32//P0/v7fdP/+uKfMfDiOqw4+Bvo0YFa3n
8c/zPxnCawat10X//Ltn/cOwIUjB5aDbz0o2//63tuzln2zjH47Ld9BDhdZGH/XvPx/0xYD9ewD/
VvQ5NqRF1/LhlzQNG0a1j3sbeHImNRCns6jrL3RGj91TK2F7PcGjoz/wo8U7PbJxuC0oLH3NPUVX
a+fW05jiwE1xpyo+JSEgq+6QJWHVjid0T9Vc7DoT6nW7z5e8He0bG0lSV78iZbGS72g6wTO4WuJR
9PHojzSheW3pVAnam7GJVZI/kOSlKGgSNqEn9OggAh8/oSCKUMRBpWgdLE/BWf8vAIbYGB+SEQ1H
ZJ1EbIQyxRBNdL6222oRuaxx9EyMxsrQ19T8pnnyZs00U/IyGoTZwShaNvZdU/gtnHbaRwGWJcdk
Adtv7zTkJprgHfTYGd3y73WMOC8L2KXnI5AJh1Ynw/kra5STDbye7YXfcJIqyJeqpR1w2tFNGOLY
PRb45RD59Qhy/9DIaicb0ChGWLi1QfmIn4fYGYU2qmKsFg9dbgSYYPWdGRTlMWRwkvmGIkToo7to
EQnbVEnwfmr2KacfLxvjoZYRQM64Rnq8yvLRqvZh6Jb6RNDe49ZzTKJRtCtDHdKcTug6wle6asNE
ZLD8Og/YVHAEq9ISGy5Tdx+tMQ+hNmBFgrEkHVzCI7R65O4K8my+kJKDzqWnKByAF89Ol/HrSuUh
LVetRV/0SbNSt20PLgxM3bhbrKXo3as0QPeLABoTlAphjKJKqv9qdIty42npaHG4hwSdZxFCCDwE
Na9r9CyG4d6bsoKXkHYdWLh7OykTrlYrzof4qq4MIZ42dT3B/Mmm2NDqvYPmEL8CAjbmsSOQu+/1
318CCGTIXcMxUWaykbEC93Qx5E3aKaBgY/O8WKTt7g09+mAZ0T8EaqwO9bmgfTTDJZ2RSEcRhEmO
wTiYvWsR3XXSd9rsLyEt3I5ylYFmtaU8oA2gdl7OwBgNRNOf6J+1kJuZGlOihxNgU4ewNT9WDvWJ
+GoYo7yKHjUzq5zhfiIdwV7ul71w24F+3XEuwhO5EXY/bKYc27F4O2dm7C87zuKNtMmq1v2KtXSp
8g9Dw16TXDVgyx370WdAAmcX9szHjEIU4T30VQrfBlMrnj0b5Faw9PJjGPF6hlXYV6ozPrqg+Czt
I5nr4P3ACaAP0Vw8I5C8PDWcx7ef4qVyAw/hEGLh3acwnods58m2+stDKBjTdaeq+StNTmT9ds6w
WLxGux9LvJ0iq61hZPsaDTlk3N6+NCy6F0EIF3eBn4LpYWpBtbQu9+y8Mew+WqzwKwpv/Rx86Yc8
detT1zo1Y4j8qlzcjQdZAzbeOQmWxBpxQ/1QLKotIF/SdWNFkBHISh0GelVU2toSkOB+Qva46Q5N
ZLiJ/7Hsc1RBrpy+kO0EUeKS73SaenZNAKSLyy6MXdDg/yvA23KqEJ/0E1axHVEXznc+aHbbP1Ew
FH5ZWyUB7nWziV0LCxfTNm5znmYRsPStis7WccYzhjvKW/jXoJLiWPakQJscBh9NC6wKQPZT3gWj
iJtx41K9QQMPLofpIre3R0BFvmWoHflqFI5jyWOwheaWJsgy/KVXFPRDD82Kc0lin3U/4eTBx+zS
MOzoD+zr+3GGNko2Ue1Kp6B5zCZa8IYRn2CnPi56G5nYKGJxgP8wBUZcdahq5IkFYNbw3Cq+oTKI
CtBjUsUpQ1JULvosj6ABkL/+Xq4bZIZnMYNH1J1N1b8GFDn5amsGZKK+0dkid7snlivT9DoJzDKR
GpzGamCDXYaOXx2rTO7agwbFc/lJiF2iPXSyq6FIJ/e52vlgRy/naKncMEr25myiiXqas1EH9RJT
j1c+dmoBld4jx7mFtkzSaQzT9lWhBF3OR7XuqLDLy+lzDkp8PNZhSiXsSsXZ1JlfwMHI4FIuNZLs
G7VPz0Nr1aUKH9ymUSHzjG6k7/R3lD9b9piCHhWv9O21oV5tuiSKrD2OII5aFodgjX5ZlxGcgHZZ
vO65pPC34CWxLH5d0AM973kU9yZemTNA4clg+ifirF0W9cjdbb9iIQZY1zQO80579E3ITFQOSrNh
FDuQEePT0ASoLh56tC+ZVX5kyipbqamUoEJ0ywF7N8p+SoxJQbPd6T7AYPXUlcrsls+YIbfh53FK
JO+t3QVKIpVLs0Kw/c5aD1DzjDUodZhO7tX6BwhFMr8Rj5DZbgyzxD2Jl8ierexB2GYqBhE73CKI
X7fap8ooM73CWxI56y76tp12xmSKcrMWogeI1Lnm62O9Ry2lYDw4Hgmrdo0LYFzaF0mo66ciiXrT
vQ97GqN/6JhBsXCNTlHSvLcMOrbaQcu6ugV+mtph4B8BbwCJvMqVUVjOic6gLEdVaYv5nvPchYoT
IStdSOwG2P8sCxMY+2Kkq9y22JNU+kT7DhWRUx4M6FJSe2Vyos+4hoaBbedJvO8muGnJzgM2a6g7
a7ZGduWlrJGX+g9PNzJvtDLI0+A8Q4B+FegtcWXi1Bg3X1Vnjjz8MkAZ0o8ZpeDWf+iqQVWf2Xwh
WJ66Tm+n8Q8/891qvppMb4y0P2a90wmIfWPqod2Z2K3UHvXuDMb4MYeFkaBwiueI7T5oXuLYN2jw
E1zfvb2MXiKwSApMhX4c4sT0SQWtefFuJ0gEfYVk2RMeYTXeKvEwAZinIExsS2wtdbHaujG1sRtX
CoJtfnn7Di6iFe6AdWw4iomty2KWf/9lHS8Nefa41ONTWNLjUt9GfZrUfMJrIWfKowGXglaBHE52
jLakLaPrwiCZp/8ICCxvQqoSgHAlB0fm8uJNpLVp54Dlqqd1bzRVKxsyK59j/9QF+sSw0HDzZUGw
6glHuiiXuPft13ERbpAsgrD2EA6He6KgFl3cBkTurokcq2VAWk14bxzVmkVHkwzW9P5yuiRv07vE
xpk8fCd1eTUSXJhIBwEupgJv4SJuXOYS1cN0qZ4iLXbI/tgsXI6TgYYmP7bNxyr6Zi4hrwzD/Axz
TGXlO2+A0Pll1IPfBrqwrCoguTCfiapfTokx80qg9X71RDdpYvuz1gUWJQWjdw36iO38ykMtguW2
BTF5juvJcB+VqGVgkFwo0tGTkUayZadnqd64jznyok7JgWBX6vxM6xcLIisiQ83moA0Rhp1U40Gk
qLRu+hJrGuDKjx3CE6V21KmM++aNB986de4wFJdAAzkboH5K8yRwaOCnaQ3G7nYYN59Dn55KfFXp
KJrOt2RIGe3zSgsIOk+oc5rcCiBVCX06vzlbDTijiKFv238yMPt+tM0iQQ5wnTpp7wc1WdTHU7Dz
HBqGieCZs0O92VE+Dah2Kb8WUNs4Y+CbwhzYTkBU+eYO0Iiq045/Q18552btUpFq3WGOR5p4AuWo
BcY3DVnC9AMt3c6YHgKM0DiO4ELwjCdlIbkx3DdVvgh8YA4CPT4FXoB42Q5AEwgVmmRIx+HanvXO
TB+a4m31lfdSctIusQz2iXwy5RYWpSJuAdKtxCxjA0VM2+Gl4Ubzng0fcSGEgDspJ4ylLedVNSw6
txKDR+PGMk8tpIEOeCm+TE0z8vM7c01VNVYXv7l9wGBZM1EKzlySSWI2ecFYg4d8NdE/Xk+HPAKS
84SMnBQS9GSwJ3iqjSORVTESLhCLVpPPD3OdUW3hyE13kwO87jGrOOH1IwYobKFHAgI5q7ER1rgc
xHqzaTD75V1FJysvYPaluyK302z4bXJxQAzv+r5E3ARt+sQN6mPcl8QjeuerJT21Q9GNf9Vggvhm
AseZd6TRPExGvFfBpQL5KYaOZGq1qHAsIFAt7Zvz0lgoyrA/dUtqVRAigwh9B+0+XyDLgumgrQXo
A8xE4kXwrmGbgThCbsRvH+0MGrp72/i+xG1JYS9ueJ17BT543c4fYvYOEBr6MtS3WBSEiUF1WxcK
QTPR+MHptcXd/s4pQ7inH/BkpBf4xIpZ0HpGRcEO/AiQmBNL+Ap9cokPWkAqS416XU86cBzeZx5W
uRoOyWCVPCdhmmU6EC2tlAu5YSOJwpbdbONtOJGER8UaTkGckm/ZTmUN8js7t+/CHzKv1xD67Y37
1e6JQq+pU25GvtDEQ+1i06qzGkxfUUaf1/ODioFKHzC+hS6vxmng9LKdUbIvG0kL8sjSHd4lArw6
PKCec2yczUEZKk/u8ZeztI7dEpSyNjyuctorEHQuSCaetYLC/nwC/JBxrL396Bd+UJwaXMwQoU2K
mPy/eZEjJwgZKpxums84I/teeAWqLfYTSh5mhTPUaEMebB+MOmp9fW8YaMhCUEVBblZ3fhp0y/JV
5EL78Br3Z0b7COfR9aqTgViq5l+3OOQy1hEYPaI+drWgo1dt4JXzOZxVQ9GyTvQoGa/MCldF4xRG
LrxyEFBtjTp0zNZVWQd0M1BkfScHOesn/lLrY8TJJqgPeGyv0N0uDyrDqccRd5z+s18sjtF8Tya7
Ic7DtrxnvK2VUW3ATmRDKOJZjEAShPmA6Qi70/vSTTDQkF9wlGSqxhmmDx9D5xfKahrd5KDPQQ0q
JYYLQfyBVp58sa1FSdLcdgDwbEhCYOUMiI6pzvq6Q1TFyeNj1IXEL6gn+DPhSz60NS+7Q69OtiZa
57H9J4w8Z1J3BiAC70tYVYiTHtqYEst4C/8J7NlR11JcW3bGyCkU7JHRMaYKPYAA9d/4capQK8c1
XIX+gNwvp6+BO3Hr94aHDQznTZ8Wu2meZZQ3xkJSdrGhn1i7aN29Uyu5DGRJAB3CJuYiMkT4dV0E
L0k7xX4w9/6jBURtqH4jo4cdjQNMyFqTmIXdO0oGxduYTFuqyG+vgculRyVUZwqQi0oY/Sp8LDFN
CmfsjNDDEPcAkPGy1mcLBawI9zN4H0gYJqKM/R9f18KV2/ddFw4QvMGXS15VIxZb9mI/6rbGde3V
zmA0S9kfV5dbpIsNartvX/eiX0WIKmVuNN4caONS5rvYa7IoLiYswpbHwWDq84xdnVvwptZw1be9
yCxvS0xjXA0wTjNV6lMNYjWPdw0qDdhDocqWYD1VRlON2bvZEgf9RonBG8f+ndDekL33xTpFoIpi
tk6uAduPbfrlS/LxXhQ/oehxQuaFLNFDb4KJYDdO6/1ODJCEPq6medB8TYBi6fW+COGb/UH+B/z3
ZktFAswrlmofxV2WFAdLcKjjAZlQedFvv9uL0gbS4ORB8BJ5u2gOU8l9ebttrSfeVOTqk5rnifXu
xJHMosnGxtvcV+eDIx5rPzkoszfz+QrHypDZlppWQF7y9s28mthQndCgJ0uU/xAbe3kzEiZ0JbX2
R4wQY9aS3oMobBBRh44SHVrkEqbHtoCr+fz2dY3XbwGxRLIh6CssrVdpvx9OyEM3NjvNmbJUNIOU
X4tiQl98b3ZKyoc4q/WDJ7FnVKaPW8wVtpYcGJ3fBoQDozdLYK2MeOG2t4pcXtUOBADPmKQQag4z
KJcPRhghUX9wpxzOFzXCMVXxX28/lHo1ExEW4KBkbBE4lsLBy7fp28jsqiEZHreKrF9B6f3YGzVy
kEd4Bk5V4ckM8bU4FKlT43cQF2bbVXsH+zceKmxHQNq7rjENQkGwMFi1M48pV31GiMkNtD1VWYhA
ezTFSV13lj35ZnqqHShV2g4kuEpxRO/QjrauwGIT/H4dYOvpGr55whoxR5reBNk2tCGiXoo65x8k
w+2/osVzkKVY3BaT0yPSpahRXeFCbat5FxSOPhTHLKU3DZmtHjrtaSm7zO5+bMOB+opUpJZ+loFr
WxDppC+2AXJ+74SZkTWnYa1LowKQM5u3WnI2RRyBh54mUemRO0EbgfthAV1vQMk6ah6vyPO8fAHc
kUI10m7CXK9Kgyh4IhoG+2jEEKneHsdXpw3tWLj3FHahjr6em46KwsV20+5xKCxZoUtJFvMjiwIh
91EKlnfoGrBrbto4Ve9uvq8vL4sCOw5I+5znnsyyX+I8Yi3U8wANPW6lTPDZOudL2nvi/BKfW1y2
SkUAB9wlg/7O418oAbP5K3Z9B94tra8zAOXlDUSdnWCQVA+fQieUrCrJiN+okeIikPR7NQbL5AMr
ocuLMAMlBwbQhCDGskLRsSSp2HIzzRylbtizIfOXQaVJGb9YewJbOD+DZ9aeglY1urvrCpBiyU5T
56tuMyu3wbDR9Qv7Llfg/gdUW3a+3vUJyj/GDPF4R47KrhGDaSyiXHtnh3y1UTnUAi2Lgom06Vfb
zl9GY8qc1Gxp3n7atijSEfGF25rVFulq/SOdI2iXjlNYzJbZiVBCRDLp3QTgJWjF9mxkTpkPtIxc
pE+hlb8cF4R8MoXp+/QlLzq8GzAEzbnGT5Msj/n49jp4uZ0B4jGhzGNFCnjKNSjfXUzE2qlngPtR
fG1hi42qVlvLQdWVPo/89pVeVYERR+S9uQqcEzkGxcKXjzZqCiZ+0IdfIjuILXxmdPqAFl721MkI
TsvIH76vcMEOSeiadje7Kq6nqU41BKGSitbQe9vAK0wFHTpetkSedCFeH47tlGFdVubRl9APZc+a
rdQisEjp1hFor6Hgqt22CrXkiMoxNZbzibbyORWa2nLGUw1hwFa5f2zcZJ6sW3IeWkjjuUlrJtXV
4jLqn2u0DvV8j0mBNHbXULcmSme9t2dVoK2DBgBSFpRzdnnMDJ8YBz+8YabRnzu0BHeVi3nvfe0X
He5qoeZW6tCiFc0Y1jAKyZSLPkbR7XoY63NFBf9e9hnDzg1uz+s1SWuntUz49nBfRh1sL7Svaf0b
4n+DcdXL0e47I4aa2ZtPWw6bN243nFZcHUnwDKJOVWwk74VeFxNaGkr4UUFPpyQO9Pgy2jEBWXvg
SadPswZfo/qzCOjzZM+0YfIUIND/QIX+t/b4hYAuvh6INbiOa7FiMWB5Vfq2UbzzSg7vT8gDANgA
0m/jQbmLVFU1xUFF9oA/Um52UhlLlc7qDcPKwEU2UL38qLKg5Bcxa5Njx9KbSTDD0h0cDDzy+L3z
H1QAbETtoRuAkGGUbcf53TF7i79L2M/IKyl8ivZX39k+StQIRfWJdduNGBaYB5DB8lUcwtCYdx6F
eO3JaGkBNXsj6fvheTTiBGb7kCxQMfa5RhENtvt6o1rUy4O5kykfRrrNzT4gRRtQQ8X7gBrwoVoW
uk14NQLLBWc/Wa3PNdcWY0ELpQlOqgl9P/tarC9iJP+a5m/5BMwJnpPR9boFQ9Mb4vkWn2jH6U8d
eFcb/Z6ppT36GFJY5QEKu65bG7BKGvHO4jYXMESEhiIIbaMe8L+8nnUwxM1+IFNw8msAnpUd0dNy
6OPtEe7Qs/gI7HPgroGl1316H9JPZMAWKSPqNxEBxxJ8ymwnNpITLqxZAOGVAJnibZSNlB8fg3a0
nN+Rr5FbiS0MTf2HlIIMh982BumSUkPbEczVRfB5W8e+njqUX4sU+cDqWEPhsjDH1jsPaj6eHSHw
Kis1FvAIGmY23N9CPRDEj+Ej/BfcFE0nQ44smdQQvHZMcBzVKadah6hNRRWTQ0VCllLhUrdNIY2Y
jIExC4RztWPQzfacH0racE10rEq75iXaBpTw8hqEnpVr0OQxNCkOW6tkanTk7m9jnQAfgkiaIF91
CHvNbcMHHB7ozcMgDakuX0FEHnr3A4pL0xR9iQIzb5tn00kVVwfX2/E2KnTKxvmGfiUz8yaGyME9
w06Wfxus2Uf0Oa6g023hENgCgrOHCR0+da0l/hQeQxNRhfhjgqUk94gPKRD5d4IiBpxN6d9pJusZ
5R460USGBmcVjYCXmxZXBxAzZeWngZjDbqDwIyMAuSpXYV3skMwET43rgUMdH/U7wSNswAVvhSjN
UW8oaFN5Ca2WhrBThbX7rAHQ8MLfxoCpg8Sc5Wg+eedamwUfgWJWrc9ZHuwbH7hbeSCX0grEd/C+
wCsaMLDO2x1ofUknpcV1c9xtEDD/bICKkgDI1pgNmf1+WUFriq/g96Kh9Rx7BzEFDfljZDfI8EIi
HQADwIfC+XlPL8MnySJDsajGe9hV87FcG6RwnHWtVNC3HnadFBn95l3ZUEGkqhwXmOeJvBFkSMR3
EPH2f35wNjMoIWgxMmPzfV0P7lwfvG6x+aEgDHr5bjHcsfi2BYyhVQ15dZoslQ8TrG5mPViSNZjE
fVdS47UZsmFPTC8QfIkSpP7HpUrBa0HbSyswGkXi1xF3aa2F/hLzhhIZMtmJI+I2KMj1aYtW2yVE
UB6OFnKdVO/YO4Xv7Dhd3jA7K3/oaFNskeqGi0hUay/1J6wllVFfp3MrfRoTd3HOMdIpq4FuAr9D
j68oRsx8fIN3BGuYXBeTxSBuPawNZGNWhEuc+zpdAryDogB82q7Tayf5V2tQ+yyOZqtQXbwpUgIY
d7+VzuG1h7MFOlGjdf+Oo8TL9IRqFJ16Ufwxady7hmnJ4f5LQIwcJKWw0F8+hFkpTdS1YqEDRp8o
j2GEXf6syLmR/n4p7mU8zuVNyn9MV5divDJfneGQNPFAsL3pg1nYkjP38O4YkS0sZztHDBFvW3EN
9Qv0aLib3JX2xf+ljHEh78TdkCcBCwTVbZHwW5eRDEVfN6UGmTBsdj/nD1nHJB3rQ8xuoGv7Pm+t
ZDwOVYkQM5zpjnj9pwHxCoHdZivNpsBNPlEJoqG1i/gcy9UPUumCrWakoXvuHfYa0/J7X3phjq5I
WsiRtjUZYw5gJz+GbNzzu6mALTHZi+2PQiCbogVWXgrjlxG6HXUOAXcXfkSeme7pkXDEQ/mPUIRp
j0OILUhemqly0iwZvbMP2xbul1GVwwJqOcHyG9OrU8jAUG/7/r4LlFacAkclfJblMgHeRY4YFY2z
emILCoV4e9WR7bNY8JaoNsoVpGuKWK4N8AkckH82T/btQKqyRpDIcFeUo3N732qkDvNx6CloAyzr
G/kSp6+ogezSNjIwvUecZXnOEVTiq2oODwpfhedK4p9QVqFVDphSUIsgwizi41oEaqKDNiI6qCjS
nEF35PEUfxOdLf4j2yP4gl1BGWa+xwcLIPCdp2kNBzhWOWdo3xRac79vwymIe+h5Q59Fp96spIys
q1aOjjGilvRo0YROn6oRUPDNGvtPeSqQhViAOTK1wSgtp74JUdE9bpDstANaF+/nXoPruJsYhupu
TVZQFpPHV5Mm8A8vbxz05oeR8648NPCQpsdSS71oxDN8oVzW34VLLhlNm/iSIKyK47ZeiSyok+nE
jjTqz8XWrRTe1EPKltAaUAjdm8SpJYPpJlMnNFn1temQZP51AeXUnxGEas6VzfWG3drwuK2uQX2T
6jYYUa6p6ykmVVeZ2QauLd7iWUPeEpWYwe5VlCKtvysTKwz7j7gpgVG+8kY9ycyTWUcIk9+NqS2t
ldjFmDG9nteX1xeYKLmPaQzPGfos2MtYO5lxNksjp3RnqsIduxkrMAn70Q8f42GswubGTEonuolA
ZBPYVUvfcwEm5cQrRRE04dOc+ILZnH0NzMBQsZb1ch/rsLCb58appMC7RTGeNRR1eje7QcGNGSWH
qnm9vUwAOfYCQQuU/tLhtYg0cXmD6o6EgNvHTb1vsSO0+EcbsSgazeXHwG2ANPiZKZ00FF8q7mvy
cumTdpO0MPYTPKnqM4TaSRQrzqrjbhEI9oVDkim2/aHMFjSqDlRTZNQ7e2JL3aBLW58uNTQYRtcw
XWB+7voZQ4PoNCCHpT9V1GpTYmhlNgL3d3DdHFAGKWvk9ZHiLqJuz44pO/e2GPW4cAd3B13R0KpD
OUO1UndwlWXAJseWSbYWOlC095P0GoVmKYtDzD3PtX5YbHQmkzb37nBhRwRhhveEQDTn/BYlZAPE
TRLbDtTsCXN0NqQTfYQY0nobJVbwRH/MGPXbmgbG7MCKBKZRHrYnVhCti2439ROozw9lWciWRAUg
7cx96fR98SM7byMjy5L9gLO/mqZPBGIuVGg0g8Ml8O4yxNDH6cqNQhgMSLog3XZboQACxw67xnDw
P3QkoczJblAyXonn1GAPxrX+qM21wMZ8xVyk6uNBFABCNTJMz+gKGCk0+q0VOAy69DQ21JyJWhQb
KweXdDEMNhS6mIVfy04907ZkjDfsddr0svdoKRQSsOQ8Izexvb2l01oeOaxqHbnPqvU+gUDBr2YY
C7kdI0HfWEFpkDgzDyi9UwZ0xx4iPVYhtakjHZKBbQWXHAxWSBTYxNiqt7bpJdWTGzJk+jElzpiL
Y9rjWtTf/myMUHzmvgNPkxWZYtomC3rtfdVBJBsTLu/GfIpzZ/K/r3LStpki8rHrnBn26C5pW5e3
akwIXaByvC2zURuRwVI7OPQL1cwdUm+xkX2q+DXqEDtjXcvIdDkg+OIylRls0UxS7k08efKAwIZ1
wL6NSeqm/4Scuoto+KV4c0cNf1sNKLUx9ROdkwgJJ2ocob8T8VpU8VQPGtlLJynAp3OdsxWEPC1b
yFrOaWIMHFKYkVpaF58CH+kc97E2qoA7mkiY+bctHN96gpqj42O2R5knybznGS+S7iYifmeEtvuB
Yipn2ioXB0nWrqzP23jB2Zdaj9EnNnkxZQBNNmxIpLbQRRJg+t1pzCPKjg8bSA5VPzyyb7Z0EBMW
maBj0RDmfi79utbUKa4B7f4ZjjoxTxBLbzQaLGLE6VwZjZpQcBLjWnpqwYQzp9mezy+ZrZ8/eUlY
DuN9nvdLk1xXE3kumHDXoQK4R3I+GccrJ8pl0cGLM5kNeCFLnZ56QP1j9pdSDOzWZbI9IP7N51mj
52eIaVbIttAC96h/bFsM/REWgOUnUl/djssgG+XKQKVs3v62Y+f96PDIKxQjXXsCdeXJKkKGR+f2
BxRGCR6QV0e18DBgdM+yw1RZTrwsg9gIk3sqJGnv1wOyKZCK4IBYynO4ugIj4iaQdle4RAKH3SoG
dVpJYUehH0B6FqpO/lQ6BA4s8ySX07/3WjkGtk51uu6Ay7k03ZyLiJiKSfN8sfvzrHPdGWR63Vv0
gU4mDkxsDqpHB9dEEPHcX0/MMGJ+pmePCHMFveTTJFdJ6k6WaJZFFce+62QDKzW3lXzaATyC9OGE
ypW6QcjU1KdbE3QTeJ3tubdJtL2MbWUruxRARbt2YL3JLZhZ2+Nvm7DvsgwtdG5YhAkmBbSJCGPQ
+grRxTMB0N2YQ8b7O41r8Ff0auHgnhWF0vJu6iq0ne9VgzlhD8MBm/U/KfazWR4yZCmIaU3q3c7v
Nn9JLLvW0OoB/YD2mEIKCtxd0SmpboVE/nxKcXhQiRKzNNl00Z7hY0EvQ2OG1PR/b6V7iG0wZgr8
GDx35CLM6oZihV0GRec/jHGdSP2qsCy+sVGZ/PDtGPDejlsKpu/IF/rO7wKp5cEsb5KF2iA/m32g
EcrtdlZPgn0AJgTRGok0M62+Zj0yVajaNJ7U6RCqlJm7lo0IIFr+sBWKwrUMWDWVHPx9DAlb23U2
2oPRO+WUy2yCjj1NJtoZJE1kc+ds45ckMsqapkBl0PowxhwzJQvCnZIO4wZezQ/YNzJzWqwUyxiU
4ZBYyd06794u0r7KJQXcRD/eof7FqDgXDQ78NTTH1lrzYbVv2ZZOGjEbSDvOnfhkGiQCKdYFm689
+GiNjN6+mZdFcVJJ4AD0GtAJNuAhveruJEAy61YFw0OkJoGaT7gfMTRrPrCM8XkpFqPwUN6+8Kux
QGzcMTCSpd+BP/DZfPGXsTA7D5aWb/cPaj1w3YZyWnq3NYt7uwY5scUCQ9z7kf1nuMbtb9/G5fML
ioPd3YVRRnX+FS6iH42hxW0pe4CAs1YtI4dhoIQdczqS9oOrx7T1nMu/feULVW6avAIdQbuWpi9d
AUjhL0sa9RCHwFoD7T7KW0khEf8i7zl6SV013a6r2YJ/AHeUtsi05p+9V8t+TClCdnU7cEME46pE
RPPfvrfLKQr3gHehKFT4OPGpy5YF9isADtxAv98ybAzM5dzsevFSWqfoaomydYNyx5FDRP1fSi8X
NpzynnyMzOBDGLSFQQVeln4cISXaZnOP67a9AE9d3wmow0H/PIddbfcI1Hau/j1LHTnZDKspjO9Y
paJQhtYJXBDK0KHrO8m1GrLIMt/DAl0WpxBYZ0FD53MATdEjuLhDPdBhWNSLfT/mnrdE3yzVdFV6
Q3vY1p489nM2NBdOc/6byRuiJjMNiU+Q02G5o/kfsCrJR/x6KK64/W6j0owZXk3wpKVb+DuxmtWK
6ocEEnRQsfQ4vT3il8sR20VbIVqOZjUv8xWciV1zAHfvuw8/uW3rYsN+Xro4pZcQ9nsxwoQPqzuX
seSKV/32TZxF338t9zimxWB7LtsR+LFXADBOtkEq0vND0pQZR81Qt6XXPPgDqtjP4TRpDp1gbYaN
97ishL6Noxw7QMAxDqaLaX/oXESF0qtqqfXyryrowvR7pBmQkqyd0xoDwBSvJ+KE0jxjjUuqEHr0
t0bDDKnxUp6lG2UDcGPWbMEoql9C8oLNKdjxreJbhtPQAX9fTcVAjQCn+4lu2aptTImSr0T9QtY3
ouxqTDmqS6jIh9qrkXCjlQyvemFOe+KBsm14TkYZ5SmEoBRHe/h5bjMcqZNbrVfsaHsIw3JIZ2GQ
6QNSPiFPEPV9foURqwBDQq+V1ZiZURTpRxcFo7Q6oMDfdt1tU6OpZCODMUf689ujdzYvfjF6MH7Y
N6DsU5gxSKVebmi4pUb2SLfzYat0V+vjE8mQ391SJtQDDzrnmPl0IhsaW/DOVkT1VlLEiVZQF2nS
S9lMX1IB4C92J0DLlcq2PTZ2nFP5VZ/MEMmeuvac4L1G6mXfBZEEwDDsgBCJgFRdwvssmOMUsfXm
ntymUsUfUOxxizjB5yHY36iU20pdCk24BDAyya7WbTsaXMF7vf1+XwIxqDqDV3NgNjnwpFwKwBdx
wzCDlHJptd27i9Y1AAPaAFFFPCUpgUS7/1d04KJSAhiDbrIrjGXjYmOjZ1KTnqn8fmsobsFcvYZq
UOlj4kYQGwiFvIMCudxS2QJQ8fbh7YBts16FaulQC3BjrO7jKHHZaJAyod/48/qZ21rOJxeLAq4f
GAM86eu3X/ar6wM+R7n/XGQXD4eLJy+yOepmz4juNnbAyIYg6dUL4lKO2RIZSG1Cjn0PD/XqBhhm
oFWQIyAz6WzPLxeTQyXRgdWPZz2VFtk97HO+tR1+odZJkYUjIq8hcWJV5n57+wXIA/66mDG8Bn0O
coEzwX99IKTTaMPGDGe8YCnKfvG8vvVOUesE5PvcdKO1J/zl9Pd8aM7Ori+vS0MDERygwIIDuww9
UoyhUFcumzvINVHdf3Dtqpyf/bxJlputmV6gF2F96wzcIHTYr65kPhtMCMXnREqhddKTw7QukMAF
peKJ6s+pMXMpfGzdevob5+pyWOTMIbhIOgH3YHG0NLsE//nyK11VQUS8/VovIyuAuExs4Kyg/Ij+
L1s3gUKjujSN5K7zB+t8Yplx6uJjh51YfeyxhVfJT/qTmqmY/+jhkQ3o0SoP6OQ7g3y5pXi8a4bZ
k7uitXWZiiA16odWNyd37hnOE4fA3qj/idndWhF6++FfX46di0YOXEDgt4R0L+c0iqmKHuaiblHm
cKmZJAi7Y92EGFlDwle/37ZDAepiGnPoktywiaFega/05SXbNphqlGHr2w1qnJwpe1OYV8tz347S
dhEq+ZDdRXMHmWzfFE5rVx/Mvluq7ARPONCbO7sCJzHcb4WrjVOkQvDxpNl+Q21tygIKDhuyCHMH
H8ZZCbnpk1rQbA52Dt8qsdsMLgNyWDBLN2PzD+WUl2ZihmEQ9Q8sxaVwulF+zsh/1K/PgR/KyBR1
3DiXRnoXQXpQ1LPPiKmyGKVDlYBNpEqHFigQ6niN4Yq0LpfndsjPtqKDSSTnrjaSTChZEVEzxIu+
z4Kabs+eSB9UULz2YIZCE47a4haSHMGhkQpVAz2Mi2xJQRkWigrVUPXySCKUgKXiGfjbJo7Uarei
SqCwHyAQD7yF4KQJMqkirRlFJingjznMcYPzGs0Ou93YaM3sXLU53B//JqkXONdrnq7r48hzJ5TL
F+ukQljmn9aXtSUr23acrDTbrYay1Y1LvHmX562HTIlLsjvznP6vZcJVqX8VdNELpc/JVQBBbjb2
K2RuywQ905eX6daDsHW3tliJBxkPGJ/rjb/i7LaQ2i7s2H7McKoayt1IscsmqqGiVf1FdOklu2ZB
BON7Z48J1CoVZnG3C3ndUJjyiKekTBafp2thmLxArUdAOcZfBoDMqWJZoSmXm9Xo38VYd/VfEmQS
YMNRalaLf1jDEohHBUGMHuRtTmsMhnxo7RNU4KkZ1ZDdvwN8it19R+3dqY/D6pWHVyCdSuyEIpqX
FMC1ENg+ENBh5xiKGtexzDCai3f8FcWsLk10ddWEhRQccXhzUAoGTzKp35a1wJ05Wmd9DFMHauxh
q8duDXxz7aFuFcmgB5b4I8/sQbInShD2h0ZHFDTa1/9N2Xn16I2c2/qvGHPPfZjDwbYvvthZuWdG
N0S31GZmMadff55ilbxnZGB8NmBgLKn7C2Sxwvuu9awNVvaXuVv5XE5rWPNbhYoTYkSab6n3vPA6
2zNt1nH8RjHDcp/pj06ghzO/AhxvGI2xPgfuthjDOwxsErkCCVh2EKFMbz1yxnyzesLnVUtQF4sx
2Ev9JealvfEQZvKkGVC6ZLByVvYtTm4NVN34ENCC2i66L8xsyFxw3arI76YPQVgMMEZ1sZWZV9Za
urmXD5fewEWr72a/VqFr5R/UsFYxLsX+4E4m5dbktE2h3YvzNJhyGKq+dWxQ+r5pDNuYiiOIV9mp
VUd1yJtyYCpNZ27buWeixQTtsJEOEnuUi2FWyVK29o75eTEn3dlsK2+kmlemSYpXsosnkqCdZEbo
pfWc9ZKy2OpvqoZYuPo4A82StiamMmj34E9UYU096kUYhcavk9dNzjlSU5duAzmeV8vpb586hgD/
xaNJPXOBVr5fJm2b7/JSGlIKlireWxXQqfpRl9A13DI0mYm1dNVFp0xBF6JLYj6TDeQ5tFG08T9J
2uFTU9kBHGPHmyqquarerZoVfrjIivhIACU3kGqNvEIAghOiwk2uTJScVENls01B5dlV9qyqHaVe
KaKWzc9LmWD7qlk3w0yTzzt16JyY4Nd9mAYqazO1ZL29tVIvfSSO3d9ArqiJMqvjkEmUdHSPPWYh
UrPIj3VkQJ8gQNcl7rFVD9usXm8vfHfOuoZfwGRxdw9EIsTCO+AatkxGgdIwqVvzY2zvzJCeq8A4
DFDhc8nUTIklhCqUFXZSjsQiKwdqPqSy/aE6ubq/rNQSbt3JdSpZZJNwGn3503qV0G1XZz8/6elB
FRnH3JKPoAstgftK6KhUCXQoWhiXddvHZZkcmybjnkatEeRYM2sOwOOxNjrpvrHox3K91SSOHdhl
l47ZXx6/UnUO/uHy3Bux/xpsu9UIRnfPcz/VgKvNs6MO/ZDT5AUABi9X5aQ0GVumukGmuciCgU2u
xZZ9zPs1Rzailzk3GNjTzOEm1zVdNynEsHdVlFpo3Rw5NCY3oRfw6LDNoG9RKErPoOaVhlQ8vv4o
m5HGGU2iZwoa3oNse7FPp7fzWxOPso9d2ijY2CaoP1lKlkTMunx3tXdDWiIPDlqWVMBGYBwBeZf2
0HismSNxv0ptSaB8QJw4Sc/JjXA1H1p/77o0QxN+7fBxpb8m9Bnrw0iJwXgrcz/UZuOynOSqrvtT
cKmlPVyXtGc34fGVRAM6+fkozfGTTZbmszZ6RTRrDAxnWP4o1MUJKRrOxfDRAAoI7buEvXehYFGo
aWa5nlAzdglQxvQTJ/XJpwA49ufRNOHRnAclXFfDNlJWfL0T0Ms9zCBmgNtMomDDI6i0jWjRhNhZ
ZHh2VjnGdilB9XN/uUN8cD0h642jHugqf9IqVqmH0a06sqZzts3qhEhu8SrbiEqhEhn4+jF+NTiu
bEQN+x53VJsqLffBDCSVJ9GcyCkTd6McMTRPeO682vbYaIGxk/Oskw8jAwaVRLp8GmhFDuKUKXtQ
pwhFsc1pjhAfix4YhAgnAX2sZQjogeSu0tWvyP6QV2RFl7XRKh2k3E/LhJp24tQRKkGHyVLAp+pp
V/IsqPWISEc0OwaaYGRlanZSm6dObQ8RCsjZQjcBE9VyhV6EDEI1AfXw3LJd49jOTvGoc81VkadX
O1t0xz4AuSklEwWBFeIUriSTPDWj27zie9GDN0IJxlGjeUyQhSJDUM9cLgXO7YHWhoO2s+uREQW3
4VC3IrtkZPO5r5W62cJHa/485IABMPOnyM0+OL4pe6/OlCT99DlOptojyW73vMMhlMogjgCy96zE
HTIqk4vkqe4kFZqqRFPGNbXhbBC5Nhx1O3btvZLQhCzGaZYex96VHR9tq8mVHMlie8H9b/vSa8V7
c84cqJJVRisB8RNpE9wFdZH0M4ZsfuvGUxhmALRvdbHCSOahsI4JbAZShNp82ovNrJJFfRwmJqP5
SLqD7BprfZtTeoxX+T6wEA7BmpTlwDy195D17hWcuxyLFksyI0dfZG12ZIXGeXuUyqN0eeqVmgTr
az2EZO10i2hOblYmff77X58nf65RwP8DZ0eHACogSJefi3Sb5y8CLnV5V5UN4myE2Go/v8nW4ao6
Wdpm8r96Y5xCHOEpz1Ay92he/VyKKwtnaEOxpXd5mbbh68pJIUDk3wAhAcbQGktVw/UmxKT6D9bs
n5shlMc50IYufTO6Hu6/CSINI4QHSYjXTT2vTejeUpQc/OQuArOChJtu9xgQS2u7nYWkgnjhHkS/
m60OQBefNbWzH4p9ahlM4BvFO8Rh49y8/+ur87M+FVFqGFIAJnU24v9SQvrzOX9F+BAEzURspZqX
lDJt0cQ0QNqUS81waUrjAnmlSQnNiZcwCD8tw9Q0zVWQg9hnZIB3lME7kRkiOaKfQmt8qBgGDqhE
hapr06osQe9kpVGXh9HrygXKDjtVQsMqiCYU7dXT4u0V9b/+mhCl/lxcoIds+Xj0yXWkrWx6P5dP
TMRQjM3JvgxeuhkhW6ekdsHGRXjVILkNwBNaYEsZe//jRqBYnJzB+qbiHel20rjqO+y4OT8GZAq9
WiOTCmymvRmhyXBaj019EzXmoQrQgacnE8oumTEpaerdY4dCdzUBm6epm+PQNaXvo57LMYC4C/CF
k90MGBhKHyeXlYmw3UFtKGmkoN2dmgkrY4SDgSy5Ua4RrxqNI8qmbo0jcqvNmq4NVJk+ox/Se82j
YBtYVFeKvr39AmMTRfZ59SoneC6gk2PnDVxj7ItzPJE/5JKiHbOvvm4jNIUnhDlrxQEG0UZTHmqv
yER+LUlKiB8t6TFFgulFxtyd0Go00fq0dn3owISPMlk18IxwS1BUTjA/11uzx/tGTNccEzZ+1nst
r+/Dxfh1XSHoiGPvdMBJDwJLs/HZnU2TtHhOfN1aXgoQMHZwzUKvZK6fV8wAWLq3YS2Tczb1PZ27
XTldqW5EjNMp+AZxJs2vCUcQ0mDSosacd+ragSwWjgY7i1J3ombkrjmecmPlGT5NSx+0yXFwVk7y
R2ZGBIC3FeSesfuMhIScgTuzjcBmfECGk2ctwCARmD3E27EpXsZ0mc1Xdr92eDs2nUWKVrHExDcc
G4TcdJ00wFIdmrIwHbkhHcHGa/EwhY0kCCmvgqZ66r0AcX2S66vObdMm5IgcikbupieMQGPPLnb2
iPiy2eFN39WDlOQ1vbI0IOhxvPdXwF/daXbEBMktD438+T88YgAn/vyMUQOmCMzUDvDaRTLwc1MJ
y16NjqDxSFRKM4dkjiZKRP7ZQmEHGpKZML4JoE97dAZLUZPw10AIsePgZi6hgZ4Wkuiphw24G08N
hKCHeR4aanOjlXwuyxHodEQu1PxoB1XfH9PF9e9MrsHIw8x6mRR36B6p4xXHMhoIVxs7/i29VnZh
kL5L0kN/ZzSAn64jtoiMnLlseon7Ys0vjpfNuOBsq/sIcCET57YZTELettBbkYn79nzrI+eToURx
1JzaOAmGYzYsaBNPFuGF1n0U1c2TEazBdDBx+xAFXKXzaeY0uBFdEjYnWvIiuks8HDUQq+vgATxB
HZ1nhKUhX7YIPpX1aD2OnTvNOFMc+6vlR9lduXi9f6BKlD91VTSeOggqz0u1JIdi6F78NG2fDcsu
nkrXWKzDRubF0JPpRNVogniVwuZ8oFxFH/m0eO5GMl3udFVvPuDBMb5HU+KQl5JXpxVd/BmJa3IM
vD684btaZ9NImYME9Y/PPoGzhx4BCKyqiESnLXaTQ1QG6xezdLcLXX1XHCer7N9NBHy/j52me0zw
3VyKdfA+DqHhXOPIFGeRNxLmR/Hgnn57fTU5OZwsarcSYhM8wvVObhqYnp/NxvN+X23iVuJ+6D4Q
RhE/JBC4bsu+GwqirHv3JDJhsV+at7O/5C5eji1fbk1nGO8FDg9Cl3vrvM1dfi5yF1FjMTXJAbvK
+r0J5+JTO7rz+8olJwVOV/o0B2ZVkFGRt2dI/Ns9jqroE+Cp8s4ibOl9iFDWPRBQvR4QDof3JjrI
L6U3dl8iyG5XFDfGkTpJfON1Y8NqQtHtSLnIcCmahu6NO/n1p2aYa3GUcmwSEyfjJbEz8RCJhooH
h8ZPiHRJZWk65zoHwn60ncQgTWba3oouFq+Jn0EBWmPjJKaioygVW68WELGbQKzFDWkj67vNNoZH
0qWaq5VO5M7NBGM58bYiLc5Cgnw74b4H1hsuZ1C/Ne9ixWeDs+t907jrIQ/DLriEZRH/E9Hpc+SL
8dViebsiWYsOBUgJTF4e82FWmJ9dJuCzsRThOy8Jghtnywh/c3q+AGVh7zMhJVAajRmf7UmEon4Z
q5ycKZzR4oGhyTEhamaeE5s8J9qRPDJhYT0koGxeiFkxUFl3uL847tx6TCcfhMiwkEKrf3bo9ZAI
N+Uv5KFl5XG2a4TUHjlRcROT0FlBQ0MwOjn4UOeyfmVCrZyDzX/yAwsP6V4YDp3Dahvtb6sRjBcP
z+ptMTYjc0a6FR+g9A0fZhYbOtl9fR2ByB9CytCffHR3NhEZwiqKo5FNKSdk6uckupXk6vxuBUP9
lLJZOxszwpBTPAVmRqztnJzxfz4TAEKCzCh+TTd7uAXq/m3qnWefuj/462K5GGNQHLfIbi8cfBrj
1hraInqgVlfd8MVK58j2qHliR5FGF1qb8UQf3WZJTg3qO1jXGqbXGjnkgWaV+YL6YDnOkUcYgdsY
vxsJ0ZyHpsvc+sCnKr/7W+3d5Knh3ottbb9iWzPuCo40PFzu8pgQ+3c3Zj2xtZT4qhMMjfb3mbXj
3lo9/wuktvZDFbeme6pTguD8dfafbauvOhK7je4uGLwAYD0b4jfCSdIVp1czQBKxwfSfU6/PHtvF
GcHnxD15x4UX1IcowHUc/oauJjzaJILBx+MK341TReComFEpb37/UcAxO482sIELVQzzY0InYDrU
YRXzhQRzCbrOj9jxjQ8WGLQ34axMP1HmPEBUzYkBtAfzbiZt4ByShPkZeyZVtmULX2JHJF8K5AD9
QUh5B4l9bvPJinLvki8WYPIs7sprIsLsq+uP/U1grOmr2yPxIZUzgL0yczokLrc8LHEd82hiub3A
uGvvMrLbTuC8qIK5BbGTWZN9D5u0PbLxDT90VNIIX3CTmzLcSNie+gGPhZ3cV9vU3LfZ+sQH/5b3
fvWt3awaRgqgPFE4zN2tM5xRamb8Fj26u8Idoif8K+55zbzu4rRzUh28OWtIujS8B7dZ/EPQmF+h
+Lj3S7HgASyd4TpHxOwdDJ7dU9Y15W+ba6fgrz3Ro1sZopvGnbrPPrQjmG1FkT0ZiWEfWYTFx7pb
phtSrrdbkpnc67yu8Y3Le+engMSdj2k4TfDtqHuWRFYVWX0tkjDN35TQmiqhFJduWUi4erFZkk6S
be1eCit8CsnNxkYtO2ZAttlF2lGSYd3Rx8U+kgwLVfXQgBOtautnqe35qEXNBRMK5zlV9gyHIqVw
iEULRuh5AIBXRselTOYtew4wzrKPzYlB4Ec8Rc9icyUPpcHez9sg05DVZTYjHpoDRQT6c0s2JO2v
sRdVy/Sj0LLVSDvY9mNQuo1qr3a/6dorrQtomMe+Aux6Wsdp2h5RpiTdTRfT3oCDlTRrc+CpI00v
J69wGg9J5A35eSQqIz0bfecQcm/UEuIX12v4ZkIdje+gtpMnSygNWzwDxP98aWm/1x/cuY3z3wYv
EUMDKKUX2Ud4lrFlUZgtStu8p+m7eP4V/EHSZqSv5jW83xmG/HoeUDiGwHVaUoMAPyRYduI5Z+E6
AN+Qzph+QaSvO5x5VNYpYj52OidVMYp25lq7bc0aoXjJquEN5m4xIpBEm+59/4G7s5tQBth5TXK3
mj6PWBiI5hoXMU126m7F5r+wIQuy85jPo3FF11LU7zWYvtpojQtuR0JvUHVJIsRjIWeQlMsYpJPV
/5Mzq5TZEKkmjwuLR0I1Xr4mw3v8pLbGGQFulNF0ewGBN87AA4altv+gYXXa3BPFbun759hh8eue
2EtRLZ+1r0U1TpzR3qr8uIVGvyZXWGIN76kai8YGrPBW1QdlEwRS1t4r0VphlIJSv8o4l/IqNPTS
ZahaEqn6O92O0R4cMdsSy52as9T5KT+tOkdoZbzyPE7KE9RmtSyxcQqSpWtzxrgAlEjZIXQPSX2a
wgm5t7USLuvqoe7sTOSA0fRKqrgu5eQTLtZtGkzeZNzS63MyODsBl0ZcOX3LSK94Eh3pQJEfdPk9
52JcSYeJDrBJAmBCCsWEuYTFH0MDKHYechXbUEMr71Hnpco6Ewra4jjeTFe2LuIABQpF69gyIGJ3
9oQiA+h3gTvwqg0Eog2lMa9NZxT9ugWq6nW+GXLRtZtssKuUlnxiczoYzmEGLPINhnlCxFUQh7UX
MHp8WV7clbNSiZCGtxzW4YAfBKEZYAm2eQO8crVEN66w5lWltSUPakH0ERiTDYBvrx5PyvQ52faG
GtognYuGbO2wJ8K6pbwQuojsqD5MLRrZg/qh4VW36UdZlmY1BdQqFhstqSmN5A2N2bCU3kNOljr1
P111DJyKS6BdlZwsZNnQX1Jrya/VjPWWvU9M4he7QQCUfBTXxvqDQ6umFUifuzdogGEzlMOxleqH
11WxEseNhonAXDKnSSWBM637BeigJFQO6GfM9JjlnBwwHnlLOIKI3L1Xug+t/V9+O02cURY3Ss3m
UEJwW54XCGT9q3b0iShj+tfKip6qVManmPt27QGe7HqEKFuJjIUxuS5fc6YF87MJxLZhdo7SvLrg
Mpymr5zaspdagnbJ2oSJUHw003KEurs4HXX6vmtz9zndkrx8yGTQ5aXjPOZ/UHMJWZN7Q22vqw9J
hZPa8PAPpgf6t/+qpKuHTrcZtb18Ug6pasrkFbXJutyetedV222nXSVOFhRDsm5GKdIG44C9CbFE
5QPlUZrdjqfW+zoHixV9Eylb6dfCG+RBv1PSNf3Q7lBrVQXqY1OqOnBfy0bQ0Lj28LFaRVy9NDYw
tPFAQW1ZyWR1YQpnRzUfaRSR0thA8ZUfBy/ztF3XKkQREwe123Ae3AlSTTQj+lCXqCuKhphRLw5X
wuhjjo/Lb6ozavUi4Uq5Co++7UBK1T9QK3aB0IqJqyaFjsaXHe5maYeCCn85x6bsGik9k5qj9TK/
BjRsmqhYnbfeQ7dR4fgFjv9B21gxiUidi2oD2WsgmfolDFji7xKEyd5nNZXB5pUmK90NV33nXhVQ
TECMyAtmpduvhl7+4Li3OmJya1B1Kd81dS/5Ea1llU9qM8GxG99p+E5XgQEgak/pOyn8SPuYGiaU
zeTyI9pGfnlF4wX6L5cf7dkQZPUJmiGTXS2EfqiJ2EcuwNOOW1TKftDbS79/NoHiSE8RimBulxov
g2q75dksxQsO+VPbsz+t4Nxvl5V2F9zRggJwxX5eFLkfnHXXq11yzBa3k1/KmYDSoNzzqA7q2kSS
jlAjBhDtwSpFxkyvfQOK+PiD6LqSpEgxHUMlC9mshBbqvmm0g77ZyuMl4L3zum2XyOnGn2O5PGfK
URGIYG8I7B1IjPQjM14NTtCAyI63MWLzi7q1eOx2X7+7FdPY3cRZ3TsjEaC2KMs7yp9h212tnsAn
+tGRvyywMYl65j/QuwoTAyNaX8T8RZVKA9oExBR5+ogiAZzQgbxrDJ03uiemFfyO28l+DppiuSvF
re2kZO/VZTN860tLjPYnp3MrNzt55rQG88WyVokAM4FQcmVUD11MkfSC/NDQsYGX3fOS7eMHf19y
jLKXC60y8CccQKU7btcoa3sbW2L5qnAP5QVcYANxs5q9GxYjQ+RamYrLqRYvumQ+TlpHWitpJCo8
4CS2OoCDAcNBNDfoOcDW3QkYwny0bZfEuYO5SdtrReO5PE0GR8oTsgNiiJ6IheBoekqcdAmKk44G
APpn829RCMLA/pLDOiojZLf7k6yHsXqg63QanPgxyQjJRBMEYFC0X3sLLdVZkIcyEdOs/J16p+Oo
+59VRuAMr4R+7MNrl6sliRAM7SJCalSd/aDPuFam28lZV9tZtSdckT4ypYAAjyIFWfoCFl0upXLe
XEqBkBg7+YTmcSoba9kSyGW26XbeaE/3hEvYGTl0TJiXfY4+EAYSwyXdcb6jG804b7VMQvehtUyI
xqdsuNuq4a9BABr4ZvQQTrErKaqq1uU0qO65zY5rcnT5UBQgq5wnwaaPfLg6x1WAP5QlmN9LRLWB
2yrycqREv4Dll1sDM05o+A0IJrlEtQ+QiQyPgd0RtLYF16lx3ApEXVScUSVWJC3t22gtLcTvR6DO
7WQ4WdCffhDtyINidFkqYall08IHUxYTtSJOEcYr797AssAn0P5Zr69ks3olDoc+ZL66hd29FIW3
W8/V1pYiTMcNVIpM0a09A0mPma6xZSMeMY/E3QxxB0D+GkYxPYZrhj1r9wnXbMfYlcnHRonIwtKU
D5m+rkDG5ZOCuEA+hks8yKfXnJlOvEPUQ3QwT0vXzFV1VGsbpXSptVgpRs7nwDG3WiBbdHIIrHrM
6JMHvPv9ANLDm7zV036mwJtaPkO0gvRc6mPSCjC4t041PlP6H+pEmohe6tOGPJUmWrXI62eaSDT1
3TkT55dWAfdWKyCBhTUuBgByUQZxPWEbynrMl5dWch2gVSkRglbrBEreEK6OnHV1j9VdSbbpcFDu
SBEFqcRuKZccPWWjRJJz+2jCcEPCqfzBZQ7hwjspgiWCBre5IrpyZuu22XffWh1oNA7hQfdpZjHz
nUeIZXwZdaHVkItQKHKN1F/ZShak8B+2sl7/uJtKOZl0vbz5prtQbzogAGcLtfVABHBijxKvQ8Qj
S/VKFW80/MO6RSg3DyYct7o5JHS2KONTcjKBjikZrboPzhDKm660TV2YSDKRUlcnasutF/KIsxNv
FSk3vv4T5QN5i7RGC/GsXKCt3iOa+ryFbuJBOVAPRds38vv/gJErBQdMFzlca+WPTpX8t4Pbzg4K
3abB+/1Q0amPPDQLJQAtuFQywhRGCrdIa72UhAfQvxzqah3wVUGDGuUea7VtUrDUO6289ua6SHKA
vJhSsKKMwugI5VQbYXPgeie2kCcxneM2WYGso8D7kpiFrcNfD8iV8gaw4mlc5M1YmaJ5MUEFm1fR
2HONFdCH3s1DLcGHUOb1URmvR7I2eE15XJOfZd/D6N3iFM2I9U4SH4wwbojnpEdyo0TWnL/QtZCp
Iif/Yd+xqaJN4oRUMI8e1cGAUFOWG+4Nh1FpRddO98pg2GKwN0aO6PNiSyWP2uzqpZt4SnaZrvI+
tSkRSmzDlLAULTm7+5aqBgPG30sjSoeoeRpqF9Xv6uBK7fQTt5FSyFzNFEU+Tg21UbY3sXFnqSQr
wHecf7QyRq8LtNr2apka6/raGamzyLltL7foJ07tNRckIXwP7dzXahAUH1K6qrZPMcSo9hWZOUf+
gIlM3l5V7jKzZi+TKSSEThwwm2Kq2eAVvbH1AEfTsXiCWmJu87E1l8hi1yOPMyLvpGBNbbXpKUjZ
jXaNOVvYrJLQZEKjQforV1NAVXIbayFvlyuTqs95Ti73xEVsMcyVRpGFfJUE6YRYomeNXNAOf78b
5PyujgKhmuX1pcZHIZfzlCoWdz3wdzF/sMSpvTyGlBN99+irEEfLZi/vnTQvRSsitURUT0CEKris
f6r+pQ5AxoJw4JGYF8ujRjw6swj1IlL1tnQi/wAU/DHWAdHa/tApUSI6I3mJeqfAvFjT30O2Wp8B
lksL9w+frhIScRaTe319wJeuaH7kh85H6RF5TDklquGgS5gkGq4QhQgkcPtLtWvedMmlSfIhsC+L
vZiX1Dfkeqj1e2ogK2w1WWYDFw8Wj7wnyknHPtFDMu8Yfa95Ox2O6/6xYvoWeFCmaiW7HYZ8eFCK
1a3rpHhW23306qgiUXQUg+Z3ZS3HFOuMjnHrpjurqdirXHC7dROhMEYiZZ963gtmITWGGlrUKlrV
D13rvkdL8CrylOt6iuBQx+2bukk+qvqo5Piz3DYIlYWiJytNNtJeh1rt3IQXSjhUiriFDZVtDhKF
QDSVE/YspPjLmiuSBfmJYG5Je4HlhemwANWIC2pM+tP2UYYX+52Wy9JZll8o8dfF7K6kCITWeqJG
JwneJVIinkul6vXl4Z/Lp1hLJE8x6qiNcasdqH18Kx5ime6hxPWqLKDVmuohCnJK/xxKW1duMzrT
l6wXPPbyVYOqpr1z0jLntmUqY6Hud5ON9q1RL934ut7WyaGgNyaTooZsaieFjFKKiCUpQr6mGY78
Qq+2Ndp+YRCeGdARG3KYxUdlC4k3IEz2zewNAVtHfZbUmnK1P7D2I/44IidMzmlruUPxielObsxh
LssLHpquvKXWSmOEYig5mmGMyiPAYarn8bTEnMMPDlj3qEoodIH2Rbuu3EQ3BUFs4oDcTU7uWoau
H4ogAen2GlHT5enTgmco93Lv1ytpaFena8CTWTg99XJdgFBAJa0vj5Y+Gc9VOOD5o++0b0V1yVmr
7qWxlVuYql1fqCAmsyoe1kp0qQkCM+4F1zyKue7X6dlIKfJyogxry1ruNosAGWIt/Koct8cG2f/i
PWEXg0Ima6Vb3JTp29KZ7KEuQVHb+cehQF3jX1Pbn7wQi5OVjOZ1CEAqHzyqyON4zP1hbd8SuxHT
csLBuBVPHLWt8uQ3pOyOv/ZAGN3wZGN4ASfrbZsTnJuY4tB1m4LGP8lqlPXY5xCe7qcWUVR6jUpO
4u/XdBqd23qtRflcM4z+6Rm0dZ9Lf4ymC6zdjb5mXq0+5XikU3dibsffzKbtxBOuuLi6xhOfDxWV
g6Jb8NwBf/LOQBDcKzW/dHy/dIytS2XHq3lthDlv9zaAkFMhchtFvbAD9gUJ0y9yEzcS62HAIT2e
zHlB/+X06XzXeZMvqNRwvrMe6q2uZwxeTe5f4JxEgGDsbRb3YVZuZndx+2gYaJaERIBlF7ecDXLk
MmGMjwb5A+V6RJuLov+Q0QJcjINXx3PhEPVl1k5At9YAF3cct25ekTqFeT+Ry4WwzF2OIiNTKD9k
pLaj306ZH/yTyWPgYEZ3Te8hRmZsi4ORFlMQ3QENygb/4EyWuWyniZ7V/K4UftW9CK9G1RJNqTff
4yIdxQWQr10TxlaaNxk4CsjOuF3eNaTJNrctFU/3MSp7Ydx7AiTit5BJufnWmL6fUwPF2Lp+rTb0
TsU5HZfJnQ49MvOGyjCkgFe/nOk5rcXyKzYU2lcHT9OXdnUzQ0RK6j0W7nSg1uhv2WEeA0d89Ta2
Vyl784Vqm47nUYXDwEoS4wFljO2/RyTDlTl0brQKhySMgmoQoQI0obK18tybRNJO10OFmxTygZqW
DUQszKta/K03ymqLr1wIGdaN6deQSjuHA7VFEom0BF4VVNNWIU6Ky67U1AuAieJRyYnVi+Sqf8ns
N7E4q1exrC3gO5HeRFdH9zLyyplDnjCeg3g9KZGyXnBUyVO1SGMgQPvcDGqJwRqgpDePI1B9vkkA
+oRIGnvbvC/x1HZm+G5xt9oIz8Vg0bzIskAekTYLpd9bTx6VQEa8b0T/dWaTm6PFapnderwX4vPQ
hHH9mg2FH3+fx2zGIGlOZvVhKAcXJkMvo4LVt1113Wn/K6Wuz9Y5o8LsleZg0wzqy+eAlWw9C6qL
Ywjxz0gW5wSWVtYnCsXIyfZdScKXtNFw1Ngz6gdvzJvwui4D0szYtAmde9daY1Li86UbTe7O6HGc
6EnoteaeLQXu23e+U8fbbyMbDxtpB0LK6YgzjHrB2RkKnCEvdmnnlnEVfZkBCvsY9Lx80N4g9bGi
6T6leuVPBl7KNRURMOwsS8htPLbNBJ16qUyvOY9d27UHRFO2gZWNRM6nZolaxE/rnORsAbywuMBA
6i7eMKflNRpW5EnwAIII4XpqfypMozWfehxWp8lrF1pGZfl7gXn1GXh3cSPscPzG4jM0p2Az13Mc
eTHenTXlTcsgHe4pIk7xpZua+W3KqMHdcK4TH1OqmE9VPjl3YT5N53GOeBAH6svu94YA3/rUk83Y
XdOpXL51LpKyQ7jZc3ac+7F5bZMGPsuKBuiEqzv41GFWvgeJ6T4AwHDqwzbn6Xqxvap98r0lf0Uu
3r5jdiu5y7mbwtKrnC9p0xk3Qcw8j2N0nW7s0prxYnPINr8ii2ZWKxsx/MpePrnruflld4jF6ASn
BK3nrU31+zvOi+UOLmeK6qOL8KvQguDiFU1vv9KCKLxHm2NejS9uzq1jSkO7PXRdRoXc8if/mgTs
9A4ZbS3/1vO2rMDkEiY5YjC7f93qCgVSYvsO4Cz6d+goSgAeq40Ry87N9pHoBLrFdVDaxSnngETf
rhW3QZU5p9xy5oc8TqzfQlMEX6EOZd+ytBjvUD467+bFYpRFfnyJGttEv1S6d/bcF+FxoG6/HGwz
7u7AVIjfWdtYGSZMS78blltf0oTnjqPelxHl/W8x5yECmef8fW1G1WWwh+jqeeZycaDuf7UrO32O
M88/elGRXWZjiz+mOdqdYLZLOrGjvRzBobRPteswpWZGOp1Q2FXt1amC7PsiDOtTH/bpci4ms/uG
9nUJTigbKQC6qTE1h6ZImFligIbHtsMHScoTRODSKJqncFi6/myOdlWdpqh2EJqa2XTFJj6/5BFn
sVOd9ObRduMJYcji3ucweh891vj7LRnRDaar98mq2/Iy5jHZ6ZD6byGfJWgih3mOb9FujsmZeUl8
Csc1eYD72Yfnhh3chznJ5u92MySc3qaQjryTN3134os4nxwZ/PneXAhAohOdh+axAY77yNtiWk3i
7dJOQ/WtNKANf87DidBrfuMSyv7APzPWzJfaMOv4xjQmf/wSrYiZvMdwXgIchRy/t8j/7IXcoaU4
yh/JkisAdQS9CNZpoGJyMsbUHqnXiNhyzttKKRif5VAt7/BDFQPBSVhIbpHnNNYtdbTCel1Xcgjy
YxjNofec4LPIx0Ng8bQxt9iUjIfTQoJ09c407QpaEopRkP3VqVgNP9ocLICE9eXvMgIBUBINnGjY
D94BzmF9L7t1PlV1PAaPi5mbdKKFaZoP85rQ2q0nfKxXe8229wL0SHAwC69/n+URHndiDOw06hAo
Ikk75CYN9psVO50gS4Je0YmskwHDzJi05i3DoHTe52PpbTo48f98W/5v8iZ09kX/j//mz99EQ7Um
SYef/viP65t4eqne+v+Wv/Wvn/rz7/zjs6j431/+yGP2rRM9ooKff+pPr8u76093ehle/vSHcy2D
7T+Mb9368Y2sgmH/DHwP+ZP/v//4t7f9VT6vzdvff/lGFvMgXy3JRP2L/qfb73//xZYIiX9lhMjX
1/8or8Tff/n0tn5L38ryrf+3X3p76Ye//+L5/wUKL+Ros7NlyPv55W+o+PgXl39BAh+yTFk4bXBb
//K3WnRD+vdfDOe/yObB92diAAUhF9lYI3qBkYB/s0x+D9Vr5LkEGAF6sH758fX/dBv/57b+rR6r
9yKrh57P8yf9NyEmktsAH85HQ0RD7WcEjZTI22R7xIcRPfJlhZNxYC/lnAYiYP8Dm+PPUnP9VsC4
gsjmf/4e+fcHJF1NH7iCahSjflzBLBgRc1pQBoc/XH/9Bf/4hf79XSj1o0g3uWp4efZQoj+8C7HF
K4pmktNy+H8nvwPHWBtJeP1fvwueKPq4kedB9gokh+QP7zKafIe47PAcrMt2U8WOdewxBV7++l1+
Qj7JSxaAIgKxgTo/8Kw9juYPbwM3Bss8mi0ykNfv7fjQ1nIicA8ysiu3XerkwV2DWlGsQC/H+DRW
5olV90SW58EEIbCJ93ZjPgZb+umvP9mfuR/yg0UuvDjXZPYJgTn9ZEEa0t6r4B0mx7yy4mM7VJ8E
xFJs2UjoGUnrKe6z7D/c2X2A/A+7Rr0pNlq4LvizfPwBf77oMOT/H3XnsVw3srXZJ0IFTMJNegBz
DD1FUpQ0QchQsAnvn74XVPe/VzzU5YnqnnSPKiqkKhwk0uzc+9vrm/qIY953y8w5cmLCqlX1zuek
7PYkjutgwt41dPJsOlLjUn3apW/KxJr3hJ0wvi1uvQAfnPD9sdDfriHqB7+6sUh4sF5PSIPtpC/o
k0pyQSVUYxxXFjSmmq4EdjZUljdo45R6LqyED6WM7oaEOEc1MuvZyZTFV5ERXjkZsd9qJzG2Z3b8
4uKAZQduDeDOs5w4/TKspnLpCH39QIfvXOK+TECQkR4Jo07Rpd8aqS7PDPfbhcRb0QzHtkCURIX5
9WhPlt1P3YxOaLERuxpGWuybWEzB+4P3usfr1zflNgQfR1U1i8vcyULC6Jp0bmokvmKqa8gFeA5W
FOlBXRkNHQCZfWYT+tO3YmLS1khTI7WGk4krBN0OZLBYUUlh+9OmdqN6hUs1JZL/gwEEegljygIB
5GjG6wFsiyUnCaIlwOjX0sO2aWTd6uW52fcaefRrBLfLCQvCJn8mxMkIaoi1k4y6mb8Kt7xJJ3W+
tUlfhXnqCJRFtgptMzV2wyZYL+ivvY0yTd+tVGi86XqMwmS0p2OdP/QJvT1QeuRdIt3ZT1GWHRo9
+0IVBSFHrAw7oUVrqDt6d2mWqOcKUFDeGDc1yRHHOlLtLc7sf6+piX+/mrUdS3QEM0FO+0DVMa9m
urMSvy+MzVEZo3SdanhgIyTyB8OxAgXCaU4vx5lZ8oe5b1FMtZA54osiTpmYegsZnJagxE8WIzm4
zbR6ypBVZ+b+HzZRjl3sv2l0hdVqbH/+2+5OJFu0pR4lPrgRg/NqmffrbERBObqWTwl/k/JazZmH
/mlMQQUSXLLaaK08eWht9kANCyWhLV1If0XtfaVQen0oRr05gExPnweD9j3HLtPj+0v9D4PKuUyI
YdtYxJFWf/26ZHuddVrSzcQCnwylVGa0k8055+A/LHCXY9H5dUgQRJ0scLA/hWvQNIHQXrX9XNfn
g43bUlBD/z4zPU8aVNm1CL6YIq4NY9awHHvb3H77gDreQo6GeM/LW+1LnRYBCbaAAk22n7aGT6vq
Hmg763aKU6d3S1s+0k9LydJydLzFnWJfNwaZGx1te+WU2T8c7r9/HHafJow7g93h9Y9DBY0ngMaP
Wwczucf2WV5HHVeg9z/qiZH8/4zBfx5z8lUriz7utVcFlVF3CbVl4OI/1qavrMv6LVej5Aj/uLtS
q3F5bFD5kbHbWlSGZLhP54VyRht9p03M8FLsno+IP4edssjPPNgJkZfF96OboTy0M/ws0B/vZCYB
Awzuy5n3OD2IiKmJg/Vtr2bpW+7JcLExL0ULUdTrHSd03LT5gd2Niys4toYBpdVvfVSmxDs6pu3k
LSDXTZ2GQnPAx4GGgqT4XKNq1HzB4tW8WLPjMM+lvXhNZWh0CmJS7VEO1xp/cHuyxTnivwFfRjDF
+I6mhQh00ZF+HeIxJm+VZ2dOo1/Hze/REy8IaZOOcE4K9mx7Wzi/TdZmjWCJd4vpNaRmPVrxps+8
VhHOaeJeEHVUAfeY0XddtQ25FU0fUhrASGmjpJeKLztTnNmJ/jDiNHmq4A8tZieEi9c/qNOb2M3F
YhPzVPPHwjR+Kg0sqqVZ49AS4Kve/8InQOhtpsJb5M2R6zpIO083ddnnNIixmGk3m/151K5yyxp8
LECwdBpku88JKL2VXhe/xc8orHIpPMOdzyzLX9SE19+BJcGmT/zK7quersvFoRmcG4XjGbqsw0nN
40fAI71PuD1cDUm5UuVYt0xaV10qa0+61W0wbMFKOayxR/TiOtNQCUu2D8o6F2nbbJl54T6O+dgE
vSleaKy/en/sTjdVrqFbkV5niSAjgRv6+lNpZmXU9EUongU1bueWyvcixgskR5565iv98UmmQMZK
szjXnpNopm+gc4/NpHi0z/yUkvQYeNjJR4B+zgN4W9CvvoNmAi7EAZfjgonxK6r/bT0stFBqZuvG
ftpo5uHLcXYtc1dBig5miHNnVt+bua7ZALAdpt8WSeMqeDKAazIgxIOE01P22otkTHy3EPuqDp2i
P3dRevtmOLDaQBO412t0op4sLLduZrRUbFaRtUaG59DhEWpV1NB/Yrb3uVOsl1oC5ur9OXJi98v6
YoGxxLgPY2hG3HsySahpqKDtyhyUSxc46vAImOi6GmnCbd1LtM4XuS32mAdeEdedWVRvZg3LSQey
wb2UhAblitfDWyzIFN0JnaqRAD4z6MD0s87Jibync1/yzeBukB8CQxPuhk7qRHv9KPKjfWPrRDFF
XOrB2Lpw8ebaDsu6U4I8M2fIXc05fPgJl2QbW1uwBBlgvCqgYZxEGqPeSjMaeoJgLmV7Go4ykt5l
fNFMU7yvctTAwJbszKipCvbiqmmj/pYCsXts4/zpzHfe3vDVwtl+C9haHONsxA2nC8dJR3CRfEN/
7mcl0CnRdJ7bDKpnwTqhNGOjsIhG9ba2gO8QaNKEQT56OIdq2Wbxq58BP3iD9wpQtkxz62RJqZMQ
KjWB2leIru/YSupri9L3ruW6hdlL/COnu3uftFMa6Nms3VpR3e37CeUGmQPz+yyN/a+B+VcS8l+p
p5Oc6Mm//q//mtp8lTG9rV/Kh759eemvv9b/HyRBCaN/myNvkqCHqvwxtF+731Ogv/6Tv1OgMHP+
0sDRairSG6YucJ//yYEqjvsXjDUVAPN2HTFJ6vw7CarZfwnQFGwpmiAtyDf+dw5U0/+iGxDbAq6F
uEaSHPsnKdCTMJ6Ujc7uTNDHrcEQxPMnuwebNlZ9BAO7mQJXaFBlEmZpXvZqdo9ySkCOnYMhsoAh
O6lX0kU6NRbNcVI/jrPC1hoBXCmlsZNa+uG3cfzXjPo9mfkLv/GfSc5PgwlIRQ8WEUHSdnt6vdug
6qYkJTBvXTEj/lzQrqz6isyhnFC3g8E/YTcIgr6TR7ta1eKKUic+XGRUkqMaKcvDmi51yC2je6Te
1JleV3UiEIpWHWptWu/0HgtebPCS9C6rVrpPuzYSo79WUv9GX4WKE2cVRS9YSLhtCBhfRh49n9qV
IkR7Zgs/RQlvr0ociIs4X0BDh3KynrukNQCxztGOo956nEtKT7so4vIfNZp9sNIhfUg1GpgdJVf2
rTKkn6VZK6gZloT+NVna6bXS65RfIlPbO5Hr/CAK0/whrsP3P4q2/ZKTj0IyVmN2/voHCfhXkXTi
NPqoummyh2Qx32XSlk+kmsI2YVqYljHdji14yDmZ2x3iOHG7urVzzFa7QtHSY04YUQvEZatKL611
mXZnft02W1/9OuhVhLgu5KSND6WejKNVcW+BrWnu6rrrH/Cf4UrqqBD5tEIeYEGMH9UlvxVFE110
HKdXZjdpZ8JFZ6tPnP4IJBWCUJHfYWMR+HqIMDUm6m9jY2d3llJc07IZGxexdOowE/mnOBN1QKfd
gjw1a7EV7IRP5RY0Wvy0Dm0awJ3XLvNm1UM0cuqVYg572LSTb8DRoXQ4Vh+mrqxpA1GWgwUgd2eV
pn4HU2Paz0JDPJJ92boT/LZSs4+IzKk3gpj+2FH3guU07osJ0UCrTI+JldTXzQRIBInNujF3h/Qx
QWVMqBvrY7kfK/trhsUhfSjoE3aRosOqs8YRPmI0JE9SbQo4BupVirjf8aYRtopbCuJHEInjsSI8
wEtq6VXiEdN5hujPBSejtYGfYYrUK6Aw7UhVh66WPdImMQfAanXNyxXxfUIb9sXR8uaA61rqdVpv
BYZFwzMo4xkVGy73UzgV9It7KPnli6IUmk/jtelzmyQXzs0aiABZYm90m/SjmvULfu7WdMAFAoaE
1YobRRbLZVw7y77Xh2gTg6VHnIqqAy6G3deIfFsmUXqQuOl31FXkxZCjYKL7OYONX7QUhqubucxl
0M2NeVX2Y7avrML6oNHcGGzsq3CxxmSfLFp5RQievLh9kZNCbEZEovWDYfZFINvxE10kLSmnaNqr
w7J+sgsCYwnFD3Gq2wa0SaQJNzPX/QJo6LPjTHfrQhbLHwfTeKwm6JaOMz6mE8izIHEW9zGD//wz
LuipuJwV17oxDInteqdpYIfKOByVVZbekjP2dCHPN7EOyM1XINg/WEs90iuFRbcJGW0/z/3DIokq
UClGHjRAdHPcTUFHu8NjkmRugOc62azFwca6AMsRuhiQBrNeJbuGjsFjNHXpi8a120cvUYTV5Hxe
gFABU5o+F4mrgNzoJl/OXXJnIqui8RduRMUgr7k6hVZmRXtSvt+VpYfNSFl+Lqb2Nlr6b1qjY1Xk
kmmhKVPx8dEAORKPoakkZlhYfROuGXF4ykSS3axfjqtyT+XhvogoLeedE4jWGo5FjuMPqzHa4TbR
/8gL884ky7ufmuRGokrcJUUKFmS1vysjBe1xiku8eB1E1KnMyWSkfDE9pV8KO0To1ZEGP7HTL+cx
Sn4adAjdsNeoLsnTRP88rT2VKqA5Oy2qxgNERay4q7XVgkTEy7GdWhObTveFo7rzOgR/PnNygqGX
gwXJ0v6RBI3roSkRd41hhuWyaqGbFSN9X6ZEr0cX35WJLBmSRpmCstTs+Qv2t+43QzaCVs3E+qRg
SPKlLg3h4UCfXgHqVg0gjblEkBG7ycHs1g8VHNibWXPknpSEdes05felXp7jrls89jvzqgO6dCCh
Ee2UuhIfW2PtHoC6X6xRsV5UUkb3Of1oV72coMC41kFbR9z0osUqPKpC2SHHiBBDycxJXUhVyfAz
Z41+0VVr01EVurwt4jk+kMaw8WOfYt9YsuNSTUWgxWu271vDRfyRzfUzkFkDVOfEckPSMtAy/FM1
1+mmEm27aYDLNYRUv6CqsfLszoW5xoVI/5TVy1UbTfYx6djGHGO7GJp2c5GgBw+RxmJg2yn5DSg4
6zk1SQQjs51LoPeO2Dki/dy5mZ+3SvJBqZ3mRsRxcVhHcGmenMoLzW4E6vzJfZzKlQ5uButDh6om
oFCHpYWVEEKpMwg/mnKTmmJleovu0NhVdvoMzEVLAw1FXh3IcVjvM0G+o49H/ICR7rf7bG2sfWX3
7YVKR1qgpk7pMyekT725ij0lLizwycV9k3YyaGyZHBEEZ58QI6VPal6qP+t4na5dXX7LVze9JCdV
g4RRzMc5Q6JTxshBtCn76VrNA/J++obd4dP6K6JK0CnuEtIR1+g1ymNeWrZHTsS+bmxtQEw9RreZ
Je/l2n8EbEVuR7MeOKaSC7RBWjghkzwWrrtT6c65sFrESlZ3ay+mEU6LcYMFruYpXWWSFGzbo13L
IZhFox1yDGcvRbxecJ26L7HI9VKHMlVlTRj0tm2v3I9mThOstUS+gaFvoLYpRYMs+lYukR0kHeAm
2VjFIV7i2Kd/5blt4uor9MT6KcVTNEzFsDXcjfAA6UXdpzZ8nrUQ2WVpkaI0RGIcrBwSd0KEHs5I
Uo8iaex70TtJkKzohWSBfFOXUOwKpxW3UKOawqdXKadPPh8PCk7XlxUR39Pilg9ZIu0fs65cg0R7
otNt9rUlumvGsQanV2Q/FyGHaxy25XUW2enBmYFX2Vv7kDfOqfmChLz4acfDdNOMQNrbus887Bln
b9RK9W7O3BoTR0XBL3IT9q+erdSZfezGaM7pP+vZvjTD0QdEyvPoXI0xPaRgnFAyXWLMCqmodGKr
9JpxUUUIHlHR9v04V6r0hm4ujIcFjiQF2jQqymi/Ir8PJiUtdTK2fRt7qOrdYk9rlPxecjgV182Y
TfalJY2GFmanXLsfEByzOkhN+i24E1t2hWN2DYynnklNPtSlLa/A+wzsT5DpvNEy+x6vLaOyDnHT
KahkNV2NjyoOZ9ZOn4x2uh/KpUG9i8COkAfPnsvV1bRrTUzxzwF7z5S0WTI96BXx1Q3THDWg09b7
bk4Qb7rdfGPTtTF4OjDs3FuGyKA2EWfjle1YugxWfemehVZoT0OL3ZcYx+KmLh02XRwbNpcM96ua
98ahtSsjpCBvdyjA1s5mwdKVFJbmMPDh1I3fDyHfN4ZEhMO6FLqHJeBSU7O2532kyZkbvDqiOG31
aq3CZOniFuGCDTWg7/vsyc5FocB9G7ZKhhVTP0/z3bhA/2OXUS8RlhvX1GC1q2Kqos9Y8nJV6XUb
T67RHqslTBKKDZ7bZt11PNei8KK+ji4UqUYXuU5pKLBICx/r0poejFE0F/owtNAg1BECJf08hxYn
0G+MAHHaUEY1MWhmfaiaCp4PmRCOMTkRPc3aLoIn9A0pZHox0OwBQCtK0ztdj4znqlaNL8TaqNDK
cf2mGPYa0uVWYoemVPYLjNkEwlPaiQdbTg9t5Hbcu0rAMm2FRjB9RkcH3cGZPUvPbnLFfO5QX1Pv
pf5KKEqGxdRncADdh7EZjauqXPqrdbJXzD4bqN4lSHtPt5ryQ8Qumx0ynf4uLrFaVR5I1ES+1sRF
kCnF2PqliYTR7yszuwBbHWWhoNVbXtXF2oOPiJL+oOW4n15v3VD6fboC8fBWsCw/0LMOHr3M1o82
VppL1RmHACcNeWxrvfiUuKVfWZ3izasNJ8q06kd09JhmF3Fzgacy+7uturcK2K8jcavtZ0tNzTVb
oWB4EI5HFByNqaJWFejQ13VBA6Pr5ddpmrpvOLcvnxKYP0dhN90VplXLD5peP8/5uDXLr7ikJlWN
ZXvXJl+stOICvLZ5HKhrr3/NQHUfoY3H1z2ZVFpmxqe4ac0ng5YKPGbj666c60/0xIIEnokW6KUY
qq9Kn1gR9+hCfSodtjUfaPgEX7IFRgODLZkzsvtF9kPW8k4tlOyG9Suva1oWM3oH1iX2avIagaJJ
g/FDOfO4WM5PiUg1kFN/ATZ2L/NcvVDRX2Sh287GdU6IDI2t6RFZUwFjJMwiECQr0IyUBf00c+fU
P1IKW14tQS12BvYI0OQhATrl9MUtkAapTn9vRDH/SZk7IxTUMnrOAUFmVGOdfg/AGlHzPMjbBdpA
CVgtKmyO1MRuAOdiDEEqGfF1nLryCmoD0aejBI1B0UtrXcUTNeh6ukpv8y47cu6yy+F/+zOFEdqj
9Bod9zBYorfpzO+BLc5oLg+96BAAF8ByNd9e8mYfI1vvjrWou2vG/GepplB73MU8GBUKVnA8YQvj
wHPATk2dkRwV0+3vkdHeTz311zx3nuOmWX3RNQSTRvs17mLMvTLWlznW0WM0F/d5lmvXs7TLJxiR
jSTZky+f4BzQ3lHQ1A+qEnWvVRQzrtPVuh+7PBiWSfW4L/K8Qqv9rJ5oSbe4o3aDk8AvQuEcJcRf
gRE7JI5EnjH5DZPAi5KSi28f7a8wKCDuZB+LKUHH2xByEnyPV1UlkwMhXX4p2hjjkH6eHi1THIu5
v2q1pnhYUNIBp5FIzWuLyxzejeVTvVZzkMz2iB06WizLQ71nPPRYPD1PEh2wVwoV16e51dvLRCxs
8jB5ntHQmjfzxtYEwG+EHcTKzxvoNnABmezbeu53EFbVQFSW/VUd2o91Ydk3Vh5l32Quu0s5uVNo
NnlCyNod4yJ7EIqTf46SsTH3apHFR7c1su89sfIzZKhpl1pT/JHAVrms3EG7quU4fR3Wrr1dl6YL
VCPlwOWX5cmx7lNDhB3aZYqflf5dneIR7TUQbnohLXv0qS30R1HY2hUKcR0JiFZdppmevfxKn/yj
JO7/jYT1VZ73vwlmt1/zb/3s/xs6162k999lrnty1d8ZyZdfktlNF7v9/b/Tu7r7F/oVJKxbhVVH
rfrv7K5Gctc2BJ/D1FVSZVvV618KV6H9tfmiOa67tfZuKtZ/J3cN8ZcD8Zs/skyHYiO1kH+gbz2p
StlUhKi2mhQqdJSnAt3X60wUHSZpqVjUlSMYJBfRbK23rtokB2V2e5xG2uFG2NN4X8eGsu+HIT2k
Y2UefhusP6Rxt2f8JyX392/gMoGh6JY1RLb7+jfQiTEZktAb5YvQDiRqGxrjlPayXmjHe/9R2//q
9FEONqGbvpZhPa2EzVLpTJKTitfatR30emPjE9V0Z+UEv0SNrx6EwnZL7wk+FnnbU2kqPTvO5Ki8
UzVHJoFdNR8of9K8WfSjBZxXZoKIoYFf1qB16X11kZZyhByzfDfNJbtGD2/i/QBEgKRWWze+A73n
MV9ImhwmHCFIZU29sXLf15IOiMAIVJl9IM9D+nNcgBGTgcK0ya3680w7T1jVKJbCudCwcsd5aPph
E2KH3bxlLMYs7yo/cexUJdqdzQXawxCNnhZb9SU2CiTtAJtkkT9MCc0FrbrW4sJOlS45UyN983Wo
WdBLsxUzSIyK00rDTFAQ2Yoa+yS6v1vNHO+4Z+QX70+Bk/y0vRViWY0W8SQ+v8z+k+Rr0wwT4Biy
YnbcaQcF0eblEs2CXhrNeXJH4ggNinDvOeASDm6sabeTI6mDt1L3cq0fAmnAnqTbSSOhyWT6R7Xw
7edRAkdGADIIlbt+Wsts9bwvCrpZfEgCgLSxDlG9mivArqE3LkyKTHl8f0B+iTp/n6s8kR0Kfakw
WINkpE/Wn5yRmEaL4unVmD5pMgeunKirPMRV0XyPc1ETtYlRPtt6UpPfVJP1ux6PcxaS1hweBf3I
dQglavyMcSmNHkYCEtkbQcCZ5B+EkvlZUS9fnWjVk/3G8s89tetwBVDrmt7m99/mdWr91/AJCz+E
zbYV7cxpdX9Yywy2XMkcUuUTSI8ewE6cBkMvrmvd/fH+w053LkYO5TnIZvZiA5n7iRwD1h+xpYHZ
gciBQUUABPeSMbgtlcg4UzQQr+vKv17M5ROhXKBeQFl5K/j+JsjA6yZXrEGJvHJMIY9jOuICDmat
h6AjSfRvPsSDF7ka2ecFePzLinzjbo4Xx/ZlWWsm+gay47vZUpCHa0mSP3XubN9ZmZ2Yvpk3hu6p
/ZibgQo/BaMHdylu+jLBrqUa6Vv2Bc1kYJjTcbwDgtQKbzTmpAhHXe8VaJaduviTxBEaE4lSv+uF
Fbm3/KGFuG4xv82mU1Se6JX6oiqhKHiSMMjyequiI7RxuYKEaW6SVRoTsJd/156JE/7cxnGi7vp7
8LbzlEkh2JXNk5qURZPyMiMG54bljvRza3US4s/k3rbukv2Yi87cmBVG+62t3OhTJ0vrDmqMdddE
Q/6dpnuUAh0Qg/D96bNNj5OFx6mnWv/6VacCXtzoGn21WqZPgv7E1/SaoNTR5wRy6zyaTzSUt59y
0LuaFwkzm4OmcfKv7/+Gk8Li30PDnqtvAk3DRrvwel71RZuPhYnNGf1rICfNpRwvDSWq4GUhHFaZ
AAVJfd3Z99yugk5oZPJN6rqt1UT+OpZZ4TXxiHEBnZ9PhlVvXaeptYKmEkZ7ZnGfHhDbevv9t26L
/7c14A5j6kQxv3XoKNmlhDO+MbnVmc/yJijajgiq7e4mhqP+7pzMlq5dSBsUsCLhky/fGsuAhZfU
y40wk/ipigdcbQYOAQ7ZYm58xVBmRBSqOdy9/2neTg9+BqVtzgF+Cvqo129bp7MVRw3uM1od2T6Q
iOlDu7bxsZ4n+0qacqLNtFQDnLYM2y8dqz3z/LdbKfGlg3zEQBRp0pD++vmUdEwFGBxis2QddkmX
NVcm0EdqgWUOoZQq0Jnz/08PtAQhMhpfB6nhybjPpH9GQ+1iH+kw2Ej6+A5gOLhczx2Y1d6WZ06+
t9OJsgHn7KZ3ZIjNk+27Z0knIF3hMRYNdRJtpO/Qcs4d6H98Co0vpom2gyV2ssAK5LttgRLBT1pX
HLoJzxIX6eOZIPqPT+HmS5cI4cebXqjJKW1Ke7yL6zYLVjV5Eygqj3p/Sv7pKbYOrJBVwbblnBxC
MmL3HwXaubxR1kCgmg3NPi7OLMA/PgWhGofDJtM7HTEzxsbCmVjmdj0Uo2f2RnGY+mE+Ix/Z1s/r
7ddgmbN3GWx+qONOPr+qkza3JB9myqcJJ5TZ2NX81T0ZEPo10HJ+dDOBCDkvjTMveCJY2zZdNIAs
a9Mh1gMCdvJoVrCBCI0gDwCBEaow2B/7hh6SIoGaVK3QaisYAf7aD+VuEHA5KdqmZuRHUVqdWXTb
9DsZBYQzLklrLqeOfno0mrPepYkYADHUQ/0VR0LbWwxRU2Fb5sv3Z8+J7mF7bUF/A0vcoDtTo/vn
9Y5CE3I7qwKZTEVu9COr3e08vBlH2+d+IqBYlVDSdzTpqBcmACXbc4osuiJPh04TvV7yMYv0VDsC
Ys87fxYDdhOE+Kayk0NC48vQDqvmFdNi/ijHqnERKSwR0ee8GJdlaVQvEW/LvaZVx953G3xt9sKh
aHvmlHo7omiifgmY4QMRVuuv3xIKYzItkU4xdiRsL2O6H7GsGA6rYckz6/HtjonIj6AQzaVquyiD
Xj+K20iBoqOPPEXW6stUkdpW+jjnZuv+pA29PxNHvX0zxGRIzuhiwtfedU5uCq4JKWGly9BbFuQc
mQKl3aMIsZXnNPVcq+qJIn2bLbzU5jRHahmprnNy/mA7EgmSpRFo7Xb1atUuL3qnA7xeF9FWTlB3
U2HYH2Xh6B+Gzm3xysnVINfMc/rZtxuFBeDARqMn6Hd6Y+NujE5K6YNpa49L/azHaEzTuXU27i/i
MW/AlOZYFKoZaqk0z8T9b4d829F11G1ciunxOvnC+SLIZw8MeV/nws9W8gYdonY/UeZzA3667W5L
Umw9u0K3uAeeHodDJBOoePTOYjr2HU9XJYhsPf6HU0jwLkKjdXKTeuuc8icz1rZqrRlQp2Q2ACZK
9uNugQxwNRpmdeZRv+56v29tfC2EkzzF2vJb+DS+flaWm5UuK7X261WSLlWwZdkvkUG2a1zmGada
4F3GYVVncz3CFEU4MBj0qAYzWHcziDP6XPxCNk7hq/kGnqrbsrmCf0NrdjLNo33PhgNpqQQAqfo9
Hi/PY+FCWllbgEp38dDk9a6oZH1Owf72Q/FeFtdcFj/agzfvJeCYy1WhMogHx2FWFBcTJa04s439
afiES07AUslTbtvL6+GjfQtmY9H2vlmOzee5SCAskNZSoGlChvsMWR0bI9UdhwfaezFZwZuNrYDP
oX3CUwqYxijE6k1uSpBgUiwrUnRieYv8ntx+ErODZ65GoYKsBNCJSKWu6FR636OAMDbzo6JV6zP7
5ZvQnikBdGTrmGRr5kg5eSd3SnsYpxkdI0X2qLnwpLppsAhpU/tCdILDdzb1D3Mt08ctb3+FZtq4
ff8UfPv1WGgsMJ5vcOU6lcgPsrDHIgIxhe1RgR1rRPIkXeMzb/qHpxAIblENXSlIY08OoXjsMbqs
ShpnmsTwal3Hww6dRPj+u7zZo8nW0iKCnEc1CNSwoXw9RyjRELRrM9UuvZueEZW4P4fULjZNnvOI
fRQGhXjFz+i+3ORbJMkrlPT8NJ474CZ9ZsK+ueULPit9JGzVZNRp+j25MCWaxDKtNJFm6B/yyPP7
lQZcOhH85dyTtkDl9c7CBsapZBLOMz1Pm6XqxR5lTEkYaU1lDlcrPgTSQ2VJ7pIyKq3EUzKiQm5t
US5hrQ9WFliDtPU7dYj1x/e/wTbEr34LFR0+MC3OfAMyqCfHpJWz82g0JvtpVQFZb5sohAZKkk1p
G/XMi7+ZVUQztIYR+iOetVg/rz+3itdenaWoAfs+Sq8omlPZG7tx9/4b6duhdvJKEMFdG0QF2nft
9Oa7EDBTiwf05eQ0itaOjksYVJYfpkTVRxbRRTJb2v7aJlCYsDPEggsAqyd1KZCqarOys+YxDvAx
rPaL2tuoASJlvUxKN7koCnAI3eyYDwKuWIgVqRW8//P/8EFAj1C3IUQimWudREkpRn1OqTalbwJ7
JfOeqNjW0dzUmd25bOfbKU9KkGwxlxgCJUCkJx8fYWQULag2fQA8NIJFJvUcP+4mFGTYVw8/O9vs
0JEYZoG2Rk31S4o7GklAQkrHnw01/WiirjeILpThTOTi/jqHXn1GA0dNEilU1TeMyhsMiBy0Po6p
Ra96BjwUJ1aT9KVbrNoOoaaZhlw0nHuYZ1nrCU6Wz1lfbsCs3FY+y3RRn/qh0p8FTsYPWFW1SKzK
4qnAnQhZrCrSr9hMOYtHetfRQuSUGl2BCXV9Qm8rxZbFwHSVnF98V+GJCY5QKlaF+srInAtzmukh
ZEy/gGlVfkqjLdDL6iYNnxhyRR+xlEb0o6M6OnZa734nzHZqT45gYMPEWYXjxbIyDFhIiS28hMCK
8osrs290JzkXEVWaBVM+SHseQFHlJdWb6QG6vYhCgfZK9/BIqWrPoDL+iaIxvpL4GJRfGsTmeAfW
WoJ5klqQdtet1h53Gijp7w1t/X2wOE46BJghtNauNBeVkkRFq1zQV+CumWGyn67mUS3SoyMX84uZ
TNOWvsNqUFBKgUgYW+p44cZF3nijvi2abOyjeq+PiYP2pdmwZTOGjK4vdVIKQUTW+6nDfEbZw1as
PwxG1T5F4JRyb6VQ2HrcWIk8wCDnNzkuYh8NThm0RU6Xv9T61H9xkiW7qiIwlH6sIgcILLmW39XZ
KkNdLnI5CkCf4OdAgXQBbpXtpWuUABaaqlJeml4BMdemOGMpKHB0eJB4ttEyrVOGyUHaRp7eFU66
67GCUHClm+xvlbnO9wso23vTHiZ4J4umj+Snh+FrrzF30NhmK7LRvi2+SrMEWp1l63qNTLtDzTCo
qMrY1z4lxmp8scrKYDktLXqleqB4uBOk60gJIFyA6NWn0OPIwWU/JimSEDVaJK8rbE2ROM+6BYPT
jcYY7ZiUN65sgIKtiGvLUC0Q190MgyEXdPNFDDeNe2oZmHY/w+ZzmqZHHtXxvqqFZi3EWyLBeNJw
8zKQ3WC/VABPRh8zC1RgVZm3sxdZg2X5ETxP7baAhWVzGnWaOIwOBrbevCh56m3q395fKFAETZ5p
qIihBlPycyLLRXcDLTrQeeEb+GY4lLKfIJDttV7FdQ/gCuZj6ZQHAtuoS4X+hWZHp40972YZ9Y91
qoAK0WWWfKpQHoIOWdfxi4QB5Pxvzs5rN26ka9dXRIA5nDJ0qyW1sizLJ4Rl2cyxivHq90Pvk08t
wY35McCceMZkk8WqtdabAhsb/HQ32E58JObL0K/jNU+fRx1HjW/DqC5KYBnYxkWonQcRdMh3yPlI
3XqISvj54LNWjuFDisPhEowzKQxXVj7B0MyAsgJt1A0+zFVv77EXjMVWyS2/YTA6V5vvXrl36ml8
Kqq6F5jTUa1zO1X9KjGkTXyJM8514uJbyN9TkVKZWc4rIvzh+9y6xuxvlRqydCvHidTG/r/yndUr
ngZ1sc2rYrExiGylW1+PU+ul+7IYgDKy3JwHgolglQRSQOsNtXmYXxtCMhb0BuNyl82m2vqq0w/m
JTHUunqJR8CUX3ZFzFdL6FK9b2YX5hMeavVDxutpDlNLOnbIZ+wZV17tkVyFZmWkHO9NXQs7gdee
VIpx9au5bKedsGcC+tJuo64CdTTHBb6MEsxT7i306kOlkYIZq3tPSzRnl0LYwdfVXdL3Odnk5bUb
48pgd86lTebhtW4wWAwWJW7faI+2uHRGuHdlMrZeCOhEMV24lf4rgQZLGnRLSnyYMn+BJdhuu2xe
QyRNrNQIunnM3ShJCBwCd63zeDe4TtoeVLh0Gs4CY9VeqGqVPUupm2mIxx4oE3FsGMyyj08FenPZ
leg15hWEu8rKyscYHroLZsp1tzNJANt2f3zyorkdxHtGn9IEug4b1Ce/Q6oXc1eoHYovq35w1m75
XaKLKneOlMZ3Uy4kWQ6JwQmCKgEWN7oAD3NsuxBh2fTrGFZkUKlsj049+HLNRphPojDXu9rt07fB
Kd0J4uhQDRfSVcUYWHICz8lI86v8nJ6axMxBReWkjq70yVZd/6xwlR+h/NKL6lgveT7ipM0Beg0T
xd2P+dA9ripaJfyij1gSWISdjVdOj6Slq1S+0yxSnORNaZ23ylL2NczSKI/nsOJz9xV7jlpTwc15
eKoz526W9RMEtdwHIvXX+hann9fSLA70mBFRkb/VjHwD1TxYOEMxjbkll+cGVR/IqVeGrlaFFWvZ
tZrBt2dvT7DcY95VL4LT3WzF1aLF+SMxxTfTMl5ZdvmWO5qPRuS4aq/N8FQk8FGNXxrNXaU5B5O/
QSwZBP6UtCTcd8rZ2TmZW4QZ1lA81S2y3qAfTCU/Awfh2PiRkGXj11gpBm2s3g6QCys/1dLhIa5x
5/SpxuYLMIkrJq78twYBu6qlwTwWanWXxA7s766Dwi2eYGzuiPkMtaFqjjHCAYsMocxzIG7P5UEq
9Kz2XCFQ7V8oOJ4g+zOHlOn0Q62d/kJdnH2zrD9sdCSd8I6Jbl3x/h+wK3i2lObCyojmKKT+4LbJ
fU6snVU8u8nRsMiTHWgL/Yrj7opVJqN2+lN0ySVRfU9xRWhwlchnrU2OZqpjXzVP695Y8QeZDRdS
4fRYCW0/wbv2W9M59KpBknT+U+vRH0jdCpFK7THoRIKFiWhT1jtgne+zot9pKZM6pDS+2qiPeibJ
2orRR7oWc26IyvxMm8xUfS+b9NFIB6yqXaiXI2awFRHanVIm3MadXVnfR216IWeYbJQgUXLSQMt3
EU8V1Mqar3y+TvIiIlWEoqi6jct5CEpFO+SJZvxwM1482V0BeYHzpZbWYRIvV8gDA/yAw0lX3xsW
UNSV63tm/JigCUzkP0+J9VLyPfmDnYWrrV4kg9U9TLjnjIy/bCQNsT5Fqtu8mxqhD/N449TJ3uo6
8ueSHI9r2b/qCAcI1i7uSKu5IPrMd/IE5uU6vPHh3zbuUh7I4W2iwWGLw9T7YeinzicB8lcxEMiF
EWleSF+r0En7s0NuRFMfJ9mq170aOzsOZvclZemYWxzl0XDMC6KJLtR4Ni7ctr8uRnBuh8RyPGV9
uYmASkO5sfMC7ihxVnhizxcxxcw+FcV7nRe4VFX971yvniZXe4VQv/nr/hxHW0F72mJWdZiSmc7W
kqYa49zZxNdFReqgDfPzB8Gy2null8kSoOiF1KhSgyQ+npsQFEot8e49t9Vz36Itp5CkyvJCiU3q
w+ylANxCpjqBiOqyOEEqdE0ENjaVmY/2KzNwCpLr93zd7OyWdCEGeCS8SAR9OhKf4XY2tPeO+VdJ
FLEWCj1p4kCleCfPXJ8dBWPRZsI8BcEhGUGJCbLRKlpoCi27xSE4M4OKzyKFDWAoNq/B5py20ETc
WnmeclaqqJp8aYjVjNxqXHps36yk8LUmo/RRY4iaLCIDpxlY5M2hi2nBo3GWPZfvmiWLHJA+/gLp
Dj9pHOr7Tk/nByztx3xH1s7YwwLPe1LqYfhSUaJb8sKud933dMjTHwiMY1av0XT3DnGyoPBl4Wa4
oBQTG5hUsLppjcX1R+ZHl7KeO8H6WYkXbZe8GIIilT22586KaXpD/F6HqrMkVtnsuw6aL8fLg5sj
aOMkhKqueCIi7WHS4CAbShsOnT1CRZoGC32GOVOIWLPW/2qFSfJkXbn2g2d1NTIg07Ylykcc4vx2
aXB5dcZWW3bp1E4mSXeu9meJTSwfJ70nyzjpytGEVuQ5kHInw8o5SCaK3EkvKvLsGY6NV51DkKFP
AqXxQIyc2tx0bLGYyVKlOREAVnLl5ThihYY6oUMalcH6k9edApbTDcmLOTI88S2nTN80T9HaiDlF
/02RGpxeNAySNzMsAJXx0PGzV6FKX+giPzpuxeFu51LpSabHmnHT7a1NQI5D0iHj6CoWD1qWuxW4
s4ugT6/PZQ5BKwQajb9Bca/fLCXTdaKCa+0n/mHQ55VBbW+Rz8gjoYtadajGtaIwo/VHDdptEGBa
Dx6BTqSOJZdNVxHK6Q6IGFmiWNQx5CSlGpM56V4wYCr6ILG97KGYyCtWurJ5QU4x3jAI4McviuQp
g1gq20h4mlxE5STKQOtQNtLeCohlNbVDpVHE+g+2b90LYm3lbHe3JGU8K93KBf1TG8Q2cZugYBuz
78lcG2Oo5BlUX7eyofbNujG8kXjc3Kl9bvBpm2W7CSDIZi9KFJR5ueHAEH6w3ChjvkcfRw73e+7B
FvLXxa3QhtXtdBAGaYjUSGp1heF+hgfwgM4stPI4uyeoZPDCKV5AeDN7yG9je/JWf80X27iwEG/f
IEp3E3/q6+mNTiODvWKsUu6I4GqOaN3SzjcqJX1r+R++24VBkLrauXpHOJ7nDkGLaw9VBCbkvsPT
lncIfOqfq1cCC46Dov9s7Lg5MvoatIBQNod0AErvXwql832mVSu9gVNp7p6YobykY3KZQ/ZD1g5h
nOuEXLgTzdhOroPm+L2plsZOabCY9T0IQCJq19GyLpIWOuUdgGcPuX9ah1+MQxD2u5XhPdrJVN/x
146v5CLS0aPVXB5Tj0I3lPSThe+KTv7R8JB/6JpcvMre1pJoEXlfosWoHdogFBm2z2zGG4/5JNOL
noyNcpeoC7r7vjGpaQlWAZvwPOzqgdXEgjQ5MzF/Q4dCZLbrYTmnJWn5gg3tyq7hzPzZ0hY9uJdd
3fYK6gC+/pKSUmmTtkNt56DNaau1X3wDleV1hhixiMYF7DcYifkuAiOZ+V5GCoGDm9DW0Ey0NeSs
blXfJ8zhnHC01B5djtlIJpylowZ4QaWXaxHXZjArk3Qx72QB+IlC2ldY6JW9R7F9lYuKMcqWMwhP
rFauVPpUgB7LPZbqkA18uNrwK5vHuva3rKHSZwmKK6EqFpLfQUER1bGTtgH8t7//ddE/1FNNE4BG
I6a2LebhGzWtIiINs+6Fj8UigdlLrfRuWerkKVFt8dyIFj0Dsb4T3rb4hJODQkBQH3gzY49QKosj
yQmyTQPNP5Jh1lyBdAihFZlr0MSE31hWqu2txlUvNQkhCZ9xRyN6F3WmCKfVS+5SZ2kwW8wXBShJ
FoSDi9GiGxFeM7r+Svom8nwFxj5h7Kz2Nh2dI+HPSgJNsnNeu9quUYvgO/BzYT/Td2Pbq68DSb2/
9WVs3+IkNsVhnTvnKCc7dXxjSuJ7cvc8fV8uvXxUqCW6oBQZSyzubXTduekkmEFN+TboMtT8t1YO
Gosh7bIlnARDKN+AofRWsnHlPnvWkoXm3OFdSaCLwLtDDnJvoHFSEY6sA+EuNqqqyB6qlhGrYmNd
3sR1fs9AwFQvpSecPpROjOq0c4o1LISZ3EqNoVjkqgRy+WkyIkbBVroka6bj/MLiPUnurL5lMdiC
KaRfeJmB8ndZB90fCBZv/LTXyu+VHKx3TeWQ4XwadKpmo6XPIeaAPY+Eur1JqN2PvPAqI3LmsQqW
Ulm7i6Fail9gAvbRmAt50wibNVVQFeNbUvbTT3cquuOYeMyaKtX9Sxwgvuo/knA4YqDz4UkCOgc6
sNH2/5efRuQaRlJ5ViCmr/OruZrmI+3xGRbFF+NlLBqhysMh0V2gpI8XQQQm0dfRn7qxRXsKRdNv
J/lqFlZ5+Pcg+/97YX2Y4NqwsOGwk3aOlBmU4eO1THZ9CVWjCmxZV+9prmFV1dQeDUmn4HiXLMWk
QNJASOOLulDfMQwzxXXVIiL1DYYgaWAlybxEFWLoF1vL8Tpy4l5QahMp2bFWmlhhr1o0ermc1A8G
GmX6y8nSCgOHjLzmqHFNYR+MGUKSTzhU8WqQguT4Zgah81hkMc0RdaZJYZ+1/Rw4sUQI6Hi56oRD
0Sqk43WzPKYS4XU0FpPzqA2rJLF1GO2KW6x19YqXum2KBjuSL3WVwhRnneTbMHj6n3WKaePy1HwR
WUdmcDzk4o9Ar/pWcZHhAuBnnsO6gNsfVH1l/0a9oOWIht25QwGXFt7L2MsG5F6XloPLQWPpIe4t
qMpJaMlepV53r5y48q7gRFxCbC/KlxQrK4yFm7ytgi33Ud81AuDyejUWSkmdQEUr0EpGWGFcW9LD
t9Ysv/dZAVWi6S3igNSVbf5ioqdRoKyngxJk6ygPonW9d9Ppm4dkAaWNWq1eXwFhVQgcZB5qO5Xs
EywKHAGGJOYxo01jB/MXl6mrvyBDeCGxZ3rWzQahG8I4Jl3daGsdeld06f4EFkYg5ay4tV8qouR1
1Jl2Y5Y1EPBSr3MSQmgqc5wp0vqxoAaj1qQwvubX5X+ylrw1Xy7VqERiMLM/ylB1B2hfPfU54VZP
eWKseH9MbnKVjSSnFO2mOMaShzZfep3Z+wP5F2+aQNuZSWs8g7P9Bbc+fAzw3TZq/ua5CyblnMKL
ktRobl9iTjJTwCdExXG/TtE/mgADr84kxtvencVD6+CaQTs3P7czhjdIx7wWNAFqSYaqANoXM1d1
uhCj27b7sWzVP9249scYiwR7VxDDlOz6fKx+xP2IF2Na6tnie4plkQmjF/F3M8/GnGTKuL1RExWZ
7Ajmd8xSTb7Q+CdkEMVLKUCB5vm4Fr0JU5ZUQJDJaSxfcwHocLBmkhmCuO7Gt6o11l9lM2cMnliI
QASjVz+XCbNm9nNqrjN7yifolJMVBjvKJozbcfXVP24pHgLkXnhFE3hDvs47bWFtgB0nNhMpjIv9
rfT1duuysAW4TMqGCGNl5UovCF4+dy+ft1Lwa5Q6UHvA5HnoH+9FJ364Z6CN2pqkpeMCd41qV5gv
9cy8nXQe7arNPePWqAHLQG/rSCmrJ32YmYYyA7jsTI/kWCEYaJlxfObmvr43bgtNjI3K4GTrnWtM
byua/mCxMs3X6z7dWU38gKB2js68klN+E0wSwMPN39WFVQLv6uNjgDWW6z3CV0qkSZY+3kDOH68x
6c4qxK8YIDShtTWxDRFqO5tTIpBk1L6umqv6iQAl90dHqtciMZYIw9D60pUqU33iXXYN+QnPZ253
++UfvkNuF0kcZAMDKQ8ino+3O0PaKdn+SDAx04rILxw+sZcUO1Je9MOQpT22LEoW5hRVlzY3H9Ew
DZeZGr94VeJteSTygUF8wvjGUI8uKbeGv24ATtO6UFNmTGj/fcfbifzphpHYcNfYTn3y7monsoTk
hMYKXaqDhhS3icRreLO6TfKGmp17n5/hc0h6fFrWxqI2GIB/fECDqjC80macmKx4vMkpRaPGNLto
qqz+AHHN2nXDqj5Mjt4GjIab0HDGfs9uVt395x8O/stu6cCRsGCZfrwRVVsqvF64iqUN8reSixhp
2VTvbGbKh2qu7TOMr+3NnzxoONbw5Bhubq5wJ/XXHKtW2mMgxN7S17ebc8H3yh6d6wnJ8X+uwvDC
g/qyEWBQ35snIL+LjxDJYgAxKgFCpp/pKtnlMSWPX2dYmfz7OX6mXTC+wVOTZDwEQLzUj8+xYKCm
JsRcBaoD/pHNHsIqq1jPVK9/0wROHh+6UotGgIKPCvaEa9gUU+7mRgavbJaxFdRkd71gOwVqDSi1
ImMsDG0gJ8mexZ22DhnmAxZ0Kb/slM12vpgVOp527G70FWzI71GA3eqLaz+NIkd7Y8fVOvigbcm3
dVTt6cxX9sXLZyvH5YPdAUnrqfJLabOMUR06cs1ZrVCfZ+Umq3HWirXB/vbv9/H5g7Y4vjA230wR
SafZ/vx/dCgNOqW2dFcM4vtpvRhKtT0wGakOHVFX2Erg+PXfr7dtzOhW0QN/ul4eN3E7MPEIhnix
9vguDAiZ7D4iaMu9zVYke2cOn89brAWri0qHUxEmyynPf5Ta5GgCThH+QSY9rx4/5viSHZ1ec/aF
KBgjD4l8XDR3BSeoi/IMd+SLBwz1g/QYdjC86vWTr6uN69akUK8C/NWsG2PKk7DWu/4yMVSwA4Pq
898P+BMhn4+Zig6TNYpdfrJzcsEpadTUNdmTtVB5WC+s75j37OOL9U95OUmwxjPP94tPjevx25Aq
uhYkzpMvusnrcdCHug3CH4eH3w+Hw96PgovJD+8n/8xO9bch/PhZf7jWqeh5If02VrdrXe2edlxo
v9//eby6P3OZz3vUx6ucbB6gS5Xaj1xlFi9zA27gnSvX/tYhn38Iinm4VVt+0UkB3pBoKWgg2qCL
xPN83QXL3XhhXZW7OYAHEYhw3kOTOIBQYzl6p+y813+vks87zEYbJY8KYjoi3VMLZyYKPRrpNgtM
5mf+HI/uwdOzdtfL1f3PT5NL4bOP4T6aIcM+WR9tPBjQ9zAuWjo9eREc8pze3n/l83OqkLxlWqSB
Ii9Di/hxH9O7CnBxc30ENCyfuqS2HhYzB4gr0nNs4s/M203nglEtV9FNOLjb+vmfPXO1p9lcrC4L
6EWGyxmaR9CPTOE7uBO4Dhlq8qOslCnMETzs8lpPhzDTW/uML/JXr5C4BEeHlbaJHU/volXYZXmR
zIk14qyXYTqYef3N61P1TC3y+XugFEHDhjgY0QuH0sffiyoqb+yMZhz7ugnDl3RFuIed4L+X5EkG
FqlkNubA9KVczCXM4jQmAIaKq4+OKIJCQeYTiFFv7jE314ESW6ZlvjHrVaQPS/+tkQVeNG5Rqa9Z
q7qPVdWmj2li6tdgFSuUTgs3UrrNjVZhgQnhSkNs7A5HQSnP3PUXb4ExIU0N6ns0jqfPRuRAP7Bo
ckL6LCvKMTH1vVQuhy7vhjM77bZxf9wzsHrgEYH8bYzM0xc+qPhaLuAiIM04NZFK7dynxkgcpGbn
zz2BFwZo/SzOLLMvXr5mb8l2LHlnk698fPkaYUM5fK0ch0MoFV7ntMg02+rMEvvqm9KRNqCoYKfg
ODlZzZkG1QsgrghIl82xrZmLfA4Ss8spsypbeHQYbapHMWnFCKiaFUqyiyXkldcuqjjzoL94pzr+
jjalo2fonN4ff7KSFUL7S32m/s1DV2cKCtVy2bt6n4b/XvRfPF2ckLc3ykbMPyefVjfreCxlaRlY
1iwi+H16ZE/I1/99lS+OG17hJrEgOorfdTpoTbyxgtIJp6tauj4Uil38XJhU9X4FsejAMD6L5Fq2
0azEc1B3WR+OyITQY+CmBUjoXOWumI8SrnrQQqTKNoNU9RoVPvzI3mtDWfXykjF9G3ZK0+HpCFjy
75/wxTuhReYIYZpHqXGqcDRglc5aiuOvLhxnV/ewC2FBXYHr/XdGPKRwnakYHS79Hh/ax9ePbHe0
mLKyvRsrjco6QsJCttzeKvS79zlh8gd9TclX6Ff7AH8fRFGpvZt//96TuJ2/uyHUdMd2tu2dFMiT
D6K1Z9g1LlPfmfBn4S9waI9Ws5gMv2JsMxU3/dPPqQEHrVD3CgnC92xE5vvszsXGMNH4V+eFoqmQ
AzeleehX9KAaNJOOlHaDQx/+xzyiJAJExhQzi0Z14/KRzfttxsX3zAr8Yu/6Ky5AbosIB0+Qj89U
1tCmjHkp8N41smcQDfcxK2DyVPS4wJeF8mSBv54pvb9YM2hiVVSF7lYT2Ce9TdlIOMYT5zSWH1A0
Bi2/FkMHac5N1TOXIiqMX3CyO9sMRZil/iXKnw4DAZmLtEpzfBk6uDS+pY3K5KfpZo2Yl1DL1LEB
OxdIEjFJwPPtifRYL1ITo7uvU+FBBTDCxRuU636oMz7UDN9CvMXW/Gm10aEAa5UwOIe2KYaoy6dS
7JECaybWa41hXSaY0fzUi0b72dqr8dYwjKsiRS76zQilXWFOb9nIj2OwRbRfosJGRGtUAC19Sn52
2Uqm4US2G8bchq7cyVSb8kAbvPIGjStuukXtXDVFi80r4qb5BsNupp6j22k38METGZqjTv6DI7v2
92APTUNCt97AqF4c0UPlVdrSb4fcfhqkpb2MuDN+NxjhdptWtl0eFMet453Ovj+ETtUpl3JqAR/Z
yfJLPNUWMBKg3YdSTWzTR8VvxLB1pn4k4GhVrNumwLMkSkypF/5oJVBKUtlcgsOBtnbJ0h1T+uku
hHPTxsT/uYKvyZ0mzIpTlbvemk6XgbGhOLsqruDxeRUsqQBtPzQ9G4tOhj56kqvowSr8VzcD+ls3
sawER3qhVL4npuVmsJfC2EkypF7BjKYJzVeSf+vjKiEnsjX7nzb2b0ykOeLyyCGWLfPtsuYv9ep5
xeWMnPJruFH47JVrr2Kxi6MeweoY3Wc7pTSBE1hcLURnsx3nwJ3lKvc4KMAhhMy+NqGGnOWSxp3s
+rZ1x2fcXuBVKQx9unCa8/ZQWjG+o9U84o1VAQBjJmuKd4CZdQ06oW6eetJOj+OQ2U0Ee384Ysm9
6HsBCwu226zCf4Z96v7GDBt8ouSnXTutqreRWQ4eS3UuhAVHcRzhR86dWvrzpDRwFsx2NqNFLdx3
Jl1zcdnrS68HFhK60BrahSwVbJCtyFWm9bWdk2EOpDqS5ZExG4UlUFNk+2lN0quvz1AzYRO4DHAn
y0tuVbngvZeaMdHoLIgFVo0OXBk1ql3+wsCF4ULXFLXir9P2qBtbG+VeyRJJsFihz+1uRfzYRUMr
uu4iRmPmQroWIg+Ak7t1V9mT2YLENKN9sQJdgJEJrTVY+ClkLdZhxYQ5bXBjHRVThp1aLD/6XovH
S0tvJcl3hV060ZC2Go6R2Kh7yNG1ufSVrjZB9vqS4VeXJsW6X8a5ty9GuBlkfONUq+1Bwe3iqIvF
eYaH7OioDTOnPqztCJE34eNdorx3J2LnmsTElpnZnp/12XTdwJ5/GTmufqZKQR5QwREJ4apCJB5C
/Wy1SEnswbj1hgIPr2zWE7QSWfKeSbV+mpqCvsUR5EBdm2Jim+zVgbWS20BrkTuaA3TtPo7fTBK0
vwmn0F2oKZPzu6M8AxHCQnHCENZJr0lmb9TX0QV+8DWV8fbmO+u9QlmMYe6M+Z0FkeZZoaZ/SKuJ
EYU6FdbGG63rQCG4CEKFJbXLfKh6IypUO3lfkNc/w39ovv37pP1iYOKAFiDkhfqkYrV0Uu7BYTKt
QUxlMI59rj6gLSJrRgyatjk6WjGhf0qS3k2A2K9KatiXRJAb1t4zky5qkYNg9Jms2Znj/+/x/vE4
YYKD7BEjO/ABpoAfD8yGqIt+xj4LroYwnxewHSgclmpd2U3dsfNUJrkBQ9kasE2w7kIipbG+dKzx
+2BQjeqnlarLd9POjCVYlrT++e+H9kXdimYeKB1Qnc7wdH5hmTK1qpX5ASIGNygpzW8qRS3e/32V
zwc4ornt5Rgc3lsc0seHkC0JFL+ZqyiO9PXuOsEMq8t3/77IZ+En5/b/XuX0UTP5nTKNq1T+24N/
eA2i+/szlzj3Q04qkb51hj7ZLsEB65fhb8hx0e/Rr/3HYpeFSKTOlFt/jQZPls+H37TVY/8zoiBL
GF8DyQVxsorWUIbkNR2NA1Y0oRHWu+7o3Wh75aG4mC/SHZ5XO2/f7MpIi5qdFaFe8uvjcuFGfaie
WdifFw5OEiat/ubSyFd3Ughq0pBACxQ4LbrCyOlGNmHDOyfY++J5w2ZC9cYS9RjRnLxSIsHMMrWV
bZRAeIUlLXVn53N1J9rmXLbrNlg6edK6BieR9pr5FkkxH590UlYwwZa+DJqpxaEj6SFgtKPdvE3x
SnjQoqSVD0vHfuqUPpkucAcT0b9X12d1O0YkdJHEQ1gq1I5TKSsY/uJoI/R5IkHy+hqeCRxMITax
WL3AiIYpm1nwtN3Y6X3sYeW7NcduGdn4Yzv+MDdm5SPU6+/GUawbzVtfaipG2SIc19Z1X+qFUaFE
thCpOV2ndHvFS4uD7cYujstth3qkG7pWhP/+XZ/8vACIbDyUkIMyWaYJOpnp1euaDKqYUYSS/Iv7
vSyMYx2L8b1f+umOqpr0t7HSvYH2fGl/1YIFj6Vhaz4q6WxLqFzGHBkT5sUHCzfrh9RmBu+7HUaE
QY0WwjzzIr4YYuCgx0iVyTsIPMnpH9cCs8ZumD3AjXKDjnXprY9k0w9B59TFoxiHBe6sqv1aizX7
kTJS2C3FqFfn9rPtEzpZkfSuwDo6nQ8WlCeLf2hx5ElwlGGUMnnKFQqgroNFYsS/SoPaKyi8cvkx
y6aw/axd5ymqmrb7Kda6eDvzAreT8/RO4HVZJk0Y5IRTO8aRmPS4gGUVWL3ECLSVja9jzHqV6OZ8
SYadc9DcTo2KOlvuZJ7OzywIRDhaodw6dRyHE64DEcjVckEjVew8Lbb34HnmUQJSnllt2xZ8eq8c
t4yftk2D+ePHd6cp0OAmnMmCsTDMzQJDHqDIbKEca/lk6uW5gcYXG+GWkLbN4GFj8fF8vN44oGys
cKkObCZANzBz24tOLvPFmVfwxWKg93WJpcJCAVhI/3iZtUsqL0+yMsiyktlOPAv4O1piKRBUZ2VN
oDQKvJkdWyIZK9WRlAcL9PE1WVX7zNb/+Qm7G+WI4Z4GqK2dMvBWp5wXEMEcygVxG5lGzqko5fLN
Wi3jEjZm9nzmt2+P8OMrpQEGrv/LrIATcrI1I55ojL5moOyM5O+UAlsHjgvtHsfyOOzS0jwS4tUh
AzDHUOZWfohdZwqNEgmoryxKdbdq5XKB6xETlTV2zgxW9Q1GOr09SImMtEwKPf0UdydkAHqZwVCu
7l0R72i8N91Ioah/cpeIy6jqPfuXbbRET4yQVu4spBN/7KLqixDXStcKJxciKBZQBWrOGNt0lBdq
vEW/bTIwoJLuZ1L2yb25Ls5bP9nqHA2Ijv8PcAh8a/YtXivjFvbpj0tsyXtPT1JmmIJg3erCiFNl
PC5NMkuOHMf4ky2KeBADBuE9Y1uY7r2iH72lb+YzVc8X7xs7J7SyFPFwC06nnEJXSctZdOb/0Aou
JMIq9FbSvAKrOEdp+uJsIuF1Y85BnNjO3JPvSjeyBZVJzI9ec3unzq68rFe7fLScInvUcJsZfKqF
ZM9pMGDMr4nb0rCSK6HZ7YVDjMwBhkR9U3gS2/6saw5kia8XGo1XcWZw+nkPJusQHGgj/G39xEnB
JVMooRJXzGAxJvXVmIVEMqjKqybHYcsRSop+dmwPHhYz5+yJv/jgqYkYO7uGjsfI6XE4qLHRr0ZT
oXXpR/IWvTSTuwLSE0HYbuPcpogQYH3nq4Tv6HTe25iP07OnjkKNRhjTLpq1WlwrwsW5Hg4Dhqzl
uEB2tZNeM87s/5/3Y/wh6bkMUDMq09P92BHjuqZskoFBbu41A4wktLV++T+8DQagbH+WRSb06Yno
dbTnw4j2yE2a8ZHYcBS2wG7vZAjad1J0M41wLKRf15Z3xqznC4MNTjUgUnxIMA7n8Pn4ndqQ2kuF
PSOIPSzcLEyBroSdj4FEa/UHQhUmyF4TzztEx8tt6UEB8vPY6J6RKdj7rBLxfVeQNXXmo/3qtqwt
YtGEVMVw/5Syl+heD5TZlAFjktwMKyQ+j83KaMUpPAPqop6/mT1ZfHqlsw+TF/g0FGoxR1blOoe4
q1okd4k4x3//Yi+xNL4asBKODz6gjw9LmWGUFSlanDUf1seK2UvEhNA6FC7F8r/PqS8uRS+E0+XG
3yS35+SYshfNwPAkFiBs+E30uDOExA4Xx2ayzxUdf31HP545sPrdvwOFv9D/ybaVxoOIu9SUAQl6
5nKLFLCKPHDX/JBqSXuD5nvAETNtEWcpjQTZ6e0YmajwjJci75nNNNWaPnXQpjQ/U4f0znCbBDq7
wx+GpkN2nO8S3nXpOPnysjYJHhhFVyqR41Wqc+OO0rB3EvzpByQ+7QUvFfFSosH8pinaL91r1W+o
6tQfvS0uwUDL3Tp2xRhhdJxhU1KvarDKzuRYkWVHGnLuCHUXU9neC0+oFux5Feq27Fj+zE9zbyU6
ucJIQSkVD3PbdgS7HJUqHf259eLf2oQGcl+UHpE+KUAcqUmArobf1JWHD4iKLzhj/LpYg7HUJXNe
SH/fsrgnZgaJyvwWx9DCfKpGkqnqbFxfrGXG60CrkGHxv2cKR7G0gYFRGM5/Sp3tZG/C/1lQj9rl
k5HY9rlmdFsqJ68XjqpOBgNoLWSLk6MYTTsSLJM5KM8zPjDDIgKn96Zd+/84O7PluJFsy/5KWb6j
GvPQdus+BBAT50kUxReYJFKYZzgcwNf3gqq6WxFBY3R2mVVaplEiIgCHD+fsvXZm6TsQJRG2xbE7
M6d9oMrxEBvRWQQAapL9e6SXyeS4RH2wk/ImHHMWcvsrCy/83ZyqNiXZ0bGDDrMmpgdl2NHRdwPa
vWKbG4V+36revEGkb+4jfFic5NTGuyqp1p3ZfH5Q5futA3SAZi9prscoS8MKC0VQQfcdDPdrQoiy
gDJkui5BBr8mkTPcoP9zsXfQbjDYkd4SOapc5YM9brU4xOL3+UtvnC6OxF6YJFXAT0NacfyoslqS
p0jCrM/EW2kBJbQlo49X713IGqdS05hWv45H1XiYsN88TW6V6GtXKzU6gPgQvmcNUYEr3PiJjW8l
gYri1VX6FCfhNK8EOQ3sbDEHXhvaAEMlrFtFCTQLfAb+Zs6ddDcNaQVmIxJvhxffsX0cp1Pik1Zo
vCWzxME5Z1l62052+LPrSyE2kWdPt6apNxdlEpN1Q+SV8t73KMvPbB0+GMcU5RA+cmABzXXcgsU1
EoFyaTrfnBURNJXRv1GD1YK2iMJVSm+NJlacntkBnMzDDjVgdCfs6nginJ8Pp/ywSxBggxjx21wp
9qGTEirV4VvBrX5up3q6feQCNAqX7iQnQGb9o2sZDW0UJhffLWFErcNRad5oVGhPSRinr4op2D9a
Edh5mG3yEWsSgRaUWq3rWJ+1t1bXftktQezFZMxPVuNM77Hd9fd0BOavn4/T00I01V22RRQ1ls09
KsbDT8qmv3e6uiEOTUEStZ2jvpHEZxDqsTG1ZkqutRTCWVBrdQmsoJ1DCctglHQ12bVR5oPpOPsV
Jf1pJdJEVLfFUBvnjlIn48XhdMfxVtUWoRnL6OGHLBmDPD0DN/NkZt9Jgo1/TVaBCcor9PCrY81w
eZ3Rnn5GdZo+D7MKywiPNjscAEOu6UcafjyfDCyyXytNFqTvDTVibykgJ+4BUrJz95Yzmen1wy2a
fEhE7NAcrClmjT8Lgkw2BHCOiI/QTUJ5Mccg8tx6RjWbZ4bpab3aod6IZI9Hz+NALHP4ZU2nLx2Z
jbjvh8LcD6lGt8VoiOyMnYEiS+4GWGWGtdCgesWC7oGHSXbdEu/w//VJkITxgi4l9GPpZ8/6aZAL
CcJVFN9cGqAr3eq2sa5cREmkbfVh3CDk2TtTKYNmLuil5edmit/z9sGSt9wNNrVk/6ArpgF/eDdC
pquqc5bPoHfyRqIup0kqdPubHZku+alRoflIRtg/OCptpggEjFQ18lhQOtwtkpKgi8t5L8vQ2XVR
rF57Js3HUKjxVSstsUnKsAGaM47bvKEwNIXU82ijkZ1lZ5RQiWDdIO+J1mT4YZnv+mbjltAOKrUH
W165+qVLfufz5y/l6UzFF6XUizVi0Z79Xuv+qO6nKdatzrPY03Re+AT1dVj3lSBFdlKbh79/KU63
DDTdgGhlLW/eH5eCVJMR4omPRJiSLnNuj5u6x+WNWbDafX4p46Qg4nD0ouSyFC75Zr+XzD+u1TvK
FDUI54hqmEHXNnIKojgst1HUToEG1TaoKq+k4wVOaTVQyQmwZ49EAfFiSm0Bgikj0b1Oo+IoVe1X
tc7Ffq5yDOKyar6SqzeStMDjdCPNvCviQrml4q3dRfTf/DxN6p3ZDNFmzApBk1aU6t6wp2ZfElhy
1UxVfU4zclKbIzBqWd6WfRPa8OOjOZlnExpTSuuZM9nvalzmZQBdSbnLQjQkG8SYg7LNx47o1pjK
WUKIo0M1oXMSK91ymMAADPyvMX1Ofdpu7EVEkFppWXUwSlPd1ZqLobORDh2ICnnis97Xxs/Pn9np
xMsipmnUL5f3j2P+4fAwPGb8eM4g96RDcqOJcLythSP33qxnaFI9SiNzcm7eWV7pw1d+uSjwAuy8
aKSOdwdSCcHVkeOE/lb2d5zgOHogMlmUEN3d2GLZn7NxfjJ7tz6jZT7dRfLIHHPpFrPbxbd8dH5K
KhCH1NBKpBBZtSMMQdvVLXt6LLBsgsLMrLg2ntLVqIAcnBZqjVRjIBZCazGLpsq5av+yoz++FxRN
OTwsGUva8TnVMOFMyhxqppVwrYY2/xblgHrm1fzoezMH2PTUbFp3VMgPnzMpF1lWDBgtq6l1r6DW
R18mnQRg3GDxHg+9FYRZYd5UkMjuSPflHU2H8cpuh24Dm2n69vmo+2D+43PQ2IMTS5fvGL4v5kRK
yGeFryUi/WanBTDsyA5f1chjo/L5tU6bOosq9Y+LHW3VJpz3jDXe0sgLx3Wc2BeYczYUVSVUk66k
Upx84wnDQnIBLhT59sz1lyF19ITZfPEByCzG03QMxTXyDDEqrBa/mdLiMbUadiFAW5Ccs8zUcyq/
TrQ7b4l2EWutq83tnJQtVKlCf+qkNZ3Zan0w3piy0LxzcFlG3FERSWmHRiuNuPQzDW0LsZfWzoJV
f268fXQZAMAeO08Olnj2j8abOcd6PHjIHzg9kmLkdg/6pLcvsUQSycvkVmJPAnu5xQ5qJCvD5RON
Uu3iVWdkOX/WZIkgCDxKqc0WebP+/KF88PF+r4Y4AJbeyrEwIRZMTKXDM4ksinU93NJLO2us/edX
+WCYU8kGzAxoXOdfjiZXzEGTYyZE9EwutCTC5YmzI+/Wj22Wvs8v9dEXYj/Jwcdc2PzHp1G38mi2
ekwjZBF4lyakuQgkTDk/fn6ZU40/Z7rfjXITEiRL1PI5/ljiSYEn9NqE2DMSF/II8LdIoV6lrk2p
hr3hFEsr3RVjNw2buFqyj5Mhls6KYEKHHK54eDS8MSm3ALJEvFZE3SSk6roTHLGqHIDR9nNBmnNc
U739/JN/dINQ/CH4QYRsnDh1SaeA0sZv96sZrazbmd4lHJpz6V4fPHHKoNSGcRPgGTtWnldxpbt9
QrEz1aIS4pvarQ3FLBpkurN25k0+SQ8Edw5smXoIrwjl4OP+U2uB94lpoiPfkRwXljNN0WrlbVmA
Lc0rDRLgbMyBW1bOtW6Q5JhVpeKHkend0lZUAqEObI9bYnlH5F9nKgAffTpMiUzvcAoMqqJHK61W
o1zA3lbC/mxDQRR0qL7rc2T/YC+vuddTqDr2PsW6eVOnhlmt+7wcHmzDpcnp8KqE4JrUolu5zsg2
ydAZc6u2UTVl9bfHhauzP1xSPYCXHx8/KjKSOUTI1qeQ0e6Fjhd5Ns4t8qc1crpM5Pq4zIcQsomw
OnxtzAojbjkKYrvVFuD/MALCrWcR6IQSoqxNksAB3HWTVl18U8HGhSrtzfE30LhfZ00hy5pq9rkp
+oPdOtGWuoaHl7HD6fvwM4FFbZG0mlCSiHC/r80eboDaZL8AN88bU05iR1jUWkmL957z9tocvXpL
FHlxZir+LR0/XB/pbJnsTBzq2nyYo6UCEGjZwKttfNutzRViZ2trJHR5gQ6Va7vRsqse1P4Ps87V
1UCG93M6TBPCePmWufq9LkHyYD1fAjHJIqx6W9/F/TAEI8e2dW+OOpGnZIh/PmpOt800pWHU4O1F
3mZaR4MbwK1n1SWPUlFQxPZd5V5DUfUuc2MkJQlj3lbJpXumAXQ6hSEH4e34faOoOR21NKSMFuyx
aCiSqD0NWsu8QZJknnkhTqvBJAFjJmYlwbSgs0U/HBd9lAxuNnSoCUIv/1H3hv5QIfZ6cWtp3gB1
hMMB5s37btsxHFkqL7pGGj10K3AwYf5sx338owNxcNPAjkK0243wEQlLcr5+/gyW8Xk0bjixcPRC
X0i77/gZONXU1LKskcbkRhukKkiXHCPZBsGW8UWWnfHq9AkU5hiN5edXPrXMImnCN+ghHCNcif7o
4S1qUF80qcWlzQHJNUtLkwa5Zs4vOIyigvVdL37UZjrdaUo0fp0A3SEgFraWr+E8Gmsq2Ya1G61a
f9BzNbtzofNgA2TZu2jDNHvPs5BVEAMVvY/PP/np+rQsfSjNOK+q7BSOjgE5tjskLRT1NUWV7IGj
+CbqqXsIF4TS378USXYUf/FFcdg7ukeDxdYe8SrTC4ihNeBEb1W76bCaINqe+VbLpz4aCcyq2Iro
jPI87OXF+WNTonf2NJoV/YtemDla01l/yHklf8yGHl0onjrB/4V/zcYrzZWXmid6Zg774LYyItjj
LZsvXJDLz//4AKC8ckCHKggLrW3WUTd4QWmW2cozh+jMnvJULOjAbuVCy8YY2IN9tKl0yxTBD9hu
nxTW0vVrFNrvZYvzcAlc7ftVNhqcrOFdz95mdEJLrh3mp3lHQjxAfUUBgLliV0rmrd14CmRbOmy+
Xbhx5EPDa/V9RPghoO1INGsv0pswUDwZvtY28OzVgNLeIyCBY8SZY9oHMyrtY3rqyJLxGB8bjOrG
Q1RRhLWfjVb8TBCluDRYNa4s4gofEJuoQTGn6f3nY/SDGZUsIUSs7Gnptx1D0tyImh+MoxryZhWu
a+qUKyOV6t/fqP0mNCxKOixpZIkcDo9REzLrNA8/ejLpOBom+94eZ+z9WFfmVULjdg9U09p7Zt1c
1KrVMGjTZA0I3kTSBDylZpO1mpIu3GpSpzj9+V34YKtGiCGdco2hRT3m+P1RyMKYyBxofT121QFE
s+0FJCxYHiwRbfb8NJbo/2OiaFUiLgxnIzTRzCDtmjwH9Bk60arscuc1VovsNgk7ATdS5Gdqpif9
Nk42BkFFSx/DoJN3vE3ITXpctYodiRCGVzuPsVFUphlMNtTZVZ/b8fbMbTFOphWGGSsgtSokQo5z
tN4yCRNdpBB6WlSNsYa8ZEMlR2/RTUb2DZcYyaN12LprLTWbCysf5abtCGkcRiN6QPdqX9KvPquJ
O53rsH7xolDDsWl1Hb/+hVJqcId1ECYAsWrclK7zM6vj9FvIC//uyWLKN4qzMONlA/MSghJ8drZ4
QjxS0iqqTRi6JCjk9Ftwj0Kt/Kq0vfGGprszA7ebNdUfZxTGGg2Kn2du6OmOk6YcEyT7bSoyPM7D
90A2KPjUVlVA1w1EjgxdTidqssa9TkNzbRqTidUxBsTV2vKm8ZzeCga1Nt4AItubzz/L6YxtGTYC
EUrVCPcofh5+lBogL3tyUJRdVH93FE+79ITxEzNRf6bieDrFcCEEqay1qMzQux5eSImdpGCQcaFW
hr6mZSldWPoan3+dj66ynGFMZFr0XI9d7Fqe9VOWcJV0tJlMKsDPEYzOM3P06U1jqmTk4UVcZuhj
P6Y+VMA7bC3zk7hq/UWmuIGDGV10uvX2d78PRQabBhe3ZulcHN21hnP0gp4nQjYry0sKidT80UGv
P7/KBxMf3Ua2ucvGgd28u9zWP9btnugvQ2tCPLoy866TepTvEeXqoO3A2EiG5tco79MVPl1SjcU8
+LkmhgD2KnvwsqUtCufwMo8SuPCZcM6s9Kd3m4OFhviagwYnx+MIMSZrLQzzHEOq2byFWa6DhuuM
h9TN+tcz9+H0xVxKIyy8NAIt3tCjF9OAw8hEkjF8EuSFWjtr2SrV9O4CRWi6lunorVS2rLaPBlUP
QjvunkTXRs9sbPW/DauAxLD4uFw0xovG7uiZpCXlBEkjiUUPYYSpzuPe1qNsd+Yrn/ZuPGg+FlMo
owcP1NFXjhQxhVlDfFipt9kXj63AKnHp3wBeRt5iqikVC5D5WT+IN4PDZgA9Z/jx+Yc4fcJU/jln
8T+c6qD/Docf1mZMkKyUmCDsZBNPHBspdggY/c25u/pBBWKh+5BkzE6cHNpjmws5f8y5RZ/7blwR
B2RV+VJ6S/JeuyQfpQTVG1vWr7yanWRFgcu8niZ2BX5IuJVYmR0UFCRRA42SuXNT58zE8tGnI9GU
jR98QcoAx3SAOZfA34y8QKnlQrUcINRtdfzATz3+/CfZFe1Fqg5q4kcG9hzUMtEWSveDW7r4SiaO
FQS3zCSTfv58lvt/eK6gXMhLQVYwWw6AZ4fPh+CJPFb6rPC7UeTI3sxibwPj/rtL0aJRxCVDYZIj
JUqsw6toY9qrVS5Kn46V8qPOk+qSVvuMHMBSzxTlTr4Ql6Jx6qp4jLje8SCARGrWJRIk35PEH3IU
jbYc5/92LRpIr4WfibUeSyb/cfiFylAB8ilBuWNbqHdonyB3t64TfP5wTjZClOgpXlHC4g1Gfnr0
Aie5M49Qhys/d8vxS5MlxhcDOuyzY3TqHnG0vYpstd2NwNlh/s3V339qlJGX9EzeYZUPcfglk3Dw
qtLmpIWiZSm+euW2dgUBMRVBTp9/05OjEc/LXRTHi1RgeYUPL4UGrYiVDoiJrlfwv4pVqWtEVF3E
bNCN/myO3weDhH4kIsTf4jZwTIeX64DTePXAabnAW46xxCsDm/DafWNLl7bobAd6lg5biIOGb7hE
9VjEaNDBQS+h0TZesXgma2jdw8Pnt4GeAFc+eB8Xhs0CBkVlQOfqeJlyJauP2xBWQgmBOAsp4DL7
atOqaGdKXXq+lY1EW4yFEd3yAYjYmxCkf89binjkuRrmWxJJvd3GViS/z70xXdL7FtsG9IruF1B0
UPoXJWtfVFsTpAIa9zMCI2/uWSXyAvVypIkHNBt2fxGGfYTFo1Gb4obcM84lFHCJBYu1qX2KQxDL
vhlJE0xzL4EhO62cigt2okhLS2ZiH+84NUs1UsiT7iV5NuuyN7MkiLnXN53iYUWcETdcCnhYkPnL
2H0v4mnY2fWYK6QwpTOMfrSweLsHu72h2+WmgK8lyYteK4zYR4KgfE+dRF56MfJAbPuJwUCNIpK/
hXSU1wqQ9tfICXUS+9rpRTid8RallfJaq4lVYnW34mol9MzxWBCEckPQr0JAvClroNJslZqrYWEY
BfXQg2Kkk5qEAVEoXRqkHW/BflbjZDuasJW2RWTHM/krNbA+t6pBE5BwpwZKp3uvBTEIfEGsbS81
2b3mShUqKVvKhOfsto9NZisNlDZSwmIkr0nkk22vhdUQgpWnM+hVEKM8ppEKYbqha11/G4qq0GGx
dzMYtj4dn1Ab62bgjGr7pS1lUQbC68lRQTHcOqsK+XwTYDWiN2JpE1yqznMgqcipFs8z4YtPQNpp
ZKV105ebnFESIWOsx2rtkfBYXcw1VCpwqmVB40KwwhGdQBcgGIDlDitGmW0FxJTSACTeiPitsawB
B3KY1sfAXsx1QebM+Vs6dyNvNyVTfRWNRO4YGlqZVeRZxB+h/RLPwitmFfz0wHaT6nSGRnqU1RuF
UTE+eqponjMgYygS0W8xQjiUXtFJUDW/1zqE4Ak7qRgplzHclcQZoxIvRpgKQM4jBx1iTNwMKXog
L3if4lUUSucLOJK08o3Yc2/quR2uDO6m5guHAhuxI6Yc1zOOTCJ9m1mifs+X7AQGorMoBTN3PVWV
Na5E1zAXfz4VnE5RrJjsmZj9F+XN8eYtnMe0TTPqr14Ezl9Ve9YajzCKz69yWgnHgsQpBOGUC36S
g8jhTKjXjpPo1ZL1IhPovmOcPUKX6H18qs2GTo51Q43Au9dGA2J1aWGU0ZU+BsNcW3eOlqdfRtEQ
l0SZznsycs9eUV+TZz7k6a1AOcdRGgcG5krKI4efEc3VjP7BhI2s1u5tVebjY9ep3pmrnG7QmHpd
FjxOCfayth+tttRc9EKN08JXZL5O5bwJTY8UZ/XJiqyNU1rPyJ6uUncGUEXe60T6JegW9bYthjPF
tJM9M6gtAn8xidFd5VB9tDppeu32UsdlFRpT+MMjnSIoq7m7bOxwOnM8PL214Oyoi7nQqlh/vaNG
iDQbmbMVXiIUamdbG3n4q+6ccxkKH1xFW055HANwr6IUOHyApjdZTkcSC0mefbaRZmQ+JUkXnSlD
fHDb2I5Rg6B5hEDvuG8PJ5fAiJqCURsOGaEh7bwhaW1B4TtnDpMffB9eFVq+iBvhxB6DHFsD2YFD
krhvuWwVssSZNmGNhPjMu6mf7AWoDiy2BfRDFn2YowEprC7u0oTgefjtLbFNJSUkf1az2V2LsAzr
VdXw9gGOAR6+UtJJfm0MW1b+aMl0SWpuxF4YIh/OvCgffHvOCnRVgbhSXjrmFndxk5ug8mGgtKW9
xjTprjMNMNHn3/5078vv58xKecSzaHksN+ePuoWJ3mIWOVUIrcG+6KMXijcMUib8JDFpnFrTF5nX
UKWIgV0VNOj2n1//g29J8dFdoBvsSpH3HF4/05uOcE4Kxk6uESnnCXmj5rl25hl/MGZpzVOWp3zG
AelYnWyJzB5kqtVL3E0LMwcVHmaJZpeHZnnmhp6KxBbjPtVe+g+LKu1YykmGbU5UcstpIp26fUxu
zHM6e9MXkVjxTicN4U4ILbuPwigB7q7bX0VnpOmZwfNbbXm4weVTGEzoCCY8PLBHzzWmNaWGCeoa
G9ZYcjGFs/oSZ6L/gaIxQcCGib5byUaW7iWUMONZk00aXwx2MuV+4fbmY0iv5ouWVYT/lRn+glxH
ZzX1zhivc4CnPzF3IzfVKfBe5t5Ud5t5lupb1svRgIITUcgn6KP45Yay1YMqqmJllZiz/eXz4XP6
YEGs0RJhEw8jm/XkcPj0qT3WGtIhHx5wGnDCMGEWpvoLhkv3zKVOz05Lgdekq4mtBZHlUdfAonyM
GQh69GQYiX7Rqvrsruq0Mm9cg9bZjmJEjW5cWiAWPv+SH1x5qdBjgqFiSI/46Mp220wgXIgVGnXZ
P5cpESTEwXcbw2mMVz3Oxo0ZNtnz5xddVvvDAcTcg82D50ht+0TdRyhJxwiCKevOHXLSUFrWVxBf
1nUXJjNrd3bOnXyKzVvsNkx0PEZaJN5xmzfjWKHmJlaLLNOax8KdCUjWcH8amyZyhbGfIiNqSWgz
lIdY90C5u1mdPzpeKQgj6/P4LpEhB4qqVsB85cDwnpy+MANsF3rjjy0w3j3NpuZn1ZXtQ8x0TiPQ
ipNvZDV58FJJNrnr8EMTQVnSuyIISxErQyhpvq6jKsuuxjCzlRVRkA0eKlET4NK4SqEFtomwJuCk
Y/5SnKkrdylZ0OaKCRUMb9OCNkzmbHppldaJF5VmKHZjxLq8KpmpzpnJTl4I+O287rQgUeJwulh+
/sd83loEkhJdSCrZ3HVX1MkEVgbCk01cDMHnI2TZThyMEMoVvzcz2IJ4+477rBFeLFdNBkE928mv
Mx1L3ULtagktjfrdorzCXuHoN2GVQQv8/NonywbXXuJDeO2plvL/w6+JIUxBXDLDU6FRcoEWofH5
C8a/F6f/8XP8n9F7dffvL9P993/x3z+rGiR0FPdH//nft/V7+di37+/99ff6v5a/+n/+6OFf/O/r
5CfZodWv/vhPHfwlfv9/rh98778f/Afn8qSf7sV7Oz28dyLvf1+AT7r8yf/XH/7j/fdveZrq93/9
RdBG2S+/LUqq8q///Gj/9q+/UEr/ccOX3/+fH958L/h7jwQvze9kxZdvJ3/r/XvX/+svTf0n3QQc
i8QHLdU5k/lDvi8/sf5JpRPv3KIPp8UDy/mvf5ScvON//WU6/6QAxYmSMgiOR5p3f/2jq8TvH1n/
pIBto6FFdsEGmQXrf3/7g+f0f5/bP0pR3FVJ2Xf/+uvf57Y/Bid1UOQpbO/5ZFT20I0cDhCD96vR
El1f6eiHXzLTI+NTTyN7pZkpxQi1UTv2ezPZt3oPlzN2KDlJxbkrmjzcxzMomjr26FFrUXfjcUp7
jI3xtaaMsyckUbstxsq7hCgVXXlTOVxHbl/lAUmf1XXJTpIX3javB69dL5EO+xqzJNWfoRsuxmR2
924WdWsIj3QGdMo1l5ahiK0I7ewibXHNamgsvo1OqgXjYLndvvKq6ZLkOetSS8fH0quS65G/vaXX
Ynj8WmmQVxO1L6RbjOvlfm30muB4i8qLN5Zt4OTD4PoUeKKtMxFJn3eGERBLn+SrdvK0VRsnFpUr
QyQwgPPxPq1VAsrRwS95LjoxjI25Ncy0vnD6Xm4J3DQ2he4MPyVpyJvWMN/bDjuqWhGzWSFdB9Hk
pRd2DqdSKnm/Vox2uAYSPFxoeZPVZCRSe5GD7hRrGcO6WWlGhAk97+IXtZyUH7oy94FWexA8C/Le
LS2ZLkYgd+ThaKPybW41/UchUmfX90ZKKjTak2+R1kOTTKb6sRPE5k7mkO8AEOa/xgioYVYOm5H0
Y7+LxbQDdlvu4yoMnaAsjW3fquXOLer6i2y72RetFV0TyeVcdrHVQEXNumFXxV03U+TJrcuKIrfP
5D/vc6C1NwaIQOQvRbX1KpX4qmpZNBKjINVpVmg6kUlIxiDbo0DQE6EAQCu/FRJ2ajXfz4Np3eul
Dv+zLtx9JQxv68IG23pe110Oc2KthJHZF3Y25Jt8GMudI+GTEpvafoFCJHEZatlGY9uybZa8pzFy
08AiQC9oDPyjuIxyUuQXWmaB8NW25nCFA3s7tTGVKcJ8b2RRb7s+c35Ix+FPUWTh1uUq9S3nq6cX
zUb2VD4zB/GYmjbOxVKGvC47ll5VJUA2pyEdOCEnH/KanT0rdrGPi6bf1R7lG1t62wIe4TN9ZvfJ
tMN+I9nbKJQXSL3M7dxd94KCN4YJ84WuBTGiPWI4vK56eRl6ZYwcvJsEkgmX7Bv6RtpLnMcAMtNh
+BlhbUd/bGDAd6WuB109anu3s/pmpWJI3kK7CfkHtmkJo3Wtwx4hYsaxQozpEGgNMGZrUQn+deJZ
LlIyCuH9KG28tvn4qrcABsiOHn+A7Leehlm+ZgpJwiQ0GTdaO9CpJaORfYy2hQSh3XpmS7ZcPilb
aRcDkUuxuikLblE/2Np104zkzpRFvbNJpY5XDDSqWZ0VE4JZT7l4bigML8JG1V2HlnhR7H7+og9k
t4aDKTeAm3Eu4LErlU4LdKUluFTLXioXNoo0nfArr6q4SlM3vy/i8dkJPWcnLAqsAOIZjYRvG7ej
mT7AwKfQ249QZJMsuyPrNQzMrAfcttj2UUnoplh7VTpkq7JiP2nr47jDcyxue2OA6znG2uXkChgb
mt0ZS/Zf4htNSDa6Nqr9VWGqo7KWhOpd66IvluR32TXBSNX/Js6a9DIm/xBdcNZuK5OkuVDMPxTZ
TjB5q/mtcao8gYZsT9u67mKfIsO46SDBrrQ5997JM1UCj9+3VbIJvk5eSMLTepMI8GlT59mXTDEx
uyWcyOEjk7EnL1yRDN5tUuGL9pVGZF8bXvWbChLLkl5QzveVUl67UWsGhhvpe5aymJjssQHkQ8+Q
EeqY5dNY2Wa9V9Wo3HKSA7ad6iPxtZQ1k0K50J1IBuOU4PuwmO5yEIZzkAxgwN1Eec5Fb1/OWZE+
6cLeFJ50ryLZKhTwKwrlOkM3q+J0O9phQBRO1AGk8KK9YcbiKhpUmk61aW6hx5qBlw0/jYbCtSfS
Ym+IydsgQoAmMTGC4pG6Uu7AxbdyUgiTNp2vE2Aua6q726roko1nlj/trP2Wd8Xe8YYXJ89vTDV+
tJUEfnscpWJjl7adrHSN8vvCZN71Wf19oC52rUBvuqIbzIc1jHYHHLiDftIbNVz+CMfbzExJwfkG
XrXxooS4XyMQxRcxXRRSGsL6aSnbvBJH7a5ppI0++uzcJ6cSr4w5V9/0vHnxhukmk96t2zNBtUP7
1lM43vS6wOxo12tmC7lJM2e8mRUTfzaPFYJxd9k7xEFMpntvEAO/0RX5o8QO+LUnKDcw4MgFUEJm
lm2v9JckxiBxPZC1WSxQwqWsjQqU8oco1KPbHGxSIIbMvQd+TrS1yK5Igssbnxxeq8K/LYudCR3/
EWxI9r2YK47ruRs5iPCScE+Jptl2iTUy24n8K1qA8aJ1tXnr4hj11S4JfdhX1Qu87tLE20IwbO1U
9p76o/Ej1Op6g2sxqZf6vnOJEcN6qwhHvPXyQr1vCf1NUVoa7q0ZZRzNoaHobjpdSCcKn6thtNLL
pGryuzEMf2pS5qh+WcTsaryPEEU8Ktg0t3KkZRl1vbVqHDh7HkHsgdtb8Tcs+/T9mtpQvsG1rfel
FY7lWi2tPXwlGTAvu/zDsrYMTDVIKcFfWvpo32YTkZp+lGv1PQpP5zsdrbsBZcywYVs1a8j7uvKa
R0wcaI/h+07Ok3jGGfa1q3ijRrLp8PLkFZnCI1UCES2BejUpwoUwvuihUu2iBuy+X7L1RLsMBiRo
WjYRq9pT8sDKa/ulTuC6RLXRXoYqKZG2ntc3MemSD23UjXuty5ogVprZnwp3qv3KSFm9vVH5yWfM
OZmpIxCPYnCdm6gJtcsodonViSbC2sHh6Farr8mWCK/m2Da2OPwNbSX1JU+ZeN7YF004bzwRb5Wu
LnfVUFxLN9VWmZN70cVgEp6mDLGqrcgAtleZMDG/9nG2qoY2C9cyFOZrj5mf5EyXNkOZooHiAO68
IR4ZKbV40w2xWDFwBXe+GFutfUoHV7CEaOg9B2y8vtTU5m6gG9DvcsoGwcjLbu3i1Ea1DNhPe+XU
lvVgtUh31pXC3S7RfBsndJXHLB6ZuKqQY2wv7fp5btPmW4vZRL3KXRm+50YjtEd81iMo7dqZNxim
IazPifPactrKV9qYmPqGNE4FI31TbrG6ul/MqvvVGsovDBPGo/RCl5xxu1vFLPtkrvR18d0z6l4N
1DxttpnVezet6Qh2IIX7PNuzkgb8VLnAbrvV3DhnRxJXj6bZtduFzbVphmx+sFKGSuMS/UKH009F
325UYmPBgrF5xGqpF4Fpjf2m54HfWor91WQvuRmpYODzd+I1ebbpu1vMTrBoxPZiYiWFqp3tABfV
AMdHEi6gfn2BwN6vCSlt8OBB0isBBqo8GyfJrkqPnRjKYbaq1lYrvgHyRN+SJFek5T5GrU2yTK8M
39PeIpywb+86JPJ79in3rdlscru+adv4Xa+8tTuVD43qvZf5/JCM5k8j07dKpTo7Wc36Fda8J+nK
fZ47d2EOo5sIhv1IquzKKeE1do3CzBnb+zayWXvGaFwzEWZ+a7Gnl2qQm/FWn/L5x5iGMdMmveKA
xNw03YSx3cGPaTRvFyYQavepqArlvkIb6dwrWfLTYQd7T3po/4SbwxCruLdTBAJTdA83vOFGoLGs
HD0P5tEoHsMCwNHsjXMgmt69yIDDr+Us51vPmqbfhJKBbW4S2pcU78HvOW0U0dRV5L1URQRlOFcV
WtRt+hAJ/gisEK/VpmtV1squQ7O8c8mCqFck9/SrQjXjvQKy7M6ZK9v1OVLOBPAOybtqthFHrqry
E6utbuIwGnwDU/ydqbftGtEsEodRm1UmY8Peiv/F3HntSI5l5/qFxDn05pYmvMuMtHVDZFZVktz0
m55Pry8kHRxpBF3o7gCDARroru6IIPde67dMOXNGfEPROXyftPlG6dCWqT8OMo0Ms+AUpj9ol09x
FRWxGDPSnDISjDh/uHuN9ih6fQo0N5nPZU8CxJR9EPvAF9ER4LivloIJgtZ4XGpzYAylk7NhCe3W
LFyuQnefi7Wvwmr4wFdHMrAzkCa2qpFDJ9zONmK5cd3aTxLLOVRlPx1Sw+i3kyzGp7Slz8hsb0RI
rRFwHJXFtGc8t/nS+gPRWWG16OnZbh+xJFNbBQ6JuFspnGRv6Uq8rUlWihZG8KuTufo51WZ905a2
ubUKiI1FOO2TKHm8V32a9kNXTkwW8xnfxZNjjdrJ7CdlPzVrcY5pdvdV2nlFZKdLmW/6bCyf137+
M5BctJsGdQoXjQg3OP+EAqxsUKoT6eAOSTBdZ6H2nLNXBxTTrxNEV9oy5e/DXOR61MdjYkYTvt0X
6T7a3O3SMx9/QOmckszk/3IaV7JYr+ZgtqsmWiShXrTArL6yajaANj0NqVl9JCgTL0S48rThzid+
qsoouE8a5UPWrojKsuDXigv14FIddFhHyqv0wtjlblPd2lE6rJEiudGQ7UWccOWzZa39JpUq1Qh2
41D5YM/fctQIFEPQjSxEbdo/TVPW71ZvFZPfz5xDKGZrH6denQaTFRtvc+tqZJTZ+X1sFzWcCM/c
9Kss9vSI5udMmC88DAw/Q7+oh1VBZx3JxsRgShYQXdFxFjnqUnM/C37ftO0Gn/3DfHyW1KemZ76W
S+/eZdIwE+pZ536UPBjHbnp4hRkwzgP2j8CQy/LirlaDtmBWvmPKiIOu6rIfrbfdD1tZxD4nYvnl
X2qrbNceAM7PLC19vF1dAKdv7Cxv0oLMUb80V0zHfxkcaoQAOiwfa/64U/FdoDrwZlyY9oV8nzgA
j0+YFrIn1k5x0WZtuf0bKvW/Auhe6pL//TPm9l9wuv8Rmfsvf9f2b/1Av7p//qP+P4TvHkHO/+f/
4mP/Db0L1r+/0+zrPyN3j3/gP4A79x/wX/DuGqgpps2Hv/vfgTtN/8dDfUZ0OZZ+YGQbiPA/gDtL
+wdCKYvQYPthcYcT+H/AnfsPJFTuoyDp4feAsvzfAHfIpR7Q7X9G7pBoP1J8+IP494Ak/hNyB5Hj
4j9mas94Ye91Ja4dfoQdSOSrYAPet4v3OLMAz2QWk9A1OF9tbtSEL8h3SZI8Dhwj35PzJ0Lpfqtm
/kTHfUTuUZA3Zncam9qgGN48r2hVL0imj06Jez+fJ86cyrk4AzUVVlfvUdFgyjMawLX5WMhu16Sa
xY0XEQ9c+F59lkl9VipaSNL67FnlL7tUf9dTvDN7+YPs6owK6qA2DmTFuBnMKC3eUu9vPR9H7w0b
LKmbh2Q6VCI7ae5r3hqXTqiL32I7Y3Tx42XrNZXfGtZvr/nmv4697KzaGEVibY2oBLr13hyqRKu4
gGBZ+1aM1X4hC9MdNkZMRpVFvB0YiVjvnNs6Do0+5461lN8iV18Zu/ZgDhfXaygpKneK9zJxDWKN
uwr5uVYWHXYq2ASsN4t8kh6SuT4vZiDtbOvY3ybKlOEtAT3iuyQYy/eAJI2L3h+Y/4Memzjoxl8l
UV56cNZwUeJQUzjYky8EKL4WszvcYw7HQhc7jaDTRdPDyo5vU7pGVqqHrlTPqdns6Iw3fe4B61x3
YkuSy28hH2uWJPNnBquap5OjTtd0kY9VeDdm2XcuCe35qhsCqHIVrg5bUUVttq5vs6R5Wipt540K
AWZXsxfssFPZ73Uk2k8J/9o0MYLcOCBrkvqbYDUerAXBzq3oD3iYQFrHDQV/lV+kXrpPh/o05ppO
r0ASWLF8TooscLRbXFlR6hhhIeUtsce7dHOqZ6xl2xmkojWCv1KW8nOGEgVkXZ6S2j0aIx05XM1+
5a4btccnNSNEJBbwubP4dsne+6Ax67GaAISt2o+m/jW13gn1mnRl8aZ25TYZyR92SqJA3huUY/u+
oT/PykOVEdDHk//axbNPt4Y/IWgrCTZc1j0BZszn1TGjWy8Yu/pqL2fDHn4Eu3ZHOFYlLRbFehuD
DFs5ZUZ0wQ1T2LnlMRuww1bHJb3LlkAvvQff/FqG4lUm3i5BpVgQXWqp460TDQIKcmIowSH+LrJp
oKnSP5QJbEyteGfLv8dZtdcBEUfk8oDFl16UkZlZT51DcW1T7LFr7SZjwqas/vYK6zNdNJ6DD2/d
dcSexP1KtJvcm/Ub4sMjyYl1XR0SGH5IsuOoz6oP6PYYIW+LPe7cPH6Kx/InTSx+lp6QQ3PSNJ7v
IVx164Izo/9ydPnbkzUgxuPX6DdVqko/G5GDEsDg22l7cBfxmQI2eBiofMUyfjpP/QtBPaL8H70I
mND3uLXJajnqREzS+BGKpLxhxI/YPZ/mQWk3pbXSKJer1Uab5rsjkk88EGuYtLlzVRYUnQpUQVqb
bLE0eISLq5BHlRbX2fFI3xrl68KLJGdOBbXYqROysepzbaLMsj5A9/Ip27UxwG1r3LP+Nxw5q1O5
hnaFwLFJv0F0LinyOn2CwEuJ0cGDx+qaKQrnT2yu12Kw5mcO0SnUnOWkVbzTMnXJl6wLpLz6US+c
9g6rf8LhYJKO5ZnbFpEDGxN863hrE+cj1oirGGvzniOaddYsi8y+G0molKC0cXdfmBAB/PQn8IKr
mO1k7xYTWFTSrLtYwg/UmmJTzMQ76QwQF1Oe/cr17li7HuBtfHXHmnT2/OQizHmxSvVdFsstF+Io
HOuiVR11Y4hekxVdafaXDPBnpjpKzT37r4wRJdMr6YbdItId5VbMnoUrDhJpKKzwfBtBUD+N3hux
JaYEJS9oIyn5GnqfZqB2Y7d26KDO9E0lPsXTKi80K8x+ORI515jFCaSZGql+QefcLFV/Ias2O2dl
TLaAN4AOGjZDkzLudZeGNJQFrw6a2L2IVXvv9p59V6RFARpuIU5slbE7jj/oCO42tj1nb7KH0LXQ
WT7xYIiow2d/cspsPiZofMKkM+udjWs5qNymjYpEoceDkzVEPBlzD4o8aLWV0mtv066SH03htQPO
SAyFJB/9t6VOg68JifQyU/M76ZttJAfMiQlA7V5bwcz1+k/TJ3dNUXYGLY+bRX/usto4xWafhLps
hkhyVN3oFeZ1GT3SzaGJ+o1BmsJ3qni9v5I4rO0Xx6B0AHEHB61eXZzJXWnlHtsr5MQQLfaLYs1Y
0ITDwbiQeDEnPwD3EWjtLzqQVNxTOpiwUR7ypmepc0O+ZChok+TGZc7zfe9UJvLxtQzTJf/s6Z9C
y0oyE5mQ70UC9K8aJ8DOYW8uDh2ES3U2HZH/pv1K8RtlEoR4IfGoS8sl02xu2GwAec3Wc/lmCm07
tbW94XtnELChpIQgDDjReGDtFuNk3d0sUxkjDDFxYDZKH1mYZjZl+/jTDAQ1MdfYtar0L0Mr5i0O
fnIo03RXtuz/hn61VHcKjNpqT4PKaOC86STSAAstBuatGUi7Xr510QycDnN2dC0sgWrnLrvcXs3d
w1UL6H1e6I5emZPWn4TkvtB7cAeFLd/Xqvoz2slTjj0oSt1HjqFenLVFvEKc7rsEUL4kNgO1mWFU
u94aXnRZhpr5yLlaf89O/qtmy4Tp3Eq+dqLSt8AWW9uF+5rRc57m2Q41GBevtg5ZR0NWznKG+Fxo
wIplDMCeHtbShb2ThP/GLjdUe66t/ODN5TWhxaWYrm1n7apKudRNs40NO1JG8JaYUa0zKS7LeTVM
DVAlsRkd7opJ5lpTVM4nNVwjLWxrguOPQpooVUftWigKgFM5gQOWDswvzQkeCdKqGe+RNrjbPNHn
jazGmV60WjEAmcyKHtR2VctwnbwiMlc0cb7RjdYucRw0eVlNcZElNe8AfuocmY/t71xhZEwRnsDx
0SuTJr26rZs1fUJsy5WYkmy+IahTCRUSbLZ2UngbvaT+bRx7KzI6HVZu5UKqKJw7jqmpPGupJ7bD
tFq7Ic210yhr8WvJ1va5RocQpXR2mH6XrfHdrKYapsSmw8dVycBBBDWPV0t38n3bWOoOyVD7Ls15
9c3JoNpRHbORiMSq2jVqs7yIddHO0rOGAwCo9QNxVQd1P/VPnqp8WVPFZVpQt3Zxe6f156RmkMGu
oFxEmeabwa2yF3WYiEjko0Olq84TAI0TijGx9oXmYNzxqNqslVEGK3YGTr6UHBryCsEyp5KFW3/g
bK2xbDg/DGNnNMZuLmzQVC/70LtuNjdar1rvGsV7WBm0NOycQdw8e84T7v4OrMpO6bkQjRu/2uPg
7U34HX5UCIRExswnpI7Se9cpxwpAzF8FGeYGUXEfpdEVB8OYUFmW5cqM2CzOF64V1upWI/rIdLph
O5G0eJ4rRXxIr3D3MyVhCffmIxm8KprxD225JuihYgZK2v+y6KLlQDSU0FEG86zX7jPu4K0112Cy
SRZK2920SOIGIM82GR9pfXO55ZtUfCNRznFVX1w5v5n5HE7LdNGpZOJRGuf5yMBOsfhYrYFYFHKd
8/iXAT2Ij0D1ITxOmaqdqMi85Ytb7NWhfnGn8tUo1o3oGy6lmeOpfuFePRidC8o/9gTbzEWEK+BT
GTTNtxVtM2dOE7VqvWLV7G76UNCyhp8MwIJMac5LX4j4jBTw3Gjp3usoFoSbLfKpiTw7eavByJsy
vgJS6kx+KtqFOk0P+EypttDH0u8VgQc+Md/RCpKmM+p8+Q41RLr77c32yD2QVr69ZNlBLGbzAkdG
ZeC8mi8kbSEFQFMOrczSZ2Ip3dRCk2Ej5OtarN5zngN6V8nqBhj4D6XjhVSlku0aF/W1lfQtNTkP
vpvkUJBOTL9xQzStY6KV8J4X7VedWQEodWCNchurNKP2c+SUMG6pGUymggSsP+kOX5JgoPR08muV
eftosUXW+lMtWdR646ZXAEJFGqpSnFvtvdHa9o+njX+GDj7cZdQO00KVmyLj0dew6IGn9hk1CjZf
AMvAlB/VFVcwxZxJqDr5EJLdzQ3SKOWx6hMQK/2SKN1wqNTh1qQTufs4ubeFZ/R+1qXbRpGh1Zlx
2CFzpeSr6uaoGInG8wvpVBtuC+ecj1a+XfUk21mZYbyrkiOiS20bbD/v7I1ZqtaF6iM7KruivaZG
NkaaVtClFSfusRt0Xgqag8uNThP8pkavt0OCmh4UsuleyXf2IqT26a3QYSLpG3HejWJYtrjn5LaP
H2U68zp7762brDd7tMdXYS9I+KxB36nW2G8GSZ4npkzPetdpuT0TuSzOVEd594qe1KClvVj3O/gS
9pqp3Wv0M75PDTappKjKr9kp+u+ReePQr4NyUO1U6zZDq/WvHljrdcgrcVBSt/hlJzltS+Q0j1uT
rBB6jrzSu3iT3X9QbB3fcymSZ23IuJhgsZh3daS0L4OxGL/Au9I8RM9ML/L8iDQxMDDtMKnEeOoq
58WSrY6FLKcZ12rU46pl7GIOD6rtlNo91lslrDOpnCszWfaldNpLnGd4xky74egXhQFR0q+tfeIS
WI+rabK+uZas3jGPYvoHWw9GVZp37Kbpx+w5UoZGunTvg2f1OjE8s/4GhDBDDwgzcsu8jrDS7Nde
yfaIDmXve73Un2dNQXBQMeSGerXkfDUjF7ULh6y7WfpWCNOMWrtKbp4+pj+DOSIT6hIzR6RQrwOP
lpPG29VqUUnGurZZB4cV0VGa5Zh7CXcElqID2f+xP9dVVLWdgdGjOqU8tWSk7fGpBlTwYj3SuhCf
3USpr/1SKvLGvYsqeWRaiJEKiMG8q2XKHpPHYRGz0SAAon2uVVLfqAg/98rR9g1Jg1OOOnacCRhb
hqy/jIXYZzFCjIpNHYeXhglJQT7voZqI9WKrOylaFDMie+rRLZI9Cavz/JQMP6vJP6sa+ktZ9A9Z
lpfmEQkyKGry4pqyoIg4hi2o5PCoxptoLlzRgkysl+nPClqCVRYuQX0f0njvDWQ0mRqILEW4vtTX
A5VMcdgXxmEmpszPCBH3y4KaVr3YjDl9fB5bmNGUIVvpY498ch162Tzi93d2PHjhMj7Z66ugvm/B
wZ+DKLkm/U9D+qJmPSgBFjKiV9e96tQ7i/JZf5i0hK1Pa85687fXr2vN5EXDpV+Iki0bNFvLbSug
WADOcgLScNrGt93Q845Zu0FbU/AOQb+giv0rtGojSudvM2fFa1Uq526eIFhauFyahs2dRoS6v+iP
ilTRXNms9nyVfyCukQEMsUKSEX0/yfxl6/aNQ44znwRFPu2fZYRybj5iZV0CG9xExOMUVDWbQd8+
ljToTw6E3NraK9LcSRs4LhXlrUdC15Uti6nXHAe5Dkc1t7UNWfrbLra9SMLREH5O5XlOEC511/x2
MtmY7skoNokQn62tXZO8+a2k3hSSqKX6CdKSoFDgL0vMg1tuIRdPW5VHhNsNmzQFTWmXxqAjr2x3
La9QUOp195SsmvDbzuVoKf1G617yej7Fg8uUmddvMmlDr3G/CLeiXqeqsq2m5ucx33mDcx96KGA9
X8+aVGHNifsS3jmJVRT0ZZ/vyL+GJoo7ajiNBtzFW74hLk5ULNsXzuwpSqruaELM+pqEV6w8PJGA
vkFhpScqS4gkT0zxlaxoDny7rSlhmX9I6bU262MRVWUhosTVL8hoDl7ihYAaX0WWqScyZU9Dp1Qg
aJp2HSrbOz96S655J1ET1A1NPMuxbuJoyAadW8n6Ue2KS8bxzjbPge84d4p86jdjWh0qoYFyJ6Wf
+BrgR+YRz4yaNi45O7N1UoCe7rhzxiBpERL1XX+RlCDbcD1lxYhvjPob8QF61K7ehQyuB2WOdxFo
hi63DvNGOVLgWCcYDI1i+5CCH0kRYoCv0n2H7OFhP4hkOt+0orReSnDGzDWUTVJSdU0vqLOt69bZ
6DXOUlGhgWOud5+UNP/dTslNX80D/yVv3IlnBb126bhfXlEBcC3UUJJwMUaYOPZWhg9CM5Hnk20X
WUp9a8nP2nkkMvhunm31GBmjXfUtFJx7pIIvaGmy/sVlRdqdl0UjkBCCE9RiJKUINNOLvI200F4Z
Dc5a3x3tx3sxTqZBcol4QnboHLo4+auNaR6N9vrbtjLdp2HMvZN/zmuf10/gaBySEoEmSrj6iUTa
nNmjJsy81kZ30+WrfmisxjotqBboN9GzHbFS2SabIATVpaofwuqAi+tW2BiwssZ+M4Z8OxE/G+pO
09y4eLYVLPZOW13r2lv01VWcwY4lrppd3l1iVpbR+IMg6t9uJX4RuMOQRxStEqNNSPbYq0UH+C4x
OVEXmsjgkUqBMAr3qWH/QmdgXZNZNa7psE/iOnT0pzEtokL9UsDj7m5tPRYetz2QMUKfjNTM+6Iv
+RYV0fhCNWjtr+48XEVlKJFW53uJA+ZsIQCNMuF+Dm7LoJjJtxZcDKCdg3eoKKQzpoLAU/K1mnZJ
+aRzcxLqTD8MtUwwrWl+hAkLK/U66ha9lUrd+jJn6XLGSB8VENM2UmGEozzlhUCS4THyLgWDCujs
0O5zL96rmnKekswf4SzwjQR69soQrAej1HetVERkoVoUKwsy+Ou76trdOUWLijaOaPoOgYaPJBWK
2dyR6dn4sUlxjM72b5QIKAFJGpRj3UeOxdi32to6VjUpWnE2mLvK9B7CEsauuu+6M9elRU/3wj0o
mh/0MuFc522UuWoKVbKKDS72js0vVayDmsNNxJajbrq+/K0nzjFvqxOQnbHPh/xDLol6HAdbHvJ8
2pdl0uyEWlIoG6+oCcumCGEtVh+bvfbXVQtYbX04FY+vXSl5S4yuPYwEiETaskSjbvBdym8qPgWs
TjxjyLCm0+TykGexc4CokZvSpajRkITylVr3e0D+9iJi+29akfOUmIcBKHlKK2VDNjA3UuKRDoVo
hGe0V5FVk1D23brWF75fjw7U0Xhp3OmFx+CG1T8LGyP5y/SjnxqvPxiTbR1nS0GBjWcVfwj3NLw/
ZUFkCo1zHKlFroYEd/npoEx7REmU1FIyTz2WcSZ48cbWcLWT5J2YGCAIs9xaayK2mJQOZUIHrWyZ
BYoyPeliOqB/nAJFh0jFWVH6IJ+I/ITBUWXB9gpUFhNBDYKE0INT7pz8pcrPfSOvrK0hYZ+beHFs
7n672Dg4yStsxJWj4J99KA5LtmEwxI3byDPqv+toak8DZjU/lXmEc11huPGuhmPPWB3nGYHGX4U6
r5IHv1ZrBTK6zIM663aG2t+wb9/xQqEvGKYrSYUHOdVLYOrLhUY2XNzqn9jOOOmzh7Q865NA8Ddc
nSGZ/NzGQ7VaJu+ZsYRkvalS/WHU3jmKW8EVDRtlce9eK06sVVfU9n8qMzNObmcSIleXtKok1nRd
lOQoFzY6ZErvfWKpvtvUXNyXUimePDRBQIdBtnoHxaC3szdFuHrdFv3tYfI6L+TrzwJtqtDTLE+j
q14b7rxJfW3JrBmrNBDltC3zzkVuRp+H7O78rCgtYZTikSGpi73b8iAdG3rpkL75CVWcV7Nej8Oi
h4RsnJIEgKxauTWcOP2jp8mZ+jBa2VXUf0tR7wmHeqdIhbg5WEiHTEI3ueE75ipX3gcC/CPCDq5j
LQhdNnj5kVes10zjlZqMOg6JiLL2YCwftAg+1SOfZZ69fTXASiXbdsWBkM7KtrS8Tzpr/YFnmpIC
WM/hz5hyP7dqKC00SRfPKzcEKmxIWTu3Mbm5bbop2Bqbgfde+yx0bQ5K+3tK418Jd5vd0CBeRbhA
XxZ5tivlbM7DAWo4cFVlN4zOFUHksaYLmqtYCEZAmtSRikcEeUx3u+bFN4m1DtO2BY6zqZwt1PVO
+ol4abvZujfOIgLFSLQXo54EAe70HiH7s9T6yLJ8MCtkc5YXY18c2O8W06KilaeY6GcHxBr/tt72
CoJhZZ/USrJrNfevR51eoEHfomRaC9pbkOKR+jv5opUBDapaoOPqHRvhBtVjCWqGqti3paARbLjm
iGlRCy4ec2DRsfsoT/kgD9g+nh7VEhVZ+6lS4DxIS3TJKsIsrz9iZE4PnqlMm9lN3gnUuy4y32uJ
LMKmmB1EUpZDAw0WLdEVI9/PfESi5ryKuv1RVSDWBa2ej7QiZSj37g4nYJjVhAF0VWFuFcNsjore
74RZhPW4PuPJ9V02laexM8UTibkwaZ7CZ2oI4LronnJq0m5T5j1J3TrlIchJs3XbL7/7uL2q1nNV
xzsSVgKrpGOPQfriFvVG7/StiUzNlQ3WOo997g+qPPob3F2PuDBAv5Tt6djYEECyJQZ2kwG/tUkL
z21vPEFxnkZvPM04k3USVHQ59bGvmjA1X+y8uxoc50naXkiZI1WDDcyYcIGg7v30jAp5cZfTujzk
Og11Nq3Lj4pPf5owbARYlUcfe9Ems19S2vNy+WYWuMKt/JKaySaRe0GWx3yi9XZrJr891nCi14KW
aUBZOqgbHXn/j948btuZT+VFVo6Eq583Rv87NTeq0XwUQn7Fi3JTp4fMwAiTkRIROgWaHFVOf0Ks
FKjZ18Nm37BuCo7htt8Iu4t6wVUHKFPYnyhzOC4wwDHQY1PMDo7Fr4+CLmytLH5p2nqAxwfJy7ER
B/ZQqPvVZdXGTW6rz6JwEtQ8XXurSgDCZm3HfScVb4uqQw90Q2bfKnEFW3LkCqgbzqFAdpMWwdXX
ud8CLcBDZqp7zN3YfKgJ+KhLupybZugOsVFN2360mqguK/OtynSWt7njqBeYeUNPIlid0+Zqikr7
tFDQBVaz9AC5RfLTUXa4V3OOaGGq9fug9ePCvErxjhRu8zwXsR1QS3AtEo2O9kwQfYeGGPuOI0r+
+O6WMw68zAz1hN4VoaF1EHvWR+vFO6es70Iqr04fM2h7xWe8NFFTq7BgBYdorQ9PHSUwXFZvMOf1
tl7MGlNqhSmdNQHTVUDLAA0rPM4HMhjaMI+L37qwb5B3b/po7vU0/ZlQyvfow/1e0gyMeIqR5bl3
3YNH0ui2ma2r54DtUlZ7VTPels7zkqiBCWviD075LMzrAYzYCEv2F7xZoNbxNPutytsypTt8CwdT
ryek5f3TMs0PsrS8yanfrZ5xQRd/bS3nl6Jbz8TSUXren9ZCboU1STCCKeenXJUdPuZbUdsOc2Fy
n1VxKI3+g8KlxV8oZ8WNlVoE8KJXnm0kk2Z6b2fjRqBG6Cqg1DVFX9MM/zhA22j5OY5rFZRw+Lby
H0n0DsadhSeKLkAVhzOw8dz5bKI/fQqeFU9cbYlRIGNoQix3FAUj1zOKETWwkl7QhD65fQ8Js8Zb
Y85/DV4u/CahpjBOvw21Zry2s4OcdVoZKmUXJ1ZPFtyMbwWbDCJYh4BHz4YGiq0aZjs5ith7YzC8
GJqCJ0Nmt5m4kSJdcCeQxYadDZdFeRIG1yleU94+SWCT8ziTtTK04zSMp4Xetg6EpG75oHmcfzSr
s3VTzGbm/CAYsTxVXqhSerRtLFaWuP+1NOVVPOpaOje9q6mtBG3rwlPGzwNWETxTvypz2Zs9vpeK
iE2wijhtfnRTUTeJ7r1kNSKKrgXsdSKpUj5vDu2W+Dhjh9Z9QYE8G9EqdA81osl1XZiXmUmxL43b
WHZ7W6BTZJn80tLS9VVb+aUNBETRPfUjtMULKuEeYMEfYufhls7aNUZQp6vJVZni0O76D13prtUo
SWZdnh3v26N3oVAv0Ifo+vo8sih/YYHxwmKygp7dJ1fHHYVWfy3oUa32CcH3yb9LAn1k1NDOBYS1
2QGxlPqeSqJg1ornZbi7zn7JdPTo5dNc3vVcCfvefugBrATazJIBSyprW5zvEfwd28XJo3RCMj2n
FjxMlR2dtSuiVouvAmcqvB+o1bqil6zZbEGUGW7VvqNArHW2wvEkvhA2d68gfkMU6HJK+4+ylidk
IHdryCIknhRXDaOBfSh76jsDgkYsG6paeQ+50wIt6T+KZjlg2vmTyP5ge9ozVFvoCBdzpn5gXV18
AzdZyn6JZ5B4BhxcztZol9Cp6u3SWNvBIwFwFVJD2jno2wpjnZ8pBGxBOzzEK6gV2no8UfjyxxSD
T8bNa9uU3xRxHRdv/DsU7R8Fsa06xPRFIysI9EH+7l3xpFgmWNQgn12LaXu091kzobXCOyo6aKki
mAcBw/ejKj3lCM7fLndf5ZxfOm15IF6lfpFFe+r7/ppO+NJKOaJo8MoAdyaT0Fof6xQIsp4L8CdR
fDDk7tVWfmGp+5i62NiyOR7nSXtbxvangtj1dQA84G/lReXV1gCgtuvyd7XQleJI+pkS3SXG3f4C
Pm6RJeEKy9L2xl2M92S5uW4aMGBsHyoNQjs2kPxEWpIoxkfMV9/lF7UW/SSq8gpk5wT0xtW+NzUn
BZUqf6XUj2Szn2yAx5JMqv3kDmGhwtQW+KsSJTlJQnJIPWfe7/R+gdogsMIZQPDqRdm77Yi6HKUM
j/J8yBJi+0YT5BaBirZpbO+qkaRwivM0DfiOytfOLoJaV77XvkcZlb4MirPVUC0HDo1xEQ3f6TFL
F76+BpYs0Y2a51E7VhAPgWyTOugl0XUx7yrXg7IlPpvd2x7NgBqCH0t498XERlcIHdyu3HrJ+Ksn
E9M1T1UDBbNIvuhUZKEzyl+VnE8me0K6aUxqaswGiYZtvXl9FkKaWqAc3RgtI6VGS5V+KVK8WrOZ
HqvZ08NcL6xvQ1F/bKLTp1T7mib2rLJpPvVMnLJlLmAjkgcr9d13+meNDNKCScWMECi8C6iKWk64
j9VDNjEV/8rcee04zqxZ9onYoDe3kigvpdJVmhsiszKLwaAJmqB9+lnqHmAaA8wAcze3p/CfUklk
mG/vvTaHKMcuzwnFkY3MDm5o3/i5TsTP1F1SuskCfLLJ02SjSRR4IAooOLN46LtLJK6T/pMF1HNr
n9YVuz6mS7tvmuEpLAqicjWvlmclL572MUv0mGJmC1tjNB59Z3r3ZONfYe8FGxTd56WewZKVJ2sa
rjoLXhqbr9Cxt4FoARbknPpK39hpUj9G6nwk6rE1ML3V1AQbTmKiTKJnleKJGqotIzliERC0cDbq
dHpL/eITOzz53lE+d0b+d8B5mAS/9MOsOkTf0XPQP7yjrXfGuKvzw+zVuBdQYfPicn8tpNqSNl2n
8rW3e/I+TxnzgDHOwYRDfshMRA5gEwsTEWfGczgzM9IlXJDK6/GWj/mZCs6VEZrxq4jW1oN3V9zL
ipHzYyN88ZI1InkCj9byMHTm0Z519hvk1bInBGX8EibK44Ia4OcFH+Q/R4TsMDbRcEqB/5VjJq5Z
6dGJCAXfRXqd9RuZ6/GKobbcAa+YcRj08jQbOjzMS+MAAK26MxEBcS69XHwnlWjZ0rm3EjrAIo6m
uS0Ts90bEHVXIxrp++inX0mEt8WTX0GDlmRr1aG1aIQeI6B9WFOCOIilvRRS5NfAKaFrdMOfruJr
hBtiqNgxqj8BddOI5XbvkP4OUwTN/KdNof1U+BdSY7tQSz31/kZU1gONNW9zSHLb9P90GR5TK6ua
+yXqFlREfA1Cn9QxF/VLI33jsY8YfDpfoBiBqmXkxHrzIuv81uTeKu2TvcEAYs8cybjn5Mu4cRdn
nw361mTBE0a27IkAFIxwZuAdmYJji2d6cw+hEwvpr8q33rNMn5T9V/YmaTVuICgzGvVZo8/LfJfP
6WpCo0rM7D00L8QFVsN4tnySVmguqX9TwUDtIrciDnaB9WuMaIvC2Mve2MxO8+nI7wW8mcz+8N6u
mQfThZAun0Y2zNueunA37QwcIx2WmnBevpwgOWmCFyvPV/46QXDntAj4IkhjJiXXVNYHz0bEhZEC
8iB7ayOohNxeGlaVdLPILnYnjk2ywp5l3FTIjYGFz842rn2gPO3WBO6wDamNcwCnvBOmLbeO4mBt
YHocC7EhQvgmqt1QZyeVzaRFGCZNsiLQZkAomLuIG+5EKrYdnos+OidDGK1SDe9zCTOg7ItMydO2
H20ZfOmEETCk5O/ENMI/zAbF1lkiTv61gI82mtuhuisBONnyOscV6jrBBtJvbOX3U0ub+euG6p51
MfnBqiCS1HrikubLdphoONLtqdPYdCtvl80phmUZ/UQ2iyQDFuMDgIC1nmF2XqTfMJw3lpOhxt1Q
zLvcANFALppEmZwGTlr2uKrAwq6CKPkRNhqgxvJqRMOl6cU50L9ZB0OYyZS9d70ZbsBUfLHp8vKM
+OHU9F4tVAgRr1iHbOqI5VDAI1WvhoajWWn9DeTftu5wotvRZQy4AUCBWnmYR1cex+yibgFBmh0z
VzK9LCXAvzKnFle8dStW5wgtImA22qs4jdKXWacqDklL/pZtXW1MJm606dRHDACXNjP/oHGTW3SL
EfM1QeU4JwnMp0Co/X+PY/xfeSn/H0Yp7vmD/3OUYvVbfLV999+jFPf/4L+iFI79HwGWeDOEHucg
Ut2pzv8VpbCd/7D+Ez5NqQp9WPQ1/q8ohc8f2dSL23Caod974FH+JwOFlAWgLiBIPk5ok5hF9P8U
pQj9/43Qg2TiWyZ/i000g3pC7/7n/w0GdK+PyIlMeRssG+jFWYvjzJo4oBX9EuzTjlvs4nNcC3v6
1HsDzbZIH4axAcQpkqU4NUUW7Kif+cTWzzaBfXlNakLf/UfUumKhYJLSbmz+ITy+5mOVgtcoMQgz
tLKCmMdt4bjbHhvwEKtQwiLo8JvEkyG7VdGxEHpz2h3Dqt355TK9klAdVgIwqZP44FYN6bMcZP5G
J3JaRxBat2ySPP+h5kRWApJdicDjfrKk434o6w82Uqhq2G8GJkgbAvUPJCz/ePnobtpEmGeKvUkS
GzP2tzHEiB3obdhgLvR5sZzVPHanciD0XXPp3yp+oVXapOOpzOYfpIQwVkGFzWSK1mj2F9usupsc
DCpWYZ1tKwTYYwUZ5eCI3tnSGJUTWCnVCXgOjFez4dTeFMY+p1l+byumFZUp+tOU905BcliIbehW
/Y70iM0a6ixAMoTtM6Rq5B8LA+7KJFn5UmA4PWG6TFak2NWGMcd0GByKCMNhIYWa9f90z4Auypan
CtyK62uqsNFHVsTRz7JZvPWk7DPpgPmI+Q3+G///Ik7HgMhrHv42tV1iaQu48fSqZmYk/pOG7f6Q
GG+J23dqGwGePS51Uu+TJfryjOWhAuyydtzcZtnmMI+tBNdQ1ZqxMRGdH71xWfmLcmJttTcGP/nF
CNQnTdb7yZ2o1CqAmR7mRukNDEYC9UkQ7bOlP0DIZEJm9Kz/irh6nd93dcXNsNHZKWutz0g0mLJI
dih3ahkeRja/IGZNQxgvcyr1TYZR+4nutqyztCn2YmySU9p4nNkKgAKQ3hlcav9LcgBxOdOQWjyT
aN+4BaOjXLG58zt6dXceaTNqLP8ssLKmVfnmG0RS6g9+CzqM3GXPffF16ogBudx8m7uNb2YbwOO2
H7jBPJRVNq+t1sLR7pSIg15Bq+KU9YxI+5ZWerrZIl5Pt/ujyRWHq4gU7rHIxuaUTUb7OvSaA3gD
6gQbFUI9rZx1cmrbFtjdYq2bpSF/xGV1aEe+wdpah40b7gEoh5ioU+evNJABoQDIdZf2HALMvt66
5kheXTTcxrgY6bNlTs6x8xqXI23bBLjuOVUwlt6QQSUpQ+iYLXF0CWwP2UVixX2kcpytJBL+z5jP
16jUcS87cuaO2uDTsjY1s8yN6Ulzg/btw3pZSlLiTB9KlcIpqlN54+oCusX2QBnkzBiTQbTr0emn
Xc4wn47knlsetL3pxnN9Djq7f8bRi8qtMFbHUSffbQKl607qvZb9sWBaheF4TnYufvSEEwK61tAX
3rFPLKAPC8puMY47kXKmKUx4Q2KQaHvBV+A3wWkYGnNPxjtb23PLltn2mscpCKNtAOV+Q2EzBVwk
1R8zmzuyHu63f84ElL+j/3EieSUM+7Hg3uZaFWJ2LhOC30EMrRfjBZQJH9F9LZMAx0jkVZvJK4Pt
HJqsrcTaz1mH6MuoFisxsFMc86nl4XpOjCdbsFII6SU3iDLXwGZdQAtZh5mP91ZE/+ph5llMsT5l
+Seyn3NZBu5bLB0XMxi9fReI+9874LMIkwwSNoTslTlh33WHvn+gK0KdQWHoPbHcaj3AH5caFRv8
EOEQhhWvVnAnR1nILlOiA/Iv9Xhso7tFtHUAUDmddSY1E+xMthqy0zmz46HUqDE9k2Ky227s4rGi
hWEOOrLUCg+s295hRkn31YGft8cSqRycVlR+zDPy1bK85GwRKS7VqTZjWYEAjBiK9AG7F2k2kIBS
z2tmvuF6ADLQ+923H7hMojgkRtk5STlJufa1mMIbXWrHu2+VglheSPWYSCRuDT9n5Vky3dQWYmTP
Tc/R/UeZGQ96eBuZp3oFDho5P7p9q/+q2S5WRciBPOEfOEXFLaW0kMDOGovxemRdWs+9+2Ny/pbW
98C0abYXxEehl4lXLBOPgXDMh0iRjiBA3TFeVDMgbLvXxNdKCOuTKg6zP0YvdRr+qHLC/mV6rwlU
9J2Hp5QPO5IxqkZ72s0Y7k6DNQDNGMY01qb4xxMW4jSRub3xmjq7GoZZxvY9y5hol7k/b5DxBrsr
2ci8TR6sYnBxB/DJkdtWpdNA9Kn0BfKN76ysbkz3hc6zi93MoILs0Ct3Yh4FTSZN+FSrMP0y/Nz6
4yPFs9bJADmvLTOiDGVwDwBa+PerpLksGPvetXTooZ+db1JG6TrFkvrd5sztOoALO4dz/mPlTIxQ
O217e8PvWZhzc4wOdWvM+6YqmpexqqLrDED9oSNF1qCGq5LX0K92eV02PHP3/40x2q9qx/Ie6zm0
fURZsQ6FTwzIu49K8VgyK2KYOhwF9NAP1dNNpUhM7GcheDmLtn9smfDEnOY3uTaWv8uCjZSVqWUW
KvryjIc0+xxZ9beMoJ9VMsPDDzVXaDTmpUJNLYucGNWwWIeUvM02UGDfCLCWOFFFdOHB+lRgKFb8
RGnDGcozDw0df9mq9cInUfbBtYhw/s/d4u+pJbkmofjAnqUPtLp+VF65LyYNsrYlMcIME8v8nJsv
Izf2g86jYt/PVbWtcJe/laXyKNqkHNHTorkY43CfBJMOOCywg8+kX6LYqNnN6qA1ttk8Qi0yBfpG
pRfm62W7w5DIPcevH2REZbbOU9q++n6kOgc4ylqCI5Ne3e51qYo3utVWOfSYEl08DeavbEjUB24m
BjeYWo6J9jF9hB0G6U5EpN+cLt3jUS1i2wkfc40BE0043/XAl2NOXAsJQLxxPXmAP7i0kCM1G9cA
7izm8o2jmUnrLkJCzcwjp7v20t1jTQ1nys1IPNTQ6JqLFq+B6eAU8p4bBcNDcBllSpaZwVbr4YaO
FE+CmGlqJRlteABxwGgzZrBKQjDm/LIsuffW480u54z4LT2Mf8OGfEnp9dURsPZwU11ISJLUmczv
6k+Z6W8JuuK6dBZm7tGkltOrw2oNCf+m2yF/C8BSvTqlwgJSl9kKnCaGnxqlGBalein4Fs80I+pN
5pmMpcELwSGCa8LCiFHKw1JeWYLZ+5BMP3kSmieIo9yWXWuFzouGnZR/U2da6bt06EX1NsjHa8sg
I+Li6mMlsTN/r0IeUq+un4JpObiASEEvHPzeERwE3LgDp5FV7tGW4Xs2TW+jR6bHM68wCjjXTenO
9Jm6k1IUzCGo7kv7aDcLNezLhPpc34uZL8FPbPrHsV84spXd0cuiowXmAO9dshmZe+2WpX8Kaz/O
PQIwoxE31V+zDzadME850IwVH6b9LI3wk1TfQeALop1XvQ4h+ODZ3ia42VcVb2s1hlenluN66TBQ
D9OOphAm/TYIuRRfAgKigakDAjSSqbXC6fuU0kn5O4yFv1FTMB2bvvfOdd6bMWgfeeoMoa4d7Qys
8JCZMoacg0S4NWAncbcQ3cVIAXcI038IUvPD6Nh/J/T2NYBgfi3WOj5SVuxV6r5VGaHGzrqPBCFC
siGrY26pXbmQYKi8+UYAh2xUcUBQjSsAGhzhu3STy7m4BBrtiMkKnJAqk/uKmdltWsQWs8zVQEB3
0sj6sMZBfWp6etNpgiUyTvYuIX3Dc4ScW1j0BJblaH6Nc4uMn0tS6mb/62DqiiuqO0mWpf3Ganub
jSHAPZNHcxxJLCrR4jkPZelenbB/nAqNzFJL6yugbwfzVCF+ZcZwjeVGfuNmuU7VwPoV8OoMw5tZ
yeo1smpQ85JgqdhZOGcKJGg2hZTEMACiIK+nK4OGH7+y6hiCmL5WCzupYyIDYrhAUvewbVmK89ag
orVZe9uxcQLCvkVYMyNvPJhTiXPMKvWb9F2wAVthXyInfe3s9pQlLpnVvvuWEipc2RdObBEH2GVI
n7aW6VeELo3cO3aSijUgfevECr2Y4o/yKzTN7kTcI9sO4RJjIMfb0t99eHkhHqYu2JL7AZTEtlfu
59bdd566+MEyPs9z+0jBNL6FqnlUnngWqYCppi9+q6cVjtBvD97dPezDdCzaG1Id2d6YpZl9doTm
4l7CgfMCy1F2Ek6K16vTBBpKkG+TLM4JCOl91BBgcgeL5U+GzlvSTsCKXeV/VY2jP1rX2jiaEhlS
RnKIAi7vOlYNlTE19QmlRhbiYOyOzh4rMHjeNtpTcmHvYIIOa4zvBG1CdXLH9HVoGuM4hfOjXWTf
vgv2xizDfOcP4N+UBaPP+w29/EuPtHLUkxO8ZNS0bT2PY3RXsxQlkJPdHhckit50hk8A8jIvbgbr
ZEItO+YRZ28ZX4TeVqUxbL3R9fcZmsFUGjev8osvPWHhb21ZHEKXaBbuLfaT1PNXHlaBfcaY/sUL
eIAtrw23vqNPbad5uO72tqamYdJ37L991h6coClPdJvKq7sUUxyRnlnLqg9Po90+R/c5qZfg8VdB
/QnpKtqHQ+jv8wgXQqkJATTSYm2NlhuNt6+eVQXx4NaXbA4GsgVExAAs9ABd1i0htj2DDUVzIfe5
E25KblWc8avNsDCJtng9V5GDHQIHHxDCtnRfQ88qXoPO6jh+2cZBd0X35hZBdTYCXLJtNwRg0kr9
qPu5qTcu9faxOwhGx4RMXcqgITlUpQ3euiZ8A9RWYW3kyIFxbDgrtvnfaC7lftYmkXczmxnx+/jY
qnrv0DT0nWDFeWG6ebdQZ9VvWzo+lLK52gYT6QEc++W6dEqBw5XEvmM7CWuOk2+VX+XvTSGjj9op
+y87CO+eEu9X2r15yEOa1RYVNFuDkfuKWpV0i5xtoMWaak+5Wb+DE9+t1CjqoxnOVIUWTo4/ZVm+
UTCMXWOAAvTmemSAXhj1Ez/NsOnuvts0ydCAZ38a1n3f4EmshuDZ7cnWSpI3j6NUzhOgvKzdtMZU
7vUwcZXqp4pfZm7Xnuv1NweH3o2LeHhWoLCxC2nkT0Pg7Z/zYp2HPZlZOVmrZuo4gCi1bAwBfq5a
2nkLUS07AG80X4bQyi5JYSeb0gjyC37BzVxaeh0msjtK0lCCv7Ic3gnkDWc9RTgGTGUeZtN7zopm
V/vhP0+rcBumPm7iaWRlrSZ3PPWV/WBDAl95wzi5sQ4ko2Fz1tya6b75dslg7DjB0O1kmWIftJZ8
6sXy7pjlJcWcTTtCHcaOynkw02DCjq+tnyYh5ch0n90f7HLZ0hOTVNzup67AEj591zmtGVHZpM+w
f4tNOgPW3kRp8nFHNWEIS5ge2Fyt71d6ProwypgIxMx0sGP4QkAnuGK3cWjrShmlhwmn7WCAl9Fk
F8zo5BqhjbYrpaT9kVAmsU99jTsXBMVFutmHW9bk0xLzO/FmhThRNCeOm7gH3CX70iDcRTJ/QAI9
R0mC5Och2zcDMYLUn49G5SwbswscTqIDxdSiSZcjVL9gPwTSfAtzA4u1O1khLGMDxwc9K2m0gp8W
EhUmbWl1Vgqhk8GFHsxw7+OAf3N6S+yrDB3cktZyanm2T4kW2UOeutNTJoXzFhbmQ9vUeFS7mkz+
qlmm+zJtMoxMCQYbHqkMTEE2ltFl4CFc5qsX5HciSSUeiRSUR3PBeuKmhrMVkc2W6EU4hNWof5nP
JJuFUOPRNYS9T3pCe9IYT750jJ3Z2NbDXAbXkFNoU4XEr4lUqmnCM1apf4pT2gb0fEVSbEQBbyPh
7drFlnE/p2Tr8h57rdkZh9bi3vufc+kVqFb84UZaraeO2CPAZ+6RuH4gRmS7vPKycZ3pcDw7UbRF
DAQp0WB/hU/QmAHH7bxw103kEAA06um5sJL03E2JjUaVpIfFLsZtzTXkw0dhKrSz7FukxVM5zpyi
XO9Gnfs1F0HxUnsAP5eaAkjYBeHB9wrOnVPgXCC5OyfbTdg9J3RQrQGPZUU2PyhKr/DLhvYdgVrC
XU0Ze7rtvgcPDVlaBVsvCfiBy+HLtANah5nJCbTsvEIXN5sPSL0GIGKft2kqzVUjLMYSXdL5OzkQ
ji/yAvXTFZ+T7RFiezGsbJMsEHnUZkBU7diKF+vRndRhajpAiPkUrqqGBL5jwWjrrOYxyjQDaf2A
U/xiLvXDGHEQns00dvEDskPgEycGy7IFDsEv+z880lwdhfdYDiD8ksh85152jEbO4IG3GQGDbU0y
83gA05asj/FclUHKubVJ8VLzS4SFD4kE6WdZsDGOLOFvlhkd9eA+mV6Nmu3m/wR+w5hxe/WnFDVw
CrpsNv5iDVBApm+rksk2GfOnCkpe3BKoe/NbO79quyGeIGHirYYS64olPmrGKWPtPuHIXsFXUIbE
gMs3GRXRv8ZWiPOYmMiQrM3et1eL6E6B77Rc6+vh6mvimTRGlkenJfAdeudQtDhAUD5R7OfnebF0
DNLk3UW523Cz+Ge1HaRJM8FaFxTnAiVfGGNI7nqo95msmhPBGiMeanGcg7m/zJiJ904vWFT6tCJx
GHwEpIJ/bAacY7K8wkZpXtD/iaRkhWOdRtz+XM0xZkrmBF2O7CXnjKwYdB/F+bcC85S5tzaJ+OM2
y0S9AepczeeuB1bM3FbWf7kGI4U6gc5wBi6sOe1sOd0FXpsi0t/OENmCPGAQl/cWOZ96EOW3TwyU
LrNSggCHNe1QJOekEFQAg6LmwjhNJ5RlzLiJ4xncCkYyj+ulKeofX0fuVUkCaccklLKPkzALP6zB
6ch7MND8O0VthJ8LNfRbS9Rru0sBRBmWmJlb29zp80r/mT16UUiEfuoULzXPypsZqN7CLEnTS2g4
Tx5ld5yTxJk1g1mb6bpnJGaytgG5M3dyTFTR3ORlBdmZpl35PFa5oFE0g+CBE0zEhkjMzZBAkHEM
F+GmIpGy7dUc3CJg+nFopuJk1lqyG0r/QDP6xgPAkaKzuo94HU/Qvz5r4RVMVEDx0Wi6gqWwm4Mf
7fIuTZZiFjb/9hhJ33pGyg8B4WZouBzGSesE21rfs9NzhducQBavrxGtl5YFDfBDuJ7rVOzMbvwc
I+9RWwMpWDB9cTqP6VNkID4hbkFXYR0CFpC/JgmIhqTWhCgQyGxOYCyvI9Qpr4vzoDq2uVsch5yb
npWSsWowGkeWM8eQqWE420gcyLpqJTX5QVwuTxaEGJmLR2Tx6C/1i9NXNxvymi1sgLi7PZjji1Sx
j5V6Y48ak81QJf1j2c+30pOsG879sJL711m3Y+yqkbd4VMXIWc7eOdlCvg1vCvebVx5SCp1BDinH
/BA0cQVh+tKHy6GtosdKjM4/hl4NPxklOmjDvEGiyoESGSWPReK1L+E8BcAbzJ90JHlaDCHj7tGR
e0XuAgwmkYUpqK9y8n4xUcCRMXrnoUXdcX3E+LE2GUATruJUAIoE45i3fDJ1r2JrqmaebWLsiuMI
Xi6D+s8e54mVWxAtWrVR/h2Y4S7+us/UU2voQ9IlyEQRl2bWewfoEiHeehKwDpdA4tRZMA42KvRv
uhxB+CYEM/0hTWFTpUTxpzbfulPgv0eG8lljzORfnxcGu3hpvJvtjEnDZj+fV1aQVU950xfvKG6Y
FDjQckWuCLVm/5YaN2Jh/LVqBZUDuMUH4NpPRvM4hFX1E/J0s6+vbGmslsY/wKRAOMkhpu8TxT2a
8Ha04+r/EllM/92Ws4/Kwh/2vyLO6gR4+hIXYVJdpOPNJ6bvmKfNrn12gQBc7r+gDlIBWcRxCcAW
T6ZpwiFrFvdepgDrvkgodTRoxCWpyJEkWR5KWVMY23UdJjM/i5cUs7h/L0YoMT25was/VUfwP6vC
IGzn4EDs26o9N2X7BxBzH+d8z5yWYRo5Ea2bcwNk1QWoy7vglg/2VA7csqEFlJgRUteBntGG4ycH
8kfYnwXYo3L5E2DJZ0Au4cmPnnqqSpIuAHigs4dIG+7dd4TIiFFrlu3aQpx6NG2nhwmmAjIM0b5R
KtpWE4WZRWaSW6yADL10HBQ3JVHKzVRG+P50JJ9xU3ZbHrtek4KaJzpf3HlbBmWNich2Nubo56fU
b+iPMOy/bJYUI0h8sHbb8GHCe2dopJKdbrJnB8jgySm9reG3OREJCrrHWnCeLbo/6XIfvtn1pvOb
X9vSBwtu63Yus/oV59BFmx1JTMX5xSMMWRPoT9qV49lfve87cTuRH5apdbVTU/3FDUZ4hz5qjJoF
RDW6HF91baoDz2J1Df3MOyUz+31NrMwt06eED35MyeHP+V3Cwqlmb0xUY26XlXuKCky3QynXzGje
dEN8jiwl25ejL6BC3WPjN+O+Vti/Jl29cCuk6nS0XwzS/6Ro1K2iWiQOgeTjuoPGGnCZWlFefkgF
bGe3ndjhnITRbgl9SXKUZYdJuCIZ01+/twmCV5VOHn2VQPkwKpMMovrIfePH6NOSfxppPdVLDSKk
iS42UUjMoLbtog4308W9+7L8efyj+/4XtAxAbGrF1nQm8F+pd9LaM7s+g1i7cLqbWKC8tsRokjHW
XRJjjxYbYlggURv7pRHk2rQ8NY0PpM+S40IIG+Yoe76KFxtWrzQJm+TjueksovQWy2nSEmW8B9bs
EL9m4POU5Ro5ojUYchtOd9BDwd2sf4wGeliyTp2zoQEP7mcXHJEmemgJe7FuGHqMY4kEHLivA1rJ
Ph0N+ZA0FbyXlipReGQtQ9HKCY96YqQccT2asvmjRLFIeUEPfEMP4eha64C0G5cSZ53ZJQmbu/Ln
otHssey6O0vI/meWmts0ZUpPebTUnFkHb44lPl+SqAk8qUoFZCpx79E3E3x6zANPWPCYV2t/21Uu
/bDuibm2A3qJw0eowEaENA6gW0P4d/Xdx55W1SkUvbw2maU5IJGqXgwKEsq5slZmw+hXW0u6r0vr
1lRRS7yN7Up4U7GJsgKEhOrMEAO1q789K3f3kfQ/xvtKR/qCxhHCHevRv9OCKlqfXVVADLDs9JQE
7dFaKmNXCeaTefjR1VD8hkmwsVJcAKmyj5uMRTafDecyLgXLv9inov3pbCrWpnmtp2YndfEU+HiW
hxPztbWw5xcHZABfxj0ZDBmwfrf4gTKoCpEsLl4INaG2sIkzTg6bZ8NjiJIBtXSMjvsZw1+NBcwe
5XaEFpk09o5OH0yz1lVP4bhVAwXBdjS+8boeR1M/LyFO8rm2D3BTmKcNJPaGDXmdWPIeAXiIa7yl
02jeX3+04ELElc7nbV46DBLYxrqaRXrBR9dgva8JyWeG9R3QimvzpsgQbTC9G+qILjmWh5WeeenC
Jxe62S1jxrVyIIDmHLgNMF4wjoJOtburl9E++mBS7CzOmYdFudaDXfakrPpSZa+KyPWqN3QWF4XC
2Gjlt4HL8i7Pi+kqdBLbY93viaQACplZVhMTWOho7ISaqltqZHpt9SHLlRuKB7tv1KaO8K3husGL
qnsTUAWjqJyp4sUa7U9Kb7GEKCs/8G64+Rm3dnNzsDEQvZbJQTc9B3/FZmZ23ffk3/3VpnpYyCRt
DDRRtm33VYfoJnUmind2CzwCVLQSkkiinWjzDzBYuJSb/8yFU70RdOZvSHjjIQuIeGUToR67zuYN
FI6UiXXgvy1lzwtcIOsxSufKtfNVvQKUzRXc+aDsbQ08chfZBHK4XlRElwyyaZu+CZDVZ6AbLIux
B+k6oS/K9X2+jjD74doSt43aBc4MGyDrjlYdNHGYw0ZPsx48Q5dIm0llklOJIbr3CPadk9kI0yOt
Cj0XqLDGFThwdWxzKq/u66L8nZtoK2A/jYMvWGop3VtM5xKQLCbVBZ6nE8/4T7yd3dgwHTGOXnzf
3Xomg31lPwWEOx47LnVcbsKnvAjfDVAyuCYZyiY9BwwLtUZ6nFjbLLrxSxgPNfcEuqI7Lto6acNd
DwMNNmiX2deRec9dhEGTJ5CF1wtPMrc6FMRyCveU/HS0bM/uIZfmGoYTg/8pytRd/31FCD91KRq+
bbGtSTIYGP1Dsg9G8RyNSXnqEw+zug8vg+EMV7MkMzjE4MN1ilPKDV9JyHYEuSAfgi9vnhYj+1Mb
w27q0l3Y+rfMDZ7srHRA1QryTUNH84cVPad2g1qlBz+2ZFQisInlVLkNDieT3wvvrjD/BYCs7zGY
oH2zlChj0xIONSr0n79WFnvZbhC0o2zRofvoWoYMvTFTX010PmbUUM6AnyQz4cq6ZyBjsetFJGsg
Z3l4PzmBRnIlPJMZdNAoYuiWTfweZiXD+8VuFv8lamdopYT7D+2Qmq9TNkm54ZrvRVBdJK+zR5T2
ySty3nTTr7eeXtRjHpbpkYMkprPIuc+wTNalwbLSXxEkGPXIjhIU2yhd2AfupMVmaNwyDu5zTQuL
wVrNHIgMd7h6XQCUwLQeAiB8K0w4EG4Nc6Mi+Ee1f19i741Zrp0eApG2F4HPMQ4yeumnTr7hihOb
wtdvGMe4ETj9clBtmT7OBVtziOgggyrG1vVrUgG0jFRcuUY4A7lrmPEvjrPyo4HeBV8aa7urzV1p
eS+zEjeTZWjS46PkgVuLpIXpp+55gYcgV6/3+ee2CyxFYsGK1s5oFlsTZzQJNo3EpbLodZ4mCs8m
A4oILTx8lWLTI+Shn7dP/4O9M1tuW0m39KtUnHs4gEQCCUR094VIUKSoebLlG4Rsy5jnGU/fH7x3
V0n0oN686u7oUzfnHJdAEshMZP7/Wt9CYEY3c/ZGqu0nJFtsEFxfkcW2mu2lMwwJfl0Y5q2hTR5l
UYXUJr1PctQKulXcFZo/0yRWUOE1ZN8C41B+wom95h1OwSyrGmLt8ciewpPpNNI3xnAdFtOXTBvJ
t1A4uyqrw8waUlmLWwLvFfvVvJoTyDioDwc1FbfsJ+296vSOt0+unRsZsxtE8jKl+mBTSshSWKWD
VecSA4fBiP59dRo5I6QyYlBWXdgj6RMU6kstoAXeg4IpOpxBqYGGXZlRuU5n3BVTNJ6xL6n2ZVlo
p3VStOfcEUWURpo9BV0oVmounXOSD1rCYYZPpW0O2I31cqWB1VjrwYBAcK7nU5p1zmXUVC89vQTs
vsHg9UTiXGt9g8+W9dmj/e41rv81yzGzzWGwBszRbLXeHQC3LDtXYr1OqM/4564+fKbv2mxRc/L6
VJoJC7h3iWjTg+0w25TmZ5AsHfXYdewaiMM72i1+IfVLZHRYuUU53jfsWs74rIfIjKz1HE4a9Hmn
4HWaV/41BuPas2LWh1rU+sZWeFHZ6Y+ridLxCRFh7jVRePUNlLElFoytEKcP+SWo9WFvkfZ6Aekr
IFynSyPPJWVtB7OLrRGcp1MIOx2d/yy+MVNL7DkODRcl+kzzZETegg90Ui3QMCznFL6mm6xJ2m9D
ZpUcn2Pfubd6cc02EmhF3vYJyvqIgKUTncCL8tMU1mOL7aTCBZNOhLNp9ITpVtACXWt8+3WPRYO4
hTr/XpQirD6XvjNpqxQ58HfRVxaL2g/bmTuhaC0t0hBXIb7CfWM2BfujsrkgurGPNu20iD5SBikS
+MIMrhNBRF0pcqoyjrTZjBVj4IZwesISM71ro6M1RcRGJpoz3VmWaFSr8E9Ks1Qb5nO9XiwapTW1
EC9CCFiZQrIhI3ZtMoybrWVjB5mda5Gnm1BxXsER5t50NkwwJK/6Xta0xwBB5z2METkYLqdJ5CAa
5T0Csca9b4r7snBTTHFsh6Y+OR+kW94YPXadOO2ei0peSY0TDjCzYpU5ojrLkkzbjrhfVlkh2OsF
VM1CyZVtaohtMRvgdqJdQK7Die8Y12Y8LnGBOFlydZU7lN5V/ylkT+vD8DVd8snafq/zdKK4ei7c
4GNc08EOw2ZNIeDct93dCANMF5T12Bt6JYjj9sToNZiZvB3hCdhmAAOywx8/WnCAKBDt5wZgVNyG
uLsj4Xh2Opj7ILb4TLS7S8+o/yyaaYMz2sdROaiNEeJYtgnbWGxA+lk/BtZtFdL/PClC33huVNwh
ayj9/nGONXWBYzp+bmF0wcQFNLyuTT/1alPvVi2bWzyLUe2fG2nZfmIDdmM60B/ZtATOlgyY/jTh
5HISZ0sAFoeGFzuLEo8C9y0uHOji1nQVCv2lAGdHk2+nx/25jo2KQXpZlT0pXDUiPnmuFfUdlPQv
Dr0u9hSSc2PtmnITOr62GWOtfLAFrWHgmvNlEkfNSlRJjUg3g9GUWV7Zj7y0kdfbQDSdMXWeoRvS
GDBbs17Vc24+11oNYB2DEtlmkTRpL+PX67V0Zw7A2cH0jdcFfqNuIIkRKlVondsDleeFbx08hfMy
SnFgPyYDptVkhAcRJhmoDwwY6yVFUg3tVRbq4iEDmY18MULrgylkr0IY2HFv+BtT08QTVdZbnV7Q
mUqZHhwQtG9ZZ2lonqPCfcigMmAnn7IzUTrxdrRyd0WkzvwpjARlD1rGLwgoiguZTfF9hFqWtoRG
xIyouB+l8dxb4mvpsvt1IhIShJ8/dSm4UY4r00ddCH+LeLq+mdD+nDaIWL7YnBF2XVlVV7peymt0
9SC87Tg+b7i5V6zK9C6AXFDA5kkmdT7sQCEnX9oaB3yGMMMdjZhnQJEPu1t3DkwjBLUyZR7kk/Vk
B7FX1yQLFa2rf4xH9SUO+3bfD5Sb7RQ9NxxA4zK2JneNp/Ema4Nk2CZVaoIVaca1Iinljvm6okua
c7K09R266PMkG76D/oFeGLT7Se8hA1h9PG3TrqzBYsrxZcgRgEXplFNkmjaF39Vrq5u+aapvvSYq
ixu3KxHzJ0Alu9lIb1Q/UVrUHWPjF6lLwRom9l1M+B4nYcuGTFXAEFHJR5Sa1ucW3uG0Lpt43bRO
902xwJGHgP6YozTTixo/RapmNsrTSAlxWQ5sXA18XUWg0UcYpHNmh81Lk0Z+u6UAlW0KLFt3nMCE
h0+sh1/K3Ymi8nPc02IctIhp4zj6usymByDEcKkoD61cy9oJzcF1RnTZnhoby/Ey96d4flIhekya
x25DpSW/U0bCq6BJ7WnbDPbnsHPdc3jTE4XRPH/IUluezAF2gbnnoeYJyhOlAtbvqH8pbHNa9SJ7
pHJKDXjOdQESQ0eJ1U0IR0ywnGtIWvNmaHT09lmYqm1bWJRfRrPJPcRi2dbse0zUhUFzSs3qibMH
HeOWoDuz27eVQGZV+rLb2jAU90ZCqKxqtWQXcZCl+mH4uymT8Qpydb+p3HhPRrhzKYrWoT5Rkt0x
qNMmdxSuKMo6FrRXUKyhc+3PLX7mVmmnzIiZDtTs34uULUfuAG9yQlSVbBfS7Tw78WogzOtUZ8P1
jAQQIaSg1KsoqrPvM6bzCrmUZ8FyIV3H+Nj7dnBqChcx70CVkXVbDz5TM2FjZNf6XUbzfoVZ2YVj
Yze3aeOeuSYgjjwaLwoVfo1m0Nw0I+NzmqEYQJMBBiZiCQCLOecdPIn21gHd55WoIlb9mHwlPegR
ZsuXsQsSVHJVt2ssd9y2Gv7rcbaMTdFM97bhTI9jqIG0NalHK/ehg56MWVV/6l3wED57g1WkL9rh
yt1B5bsEGgMsFBDqoJp8zRuwWfXYfyitWw9kqgQYp33d66viVvCavhmapDnNNOl7RqjHW1Oz4So4
KKHgKKbDg8jLG9QG1iqmgohodunATlRj9XjC8Gcml3QQvKFK5X31Y3DkuXVrItrAxD3NXhGyUxOC
ChSMGPrjoDe01Tw1wxoG1Eoj88KKantN0hY8H0Nvd0g4oy17bZYde3Ye8WCBSighc4DigcE4RM7K
JRMFqSGOt1DTrK1Vx9Z52DImwcRbPDa3JUFD1Wb+FfmM2kaJfAoynNegUi50LdIvu04zVmElfe6L
mE4z3j0blxjDVWGxo0EVwrG87VhvUOCOJhy9YMZQ1UGpHO0GbGNslNeDqMyrxkFobwYTrXutHbtH
VOPDtu7L8ZytV01DTfs693jh88owVwzqq7Kp2OtMcUZdadlrBdl46s7mcG438XT5w7a2GOr+E4l9
kF1+8H/+Ocr8/0BrnjR+/Ma/fuLPKUfh85tw8uW//ZcvD/edy/84RBXh9Xdwv/0vX55hfpDKFkI3
lhByffmTvxOO+BtJU5o/k/yrbevi37Y89UFKQ7eJRRKoy02Ie//Elsef4rp7FXCEbN6ypHK5qMt/
nB///sqVV8w2RxfDPuu0hBRHNMF+NuzANbrlzvGJZnYSkWk6u902S+5NtwiJPaOGOTtLdnDnV+DA
x2R2aTAFltyy+pT2hvrHlOznLh/1PWfE6laoeR5WvJeRdcSy4siazrOGckJP6GNsmpq8yQc0EZgz
KOsZgsyyPo6gHZWBRSY3DO0JGqpNX25vxfXQNDsL4kBGAWeuoTbZUEVkFPhSrAj1RttUygGlrFPk
12FUwlnJAJCfjFInGdU0w9NBY5USAYdfqkrTGh5ldmJkhR5cjjWthEtpKQMJE99KZ33Vkk8zatBs
m8DItD85ecqKjetv6WtQTtOrXFzbQmIEIgWuqC9LZc1rBA3Ej4QTpsaMAnMDw5dVU/toLnqERBGp
cjt0GUkdvIoL0uDQutgmEefBbZzljVMj6DPLEZpo21XpuV6ojDKGH2TmVc7GkL2cNgGApD5l5OW3
MbLiF7STemzhvmPPtO51uEt3Qei21q1Fizp/KoO6mDYTEIJVaY7DN4N9B+3TpC6+hJWavrfpJOmR
pKx2FnlvqX0lOd9tUelwtKdamEWbprG6CyfL5/iK7C1UO1ojBMkIka9tKQZrIbEyuTE9OIU+vMSC
49wNDCZO3lS+BjzTnHDK+ypy/TPkcWqtT4geddQON/k8JNthoqdstRM+kSaG+oZVNDTvsNFR32Nr
ILNxg/gXwdNJipDGlSsjqzOKXBwvfJIhIeCz/o055F+MGOmYUWQOQqXLfYG/g1ONvYjcVxP6ksk4
cUynLnnTz6Ubjic6iCRi3lXul9zfIFvakhaiSG+UAOL2bQDjYo2vdpx2gWGqBhQUHox9F9lZejr6
NsdGLAbd2UzJLDwDUUrmR+WzTCMq7wgHJXG3S1HPQancNcVgPdoDmoZIm0figcbmtGefahNiUALu
1Eu7PJ+yLLzUsqzZILK2i5POrbPLjtUczDfCggs/pEq46UEW3k01bUyvsKZ6i0ShJzqqnK5iGxGP
SCZKTw6QzpuBDS9+RtgCyToL0uDR0LR8K3ARcq9ypoTXTJmGxLcr5Qlx2Okd0aD4EAG4VTvecPIG
SEb5HOSB/QSPXtYrR2mEjzbpUJKuqM+4OdM80OjHpoWJ+9+k67p2ogQDIq9J8uejJkm087hL2o+2
b4X341TJSwcJPiZ9wOVNuwMI0WTVQ0u2TjRicicylJYOxqFQZRrhSIBWyfllXlZt/5VVAQCUB8W1
UnR3gTKZCNjLbOwYnyeDjgpM4NDIR6IOTb1qId1RBwZpIAzgVmIfNpKmCc693gC9hdBQX5WBBnPM
80fAVtkucZu8K76X9WAij6aPBmScrXfWRcM5njU8TMRnFU5fQxR3UXSz9Ux1E3qITyOG5hXllTGj
i2uMrSTLo9YXCYk5kKPlDrkLZEdx8zGJ6Mm9H4DcNS7MobGG4REng0OTTDo1zSmcEjD6T6O80US2
RHAHUBH7BSncqLwPH4ogXQ6WubCH8BlfTJMDcAGR/ESkTZHcOyjixg2b2KK+cDl21Bc2gczUi5Lw
h0JjoMVIlWlEqEezEI1Ym+BazWtjoCyPFP65qywsTHpSqW3mRvK0NXE9FoWefYZZscgIR+1k4O7T
hEtLospS7Y482ZFMrZQ+iZ3FycZG7Iqw18qxcHGhi9mq6jMnsbEb5VUAlne2MS2a0MxHx+m0U5dM
s60ah+aJJAzCwWrh1nhG5w7mcJpt6GC4kKqa3DgdAbM9hpOlroJ2gguK4NX1BD1AxJ6B4lSg5C5v
U+0KExF2GMRlW59kcehKgbPTOSChX2Z79LmfOrVqSZwDSjqg73Qb2LVhX5wja0KFOlbzhA3QChfb
NzDcLCbcltAuHC9CYHwQeaNol0/C3Uik1qe40YwHKyGIlOw0kkWz7qzsQOVIzbhXKIooATlYV/K6
NndIg/LHdIptoE3ca/Qp6gugtKr+HAasxGf0H/vqG3LlhoyLqBgNL4kVDxyffwOqow/jFTY0c3qK
MtspOBTlRU6zwsqkfzHWqQy+JVETP1u2LTRITOSIn9c5RlBcLDExeEwQsTYHhsxJEwhq3G4QDc5K
Rk1+M6qJo2StpxN9dDKT7GRG9S9zaVToIBVssUj6Ef0KPXAuMHaxnYcHA34OrtIpdL1pVdUchqjS
UVWv3Gy6bq1Zzp6ZdzoiigZXyI5ootRGiT055gY3aHaCZsxazW5fnaZm6Xy2ullfV4OkjaozO6lU
VurcjxP7FkKsgj8M3x+xg8zHL+RiD+eRSVD8MGpgqbqoTTa+hp3Gm60puRtNR0fY44ftc2/rPPst
bjmc//EcJfNXiMZhSPYB7nOUFW3lnPpRNO3N1BbnWWmByES+i0ZYaeH3aSYs4bSBh8ykB+DVZUfE
iP7vZYT+30a3kGxjf0+3uKujf50/58mbqNDlT/7aRzvGB4eujmEAorUkm1/IF3/xLZT7wcKoZ0sl
bd1lf/LvfbT7wTEtB+SE6/BXOhvdf++jrQ9suQmCW5AZVOhJH/on+2g+4vUuWhIrwreyHCaSY7LZ
W/791S66zH1A7303ekbdWzeuPVb71jYqtLmwezev7sr1X3vzf+UMmyLK2+a//xdIjp8/ywHzBn/V
EZa7/Purz8K3leSRQqlFPy1cR4CNLmYyf7d+X1InZ9+1+vPn/eq3QQZxDCWlLXW5RKS++jw12m6C
DWz0GlqMrMIyO8k4ua9lpYZ3PuoAEfLjNtL8M4Rl8vukOPhpMlJsKW2BwtCFaUxKZ/2l86fuXg0C
PmSV+v5FHTvQJ7W4bpT359/5qw/H/aLIt4egIqyDZzhqkdsgOBsxBhJFxTbPmRE56IQBiqi40C2j
udYFURIxWdxf//zRoFl+eqQuZzOLnyF0fvjbWyzYVWqWEqPna3F2Iews2Zq0cdd//hSDA+XhxxgC
+Ztu2YwdKQ5+oaJjg+mBLKHUGJOzom+7c2coEMRmlbgra0koScuhiSLplFzbDZWUKmun6xmNen/y
5+/yi19sCDo10iUFUP107GRb18Yo4Uev0ihi0J7WVkNYFBd//pTD0+0yoDhcM/kN0xC26R7E9wai
GLGs8UyFM8wzjSCCyxA18+qPpTZ9Jn2YVuM8YKclAtuGPmabyFUxcOCA+fNXYaX56d5LvgerjsNy
5B7Qb2RQu31Ewobndg3FNrTtj6gPpr0Ygvh7NPQhmjXh3v75Q391l6ViQXJ45Mr9geR5NXUdpxo0
jP6Tp0OtWeBML1A9g9N//iE8QNMiy1z8/CFuWyoUq1bvDWWEK8IGnMV6dMSAwfpis/rrrK8s9G+n
SN1JMqaSZcCYbrjvsoBIJ5wIZ//4twjeIOgjSaQWjrM8xVc3jH20b/dGNXoIRvF5Uxdb1Qji3lnB
fzEWTCFY5BxlugqX/dtPqRXaOclJBjWhg0fUCHrwXhQ3HiYKPvQkWu3UVrJ9ZwQuV31V6VnmgimU
wi9isszo1sFvMxO/7aOak3U1TNlGpsRqBD1rDlpC85113DB//ixGgjQcJh3Pyl5Wolf3McWtlGcN
cWFdpMGddfPIfHacAmeuM9c6dAfsifnpaJCieKoRFg0VU03xi9GUzVVoxD7hHEkVjDsHuVb4znj9
xX1wLZtil44V0jYOJ8UcT2YUCLPF7NvSoB9cMm+LDhQ/0uB3HvQv1h8eJEU+w5U6geX6wZNGUUmS
8ThMiEsoKUMp4f1yD8b1jG3zuTVQDLZi5dF+2ycadYt/OJhtPnopIbLCmrq5xKS/fgg9uvfJcDR8
KGoB5WKu9ApHBu8Mq+Wd/GZY2YZl8kLhM0xpOfJgYva4PzCilK03a+aiBUZTU+sGFUO0E3jiNe/P
P0oYP80e6qG6y90U1D/ZuB3sRwJYUWaLj9nLQABkq3RMcVDp7Cno6vPmBP8v+woAYpamzxPRajQF
UhVFWx3UBKZUCOFoBBtG40bY+gRGVscFyTHPJgQE2kO5JYm6+Nq0cw+ptEPXvElTQMhLNFJBUdAS
VkJZxidAwx/p49KxwvtwogrfiDZ08xUUrliqYd1aZTWuTGp2N6FZUy1RTqY/wgDGrIDmPvyEQ5zE
bhHxMl53mRMGmzZ1BLmb9KgMgt2dRjzUGEvdE45FDoylHKjRmvN/HF7nCcrqPZgBik/VaPsmXrqJ
O4D5PcQsMOEihtTI8TzqpmKbS/AbcB3d7q6hdXoH32cEX0hxAia2ptzsLqfe2iweZWF+pkmYSmQ7
Ko3XsEpYJ0qnKjDhBAZFtbaxse911pBeOXVEzOFcJOV1rpvgDpzOrp5TfKpqpbO7paii+LQirHyK
l5aKn338xjwmP5pemgAvEtrotHnxDQQtXsfKq9PZl2G4890qolpE3BgQ+w7rA9SoeT1VvbWENzoJ
GoqkmykhiW4Oin1lcUKGs1/O3QTjaHJhxgWVZqaXIJ6kDsYCC8NJ6/awPGi90cFLEWkRmmyVBnIn
pn+y69ET6Tvha/lnm3Igxu8owcZR5rX7JSiQfKNYEwlAKixHG4QKenuG8EtcCnNUH9uWVGfGhvJj
T6fP5tz2btXHZwrCz42jEQaGLp8cUtQLudODImEnQmObjQcpxxSBKH40tBrbusKUCNrGfQYejJQH
tY1N9Sl16uGkt9tIw/RTScXXp89FcdjwL2TeT/5+6tn3QeBKyfHkJpcrIitkvHFlSwCs2RMZtxas
Pd16nHx5nQSBSXKEqCzgB9zN+ymdxwL4Xdcii5uTGtiokt1VBkZMroPMiPCtkqj3kQgZhKdOGoS6
lwco4SCtROdjWmH40MIu/85GYPrIigeeE5Fj80TJUmJoRyFYAQbpTHsTJn4VnNaZE9O9D4voa+uo
GKdoPrXPMi0tYzUvO2y47ln9HQgZ2ZlNii83skeuMZaEpXhhTJj5VqE+3liNXtkc7zXNBLTlLNLf
gkfr1bJV4/U8zjP6eDj4SPZbs5MbF/iItioXCygjAqlvt9KdRrPWei/JPBMVcH+49jrZqjh7BgYy
KwPdNZFW2mU7pWX3VaE6yh6a0XXxKNtd+VCCQR0/hagHbkbiW/STlqWQwj+BlYzfEkL9RoM/ljID
Q/i7/oQQZZXYwHdMGCB0U0AetefEdfgfzcYkhoXdTepsKl2Odz9Wz3/UePt/s7awbGd+X1tYPZcv
/3p8qb+9vIZnLn/zV3FBE+KDbVNfWDZ/bAnc5QT/V3VBE9YHk7oC+yebs6fQ+aO/23SG+mDQiOO4
yFveorzLNudveqYhPzg6+yyXwHDBmcsy/kl5YWkFvnrJWvw9rzsXERG7eIUR8eCAGGQcii2JLGbU
NQsBWsb/CqbAfrLKQrImzObncpoC+l+1KbwyBEgRuYkJ/DFwsufCiM9Cn7XZ0zhpreF6IInMUj2F
A9TKZ+kUYg9IPqP9R/2PovuiCIbLPjmfyI7TrijbDwCppiL7iAemO9dGfw0pjCinXhjmFqkNMUEY
4VjOi+k07KT1Bf+m9oxcaIk8MDjP68mMrHo2geT2007pzrBObBE9vHqo1z+XRsRyH/6zGeE+OY5D
UYSTiDTZ/ZjLgejVvpPkPBqAufndUpZ4MHWSnAmOXeBlZLny/kqhEeQGIZ6BlVdU7+zuKyogdzhJ
JUJeUDvBeKdFMbuXWIn+EYJIxm6mH+tVrIUXeAPK1Is1HRpgW9co0xFaYpVN5Hx+xO9QIFzpGAtX
p9H79neYfRMoayi+V2UY3ma+/xKayXSaljHWXltDhxMU3+oS0YfKA/M06EP71s0WJ8oEqHlSZbzy
28D44qd+f+ZbLXjETD/v40HsHIwrcI56eW3mYUw/q4jeOUO93RD+eAauIR13qYTp0jIOtp3I96hX
u8H3HEPkea478twJYBxObS/OjQQq45/v1cEee/k8IEqGxSZ3eaocp97eq3nAoM/B9AV66SctsR5C
Ygc90JrAGIs83fvD4nphN4I5tGDsj9k7m3zz50HnGop+vI1G0JZI/d5+AYxtI6yd4iWaU7T4Wmxl
oPyauPpW+Ln4Pqc+wFVo+jtbI5nQq3odITZnjXI1R9b0PBjoSkj1ypzzlBeqlStdOyFLp/qMlzn1
5mRS4ZpuVYkzI9Oifc+ZK/fAYmqPGEA2+B+lvWqKNiNxpAnVkxvPWOfjnv0torniOeMteU+OaIDV
BorR/s93X7ytmnH3qSb90DYA7kf9pR/8eGkORRCG7Vezr/uKZBwwGZOmhk/1SITmyaxHBai6SP8e
opvv6S2OmKZLw28uU7wFd8DnkRGMHcr/k4RYmcuOlBMHP3vZfbQ1vb0MbRA0m9FybvBkWIiNRqgi
EpdRiEgGgVFX7Mg2qC8Mq4ju6SDd0ClWuz//xp8GtGtQ0aXyIGDfcag9XHyNogjQNX8pKyWX7FYs
swmOPZzXePBiQmb//HHmrz6PjzRYxiAzozV4O56qWEeOP1VfutYdP1kE13hTEhFSCQ8r3nWZK55N
MAPbHmA4JqmS4Cm/uRV9XtYnomdVEiqAxQO6kMQRN7fJ0kRet66l1E7TzFU7TXcqc4Wire1WXeKS
Yj+J5iYiy+K+x5EEniIahpOIwvkVEgAvI3mgOkGCYOLVy8E51WjhwYO7NSIzML8sAiQKAGZbUZV1
7Xfuxs/jy3Co60skLzTB5WFFJpORHMds/jq4Pum5yN/XE7eMlm8d7omBOIHvM73zkbzq375E0MEw
n3mjOxzLdXMpbrx6iYTIDDi7jV/1tHZ29E3ntSADa20luH///KgPKrLL7KEOIR2eMz0KZs9y1n31
UbyxM03UzVciWz4RA0OTuOSE9GTk/iqeXbhOdjDMW7aKDg/EUelnMuCSi0naw/jOVxFvSzbLV/kx
4qhB01aQ9BfefpXEJVA2FO6XQo76UzLN5At0rqyvEcjRXB178PdIfSai4fyBCo6G7fwTQQ7DJxHb
6FTSobrCw0+ZY9Iw7eD5eIamNdUeZU+WnjYsv+ZGXpNGMOdV7rF5IbuJ47XkszIaqH++sfLnOUTB
l/mKhIoSG4rXt78GLIaDbd5+JiANfLINn/+b3tTziowk96qHlILyzcHxwuvUMbySefMy1sQEEPUg
8ZAGMIqr2uCwWUZwjMgqJg40CiNoCvyKZ/qH0/fJ7lkPBCoOdhKzuJOgtC6TYJKfZtjSjxXIvysN
aDT0BAPWdhXdJGFLQ1lBe0bnWjg4LnU61Qbn4QI1BtXgpyTtasNDefMAqcLa4xia97IsOkTwKkOk
1MdUAyCsogkJDBL2yOuhydzBiNqhbkER/OfbKJbizZv9lEv9XKGS4S5Ixch4exvNHrYyreHnWoT6
E5wVO18ZoRwA9oQZgYlNPtWEp7hjtl+OQHizRkSKbVJfTFqYmvjfVPudHAtoADWvcSx+vX8R8Fr8
3ppRg86SPhJi7gCTqNY2xc2Pb///Dzv/ZSyNjN+fdq6faeu3z/nrs86PP/nrsKMUbVG19Nmo1jl0
QXnB/HXWsfUP7J/pUHDMMFwWBPZSf591TPVB509oN7ISm6blMhT+PuugVlScdVigKf/x7/zT//hv
v5CC/kca+rq9uQyp/ww5TTDO8KqqH2W/V0uhQchwYs+57RU6iU9ocvwTvNabV/fh+ucDwu8uviwX
ry5u22k3Jj4XN7TsUbjyQcj69LhLL2+TV5ducZugZcAKIq18ycf1KQrEs33k1Q8mYEJRcSg6+CGO
PV6V0t0zb9J3ZvnvbsrBe25Cf0c2XWB7Xa99zhAKB7obHnntg/U3HDDvQxOzvELIu3RMnpuhO/JZ
HmyPAqkRnzNmtqfmSEeK78OrskjjOe5xHpSzOXlpNAIYKX7ZwslQxS6bIK0ddXH94KhilpYCLOpb
HiFAwWrorO+VCSzguIsfnLs4xg4LX8bCwykRsuP1XHeETh938YPdgRJ1VzktVm+3I3e2b3VnB1gR
Be9xlz+Yn00Q2j0B6ZZnZd2TTzvMLs13agO/GeWHLZhimCF1lFxaYV5CYFqdZ7J654Twu2sv//9X
cz+tU2xhosEGRvDkCR0WCyx2+3LcPTmYnn7cjZAUqX1zzvhGXeM8gldw3KUPZiejhPf+smYFU+X5
KfHkjf/OwfDtJvrfy7h+MDtnWdqNQIjsxTRpToCazFdBFNSki/jvNPd/d9MPZmiIMSY2pgjvnKFT
SSILffh2zG3hffb2cc6ypuGgh5ZnDPZZbfXPZdAetY7bh+1/6OuVhfDW8ijEkEnv+Mm+M8TVcd/7
YHIS71j5EOtGrzflOfEW26xqveMufTAx52GwdOrpRCf0hGoKcQYWf3vcpZcR9GryGH4X6XjJoImA
PTsLkP58pzobPxx39YOpKS3R6yW9Nk/400d2rguL9Mh7cjAxkeeAKYJt62m6+DYPLkZAzXg67msf
zExQuuDzu2DyBmecNsic3TVlgvf29b+eOlRs3t7yHOx5FfRIAFLLvvZd63SOqvvjvvjBrNTg9lfm
BEM2KsUDtepvEbDA9VHXdg7mZSoTM+gi1HURAG6ZWpd90r9TtPzNHTnskWfYXzQCbiaECqmJ2jy+
TAf323Ff+2BaTmbm9lghpJdHiHKdvj8lTe35uGsfzEuh2yE0KGALbiabFSL471o2H3lPDiZmUw9F
WRCm7dX68FJqzWNgfj7uWy9P4dWUz+RINlLM3a4N/AxFd4msNzhqC0Fo2dtrG7EpSzepkbfgANrn
kd3dd5z9j1u/nYN5adcTeIMSEeRgOl9TS95lqfvOG/N3Q/BgUtaYMKZk6CaP2imI6dA4y/EAHLUp
tJ2DaUkQSGQafYGysBtOjUbcNvl7laPffG91MCsTf3S0zi1pGGsCbz4uIT88bnSrg61s6ltzVQfI
sHpFQz8idCns4HUcNQjVwbSMg9q3LXLUPUo7n7D2740sOu7NoA5mZQB6nBI7oyTJAWQgNyDKOrfe
LW4xkn8+IWPheTvCfQfOs89IxExKUamjzwHdrj9uaqqDqWnCRHOSioHSd9SScvMT0P4j78rBzAQc
22N+YIAnUgf1SxN8ZabJUVtZWx1MTKJPcoQei6YVSoRe2AAOdf2ddtzvRvjBzEyJ7K2lYkkpauQy
uTLXuAWOfKmpg5lZFYhFq5KXmj2Vty2hDV1iH3fDF6X862U2RoTuh9xnz2Qze6s1Uf8xTuvjlqtD
+VwFBFxiBp280M/vrdG+ncP0uMXqsAQ9xoVqYAAs7/kEfmvvvEjruEd52FDFImK3TUMWgxrMswzj
NkTu+6PWE/tgWsJQcvQOrIjXWMAFxzK7D5P5yGsfzMogsUpY4NyRwoloO7UwSdPivQbmb4a3fTAv
2QmieXAT9j61+h6PLUzqts83x92Vg3k5tMQHBWbEGKS2DhImf67y6ea4ax/My1BUBCjq3PHQaC/M
hG5vEx23/z6UGeM+M9PQQSwdzdrLOLhfpT4fN3Gsg1mJ348EPNkAzVS9Dr1HmCeVFt0edUt+Clc1
JvoFnB48J58AdFJBUUnyl2v/TaX2/cqsfSgcrtMMbqHBq2FJGqIXaw87kQ3acZN+SaB9vVgpvcXS
4TPE2xD/XjB06XrS8ui418OhqUMloBRL0ka9AfvaU2q07rOPImB33F0/mJ6xPRoZbenRmwvrQbfj
W1Jcj7vywdxsTaMjjdGiqqy1m2hAz1ib2GuPu/jB3GzqtNLrmZsiSnmTT8Qp1Pk7Z4flqf1ij4Ls
6c3T1EQM9hmst0e8EHAk3dPb4cuQZcSnv2dn+c2yZR28OGWUJs3UFaDzqnBjWMEGJ/txY/HQ6mRb
sLQCjW8fCGAzWtk9DFRUjrrp8mBPi1gyQJ9aTJ7qSs2T2ClPgCi9HHfxgz1tAk7cTooaqInZPkJI
+Exuy3FXPpievkpD0aNx9cwh/Za26oWzbHzcOPyfnL1Zk5w4F639i4gQCIS4JTNrHlzlcrn93hBt
d1sIARKIQfDrz8qO74vjkoeKo+iIvuhwy6TGra211+NXzdWEwyDF7ecSBP1FJ9UHUn8N+2pvYcLM
3hGY7+Boa6YPtuk/17sInCPeymzJKIHDwn5l4UEGZ1EL0MoYmBPzdX50p6gGXrEyd7l9FL35SCYe
FhT+JzH84e6d15By5wZ2kj1qBdOefbSpCdus/BIAIHUYx44CqNO5wCmv2HpKQr+besfmMkVRlS1Y
k8OQ3JCKvBRbYAh+5qL/ePTUcGsqxgwetcB7fUbQfMNgBhw0Aam3IAEQ4WtBgPLcu/xjI9jfu84D
d6n/9EM/jCSTyLPlkEOfUBsAU38G9YSs009hH+5Fs7Auh9EYMckJCphbx8nTXsxBiXsUBr3t7k2O
RkIWup06al6iwcJtFML8wA73lmWjxZAal2ynTct76PJRSDA9h3WJd1yyiUtYHqDpuE/+ghzpI08h
tgtr2zsv4TcGWnmGpePgGnxgyD/mfP4c1rZ3UC4EWvIUfionLbdvLQCuPALEIKhtvwingBucdRC7
wPRGPcLkAAARXHzC2vaWJUSUaZ9UOsFJ2V701XJlgAf9c9Pn5feL8ARF329WPOMKNAe2IzxpWvoV
xQsHuF1c5UKXOZZ+BmFU2DLyK5mTcWsjWL3gtKftlzWZj+1U/fPn33BeLr/6Dd4KraZEwXAF05Hg
4s1c+mln/K+wps9/5Q87S04sBF4pukfUsPkHxy7SRWDT3voUbF5QFItsoSDzowBmvu2HwKa99Qmq
22atxFfDNXqFUVqD/JIOS4sl3vocpxzW5qrZ4apq3LFpN3fd62h7J1r+3VB6KxTQzYW3+YgdMdqm
L40b7X1XSfvOZP9N674w2m3naneBC2fP4m8CANIyXdjfQTPFF3mnXbaa6Rwpm657ml0H4+SxCNu3
fCWQS4uz5wCeM5HnhF+0GpaSAEEY9uFePGtROQgfVDze5Ut+n8AIVlAadr7F3sKkwDMymNrg7a6t
7rYFhVujVS9hn+2tTECD93UuagS07ceeD3+DExqW8fivlPeHNY/z3lY5FftpWnt+2c19c1uxaX+n
T86//Rebla+dTtIVlYGgHpwmWcOuG87A7rHN9ukZIO66PoZ0Tua/2zfwK7dLhp+QcfiIb/xzbPhl
WNPeWVQbOBNFtkbvbPHf0Rg9NFsSllb5Txv8Q8dv4DcBtozH2GqAkHwBn2feZNiW+F/NxA9tTwTO
ZMOKrHhC4MYT84uEvpfY+82I+hqmHhCBeNc4+blt9HWWATMH25+cRVXYpki8LodZFWh5W4MEs1Yf
6yT6BH+gf0JGE5Vb3vmWKxendY8nq36GYzpdBMhVwgXNFegk37Y+kyoVpkVmvIXTbiHhLtpC6xy2
b/kypnRtbVQVuF6R2gyo0Oo/CdK8s0jPm8gvFqmv8rWAOm/tdp6Jsnha2/Gycizw0ersfvljSOHA
+tQbw6YIyh0EzDX7tsKoOyzoP9tk/th40kCYzzN8eFdvMIN3zUVnAyWMqAd42zicnXQsNqTdq4Zm
MKCaLgcgYAKH0zv56whF5jDyxtk8rTAj7+BatwC5GjLNs8Kb5tbGk0a1MB6ryXYlevBzx+VDWNPe
HF9JM0Cuj+FMQGAYihm1h81rWNPe8cnaBQb+C0ItOIMCCcNoAzJJHZR8/0+9/ONMmRRdHRwwcGeu
1GM+WXAawvarrPBmuGhhfgcWGYQHrPkaI1CB98ZTWJd48xtKOi6LAV9t6urSYTCBsAtKXWe+FChG
vbXW+QrHqg1q6G2+hcIhaANHCePbhcPY4vIGRqCnPt0vKqse5uY9B5Vf71SZrwTSlZUzHAb3E5Ac
8CmS9HbJ/988YP5/5SKK2t5+djRqiCJRkYe88nLoXPXR1vpj0Dj6RUxVZ+OUxIgiKghnr/IKvEw+
v2ee9bs+8ZakRrndZIoCm+AZWQXo0xCJU9h3e0tyMBruHjW2wDV15mFZJSg+gwvbSvj59/wQo9Q7
bVDCggfwGcUipe02mCL2Omy9+2ogXCCioc4B+cmH+J6M/W2lx8BO8Ralq/HaC8NzBEDUTSX089/z
Pux2As+1t33CgbpupgFz0KzZwyTtbQFBw5/H0qvp+b/z21uWsMmq2WSQNsyYEvDzn+EdimpoWdzA
K8wC39WS+3x3/CmK4bW8tes9mKH7Z3Ar19thFnYowclmycXiaDpfOtQb3q/Jah8pYTCOHidSXSM5
Xj9tK4l0kLI187U6eprgV3IG28JJ6XOaVLeZ6a/+3B+/WTa+Vgd2fWyE0m05NXH7moygvSq4m4S1
7a2bDbaepqWgxe4FqkbZ07SH3QPhBPB2gqwx3nenSAOd3sUnua3HBLyOsI/2zrHWjagfiJ055T0Y
pANFBpiFHe2+SCdaZM8qh8zvGrEORiRSlipfwzZXv1wWtB7MN7ubU5Xb4ZBWoOeiaCasAAdlkm87
XNarmNSEXhlI113slTgSWKK/E6idt+ifA+/MF+okwBnDbx2j6aDgfi708plPKOdNgCxqxyLo4RHs
ure/wObVAIceAyPUdZIEUHIAtJFABBg0bN54DzRFviqz13iPhXnaHXzgbkQRv9P0eb38on98HSBU
HmaYCLZDuFg1r3ANBwvJDhx06aRHrwV9v686quAW1NtkMCjimDb4W3YMFZZbmNoQTrtve18XjU1V
NpqTrRSsy/PpUrfyJezLz932wwm67VsWJwpfTmCcrABJgdd+UN4Tdu5vm96XNZZusJg0cJLSs72J
BhOU90Ac/7bpLhIyHiBROcGGBP7f+VjADhn+vN/COsU7nuFbHWl8eAqhYZ4eV2SyD6ixphdhrXsH
NDiwbOoYNN10Wz8ngN3WYxz2HA5Ltbcds6u9b1HOnp12Mt7F9chhn5CGjacvPtqEyXgPv/WTUXNz
WmqYfbXwvg7qFF98BHOXYZtG0KzqjMlykvs9gOxh9xRffCTy1C0wTstO6wif5qW/ziUPOzh85dGQ
gp8CYCSqoKIzCGu1a7nCBz8sBvhJedTRdpQWrctEnaKtuZF0fefY+E3oknmLU4PAAZDalqEolH+u
GbsDeCxsfmfe4oxtDnpihXpTgCMtiGXFv1WOSCNsnnhLs0E1W8xHfDeZwfGc8vsFDkVhTXvrcqxi
q6hC2SYdk+g0gGIDbAA/hjXuLcy0Haa5Www7WYCbrohMPq4o0Q/rFF9zpPbEQZbRoHFjXucl/rz3
S1hE50uOFvCnzQr7cpz88mVgMfgiYW8d2dlY+8ejR0oGWLjEPGF9J+Hin16kGUwDg/r7P3OHH861
dAc1p7Oo3UIN8X6gVn1KNBvDBtMXHWW7UIJVgJwQQR54Ty72iAQOpbcu4QoBj3CwdIFvbfbraZxS
KFPrJGyXTb2licGERR1soU6uWl6RI/9sRvYprMO9hVkvGQgNcEo/uTUHzVADPzPmYeexrzvivDVu
S1t2ktrckm24bYf3nLvP/fqL8NDXHa0bbxrbrChgz2NxWkb1BM5wHDYJfd2RgHPovGj0idqjWwCA
bWlSEnat/Ul4RDJI0Wd8OOG7AginPmw6CqsDz3zpUQ6uebpLB9cgNx9Y3j9knf4QNE985dE0Z6wT
coEd56rvAKI5qTxMwAxH2bcbSg3CCtuhYT4NWJ2X5w1FxFuY9g1G1W8bn0Tb2jpFl2Tr+FrN5DIZ
u7AUrW8WxMwM1DhdsxPKc3oYPx7glKMDp6C3LPOZJGpd0Cd8g1C3a8jrUnfmr7Cx9E7MaoW7dZtj
LEfXujJTLSlHMwVOcO/E5HHUgyKIovto4PfdVryAjRl20vvKI4ICPN11IKl3s75sGvlBch7YtHdT
jmQOElSE+CTvTN6XWcwKlJvq+iaox33xkRCAQTXnKb6l00XmSHuKRBxWoJj5giMXxbnVG749jV6T
qa/LAsjVsHnocwNiCOgBSkbCAN6xfzuF9PLSFWEa+izx1mbGJ7IW56kyR+v+ImXGLgkR5hjW596h
iTPNEWBuUdIfuweatvd74AOK7zAVO+gxsIjYKRpB/trWq2oyYXGbLzqyA8ivtJnZKW2T+yUB8pGn
gf3hLUyCVzYJC3ZMcXDFALO08DJ2Q9i9xBccaZdMid1rdmoTcVvNzYva2rAu8fVGHbhvMWzGEd9n
0SMFCrdslLCHoEniC47ic+Fj1SNEyeUuLwsrrrcRvlZhjbO3Z88CxG4EtGsGFZZrgfp28usmoyIs
uvI1R7UesY2nMH0xps4PsMHuPuDtrQocUG9tGh27WhD0etxs2QXcRMnjrHT2NaxnvLVZzUsKJDOm
izQ0OVgOHG262bC8gS88qjZYRdoZjStdfXN5PMNIfA+cL97RCQw9nNgFrmyJXt2ZNgfm8Jq9d2s7
Rzy/iGp97Y5LoxzPKNgQu5TW97tsBIp9O0qX0rHFhEVyvooHfIYBvwEVp6qqH+oB6Ddiw57efP0O
axTYi+N5Fxhh5t2NYjmsDLzdoEnjS3iSRCN3bTAl2xrhIWz12sPs9jQsAvAlPKZH4yB0Iugfsxs5
sRfX51/CPtwLcFUn8g0UOexgC0vha9qZV+D26o9hrXsrtUGZVdEqTEnKsy9Lv1+a3obla30FTxO1
CFpAfjxN46wPrQSdFa7TgUlPX8KTO5MLzHN2QvGsg2uxmsuV7YF97i3UUbcLjHkxnHM1Z0eTOEhg
+f4eUOTct79YqMQ7SyPQ83IZIb1Sg/KMOOaKZWGKrNRXNLagt6+gz+HCcs6qxDUw2GaLw148Ut+M
aHVitIVBTpWxtJTpDodKB9/YkJkIre7b8y5t90r1AoFoIcAaqZL471aHvSPCa/Bt241jQKg73Mmr
bbmN4c1Wbe8VLv56MAGlett0HWXz/zdViu7CLfQ7WZbnsB7x1mbrChFVwAGdFKu6i7yW33revOeT
+7vv9g7RQVCzZC3FTJn260JCihmn+vufP/zXJxHoTm/7JIvAoYWkGR5K4Ba8mr2v7nA6yQu9LGH+
JKkvQ3IJrvu8R9/YFMXz4GtMN8U4jUFRY+orkXjhmOx7gp6fqwcF2zfHeFB8Abvzt31TDyqhAE3i
bk5y1L3xr023BMkxU1+IFANWs8gcfQK2xf2CRF9eGRUUuvxkp0xSo/o5x6tEZDd1s7qdX2TACQYd
zjAR9jslojUMQrNTG/FX1yMRUpA8zOAH1gRvG+9F1oEggI1FgmN3rROoSHGXsWFTxVcjFfDx7oBz
xbYFVJVQ64gSxmQIbNxbpGsKFrmc0HjNp6Oc6C1X70nLfrNGfWMiI2chYM2angRwD3nZp4n95vqI
65JOwMOEbeq+Lmlz1VAlFn8LaHUNGLLRckhdG2YQk/omRVo3I6gumJSObtthXth6FEn2TqT7mw7y
bYp0noMUP2KDXKOlf97qb3nDjq1l6Tvt/2YD9jUKbW6Qlq/OHy/mj8wM12AABoUvqa9+StMq6sRy
zi2aZCz1kFw3vLBhQ+rrn0YRV9sUi+w0mf6+0PtVTXlQTjT1jYogl+6MY/hu2TdAVQ/TUCIPGJRa
hFnw221g0JA6gjGNToFg7dT15KaP9jBRGNCJbxtv4mGaVo3BnMGinOL+kbVFWKkn3LTftk2SdIl0
GsEOrpBgGIirPMxoDqiSty3vrQVrmpw3dZ4+z1l3z/tcBU4TL8hNYsFtmiJN7GoDDPI8fHbbHBb8
p77+yUXjiFJ9dMmybh8Bm78ugC0I+3Bf9pSlEVB0ET7cuh008+5jpFXY/PYVQ3GcwppjxW6Y9+CW
rVA5R7ARDDuhfcEQTateLOCMnDiH6RQj0Wk2dg/sFO8MjevB8arHTBmr+gmwh0dTx5/+HCz+Zh/0
FUO4Oac6G7EuIUZ43gixpwbFNsc/N/6bTdzXDCnVQY4AwQqSxMnnKqmBJqgvu3EPO5+ZtzShzq6X
cYRBKKunDZ4L/fRs6KrCQkUfhjkNw2KqCSM6tS49LqKAYKtOuqB0y09g1IiBckTOXdOp4RkI0GtG
wh4sACN6u69EoDsMqsISUspUZVNnH8RS8LCp6IuGCoEAWq64PS9De9P07eteh4nXUl8zFDlollWB
4QQsxZRyX83B5UvY4vdVQ0AptmM8IpYza3QcJn279TRsKH3JEIs0bnOA056oBn+Q2kYdmmz7989L
6Dfr0xcNtU0FBAiw16ekUPdi+KtP6cewlr1DUzGy7M35DsfldMx1BqhGvoYp4mHb+3YOEk4jELux
eEwc3Xf9q0vNS9hne6cm9ljCAJxHywX72oz5v+uefw1r2js0l7hN1xGGpCeUeRUlVdNyWgItylJf
MNRyOlOh03Msnj/jFerCyjHMth+ok7e9PS8Lq7VNsBEuPYG2RyUlxL1BApbU1wzVxbI4NqNXREYO
aT899jML28B9xdCUyFEkW5yedgacoprGJ+umoGfb1BcMkboeKafobzk1W2kMLTequ7DTPj2v1h+l
TnxW/STPJ48axqdG0faFb1MV2ry3NKMFdNHKoF+ajh6kSu67IiwRD+u3t18+LmLuYmgfsJ9sGtgz
IA1u+QrZYNj54OuGbBHBCi4l6Wnb14fU1sei5mH7rK8bisd0V5yOeJKbI13qvf5W0+01aOn7sqEd
WCw3UPR4l9QPC2HklseahU1FXze0DDFwbA4fPrP8YYr4R5iPn8K+20vbZm2VkHGGsHmZ1JlvKIb5
usld81750W+OH186lLFNZKyC9Cu3y2ubdDVeoLvAueKLh3YG6XRXQ43oKg5AvHio1jDbtp+IkjB+
jfp0wNuwAezyhs0VOcRAjr2z/H8T1/rqoSlialrNCJ1gUqeHojH0X5FILctiquvAkfUWaj2PMHQC
EwT19Csvhxwk4SjX7/yA3w2rd4iSettx14QKgrRDeq8jeBKjYCas3DOl3jmq+QafkRndg/TZ7abo
12Lo+rAv93VENmYNyN14AR2ykR+I4tdjo5dj0Gr6j5r4w7YOclzdFS2C282y41JXzSFVbAnbGX0d
UQacBq/JucJBxdKUjZWop5rFGrY7+kqiztqlG5IByIdZXhDRfdz3sFKk1BcSmSWOVrjp4CmxAmZW
yE6X1Rbmr5r6QiLVtSLGpgtBTrFNYFTv9mi5DB1R7yRljrhlzQHCYLk4FGPxSFjYg3n6k5JoQHpY
qRjpMtaCqRazf9YpcKp4y7MbVqXECnlI1xRDubeNOrUiCnsABTfsbQiwCTYUDvTGE5BwdUmJvI2m
OczwIvXFRH2r8k3EhJ16GE0/pL2YTyMTY9jq9/VEcWJnmrkYrSfTWBK5POhhfA5a/L6caO9dY+Ck
zKCS29xNvk+8lE6OYTFA7L2xDFlNG9qdQ/TxW9IUf7U8jD0CJuXb4Rxcz8QwnFXJW/V3y2qL1Fkd
ZkaVxl6gi7tnN+y6Rc5M7BDK5nIb7yLmik9hfe4tz8JEnRrxPoTyRohZyJRdwRXIhK0iX0tkGPhu
fTWcnxDoJQxLT/O7FaC/OT99E6DK8B5g+fMldM6qe0A3v3JaqbBbka8kmhBcqHhGLErnIToRPX8H
J3gP0oalPymIgKieqlEhyTIX8tSw4cycBkw2aDx9EZEanBoLjtb7zh5Vk27lqgPLs9OfNERTrTf8
g9TTHk+gc9IvtF6C1DLA1r5dRFqDqMtmXOjMRG7VkPwN8HJgj3vrMwYSqMjOecS4qj6cm2bZehHW
3d7qLETRkwl449PkiiM3zb1ITVj205cPtbQHsHzluJpXy3RwCIWKlgyB0yTxett287APqLPpVfOh
6of79b173LlTfxb3wJ3jbctC2ILtzY7IXFJyAp4u+zrbCNmcvV6Ll7Be989PXZEowhXrBMnDdWWp
KiXyoCFtU19BFJG1M6qrMaK1mp5atceXkEP1xz+3fs4H/dw71FcQ9d2Q0arH5bytXHMH8nT1ko0L
BJYotIjasmiT/K7N0/i7M4yGJaeA9X07JFNXLc2wCFytbXe3n3MwFVzO3tnjzzntX/0ib92OjILR
JnGsoniYvHRj1iWnpuAjakIdfNlOw+qyqATA2OpDVeUpDA9pZIMmAvXFR3rrCit5ROEWLPIDIKuv
w5TRd8Yq/c0vO//3H+8iEiXFS4exMgn7rMdJHeK4CrN+pr75EZ3HNi1ERU/Orqrc8zQ5tsWcBy1v
6guQ8LAeyW3DJM4a8piaPbli25AGbUzUlx7BndlVxYRPH7bxejHQe1Zx0MFLfd2Rc33aR3FzfvFB
ggnTdX2CXrh9x9DhN4vPlx4xYHgL01h+cihs6E+Sx/wTURpPvsskgeTEkUmGi7xvN7x7zB0fg442
6uuSiNUOrEikcIo5zQALSaPirop7S8Imqu+SRPAeCZAHVgFrFlP2Jl7LKFZh+6EvTdoLO5G8avMT
NV3ysqRz8yiXsWnCZqovTqKSCBVJTKac1Qcr+F5aE4c9lVFfm5SYKVmFQMe069oct5reGFGHZROQ
yX67PTAWFS3f0HhcNMMFibq/p30L0w1RX52EO1Y0LtF5Y6t5ddn2r5bqPigcor4maYGsxNQbjoOq
sE9add1jrEgcpMGjviTJnjd3KVpgTMmC2JPx/53rcP58eP46tKC+IsnpeGsVKaDvq4f5K0BEDSkR
mA/0OJl2+/jnv+Q3u74vS7LK1IpE6B0VuVcE0FMZ93HQBRco8bdThliUEW0LtmXCRnXoJITJfZsF
znZfmMRIV2hnsXmyjIpSw0HyYky65p3O/12/nAflh9PQ0U6yCQgrRC7r16RSd3BJD9u/fKsgOErR
iMM+4bS4+AD35Qct0qBLP/WFMnmMN2dN0Sf7TpAcliKBFZENK1ECr+ptn0yp1blukdtqd7qWHDfz
eAuj9VJfK6N3QjrSQCsTTfYFfoaPOo/kOzHbb8bSl8p0oMWPw9yd08MqQi0oP8lqfi9h8V9m4hcR
oc/12uU0NXJJoX7oRt5dzYKseRkVdZRedq1tP/Sk6rZSF9hBD7yW+acICtLlGGdwQiiHTtXzcYYI
7vz/g6B0sZoqec/DII7/S4P94ut8GZwo+E7EgicP1CDx6k5YZqdS8iaJynmaRV7KsWPPUsyqPsRM
Z/qq19Rpc5ks07zspdl2uOFCGNVsMf6bQ1VHk8b1tZzz7fsm+7wooZ5WRyGK+XrRU7Jd1FmkpqPZ
eqiRNyDuZ9isz7CLy9aoh8fOLPOyYqZ71XvD+KlYpeuOzb5U6pDMffU1WzbTH6VS6ydHjBL3kB/m
c1nxoR4O27bMz+u27Pn3RHVVDQOsRo03ve7Wxw1Yv/ShqRVndzDj2sXdnrGJ36qorwUwtvvYv+L1
MV9vt7XRuivXOJuqveTjaBxA6ARAwNxNHWwjAYDi7gJo7V1BH6tjCAhpW01XwLQqealXJMA+2y3Z
istt421yGO1YiU/gOA4fOo2L3+POs7YtFWW9vClI2pCHvhljeigMstl3ka679UM2Dr2jZQ1bnAwb
WKwLJEVb0Fq7Q6tautzNY+Hk/9Y4ic212BSbYxSRsVE+RRSUnbs62We4LsUzyfXTnM7C4Nk2hky7
TOZ1iZ/GmfT2GhG94GXnNLcg/rTbfgG6LKDbx2ysWntKa6Gz/019tA55OTZz0m5HS3LLORzPlV1B
PJg7VXxbzVDF30FaGIcXmkP5dGfabO0fozSPittxjYruceb7ggHgi6rmEtTmpc8OKNff9vNH4hmv
O+SoaqhflmbO9KNoMt6kh3QAcsuU3RTr6Q4sAcZfVTLi4Wm2aq/qq4agl1EjIsUFr/dKm5JB5fUs
5ixeH6euQxIi7+ulOazd2tt/Cr1W43yahh7e/nQc7C2UznyiiK4zzgjKnd3ysa8avCvApKmNX9qq
psnRaMGPozWkOUZ7F2PUs5SA0tenuj6QfW12PM9008OQJ8ODWGQKS0TRFV+qlBtxw3g+4qZnKzHu
+EFR0+LuN6T6wHh37hxzqdEL8ZHG62iPk8rkZ7JrbS9p0UU3yEiOEdK0dUdO22jSD/HQxdcTX+hw
6DvdJGW8dXN+oalQvCxS4KRLPrRgZBZpVulyWVrkplvgHb50sl+3kgsu4rKL8F6lLBkvOSAZF7CQ
y7+g9Btvtmbc9aGvJ9ke02odtzLmnbkczUr/Wke2ZaXNjFEQKku+HsE6FvOlyVL6j5yWCCTUhn3M
x0JrUKGbvTpmeSr0lR4MXmmWcRclWbLihW6ZPfYFW92Fhd1J/eBEEV1EIDv015AX2i/DEIsbOdf1
34mK8VVKwa7w0K5spddTUUn9bCIgvA51DE+d4952Q1HGpivGp2Hj6qnVqJMvx7WKP7hK8fpoG0L4
kbW8Abmt09e62M1TZSJc1rYsqpbj1Nvn1g7sastB2Do6mq/jRdT1m7mYxnhbT4ieM1XCamP+dxQ9
JfekVrouoUAZmlvRzXhD0ygQW6/7RunDWEVtf0X3qrcnnLmbvYcq+Lrn6/hvvAv0Tieao40WIbDP
DPRa6Xh67esUfxwvFsN0aPBO9FSjGp+XCdmyD24ZcnUD/lIGLYBobHZBU8c/qiFW821qDUqBam1W
dTHPu4zudNvM9gq8GXfbt8All9zAlemwCJqsHxLawOOQDnt70Y2bcyA/k23/ZHruLnO8kdzJtG76
Y0xRYJylSGrcFTtrycGxTaNaUit717KV9d/Hte3zC5HNuSsLxcekjHQv3dNQ1HgLEXTv8O8UFct4
AVQ8PsVrVqnj1vULFEGukPuzzuqVHmEjjMo6Mo/7cwqXoAiIicKoL3MxwSobRLyFHmVfr/cV1L14
4OaTa0/rltDtwCWsoEo1MzVfyrYF27bM6NKWFJXetzGt6cXSNeNrsYFluG4jH68GBUXvzbht2/hh
7XpT4c0JIl/2ZPTWzPc4i6rs3k7F9mkrTCwvoh2F15cNj+C5cFADBRYNkBr2XeTMon68ILRCOaBU
xU07w5zvuoc7r1JlIwZqjvMEF6z7aZGFBBYqJs0tZtRwX3MpUda+dgKvr0D1nLahjten/kxJe6RZ
o+lhVib+X5rDeQ7pvE7AYv7sm/KJm3yo21sqeJ4dYYNJKgnXjSk+ShREnCYtvjcmml6RsN+PKEbB
RK+LYjhEObzscD1I86cWb1afmdXLt2Jv3VDGzZwXh6qosmsjqYEH/+ruU0vmZ9mgNuegR1gCGtXQ
W7ssS1+mq+5ukbERhwlldIfYtOQ6tX1x6/Q+kePKGUiGHH+o+WJsbf6Xon73g9Kmdk2ZVobpY6ox
758hELPp1Uh30pcut6S+aFpVNIdmbZfsOCQz+xJXBUNmPZrcfsCqTqNSJ/MQv2JRzdXRFSoa7kS7
17DQa3Z9oWwl00vIrBpTYurZ2za1cEQne9xc1xQA4UPE53QoYb2XX+m62acDrCjG+oqrIr8HRW6Y
Sy2j1l1mdSPTGyqX2MyH0Y3btJYj2Sx9NKrO08PaA1h0LFQrntrBsOFoLJEvIhltW5JqpdPBNu1U
9jNwYOXImFofoqbI54O0hbrWfdt1ty7P9/ZyylVkn5Mk3ucD5Dh47qMCIYjgm6QXnJtIX8mmyZH5
mdOuhM/PP1289P3FmGWNPRaZiG+U04285ODXDCe9EnlsGbcHmi4Ip6zK9OcFdOOlnCzOgHKL2y8t
H4tbiYrwEl64Hxo1AGQraZNgp0cJjTrWLub2IkHEUTosxqqkW4xDeiG8eXBt3ZWSqJWABb5cTQp3
iHyN85LqmJb4m/RxLKpHN8u/NgNsMHUZvXJy4cjCGIY3bzrhHJvTBu6ekYMu/Wkic5fdVHOdicPi
jJ3vp32slgOzAkAlM9QRu6BmQHmpQIlfMpcIYsR6HZM+Hw7t1DWqdMnu1IXhbBoe6FLP82GaOiqu
9K7gKexkUec3U454pBwGs8zft6TNijLdW6D9FgTh69FWK2+PwyAScpAxYgf4rzsyfuZ1FdnjEPNq
PmoBUCc+yNkX5MmMPOwwn75DUI+afZpVyz/rzOFPo9OKyMOqMJtuWT4UD8jI7tVllCG4umy1zbaX
YhzbDHM5WcmhF9PWfRjqhf5lMpNgjWyRRoRSVNFw4LCg7fAunmh5tBYWb5c0ggvBBa2KNL4GC7It
jsg6CPEsUPtEHroi2/MS4YC46vo4StADXTI98ASXjGO9rlVxMG0Rf57zyCnk3iRT/VU0g7JZ9hJx
66HIZEcfWigU6oOSFnU3i7PqcUkmPIPWKUwcSrZDqneVFbVqb4eaxy/IzS/5Aftmf5knMX9s3Eam
Y8OMtM97PK7P+G7ylfIKpogapgfymuxgoZQwqeX/h7Nv7a1UR9f8K1v7O32MjTGMTrc0wLona+VS
SSr1BeVWmDvYGGx+/TzZ03PpaI56FKmlVu3UolbA2O/7vM9lfltnF9EN0ryB09l2WlxWiVKLR4iL
Q7UP8fRrkSrhx8WraScko64lprRJYbv4B496W8HUWYZk4yEUt0ydN5FuW3Rw182Mmow7wWPKqDQo
OjpmjYGTXYqin1yVRWdnVL+66U4tfK6e4JQSkaQfDLwnx2GyMBYVg32JaWd9CZLJsnR7PWOD3utm
6vqNVjXUcfiuc4x8+YpLkCNx9G4MG73mgn28tve9gcbotDqJXpVaV7cHa3lMMyWQ2ZTl1l+jzJ9o
EKSrH47BvlxohP1mphKW3dPkpr2/hmgDlwrpx4945oyfkCTeqo+hwxG6g+HqOr7UFPKilIV+YW8c
l86/ZbNn5AY2QXmUdRVptyHUPj976k9nyXD2Z9QfDUe30E7QPzCIirMmGPM1i7vemP2gbcWyKKg6
7xBLsO1uUYgykyJos1QPUbsOw3UNtzdUXHNnAX3ISW0Jrnzu8hUFZttK1jxUlLfmquq4iH96DQ/6
nzNtSXjx7bREe+dH7MfMOBuwzprh0s+Kl3uFfB+eoaz263SE33+3sSbuaArxA4k/GAO3sE9Kf11A
+3PGu/JEmE/HYMDYI12bsRnwxgz9mowVj8HgFaDciSNWfYz7DwMf71KSPPdukAuFcqDKPbxBeNiV
DBvIqfCctswRt2B0AvOzxA8nQ6BXCNSPYGpCLDroxm3/PPSmWt5imFDmb1Od++t7PGPl6t+U4kUl
n1mNjUKLGkdhnpqGEpM40Vu20eNnRFxZxsvJ1FpVWWNxeiW1KtDcFuVUvgRtGP60CPD6ROWHgoSI
ixd4AzAlWoqtaXFmuox5+P8cIQC1WewpD5axdzc+Ei6lS+OZ1fOQYS+QHR6qiWCJUqFp6jNaaXQv
k3QUtnyYQcYb2PzqOmNl7XSKHARKEjBxigG7goVLyIxm+3GuIToHCA1pYisylI0EZu+hyEEGTqK5
ccFPn1ZMoNLofS8NZFMWl9lfWPGBbXbssiXGWtpKM4roEPF5QNoCj62Kn2OpqL4zEgjBXdeLoUk1
D7sCXUZhECTcMGx+AvtovuG+X5QxCF4TW6/xWMPytCL35J52YVnt/JnN48XTzKfZjB2mOvb9uNwj
ABWJrUNnZHA7lPWM6hRYAfkwMHXzN4JAWrgHqWleU4WSe77XTpM54WvbNkenl3zeSe0zjLlW+hvM
noUkS1/YFwIRwX1kCgM5iDdoBWdTw7qs6U0wnMSylB9d53I9JJrCWwwlfF9jFfqIOKy3S0NEhd8y
gte/Hs7tEPV7vITmpyRNHiVsNtGehmv0uyIC7WpIGsFTh2GJ3rC6FM31hKcyVEk9GqDUiZvavknW
amF4EmblN0i/hujNrYFNCB5vtugpmDPKR3oTxhPtTgzjOobaB8dbUjQdVyBwNobCeljj0EPyZcy2
dISn6iYeKKvfrF90ZgNfUR0g3lD6Md4tFNjpMCjMVSaPQFxiecMvNEa83Q1HYlafMsDQXbqiSW6y
cp20PK225Br7WyNZArI0ROIl+s/pwGBAf+2MKaoEqVJLdKUDp9BDeT0rdYJU2fCJNzp6Z9Yj0zPx
tbYXKaDE2wLUhaks7XmOX8F2HElgYKfJNEQQ/S0uMfKrOfKiCfuQ7xvccrjIwU+4Hat6T8KlRWC6
ifqQpfCu8B99AuQpsbCauK99AVQGkS45Ok0b9tEB5w3khAHIUgcg632IYLOaxcBzYMGQEm9UJagC
2OZg9DJbtAHhQIJszHvw2ExbjPlJ+d2KJHJf5DRFixfdLXKMRULiJerSIdLlzxCmaIepzxVNC9pG
D7mJwJYeh1j+GIsxfKqNqHnqk7p8gfxrvY8QE4EvueBAR+cTxMksWXwTznn5SxDT+Jm31N0B/4i7
YY55G2ys9W1dVBNFsWSXNjV5pHe8sBM5tJUDgzqIsDTSoeYILKlmBCFtV5QBxRZm2kOBc84gfWrJ
sWUePbX08r74JP7+GuoBZQ7FJCb4DVluIe9b0OsxovFxSgGvidA6lDmAtnMdT82VdpxsKuPBxqfE
7Rg3SlV1dAdTXLKkwqPYdXOcWp3JMD7neaYMivsRC8zzAaV5jUq4BYqUrla2MJ0GOpLw0m7quD9T
LtzDQmuzL5qIuNNU9J1605bkOCzaaSqOntMtVJAkKlk8JxUkNTeWMNakcT22YwIBr+fdsNHJ64nJ
iKTFNIjDGlkvP+jOwv+7r/OifGgLpOfd5FEZUNSo/mxTUxbFLREUCUyxNu2Z65khgKTJe3dt0VQf
2LiMJ5fTwKToneAyxHMcpBNasvqmC4Lo1W+bpsxqgcok6XkZ3wNXr48YhQ+wsTKzQpU5l/YRGE2H
CtqD0BWtTdVPJ0+JEINZtbgn0i/LIffUypImzqvzMPft78YXYuyAQ/jYLXLXrO2pndHwnWYVxVVi
Vt/Y1NUWfT7vGg/mUBzPbBdVzaxlAhudMr8XvBiik1d55bEZ6mZJVVBb70hzYwbcTTF9IESwLhJu
JikSfw3cuAtgMvVsImvnFHVcfinpQq+CPL41RoI8CsO7yGbYNtdrzcqBXjUYcn9ASC9uIxgQPLsI
zcWxk36T75XfEL4jQejMDjEvakqmcSnvOOSJt8GUyzFRuXDPkC2Kn7RbumM9sW5DunnrJLAW3r0t
DK9EEmi9/MT8IEjAjkG1hmk9ds6enAv0lxcG/BvZWRoUgc2M8ulR+qs9jDg7b6Gh0d6hDS0g0ibM
l1uYm6zHWQteJi6Pm2Mx7N6GdUkmh6QzG5AlE7sphrVEGn4iwdKvinvaFPKnH2FxlVHZgbsUcLND
diRkeQr0xSGd2hqPokIM0dkVDT2HxepecoB8Dy3P9cUN8eTv485/jIlL3KJ+82L+sTaND2B5Kopj
xdd6AOTH5YmPUh7wYLxk0AhZAY9maV02abW0CW4/f8i91c5ZiOJZpcZrSnCFgLH9ZisM5vA2MGDQ
SHKM72I0zZcyNtHFY1Wrceq4Qic+li3eU+2a24osdt6uAwvqjSwdcNeZBOMzUlwIxcnNGND51rv1
Y286+IxMiHbJl+4t4Kv7iNw8EACQjo84EtrodwcntPeAzxU+Go5znebYd3PgHoDmgURKek8LANSQ
2C3meaRdS5OlYzAzaJSa8qyPRaUSWvDcojh09spYW1YpBz7/AywYZuHE43UFmlK9/AJEOHTbORyj
D7xYdB+G67nzWHuOK7++Zqua6yQcmLmMYVxcY7sWr3WLMPJ/w7r4L4ZNX60B4Os86YGXoMWLmR6g
XXUpAzHqe/wB8YXI1hBAG7TuwBjBEvdmlFsN9Z6/Nwr+SmUrh3Kcq8/hoV/tqxnbkU+X70XdIFD6
X2eH4xyUvUZo8Mbaz/UzIDm8XI33LS0C+6r79lnvZI5jdAOvTT/alyFZj1RjEvot3iP7KvwGW70C
4A1K5bKEdyS/onH181s3/avo27kKUItcwboKdLIW4Y0X0u+txK85ERguQfDRYa0URf46LO2zr6J/
R+z7L1b5V8m36USTM4lr8yJ/0tGaVuJ7EXzsq+C71GXDK4tprfS6X7zFHKuYf33rZn8VfIOA5Ric
AWBo1iHJgS8hwxD043vX/kIMZNMoY3SFEGW39GPFgCUeffu9AfZXwTdGRxDEjJ/yTOG9IiRuyvyi
Cb5HQvsq+EZnY1vGIdCE+02VVWigHzFCG7/HSOBfaEMscAAQ9eciNH5+5QOqGNj63Yt/2Q0ldvGl
rXuQMY0+h65K6aC/ZR/D+JfNEF6RAN5DiKeCyT4CWkSCunz63kr5QueNJszKPB/CqVw5dlPWMkiW
tTDf21C+yr4xFg3jVUqo7D2McpbRO4hKfs+BiX3VffOFkDgkA4y7GLBZzC5AXUBf/a378lX3PRc2
Fyvsu0C9ix/nETMpAHTfvPaXt7O1cOYH0g16iaL7RphN0/nfO3u+6r7ncB1zEeFrA8vdLl31K677
l+/dkS+HpoJ9Zsg/jfUEM2u6sNrtS63X7HtX//JqRg7EgiKHvWNlYo3AcJX5CKX4NyfmJ8fr/8E7
+Sr75sBxYNkLLUyzGNSOBcsRpKqIBe2CDZgLA9aq6mHfhr79Z4TWf7zZ/1Z89Df/8+r6H/+JP7/1
AzADZDN9+eM/fvQt/vefn5/533/nXz/xj91Hf35pP/TXv/Qvn8F1//nvZi/Ty7/8AZG7YMneYhjs
7j40UhD/uj6+4eff/P/94R8ff13lhxs+/v7nW2+66fNqRdl3f/7zR4f3v//5ueH/x/99+X/+7PP7
//3PFNdQL80f//23Kt9euj/uPgbz2pRvX6/w8aKnv/9Jxd+CMORwIvRj+FbAuOLPP5aPz5/4wd+g
t0K9TCOf+T4wsj//6ED0lviR/zewX6iIAxpini8+pTC6R9OH6/2NUhrTGD4pnEYRAWP2f33Tf3lU
/+fR/dGZ9qZHJ6TxaXTh/7JiBP0s2KmAiwwnIY/414rI6EqMk2p2Jez7C0y1Fq6Zt4f7mN54Xhjs
A0V+hZoNOzLE5lewEoxvlnC6DFHcP/lithdVDFWb1J7AoCD348c6KF/Z2Ks8W4dZZ+FchjsRCj9r
86XskGFC+IdglTui2gizv65ox9JmnmleXU39zOlJqkSJqH+SAILLgwu64UDMYB8LPkxXUDnUd7Dy
4Feh7+oqifoBn668Kl1HVV36YQ0fconOE4EvIp2Mfg8cgrsSDTn3QfNK7IdpZtdLKOG+4OOzxNlu
E+dNd910kKfmzXSRZVtfSm7eq2oSZ9G0FmQHBqu3gZA9a/R7W+TeEybJ06WfWpFW8D198qwRZ8zd
up2RHqYhrhRnMw36d+mVr3PrycPnJ70FVyQ14z88s7yPKneneYibqyLCV14W/OPWevz3iOCDfVnW
Yh+t1StIFH62ClZfVLSuDCgcfg3ZiXA/wMXw6a9vGbmlvhA6ivPihvelxKdqyG2LgWGcrY3OesvD
fUdiPyu8if8GT6p/AmscLBpJl+li/JbsEY1TX3icywP1pc0mgStYwX/jqX4OtxV+CchjwGrTo+/v
AFnXD4zgNletJNtwmpdt2eLXLj6/+ATc8+JylW/M6OrLEoQdTXqsuPOKtuqiMG7Yczj1nYzRBOy1
sKl5omRD9rNs7Kbz8YHEhzY+Y7mk7wALxX6pGXqxkHtA9f56eAg5Q0YGePa7z5tbySjcr7b1GLh0
Of9dieZ17Br8i2x5b1X1qrRHUzoiCe3ztnZsEnsk3dWXzuEGs7F9XQvSpYDkgD0MSJGNQLz8zYOi
PLAeD6RxUuwrpoGj5uE54LU7O08Fv2hPcRej+VxPfLnpHFC4WaOdw199JDm5Af4CVGQee3oQUekV
iVnG5l6Nk9hUchEXrxzrE1xByp2Yl1gCg/ajR1L7KqtzRS4cs73NoFl01caEbIoQqZRJzJZ+64vQ
yzy8tuexJWbzKZ84hZyw67qL20xQo57L2mJKF9jyEDPwDoH3zBnyOW2deFoU7ytkNftOdBbkItrn
e4EpxzsjPfL/JgARNFFm6jdtrngGByR9PRUD5kJ9NH1UC29SMcfAnAsbg4uloDISUaQvCxZ81Isq
cbH1QTdbGQcTpg5vAU+yp8FEy10ViH4DfxjATg1AvpdixouwrqE6RQ339wUGR3euENUZq948Ken5
mGoGwFRrM85ZP5LirEN/gJJ3IVu/LZcEJAzNkgKjv00PlOzsub/iO4XE0priG0PKGpMcoL8hGel1
7eL1XAxWAYylLAtq6OBUSUjqsG3IVKm5B3AZz3tJyDIm8H+LdiWwQpjKV+F5gmXOhXT5ck968CLH
yJB05aIAsAeOZOJFNrxGcCt7bfHPbp1t+AHjpjcDksudj61ySdxs+bFpwUSNu/gMtMrLuuLTx2LU
P/wOz3YD4FltGIF8geXDiG/YqS1syuFBBZp6RiGLOnhUYibWtctx9oLHfoz7G2l8/1yFfflQk1wd
aecFrxpslSKpKZkSOJNJsNXGqT62moYDDKEjdvAH/wH88fIpxpjkyQzhka08SNZpkT9EifFs6EEv
HWOMlK1+i7oIc0lorcBqO4JilT9y6kk42UwOeRv9dGNCafZAohicBFo4T6GWmtKlGurT5FfedahE
fkfqNU5JPsxjqogJEh6CuJXoylu3AyhXJeD8snkfhvxDTQgYlZ7dM+mLzMFL6N7oMt4bb3AkjfDu
Tzh+qnxL7IRBhlThk4bz1cGfujZdlK33ykqx0YaoM+4/yJKBxoS3aauLBKd2G43R+FAs45qAkMCP
sifFTVFYL5X5BJoiD+wz6GvlCXxIjrfaxBtdFwQA+kgSW9NmI+m4JOYT6SI9VSIpRPGyGorfCSzD
pKTjlJHV+wmCJSBlq3oPr4rt6+Mare31ypsio4rSg+lsmKlyahPVdRpDSh+z8LG18YYbuYf2E693
Ps1vkMlcqyqyyWcQcxJ5/NRYWNjFupkPJETU+JA3Fl4LoBefwIxhG2WcukaaBh6HXxaWJMPM/JNE
ivjJUfAgsa1jZE19Pt5JMkg4poslbYl1qUOYykGROXxSM2kRMBUtb54DeXNchh/IfSwPqh/aBz3E
6yMB7nZytiCfrwQ7C1lQbMKBo0dYdo48CRHSWSbh4vFbWHyA8rB6/GD9srvKHYxOGRfzhtK8ycIo
7DLj5WJDMec656BrJZHU467FF4GPRIS9lfR4ITCNPahZHPU6siNGNvGF8nja2LEAYPt5UuG8qw7w
cKluPXA6GmPc+dMi8lQi+vndLD5shnLukqbvfkC0iP0ZEFyK2Iv2AzFX3XXYxjbRDobJeRX0W2XW
/gYk8/u2cBih9sir27Z1vnwwBXJqEllX6RQbvt7HeUtPESS2t6QNqzzBShVwqVn8pNCYr4KLR96r
KBQnHUTykYb2GSOVADlsMyiReWC67SdxBNSysL8CUIzzrsfwBoyCBcsRXE0G29IiVT4H+Xgo8wt6
3FvA5aCMD/KahMF4W4oe7ByQbUyiJrqHabjecq+9MZ7FKH3GjLZbdAsNt7fsctnCcZI/1k7YG4+A
vKkmUP7yEcMlielagAM3WFl7jXfVpcWIRayj4LgIpdN2GNqLUOMNJgFrWkLE9cl0DNv1FRWsAyej
lNs+5r8AFGKZThHbDIqAma9KnviNA39GNPesBAdHKbgm9QgGOrbO4wnqGy8l8aQf80WKE3aaDnRH
5m8xHAa7Zqjn13W2/a+6WmDMgyGSuqzctwevzYOLBgKdisDGd+UQxzvdL6A5xXL9rWJ1xPh5vvc5
ZikjLb0z76J5E4y02ILM6bJ2xDkXLhEsBcaoh854VHvae2qD6S7bgFzptpUL2XZYTPDGyqhD5AUI
phsHZlbSTPohxOF23VZ2HDAm8r1DQI2Dbq736IK3hvI0akFwc64jD5Ftwzfng87ZofBNudByA4Hz
kDkIJnbGTeO2hHRly3o7baM5EikxfZuBCnPE8AHCe4NX+sj4dC3XhaWzgSGShtH3saq6FjOR9hoy
UDCvVTjt4ll3Z+iagywqdfjApvapUnQB+kzHzSQC7xC207Dj3NKklK7dRE0YpFXDVNrOPE9Cb7m1
Y19tWQxfGxwONvULUWfeiC0OpPZ133ee265B66ezm4I06j5ZcXIuTwAXZDIGi9lH/hTtBgd6nReM
5N3JOtxVOnYJ5D4O4aYYVBalWU+cNuuNRVHQ1eP4VoTgspNS/dIxK5MgcNUt7I060LltcNUj5y3V
c3QeuLzA+r1LkY4DMoruyL0j/mUKpUw6WoxgVLloh4MB7G0nKLz/Yk+/xUgpeQYZZXrLpYsP3QDk
PEGYiX/oMET3tyRHyBsYoR67BjcFvCOf84hmoBcspzjq1UEEDbvBGzscMK/j19GgINYZ/an8CVp/
fcWJ7M/5nE85xBTc/gCtZHwph9VD7kUv9zGgyxujfT/1+7m6bptlPUVgBOWJQppKBsrX2ieIHx3v
wBvubtvY857BwlUkJfDt2i1Mz/0Gp4qo04B27mYuRu/O4BVtwV5mUHdg0rpHTagfeU4wWQz16g5e
qYMH9MQcE6lwgu6Cj6A+iapJJrAsoTgZougGVBOyFx5pwNQEJft2lnEHViIC48G872ZzAC1neGVh
K95xUKwHXs4zzaawkBie03U39Vh50o/MrhkX8bjYaoGyTkLhQObevy7ipgW1N65uStYNbUJnTWxa
Rqy6ljW/9j0ls1Do9ShbzODQ7giWiIrKzKJVuvM+MdkJhVVogiiRQ/tSV0ORfZoknSILToQAhQr0
6nhJoB7IE7ic/bSYSKaLhylgyCLwgOZ3hf+0KVqCmrGHttLgnL4C5RhDEw/dCWhZegOizcs0VOtm
VDPm4UrOV0FBmqu5mF5q0/p40sbDOAzVeOGhWM+xaN/nKQD/qJ3vxDrskGKFHmYij84JldIFw2gT
LpsZJqjQJ43eNm4xVrczv7awjLoO6Lq81hDwnZGkE/z2QZm+hcq0vIppVWYYBKAoc2UBT3bS7lH+
3IrO/XLgmSZg1xbXFu9rtlZm2ThQDI4C1M5jN06IhGTQgJdmvLJQZsCJZdCZKoJ+N3hyPQ9gB4Cn
P4MJDGUoCEkuTCuvA7mITldz7d6xd0JG3slo34pg2ytZb+Acs228+BEezj9q6+7bibfbKdQwRy3d
j67vMqI0SboZuqJWRKkG+/l5wOzlBCazAJci7x48O+YJFexxNfNzDuHYjeECqZsh+BMUr8L1MFQ4
zc17OfAegi3/1X6ydMBhmzPQI1FuKcidlrZqthUmjQ/E69urCr/boUe9ux3X6h4Qw0FIUydBvdQ/
G4wxZ1jFXIAgsAzuPwj9Iq/dZy0FhfMPZXFKxmDU16hsj1Vbj6nl9S+v7qp08vl9vni/bYc1uPaX
ntjnfunnbWiXm5aDJNcJ7a7yPPTATI/y7RqyrGH+kEFWg1+/y11ifO/JnxdsMN56BXYr2EdzLbDd
jBX4DjW9ZtUwb0ZYNh/rAtXkBOz36NURAItgaHaQKZxRlvpJRYIOtAubw7GYuA14wMNhpU2Zyslc
MT73b7YXrgaNH2hxxf1PImIESUZs7Q+vENEJyqH4VxzHGiQvjtzApjiOhKLbj9kbwcl1XBrIJDjZ
Rk1/XfOWX+Kxm3cVauEUMNBvNwlzWBwD99uD+2ber1C85DHWselOVRj/6oP5flWQt4YxvQZD7zSX
8++FmzdWhNturI9U8DnxUVOUE4+v+i4/lT3OTSA5ZxlDkwwYCJPyUwXHmTQgbQsng6jfAiF8BLni
5MXVgy6H5ToYnHc3QF+U+rT/HdbV1ij6zr31ACmezGofndzE6zMIFksmzaBAAZPzZvL9JzAgn0rU
t+lnoAS0UycwdnL03THEYZE+NhBV6QZcj3LxwvsZh2SNBZGgtHyuIyioVFwHu8IuPxfSZa0HVfmM
trAIF5V4VYHWGjmYeSAuvQe1GY0kTzD4N1kzNSAa0QUaEfjyoqVff2OBr/gMbAH8nuzy1j4OBW/B
EQ3Mzou7Y0TYAACgeSCIpWwbr9q0ZZDh2H6E8cnVYBp7pMR8AJ+DmGBwz2CAaC+Rmv2gXv7UIg/l
dqjIc68VtqtF//S98bbn/kcbtE9jHL8uDiKHILqaW3QuzKAbj39DqnWIBtTdtKEgiiM6DDwLebea
6UWCEHha1hWrDQOhbdjoQzGF6ufgeVMifL++TEAhUSticCugp9pwD4xGkDZqFJq6yeomhKxFjfEe
J96QxLp1u6CBkSiLEjKaOW24t5uH9mg1gzlKcGw7UCWoF+7HYn3vVshr8HU+KRTrqcrHZ9zMeyRr
7vu2P3eRtBvZzFvDGhyr5gBTvjBtpQdEoFbNHtqGcdt0fQiTWy9t0Kcl1eLfxzQsgDPNW1LCBAva
2GHbl3EK3dJdjdq8ALcNmCfapkbcTE2+6+P2GM3hQZVgb6KrSOKllUkcqqOV5WOzgnXnpE5AG38J
KzhZgCCJqm/ZAWzKH8S0NGnAEdy30BZqMjHsUcffQhZzjfdhh6vcweLmAu9cDV0xPwd5dZjAS4Ji
o3mqCn03Qz5Z5v2JExTS8QgifQWt0VqAzCJLL/t08M50IG+h1VsTsFEfkRN0BCnyEhiZ5gUjuwZs
Y7BT4oMs6hySHwPWxlD8YF08pSQ0z2GuT+iHx2Tu2iANe1/uB2xlO9B7czBhBFavlICE+4Hkybo2
4kUpih68ruJ0Eh7UEl5Nhzs9zA8ACf2dbjz/KAsonkAVD3aBmj5p5mW90EvrK4WGvCfTdobIFZDC
CGIscGLsyIMEALl2Pm7hNHfgtLo6aJ7WuFCHKBrX8k7ZtoM4Tsq3XLf+M5CxYN90ht7E1IOLPg4T
bo6RETiAdTFSsBLLYt3EAj8F7hjkELiWEFBhxWD79ik1M1Qaxi8xM6n0c6VknsW2wp/jAG0JMdOy
U10IwiOfhm0Xj2i+JzCeTQvl3kloxrqD41HeHCpIjkQC9hq1O3Cvik9GU1x2CQA8ENU9aJyaTRsE
gToviFqiZyp8fYJXAsii1WJKaHQ6yuRlIAOA1YHXZSKjDuI4M7XQLzWoD7caTjhTp1ibrYWtQfAD
2yNG0ddLt6+tEreABFdy7fwJ7J5eFZNMC60am8Ej4MfQNAWQu5iq8ywjD4KvoivsbugHQEzF1HDI
lqDeVi+BQcVyghWFIllcTSvc/moyhrvJs+QsYsEdQqGXbgcpgzpy6Enu/QicrnThIud7Uxs3HqIl
wJCAoE0A6X1q71mwFDEUV32QgWc+yA+0cKHZdYQtU5Eggs/XoOMSVYGRWEv1MESqCE+DV7/mFD/8
1a1xPF9JvYTRMZBrreekWQCjZ1EETvaVHcP5mQo7yiuYial3rF4VbwBfQOi1gdeIRM1uifwkn+lS
A5iBKzii8wIgsTVooIcYM5JsRQDGfDO2ocZHZeBnlAKrtuU669S19er2VroKi7PvyRvtauBoq+W+
3ptGgm5bgbA1/7ADgHBCNBS1RYkntadTKNTO8YFN7yZsMZe+bdHYnihXnQVjnUSPPgMG1AN1Nwlj
q5h2zTq/d1UHRbUGwJANLX5ezkhb3kwQwNwESwRQkb2OK24VDq44Nrv/wdx57FhurFn3VfoFeEFP
xvT4w/Su3IQol/Tes/G/+7+OdLuRGSqp0IEeNKCZpEgeMuwXe6+9ZHrnbCcjsU8cVvDiWiA5duuM
YbC6FPvpfd9MnVupdddY8/Qj5Gy6FWVeLmxGhVF+5p6gdR4TvY7mmxZHYs18Y78uxTiILeX2uLnO
+j7BrJpD4d6EuDnbWzHX6c+17Iv5gJOqzlERt6im/cozrtIlQXKzshTGj2bumXd1qFudv9F0w0Cf
WlTjvgNV0R2aCkUltrLRI71jXYf5Q8g2MHxqp3QcdpofPaaJb3oxqTs6xrdi0ijamEv7wzSMmpJy
x20Oe5BibW8HnOnGxuy6FqlixPLN0Z00A6btXSq6Vft4UZ96H0vXTotDxsXKtFuqMbvKK7PKsPzU
9AKU2G66qb1UfMKrarY31JleBvPSPyYtrL8WUVeut/ZoOP4RxzdzTVL12abucf9+SOZKM5iySr05
m8KIlt2Up+3W4bO8rJXDmo+nkLvmekg/6U7nfB2dsb/VplGzTgUoiZp6ctbYGzOMcrgBY4XgMWnK
Bz+K9C3FMiOkhhxpg3ny6FFXEfeMO4MFNmIcULfdXQ4lB5H3p67RrlbdDTdI5tf24h5oMB3hgkNu
XyXHJS/8e07nyaZ20PWia5yAUUHiqxleqFXyj1MXztnRnkhs2oouTtP9RP0mxyDaOyUVXaTc12bT
tJy2Ujdvkm02m11L6dGw8x1e8QTzC9cu06Yq4iLhODmMNzGP0W+syCa9js2e328J4XR/htjHqD9M
FStRzuEVkbEn8m+5U9rLFoNX8yN2PNe6M7MqKreuGdevzhoZd1qj2+HG4489isVlkbe8daWUhyfj
Uaeuql+BWl+yK8q/tctWtU7uatuGwzIggh4DaI8U9PqwybYQ9ygYpCFGA1tU8YM9mt4utunuWPK8
yN8WkaXl+86MUw1ATCv07eitHveT0ZRPZ3zTBR65MlsH2qo1IQ7dTK3mda7wYpYtEwXGuWTH+NuK
MFx2OKaLs7Uu/UFouHnY0nVHrerLawNbzKG/uPjY3RzXuO6fmfctXlqf/uycpuw2cxcOLGcL1sHa
jXd9nn8wmvxmZePTYnJA8ekuZ9uY250GnGpbre64rQCKPvA2E0qRyyetWvydFy4PXjXi1MupAZBq
1W+1wfpOQTXaiKr/yFJbXttU9GOgX4fU1b4M1epwOWA8YIlqfrQDk0XN7WAv7OJoTB03L2m1czl+
X83s4nbj5IbX2NqeirYttjhrz3YUmrvMMTOU0SUbqwr/srds45VtW1zt5srzN5E+72Kc2wtngTZD
OxYhpI6yBpXsgLDZK3EVGDoSdpvNA9/Pel6dKdoWrv+8RnbDZRslAUADHO2Yxiiw7b157Pd6VPof
fdbqctsYLaDmWTe26RDxEIt5saEhCa8KZsQyYRvbkvlxmyRt8hG3AO8DyVN+XTdl8+yMRDpBOnop
Gjs5eEv9QXDEnEI8f5PmbW2CsMklSLEz3PooVvKYA5Vbs8UNjfRScK83WSei7Upy894m0vm+9rIx
WCtqqT2VgGNPJH0cIcF1jPzKG6YHpyh2derc2ytCjjQ/a7pe7RsbqEOna/fs7tvtVOExLYr2IQwt
5oHM0wuY5XOFQwlDQN6Kx5LEEaq30wH7T7yh4nut++BBtdi4G/CjbkTp1ofMXqNtuZqcF+zs25p2
3qGEnvakj1mzqevZ3E7hgl0Ol/GWo+zVMOvZsUxRAdi6vo4bFxzmpgFEQIVjhdSQCFPfRUuMKD6K
0vtGcGaL2/4Y6XX6UOTuVdQYbE/M5RwZ+V7jeHNGz/3Rtovd1DfRiXMMW/KQXUsgUp8jijFUHyj2
Tl+hsnMKALHAESv5qEFXuiqt7AvIq/hxzs3PM9aFbY9lBfBJRd1v0ruj20Z7fAuHiwf2vCCJwPvC
6qSHj60xzXsdTfaps0fCelNr+Cm88IeRxWypS6TfTUFlM7fqDxkV8PPUOf4tsgpOEWucI73PtEvF
tN5ZhJXnGkJpkhJMTEPsfYRhrj+YmRJOslwPuU1lXBdOqx9ygEEte5FN1JCf7Mbzp5CFapjj6trW
8iOioa+LnX8Kuz7dDgb3aI49vTiO0XDaB0y9LqO26XTPv7MTKua9vXz15zW7BvCZbq3U/mmZBXtU
AF93vrFSeffj6sBndfchPqrTOOPBXaE4ePCALvVkinZwYTZIFHveqcBM4ttP1L1+5FrLpmKefU5J
KYkyy3oTm6V/rpcLY8ebWfDRQXCJyM5dt/zPVWZ6R9uiDLM4J2rG2raa7S8pbohj0mpPY/aalSah
heK7P3DX5porxjhm6Q2p8u1zOlAVM4zkJAxtb7SY9fSeY7sWLIV7bxKMd9WZfn5eKsu8RYz8UJjj
tzR9qtz0LiNmcY8He8cp4krX01vb6sfdkmr3ZlRrp6JfOHBYxTevxUlUR1yUp/PHPinHW6dxiqPm
4YCOZu8bSJ6d73knPA8nADYvY2WdYKnAwOmN76Hef4qSuH/JdXdHfYvNKtgWxx3nfcEk1Pbu57bR
M7L2ooMOAmYTh/OB/XWwkAq7ZTaOT5bt3EW1m98VaUR667CsAUwMjWuR+S6KuSMMR8w0g5j2nWdQ
ezH6bQIiC4BDinVdt+frudXnTTOKgztx39d5ZlRsetO5wfdyXwzzdGe6yR2G1xcQJec4tZOdVhfn
1RvM7WCPp3AevxFuwMm1iMW+0tJbJ085anvtS9XHQd9muzCrv1rsArMGBW/fld87xziOEV78PJpH
KldlfBderFBm+iHymqMV1egh+gehV1cdQX1eMp1WX+ySND9ZSX+bVrV71eldZm+4LGMLNOJQSo18
F0HusQskB1XJRQayn53XGibXJtUL6ZxHq7TDhxb3xb5atMPa2UE/ZD/T0bzNquZKjLaxyfwSPa0G
z5/orWsrj6lk+Do3fOn8zZgztg8czPehBX/HyrgDHeM42YbczsDh8fNtyolt2xSme6k8modWmxHk
gw54FENkncfJuBjle4Qb4GK4/hw9pwSqYF+7Q2/cdjYLmAkhKNzimhimZWv0jhMnO3AvPeHCqGFW
SlONUVVXZsGIE7irrQ2sHShZyQXREt5xstTupjzrdg5XXSLjwfKJCl3NWrOOziOuvA8++/4tJs/i
5A/hhggM1vSSO1WmUZzL121jb7kc5hlbM9e2RgwZxyvD4+zHw5lK7Hhnt5a9BR2n3Q8YeayunKhR
ZvXWG5zmuix8/zrHxbqNMwAJdghyZuQj+1m707PBPg7h6AdDV2bHqZuvequ9xfz4gTXuSseWvDFb
Nk1Jji+orQz3lFXEcHWTXTz01mTdN2PhbHn949bPwus0MvbNkJw4pVBkHZtjFtZHEu+xDtbfzP5S
NUl7Y6tX/tZefW2XOO2596ZrrW+vkWLc6OvFQph/YEni5n3eWUX1UucTWqVhAgRUseHGUhT6P2yM
PCUoiN4c9lz6OT8n20pusEKn19RZxU1EYTeIk8ZKNyObwx3BavYP12JDlzTFayZYN7lDK3ZFmbCF
h9T0YLBN3k4LZ24URmLH6uPfThT/rgv/vwKI/i1yfKfY+2/hpCyuvEm+t1VXvfaydPKd2vKu/lk+
9e3Pn/3N11r+L/8Piiw9yse2g4vevPjQfIodMH//XnX5n4/7p/3jh/3u//3HR+STP9vyP57QoqLs
/VPSedFt/rLJP2WYlvMvYaGx9IRuogrQLQTmf8ow+TeeYxpsTKCjuq5uoFX+twzTsv5FeoLgzMz/
ZdnWJTH13zJMy/yXZ9uWIYTheN5Fxvk/kmFe/vwb3e4vH/wt/7DtB6vNi9bg2ihEAuc4J2RM8T5B
y3jCyA5PZBrjY+WMN06uPaT2+CEc3N0QGegZ7TTQLe5nMJYe89a5HRgSnGd3yIxvs6bLvxBZGaJo
YyNWLBwDTTMyj2R+fbRaNtTs+atgMRJsz9hf7/Tsgo1P1tfciT7bWlweltVn2MFl3JQIQvS8eJxq
hOKQ9MKHoV8yBGCVfa4NrMwY6zg6TxefOpwDSuSY4TYjO9rHlgSQDRyUEX9cMh8h9UzE0RncIZfp
oZq9PYfCm67w7YMYy49ZGtf3dgKOyPGRjKxJ+1zZ1te4TW5L8Hl67GEu11uISz5YjTS+rSwEflXy
AdL9Q6oZ15au3+B7PbbOspLA2A3Xzui329Gxph00m3XrmOkANkIcbX2AltHpNwBoX/UwDbdtlBrI
c8zrYlivl5VDiGUjeyhGf4DwoP/s4vxrh/Yvimf2bL6m8e9B4fhz6xxAMaAA6fxzXjtMN94SQeEG
32OMnG267MqqI8x4pXjKKBJWwr8bzGg9Fn01/2y75lUgndty4kNIkC3nnmURoRFwHB+r8nwOQc1x
aqogEDRstS1bEKvg3ZVJ/oq+Z+Xadui3Lgizywpe37kQfKLhMhunae7trBj2OAzcvjubC8bHvNXs
27LNCrQ0aXu0eYWbobPbfajPp6ozvKfJ+MblIpvOuEuCJYmfEPRwG+2XRU0BtB13M9+Yk2D6MUnW
lyL2jrBZecuDG+5xQ1X3nBara9z+0z2VDBd7/KQFa9l97rpYHIsL8sDLv4+l1RyAiG/62Az3mBa9
wHfWdNdyTmULsVxzB10etXF+6fqadTXrfRvjCYsGC2QFo7U285Pwirss7Z6BR+yRke9SGBFp+1oS
lZP0F01Of2wEPxBUE2q5eD/WVFSj+lxFybZdvjQL24eh2VWau+2W8qEvwbILLJhFfUV5lprA5xGD
tEjnvdOiggqj7YwXELI9ekKHwSHuZz8/eu29Hs/HqQ9SkRzEbTZcbK4Q9KwPduLcYBDbh8BlsB0b
d57tm4ito73OrXA5jsf25Y/p8X9n5fg/uB6YF8/P38//H5Kfffm1eDvd//F//Dm9c8xHZs9cjBfe
E8Yfk/if07uhm/8ybNu1HVcgbKYk/d/Tu2n9y/KFbvCPydxvXNyd/57efaT5pi3Q33seOiUa+Z9M
77907fm+JblgXMtC15ZXcxCW7m7xvmqLpWIio2UWprfLxZy4Rpuz3QnifvpuZdl3rYlUTHs0LZlg
6hSXfqWVc9CnHtdHjfGYWbA33ny7f+9q3voO/u6NSB4YIVyRz3k6BR5HYqo8xV2ehdZvPDB/17hk
TxPcEPiTGU+B4w3XwgBmuObgCdSe/LKAvwEU+26XVy2cmgDSRXiwgJzuiTxX8nfy0iWP2lz2FpLk
bgyqhVpv6sMZ1RfTU3t2OVONY2qK8K4YAwAY494lFuJKAMvbKb0ZOVRtCZfEDcHOBplfB76PGlZ4
v/mi/rvdkcbuzLNdn8L++5eO5R8KSLaMQW5WusklPXas42pCWPvaj+sKLwIUBGJrSBdXdmmbih/b
kP6uufRcZ7aQkFjTzc1ogu/Jh0XtfV32m297kpuH6B5Du0ewmiT3RVE0N8gqVNxxvm9IE0PNkuMk
ZjkEhSduMA4gJMmiWSVpgMYvA+/tGHByfXCpwwQamuTHlBP2s8ZNqko3cmVPed43a5mTbxmgLam2
3KOjle2bPxfFd1a13887kBreP7mhV9nMAbAJRj3/bIHRovSvNF+6sn+qXXQwSVrVBIKrWFEXj+Ma
qph5fc4m75/abNIGWdzUBLMX59+sGO8g4LpMrXXZU26E3SToKk1g+atxKLzmdml75zcj99dzMcay
94/OdGbaxZg3QWQ+CDM+IrhXbFkam549CCMdRRNkTT2BVoMkCUfbVBqcuD3fP7dA9p21NR1FXG6k
x/VqNpqjUge/mAzfjh4uMpsU0HITrE56cEz9AQHGJ7WmpYG5lou71Dwp1fHqdQbdWIroUa1pacUu
KjyD1qhhs0lryL1rtx5JdBvVBr0jjcvIMetKlHETtLNzbdRaUOfRs9qDSwt2IuJ8wM7VBA5yI9fm
nhMzo1rT0rgM9TH1uPnlqfGS5yJDbZorbZBc2U7euEMJe5NOErnuCZTWVairTYGyl7wwsSUi0aIA
nfSfueWvd3mCh0DpjchecmH4FY5RhvsacyNk5de2Hv4mD+gyrv/ibPZdOUN8dpK81Nq2DdZGuPaX
whvXL4nD/fKB0h+qc+F3+v2i2+jU//m3XKaoX/xBedPRTWjLuxyJYsWPwNQEkup6jtCyr2h1sm0y
5tUj4mU4wbFb5WqTsZzualJ4NpakrYOm6tNPtrsu6NCyJlXrsbJpPsSs6Icg9gJf2PecaG/A36s9
uRyVHgsXi3EoakIB/GK7puYX1EOd2nRsS7NPaOc9FqCQ2YeaQl7mt5a3KG1mXNkxz/I3hFXHc6MQ
2emd1+BuK5X4B3RaafLx+mS4yF9qbimS13K0Xvom+V3e2mW9+EX/lGPSozgW00RlJaj1eJuXyAVH
K3U/hsuktlDJWelzbxSmmL06AGKJ8aevvqZj+rut9d8MZzkr3XRduGCG27BBNeniVt7/rBMottso
9C8SNS6a7kNEVWqznnV5jDdb1iQEi1eRcBFAaf1oLOaNN/QqyBLflU/3PZYPQjicOlhJmdhoRZvD
/B0NpTObK5/wKxQHYUevDEqwOa9YUIcgb5EGKjYv7RgMq0UieInyWJxhedExdXyGHBarDds/mANv
3rqVNzg8jZJXM7kVPnItRVGRTvf/PEFfnvEXA8CSNg2AXGdEcTorO5amI0FZlDDNbvrNevN3rUtD
d81Kmzv+qQ7icQ404dxr1qg25cinfKFT+XAxWQbhZKTlpsfMjNkiXn/T182/mRnkc35JMFNaJqIK
Ju4koa7FmNP7omuT3TyPI2JVb6ieh3SkHB8b+kuZ9rPG1ggHj28X2VXcW156KLOeDA070l7QyDSo
T9g3PCR9ViF7Bw9HjIc+/+g1R0MjjeEeyBDb8atRa2hrrMfwuRPTbKt1U7m2UDb4lgtjLYPVaq7a
pr5JubFT6kV/vMQ3fTSZp9GGjC/O7At/xqLeVpX2Xa1paXDlAtGJyGjaNm/QCrar2lJrSqsh5Q+C
D1rajeYcZQ09CMuH2iNLY2oMjcSF6ijOOgCFh8tq9cTxqvii1ro0poBgLwJnhDgDVd/NS4Sv7Yda
y9JW3IhQ9Y9RzatG6QT5AHi8WteTg87DdKqFG1ZYAgGh6NyjD7piy5eN55uex00YVpuOlh2r3i+d
f43GSa2HyIWrySodcMY0TWrgwQJdlPu12nInl63iOrGHwaHzlc4QbaPITEhPKKa90neU61bcqKN4
NRtxziKCe4gyuh9L31Lr3HLdKg0HIsk8Grcxt3nOwcUoo/bY0oiM4tzqEGqJs1daO8eH65s+q7Us
DUhnbU0nBwNxNjJko+RBiEmFO+m7crY5trHJH7sKWxyJaFvwmSmXsGGm+EakAQlGVss9DH5n/L3d
zgeGSjTznKstznK6eTIgSdVE62KwcJIrD4nNvlyb5DcL6N8s/XK6+eyAhs+92j0LoghvTLL3nptm
VuziurQVFY1m2t3sOvghsP04xqFJTbXRo0tVK3LGpnkdR4cQDxDl1ZekXdUOjvplq/FmroK5708A
EN1zj1K2Cn8gBVbrKLq0SNrhgEgjzGm5F/Uuso3H1Kh9tSKhLo1LXe/zrA1t55yieQrX+aabuiel
gcnN4Ls3skCAIUrLcc56E0cAlEOC7SpXcduvSytlBIQfpO/knAvHelr69L7tnEe1B5dGpuETkgf8
1DmzNzm3pIG1ttK+1pFDzdE+1f6InZzJe0lORkfkBc4QJZSt78ih5q3ppUY5COfMvBIfUAP0ux4j
gdKFiSOnl3cLvI4RwMF5BOJteE7gQFhXeeEQ+N73lGnCIOuUAzFQk9iFsNYxfqi1LI1KxO2psSaL
cyb1A1BDOuh7YWC2VWtdGpm1p2GBHmjdn5x6n1eJtdXZZSm2Lg1NjeJpZ050wzl2rrE4fKxWpehw
eoo0NHs7tuOuYNR3WKu/cryCYjN1qfa77NFfrw8IDd5/0CWuHXOc1/ksKv0Ud8So5IXSxs2Rc4HX
UMvsNpznM7pwcEmLeHZntZs15GrvH7tcW4OAwmGGhlPHeyI+0duEXnVU6y3SjJX1U9PNOKDOc13H
RzS+0JZ6Q7GjS3PWCswt0WMwQYnRP6YhtHe7dBUnFjmw3c/HprdMGq8ibFZGH8/byR5dtX4ux7KL
xq1Sw/Cd8xSlPrGGsHgQZ5M3Hyn+AemzDuvscS/Y2mdAFbtxhS1hiq3SN4Ux+W6NywnWaPSKHLou
DLeGEZ6tyVTr6L40dS2eTgBpUutnDG3bZk4hD4q92lPL85aRzeAbI/3caM0TqrDnptBU2N4+nsn3
LwSTZk5y97ie8VJAWdMxjGWT4neUZi2XFBrsnv5yRvExonUUHydvflB7JfLgLNpxbYp4PYODzYkx
JV3rucsKU2k77vjS8CyzdCbDyGPWGtwblIfAi3SlUwoS4fdvfAbOOJfLPARlMv2M0dobVfdD5aX4
cuXHNIs677AiB7NRi/DBQXdwTsw1mpROyr4hne99UkbSQsRDYDU63CXYXEcDU5tSd/FNqZcLdCke
knNeDHk/neHumX2f1V6M1MuNwYAvQ/hz0HgQYDbF2JaYzfpR7b2YUkfvNEf38J4OAdHJ6aOe+zap
ZZ5avcY3pa4OoL2P4b/w8BhRIRS50S4PV6Vx5JtSR6+hK7hrxKO3whLAu0Kj/obePPv6zy/+0qn/
WtH25VpT7E1Av0D7BWakAS7V8ikMcCgVj80qlm4XOomuNGKxeEvDCtuE1zkd4qM0Tq8Mv9QPxYLf
6Z9/x6UP/up3SF848fvVjSarD0iBTZJjkybJHSjwVVEmJ5cupsUPp47DXVB2rbkfUmTgfTN8V3t4
6RvDMvLg5RR9UFvk5qDRXT7VwNEOSq3LlQs4omCRMj5xHROnOQl4HknZ3P9z45cl/xfvXS5cmHmz
1FPkdQGAnum1yR3zqqxX7x4AqpluiyFcsoMoLUfpTXnyiUyPzXYp2r4NGk3ccAfQ48DJlXZ8f8h1
3xYc7Iic6dVb2gAf0gHY2G5p5t0/v6Vf905PPo9hqjXtTJtREpTdR5wie63vlHY1SIbfD6uqrquJ
6Jk26GPjBjoNbj01sQlI8PdNO3GdwTE2+sCqzR9Ttlyb2qT01L5ckZrcusHFylKij9E5nuPXeU2F
2lQgl6TaxIzKfkLlmINGAQz6bJv1k8p39OWa1DRMaVvXfh+IMb5O9fG8FJHSYQYWzfuXTdpCSdsR
WlaXY1gxaJ+ddlHb6EFtet947MFsrnVmR2Iws5uV7eqxmsz6o9pbkeZe4j5gvoIHCgSEkYtRvcq2
ai1LKytWmTnTe7MNtNTGsw72I/GUhqSvS3MudW3LjJH3sJ/27oY5eal8Q+lTenJRasYroOH04al7
jdg63X2O50atiOEJ6VPCZcmg1SdtYECTJjABgKDaKwHB876XJEIPCa8t2yDyqq84Th+bHFSqypfE
KPG+7Zpseq2K6gumyvb2U5U1gOqHTOn8hdNOat00sbfD1ANI2mxto9gNqalUhvbko/rom35blMgV
nLr04EJqP4S3viq9FPmgDvgy7y2X7m1Y1pd4qR7SqlVa9D3/sl6/qZ5XE2H1mR+1QQ1ELYxgCajd
IXryCb22fAccEO8an/imsr7jHVD7ivIB3QdOUEY1i7tXRj/i4cKtm7pvaq9aml6XaW7TwaqAks8z
sNFi+BkattIs5clHdCKGvaTBvh54kCl6z9hn+ag2lfjSkMQVTBCBnbcBafD3Y+t+Cotk+M1j/3rr
7/nykPQ1Y649lvd5oK6wGZocxx/ywuZngWSz2Nmp3yrVozGYve+NflYMXho5bSA8YkR3eg6bpgdL
4P7mp1y+4l93oZ5cDVgQzoBSof1xmW+czvyC7fVRqePIlVcRZeibOz4u9J5lI+rqYqLD86/WuvRi
og76HKo3lgpRnl3SC5ax+6LWtDQDTKuwU4BA7DkXioB+MWWbriDsU631S6d6O79AMi1mcu3x7y77
COCBFeZq08DF+vy2aYLvjQjsD1OXp0NcFTZYy8r8oPbc0jzARmjo3IF50fcho85PbLKUNhTE7bx/
7E6sWiZaWm5rmI21s6k8Jb2QJ0dBRvpIpoMR8q5dd9gAcnuGJ/G7Wu7lrf5i6HjSLKCPlh7Bke2C
0GgyKJq11YDqcUunwufteC9Kr11WaQPAmUISEpoAwDSYoIT5nYxnxUEkrf7iEmXiprz5dI5Omdtv
Gz9U+6iudO9ixjk7fA/LB9K1HQnVJ0wxik1LQz/rmHR7028CvfvR6S1WabUu7koDX1/dTq9Wntnu
imtwO6ekxnOs9B1dadjbSPgcQt551SUxwdMY6pssVdx/utLAL+1pqkDrsv6Pa3pqFq+Di5eaakup
nEs6iESEtuB9+6W3xaCxydZM8VNKQ1/jam5CioNbyr+gVkCGzL/zINi/Hp6u+X5W4eX2uucx9vvS
Ofa5dW1wzlL7ltLIzzoLdk+NHprAmF3aPQlwQmotSwPSmKLBi0k2CbrJ3EF0P5SpprbuyNYxiN1Q
ZBPeh1WA1ZnFhsKuYtPSgNTRmDH7oZEd8mw3m8yFkaHYtDQkG5tLGzCsPDVrw2Dm18sYK5VVPdk2
lqRTU6au1QQaBohH2xqWTWulatcsqJredz8Dr+4lx425xALaaLTeRWP7m/53+fG/WHmcS5d/s4Xw
5i4mDJOqpzfmbnOwB3yjy2xYpKXPnvgxrssyb2fdLjq1yUtOKG2hoWcEFjGWkMZOdvctNAiyUOry
sp0sC5ulqYCRBllLTtMa+mKztqliReHCK3j7qhro7W7rJ00wzUtQ+M05bxUXT0caq0tq6CQH0nQ1
zA86FF2RKAVk+zCA3z910SbCGDK8gT05sG4OtaLQDiqvG4f2+6YhJbljWc7dycitK0KECb5v9mpN
S2PVH3W/BdNK02IinNzRzhlOF6WZkXjG98+dFJEzJtrUnTIC08ilMDew9dROQba8froQ1GOy0rpT
VJbFzhlJUqHabyndoXHqfP/oYQjRESL1eFox7Pa4KmApI8nvQ6WLblt2YYNwhJqrlzw9X/acpECU
RT8BwVX7rNJCCssu4pybdKdmJPyhvsmGVEnHRTbm+xejT3XuJHSRS/4Y/OLonm/w7Z8f+jLN/nWK
hBTyvulxcs0IrgEQQGGXV5gzy2AQFsljpdF5SudEW54ADHSEeg8F+MS+yAeC3n0Px1ptWvwDtPV2
4rISzlp5bdLfnfRodp/n0lcbSXJJYfUbDf0tLetiicDsEEtTjGqnW1s+rkR9bdRASLtT7DU3YQMj
MGqUDnPgYd5/UnfOqspBdH5y7VrbFW52p0Wh2nHFls2WBV7DVieZ55S7+bhHNv+lSDJN8Y1LEwAk
vbVNCK8/EaJ0Y0PTbftcbQj9xWzZYM3zLBjmfpQkJ90hWRAnvNq6b8t+y7glO7IyeCt+3Z9KeKpL
157+eYBefvsvBqjstnQhVxZayoOLJD+GbnlJ2PrN9ujvmpYWZr0CtbPgej9BDIe+P27i5Hdn/r9p
WrZZOgSaQMim6RweZFFe++5XpdfxV4tl22StRsOjq4U3WiQSuKqumjsUKN77oZOKgZstc+hOXgjo
dNfDQgadHNfcl6k9vjQ2SUv2fLAOl69Zb8GovViWWhkRVtT7ZxdO3SxJw4YlnwuwvPF8mgYRKx0v
bBmc1LReTdmDLUuR2zDAyGIQuloHl/2UmpGjEMtp2sq9QNOGXVyrbQ9t2UwZ4s1aR2ukg2sivsnC
gneek3Or9i2lpTMNsww6il6e4ACTAKIN8aHwe19tcMp+yrWwRWs0Da0ncaJvqryDvzkXEYFbSo8v
GyoJTSxTJ6/LExGUOWmK1bZe1DhbtmxtLLhQbULwjKcBdJ+21ldZEr+oPbY0RGMS9brGKJqTTrbK
YYqddavpbqfWz2VlHrjpjLxwMZ8SsnFTp7p3015tWZaVeaulOW1WrzNUag1WsSja/Vzpitt+WTmX
uGkXu1yBnqrc/xCZXbUpnVlt7ZStmWFW+AaJTMupyaMOD+1oHjuRqRnYbFk515p2u5RWOJO+Bk54
A6HRIomhWaafah1GGqZxWUG1mPmkGo+MvGLvNr8rFf26vgBO9f2UW2UGvM+RT6o76fgq+Lz2Piqn
9nvV2DnG5BiW5Qdt9Ypur/RbZC3dOusAyQUMS7d/1Dp454S8q7UsHXdXYmhtBBvzycm4AACf3DuN
2kQj+za1xdZXx+ctxVN3l0L7Nlw1F4ot+zbBtGtFnxjziSMGvAiAhJukdV7VXom0oEZ2SCZH186n
0E6yl7VotGGztKb1OyuKof9xDf+Lzd1fzJvksZI+IupTiUzafm4NLw5Gd9Sc67jH1vCIM9wgijjK
ksTaLKQBVV9nl5RWyC0EBozktzkkPjRcd9jVGkQk4cSbeY3i9skoXKe5AqQ4JEFLsm1/2y1RIvbE
ZjvhuccJ3e7K3HSG89ITCHtjW3VDBjnJCkSwOhEmmU3oiOiTrTmmv81XpgAkp03V7jrHHcaNJRBy
nvrEm9p7MOOac8h63Y6O7pyE4f1UwzFdnWWe962xBGNh2h/YRA3fbL3qb6BqP5T7+LE7kZkW+YfO
apbvA38NJO4wWO4JhADmUMvX/VetHRochZxyIuwRiRcd4E7a1ZORmuPrOuNGh1RTNNTa4dnAPJ0t
p/hhlGs5EgucF9UpTr10/QAIPp8Pve+S4ur5ztyezTLP/SutE2NzQwZgaX3Jp3oZTlZlpcnWd3tC
+KKFgJLQmXBID0ZV5+cimqL2tgBQsjy7S+cku6zSjWGbRURLwArunfDQG2vYBZdKYLwD1g52GPMi
ASsiNDXxbeGlt2fn/3N2Zjt262iWfpVG3quKlChSalTmhfa8Y3CEw2HHOTdC2A6LmgcOGp6+185O
NMo8BWSDQF6kj21aIXH8udb6QmWQtt6kEfJlgTokl2COE7FfuESiesIBNdilka7VgYsFwenxJtkB
To4VgeHM5PzTWpbd5zlErvvtarRjzz3MKXga3XU3N3efkN1YKHAOIZvq6iOBYTD6VEPb2CAGfl0A
jd0AHctk1yp+FPVMdTYjWx3ItU70GjilQIFOMwMlCHJDzuF4pazvT0m6tUE2MgCxZzUClVtFyRDs
ZtBXb+hOI+oj8rpIemiVKapbbLD5ZpoGceUBEnrNKYp5ID42GICjM7DvQP5FFGXHzEDz0e0DuF/N
Lh+hARQkF8g+G9cAEJFxCN/xz4C+WYrGXnHQHzhQteOg3kyVgCXejrVIz2WsCALdcwDWsoVhFGW6
i7h5Milbc5mpsLDIEW57cJBjXCx3R1Mna4nUYMQwgXe+Id++x80T9reRSNRhGsIAlpyG5OUOiMO6
ODa5YsuegvT+Plc3QkBA+r7KUB034HMhXNp+GQ0T31A4yOV+mON0ytp8zueTwn9uziaJNFJHm5El
n5KRc5UhVWoGSbFFAmc2ygXBoUDYj8AoAl6iUXOcjJHrG11TuawZogOr/kOU6ZTuSdma6L5B6sZH
uJULOQVJsPyYWC7/XMHI+wLxcw3MaVQG0+e8qDfgbxgHfjeWMyKedhWbBnrQQI6xp7ldwcI0RdsA
8GbysD/JWdSA1cfGfhqBXe6OGFuR2YE3NvycS4bKX44EMnOecwAyT8Fqi28p58thMISNSMuYWvE6
x31wrS3+C+hOYKx8Q5B82wwHxHI0fX2YlWXNM7I1m+4XldCEHeDKCxFCnQx5xK+LjhBKBb5qEcsO
IdiaDsCEE6hQd/hh1+lx4ITZ0xhg63k/zMOtDwSiwLRUDEg9DnEuzF8ATCrpS20CsOmsUbh9zoax
QBWNV+3w2lFCyp/JGLXFT5Wi0LMnU44tdlk2vL0rkX62XDpOt+YTquz8K8hdoG7XxM7xceqlUY+Y
TYNlx0rT82OzxSLMkF5Rt6/zukbpa9HT/JoMlbSXsc1VcR34wn81JmzNuWGimx+6rsN2IWyt+sbj
1GhkRJvql26sfurlkousHTCigp3awrp9qcwW5Hu6YY+RweA+R/sS+6XxBMhM/0ECLpPHJc0LcoJ2
bwRoD1u1ALfUoogABqrSYq+SElJBCYF8cKiCYH7nXdKNl77e9tGGuSObYfy9vd7PIXJlkYuODaTM
GdAeK5KMwB8v1AHE5uc6mNLtgClB4AlBWMTs3CU5I0ewIwm9BCwRPd1HgqmvYKOgXka5St8nGom7
JOrnBz4FyGRPRdlGp7hp1/DIMAj0AxZAsNEHsCjTC8SSD+nMS3XjemwPCe/Ge5S1sLpHXUXCHfBI
OZLVazHLbGWoGAPmItM/EXiyPgI+0YgdUqT+CKsx/RmnY/E9HMjQPQ+i3NATSirpjpMy2S8jrbEg
ImsEznUwkhPU40A6acrvzCZHy2r4UAA4O6CADiyupUjF1fmpXJYzI0BAxTKGwEOA44lwfvAz1k/A
mwJVnG8A4sBbn0k4ZNEvq2dsI8C74KnZAQYzZ9s8f66h8dvnAmqLvBf9fRWGDwut97GY3gDiBaqR
3IjIcgALtR7vNzGtKOXVYEXoIG32eWvTnewDm2aAUMvTUsA+jNm5EQ9p0nxBYjri3NnyXeS5PiLu
je25recvwhY9Qr2RDrZv42lEpP0tZ3yyCRikY7wsVwQChBlwvF9qhhNEgBkeS1v3uiYB5sNiTDOG
jwv+JdjQjK4PdM1PtFoeUjuRA1IDl2xSLZi0oi6BoiWPDXCbeI38ALgpPaOQ9V2yfDtECKoPbZfv
4c74lc6kPIAnO+6SYFLYAAAYD7n2aW1BsCxSAmjnYLCsGPpEWmTKrwJXnMAEl3FldvCadrhENaeW
jaDFsuYBwfUz4Fzrc9NNQ30sl+APtmBBqIv6DrG6D7TIe0D91Gs/18lV8WQ6FDP/hTDex7zOC5Ch
8A7jpgeOZunBsSXJPY6c220FQAIcsHOYgrpAA5sZ5mBzAiUUqaOMeJ0lC7ijYSODHRvGz4XIxTnU
OeLXevLMoiSCObXZRTIEGstAizEQ/B3RNTniEiJ6aGJWX1Cs4OCbzCLHdgbg+AncwKceuEmsNMUe
P1De7bdSQWw1iE09hTnlv2Ze6GKf2jL8Uva4mwW9pdkaEIOrurqnMY1RO7CGro8b/OF78HxzecoB
7Kp3+PlouIuDtqBHXMHS5Ur6iD5wEsDPxfIFEJZl6pMf/QqHGnBRQXJJmoJ/G9o2XrJo1cvbHJac
HCGPKb7NTQM8wBY3Etr1kAE6TZMJEVCg0W2vKZCw2yFBrsquXbvwm+pKAKumqpy+iWHMf005bn7u
gAjF2zE1xhSG0wgSYl5WGxYQFMoeebA062cQlfLuKnKSgGIT5mTOSBtodhjo1LJ90nS5PUfdXDyq
uFCgs0es/rPddM3PTEnWAU4s0a3AOYPwvW/X1Oxz3eBZWYJbBFCJS/pDiTIcXmVPGgMgGoqtqJHO
4xvYEKPBpiopm3NZDN3XXq9s+AM0y/mX5j0D+o9Ha5RN2BHj7mruKNsjfyxMnqxs+/4QmgY2/7pb
m/os2rF/IZQV9WHoJTrkaJKlwE+rwT6SRkyf9DznG7YmE4iLCFk33dMwggQNu0sXUUwsFdEZKqyg
SqagNNJsqvN13Ikpp59GpArWL3CvpOoTIOVkPA7EKHmsaIG9IUABHFbgJQyh6x66DmTaIar2rCfk
jE1zmK57HAXv4ZJXOwqP75XFoxIAMIKVmvF426ZDg3nmG5gi2/IzXgsSoH+NgT5NAyLA9rKRVf4M
QG4dXcYIwlW8CogHgAKmIN0TEYLgEMD6ks34ns05RqQXop6WGhjOOK+q4Rnp7F31iUIlXu5jbHlp
pnsYSJ9wbiFAQKuNJQfsrZ8QVVHqHY4IWEo3u67bHooQflctLJbXhOYatF4uAAWW8IEU4Fdv48ti
ElBfR2QKnOCIwgLJK6i6QbOT868+SIBwgxpLv3ZrgBSTbkSa9RlxgdiV8CVtQPrT2LtDKZhMd7rq
gZ3HQg6IbBR/AYWyvnKYie6CCunymAqpfIwjzSy4wXZhVxBD4C9Ic4v0MbZtv2obq6841SUia4ap
iHZTSM4AEMtDUM+t3kOPN7IT2BsAQvcAQC3PmlZ63UV9Y/eY65I3IBgLhJLV9sZqGIbuLQAmDXyu
BnuB+xEz7/apxnY1MyVhx4J3PflOtIpAB2njqgPjdq37w5bS/DNLGLAoWxBYehULbtju8sGsX9Jm
lb9irDT5To19B8cbtlsV7pPmEYhQ1txr24Jx3NS3jVEH2+N8RtRE/zMNK8afRM62w7B2CtypnJwX
JKIsmeKggWRFwB7iCeLR3Ybc3Q5JsMWqUGhD1XlvOMsJIFB1jf2YiOLnsRyCz/VkgbOqdS2ekxnA
+09brIbpaaZr+72buwW0RdAsAyCiQyxPSkUTAouGLXyMO2mfSlWD+tfM5Zus1mV8A3wGnKao2MYL
vDtAnGAA1GKXN+o2w69wWGK2T/S0W7Z5Kk9zvYVXC1RLBZ/7xpadgo8Ds7oJmjds6hqedSysOCA2
3fICem/1EUsAeFEuj15L4DD7g9y0vKgah7Kj1nxtMCB5QK5lutT7CtiYQyG0PEvc1IEigwT4I+nM
UtzVVi35YzmR/HW08adwQQ/qwRoEGFQD9hvQOdrNZVqgohUtZX2nhmiGx7qJNBz5+SrlIR9SedAL
INsgxkZbcEKqLLmH3WD+Bidj8NAFgul9xJseJYQkQmV8m3CuONAxiqaHQoXy+wIZXp0R7GTnwxRT
k9xx2orzmtbN+LyEdqQ77N7lcBjiMfi61pRlKCKIXZfEzQk2zzEbR/sDvPRHZgZEhgYJ37CnaESw
hx03yk95MSrQqfItfU7nZnvv4z6/0jm3j7XESTBLl5ZWDwnW8PV7iXXMHoAvLtVJd3Y4L3Qr/hw6
s4KJN4sOq41cBnvsCkpAla8sDuU2xPYwrqv8J87QzUuttAWBduPnMbH2ZcJkCWRMBAYzWXRZP6GM
337kSZuOu0Gueh+OSwvPR4H9TT1NjzrNEYuBLCVMY0PKordxxIkoC5GvsB3GZesf9VDp/FDEs/hE
a9gHz0WucSxtVxL/wMi+FWuIWIPPQMA0BgfadLjvmmU4x6Fhb6qoeIv9VWrnQ0v7Cb0Ki2IFY1KZ
XjhSaG5kOdEHuyUdbXiX1zEYXaPobktCU77Qsn+sLYv2db1dq20dsyoeyGdWjdv9QBZrHsIoWb5s
WCvGA6BHHWBmRYB3R3vBL4NZlvDa5UZ8kQqp73jpsq13CCamf+KtsegKQl+3kUMQjyEArTlW0WUP
lLp94gxqvF1JA/UsZVKkuDNr07u+mT/ItvHtXbVx8dGFFmFIjJE6q+W67pYAOTonwDZXkq0k1OgQ
+o5swNCwhpaHtpXLQxFW56Von9ZWsRnFiVBcsPgzQCm3Eli2XQAI7c81T+jZrpt6KWkIMm2xTMgr
pQ1V44VBy1TtE8W2z8HWGZqZhoXvo6jrP2xoInYmLdaknY3iZTxWa4FaToN4SRBA5wcFszu2X3Uf
nEyMesdunuZNXglEbOZuVbiU3bEpDIf7oCYJXv4syZcaWmr1COwKOBGAsCTjSzUXvdq189qaL7rs
y1+4ZND9HkuwRRkGjiW0svHVIizCxNV9sOD9hwBlP8V92zfHftxujiMzATQZT6qD1yZF6Fs2l5R9
qpKwj8E40uqB9Pn8LsumFSdRDzXYsxIb132CaAe6B4OxB9RdQB/B5IJbXjADMNtoADnqXc8oVj7E
42MsD0aG/DyIztYXWHqb8WKsHV5EDTzN3QAuMjo168u97VgH4hYWNJBfUUlKr2tkwj7DPY/BBpe0
Rn5LZG77PdYMJMjGK9Lbj6xumdoDk5s2RxF1qnzsiz7HqSe0QAcbLe13nZdYAKgNcc8IertJdnQs
k5dmjkGvGgMel/ckQkXjCw4B6XqJTLTSL2ExjuqnkBVwtnNSa3ONIcYJTyNgjtNT0rZD9LEVXS1P
oPbmv6w2tLyjOK1vGLn1FH+iJQoEeyC4yuAJHCgSo/tIXERgpKtkwiJKJVCOZgUe+bBIpFN+hRRS
2EMEIOVjhOpm2AJYWFD2FMYduZKuEnY/ixHAT0PwMu6qsh6jUxWmY30ECRI0rxnkrvCwFMvK9lYg
2nRXz7rt3kAdw+yGK65x+URRD3zHTci4ZnlSE+B/IdbN98iLsS9thKDwfQ/6DhQ7M47TGRYR+Y2b
CunhJg9QOTDaDNjscoDDH2uk5of7fBaifFk6Egw7vSYEEOlpW/STMNV4aDuDYyOOIG19zJOSpr9Q
RYrnQyeaeMStFTbamUI9avhMbWMHBG7gL1yAoeQgHRe9kfaYC9Qx3xAhJuFfQfmCpxkGWRR8GkFh
3y6tkom+8KBLyzUTkF3a+xqbLLlk3IZh/l5EQKtlKWH1BF51OrzLGv8fO6QqnkH+3fBzIJVwekfR
m8fHFXeheldUEz5Q24ltOs/4B5p9vxArUGhiLX8nPWJ0zwCWqfhzCi5bfuAF+ngWrqJ/Ig3R9Y9k
CiYcepuqAGFzBX4NioKwBLN237JuYX+qeAvSH5HtBxQe7GiqQ6phxMBdbA1crugVSbMFW/HVTwXn
phho0O6qMu+Hs+J9e+7SKfmEWhnzvY0Jf7+zmuhAe9JOwznRoL+B6ttnWwcjnM+dCcA2v7deTozE
QVqPV7oB3ZyWAH6KNor3fq07NzK4HhnzqB0QjrzlYody6ZqRys8eDQDi74/OkDmEyCFod3uVYP6A
SBgpVa3ne4l+bxwWyTq0G4wHaWN0uN9weU1PadP3i+c/4HxWg0Iaq1rYX2D42o24LRr6yLNp5wI1
yJXgOGyNUFGjAr/WT3q0ftJy5lygguxeFVgZwPZoRhzdbih34nVVKlwFkiJhOlcaPVEFZJ/y4lh0
7bNXN3Q1SEsAAm2BMXSdY9XsiqEZsBlswu6HX/OOwqEC0QqBRoh1T9qSfkaS3AKBVhJ/+LXujNAk
zAFErkY4Sarwo5rkW5Akns5xV4K0bpqHhoKUUav8nQfTo0KoqV8vdBVIpWwCVMLQCwF6/0BNdDeE
2Gn4vRNndBJrUMDh+KB9QPLwkC7psO6XIU6sZ49xRueok7kLU0xcNWjx4EK3J6sqz+7iDM8yiJqV
9hhDXM2PW5sjnJZ7CT+Eq0HqI9wiSApsFQvCb1MMPLL9d4amm0L/rzffwlUfyaiGfm+Y4GVscI/6
TEc9VsckCtBfWkOtxnXYFn+trBbVIYkHzfYyUsr6/WCuPgnFiqhJcOq9lvP4qxbdtovEKPx6k8tY
Capq0laFt3CGtNx1A73IjXk62FyBUpIGcxpOery24/q1i5KvMLW8eY0CV6BUReECfTMMtwDQk1+2
nMV+m3pcU/s176yvdlNrpEYD85OodprAc9Nq6xfOJP4iUVJDPtYdXsuq5JPNhz8kiTzXblegRMCC
k92AzpIk/Gzy7nXToZcmTLi5XhxsxFGjBHkFcRUHi+JOJ+qz3+t2llYdIIiw3sBxMlGFQnphG1yC
ejpLXR1SZ8smCqab5wY12QGbGIAY/LqJGzCnhqJBNQ4euZLEb6EVqNwZv1HvCpFS0zUbqmbwOBXs
bGMQg9dO/js1z/+seBauFKlBPoCoNJgmfVg8TW3+oOrEL9vAzY9vmFK9LTFyNhRjs9yMKAtR8t2r
n7gSJOxjWLfdjINp2v/ZpGNrdkBz9evOr3lnaWXLGgswnuHQWvLnMucZtD1+m0ca/r6nLseQTvS2
L2U0QiFLRQ3OlH4RT8JNY2M058xCE3VV0ZxnMY8/Wr55+kCpMzbHoNBAopPxGor6M/hVD93gp4gT
bhSb2TTtCoGml6m8Djk266rwm1HcILYG13kcvvfhmur8K6rRn0MbeTbtbHkDhEnPOsegT0x1nxv1
tUtmP4OQIM6Gd1EN7kgMRn1sp5+YA+7HtvPbS7thXSqsa5pOGPN6KcHqKe7aZDh6jRs3rAs2skQs
GtZpvgHB17SPZu5f/Jp2huSyQc9Q0Xq4kkr/BCnpsdhw7ejXtjMmdQItVbrhsVlqr1sRPALN69m0
s88NtJYwemNE0s4+i0F+TtPAS8kv3KSuZFijcIswwUaGvEpG7jdPhSp3k7r61JJoA2r9KkbyOhKU
0ArcjXq9Eu5mFUK9MVf1bUEDAvy4Tmhc40bes3FnTMZxP7aAaOHM0ifBwWw0fQvErLw2m9zNK6R5
DCzyhHUhZvlpmdNPEjkyPn2Qu3mFbTQi1hVa2OsSFH/YhLx0QeNVm+NuXqGNFxulG5acMFYQP3bB
khV2lV5jnrvBa2xYuLYyxP4EGp+dARcgGxT36uPcjV7D/oFGJa6DrqBwviQ6/YIrqz/8XrgzMiWm
JlmCKnmdLYwYFZScK59yz27orJXChFVSzOiGw2bLjKWQp+MW2atIxN3oNRE0QDvcXO/BIg+qDveQ
Oft9TDd5rQIMfoWgCR1czWuGVJMC1yK4yfF65W74GpSXs67jFbQ13DFCvJo+4QbEr9TC3fy1TplY
5QWmQ4ixge+uq6yEiMDzyePfd20c4pqNGHzPRS3HglWvU+FJL0ncE2ZddzYtsYvgTA5ZKPgLLayX
h5m7CWwFBdwxNjjxVHM6Z83cbgdGtF9RnrshbGUT3O7K1HAtMW5mIn/EM/VbN7kbwjaTvGo2iTQ9
rHCQrQ21hMRfF/nw70o5//PJh7vRaOkSQnYM0eA1z8eTWO2XilZejn0IaH7vLHMrNW9vVe1glAAM
SFPsg2X087xwl0shm1hsOZaLqxzj+5hEF8F9m3YWT+RFRQH8BViDYCfI4Mv4WdpW+s1awtnR5gtT
XIsFe4qpOajAPq1F6jdrucloHaQCTDMko9kpDDJJGr0L1tir2sGFMz43+COCpMdLgVDsPtmmR2jF
vM6C3I1GQ0E7QD5HeqvRVCsUc+oO3h2/gh7/SzoaXw0yeTHZ4kK12otmfIKW0i9Sgwtn8ZzgjWpW
UiETWkQo6vWfQxK8ey0Swlk6I6jHI0C3sRlnKNGIoIQ2CmE7fhO5G1zWQDNva3lbOyN2nGr9akX8
6vXgbvYKjtxRFHIQhscyfbGDuIzz+NWvaXdghmHYIfxzuubQzXW039U28RuWbvJKBW839GG4cYKq
fXlIZkKP3Sz96mJYbH6fCtNggFIaFqWrCYMTIos/dCC++b0TZ1wuU4ubZiSWXOGzAFyg3AXV4vVO
Yneqwr1HihDXarkYIhAx0Bw6mXtNVbE7VUHJQRUQUfOlG4B/nZa4zqaVeR1PYneq6jnA6KRM5wsu
PjHs4wfI/Tyf2zl+5+Gg5aYCcwG+eS+UvNSwHPl8SFhOfu8jZmiMKi0sJ6VaM6RUZEH85NeyM0v1
iORdBM3NpYLPp0ryo80//Fp2JqmKrYPsDTPoIbBFcHxnhGhEfmW8+C+TVB+1SySJuVjoyfcSqoRD
NPspBmJ3msJNfhSWlTUXqJNgqKAPhWdtEzHNv39JiGGXMukLexki86hMv8fS47Wnit1pykZjAU13
f/MlKRhq6voSNMkvr4/pTlLjvIzNari5yFhc5inYFxN/9mvamaSS1MIaVqIHLgzKhqZbu6MkOvDa
P8RuNFSM2Ck9wcmJlSayB2jn46xINd37PbszLtuxAkCBLOZSdsHnrZqPZc2/+zXtDEwBdcMSk8pc
aFBf8rB7TrbGa6mMuTMyV4b6Zhlrc0EQ51Mepl/Dzu/cHbsZiwg6twawPHOBJ+bUzOtZeEbCxXHy
+8hRlVyXOcBTNyEpMkge7yA2/uH1smNnVNLmlvlBB3MJ+VtB5gPtSr910s1Y7HSj4wQGsUuIq++t
Nacx/nchiBw/+F9v2mM3YBE+Z8hLzWwuoh/W9CDaSZQHm0/hHwXTPc+EYpUfUTV2AxcXPRPSpwaT
eVTehQgV10PgVQeK3WjFyrBUQt2gL2k97HLUDghUe36f1Rme+RYNa9gzfVmrOX9VZCjv81b4KbNi
N2GN81FgEQr0JWolyUBWEHfR0q9+S76brQaPa2WquMSM292EEum+Lkq/GdcNV4wIS+YIlJPLrPkp
StU9cq399kButFrP2hurJlCXTaUZXEvnAQYMr4/pBqttNXDv0SwhM/0zgUC392z2Nrr+e5Qoh4kW
2UH6Qm0A22F1gT3u1e+J49+bTkWF2Q8gz4sJBFRZ1RlaPunXtV1RY8QWS2DJ0pcSwuG7GaPoHCAq
xm/VdEPV2oUPMyTk6jJV8Wu0JjBNpXC6+r0WZ1Q2QzNCh73qCxwKzdVM5esgJ+11RxC7qWqhmqMU
waTqkqTtsRLiXC2xl8ogdjWNUoqqtEWrLxttXqpw2scNvH1e78QVNQZLVODEUOlLa8NfsOf92Rsk
N/i17SycXCdTUjVaXcL+I4YzqU5Lv+2Pm6oWN2YMc42Xnffbjsv6CA2T37oZOcMSXvtwmG4dumjV
fOamng5xotW/mVxv6/r/sHS6esY06KiBkV1h6ayi65zS6n0cYGXJtroc2UEjJINmCC+Bj8brG7jS
sVktM9Il0unSBsG0n/oJbi/ELHo17iooyYp8H6sGmOoLsmVDYsZdk1Ov2l7spri1emRBYht16RD3
dRx4NexFh+A/v0d35oI60EvLJ/RNsCbJfUPhFsXpefXsn84eWuJWWSLoZ7qktON72bZvsW78dMix
q6GMuxAsm3CcLn0qHrvquSz4i9dLcSWUxTJqhuredIlqm81p9LOWvV/5w9VHalkuU1eh6alHwRMz
ccZn43chEbsSxrmhfbkNbLpQCsFbQ+616v0WJFfCCJd9MlvTT5dkTeAfzbOu9btrj92AtTkl0Eay
drqUfX7cho+Q5H7j0tUukgXe84kgcpuG0R4KgV2iPc9ZrnSRb2UoA2guL1PdZSZdEK/S+W2IXOni
2vY16pHw0LZ9Ubwl81I+baQIv/v1befsCTdvkgMbOl4KiK5ihCS0yCzyatrVLiZ6hZerRtNzIvW+
Xk21E8Ow+PVAV77Ymz5AXD5aH2l1qnuEvcTD2e/BndMntPpFkRZNi7UOZkmwJLuzNKHn93T1i8Ot
wBxtXXGh7XzAVu45GTzR9a5+sZzbGKa+pboIRi3N8q6Zv7YKSVJ+XdGVMGI6yXMl0b7VM92PW/0n
vNmeFUTXjsUkfNHdFMRnq9KrRsCDgEPA74M6q5os222yDK7rHqmnyN4D/KmBiNGvcWdRWyE6MsHA
OIIvomyjIuPUb2y66kWiSzYiGcaex9KyYyKL7QQvofVbjF0BY1fqSRRxYc91wO8DmNhTO/gVsV0B
Y58oGmsUsc8AYiM4ZEofwrzkfu/b5Y0286xghMVbKaf1ywRYWwaDque+39UwpkGLqoS6vRQDh/Is
kgvYJ75PHv9+/oyqaWDzkppzCuM0ElJmvsPz+xURXB1jm0sbNItA43n+Aq3at3z22xO6xNGpHTqF
4FB7DhqETCGhScD16TV2iDMwqUTunJxDhOIvcm/DBCDmd7+WnVFpJtpaBrP3LTH0jyZoj3M9eb4P
Z8nEIrlOsp+Rezgud4Mtj+nmJ/dnrohxwDVeKOVoz7Zq8yOCUygSGfvQ68AMT/zv/Q/0NVrhisOe
p0XsR1K95tv46vO64bn/vWnb1qirjMaetaYPYVHArRfS1GvZYa6EEdtj23Swx5+Rh/CYpgKRu2Ly
mqqYq2EUHSn7Udb2PCN7Cv/QKRLWq58wV8OoJlLHcKPfKBvI7hFhjzyHza+UylwJY2CrfBhJY8+9
wjXHWm/8AN7OT7+v6QxLQLBsbFiLxpfxtLU8w0vyWnWYC48lie5RJ0fTIq53jSp3Q+FJTEidcZkj
ABVxE2h6WbZjilRKSVK/T+nKFxGNSuAkxsgB7x6ZU131mpDJE2fiChjHoUjjaUGOKiL3dnFkDh3c
/F4f0lUvVvDvW6T+2PMtjQGXV8ho4h9+TTsFIfj2EQKhMXCijR172P+zBNV2z+d2VsquBdahQqTj
ue2rl7D+3gfCS1iMxKXfJ6qx61NkduNlR2TBmhCfilH7TVOucpHA/9UjgwQbEwWFWyNP8+K3sWeu
bBGhZ6qhuEo+g6eTcYDHOAQ1ft/RWSgnipFSt5U9F+W2r8VFD73X4s5cuWIT2j604AycF9ntUU/K
usFPksJcuSIZp3UkHWa/Yh2XfZlAc7l5Et6Yq1ZEzhOvaYHnTtPpOwJHX2yzVn5vWzjrpGhIEPYN
2pbRvaHJDqk9ni0747FBuCsnOCiczbBma/4xJN+8Oogr/9GF5LFe0EGgp9kjujSbm9FvMXDFP2Tg
EkE7iTmPS8z36RAiSq5WnpCbv0gVk5oX5rbdVpSaPcQp3xjy6T1ft7NE3g7YyB/Eo6toPQ3LepoR
rOn3wp0RSUUYLgJ42DNueMesv2nF0sJzULpSRVUKZG+mkTlPrE53pt0QLpbO6t/spv5ZCfhrIZ+5
MiAEtuC41BOgnFA0JWeyyil4lENq8l2MMJv8paloleAWcprlqeB8AhYwnu10mtKlr04NQcB6RlYE
tj3KbUHkF7jhDZJpvN4sd95s3GC9snOjzgPNoS2n9JcOk+9+bTu7D1sHiPADo/m8De0fyM2qUCn2
g3AyV8Vh+4hJEdagHqnyXDZJmdHRTxbGXBnHhrj9OmFSnRc7hLcMuTWDeyXx68uukKMnRblsFKi2
gSIpC6TlJUNAaePZujPnGTv2So945wZjMSso0Co68aQSuHIOU+UWjlQ8eh7LN6LnSzQFJ6++4qo3
bFhu0rIczx0We7ZE51Q0XmVR5qo3dKvbmSt0lZD2bIcQH8QGggX9z+f+zx/L/y4++qf/O5DVP/4L
v/4BrcpUFlI7v/zHl77F//7r9nf+35/5/W/84/TRP763H8r9Q7/9HbT7r393/67ff/vFodOlXp/N
x7R+/lCm0f9sH094+5P/v7/5vz7+2cqXdfj4+99+9KbTt9YQw9b97V+/dfn597/dDmf/+d+b/9fv
3Z7/7387fUzte7e6f+HjXem//43G/0Ei+H9T3HmE0Cberkbnj9vvxP+R8JiHKVTy/4ewM1muHGey
9Ku01R5tIMABWNSG0510NUsRig0tJEVwJkiAA4in73N/67b6Kxddm1xkpqZL0OF+3P18lPpecNNk
BqXnCv8JXxR6PIwoRw3EvJv6ZhSM1/7zP/zof7MIfsow3eRwDQ7RW/l/v9h/ezL/9aT+17D0j6oe
ZvOf/3FLKP4rEEfUowybKPAS9cIoEME/e5EOfK0RZvh1UuxFGZVwBoVpbzzD/LNJa98G+oq9Pvvl
2eF/mlW4qQn/+Mn4VJigmIQKQ+7/84bcDDSBEnaixvR9EUcVpZ9TOBdRVmIMaEnhOy7n0yLm9g9g
9rB5/Lcn9H8/iH//w/9xBeEvjyjGULFJIjgDgvKfP5+rVs5wANxhlTwCqMBosx6aMCir2GOrgCN0
1FxmO1SPRV/KZEc1czJYHrvWtWv/wC5yWpPAYn4zE3yp/4cX/19R9b99OBHYJJRyxrCpCvP/f0Su
1dZONLx3CdxmxQ/YmPS/nBRw54draf3ksPBIr1hWqku4ukd4bPCjtyzbHVYtBjzQH7dd/yNboMSl
slzZGVzpbct8vUQwoO+03dMR95COW3QFgQZpECrRltr8JkbDLbTpPg7tt4KJGIVvZ7u6fLdi3vJt
6BnQXWi/FbE/7sbEtLT0uoVW/Fl7b4BBUhE2TQ58ZbflIxP4/9jOZJQx2nZnWEwtdV5GjH5q+IVB
ma0sfgl47j9b7dWPMBQccgaOYRXTzXZfkdftgF9sfQeCRV8BPILPpIhrstpH+OUDA1NZLi6s9AHj
WscVp2YGIKX9aMLG3teU2/+pf/fPQ8s8D++djPBwPOnhn/+9PLRdCytOrCom5L5b835IeJf5qYJ7
/P//dOINv1Wa/3YEfJ/j+7MIr6fkXiD+OTHU2EXPUlciZn4N90ECaImOPbvDw5LReoVbnDZVvA5w
6HS0Qe7dzPyxqDXsq2mBQXwzaw6z/jK4DwcYTKdlKKtHZ1zetdUdt9gq8rFK18bbBoO4iLLi2bVI
91JOV1dlFcy6E8CIugPbeoZeS+F0vs31L3er2eLeFSN2WOowU+PWZbUd6e/N7DdBqPlJdVvqWBTt
9lL7K8B9HF3gWODTNEk1sjXGuoBr0nCanrALFtT5pAr/COrs+Dg5Jta7um6bZBQq1IdmpvConkW1
wK94Kfg5ajnmxwcfXoNFdDMM6mr0P7NiE9HTNurg2nZVwlqgyPKlIsB6FZJM44G0Y3ioMJKa+1Gg
VewtnvvBy/qEfTnufuOhewm2ueDkOFW2MwfCue/HBoQAnQNfs74insi4cItJDGbksEKxN08eLLsr
4EDg2wGr3pCER+kEOdPeqRRIN/NUUJg0Tn7UvsDmu//jm8UASQAj7AiuqIHx4FnW2EOxlA8LTKkA
MIC3wxhTY+RfcEE0SHCEBD+LdbAgoHsO9tk1t1Eyc8OBC4js8ngDpD95wdqdQpyTu2EqAtgd8TzU
UuSaW37Bh0/vh93XyeiDElKLxfCEoAEDw/0BS2ZH6gV/AJf4RTCxi9C/bPKnxol6rkgwxmpZpjZW
9aawa+nxj5lO3nGTwgGZUrwHw8YeMa5t4tWxb68ph6yphdhAcIC/S6L2dYcpPegocelH7Lr3YQNz
+SB4HqWHjMwtZTjDEZzDb5kE+q+FGaRIANoM2WEVi9fed8X4BTfxl7oxgNNotu0H+F86HvsO5vqQ
lLz3cWuHEu7FjOVjM9InuF6XcUMDmxK4S8WQLb70tqoEnq5lYtYaEzctX56jbpyzrpXTAT5srgXi
waqDrxqRhDiIc4qoZYKkXfAJgtIRYr2PzGdPirkHnKktCvBJgEj3yua1wkxVCbte3Z1aTXmV9gOM
Q+EyFoAODmfXH8bODp9kG3SIGGWJa4T4XQL8yvLYO0IPnd1oungAbJRLaM+4FkO83PXHykHEUI1+
KXgHR4Fugz09x7C9e8eY33sT+hQYCBbEmgAYYwubbb4YgQ+RXsyqbUxDAgPRblq8IHOrDL5ZI92U
9Gr2utTwwT6MysDHxlXlHtuW1wnMkl1Wd3bCXJXV2eqX/tNqPfLAdIUrd8awD4NF+hpUbwPma0+R
LF9GGIY9LftUf1dr2J8G1d01s3nF+m+ZAp+EYxr8Hq373WJHssFSU7v+GorwW/q43CxZP7Wd/J/N
7iKcZ98/wXa7Tda1f7ayfCC7Gi4UA00/msI9YPFlg2N1/eG5bz3Ub7A3/q42zyZwpT/vtLwiSJVx
tKxZhMGzyXkT7AYn2DkZ/wM17Zp0AXuAM3KdzMGYN4N749Fsk57aSxnC+qUsQGsI1Ru6KiCi7O3f
ZQ/SUbAPED0/aVW/yWAL4jBUIdz/JxBHSvubSji2xu24f7FIPlvuXoEfojkxyFcYNgHiAI7woBnB
frsx5d2IM9ZVIE1o73kqSpFUuHjvFNxpYQc6w8DXouWnmjKtQu+h83c8IbfapGpKgEnaLi46jAHV
Y8jSTe3kvp/9LV56OLR4vuD4CTQ4w6mWpgwDw/BpVaDGDKDPlFzdD55sYth2bvHMxyjeZn4kQ0vi
gTevAG8ckOpgk1oHE1jlZbLUHYXda/nCON4hMaiHFihqQLr7JGT1H1FVPrZVXCBSPTHfxI0XfLdI
PMYYkFz7PXfBjNktbzgXeM/uwEQbAQ1rc2+s8atbIo9kXGGL75FkJcy++ETPidcPb3RfL2Cs6EzL
RR4Qn5eEBVNsR3dCNnF1BkZlckJ6DQvatNukn3Wsv6ye+Tm0xdno7oaFgQZK/CWb/UYlSM1lEgSW
YwOmrrJxFea+i7q3CBVAn/gexYPpo9fJOfigm+UNakpOgvKpQ/4VS456tAvgId+Ir/JmDY0YCybD
FMzZSKovkKzgwMwQEYchgpGuLnswSUyQStaW12Ycv1ilz2gfCVj1cAV32uGvAJ40xs+u/043fJwP
WE8mdlV9z4UbLroLgB3zZffiY/TtzRUTHgqrJLIb4jLAc0YEaK/CcDlILC09AKx6GDe2xzgTf1gv
4aMM1FyymL2+1v0gTnrcnyvPP3obnIqH8Q5OxM+Dsc1PayeMwNVw7q6iHSAO8eXtXZmpquPAn2h2
hsEwDO1r8Oe8SWdFB6JONdf3DtEZnunrMw0ULII3ewDkJcFe65VPU4Xz7r+ptrgWAj13MZWPTVud
sRN85+z6xKoJgW5Z75nf3oM08Vq4FRln6Itju61/lQOUAPXmXVV6iBvDcAdncOiJ5Q2DQuhf8Iug
XUrO+KXmg0Kqul1aZUIARBgD8WW7E6Y8TD1QdMgyohOWE574gNOfgwQ3YRkZD7yfP4Cnghmu9Q8w
3YebL4Gv/j0tAZrgNIyZHIY3OfdfoaRw79dmI3HL1JLqlSqcRecvcRnt95PZz/MNwMQX+YEAHiTA
q/wq1ro2sVfiEudhgzyFlHdezejVtx2MELogUcItT1uPQzkxeFXD2XsH7RnkkWEt1li7maSV2ovk
xlWCh0I20fYAn+uE+zv+n7l+bpnETQ4UXqLH/jcMSqIE7nLftIbpDPUrmQsQrIQ/VHHvY+fVrPwB
/v5dAo7J67/wTV0Dx3gWqriHrzMW5S5rKe1DC+zXMSh9WJTDHDAlO/mxjmF9xQptlCxjca9UX2Qe
rQ9d355o91pEJfCAe7qvY+ZP3qWm1RXG3xkVGrfxMGA6oiA0ntpJpXPBs7WbsHpffYVRfQJNqAIt
0L0GVA9AXPnYUQOTNTG9xlf08wKkTOelLXyG4smFh7GqD2TrmjzQ7FF4OGX0ZYJfTW4ncwg5eS9Q
tWGmHrAd/xGZRk6lW2O/HVOU198MqDpTq4uj5KApJvrJ0soY+K28bPd8jQSQF+qN9sV3M/h5MAfZ
GPqZv9SZUtHLFvQPzsCH3PXtR6RdOvHtTYkaoRs3rFFe5gOKmAO02+ZcdI8WhUtulxWgmZ5vycTB
pSiGukDGicchAy9Fe9DcN82GhD0Eea5CfOfFdpQWp6Ae+KEKoLHBaeUFTiKZJmTMxY08FKy3hIeo
dwp6YhxZjN8S+szK6N7vd5WEllw8NTdZR9v5HO6YXxpWvwKvuLwQvx4OKsAEnzeTAQ7pofxVQ3oA
623Xt6sgSK3cH/e9uTgxwArcrvfroL6iPSBJtDXNnRLIyJFN/xD99BjBRPVhcWEFVgIEWCpwdfcu
hlFBfeR7Qd5qVCWvpZCf4TKCjBGdVjo9A/n4GhQkmY1F8hP6f+sIs0qjw/r3GkW/qGx0XIdjH8Ou
HXQA7q61wFAdwyWAFHv9qCz5vczgtBQ6GjNA017DzQMoxmM5WsbuYJ1tzqLncP4XL1VF4EvtT0/Q
W56i0qp7ygKdOOV++Rs56xke4lW4VGnHo2fbwRMmMkWR9eX4SNq6S0xhu7gBbhFJ2mFvbngfqwOI
FEGX8iB6qIs1An8knHLII09qaj5bvYQxplUegKdEvgW6HoY8zfTX97qn3ngI/i6sYxqO73BE7pNp
H78V3548wCtOo9j5G/HmPmbbHGAYHADOxTP2vG7uYY6COSVgJuYQjTFFO+19FItq+t30yx3rxmuN
C+w83ah0HFVPivuqphiUoe0V585dbL1+zEMXJuiaIs4hHXEIoXeRxPxs2gPvA/in+iJza8/zLOck
qmqgi4oHUAHgI7Qs8dg38jCqGbfOHpGM+FubeHrcwJWqWAL2bhNTBhxRw8MibXSLdkTTv08O8HZh
Ec4QWWI6Rdnek+GuCxoXQ/dI3TK8YdkdDMpJPNLSVFdM3u5nFU0s7284Hqs8knXhVl75OgGcWZww
CXSQlJOPdcAPDjtykH2EN0hsxWHoyCMMj3Jh9vdynd+VrE2y7eUpijTIiCSl8ICNjeV3ajZPamEd
mFLTHXdFJoN9Ttp9CHB5Iclp++p5kdGrAsEoASDzEdsvP/dBPsiFH5ceaD0t8DHBrRmu7cuWNaV5
8x158+qJXiahnjZRPgPk8dwvO3Bnrv6g63TgA947F/h3oD6CJGTYWQcSXUmbiWm8Wgo8N7zJc1zV
eTVjxJaoKPcXjR6xzaBjnDqHNo9XmuFeBIqBmyeG/Y7pYM2mVZ7qvnjy/KFM1si2UEyKkxz7nPcY
7+x6kZadh+kPFLW2BbNpQ1tjtLd3dwSuhEYhbO2iUaLfEWF0RheMomZVKxeoUVl749RtW4hVEWC+
kzbY5BsKxvlFAvMKhilFcxhWMMCMxPDbBQs3BoPP3QcdEujnsNa4pvdZoqUStGt1nQxpn2yppr8w
0kTwgy8TUsaJ1/weS4oKahbIW+RcWGg+SakC9g0lJ3gnaw9qNK22+xlctvng2ci+g8I1Poy1oEVC
vZp0eQ3I12MxkgKXtbcW4UnxrsvmgLUCxNxSAGRktgVwTO9VrdXi3S3BHL2GcAEALAJgxqXcHxwr
XqXYnzzolp/WWj+dxG/EuzFp9k+u3cMWaR7D8bI5h+UOxyevapoup5TOH4CdLDhhmPKUBdY5S79a
nwLWL8C64nkaFAtNdS1I+Wp9D1b/+L2t7Z6BwIs7tzyyUj6BDjUku96WpJfBg606SB+7aq7MkrZI
ysIUn0HVtA9VM2aqATGkUTQpXCPSffI/Jy2irGfFduog6iK2q83HF7kgoQRnNwk0bhm9lfAfakoM
kVj1oAZ9WZf1R1uDMmgmurzqiH0MYnwHngJC6D6Bt0j7Q1UYCCODam/rWQTFR+HFXdm4Sy1npPxR
9aNqgwkypKaYyUBQiTsTvHe76F76sfzJwKfC4RtVELf443yiONxbZozDriDiALw4zAIKgocKtJwq
nlar3tIeY9WRWU+wTnmuF/4wO+BOKsuKC3TxT9U26lDWu32pRtKvdwvQbL9RoJWf06DFYze2U47N
/e65HBkk3trCMH8mQaLhbQClMt1Lca620D1aQDwTosv9oJYQga3xUFJhjOeODmXwgjf9t9H2Efvi
5gEIiEbFQgKbCrgYeUNFDOm1KPr9ZZ+1O+F+BEsPN+zr2KPY65xrHqNo2c+Rkz8cHQhwaNFjyZsf
Ph7IRfkDkFQREL4k7HEikL2ZzBhB3zqF0n4BtzjD/mT/Jh2UhLDuA9holfgTQvTyY5AMT3aeZIrW
+PY4Oll9CRGFX8EarO9LF2A1f/bfJ4+KC+abu4emhIE0zCOaayeKFTkFFpDQyaNxM1kbyyi40A2W
szBbD2KxmYxWHtR3Y7+ayFzxWNp03vRvS+ou1cH4tE1q+z1WkKHw6uQ9MEgQ3fzqErJmyDSWs07r
gN1vobr+WMMH+qjGYH3jdgc7T8vwJ/NmlsGlZQErz3m5ANBDpfAyzUHylU8QkjD7sCzCS2aser+M
qCQO3Q5GiBrRqiBoUTRElXEYtVhGJGnrXATq01gCqozcra44TzsFMtAB3zdUL6UGnTDtWaiv8+ig
T3G+0jcf7v4xsEH1CI+B5gOSyA75JKSAyYaBd2E3nK8UDGoZ2TEaNS+PO0fe3AVhd1pbICDngMou
nrRd8xVjwcd9DICO7jdPI5h35KT2sLmHqQvsxEofCC1V7SpXIS+TXZTlS4QBwCuYxXekZ30a8qD7
6Oa6+hhMA66jd7Or68eI/mZVq3MJmfiPkBSfiMeBPF7KWv8W7eTsAxmKroobbbwvGHOiBRAwoJZU
sSAjwbtR+ollVYMDtwdSYPYDKGzQyfcx5PnolhVKkYhm1SF2+SR6UrQeBhkvPg7ccdcakgSBPI33
dwuWpJwb+dvRFcaCyegqmIsC6jcCFAZjM3Vai7kaIEdDxD17YHP6f+Z5W/F2zgv81MLeDfpXg++5
/eRSI+h7LfjCn5INtb2jgBbUJ5xBU2YU/YN308//aj+ECGuLwesTN0yMNMFtUI7JjvR+RlJNvcME
GElwwqUQKtQ6YVm/wEs5/Cz7MoQbHyZ/jtG/+gZ6ak1zuqHHfWQOgzkutB7FU7cim7v5pEY8L2bT
bkeFNukPFWJmJgG9Gf/CrpZjsG+38l+KR0Sac4U1AZ1UO6g6VWKY9e150zv8Yfnk20eYbzQ6h4sp
P1brGspEg+GLQgoCI4RrDQjZZz/1NOl7KtSfmRHjP+xr6PdZE/R+cFhbjOalU7kRm2urlukI/b1f
E1uBCpqZcu4B9BGUQNJZR9meeV3MIgORDIIMAV7IrQfPkafdt5BexfTZR9GBs+0gt/HZbu32UzXQ
maX3RTawLBUAlUDzrdqEEIBHhBNQP48rtOQnB10V1K7Ku+Bpf1RIX6t1+QNkjctA/XUfpqtTH3t7
8W4EqFMOIh1KKwgL2b6hxJntFqZ7A2XlVq1Xua/GCDXlL11tGlxzoAdiVhovR7legC7PHaBh+ruW
4riS7ZdXzuG9ClcatxIehfASfcCX+C/QxsGdkkvwTr2xOS6B/RSzjzu6ctFxQlqdoVaqQPqdWHRW
+F1jOJkLPGLokZnRfIAw165SdgdYB6rwCchUEaUNFhxiTN6H+8GAO3ybR9stXpEQ9Ki7JaLDZ+lv
5QQKNtYtzpPZeg5RoXGNyz0Q4LdjY2pU7n7QapHCzxwFgIo46hAUiMsCGaeTB6XE7t/VU3MD5Y2w
CUgqPdYDvHCmMLoMNYETjBrY0Oc4MMLkfF0tvUS9IcFDsaxReGSqJlHmk0qiynZBe/XWkoaXbaRc
nfB4a3cEtIuBaWxn/N5RNCFYStwy4ghXqHIDx2xm7RNSY1u+zt3e8bvWUoSCcCX4544AJOKbeQR4
hKOBc4cbijvtS/CLLZbKq7wK/JEiuohSxEq3it/1ntv5S8s37V3kDBTLkdad246iD7DeBfzULUys
gH32v1a4MNSP2IRp+ms7oX+TgkZvxibmY2lcLEOMQl+xb8bqI75zAaVCV93Fw9QGZEs9PZS+RikF
t+79DCobrjy/NQ84w27O9cpnkvFxLLf3RQ4y49qOdSwJZld6gnqv66BjPLZ01EeDmaZbc+d9mo0n
bgA9meoNbcoSCeY9CGX1CU23v0BD/8CViWoKmfZl0nx/QNyeL0C4X4ZVdMe+kuHBTQtQxPMG0YYH
86FnyoE0WanEEO2DmiaR+wz+dqoMqeCOzsTDjolH1Bbhwr8X0ZC8A5X0Z4EFVe+mn1U/e1NXW262
bhtQzmvdHKE1I4lc9bzfgT5cIXurcRYCw6cL7Oqg+FSgWt/3drdHVguD6ko2AeqNocgK1e5NirOM
FL03g3m99U/yReIStroF5gvwiuEL3NQ9W3RwV8JZ5dOW3v5EPMmeVlNvQG+KVicRceXJUfqCXTf4
ZwS0zgm2gaHYdEB1sc4UyT5Jk5NyYecaIQLWoqi8DgDu/gEEvcEiezG9MM1QvkB58/GX7G5Dnad/
STy0lwp9kl9tPWwp7QD9mkG2S7oo6LyYKoLPdK9HpK07dCynqX90htfnwSvsY4SS9DG6IYAk4z/g
og+6MVqy7LODXIAOWQTQE1oZ+1uLjup71XL11HrRT75BwYG9p8h6uxZPBSBINmtBuO1BQUZkUF0S
sWG8Cq0jqPKzeGjlAg/6Hbo1ZtC6Fm1I064nLefuIMJWfm6YUTmM66buvG0w97ygSxxBikSZHbA4
rG7RbqrePVrwSzQun7plXVbs4hTVhb0DEjVMcWPM93KGBSEt1YhWkh5/R3VbAzk/sT1r9XATQxtQ
0HK0DTlw1VMBPm/E/c+FVNhJInKYPFjo9jhh7RbuvzHz3mxxUxCG+r6pHyU6dD8rf59/bp3ANcHp
E8F3unLPhQ8LRwsIucXgzhQtYpnu6I3db8hCckOG9RuGVeZpcJV5JHo5N14EgcgLt+gI5QDyVKBh
xBV7TeBXSasc/6gmh6WdXUwwANmHe+OX9KgjNPwBTcbVnHhL0x76hnZZiOEU4BCpq35VRShysK9p
Ec9oYKPXOo6Iq2KhyIcsBOGKzTFp2cVhpvXgyZBBD+nZlmxjQEnajL6POYBKvgCjx9NdFPsBTUeJ
xl1VsEPVMdTlcBymSbkNLnc+na4lWfVntDf8vmnXPwsdMFlpJndCuVICLVfMdcp7Qk9Dr+xpCqGa
Ba0MLl4NvaoApvDgYxaRxLMrfMBYo+1jNJhWTYt12q9M0uB5KDckHXrsMucGcQ+RRsStKo5r4AAm
dXVu6NLGYIM+Y+6DvO7hMD9pdL6QtNYqx9HHCISkTT51Nf+B9TlUZwAx81MZ4BDG1qrouajR5Req
6U5Sr/I4NktxXJoIKlwt00ZQdcbbCvB15T7WBlBgXkJfpE2on4hfALqIjB5Vq2nal4Vv3s8tYOV9
AB47rmVWQasJGdC38r0Nbxqq1/cNYJxeDQAv5gc8r64S2coeZZthx7Z2/AA49PLoxqVDhtEVOPqV
/IOJOfPdt8Ofrhk2bLcty++1YdH9pPzJxOMiQU80C34O+nZoaNuEou2d3LaekNM03XmPTC46gGTR
wM79iYBnPKynICwdFNHgzNg2gSBUj4lU+4dhTZNhWOSt79uvANBmxJEeRe3ox4BD3qlAwjtidbNA
W5MgHZpCOCx7rJ9z0t9SG0K6FPZmYwLtxN61qLhN7Gz1DLl7uFjaPa9ImlfAwcJUGRQRZEHLkQe+
PIN8iHMa7KiGy57s1cXoCXtg61peMMsx40EgHEpYBdy1PXSqbnUvjm4qbRE/s3XDqDoY7peCU5mV
i/8a0eaz7zaRB8IrUzT9MqRd3tvstUfI6c25l/uv0XgmE/hs/gDPhe40Bw43AQj9zYlxAwOy3iq0
BIzb+7i2ojoT18sfRV/0ECWjvcZXeA3C5NobUFoL1ATLhkssnoKBXLAfB9l63cirNeN8Zsu2X0rc
zLGulvYooZhBaLfmwUwColHU6QSt4OoiAHRKKq9e7kU3QieHtLxjDeAA3RD1B4otwIl5d3BypUkz
9eNrTQlGkhBPswEcx1zhAsx9cJiznfRROkJfuYIZDb2XAlo01MC+eiaSl3kA6L0KyuCZFtF+5/Zl
egsK1Kc91MifJCSnfSdntS+UpWuj1B2U6oTO+le9BP3jsgTyEjZ9fWZe4B0nTcxbIXzvoicq7gA+
n74hENNLTaby4oF5EBe8XmJSNvQBU1ykyBDK0FlAKwyNnXJIgrnpj+OuaCzFLV1UrsYLytts7waZ
M0aCGb2JYH5cwgFchhqtCbjzea8jGcVj4UGW7zzoXax01iXr3qlnysbfgpvhznS4CXOzr+oYjSrM
ah+bB7Pd5085o5PfFRoa9BgiMvfsElpUXdcdUvZzuVXo/rq+BFl2hZx7JivkxFu2iC6PWrNi8tq0
oJE9QA7xztHWYTuqwF+AheslhmneMAD/Y8w5tECywd5zF2fVzvWtka1+7Yg09oi3Wr5o1XZl0oy9
TavIwPxyXog67tZDDKi7Odsxknbso33OMH9w8zMPtP5RaGSXkDWE1OkKMraJoc7RC3yp/HMJuYQl
QEJEb37J6N9K7PI4a6RjsPv36dsYhOZp833yNtQLu2ps/p3d7H40k+ivFtXVE28Cfe6LUD2Tfu+r
eCx7fgqjadGQypnrkw0NsJQPK+p5avcr5PsuC1AT0niFVK9OXTggyodr6UGjLrEonpK51EkYznRJ
FCz0vnY+VEsmmSveqmlu//K2kOibENwFQqCbMM8Ux8bItcGRrxU4paOqm1c27uBIY/KNiRRbhgHS
X89cZmPaAwIa0rUucJjzQsm4HYIy8nIzuwgqghtfMKdgoVkv6pFUKBRe+w3RL9wx/QZ1hIsHGF1H
wKQ7gHnefcxNIG9qwvIshqFIUIyH/MgGyAt07Os5tpVCWwMOVYGKq3X09sTzl/IPnZsVvU9Awsax
as+MD94nN4BczFhoHdOAW3QqOIDWEn2+sluHq9pI8YM591lZ6DdBgP52GyCObXV917aRveeWtnk0
km1E++9WIPvqG+Zmp5mORTzJ5qqi5aPGIYdQaGuW1KpaMXwUCIg7fouaZhz7HjYUZngIMBVVZhg0
Q9RDon30CjLFNasx/IJFqwn7pYU6eGU/1XEIjwz8TSGJMGYk/HgNoy8odHWup+FgApB1q2Uw165Z
daK7lqJF5UEJ5BKLjeBYQ1kJZF7tuj8x1AsJt+JLRoD4woDeP/STN/9oiFeepCpKk3bzpDG3zSa8
QBh2QJ1LYiwhlY/4vDErhJm7S2sbuEAPm1pzh+HYHBBuCMQOD4lU85g6dCrIRVLXv64KZWca9pvw
8B+Hq/M99ygkoHloIJXEnRFX0YeN0CFG8gSpCz1QGJYC3YfDJzL7f6g7s+VIkW1NPxHHcHAc5xaI
CCmVUipnqW6wHJnnmafvj9zd56RCaoWVWd/0za5tlVZJAI77Wv+00iG77uOK8pw/Mw89mzQkcdma
QTEiQ6EXia8mZdtkY5nzdIgRjxxB9owxqGb5YYZKPJYgq1SxEqHV4vzDeG7H4PDfV5/luFc0V8PD
VqXzlbCbgsJBV7Nf9UbzYI8OpGlTS/ehcwz0gG63lrfMFspuZnPhd1DvRfBatMrxaE6hMZn3PG02
577OeIdVvV0TJ3Ep6+ZPHMpTWSVKHGWa6Kc1ba8+sw7WiKzl1NV14DWzA93ZrUswl0plPuA7wh1J
icCetTecgxtdr7MevkHIu5C9Q9+Rfe/RAF/NUUQWSrtUiFjZDZd7D9aRaixbqtzfBnu0wqYYEuNX
OawQMPlYl/MFjfCfeIe/7gTpNtnbKPhtjwkK8F5nWtRBguCS78SdwNuYPuWRtAMNJX2q6W8/D6so
fklrrazQyDcRpAMDh09Db14KOd6f2NnvYGCeVhbj3m307We2cXQRlPKrkQVZtoEi23nyIO1xRkAC
WnxBF7vrns+uhaxNWh4IrLTVeY5OMzfzNhl9BksXyekTpb0OnTzKjFsigJH/TrWzXPAqPVfI265l
UbVZ0hRwu7tO96/AQZLAOEfNLA9ocPAbNT0B19fFMFGqDqmxnLolNZs7d+svDYJ76blKpXjP6NSR
Gp2t1L5SLqFq7ETgu526I/gwyt7Yi1F0FB/9Jc/TubIZAbJpOrblMTyRwd7P3uKa8qXnaIfyonBu
+rL/mUlOiuO2VL49CbLi1q3zMyCJ6oIV5YUHjAUC64FgTDWBvmfrpyG9Wa+5XQb5ojjWsyU/7K7k
EILpZ4n/9Drf19Xr+uozcfX+7fDxWwJpEW9UntvcFiafqMJuy6AxHfO7I2pWKqrTS5d5/gql6WL+
AFnjP342U6Cy2WGtBr0DAo4EzCRPQLSqcfvJpG+E76/f0585e08/jt0swAg8R2Ie0ecbgmuIvEJV
VAe0d9kXdyoVg+qFOZ7ozsb+sCBrgcVhiGbuZ6NtrCg/Bpqf1V2MQ1tXDu11Us2XRqk8fwaIx8Gi
kc6bOGDOQ4FyDZAxRChUxgTF240JXQZa5uUzTgpAzNefwUsXszmZ2YsImZDnF9tWSLQlLv737o4I
IqVysmk3ejk3j69f6/ka2t05QpqanUHiCni6MSh2oIxvpEbhsmsVs5k1VAI/Nhfca8+/TFewyytP
CN6qee4GGyKxYO6Ja7jLarrNVoOWaSbonMwvRPEK/u2HCRD3qYxIfbhw7ef7rbv7ZKTmoLQ5bM72
oKGCalga7hF/IfacMd1W30LIEiMDRZF6OzYWR8+/fq6uRSg+xzTq/2cfTSs0PHikyiCxtuXe2Iri
CzuvDl+/yrNdRxGbyxbg7duexf99+vaYfQtwzx3T4gjjXssMzWKrJYOh8aIuCKk/ih2qff2if0Kq
nnyi7K2uq5W9f6hc9czXU3fGZNjTMgYazNejw4/1VVEujZ/3CQg9kto1hvzRBcUgkw5Sfy1U/DMl
wPGqx5fhXWcmBgjShzJgkT+/7f+1ae82/dHVff17OHftPTH6/X9k7dtdvv93a1/4qyq/dfnf1r79
P/hva58gM52heQKCHK03i+g/1j79X6YLM+xJCYnGQt5DO/6Ptc/9L9ex+DPm3rD6+Md/W/sc+V/8
dZZHdaP5H0Ea7r+w9j3dCzkKNNpmSiTsba6S7rMEPNTdS5ZuwKI1mhWvJUY2GpoWHL2tr/56Jvf/
WcB/m+n2re5/lvWfS2nhSK5iCmGzyz/9mHJc45tELIBaD46Dy1nHdO3zt4s7VW8TRGenuSuLz1nT
6VODCvRCBfHHpXh+/d0PaSmHnYqn/vT6QFUrLj0cS6nM4+ReWIk+WItO9RGkvELjm5L2xCNYkywA
QWrdIEFj/NG1J/dHnLnRvSW9zg0ZgW6WcIVO6/m0zm57jHKgr6O1ZWV1ckU2/27n1oVNYVR0ErSa
R9rhDkqCjCyL2U9oKH8j4wQJL63MFag42+QT60fHQSfb6DvK4ekr4TnWZxM4/dabVmM4zFWRfH79
fYg/I5SfPRHp4Gt09jdyPgBibUxqxjUbOJx2se1ITf2tmhw6QUQK5S7WUvKrWVjiW9Er4i5dLdKZ
dq2B8VOb3f7c0OxYfpZEDlB8EauwT+PmRy8WzAMQpSWG/SpDplcgScGYX442JlHLEafYyYdP0QDb
GyZZUXx3OPeLozHpbrnSQ1M/LKMmDTxV0frBacuOaTE6WUZ/UUZWhJ7uhh/ZuC6f+tzty4PBXcx3
Yh2Tu2npW+tNL5vEeZdEEAdHs4QZvTbBKAGEM3itXdOsxnBRFu6mfPbU6ncdMmiyZFN8Ux6Tyb+Z
hAjkfqVWUV/3I63V7aZr1wj73tb/RKLV+VXtJnNzQIUktmNKGJYbishL3bDaxuEjjUkc39tVtlgB
J0byzUUztfOylrOcZpfR7YHq3N7y+77a2kOO+Lmha3D6ITS3VLYwvqmZ4w9LgSI2uTkKjfPOEPt2
5Y0yWGF8W/iLObffTkbkuTcoU/s2iKQqPqTKS80DBVslQmuM5zGUuujcq1QsnvWDG6aCXgnsNGHY
sDi8zyPtzrdRbHhkpaa6SY/MSRHFsWBVUHCblVVcRzY6OaiKvLcO6GK96h0ZDBumrzIj3tJJ5gIx
TSa6d5aqMLbZhTt7FLT0Jz4gDJq0cZNJepSD7SJAXPoVut1oVRtu+DNIg8s9G6SpKvUcennWIRcf
wXVRtC3p0Vw1vf/ri/+lzUiz5eLU/NM8naU4IJ5Z88kcBwSErndSSCrDXvXtuxxfL9zWPCzYoYBR
J1yT0FBj9Pv16z+tmf5shh4zU01lehh33f1Q+LthHIQRk8FQTEGz++GGrpY3Vj8CL8tSnGpsOBdC
p/7Edp596+jGtWvRg3NynHv6VZuIugGyC2YwJbzbCjB1QdmHIkd/G9ulu4qsDUoM8RdCwcm8LtrG
/l7Peb0elxWxXplFBVCUgVnQyOJL09rO+pL9gUgUP2Snma5nWvK8L7FK01valgl2rRGRLuCtzgmI
Th5mM58KFBeMQ8viJbmqJnwRfr3AD9uD3I7Ig4dTz3ySC6fV08J9/z2c1SZdkuNxbtvn8ZNI+So6
/dHEbyBbi25pjhl+sGblheL5hU3YoT4g2W3vRTRQ3tOVIBrksib2y2CPA7wnXsToD200gQrJ3v1l
MHwCZiBj4ItvdkmHBHBNOamlSuCVxDhna5h36/zQOpstjqOCkAjhuotTafRRGYIpOf2Fn/x87ToC
vM9zLZsHQw3y9BfTLDvuFO2/eNqa78Ku+1O0ROUxdavkY7oZl7CjZyAWmJG2gI6ohk3NJ3P2sRou
0byxYWEzNwrkihHpfn7aEXId6Hiz8QjPVXIqRRG/q8x+/dwXY678GR3x8fWP9uma2HMQ9vZUYLkW
jkkswNlHmxACIBoBbiy1Mb8vkNH5MBHrp9ev8jx0gMsIMA7H1MjWWIlPn6+tkD3OedIGRr14H9a2
LESAEEyhcC3WH6MkAQuUcftcNsX0NoorfE2LSe4blL/KsXylZV6eAFMAxBk6fSEy/unGuT8D6ZlU
jZJ2XVNI2U9/XKMzq2eCaEujWUbXrcO06QUN3AnP5ud4zBlrIicRRm2e3ODTuzQs9qWr097S4IJ5
KVee1ZBpZ/WxHFUTuEjd48NQ1FAdeWps/pqAq29LbdzmkzWXoWjM8dC523xhpOz+jv9nH/3P/VuW
hSXQZt8GdHt6/9o1E2o81sBU4Q4NhiZCCzygj72vG4X5MivSK2vtL40BONsf9+sS/cEgaKAv9gq+
sKfXtdtaWfgpsEhmdp0eEOAjAY5bKqPJjvNbSjX3YOA0eufgn3aCaknmBbV7mhchxA0p/8p0kiV8
fak+3Qn+/CiXw4tz1HM8ANczdLkZyGezPZiAqEGUzvyF9DgyOeuLZIrRTYmU/cLDf7YT8BQ09aHr
/qnhcdefPYUJc3xd22MwFh6hNFtqhBTw4phjgT/kAver0ekBPbmrD3MbL9eT1Rn/7ij9c9eaNoad
CPDBdf78yL/A3tlD2+sQ8xkUOBqu4iKNbu3OzgNM1NUnJgZ1+3n0fewF7gxEeVj33Bi7YIzDbxXe
G2y/+XXWyeqbMzn64+tv5E8g+tP1qYQJrCcA+wW5MPsr++vHFXVMGdsVc4ClQWDvGmoEz/PaNTVc
W5f/SJ1sVAGih+1dZi3MLV6IyAapMZ1xoLgc2jaYiTxDeDJKXQabm4z/oEhBB05IkqxCx0P6G/Tm
mgGGRsjlLiwpaT5tSf88XkFkDduMEiAhz0AXfDf9iik76BGZxq2t34Og941fmcXoU+MzhxFbPgjT
MFEl3jljeUBdEDqZcdJJjrWFcJH8pu6IcPBj+lATIXfHIYqNR7XYVQb1A/ndQKZMgskgbOJsD4vI
RfKgEsfDG9dToze4VIh17LZ7GXtfs9iM37ocTNEhN6DRaJVS956RxFjuqa3H307iQWgwJSnjiScp
LlyHBOiAIOiuOlYL1m9mRrfJYZi1dT2jKFjCrRymJYxyKwq7SiHe13ptHpEIme+MRjCdp0zU1PpD
xcVv8knD2hLQQ1aLOUTpOws9I4BlI6xrs268/prCvEH0SE4MwQp543yca/I6g3FuIco6ub/jaiXK
BiGHmiq6g9LuTsgjhv4N1NSAnarG8U+Nrn/rFi27rxfVflGCwBdIV5OtAzoBRs6BuvxlRYlbBrZT
OhsUloHELusp2WOj2sJiGodPi2PXDwXBV790bCPhWpyyckKHQM5fiaDPuObjktq3USk4/tot83dq
w5SwB8quT6aMy+WoNq/oruzCRgSVmVEeHzNtRfCKtVjfVSMallEvaHpFktzRgU/2Jy9R6dfURahy
JOtS3o4GI9+Yy2IlKTPR6xot0WJBIZTG6KV+NJR5HliLOeQH5dYV8hfMRIU/Nxu/jPOnRYHV2OlD
iWpyDS2x8kIHM8lxV0dj14bo5b3TplxGsNZNg8dCVOsWRMC011VXuHgd17Hg76NZ/LmO+fZFRuza
/jQ70TWeVBxxxrwOIsibFU65dQyP91f02ReNCuVbNg2eDOzMNB8tit+f9CprSwBEuf1WuRs/YPwY
qjA3F7Fcr8WKlSMxKvtTZ+TtYz3O5nsMYN57o2DsQ2iuNvofIgOAEKEbcHIjK1oAKLblbpg2wmKM
xl6J7YxG94fQDnH8mOZI/GLOmv3GybWKTjRGQAQde293sBoi329iOdGDGqrX1qlfjDg+TrRbfVgm
OR6/acjzyV+dtKa7zZflOtNJ4/jFatjcxqjN9I2t8i4P04mYdKzMpIwEW5TQ+6JbaL+pModGd9yo
mQNgB2vD319jbJiaBb9ksSTfdG03HfFK2wg9kebMDyvNsUadPYFz8STHLj/kPVvZm7VTZGm0eW5c
T6uVGEGekMbpD1QT3yNDbhDtW4sBgztvljsSHWJxgm+nvBttaJuwa5bMxKAscDRNmw1A4HPUZP1J
NnBgPuU9joN8ULIPR9JcqlPas078nIlD9rGwajJ5cK1bD6ACKOl1Gtl3OV8eGn9zUOWVhXh9CLsh
UxiyNjNCYYXm6ZM3lgOW0zj37mrekQ5p1s3Gn/i4G95gOrxtjTrvyeypJttvM6n5C8vYeohTnaeI
skiLoWHL1Je555yGmh7BowpM41CvGF+QN+rRuM5JMvoH5ybW0MyrxY9FDc17Y2pxPI3G6qqTkRIq
dLDWiOSBjdPlAMbjfiB3B9GKoSs+JVxa3qOFpOT34HnRQ+lUG7Fvxbg/12X/7JhH92kleIrfvTW6
OgjSHZC+pTFHZO9q41E4MUXdYOdYZaLEse9jkW7lsc0SZ7iybGHdDrFs9EFtPJqD0xQuOs4JuVza
TPKDx9AuJ3Q73W8h4UIkDFj5OH9sVo4Xv56YPHxAAzWaPhQurvt4m0rigwQBH5MeErxpXm3e2Ga7
3ZOpVXw0zbkiLKGwcf7kQ+eAFRVJXF95GVFzAQIxG0Om0xhX9lBN+DoWJe4aZk4tR6Cm+Eps+8rH
nxP/dIQkxXxBO/8G63vuhWXRCXkrVknzRoCAh7OJVs846kFRzvWFpNXN++29MVvVLxMP3lf+Bvm7
x6+IFRzB46Mu0aBjBszTNEyj1Kw449ImQcEq69BMVAwTm5h2SsJql34Qqae2G+zHVjgSiVC9g2kc
oqBuGW8YmHisPixRu37BqYZVGexg+bpbT5s3a89iYRjFuObInHCQMuYGdCHsm7UorhZUwIA+DCof
fTHP2292TnHnZREwQdtrvATjlJB6sWX20PljY6rrcWasAI7gNqpL36wxMx7nvs6b2HfiJrfejbMc
57dJovp7sk96FW4CT0fQZ0VfBviLWnLAUFj9U2HigmAnvUruKSg5VeAkOrme0hbJ1q1oK7Q9ggxl
J4xTiRPZtvZwlDVx9BLoqYkihIHjNASyEQn7hkj6N3w5yg5LT03v89oZjyJP1ReE1Ex/RVjKaDjS
DLBX9pyEiZWYALn2OI4nY8sPxVwbb+cxatIrGeVtFvTdhzRS2NVbpsoFW9vfll7V/yqLovkq2vm+
mxR/Zus3KMzq9EJj/kKTQJe8l30gsdCO9lmj3C6iKYtFLYHXmj2JWnZ2atbS88KxEcNP020/Sgyw
CLhEvk+L0uYPNr74545Kfp3MCrHWhWrU3NvBs3KUEKxd9KEh6+hinpajQ0I1X+X5GHgee9qbyez2
9TPX9jelFeCo16QeIS2kAnxBJxkT5d7lxOaIOc2+lCaheQGypum9V9UYdObYBNLkM1CafCaw0Xe9
LZJfjqWSMvSQW5CdkCDWoQuzpnW/5EqxaBjJz3lQGQrGZMYuYI043/hqmuJ7i6hQvNkQcs9B6rgG
Zi9KXX8S5Dj507RGH8dSEAtFkE78KWKxfOtJGrPDIR7t3wCp5mOxxRIDt9cycCuvooowmZmckzDZ
5EBwCwknuY+Z2jOvttkV6Y2KS/W5SJcxCZLI7h4TCJ6PtshLJyirqe2Aj4lhKHTMHAsbcVF7QE1f
Gjc2AuotdOLR2UgXymO/WAgfSvusVch2OUn9mdPYCaUtS0x6kanemnBR/+ip21BPr1lx6OqOwCG3
95C/W3KIQWapjMpDY7vZylfaUfxQOdRHpypL6ZdmHR2KeGy/jl6Honh0XDLDywHYNKh6r/iHdOuY
L9Gpi4NhOZM4abfPfyuqHHlVjAybGSi5+JA3u0l8m2s3QZrliPQLNIjvvA0Ftg90U7zlANB90JpN
04c4WFBL0WpiqVgWRwRRbRBAxGD6+lKe/XMswYELUgL+2LHcZ4gjs5+8tIhqbP2iLw6x4Pgcso0a
r3GNG6DZ6mAx7yzMs8wkHW+wLoBJL/TONgCCSeMMzSfPZ/CJ1SqQORh90CXeerclEflzaydDNY7m
Uak0uwBoPgcuHJtmndbQtbHXn6tZiNfSc95zgFVLGz/oZpV7w74cNUfiZ0zLM7VHVLx/fQN46RkT
ZgqUZZkegzvPulHYjW7KMPEHvZc2bwtvIaULjvrNlppISiNjvDYSRrPmU2MdKrrjf3/PUuNAssG9
FST+GVxgVJi70yjh8nVmgOQO6uDNMwn40lnJsBBNYK65ef36Pf+Z6/l0z9vx3D2TEausBiB4uufl
ciIroZoQgRb99BPJjIP3YerYhmfcF8NxIEeDoBSQdyIpEGA7fuQl67dksCI7aCkyqnBrrI5QsmGL
jy0+DieIinG8xQOrisByO+peOet5OOaNMB5Nu6fyspri07Y2eRgneC3GDatWXnv2redMtQirwR0q
v3Q7gsmcfmLSgl1pJAVrKXGbYCaMQw3zugR9u0YqjCHA+pNn1D1sEsIRfzbTJTrUqB3tf63kwHhk
mQoSDf0PEPjTpwXe7Zaiy2dsrqX12xQJ4XF2v+fzvf5a9r/n7K0gsIJxB74kauF8rik5TnrImmhE
4yhs8EItqVQR0xzGun4fyZntiUKxw6TWkYv2+rWff+t7gqwmqRc9iXqmVtniXZG1JJB+ViJOnrPM
h1iSItgQI/HGyLxLo39euJ5EPiCBaCUqp3PywkS7usmuHIIo9rY7jro2hUFeoncDX3yKl3fFh/T6
Le6f0tPHC4/l8YRtGByEbGe4qDvW/PtmgEtWNpbnQcOos57dS0qx5zsKwACBvLuoCrnC+UBAMdZ9
30l2bXft03u++ew4xrQUseiMh7Gkh3Yo9a6B7pgnjYPmgtDzOThFkwb8CA5LgULn8XS1mgSaYGxH
RDAtgz6Oo+3di7HZAwLNS+M8X3iJDtgqRACnlIWy6uxS5JQVbMvcqbutH5MRsbpfxy5Zwh5VtZPk
/ZfXX+FLF0Smtr882BZEJk8vyJeItaYWjLTMneyoAfivIvrTT62r1retmrML17P24u9szSCMsaBV
oDn4/s4w7bpaVa9M1kxXUrYHeVvZA4mEZRW2lnZPohfedsJdt35qlGMQgdJ68ouRZyuRiS6zpwK8
WElz9Ao13iVAhkboZph/A+y444eMJI8sNBvS08hH8bAjz5jIL+HyLyxHx9spXHYKhOLny74ck16s
NtBFDMb4pkMd+64siVayWmLLfNeJ4zfLbNiHvsrs68JaNufCd/f8WGdTk4g4nB0XBx9/+tJiwJqx
klhjyKZKgo5sq9NCoOzvIcoVDWq8+MpEVfD6SnnhY2cntZACIwnZJWpPL9p47jr2WLDIjGBRbjAw
b+wk2y5QTS9dBcEQZCPf+g63P70KzPwg8MMPgard7X1HhRSgdGguqHxfWPVKohRHCArfy5H99Cod
hd9o9hGxCZ2uj2ItmzDKCGgl62nvOTFLvf7sXthBXMoDx2K9kNz9hw/+C6AvHdTEDP2gt7UqByu8
kX6t56E8ClnTOL9+redSQkgyz97FhFRhu7D26c2xZ7hAEuUc0Pz/AxDb3TR9C4RMr3GdNgM+SGG4
96CnwM1DuxLMm1ikupXrMTcVQanxVJC2d+FHvfDZk0LOzkZHh/TIsZ7+qGnrvDbN0TcOsRG9I4aw
udJrVn8ZBJHuMBGzOugmKk2/ydLskQVe0amM46XedL/M2e4DjQOlRt2B5OV8RE81oPlNmbsZeCPp
y34D5fkZS7T1EdcM2cvEThmPbp7qyDfrZfml8cuu90WaiB/0Bbhb61zr+PD6s3nha0Z3AL0MyWfx
iM4eTT/1unTtHpWGEX2rZLxe273C5j0t28FL6QxnZAkXHsTzwmiXg0C0gH7Bq8m9hf9rQerC0My8
TzAFVVt2HUdxEQrmuvggq23gcs4dtmwy3xJR0v/413fL3AJKBpu2hF9w9umRCm90mUfo7lzn5n0C
A/rOsPCexjBQV6vTDd+LKqu/vX5R6/kzxtbjCu4U4bCGRn56v3VaxjvCxLai6k6TWzNawx01W9qE
+Lx43X0+jBtTzjzojoi6dzxkJlmyb1urGr66i5VNAP4yIYXLTKzuCECnJRKrkSwPsOE5AwxsxB3K
MMZSMBblVzI4bM22iMBkYmdxjlsrSwxfVPPEjc+pRQZI3K+35KX3D6/f7PPNBhECBYuJVoVP/Rx+
McgsaWoN8maMk3PqZE4SvaV7wsfSS1O8n13qTyvtUnd6LqLU8wl0+GvKLCG5NGDe8aetxfQSdXvi
aZI4/3bBUqEAJaFAwOtl6vOPJNVYNMUMygUenoYzY2yuK7AeEszI+116ERG/2fQfbKvqj68/zufS
DBarFrtgi/wwrD77kfXXt8LBYDsESG+BpwrzYyUSouxW0OROq/pqWzd1z5BJfL8bRBg0hH3XZ339
nhGlkoCC2MWl0vZ3fb1vH6//smdnpeKXgTzzDe/aYHW2qE2vtGtufQuyRUW3iR7VjRPn9pvXr4L3
5XzTpHtBsbxLhnc/mTwr2Zx8tMq2tpi4VCPLO6aC6JRgYOi8dXAhNx8Gt6gf8LXvwiln6ZAMVtkM
0WjX8UzPpRibPEPykcKRcCYThJYQ7EHi4Pc6qxdxwFpSaQb9blF1mHNiRAyjnd6Vuh/ao5MyDsKn
+mvxeFoZwZQFvU8diNZQybWcW4swnzoeusBAaQxfA/KUEOxdtt1RTKO+9bI2ItjSBSP2zZyIdH+V
Kekb/dzReOdbD1iY5uNjL1D1+1bZoTiSbjl2vhoBIcM5aUh8TIrEvMHTLus3BJ6BZs/d2OP3puns
r+dcTcpXXpGt11heIwgv9nojbGZ77K9GSEX3Q6nXLgq3mAXx225n57PXLtNPR9cbI8JJTPB89q8G
KWDXYflk/2nsI005dFOHbLgKy2kavuMstP6Bh+lJfTbikrJ5XEC1nals7wmmioDdrTJCj+wa8S/H
jdeds29T4HbVyh9pK609c7EdH8mXkL+hawnKWCwEnQYhT95B1UQcByVm9FvoE5G92bKcbEqFPgqV
jR0PH6HNHBz9dLCoCdYCn/+EBoUQT0VaEErOns7PTRU1+TLbWPx72XQfK4eQNWJC0QaHzjSgNJ2H
avtSNZX5WfdJ+wgVSoL9xlogEURBpfnoQNsoHPu5IddnmX8Q97qYB1L21n8I0kj3aVNN+dkYW+Uc
knzQBpGtud36Od1q6fOxEKGYTGR4+DMa3OTK3RgidWJmUsVMg8bsrsBFdHHM2wY3mczMdoAXWzwU
AW0Cm9/m64KpRg/Wb5kOXR9EXQWGwHncGuThG7rjFBCdX1UO2TvebNW36OYI3lLUNoJmJp/jICmr
XWhR1kZz3Q64fw5ozGYCsbNxlGGUVKb0RRS7xPoW8/K9gSq13zIxwDuao+rlYVy7lnhdQ02un6Wy
e+jY5O5rleg6KJJ2vEUTVH3Nktb6NEJt1yQ/LARcjsYOFM9W530g1Cr5lHmLp4IZCPa7CRf3vd+m
mYRblMAPJaUaqQCt2JC2I/9ER5POq+czuNpxQg1fRxhDHxkhPpgxRgtqWJ9tB76y67b2B73NeF3m
tl36fblOZN4ko/eDShpvSj+1w7GS2x5K7kgezNQPCLm72dXtMYFK5RWvBjE6FcU5qnGNYNmvcr5I
Pylb76dDfu5DsYF2+0NiS2QglmhuBHmhv1ZM+WwFKpn4nnuV5GE96nb0p7RK4GalaozQRrSEZ187
E+E0MXrqm4La847OJhqYiVCjnaMniK0LR9Tz7XjnOiwkpAoli3s+oTYd8rJIZ4p8GbdTmA8SS4PR
bJeOo2elG4gSJhEPUAkdJrKwp8fREEU1oocYhnWc4Rw7lss/hdhIbI0M/Ya11N9b5PfcNLJZmSlQ
t48Q9ayZutBBYaLb2jarvVpW1CYW2pUTNOxjUxukVvIaLloPnz8Uzk1LYDjREELP8IUeSHGCGsU6
n0i3OsZW5X6ulIavyBAo3cCaEfvrkh7xgX0n+tDCzV5XbZ6+n6s4H4nVQJQBQyG6r7Ag2aVpOi/U
L/Tvpgtmi3iKY/7ps6QELSpsG3NglZn9fYDXDgjf7B/rOrlQgT5XsfHaqHdRFmuaW+RaTy+FBIHx
nVE/BwlcaWhFyOopOnX2C8CHeCVyMskZXRkyEpfxbZIu9c0EPfpv+15+BIg4+DSVDAFOZ60h86xs
zkyEYsCuxmleIwKS2uXRdgZ5N8EXXuhsnhcOXI62F54F6yXdxtN7Xgi8arQLzDslk30Xm2X5fZFb
fo1dAPORl16a6vriQ6bJxjdDuYY154x5TCcyz8wFaE4ts75CNNt8qoWEfYpUTBixN1xFXuRi0t/0
hx426tAggr+Ezrx01zS4VEuW5fGQz+rFWsfrvC275ynqpkeygd1vTpb9QpntPJAEIr6+Xp89X8P4
MKnKgBakhTTl7J61KHKcf+QuAC3010XlGojPSnXlrsnHC1d64c6EwAiOEJP2zTqf6Bp5q5FIKNcA
LCNNgxThx8LwHakeZzLyxhs3mfpHUIciPsnMAX9WJgEfWxRxsvNhyw8NQWRfUyOzPg5GjKIGS8g2
nianEZ+VIRjFsKTOHf6k6L2JRLH0a4eoztCuO+AAY2vM71tlyzRQ6PMY+TkMn6vGS75FphWjbKJL
vpmnyrvdUkIaj5Yk8JZ6JyvvdZStk6+WviIsSLREwjse8ZRZgcvy0HZZ9W11ySk9lIbdfHd6yluo
1lnSrknUJQP51Q2zxUrTCmaTWJWTa8fTb1B1glKsfiOvcpi9Lr6dUL+076cyQUO5bhnxXNpGsBK0
uP0ugQYvvQrWl6KptXgZ500JpMqgHLulH1qKx5IIrrdLyd0Z04yMCXVEdaHXeOF6bBlAtrR50Gt/
+K+/miBteymZ5KSloEck3meVBPbr1G1KxoTURbgQuXNpx3xhYRPkQOAAN8g4wN1d+aTvYlIQs6I2
wmSabbtbOM/8uGFgDSqT/hup8/kxqXsRukqsRwCx7iDoqHEVqYfGM9crNF/6MGWmHWYGeU8XtrYX
fxznvKD35bmcD3Y32ll7laQnasWSfrUTKP9smFzwK6W269e/u2fgBe2XJsaDJATQIXnuDRgY5JMY
tsu1PIJ30rZt3zbjZpIEk5Bs09bJKSJA+MINWi+9cfpsGzaTMsM9n2g31lmSGg53OCUenqV2VSq6
IfU2kcdGWhOJhH0Up0cioayvSWvgb/SixvTFgIgwTNJ0Wt/yRXLKrRlwls8InPxHo5lYBcWZtV+R
Nw0fHQC4Leh62S5H5snqd/yd0j2Ayo2Hycny9tQ0Wf0bWS3s50g21aXxss/VM3t5QkgJviypbF7l
00U28eEuEfge+Shj9yUFjzoCTZeT3wiSQskyKzHM2UYQT6i+GIEDPpwbg8T8ovq3Xet1V6+/6+f1
0v57tCs8Om7TPLebdKKJPITHKJyqJk8pYmGefEix+EJXj2P4DAmlkyeeAMcxmwf/PPu6OgyiXtP/
L+rOY0lyJLuiP0S0QTnENgCEjtR6A8vKzIJWDjjU1/NEDcc4HDPSODtyN9bTXZUZAbg/ce+50xTo
yZLtwWo1QLgQmd4vAIgMmDcIINnr5ennyvyHAG+u1A4pdpV85jNza5hiVnrIZEwWnN041YNOaeEe
O5vqm5a8N7pAuct8z9xofiWRUidkI5uANtp9qmUo1dM4CWLWpycii1YblonTfNP3Gj+FObu04rqo
AXMZ+dld/PSuKJHhbhxt6OOtp+vom/Mp7l6NtUXwXrhowAJERM7vMu5KQinTLrlCn3KYRP/z9/PP
mCCdFG32ZdfbnXG+jZX7vz4wyeB6OUBFEaAENhqi1DCuamsMWlhDdYZqzzVeGc2ZD54mQOXOaEer
Y1wnzu+8NJO7YiSN4T5ei97exuwPYXzH8zVDFqtySH4gYwqfn15Fbt/5zaPr5gRkcKNm8m+Ohn/J
1f+/s+zftj/14yB/fobLZ/vP5v7/g5G85vVZ/u+N+48/8lf2+Y++/T//wd+M+6b1l36VJeCyp4qE
A8N4+m/GfcP7iyEgHnKGjzR4Vyf7f/j2becvtkhMWmnHaMmsa1n090he868/rxcTb95o9CjOv+Lb
Nxzvn44H9kcmSh7v2l5ezRLGP721hEhlEMZkFzgyH49ZWmjkJzUkO7pJ82k1hnpFycDuM3eIn1zm
D8tvGI6Yg7z1MAufQfbav+KuZZYJ7PVQwhd7ZYe3bgVW3fOQ51m1oU9z31BT9ru2jOv0JFy/vvNZ
f5wnYJa/p8TWkZhn4uCvg3Yj4kI+aMDfbjBITZsimxS0Lnu4zI4i0WbVkHlPpD9NQomQF1tDGZ6R
XuSbGpFqnR22g54chusKbjNlEo4mAfD3nljsR1u2685i9furcT1IY2lGlLbFwGxuq+F+osg+zRRB
+xnB4XlNjTVqevTDgqHAuemnC536XWIawMvch9KIs2A1jccYFA3AVC6khZEEH4MVf/oeZgF4ohED
FOJrM+h0aHG+Y6JGyDzOCD5UAerjo6zcboeJfQtjgxmwk4K+K2+d5HlamgdN4FxICUq8UyAHtpV/
9Y6SHja9IocCzlx7CT+9Gn68qbV3WUn8gbGahDFULY7CZVp+GXmqP9qq6g5w6J+YDE7v4AKR3xER
sJtQ400pFFoTCDwIgvo+rhrzsjZe+zzV+hK5jqLmb7TxifKo2kinTRSHaDkd025ygqHo1ctgzQJx
ZVrOSFG6a3BN+qW6KjJyRIIVQn4O9YpUAzSkm9od4i+VjpgsO2u4tyyCYGpozbhkFOlMrX0rtNgO
MdXcuaDewJeglO0sbEcmuSKzDRE3CWe7CyeRqptOzS9J6/iQ8qHrFuqXa2UPgmjJaC6KC/J3hPhL
zpSgWlPgf3kTkUp1Gsb51DFr1lBKlq38xeYF6bNKiqiuxufR9K45ZolKCd6DLIdZCYDgpjekClmz
NJSC3sHrXPUC06U4If2dTsDJyWFLppU866oj+qOytjrQgjDJZZjDW5+6bxNC5EaBMtxY9BUHtzvG
XKBB0luYdDEb7nChht6w8vGmcXxsFAPneiwu0secmvkeAba9t4PWa+Mu0YjPA7kHXB07zqZPXS8c
DUPdLZO9sZ1kR1wPGdIuWmZ90QDDUmnl+DoQtkS6PW5LAj2swdwY9co2oWvmfWdm3dEc/R8pjYM2
e6jJ8+FkCMiBs7VAlhjc+ZKOM2M6gTvDdBK4sfmJwLwiXJXghbPSMZrs4sS82TiSvsaUT9O3QkJN
HazaYkdsscNo2pt+9Ox7sGIDF2z3BUvx2aWjv2XAcV+TNByQ+0l1N1aCzxxsMGPnzxkp77lHyPhA
jjOAxMXCmcy8HmJvRrCpQ+YZwhIiPOyGfLHWlp8rtnRG6+RIECTpbka40ZARkluQ1DPL4PTdLCt9
N5YG8HZqlq1qOvWoTHFh7MtnRcYHk+Sjy2ClrK3f0FoPcB2yi5PM9ksB8Ruv0u3Q+13oLRlIPg/w
gDVNX/USZ5uk060XMVeYU2hoT36nbS2SY3DKa2+sq/VtLWFLYsEmj1DipciaXb1Ue9fgbQKonLk4
CrL2xQbzSeKO/CrT/F7UQt3hRNqkvn3RLONAvMxLw3h4kyU5z+TQPsZp9l0v7qeruhsCemHEZYCo
nBLjUAX5OS0h94p2sHnUHXnQymJ86bSqutAnYSx0tRofXOduSSIrvqzRl+csYXFOvNz6mxyaIqwt
KEENfKAT/JV+hzGa467X9WWT13kcQATQjgN107bPSXjJ05L3qcNyY5v1upML5rl0ysV2Tn1OQz9O
kTC60z4r8UKRzZ5GTtXcrJPNzgNX2TaxDSNM2DCeFmYdJ3/U0oeFIvcja0g8CN10MG6g/srbPs6O
dlLcx2bXgq8vfRK/ibYtiwWJh1dbm9pw0m9HQ8NijH7+lohsuXFlL3+w+omfma/tWKw+4cpoHT2P
oTn2P+8T+WO3kSI+8YusLnA4M0y65IAdhrSHTlxTuRLShtzsexgMN7TxQcBpNeqXZljHh9asCBQB
Zr4x6dtSqRebhCHlvYaFJAuW3DfJMF2dN21mmFCDCich64MS+Tmu8F6QL6BZVILxzdgVX1OqE2Sb
DYS4aS4OLOgoKe92Z36SU9i3NDBm/5J5DG/5VeNUJ7MZr9Bc/KHk1133UK/sTgLw/pq36xfNPnja
rL1bY1ufKT9Iqyra2n2ydc0TBAK26h2du0m0tKjvBpa9B98vmrPZNDBL7JxUHzOrTKwhySjPFimz
U2DE0nxuay6pMTM5BkD7jb+U7mG3A5cd7w1WIi+sX8WTbTRDi00tXZNNX9YObN0m1j4BfamH0TTl
I86f+sFs0/6RUoQs8ql2EHkr4sWrJN7EBuuYXOfQalA+3qLEWC/Yi9QxLcp2J6h/nxvIoU1H/iFX
XnPy29k6ZqucP/k8Ui5gp2t+lhV7I2we9TvhX1rCMuutZ5qKZNzkickJOSY4Ug1p3RXEGJLBHDDi
GR9MJaIOiXOA/CALk9h/zOmbeyTdnYwfNJqcg9VgkxwmdIR++cz2Kv6dSbLMFkvb9z1jc/HteXWo
6e5usJnlZ+sv3dyOsXtdc2Q2PaAfL7fwaOOzVwAUgRRxsI3x0xvhraGqyTjxMq39dS0XkfEr/w76
+cB4i21/4KWu2sSq+exGlitLouAmi/giOrVDY0Vfk3F/gW3GbJKIZ9vABUQZYV30kuNYL+ZkW7vp
hs5kjZB89/djbjjPZGlTu8Fk6x5zpLeRl9v+XZrU/WcmlQgyxTUTl2YXIRK+cj1y75AKMosyi+ov
GVq5HfzJ+XHc/teCj/G57NTEh1PJXasr+1ssIo2ovWD2erTECnPOfU+4pwBp9ChA+G6JG5ehnJ3d
1DDSQ2f9y831F98aCF3rRX2DIc7eJ3nHqd7E8zs+0b2+dDuT91IQ/5d4zc6MXU5Jv543K53rS8Z3
zJJtMZMTl1D9g6OBKmWdMNaZbbLT4wzNbl5iuer64hNjGyCayohycLRnC1HGg2jdYgNPDu4Ta/R3
3NvjqdZGgpxBPN5Oauj3TrnUQGBmI2in2d7BIsm/GCHG0dgTJbCy3nqeoAZSCtSd99uqSkxWpuic
HXZIap8mCdlvBem1B3XG2yU56hBdw7raiYlManSXewDTWZRDSrpLGpke18aU+7kn1szHLHareyNW
ZmxvbeSaSguNJFYRpitxqM3sXq2L+yoYLt1MK3FonWhYDmej0Twj/sKr11Q9BjeBDBI/W5pZWkSM
EK8dG98UuGv+MS3F3oIk5Rrxo1+eM2/tCD6fHd6KYe12KveI2WUtEh/ycjR+F3bf71sA7W5mDUeZ
ZNZJpfzZcnHmPebI6iBlqw6rcs3XzjOqYKQQzjYabscyEJlTAIrEC0bIe5ZFilxvxoW2TwZ8KeJz
onq43uTHJ35kZlhwpD0PfWSvthVv3NEteEttBJ+JiRSLXT3PedYs7QcYVS1qxUCoW928TUNp83ws
GbgHHvwk1HXGkVRRRDLxKQM/6uv4VPGi1RtVSFun80itCOxNP0UmY+pq07m+9uRLsKUHzXWTkuq7
xm7sC2uPUG6YNmWPSN5uV/U6we2C5mVl+LAduZDzmSn9ic0U2Udmn43XtXVpGQRO6zEfnO69GORE
RSlbtyjGY0NcQ6LPweAnxcOcW9VO82J3S4gGtr3F7pinOOhEKQ6AzbSeFbQg2NoNHrnlqZzcPnCI
w7nl/McHnVDI9YPUI5xp2S1M62xrJUJ+mmBRSfPKi+a3qfXEqTeCqKbEmbZz0z2RYSdZB/tyCtjG
3rj2QDVn5gapyHFn3WjpXqyLc64ISkDHJKsbWyp5zGt8BSZtAAcTTR0XiB1UFj/AVCb2B5+OOpBd
7RDHR3po02vTtm1dcY579d4yxgxLb9AKJHaZ2AtjXA+qijnyat2pbxeVmfs5vXIH2sQPBokHpbG0
P6lgTI8GZ90RKqCHnmy006TBR9MI49sq0u9OMTdfVMUSrzV77z1hIlqU5h1B5q2rqrcegNkhb701
VF7vc4MYS9i61bLnH3Gh6pKmZddPhfHqTONahDSsD3rn/6p4fjfgkKGXMdAfhiqJtKEr0e3TJ1/J
+NDBZ52jZyB3PcXbfqX2aBsH/sSJMWjbP66p9TBJ++iBmIoGx7ijYfhQ/rc1JwcTDceopmsUZ0aN
a2BL16cHhDQTEI/JP/qpRaRpbGcHng9YwsM0vPGDvkMxF0E+NK8aoLYNNsPh0ynsHwgAp7HOnADy
JbjtdQu25TJ3MxloMTD63k1/s83jndRbJ7CVScPgjyJy8+p19lr3PNvqxe81MyoUPky/ii9rWowE
wqjqRlqwHoyk9FA1zV4Mci0VF3fgrFpiEeaupj+Tv0TLRVOxcagWw+uWJlyoLolWJ+aCqrfH/3m2
FXbomiyMziwDi/zjea3Fo1wrbQvoad1hb3kf49R74yAs9lNWfNQ65LzAF3lqB3lmaC86vvoIhihE
KPLD0P70Yo+8+Wka6RA52jLKC3S0QUFDvzGpkB6aOMazYrNWwhdn6OUOCEacR52OyzXB1waqzcl3
/IddtPrzY5avX4uXMKpmnEvWUa7CHKvoXecK+p3OfbGyGmOBK+L8YPu5+pWPhh4IY8Axx6sTWS3B
Yz6LodGctRvXHf0Hk7yKLJCxd+lojDw1XDIkAbeCqc3J6jIHRY9yts5gR0JIbzO5HdI1SPdYX5ZL
vLjYgwUFZkfOT+fDukOd0S0Q7KoSRq9mniziRcPCIdqR3JxnJbRHxAwyQHYOO87o34fBmfY0lTyv
gq+jI8cMS6oz7js78fgNuZCm5CY2DPs4imW9Nebyg5CbMXDBHe4HmIMbmhc9UBVZI112Y5J+eZjp
l92WP8P0QOZSoW8MwCIEnusmCbfVLnOMsBVQfBHueRQg/O0kRXyim0EXtJgf7AG9qJ6yIF+hybcj
EFWfuVLEt2dREZf2xhurIfK8DrBcud4bqn7sjO7QtTxkmlhIYMgFh7BttFsjsc/ct5tYix8L85dm
TuMO1siy7WeZkU3FlIgx17Ec3Q+3H08D5XpnGOVuklzG5BE/clf0t4q4r2PlNowpapMea7JPQBrW
gxvX2PKZSl8DxEc53KEZixZsF9XkL3uFiAFXp7ORhsGBk0C7Tpn3Bd0gyErSS3EvHTvbkWezbMnP
WEIn71/BxqjbviAVC1fam29zqtRNvititKZ5EV8K6vF9G5OLspCnt7Gq/nmq8q0lUf5U8pvQRpfI
Q0Gnyu+1W+ZsPdZ992YZtSQ72n2Cmo/eqWyoYyd/2NW2N96UzAsCmG17ZXf9gRYdXJDbLGFss6gs
7cTZNrlDJHw+LJGqzHvyFl3OUo0MB7n+wkxYUMxX5gEvfH9db5I9Q0ZPwggGqjG8haLlfUpQwpKU
ObN+EiJIUS/gbSPSl8i5g+HwP5pUz05mldziVttYfrIkcAoY/mVZEua2o5OmUcWhsPLnGTKC3hP/
5Ell8+Yx4vFHSUvvLABT2KZ+QUWsUQ/lg/jE9+5DcqgfW3P+HCzYLlUFaQGdGp9RgpQtAxWBF5wp
hhwkgUwziZt1TKq7oT2YTod8z6fdhHcdNFayT0omenphsgtuqV4J2to7DZSEROjvBhfPrV15F53C
GiAnqezsNAq9OEE6f1XSyPca++2tI2R2Nlj5CltFRDwPN2bsCP36nNR7a+YpT6vY3y2Dd0/hoUeO
8heOfqJ8DXcOedOP8wIIEkA92Z28oBtKwN8pRdmPt6RfVkZiMLwxJIeJB2Z9bNdNAzrutuusfefx
clJPZbtO1QRq+8MDxv3AWVUfcGQPDxW8CQyvb5aZd4fVJCKD5TRED+Osa+29Uzs7aWnOby+mTs7g
fbTru0TOSI1Jg7FWtoVyciCSgwzPnebYbwPRTx+It4m+WmP8BeW5HdMvUiZw/5PjRRmXG29GxQc/
MiyAmBSsxjjeN3N+Mod+a7cg6mVBWugwWztM1CiF5zJM3Lp+sosq3RGWeeqT3uPiWKYt4YGfXeGQ
0TKcjfgDZGyzsebsp7y66LXrE2iPDCuHNjJAHU2YwOrhJJQDvMOzCkLAnPt55OvyJxnFfUrpVFW7
GIko4botV22RJ7ScWH7jbYblCYTmAcSHyTFE31eWedtu5mGhpzf9xXp2Uus3+2DjnC6GvekAVsA/
deRZYSo+e/2H3o1vmj2EPmyhUMjuG83puG37oQwUvWB0ZcWS+oFgYWNP9S/uWZSGoggmSEX7op7f
55UsCTK+61B2P9I2I1ZuNwyhN25Rfql+fmOd5aCQ9Ll8q9Ta5zLJLxlhTGejM8XTmnC4azYpJoX9
qqn8szFHa++PF1Wtat+1yRfCVcLyOn0+T0s/hyqfSzC4MWUL4nB3PBsZAgrFZQKqM1gK2W3W1rlB
XHBJ1RL5abHy6bVc05O5bk3h6O8ZuwYPuGtEgGK/t5YqmLWfHi0izz90NOgA0WTInVn8XtYXpb8D
ww0z7sYV3VVYWcXPIkhmb6F+tjCP7py1L0NVIJl3hmpkhJW+AoPQDonmrDyPZ5fT/ElHhbqpLa38
TpXpEIRn6UfXlOs948zrrn8AdQBxgBG+Vh8pR+PzxJuVafWjm8c3g+ZMu9HsskvpJm3Q9vPzFFOh
i/SUJglnv9LAi82aRMQbv0Hm3Ks176Nm1dKTXeTlhY9/3mpK7GNl84M2af0k/ZmTqnXUm9LehD9u
zWWOoAGREmNdoa9VDF7TNuSjXV2HaZ55TAwS5HgTd5QkX44G2q1ITro0A6UwD8fNjW3wUNIeffvs
YcymGzdlqZ9INt6VpCp77ZoT6N0y4HAijSz2Tc4q0tbT9eisgtSyrLS2q6vv1BwbpxRldtQYrf26
UCgh75zYKE/4g/q0l4QG6esliRuPxLS+3dJOlRTabX9vjrl2yNgYdBu7hHcEI4arG2tDL8oAo0Zg
zPMXur+E3B57fi942WlA8mCdHpdE7MEyaVAnhnKnsuJg5Fk0cOOKhAbWfW/hDHEdbV1FJFUCpPmy
sinatqMRjTB4h8zFpM1EhbE40Cv6u0rdKVJ4Fz9/lCpfoWcl1Uc/ZCfiC5l9TQ9qEESsxRO3suyf
a6qmbKFulrIbgwrL5XEeWVvUnmTcn7lfcwlKhD3/ZoG3vMvdTpykw03FEEye7AVr6aSWDR60gnaR
F4FAuFPHYBab8ghVaqO7qwMmgORzmwTfehKwkYkZgYHiNsZ1/Nde5lXKU4FvlLnJxKEyMp3bEAR0
YUD6u8FkFmhxx8FrUPlFKyFtt8OoO1GZalfdEdekRce1X7yBDJ5lfXKVZu0Hrer2mmag6W4N6h4s
GRPam2nYOLLxL303KpDOuc97XYuUkxVaW9AZuftMCJ4IJuX7AZiU+jC6ORx9AEhpGlauqi+xgaoU
vdVIxnI3eLt8oXU2UEKH/HX+Hfw465emdw3VHalKBOZV7ZYEWWb8a6N/AoU5a5UTxh4BqX5vpa+m
IFtz9Dnmx7lT29Hu8oOJQiSIZ/6KxRgfB+7lH77cLhprbyKv2BsRGRe5/qqVvf6dUtu0ZKiX6U/T
pRndJBMxT6k2WPkgv0RvY08qCcGWGVmPsBqILnbn+aVg9ozY1Wq2Q9GWxxTcsOrQGzAOzax34gWM
CyMhscslhabiILyF4PxcrUN8ngu/vk/pbn6Net/BFaFPCIWvtSFhzunLkDcCwFM+rjd1Bx2mHIZi
a8CeDnLs+peF1NA3RaL7cdKqeMt0qqeqLUnL7WPzUs9ShsRcfyadvLMz9gd/gD296DTyX3P3hgcC
Cg1+r5YvTG8eKfvakyJq+91sFvQoxNhNL7Of50dV2QZzpphgaAIYcEf4k370MX+fRGGsj3NOPUJE
9XyVoJNtCA40uXWhEpwwSji7AYTpRoOb9DrZs/weRa/CKsYF2cTOEk1SX7fjmqNNtxTX4rSGWAmN
B7vwmoNptv1bbYrlDNG3OTXZGn9LmCXgLzd1YjjMEcm11eKq/p5cBtl25lphu/bPg2boHDdasn6r
DPeElhnxjlGpdWrml7wvtE93HmI6IwfwE0Cve4CfsAnWmZ1cnZU7AuHw/fa+hHjdz1xhFBdFP11f
nm4pAnISgh6Cc0ON15nxHand0143DftkJMoNlllAn5Ju+dXyAUB+YfXKiGFAOzc2A/vJoniQdPjR
v9m8yLLymN6uObL7avTrU7z2grnmmhCLmXhhqSUpR4wt7/5oEP4lOcb/N6GFcTXv/fdCi72qk0+5
/KPS4s9/8R9KC/MvYrawGKAxw4V4lUb8XWmBnsJAduZD70A5jgToP6UW3l/CQ3Dn2ZAV+D+u8oy/
Sy3EX1eHHzZ2+ldMjd6/FJGA+PsqpfhHq+hVS2vgdyI3gL+JTuu/Cn2aJu8ZmtPY9J72Ec87oysf
03gd9li5xJ7aFy/gUOlbj1JKN9kAiVTfu9XaMSlJrS33gAiKmtz1vKieY3NxkMqt+DoYxQABnGgm
64btT068mzIS69Ja5rBvhfNpeVl+5+Zuy2VO+h1EHdCEpfO+TOJ7dHeVij9lTz4w2mp1Spp4vTM9
qzt6I4YmFuTpidUDE9OsZ9aUeLOPSsFN7uYEibBFAb9b85i2cAaYZog7CIQf+VKTftiuyEPms2bM
GILMQdulaJuiWBnaFloZQ6brqFLXOm7D9DrAjK+jzBLBwC7Ve8abfyadys+9p+Q6/tSvg1CS7L2X
efTiPcI52+AovM5MpZNZZuhcR6mtZlaKX1F7YvzJlHW+DlxtMxlfi+sQFpAL89jsOpr1WNHy61zn
tVwo+npor2Ncxb9x/TjbYYrm66BX6YPAKvRn/lvZU0w6J0PhzomZDxvXUbHLIDVc/syPk14wS6aR
aN78dNzVqCei9DpyXq/DZ824zqGz/DqTxoRTPNqMQeMNgdNEJimvMo+0BsyykaRd59pxpp2R1OEe
HUuCjNzrCDwe+OrsP3NxVyZcxerPvLy9js6X6xB9XGZ1yK+D9Vpmy16P6y9rsX6Yg1wGrrWobOzl
N5tSUg9T7E7c3Xl3mdb1ZLT3RrLPjaGCniRy4G4IB7BC1SyWFI45CK7L2xV0dpoR9X5qSkciUFHP
z1AL2KLtVtyJmNJsarWmPvSj+MJTtdM07X1214Ppxr+aguZdrjusV/vKqB6k7/ILlJAzu2Rx7hTa
958+dWz4kKs8SsG35ySpHc4DYwHiZkMzKdrI6caTmXtUgUbl39nVEHpdspmFjJZ4T3SCOqPprXae
oXVhLeQvy3H3iLz1z9nX6A/zVCakv0M+3GbAyigJTf/GWWv21qUyl5fFVPxxll5oW0A55bmk4Y/0
4rqcKlvigVvviduiup+ZvAXEXJBCO07afrCL8YZgj2qDvNdCDOOmAQPI5VTUBdPYhEWcNA8gy5Io
N8lVKPNyfpZdQqHNcPWsUANFstPjg9OXjHjj0nsjOMC6TGODdjxX7RjoQ/uc1/LdVT7Uo7YncmvI
2Yyqkf6UUbgGm3IIyON6ayfUN5bsgMTklhdWtgutRTTPeOa7G71OkoNiWB+Sn1oGDYHz6DxERi80
fi0IzgdQqvxcKNzTQC06RwWsJQ8bS8ykjvd6yCQBJyUEO2CvemiWjXOB0Zo8VEKbzqIHol8qUZ+L
1HfeUT4+aqnpXtlJj1laHzUaqA20BJ9Wg+ROaxhT0h8Fog6jrQ9COLdN7e+alN+6GGCwFWbQDhc8
mFloza5z8tTUXSpUn5n/2MjKj5j9QL+CMsAI5jeOHoSe2gTTdDSRoHhJcxt3+lnpk7NDvTofrNV1
HzLLMDbXY/rYcvbzDKKmF0XlXrqhLzeZwzmbaMFSF9E0tSSueAxxzItvMBbx4Kr9qTic8YDE4BIP
vG/99IXK2kLKLrbLlDNDUgnjjDWmQXDTs2jvU81WLOhktCqf0LmscoPZK5xzLEWIyOaHHkpjnuUf
R8I/Ax+VWDimZftMW9JdbWkPVVtlAOxWsS0ZKRzb2Fu3s2M132JmQFq2xXQnKnBfOjLfJ6ghUVbP
YVY4GSEgCLBU9bLgzN/I0dgUQhzr8QpsMt4XQ68OneeehlKzKcIZxpt27x+ApkE8Fk72lFYz+ZN1
rQ9w2qvj7MFRII6F1ZcO+ApaHdAQzwZtO7rPDO354z3Wa3jN+A6KfA4a1ad8/vXF7JnZFkUZ722x
OoG1fGMJnXa6aqsdL928Z3P8Oo6Ktbgm0KYtnXoVxHyPVjMKgLcIcohWH+9yWX2CsEu2C4KCCMIt
jeAqAjlO8zGNAQa5JV2Yz+5iWM2bBRzYYCXaHeTd5S7Gtodcpb6tVu/Ri9NTYTT8YISkuHCAtLh9
n5gHRe2A+t2hp38TCYxNOwOC5HL6BG7FoBoWxsZUPDxWP4y3jtYTCQ1V116B1PJh3zimY+2WyVrx
Chvzy5h0w74s1wM9SbETJNXweOgqTM1WHaFsRkapw8k+L17voKfpcrlJvdbYxYtvblIIqswb0xNS
n32K9nqTV+3b2C/mRkP4U/XSO6L8WYExcm8mSM8Pk8x6nF/E5jSdnMhTqe9xskS+IYZjYtW7qunL
/dj2+nFYVvvpKqYx8ylUK6snGO9DlGJgjRgJ2uc+f1895oALadeYRpvhwYKHs48Xni05aK8p4p2Q
h9DYu53u36kCQDZ00/bAHQG+jyMkaBITA2rdEtrOr0BfNaGyDjQJ14YOCmWbNW4ozapwFeqiV3w1
SrrPVp7tLGeIOpvlb2V0GHfSWz+p6A7csOtL7o00/ir5LDbKG97LpOXfzWe051w0QJ+z+K3DufKQ
eFx8ca4LZiaLQf53Op8HvWVYPTrdR9pIoqyrVcaRSyHGVp3jJly9bF+t16Xc1E4bv+FpmhO15Vh/
nXChAlveAb46rW1Of/eWVFyY+Zs/lDeOKG+7hQX03OzwZ/GyscVzDFzL1itGl8c6F/dJ8csHi2jR
UCe+/1FJNvTFBZBC6FoHAireTMXlOvbhODS3tmIiW6GNLLyrFHL2IoDpnIvW8MCIST92NYw1g4F0
5sqDkyevrDPHMNOdh25Mh306sW7y0LI0M5rZsYnAW+vRAIEjytodq8Jt45RHO3tbOrFVui93U1V/
FnN5q/dmWLbmo+ZPb62eHhlE3/SDfSsbfOE8MOuUEVcg/SbsrbWPejdjHjoxMIUsdNAoW4ECLmSA
jczJhWEkN5Bv92trwsbQ+I4gqNJi1R9eYRdw7b0PrZjMqO95XLyB62Fs6Cg73rV5U+huteUmYxFQ
9HFEih0b2c4x9xMCHdYg7yvSL9Z8MAtID2HXpsFQdeB7Ki1G3zDbj6rkqyz0BQE8666HlhhxgJEM
LzNNfqTpmEemWXJjM0Vm1NvUO+YCHpnJS+CkkoZVppdq0X5S371IMfFwaXVodfJ7Sf3LYjLImdPQ
H9JtMVCCdZYdWYiOA+v6Y7mdfKNg489A7Nl2YeZRMWlzuryVxsD3mI/VGw8a6dta+1oW0w0Luq9a
6Y8VbcyNppc/VGftscEb+GZJ654Wk5+KefJ0VfdpTP+Me2/seZTMMb41+umBfJ4HhWFfchj0jM/5
EK2tEnO9Yx1k7XUdUfeCxgntBkLULP9RjJvMytvGy0Dmc0nVI9nAK7tfPsi3rC7eWJgb9tz+bVUW
Be9K1T3wTt39O3dnshw5c2bZV2mrPWSYh0VtYh4ZDM6ZGxiZzMQMBxxwOICnrwOpF7/UViWrbW9k
GviLwQiED9+991zytt/ayrd4royV4PILE7sYt9iyjBIB03GXibl/ccinrhTgKVTT5CzoG59XpRsQ
1gtxq3nFNL2GWRN8EbAPFxG8uMTQmjdJwgbfTszKfPK7uAKgBvTYNDeWHp2VFzgIm8Ei66D+rIXv
38xpnpaRJ0cMbtMMhZuLEIX9wE1JMSYsfqg4fgLjkv2IZXoJ2On7Zoi2oBiKZz8t23NlMapkRwaJ
WPAaLeGka6GViwW+sQ+V9o0VDQfGUYQGS6/lIOHnCRx8or7tOeHeYNgu+z7prupsk246Z4IWEysQ
FTcoT52EbuTzmM7dbYgzxrgQIV6MySo2ftDCXUgq3o46SKIju2XL4JYhaAaJBWnUiLbEHzNK34vo
J7Vaya5PKF7tWNMp50TrHaq8W7NODriQhdgUkVCnpsxQailisxodfU98P+hXT/KnumzNLZapfD0G
PQ5PM/2RhgW6g59YR4paagDviuR3Eih55GxtvbppYm6Ui1BSAvD+ZcdDuyu66Vw3iaQYorCiV6nY
h4fIwB5g9sHJme10I8JqYlhFh2dQAdFVvKo3gzg3FNzWC24j1alox1ZwoHrNBWmBKDE0FKsfoE/F
a91P73oacYEyCS55V0t1y6NmOiTF+COdK2b9LbboflW3U3v1Jj++yaKwlxH5tCfsMmKqNOZrobpo
Q6Cn3U/d7PyMtLB3yu/1yco5DKxDl5W4bOFzkLXE4FAgOQ84sfsZmYWa9vbURZFxigZuxciWr4FV
mO96sC3Yl0q/zRy338aJZJWeFbay3Kv2Vljj5k1qtRZpVj6BMGGKNCUtVpNWdRurrpnjB3F3Lae4
2Ix0a97aCEY0z5H8Mzi9XrdRYV+l0+8zq34ao/eyTg171VdvNG+LTwvlb4t32mAnj+2DjYttNdft
L+jQ7l5PCdaqeIpp10vSZh+Yo3PJJy9m0mW5j1nm/Wgjw3vFiCrXGChKXD1jwgy/4WLj+TUtQBW8
nbSh8cI3vCvlQS+5ROqQ2vWOcBUqntbqR1/xfMVy3Ewy705+qUpEXY7ykzTDs718Ixl7vhVWU9wB
3487sy0Q9N3s0Um6P/XYc7RzqvoiAm+8cjsfH9vBira9qj8YHTLFc5MUEZDIX23rmeUo0WfqcsYL
8ay/q8UePmsx56+mmOYHCPwIoylnffz6miHzek6jhdFtuw8IRfFHiL37MHgwW7OBgsFIsOWYOggO
VLoBK8dWuNKkCMjn9CfD4m+JB78/DZTwHgnU+3cnQapvg6Hai4nT7qZuZ0LXaL53YeX2Ewc178sJ
Zf8wmjhZOQQ6+tayprMSpe63wVDeR7I5JtAzKeSKq3vl/8JqlGTNY9tbvxINzr092u1TCo0y9A/Q
4L8m9vQTGhvCmGiqQxR07S4KWmQ6W+fGJWo9404hgAflHSe347LVGm1S/+KJHBkkSONQMfq+GCrb
uEY+P+WVk3zwxufn0QmK327sjuvJkN4+hJT/Unq0mfO3YIw15xe7r7kulPH4llZW9FHrnnuLttsf
I0CM4xQ7+U/pqpCjVIy9n377cSHlVOIwKWtTiCBZDaotvwVxoAwRbFG0Eg3MHrjEpMwt2d5AruLQ
mdMflZP7S2ShP8PkSOytHxqmtQePgpbujq7xNHKo5V43yOTDpRak4Pxfqh/J2FY1itwonmqMAY8F
f+O+FBwbEYOm4gJIUQdbr26tW8PRD8WpagkwhW2FTuql1tUeG+edREH1MMJS5PSAfZ2EYUl7I/Gc
WD+rsWZM7fAr061o/Qczs8o36lTcY2UZ81PVddxMLfpjjtIJBZ0daRu/pMiurKgIGo8QCbzfMaX0
GzrEQI74ocgXo7uPcdHLgzPxx2wvbDUxmW/TEFtUaH95ZUBsB5oxFBm8C6xLzZZZvrOZLEzoqQ1y
18lxJuhA9Kc0MQISRtBLi7NfgI9fc4WPvuC0PlZxa7/CxFenqm67sy1jRjZcrVZscwBp/Ayz6Rqc
dbPJMEJnG6ucEQTj8NNLxXFQEexxRdFyadRYFBkEnFKFoYeqh+aaNPl49NRwGnMuTLlxrlPnRUpr
7aKuk5tpdz3XEZV08V3FQXOAupOsUbS6NZxHbu4ziZII1WIKSQW4V+yNxTor2SFj+85fcUTi+XD9
AKHN3WJWSjfKb4+hXKIQy2Pw0WryGYG1Jwq1VrFPXBy+jwYDEcmnCW74xvNIvORztMqQwQu2daz5
OT7Ski1GZ7WNg76utsCkyRO9FaV/b6Z5Y1eaCtkQFzy+WTrz1no86PJ30bGhDa5e+Zn/5M2deOFm
OOxRTZhGQGinlREMRQjoAqdCxmhkaOlISH3/FJGPAFIO/NRMfukk/e1Y03RBojlgegaiSDPJerLh
B2Ru+cb0olg1DBax2+EaA+W790YQfZSmnWsz5K6YeufQ8X7h1+FMN2TpBlNOxAneXJfL1dNlT7gX
6eys89r8DRWEQk7odE/swNugmcY1VXPTIcCQb3gN8w6biWXq2jsOUbdqWfC8Mi/IS1ABGNaWu4IL
zwrphZ8OFOgst3dM97ZYYhb/RrECxgXf3UbRb+ApFVy0E++JUlQsOMmWVDlKcfdNKu82hxbQaIDv
TfRaxzOk6txNn0iT+Dse0E8hXdpGeB4FmCx+3fQgkom7Cb4P15x4Kup8nTm/O3WH5bejUR1VKlny
uuG4LR2xJTf57HpQbFPMFJ13HqPkZxAe2gwazaJtB9HLbCyzsfBs6XgVKXxuFSdZwJ8zFuWNl4av
ceM9tYaFj0iSYeuNG6CJvRLjJyUbV+JbjLpo9l0FPr0f408f0w7nht1Ia4hIq4c8vsg0HYlnxCda
Mp44qT4ULiZhcjL5to7DH23m6Q1mWNb05GmoVbsKs8hZNbF9nCaBNoojMtNej6ubwqPW2ENA6laF
tEjscoVZCdm6R3b9N4yY65jJ44bK00tuNk/jvElK+2hx7+eOuBGmJxCaRUTVLWdGkIuMuF2Hp7Ha
JkNwYlRDNoym2NUgacU06uLQJ/3Jj+CA1WaMw5ReL/o4Wa+H9RSKgw7qi29Wh8l5ZPLIsZ8WuEaw
m8Q6XU24leingjdosFOWBfdbn2KtvgvIa8CHPsgJInhjMsEaA6xcdvCoYWPBQ+S75gXrfoiGFTOI
FYOy44Aux7T9aXbMvd8am8T/1DrkoidjNvPoOxAlffeI+2Xxu8EIuSLg01+x2Zl3Se0TYaCGpbUd
ivWYh8kbhCp3I1w7wwOnap5lEA/cgz5LW/G1SXm6qfbzKxa8cszxCQ4bmUCsZ8SmamKN7WaK3B9S
vlEMv0Zev5mRvW6zCGHabdaDohaxBF7Vrhz3Oc4uURZuxADsW7vxhuafSFsb3b6TOA8z65PD+ZId
bCWNeiF5Eic+Jt54FiW+xKZVZE0HdxPE5iPM1GsOZ49eEPFVm+ONG8ixIueJCfFiTu8khp7qNmKv
nAX2l44jQecU72BN9ynXFL/hQyE2A5NGnjIyCPjxjVfDvuIRQtMY1wCdziaZurCaKVMB/U5PkFdd
pqI+Gll4qOnjOUt+Tqujg8hbsIck004QF5EYbzeYnhycyFG9j8vF2rIq4tdWk8BaVN/52bIVk/5+
l0X7ASW26QOOoJgaGbKMZrCO8bshqaxSdYbRwFKEuswNcUDWSEEbU3TCiXR0NaZfGqVm59H3XkPc
Zpb9w5u+iu4VuYXLHtdB9oOOShQxj2dJ/0DQ7LrwozONdd9Ya4t5h7kcFvoaRw4zN4WwXrOmcZ98
H40OHIMoz7OpQLRmEZXPROw2KhHF1katWZd2+AKVwgV0Yz+5gZqubSe5h9gxym3/2x2DU1UIqJfq
VnLF20WZLE5ug9bA+WVjpKF1xnT54g7WQ4vJRS6MPKbQfGRpVHFppIQqDcR8cWO5gO9wFangkJpc
Q+2Y5W8K7/ns+lvfmDR1Fj33O3z+Z9tSP2vPybCsSxVcnap/MbWb0G2NYs44yy3vTtn/Zgti+hFw
knFTdYFZblIsvqzk/RTe4rynK7qLcDkUDD5YflE0PuIkwbhTzd1dm6/k/x5oPVyVmtRhlzr+LZsj
/9hMkhGuenYLpsMUTAVty9YxztZmjpOPHu/6JdDejrM1et2AxXzCbexTxSSIjNmPs2SntfdFVkyH
To8R6BpL09kUvKQzWw0xJjM3b03zpuXAhLt6KYwAzlu/IRiOt9i0Tjp3d5ro06qe/z40JcZxynSi
D14ZxjtG4fmhnhMiR2nnP7jm6B+LvrlmxAWCDt+bmT41DHIZs5DuiuroXs0Y5KCJjvyzHMUMJu6m
0xzAAjFTIl29FlyRyImgc3RYA5gh485KiAHanjqUw5RwD4nbQ6SEvFtR8JFnSXbsujbfWDKLbnVA
djcLijUxKI6iQRNco7Y6Uol3S9Nd6+ApcKwFUcmz4VHbsTfnst14tn6qZVBvpWGUTyMhvn0T4AwL
i62ThuYm8bBOJ5ivKcfMN0K4x8EtjwM8B+CxRC/d7o1Z9kvfU0UmsO69GRwKwYlaNEZFw7gjVbOv
dE/2t3zDQP6QcI4mRALZh5pVjqZBRY4k+qy0u6e0+qJ9TNnUY71PpfHAdOG18IqD4Y0HqwnvM1z0
TW8qhljRwMDfO81peHc46dGnuaFcAtpeTwK7avtXqmYfBViStTP3LvNgKkOqotVXq+vtrefqYWsP
45+UUzWJl1AewH9/pVPModFjCxsKjlrUI37m4SflQveAClKmEPqlMadrlrivwNmvBhP5fQY5lU3B
tfBIi2Nbtt6xGu1onfP2rGXTPsfawNwZhHN5IhtQ7aMu/VWGqHsp4wOLzTExn+cQRtyMMi+gQ2EU
4wHMRY0RkQc+JlmTFBcjcCZWHY2sUBl1evKHnNA0RVBaDNN+aKm7iKjeWieusxcz4F9f8jO42H1f
6WMmWoOAxWy+JqTiV6P2Hwbis0Q7mmi9XFqGFM5jV4/MOZFf11m4qHDtnc03W6VkJBa8tL9va/27
wa2zUn4u1nFBV/MMjxBQidVuEyx0DwU5tAzc/5GXhi23D6tjL5sKl7LDEtSMakPrIP3vnRMcfKv/
SRFBs2OGYW/AlxKD6KrdaFjPfB8fsUHhWwZdxYEL6EE798i9M8OxmCjVh19yopQwE7i8yfasSzP/
9qlUIB+fSkJpIOMxyLkM9SYbwCsVq15hegTTaHeVfqqP7QhczPDDnO8mMRVRyOXEB4aFVlFIwzOo
E2ccO+ztGCBoC2WIlNXtVibmdwEgCd8ag4kc2uCwkMocTbxGGgvfpvkAraMeyf41m5D51FM4utjv
Ag4Kdlsa2CWVcXVmFwlDDOamyom6dNgAJyVfpiD+USrT2Llyji6cFpsVDgdemJxBO3Q19xXTvwru
xFmIGc9IDHm0HD9/FfMQXjrVeEepGHEDLmfoPJmP9iIvzyTGKd4lwhL14rsPXHUYbWle7DaJvibd
Ge8Cu+4HNWzzHuMbafaU3rOgan9aQGy4/cwPjZ/eptR+MgZ7mdPyAiC9iuexdXApB4gY9Pmu6OSR
m8iKvovGwbu9FHTakD2YTHMeyiiOa9kcVhXHc6xNOcuIW4bmKrC1/0TNmY1vr3n1I444uR1iOHDj
YduN4XxI6mh66UlEHMKCQAGmzGtlmdlPdBWih0ktScyOVxqDnydBWdiA5ewYZDFpI5lfVY25JQ4y
umKaasdcaos052yrvq6OaT9ZG+no7CjSHL8YTk0GYVdBfuGmtfqMPTqVcEOwonWz3QGa4CShmq7b
RI08ReZlSszPnoFCalg7o0s34AaWcRXfnpRCRpoXlUPLeeQ9d2an9qIsxcGm6OofEMT/r61WISCY
/95ptZOf9a/ffzVaLT//D59V9DeKByLgze7SWUHeGAjjP4g2hvc3uJyhvbC98Ev5lgPL6P8ybTzr
byYYJbiCFNXzlQjA3XRC9el//odr/c3xwsAHsehYjhv4/yumzT9TxjwX7Bb12Q4iK0EdKuz+BRFZ
tB53B1DAK585cHEYrXx+c6mnPNWy6i6UyJn/Dn3///xGcJS25XgLzNrkrfkXX5dZGU3fCejNZc2s
wkm9QKxmrQl3CTyaDcphNt//8mk8/sM09n9qxRaZ1X33n/9h/TO2h7+LRovQYmC+wDAjFI9/8ZK1
VKKyDqvV6M/VkuKYKpDzI2hxsswz5oKkCbZ+4JNXQwpIPgBNGy6XdSjNjiy/dGNTSJc4zvhOakqH
u//55f0zX255dZEFwciEfuY6Aazzf351jlB+TDECMRpmtNw6687nJD53/s2zBDhfooYh5hwaajf/
8y/+l6oKfjN8P56hxbAX0UznL+/bX6iCmfIDHD4GWOrBg1GLik0spHRmQjuCQRYbsQlRIKMF/aYS
tMAzEwP2/dLtDGstk5YKPHwHjO49q+j/HerL+mfG399fHUVtkN/BfAHydPgO/PXVMdQUSEm4vZtY
sDoB8/AfpdsRYJcF3AHZViSnDEkf6sYjHUwoPEjFHxG6PEsFLW8/FWahe6XqwrimXZagzPsGM/9/
8ybyPeaF/MWqSJEWZVq2SdMbyXDH9P8FAYpj1Y9Gjzcj92LvmEGt2/LX5GfsG1gSTfktyhxYgBvJ
tzTR7ldLv7TE1R/0NxnimpryxPvhA+gEpkCH2d0Y2Q/zqURMZD7d+sR5Eu/DyYwWRhmwvGmDYcz6
VDLikJXrAbI7g9N0zwZZppsxNPr5UU9ROd7dKLO+5lj47qGxoSuVq0bJunjE+FNz54qE49zzqJrt
rSM5i9JWJsLFE5SlIqIHG4cEDBzLmvPH1NfZuF+iQjkuepLq7B5BmGA16f2gfw6kx9m0gTT6FeB2
496ftUZ3VKXR74aJJup9PzTL5IzqMW8VWQG8E/AhgqNLL+jFZJuyb9NQx9OReme2aHh4S/uQ9Eas
x8FgyC0W8/EzCVKfgxVbrNr4qeVmlynzGOA4FMDCYDL5f5ybyaRJ0hyYZpDJtZfRR7LBOOdVzEO7
7OrOgSuvddYxuLUZjJuozLDh1pBPEr3mlruM9KTLW9mLOW73lFJQCixmG2ZONWT5uJ8M0/xK/EVb
ieyZH0y8Sq3pG+Ww6OmkRfFJLMoY5zotyYD33TnsNPAYXaT5dFMmbkxE07Z8swKkSCJLUfhdTrSs
rjzJjIJB40i9FYDcL3OSzH44jTHbTNxyfPTdnnV6jk3vbAw9tIsSwxj3sLBjSRvyJeinibrHBDyj
+Bomobvzp4b/tkoG5HbDq2mUFdG8npWmzB1FTh1dwh88hDbZU03+iTNrrtL7jNHkOxOai9+ECCvn
jht6V1nWHcJ7L09xXhB8sHKPAYFyB4bO0hFptCPiZq2TqG4fvWTktNMikrwbLC3DIXZS/7kBg8xg
3BjAPOVVou8YGzIieWNSoODKKPO2ILu4nXgNjsiit05OGX5WlVGNyPiiWJBFhv2r8WO5w4uUf0+5
57WM1xAweQkIoVtPcfbNqlqdp9k/406dvxFFyUQx79k7mT388oSdX02Zmy8ou9WMvc6mf3iYx/7Q
a1xJS7LzmMBTefckM0MHJBJuWKui65ibUtr1VHb2A3//NNoTnzytNAlaNIWkhhh2UZFWILw8l4fX
bXprN1IPwD05zFnIdWf9mgkTLuaf2H7HJEhlgUWJibMWQy4P0vMUgBI2ih18kd8+StQL4+DoT2u0
VCj2/PPRuuvK6kU0pkO6MwyyE0dKLHhFCGCndpBC5q55xjo7oWuT7HovBKatjAYkGAItzA+U8ty2
VxR1JebWTDC4ItOwgM16mk8UTXnP7px7X9k41TcK3AE6ty0hVFUHxzbrBXYBSDkrWpXEufHwX64Q
fhwqWsj09Tuf8IvclcrlrtRaxm8RRvLaMgvBaN1AtaxFnJ60O6UOx3JV/AEbBxwudihonFJjIG2v
jeJxlEkY7UdywpuOC8WTWTQZ0/nQBVhJzGnMOyO9TnB3IvDyqF0WjCoSnP3orzsbR1+jMygEtcnW
ZZrzrYgIXTBv6/HoOAEPK0hqBzNbyggGD+sj0/xsnxfkS1eQUZkiEKC5F8ncb3hnnEPQhS55fuG9
tRGzXchlGSXcqTAgAEgbm2Bm22Kn2jw85GnCWINYc3aaVDvtzbb0+otISvfoQIrb09hig9THtgTQ
tFbPbP3lF2YL55pbcthV1RjH996aAVI6EQ1Iq3ZG8KxMB9ipMSt1nxwf2cKk8/jsDVFYnIe+Trd4
medHo2ZQ65k6I68He26dpMRjeIrnn8jJLgwI4fq7eUEYktQXbngHl1IZd+7xqjlmmsTNgR3ZiI8D
X4Vqo7uRWQxPLN/twn3oAhushPYBO9km3dg+te52QXLf6LzuNJbe4xDqI0ThFxGH9qUYpmmnjZ78
ob1vA+tXVc5PjRn97qzmibzT1i/srylJbnLWO3fOHjNQAEdPdu3NdaQFBLojUe4oQHoIkc9l4197
LlI7TOxM7SHrQQ7j3xUOwKcAfhXzdmuLQ3N+jXXELIeI5A5AdX4YJjjFgOidI1sdkOYEK09MF/XW
NZJ2zzMYbAtf91+kpMYzmIEsYPsR/hYoGZIB5v43kcuYdhPTOKQTbPGdSfkMWhDyc4b1elLTGgAQ
eaHcYv4vTbzPUtioRW6hPvN23lljbQJFqwpgQpaRmrsg07Ik2W8XcfLJxIiqrTAOjWccKwkzwShN
8Bv5DmctoDfcCOPEDK+aksBwG3lp9yJMFlU7b2Av66LawqdRMWNvZ964eB2Qx1LSlWaEIoywSbNK
N/behbnLvAv6bOz2nDU0Rg48+2uH2MFDoZnpYfJVGlbV1Ixb7N5zgxpv5gMhadhRW9Nyh4MVSu+h
9VvO7yjHRNGFqCBHTGMwmSuTbO9THvOeswx6DkpnSn6qVUEKcqZaqFJo5pBjYYQNKGqm/8p3tsV0
AY1jXRthMOK4xaWXQ6N8nFmAiMcahAEJM5ffJLud5T0KtpO07HDjNJNHDlhk+UvA4T5C26w6dz05
wLj3+IPdO+420PN5VPxprMR4bVWDL6goEea7JWu6nV0MTEUA5wU+jP2KPzj8SImcqlNLdyE6ap8x
oekzJ2bnGCbN4BZ3hFsPNVjZJNrUWStvgurE9MBuUt5CIxp/KLtqnqCvy9NUmeF94H++Op71PoTY
P4LCta8Cg9Ib+Wogh5BBrZ8e98Bz5IP4IqJg/ckZNr0mSnaUR8fqF++s96Onx+rMB8cTw5/HVJye
HKNH9/PkO6AuptH+ODvbyVAlHXrya7TFuJ25zK0LRzWHzi4kSkJTEZONAk4BpWs4+qCS0vpJFDTD
9lhEJwsxvkHl4XUWzLbrHaW69HUUgv4egXQ3MWA6oQYxamx1sdGNoN1bN9l7HixjycYPT+aCa1kH
zcgnqSIHKZKmL05XVqEvg++cQfANxMnp94tBrTEa08HXZKp8TWOWv1WxOuKYSPYuTihvy9qlH4Tl
nPVUiidVenpeT4kzHPU4JtvWaMJH5EDrpYC2ccZ81T5MKLiPE/Iw6KiyjnZI/fU2RkBezeYI1XMo
fnI3Tde0yo/3aNEQQzM0sLNW7nxLHYD4ZpNrUuEOVyIB1uO7tt34Qh25dZbS6F4dLusHopntqcLE
eLUJKDy2EAmSvLuRyK8vlOmZRKyT+JQEBpgcWXz4sdCfHryxV9jNmly7D0Qs23OKm1YmBPW9S65z
FQZDeYEU1q0bs+rwJ/v2zmotdZ2NKth4s52zoZHTxl+Lp50aSPrRCEkXbdW8OJpLugidcj/VmCTA
chLyzQoLi1NzwXdhbaOkVw8RdGOI0uCl7ADiRd9iG7Wcsbs5RYEP2ie66hDIPE9d058aYhovHLkY
OHk1nB1m5QhLfNx87hD7N22aBliaXPsNv1a5B7Q/L1wGvamV95U2dMO7SLhbeE8LsoLxdBE7v1uX
lOxOFTPWgdiNz60x58AN6FOq08m+GdUkXsjM1NeKgMbCksmC7ZiSrWomA+iUKvQuhGd4nhrE09GY
JvxwhrdpDDWdK3pD0EqKP5EOu2+QIZQyDyOW3tROUKUzG5FX6XjfJHm5dBcAxiV5FG3wxFyqtPqe
YhHvOHzXZ9ef4c7YYGx6p3V+Fk484UelQIijePdAkBcLJ4BtnqklLuDkVFXVnDzimav64OPRL7Ni
jytnvmO2tl8CN80PYwupsdQMe7Gnt9FV5R0heiXnNW3yPAcQR3Ym6+6viJPhb8hdM2K8xT4DGeVY
UQJ0JSJQYMxzw9fIjbk89X2pz0bZqC0UqLeQuuMlqQCbZcmKD5Et3yEIAlqM81MvIuyO2vG5W1kD
Wz+2RngdaDgXQw7ecio28XKM8yVufGun++SZz2RcpU7m0JQUdzsV6bcwBgMzTWN5HJnUdi68X8dg
k7aolN2VVbBPJ/itDvhFfDoNj8jgQz0xbVJwuBuHHQwalqOCe4zF3vICudM5AO/OyIVo3sy6dn6V
qOi7Sml88403sRdE6buZGY8YOuedYYe/fdOzT3za1haOaHUkrbuPGtgIEmbPRGXEmbVgMawZ1TPn
tflQwNtCUrfZS8fsYitvmlZ15QILodQUj2hbIkZQhLQyI7b3hK/3gdlXvONw/KMKdLonI+m8V3kQ
XdsJVJsnUn/l1bMiS4jfrCuiry4Kn4n1A7CLc7luGkutQd6InW9PpFyNalVr18H6HubfdVnqd10R
SsYiP44kHCTS01w/Em8CDaKDIniOp6bZDX1AKs+vTA41XhrDCJs/Mi+dd53rKC5jHtl4NjDoOkMD
aIEIpzqGoz8SKVMK/kLRD3yE7ZyKlRtwa3KJrPApgNrZmGX9RSzuvRzH8LulnePMP1jdgk6l/jFu
lXd18S1hGJPS/UjwOyPLiOHBwPb2WRiWfNRWs1Q0kjc5mJ736Tbm0uoYyuY64B/4LF2zefRzMz+1
ruFepV07j25XLWEZrhcaxMWdC6V3ikMc6U2tmpNjuahEmMcsQnilOhmk0UnfyfFO7Zt8wE/Af6y0
YDptOM99NRrMNlyNr26wvtDqqo1p9EruoQCQHSsYfx8iYmQQVxl5HT0/6PgXbgIdvW/blmPdaxPM
5ncMxmIbqXD6dnjC95oC650MhEZXAid4psetI7Sumv1YcgnaRnHRsiqgnPWbpf81ZVcbgWDJrnJe
AwQVtY0FWim6T/QOlBF4aVCZ3u/B6OBTqrglEteU+Zsz85s2eTOoexwY02mUAZPQopC/4naMDgXJ
3A8hND13tfdtYOw5uVPUrQ2KSF44tj+XA9mzNudGu/Kd+a5Dx3xPfY6yi1qFY91MvwrU0N8NLlUG
A4ReGewwyje7E+Su6NLLmjMS0fyXcGjDu4kvHPOY6g9RbtLWnFNeNjaUbdaqt/FwJlB7dE18r0k3
rqfuStjWL/h8ydqphL4Wg/5B5pjyuZRwp7kSI9BNunIGc8+KJJGp6AbccEvy/l6qFx8qZTQfo4QV
QfeTcU78xazCG04wxUyQSTosd3jp6A7Ic//k1COIybGqmORwioXYH5JlmftRJevIccNDP8kpfmrK
qSgOgwOPbDfLcdw3pH1/B3DrwE/p/Nok4rly4lH8gu7i0rM22F5t3ZMqGCbGOl19G6BnxJAKW22t
R4mYbinZcjpXsx1ikx61S9d5MaZvLeMncht+Y35ZUeNPu7jU6ie9PJhdBtlGAFoUwnwRzPbZZyJ9
HwrJfCmcKoZnk4tzEuJVY2ODWAVTXmQHRwZJumOEx+mY6j8/PHtgSSGFyWIKDxHopB6tlYHLpbET
ZmnCiAcc9a1n51hrLAMqUsgty4IMuGfnI1EkdKQeWU7r4rPtNQoQTkrIy8tD632A+uioSS0AB/5h
BFdgXg6mAV2JN7xn8VwBBIM7gAeXK1/hy8a6uT5NEywsQ5fvcEcU34PlVC82F4LIi0r1FLFVx5g0
dfnWV7J84/aEgTQ2K/fnLAtfQaILvfnBJGaQ7TOvSbeep90HxbeM6zlugXTTjmlWbSdurddETGN3
pLDZIo7Rx92jpKoLGJWtwLcKoJwbw62rS102BgaKMF2Om6IksVEDkeeoOST31ItBubEkEAvuaPJq
1sDxyj8RuVy5WQrNvFf8CIBRiO+xpqf0XZfbxG4YHdqh1bfbTpO6WvWGS9mNZY44v4uAzDRyrh/A
82x9JARp2/x8Pc98rl0VIaDMHebsYR74evuJ7w5PaWb39m3sOn4cJCy8pIJZ3kvc8HhSjkkIY9UQ
05PbYu4pgJ8J74KCiyVzPHpsOUz0McPqhgAY+PJkmY7ktjFe/bwL5nViBeodxUMfhiItvSdfLKbc
2DOol/Zif+mq52v17NUOAC3Kd69JggKxdtRYETfI0J7WHQ+Euc7+i7oz25IT27LsDxUx4MDhQI0a
+WCtm3nfy/2FIXdJ9H3P1+fE82ZeiQqX7rWnqrcIRQjDME6391pzsftU68iPe/x6rYUPy3DI6UTe
ElFG79w0I2zciKd2kwwNcIyGHdjGzcNe3U5mSKbcysGicQDLAkQrK8z+xpe4QTN09gRk2hOCNztq
0DUPbNqoOEXZ8ABlULFLnsiRQqg6soB0VoggBeS+18AaxKUcDHnxLbAqnNoIYeuXud9+U5tmRkM4
aZ9sgRK87or62qp1JJEiV0Aw5DR4eALTod+3pietM4nvvD4EaHicQ15VFGpBR+Q99khZX2BRJrSP
bdWNEOYo122XJU8m+3c0/sN05ebKTddFWSBCjGHnPEp91JM1sCFYmmyW1depxBSmUSpnlR4yaIEA
Hrv0OWwykrQc+HDhD8R71OwNiMMxsh6LLT8F6CzdUYap3Quf9Xbvyiog3srxxmHHnZtfu84FgWhq
nsMbP8pw2+LkDcGDiv4ICCMkxCyvHuBgNldGFft76gy8MvoMUdg07B/9s6aRE/ytMdbB7hX+rLsz
/TTZhACQQPZOqSn26aCzsQIuI27k7Hs6J/8POhiBDiI5aCLElKF1pWLh9vzB2yCj1sZ1gIn8HJQr
tXqHAEl9BYg9WSdjI49t2BC0otvsErec1Xi5ESxaUNtlq7+GcG3w3elpf281AZL5AMdlhSIbDLRw
2lQ7jHXHVN8nii3F6PEo8zBweVua0N7icq/ZrnpDlZ6hk4qvaqdxxbVJB1VQkDDYWhWjnSYo660Z
cMaohPpUAANbiY/3XXeQFQMxEWhTOeZdCb4kZJSONqdTk1q1Htoqf61lj6CUsAYsbx7YsHvquc7X
sGziV5xrwbCPCjN5wgrPKJj82HyadGoBqxaDPsV1RTe+aIbu2mH4AfXN1PBsjFBSNrVLceWgh33G
wbrWuEOVitgGdZA0El8UIc4rYfo67NdMvnkdhWc0jgzQ1m/46QJj0IM92rECr3XHtptPdFNSNlHP
UumGXbcDDsPuNQJSf0ETcyw2rmVZV5Zb8tXaRNf3fVNpNDg9zd7qhKeZiNkLch04YnjNQRei7vcZ
Jq5hr8sJ+3JdBbRXugzt1Dbvk7Fep13R59uEr9Ojv5uw37epKK/hczDnsQjDsEmzwdtxwMGs0kZ9
f1FbE1EMpWrU9AXSU/4+KiVrYuIsMZ6DD4qH2zoAIzWgl0Uhjedo7LHB5eVj3ygUtmWa0+gYNRjJ
dx9trBEKQnrQJ7S64BwD442QEfeqQw41AygFTmudNZK2rVv497gFhTjrNAOZIINNgZlosdlYo0Jw
FTvNnUtwFyauqs/ybej632sX2RCJyezp8tByDwF5jEz5jdM8SXjpyF/aCltAHqeofvOSpQ47ldXj
wBNusStqbPgSujAqaKr82VlXC1aGwE78fOVnmIUMARc5dtzU/taqOhhvAHCW/lUFac1bSYDJzYU+
dFCPGgol4ryOVTSd5R2pwvP52UxwFDXetCkrrUDeUaXVjyrX/Ib+mRY/FWapj+f9EAvvRUz2VLor
MXjJwayNqvmqA3CcnjAtsDtwjF45uPc7V20dahTlvTWjC1gF421hNG67tnMHigQVoHCT2TV1n87D
C8KxvwkDCPcCo0rXFy3whFSxUrxZU0A0HSKtCkgYVfmovk3LUDxO7ay/rUvXxNSU175ck2vbymsA
b8j0MyQ7TqcDfDDEXetn8Q7ykfGsknh690MdHPuUGxx/JWCw0J+eUa/D88ASeaf8KT8rRhD80rfp
5jS2cxazXbommaPaiMLQiw0SenXBZo5PEgXmcdqy6t7CIv0OtsDn9YF8sdeDoLyhkZ18N4qq+1FP
/gA1gdlnMyVdeRdGReSe923qnNtFaVcbbLdY8jWSwNe9743PGMbCszoqtg20+HCDqUC9DuQ1vNS6
ch/xx/kb1fAqKJxhG+IA5Pc0TB1gEKYSl90YNQeIivp1gHkKdSviBXHsPZSIpHcBwwzziLTMTkJy
s60KuC8BzW9FUAD7jdpeG3ajjrzXbsvgK+osWJjJQAXA6V0yXa3hCEcJfLWhuccxSGkdDrG6AiWO
bWhsSHEbyL2PN9YgCVn0WCT3KUkn90Go2Tp9rDkb2a8ocDnovs4SKoRfRVMDcFFufM0IIuNXAWOD
GRbU7XuPPZu6Ia0out5ddNFYpHetY8ooJX1pKL5gY/pq17mY9ba5SoPriXorSIqipreKCYk0YqMA
PiZKL72fZBL8oJnNZGd0nNiCVNejNSXlwlxXaUB2MmZtYs2t2Nqyr82OfVOY9YbI2mBVJm3Oz2rE
QChC7zC64BEjx2lf7MkAbFi21YWYJv9g5AnNMcN7BnaUsfZIDzW/MvJcbieS05/H3vjhEDNwVbTd
o5LGyFKI9nmkonVB/3S8HoogHtaaVYV3edOjoK0wzq2oeiIu9Gp5bGYgq21q7UMwWkRkJH1+YaCx
uKGYyos/9WW2Qw2mb6D78W64fojZwkP4subWXJ/9lfAOwNUAgHoE++yUXZCn46Z6GbylZq0dabzh
2qtI5QPFXO2DqcfbovGBGwtugr3qOR2v40He64OTXiAlySFS645aMZ9aZ4JnRruag/6N1Y4jBkjZ
55eTV7gHDsjJEx2HdNPEraDIlgU06j0H8p7Vu+55lLX5K84eVrF+DPJHfBbqKpyi8cUtSrGFTzin
zlTGcwa/lYpuw5Ia5hUFCzPWwwBOLoUs0B3JudRYyccMlvXO10W16bXih6ZEdwY7uUk2s0Zo/b+C
HjOQFXsAfjSXumhroYflsasRn1LFng1y4jEKKUrVIgKv6/TZH3IYfxXnKEFfWticB5AkCGna5ixn
+kkiUzFfwmMImHOjkpmaLFB5PhHB9N5LQb9NT9V11At2lr9Xlfyqkvr4WImgBO2XbrBzk4uPzdpw
gAyPO6HKNAXUISHxE/gZT3tbpw6HA5V1zh8+0/iIxv1FyEIOs+0Ipejr6MpyF4qbqrbdJk3oPjed
NVczo5xwsFBn8lohIWqqXTD07cPgwW7LDPbUqCGc6IymPyc+7J8zDWO0dRIsakwrjRZCQckUIKln
KRqpHWyI0RTbkI/m8o12M3voQlrRjzTGmErz20GmInGrUIMGrfSuXFiJu1barsHKjO4VKXue3UaU
NaD3JJN51RlF++hwygV20rCtvc0r20AHBCUFoEObdtjZo34ct3HvqXJj4NhBpMPBqHxzR2uWkGhF
zCzKoKNU5urGgxu2dFChvWsH3Rtjja5SXxZrZYPRl2Zm3w0mUQ3rmLPCWz/0rHUBGVBbsr/tnamx
uVyXvoWfP/K1iW0hJMKaGpyt25sq0A15cEK9CzZjnY0HmzRwdwUXkuoHKp/iaMR2Sd+E8/Vz1oRl
tilkrn1PMydkrzEMSiE1j8MXO4EBuA+jzmm2lmeM7wnKax3Tw9CWqxjTE571bkAYUAaTvWkKKtGc
InPE0hrVMdiRJMeXhyQFTc1pJqZwDB2gOnenmGXGmfqIOFksuoCQVT7GG2gG1Uxpx2XnpzWKudw2
zXQLw7rFmESYGWUBI3aZvtHNyBVMpOpoAWlxd+VAxEPhjvqw/xgc/5aC9CFH35Au4xDfh//9nmO1
CP2g+Y9/LV5x/z2/+pp+r5eX+n8wWdGwEC5+LkO9T/Lua/xrtuLHX/kf4h+1DWXolHoY24TY/7cS
1bD/Yt4SOgnxlkKKOOsn/ztc0f0LYarDn3EIJqhU8pfqfwhRFcQ/A++rcEyGoKX/W0JU/uKswvxp
9uGGoP1xC9K0bAcm7EKNWNcwj9FQdWtqICJ48T7Mz5mrdxihSToBRSQqzvq+a7MHrUxJTzhCljNh
pVZdiw8P8wwk9w+rNVReXNd0E1/H2YntccR4yWd3djj7tP0UxzYgCLYUmLgl42yVzr5upqoUJyRe
7x52Kr1k/N+krBHfZsXBl151tLfpbGSzXzwl1eIMt/6wVTStIVrhK8fP1z0VXY17bHade0WjXRR0
D3z6e7jSperTM6FDChvZUB4tzOuV/tTxHWL/NUGJAu3uvY+Ie4xvAuupmA3wSOXLraQgd5h8dnSs
n98KH8O8VYfDdf/hokdq0FzRg5Vv/tixm8Y6dYuu0/6SfXjwmfBBRs3G/DTq7Vu67/bBnW37EZhm
oN1Y+QtCGVGp9kwzGuhfcmnOvNn6XxaJvcNDYFMpp/Xd99L74s6wAM+i8NYBqJlrLZ3l6Lt0Rgvo
wgHOCm2gVQXrBzb7pNvaM47AJODsPJ0RBfkMK2hnbAHdTg8CM1aEWr4bsWw3TW8MN5nCrdLN0AP4
Qsbas9jF5wAR6DEaiA5nRgK9lts+dp/IsQnmgq1zTmYCX2GmK9h+XR9zD+JCYQBcSNOCBDnYAg5f
my0D/CQ7e9AkxAZ3Zje0OY4v1t/sYhDUzCX95+d+pj30gOXXpV3bj1GIiEH35Q3dNG+tlcpEzQMx
wgvDYUXNlSqdw7GW7mv57kVFxs4oNWkkTdpRzAQKYDT5V5Bi+D5HH9VjdWtrrbjsZ4BF5zY/Cndm
WtDKM67TGXRBdiL5ndzXVpsxGHY26efTMLMxcvpZd84MzBi6Do9Z7Gf7bsZpjDNYo2uG5on9Cpza
jgcHtV5/NiFxSB3Cig6H6xxpMc3UrAWRDX0OV2xOxwopbVoKHVpfSWKirKDmiIFaE4gisbPNwHql
qlfuObO6lM8KncQSkCEmgEQsjOz5rBkoEuVOeVl8UEaaMkrJ7oqGl0wM45mccSR5RmlmhUTJ2FBt
ftb5K+tpQOtySE2MMrWpW3CyGnWGxg4v6Qw9odCG87uZUSiZNY0UT0mHyWZQipiRKf4g1LGdMSpa
MRG2GIbeY/pBWYngrYhOAF6ZESzNDGPpDRtCwQegBZ31wfNC3VipGeBS0R4/GHpl7vwofukRA2LW
xU2d0iPdJjBghg8ajD6DYXh7vrqRFuOuGEhSm/Ex5gySgd9Zr7EagpkppgxpzcA/6blP7Ir9ilkq
aiFRAaYZe81giETBLu1KIDozwAb6LWSfD6oN5WUiImnYPUyoZ6AWTfU1DqrqPiXM+0itjKCrGZMj
QnK0JL7Kc++DotMb7gNt5/Lc9KvZowdsJ/vg7tgzgqfthUZ5tBBnWQ+gB3QoqB4Tjac70KBJZpCP
DPD+O2ImWKFi2yJU45iUX8oZACRs5448pBctrPHQzZAgZWnFRTCDgzQIQtOMEipgCoEKCNfOjBlK
GNIrMaOHhr6jbFzje5clYKJqRhRpGhELJHfxC34AjNiAE4FtqTeKo+PjULOVWYFgvKfIyL6lgoPk
eXiuOfMizGAhugD7ZzEmGp9IhhmilBedfmDXeeMb0RvhRjRZ6u2oxE5rrVdf4/hM9cLOhc0JRO2G
onyzLGHlyFT7izGgLotqk05BpoX0upp4ujadkSzcAsAYJxipXCw43RymggmcJLqu2AaVQUBJ0SNb
TogndOv+WQMCutX1dB1if5pN4nKVTA4S+eiG4zhUL0XBTsTdOd6x7NDa9MPaJhNkB9b3lhNejwZa
AujfYotXOb1qY6276dvQf9Y9aEGt0F5rOou0jaVz0+JewhSWIdHyvmQSRSbnOWzkAvK15Z6hpud4
KJBkT9HOCOJ2r/XqoBpwE76GioiyE/wqfyy2uj8HkY1lvvN77TiY7g8zim4k+7htVWoe0lb/q+76
xVYzeuOK5J7iaNlhuVEpop6qcqb3psPO6XC6XEc2DmYRlLBwJPa/WMdKOudwrDiu8uuPxY9KxC8B
x3xEd6l4APXi7/QE21cz9N9DCwOcq4zgDMRrcjYJTb6EdohHrAjUVrOJ5bMgwBPE5WxzmErJqmWu
4hgqjzlL+SFyVLkjfqS8cIr2cqAgeVSpyx7BuGWQ7QwcdPFahHGwUtMV/Y2IEJoYbEDZGNs5puEw
Tn020+GRXDgdtNShs1p9ZxfwbkgZDH64ndc9clgrzhKr7/cKA/4VldHXvAaCQF68gkTamwcYaD8A
USY7J3DZTCM/ce7jwrPWtMBouOBzPtccgPd1A8eJ8rcfb8jSgaswSevKd9viBtePIsUnA8zkBOmd
bGKqt6lrH1sI6ZdoB0gxQsh2mNBEnQN8GTGl48XlJEK3pYq0R44XYi1Rbe9GdNGcwiZM7is9tKZH
ygwRiDunqL9bzjhRUh8JNKrKHvca68RbTJVspdBgHt0MOkKSac1ThOD0hmoKsVnN2H+jwZOjEtYs
/zzSE/8yjWJnayNF8/vuQkGG21mpfUbJXwdNrJcHEGxw6sEJWFFwj+7b+hb3Fg+WJfuQ6GZ6AcWp
27a1NWw9HYhDxcOHz5nYFKrpgFwPAJnOSjZZHECEc9ahs36ttYmtnnMQMD8QX5/biM1iS9vZpY6G
BgttIeecGO8Yh+SkUYCr3Oi8hYG9LqmVrnrNDHY4pC8lKprQH81j3hUW8vGh3pgJpfG4TS7AgVi7
EmZY3A5H4D3F7djZCk6LjeMTMcLO9sd3TdcOHtQ9OsigaFCeNechxyYjh8ZYRCBf/Jchrs2tHHJC
bLIrxx/Q+2jjOWdhjru8yPsWAR/NtcuOPhpuF2IMdDK4x75aT7j2vbT5irND4EzotL0gVhrTwFrp
yVlKOCmGgWyDuQu4l/seUMLYBBEvMWNkF6awl7SqdfdEw2zRTb2V2ivAf3K2Bf2ES06UgFTppayw
kNyNo7xzENPbs2xvqA1zl0TWRdTGj7FLSi3WyHTrKHZcfn7ujOSHhtm1O4L/ySe5r32s1CNpSeuo
RklIXku6yfzuGxrNfmNSaFrrGn5sMyFsD7oufRKAHSZuRk1474QyPEn7OIr2MmXbvcpMIHnUVO4q
DMJok4jtijCY8Iy9pDEZMEwygWJtTOCQFGZAP9H1UAUS/GT5KAE1dYYfodhMnCWuvaD5FvTD+RA0
RIiOqb3tFSkClrmN9fYVKM193iTfwCX9QNux7fXoLMiIsi26al/BmlmNMdADUL+3nkew9FSk6YWm
28XO7Nj4th0I0rEBmKanR8sXu6AFxVwGbUj7+AP0UZsrO5bOvctvzWmgW1O6jXd+9xyYBdJ5wyif
ppGE6CC8omPKYkn/QeUOgX5m8pjlWAnGonzylThGw6YjZH2Fjaa5HaCAeoZ/aPCoHQ0ontfElPbP
aPDPJgKZ3eJNa8yHbsqQHgVGeKExkslSPRY1PxMSkaoqHwoZkm7T0DFJQ4mSPomuMplVEL0yeTYG
voVQi+XkS1Fi36jJ5/uRIMZ9TeiuDnOe/Zge2e3zo+ZwRH2Qq/gL18lQXMW8hpwtYDzKBDNTFvjk
ldFerL6jziDnFNYVvRPecmFZO7NUxOGgL2bzlmGfr8JiQ3jfG9/uSGPyMsVZtFF23V3rXew8No5N
iCxtSzKJpcemaHK2pWaj4OWyNI4qIN0pfg0DvvBaud2M6zF2wZTk+64ptXONeitYcDe9BA1mPzqx
Dn7DtgviXVS+bYo79K3cNjSkxtlImG81RqhQ0NEh+q9rKMu7zqbnJ0T3N144kCdq3Fe2Ja5ygpUL
2kngVpCD1yAB0Iq9jBVM0qiRRI/E3RGgCTMTClREqf626Z2rEEvgeW0BCMQRblyyJ0Fa1qM/ymiY
2El+Oar2lfwSe2cN02Xteix4FIQPXZTAwKdMc2hL54YlAGfc5J03fUODLi+HZ2pCnCvK/ntGwhCn
HV9fWY137PqMjX5FQnuP45stfzUAjjYvg7C+I24RQ7FobIZzYTFOwi+EuLF2pMhAUrvyrju9sb/U
I8EPHtPpRmlWvSW57y0JyUJ0TJ/vlZhq51LNrYf8wUrSp0xHj5W49g+Adfcij+9YDdFMh4SMaerg
zCrLStj6Y8J7vsKmzzhORsLB+pRFlz7Kauq5T6pP9IWb6RbEC37nLPkKx6BgGhu1TYxCfk0zL9zq
4STeJUf+jFN8E4Jt6TO51zPvmMV5stEMpjDfQcPpyyJ9Nmx3iwzaONZSYrRvC1Zhh4k1Uk/C8AlW
d+Uxzh1qjO5FIODFoGUeDoVBGrKamFSnQLtDthBsJykvk1mRLlpvUxNHRfmLhn3jqRePt4+1xk4u
q5xgjy4U741on9gYXbep7t2oaboVMjyXmfUi6JRvQBeekeUuNo7jeexKImOPqOoZnogDBDRjX+4I
bwujeNaR5E9YuLCzBoF+adqhv2LDi6x1cgpgOul4nMVuPETK7oUEGaakbL9hTkB5yDCFFlq7iXMY
My36Ajy2uZTo//bIdnx4dBPM3KggHj3DFrivULJknIaAaIso9b5oU2c+T2M9rqBda+fItGaTCeSm
CLHgCpnBBFEydQ9VNRWPGMoQpKY1okXHHmj56IoN5tgZ6DCiEfKhm8rnVEt6YuXd8EsQNRQFJmbp
ldIFNj+lj+OVXaIjJ2Aye7RLUj2HGl9WlKdo9AXg8cIh5mZka4yfplo7PjY+ATvmQgst64CITdGD
y9Wt0D1Cg3BBHZj1wodM2tGOE5525U4jqy5N6nIlPau+akyBwdHRta/EmzS3beNm68Zq5A/cZy3x
5yOcrgjDGxEo2ZnuJ5I4Yjllq5JBugJXVz6HHcD+Rp/iA4Oxu2ZACUQUtse2Djo0jCNEGPcGLSfY
VjlZXTaC4Lu+yqPXtrahHEwVqa2BiHjLau0OG+Z07nAUWIuaM31FePjWTIlNsGPPoXHiobSLag2n
YpjslEHE1ookieDWnZEpfWXj1xmM/Bz2GRktZm2/Vbifzo22do88RRS5gUIVbuEnPZs9Y+WqM81k
25YTy/iQWSl0bweM4UpzioHfWAy73jWrXdn2DvbWwdGRBvQ1uxqFVSZAGrNuZGxcOwEAx045ZCll
3hx9E0r7xcYRcVn5TbOmFZZsVBmXR8rP2qZC+HcQ2UDkSxh7O8cS0SPaoK9obsNbnCVfpUb1L7eU
hhczqA7SQ8KQuKYP4oDpihgoa/4JyfV0cf7qOQKsdlOa6WXKDgXCMyU6bzrkGBm6ZgLgy/GeTNuY
bLBGBg/w4ZoVnewNCkrjm2yVc2ST724wqk5neG6dM4mach+AGqb/Lc2XrGyhxxEnoWe0pDTfZFdJ
LU27yeqgcYExpsFR0+vwrNIs9z3X8wIKTqW9oVQOdw2+oL2N5CfYNuSvPMZRat8btemvIs1lulLd
AD7eN+8mnUpSR3kGwl7lQ1unvsByDwE7BQCDna67GYy+vLVEoZ6ZXpJnF20o4R+eutL1IQCZWJt3
Hu6pcZXMIMZIuNZhCo3kKYPSKD54jbg954ihGeMYfxAd0SzSlOg/SI9yhj4aM/7RnEGQg4MOYAVO
huNXPqMirRkaSYAq/EhrprLEeVshJZsBk0qN+Y2Pt/bOomRDTWBGUfa5hU8vDKWPDnFmVVrMCfeB
HYEflB80S3BKkC3NGXKZmLQx//22wf93GT+zZ//zkv8h+7ao98///z/IE+ovy5DCnTuY0uDFhCvw
X+QJ2/mLfzdo9jEgHEFJ6H/q/ab8S+qk8eggE0yXUjz/6R/1fvsv+lT8oaOEslgi6Q7+x/+h4eJ/
h4KXzDkl9eLff2YyzMX8fxb7NWGAnlAGYolf+6noRzpCOwa1ZeglAZrKcXymoTdc/fQY/vFx/8rl
FzyLSGnx2A+ZokhTVtUdGmDdf+Dclf/4/fV/7c/+8/YX9Ar8g7HTxh4FcSFrMg8RxOkYJSJJZQ8k
plhZJrLV3e8/7LNntWgCsxxQ1/MzezvUpoNZVqfChyTQdl5/f/1fe9z//DIzgOGn3rZyS/xO7ojz
inTCS8PorfSec5Buk67QZMMeYB1K0nQsi7vff+BnX2jR4SkcvejU/IFd4qrhCGPCa1l82iD8Q9f+
VyLDP7/R3GL66Rvh1+z1pjXlto9r1R/tEe7zuohrEVxIvPfi0mjjNl6XdUkMxEpPLKMkbgG57dlJ
X9Be/GIOWOsi7wkaL8BWmyTBut+LYejL9e8vb8xEib8bPYsGfaHSOpY15rjW97tyTWtuT4/uRxGz
36NdQxUGV+GotIu8R7BO4ZDwqowlihbQxe9v4bOfcAErSfwx7bDi8YQd9l9mlf9Qsg9Pe3zuAqSR
MxHQT2nkdhxr9UXPR5SYXRtdn3TrzmLqSZwotGuzktvYDMPvaNLyC6q+cfuHH+eTJ7NE6eRaLwti
aeU2aVRHH2auUKJDO21icxYTT4UeG+F4CX0Uz/m01Qf2uxu7yHN14u0vXl0x+AbFnYjJJrdwZI72
7CcqS0bq5vePf77Q37y7SwhP6qK6jlqfBLWkLr07laZl+2SWk0u0ikZgxC1LjGkffv9hn/0Yi6lN
RKMGSbmAEpuPyr6pQ7ZmT2nTaD9Ou/78uT9NNLWjt3o/SHrMuYF1wbeoXg1hXFd/+DXm+/ybh+WY
v17fzWNrDtjy9rlGEPSur1DIbZN+NMJNGQaWe+LHLOYT08Ko3xea2jdNS/wdnceMmObMSIZtEcJb
OW1cO4tJo8xxnptD6uwLEU8PmJED+I+2+/D73+KzZ7WYNXqOIUbPVmePPSLcJnVFg9a3xrx8pv6G
Tu/3n/LJG6UWsweFVIJlVOHsq8Si6p5OOhE7Bh300y6/2LhQQxp1Ho69b1UJLFiPBgvZYl78YWH8
7O4X00fbqRwMmW3vOxS2D02CedDCqfQnGNJnl19MHm1oZhRvImfPSTLmNxiJcF7V+sih8LTHsxjP
0DskGB6evmukZUYtBrvftorU1N+c9gHzN/tpQCsxIpbWBnsmXoZPyqnrG/rTeHNPu/xioKmxMvHf
SLUvTKsJz5rJRK4bxGmvnzbE1GKIDSGSEsLp1D6eS3iHOhUdWM4WreQfPmB+Ef9mRlKLUTb6kY9/
g5+4xKNKMKxvKnWTUg+yj34Di3A7+GLMviSpY76STEoS9O+f3Gd7Hnsx8JLB91C0YN3OEycpjoFW
e1SIpthl14j2L8LmkTURlo8wsGEmxmTF4iK0ejO/n6uW7R++/yevuD0/l59eEEwpCDFjzdunAK42
QDPU3lE4H//wLeff6W8er70YoBLxRlgKHISmPlX5djK8rtliPJiSMxxIarz26zT/gakFCRHOikxe
DUi6yImD6Rd9cWLKUH+4lc++6GKoJZVpG+MQqT1Wg37vNwa9EN90/G+//6afXX7+85+eY2tUUExB
4+79YnBeJMvPFVjq9LR5zl6sm6XpZ5GmKcwYCSeZdWuA8V61YTXWf3gNPhkG9mIg18RASDFUzp52
KN58x6oq/W2gNlyROgEgBGtKW2DomWxCswqY0eK09ecjL/en52b2WcKvXJEJ53i4w1Fb0w8cW0s7
cYpdUuwmcjjK1q6w9pTSwCfQ+ZvJzrXNST+7XIxi23P1LIIxsK+xNe2nTOGRqoroD5PEJy+VXAxO
29ADbWAvuSculISMxqBJNubitJdKLsYmx5LcMcJ8ogVb0uoNULf71p92ep/d+mLpNKj/WkNC3dxX
Y3PZjoCCtgnJZNFp741cDGfURxgkqnHaEwzuHgTA5I1nOtb+tJ91MZpNTHRFE3P1BjHSujdJTQAR
F55474vR7GSC+AnFz6o1YFtg2XTUvZV12kQnF0N5BqjovVdP+9KgeF67GcozaU273z+Z+fn+zYQu
Fwty5gFsmDBB7MEdfOdcGHc7C989IETC2U/8Bos12exwEEWx1+9NBu4duGRC1Kw8Pu28bC2GbIPY
w+onu9/nlrQPjotAE6nbidONtRiyBkYDUlmjdu/XiXUeQhC5LAhT/P3D/2RQWYsRy0rqxbFhNvsy
jzzaJhIcsgoGivynXX8xaGlAoKSfIUVFFg7HGGnYBZl5yWmDyloMWeqj6J1bSHpV6/f1PXwfJ7mW
IMeC094bazFqYwgspd+JgT1bO9FEky+jO2Z/ePE/e/aLQQvVM7boYXbbMkE+ZdatWKFQaU+89cWg
RVhjCQ9PKE9ee6lQHGHmw5982s+6GLNxMVWaVtv/uHVLlGIlO/vUW1+OVul4xDQZ3dbtKRqL+epE
5p14dXMxWlEKkKlRc3UCCrD2OtCObVtEpz32mWL9864NeyIeY6FzdUt8L5HHEHTkn1h6MhejNR7S
xAl9Lk5PO92TRgSiPLaH0/YGSwfXAKfWgxDSbWUDGG8wZn5GQQ7zSa+MuRiraVCILDf1dpuhuUG0
G35vIxh3p118MU5rRGCAmGHLpHFAQoklXzSMxSdefDFOEakCS0XDsVWlnmF9CL/WLfjp0+5c/Pq+
lPCjInbCLT4hWDl2RMBmWwl14tUX41SZONJCDQiaclvjsqY9cuMpPzmedu+LcTq0lsgsrryfjGrm
fIF2kBuNENb6tHdGLIaqgPSTtoXfQYRJUVhpKBb3RS+a95PuXyzGqgFVtsqHlJXVq5OjGwG/rONo
3J529cVgbcHFm4RntPvGNV8JQrwFSnV72qUXq+pQj1E6jgBDw0C7Ynp8GSHVnfbKiMU4hdqQKiNT
zT7qyRBsA/mQx8QVnXbji3GagXWoXKdFah02yIcihRa21E+888U4pX3bFwRLaNssGb6Fo/EsZPpf
kQy/NGf/hW6pWIxSB+mwxno97rksAmJCI2YJE2KE06ZesRinnS/bILYAULmuq3+xGuYBEuAm47Sd
hlgMVNSEQk+8vCWkvZogM6u3ICy80x67sRikWJ7JMQ2rdi+Rk6+xEXHr8Z86r5/skYzFEHUz28JF
n0Lmqhr30ql94zLRvOL5pNfRWAxRsENN1VQhr2OAfNFM+y/KCU/7SY3FGJ0sskq92VWAlcqEFTS8
JMgQT7vvxRi1emvoQ3N2LET1A+K1S2nVl6ddejFC8x6CbmP6JDt5moZp3rsIJ/3E+sAswfh5c2RA
tVaTJjSsbiR/j+oFJEly2tRiLIaoFrBPr3KeSRJkt7mf77w0OG0mNxaj0yp6JK8Uvbd4DM+qXpxb
8rQV9KOU+1OtCjJvY+cFZzs79S+cfNhnlXdaH1RfDMswaYagbbnpIn2cOoRY6umkN0RfDMnEjapi
ivkRrSB+qwb31pns0+YpfTEe27KLhxFVOPzOyHjA1i/2UQu04rQbX4xIM/OGLCIraV+ThLESxFW6
nvvltGsvRiSw5Hp2FGtbGbK7Rf7+1XLNExe2DxrBT28JL3ZZJjpLchBCewUJpG2Ii+lOGzj6YlA6
dacaS3batrTvq3zjUMU+7ZksRiTOt9Iqg7HZtw5qC5hRBTw+++G0iy/GZE+DfByRTG6NoCBXl+Y7
mbzNiW/KYr2s2laPCauutw6odsDQ76E1Vic9FeP/0nVZctRLx4VanZo3kmsPbfefnJ3Zkpw4F62f
iAgNIOAWyKSy5nKVxxui7W6LQQIhBgFPf1b+56aLY7dPcGtHkJSQtra21l7f0WfvliZ1VQj2DkXZ
mHFyP0Xy6i66iEOjgj6Z99G7hAZfIZ/FRAk2kWyk/qhEeSjBgq7u/bOXePLRp4yVv4CHB46yX8DH
BT4vtDoUWqDqe/8Dxmm/wF3NmEvf/OW5+TMuHz4emYo09t8/GkJgYgXHuEyTDLJ+AluPwzvkUB5B
493ytOUMkiTAKjmccJ+B0L6F+dWxFUr3Nia1hnNOWPIhjxoOnOos0L6EhtBjw7JboZO00EZO85gT
o17Qmw5sW3koSUH/x/sRt4HXwuD8yttlAUvRB2FTCnuUQ++9Vz+tuFEYIg3+Cbw/v8phAXwzeD32
6N36XOxYNBHzbA73Kgf7KjRjthrGWMeevlufXeDaGHY0NscV0pa1W/eIbsVj9/Kw2nk/5JNhA5qW
nM076FNgTTNZdArBm/PDsXffLU/0GiIq+hO+6Lz+Dbu7l2WIvh979G55jth44AYG/3hQiz4sxlyI
1sfm4V58NMOcWdTKtzm8JwAWcZJlnmp/HHvv3fZZbX4xWPRF5rBfgEvY+qijP6Wd11H9f69c4Pz4
/mM6D/Xg2YTww9LztUU5FPVDL9A96MA2WtNj779bpAHYk+gpCixs3jlMO/zPsBB6O/TovcRogSRR
CTjAYv3PAywELXhIs3/sqg6+Le9HR7ISllmc4cV9+lnPHjpOPfPp2Jvv1mi59KaxpBzygFW+O218
Wn24EKiyObZJh7t16gPYEU2RwpRcvJcKDeRVf+wsTsPdGkVrSo8DMx5drPHLSKqngotD11CAeb0f
coXWGQ1yiM15oVnuRWx8odJVh6S4/9dP51/5MwtnEswVZmJBtvUKwM2Bizym6IL52ftXB4TIG5eh
tHk7Gxi7zOG5d/JYdZjuxUqj9afJjzHkCI9388ruVLAcXEO75QmogZrqXto8LGSLdr31LrawBjw0
zfdSpBizhCyAqeS0m5850DWWjMfeey8vshVuJ4Tz4LMios8VtS+q6Q8d4uheWlQsvm7g9WdzgZFJ
YqjEk37V0bF4uJe8jxy+szXa1HBvU/YpXB5eJi/+eGy8d0uTwO9wbQPS57LiAKo5FCpOE/HEwYHZ
Lc+6jiEbq1esm3jVaTQJ8UFVMIQ69vL8/Qqaa7hPQwzX5xsIYSkd/EfspMduz0GDef/wCZQE4AY6
TJcu9sEsgytlM5QAOM3NoRoO4JTvf6FHHSvyJm1ysEmibyBfLjcTWuZuDg3O/vZ/JB7M4XjQ5Uqw
OBG4j068FR7Fh56+10pB+wvfkqXFvJGlC9MWhb+8gGfVsTsQupdKrc0ELqcuTB55Q9Nf/XD1zykO
3cED714sRTUj6ED0TA4j5iEDna0G2KIMzodGZy+WCkOwP8hMTD5h8NGaCtE6x8n9WIzci6VGBfXg
wFsDBE4owYfcWPNXsy7AjR57+10msFRWWAfOBJrX4WYC3MzHRdFj+/VeK6VY57QXAvph28jcrMBg
nx3sX47N+WAXbmY+g/CjnMnrItg+k66QNyAym+bgwOziDUeMD9iKzwpqRD+cwym6Og8VnegP/gB7
HxFwkQj7WjNj5Png0OEdfSx7dexeARyt9w8PG/iJi9GaPPTH10oO8HcbX4/NmF1KAK9mx5WSfR62
8bf2ingpAWI+Nih7pZFdPdzRKwSyYF7BKaQGVg9/UjH9T1v9iwONv5vrfbVAXhcxOFiIRhYJbotr
LNiwWppUapgo32izuld4312tvrkn8hGe1sEbWtzC/hkg7MG+xiEMeRrcS3Y3ddPCYwKgBBTj5dJH
xCVwju7tRyBBvSklaw9mSFeWYEgIJJYsowFq7afQTAtsvMDXXFOBW+oFxhNeVOcsXEr/UnQwWE2v
zMTgiwdlL9AWvAbGhYcLnulUNcL3A13bA7rtGMBJmgGukA2z5u23JfT94nn0hVd/HyiskEGNYfGc
gzoMKzQwbuD7RQDUSNuQwdRZrKGcbiQM++N7EbVo3CJAY77CBwhEBybsxVSD3XIC3BWoiFrNfjZb
XwZoRHc+StiqnP1UKqNhBTDH8ZqCwcrRcw4OCAW8rKjji+J09HMYsQEEHPAGpovgrz0C46x1DgVo
HSY1eOnbq6J1Fx7LQvbSGgswLxxl5i5vQGj6ZKN+Qw21jcZjE3QvrunbaoR8Pu7yGLW8BNyY+xJO
58eSv722hmDkAh/wvnztTAE4LnF1vvSkOphc7tU1tK3o5vHa5ELqYDmxoZ02WFQFTZ8dig18F5NH
3bvCK8cux/3AT2f828Ab/tSteX3GL1Yv3wVkMzk792vYgRsZQ74zDuGiABqu2c9j776Lx3PQb3ye
mMlVH29g3HU9x9UmjK6OXYHTay/4v+81nWkV+DcSKSDYn8kUuvpUwYvw2Ha4VznqxZ+AbOZdDje8
DtVO2BRKHh+b9XuFI+AYwKf38Koqhf6n8JvXAp42h4b96sn771GZcQMJXDjeO5iKHEYqt0VAjxXF
/d0XDWYosigqpzn65uF55cUwqVPAkRx78d3nhJciFwCMmVyyuk6Wpv8pavt27Nm7PbZGW/fchqTL
p3Uyj+gcrG46OHsemyp7bWMpKjLBKX7IpW38ex/nNrRVT+PXQ+/Od+9uQlfUm8QWjjsam0JRJlLj
OZIfevpe7OXgYTMEVduhE1WpW8EBlk5Eb8UxfT/It++n41C3EkKmDtOxncJbwHXIN5xp12OlYLYr
7IVALMMECjkfSlnLBdBO+AQRuOocG5tdfsO4gu/PdZXWlZbp4HoJW0ytj833veSLWrpM4DJ1ORjC
/J8SavN/Nj3pY8pPynZbBxBCbV3WjcnBGJy9SxO3FLAkeCT/4e7wN41v9OrX/e9Ag37QAlaqUZsD
J8jtm4H5aJcWYcsAYR067w0dYY+eF6sa7op9E6cwkIRdc+kFQXfs6199wf/9BvAB69pW2zYHjtH7
Dvto/gMGYvWxU/peNjPUsOb1W6pzpECP8NYGx13+wdni+oK/2Hr3qhm54NZF2K7NAQYqb6my8Gar
OndsSe+FMw5AvWgGdjznIC/BuCeK+lsgvtryWFa1l+Whf1nAgxtpPyibZZR6GuS6RJeg2J2Prbvd
TiAI33DcumYmBdDSdxpc5jBfgQMlB/+CXUjdyGTRCczanHNaNTACrp2f1I0/H9zf9+o8MWyYlgw/
sE4MavFt+oymiR+HRmcvzlOjhrHjBCdnY2HsvEj+cxuDoy++C6iy3yicjUOdz8Q/K9bcMjYcq17s
pXna84h0MG7JR38e0gagxAT9Ox+ODcquFDuCxSqpm9u8mGx0ArkcxoBBdTBV3gvG/HjpuGiJzsMA
5tt9DKSTDwLkoVffS8bgmSZlEYNfEfvwfB4saLQAM80v//306wD8ItTsdWOxa9bZUezvavN7pD5k
kPFJEdCETgLZbXss2d9ryCI4pkeCS/CNJj6apAzG+vqNSdwd24tBc3gX6zUcvvs5rhCNA/Y6jeSD
pMWxQE92cwfuD2NELN4dFSr4sVmU8reJtgc/726TahF+PbhIlyca2gK+jJ55bYGEPxYq9zIyVbV0
ImxQ12AQvRjNg3yswPj878nzm32KsPeDblBdIIVuFS7DUZXoQOSFtXJ1cGB2UX5aYSMNyzkFhQAs
nGClb/qvG0g388Hn74I8HGMKEC6syjcbfkft6EGH5ecj40L2ajIAhHFbjQ5BNK3Cai7ph2n+x4Eh
cejNSbzLmSvUEdqyuA67iQrcbQzRRYtgOjTdyV5QBuvOaYG3ssoLWaLsRBn4EM1yLFSSvaQsFlu4
BmAM5tSNdIWhKvQIsCNs6/nQIZTsJWXR7AqDzFbltBRrFklCnmESWnw49mV3q3UVFU76rvcySeUC
dheh5JExE0x/ePv/lYb+33hM9sIy4XO2CDFh6ogp0E89pe10UzVzb884iE3sHMSAr2Z9oBbYhK44
FdybEGyvr4xy+JAKtl1C31uDJAbmCxZeq9c0T7oNFpbqvodrKUC9xfa9K9ZqOrcGWWY6BfXyA66c
V4f6erxdq3I+82JyeARMKoC+1rBffysp+ltemquRxFtbwYU9w4HN3/C/1qUlgfLzsTalBzvGCnCX
B86Kbj6U0ZC9IA66xh74yaA8yYLWj3PcxPesYvLYBkviXaDpQD/ofJg052wh/wjWv8RUPh+bLrsY
g7Pmqj3hmpzDnTRRzL+wDnid/374dWv7xVTZS+KmydNyG5Ym7w3MNC522JTL4hWqh8whVZUXEQtV
HqoykL09GO3jAF66QZN7BhhWv3HqvBklP/73n/LrjQQkv/cbSbkWE86IvAGSxS8zr9g+j0Br/2Gc
rvv0r8ZplxpQIqupsVOTCzVVr1BV+zB4lctfS029P1R4fvcT13//l5aFFIDbM9M3p2HhjcjKsbc9
AHQWxfZLBYo5+8Oh+jfjtFdwLDUBUgcwuWzUQE6fGXMfjW2aPx2sfjejdtEN6gc5zYC+nmQ1Ng3Y
dQtMoGtPnSq9RQzIxoMX6PD4fD9gskRpprAK36Rl3pW2+Rlx7uD+GLH3D/fgZ4I6Q9vkFDdmI3fn
kdM/xP/ffehdrAg5pKLgB8dZI8EGvsRqCM5dFONqXshZkUPiBRLtwkaAZwMSBuhKcTUSRCu9/BL3
4bHOWdBc3w/PsMZ9Va32anMbjGdIuqOkKOmx0z/Z6/Rm+BVLPtEyr/zIP5t51VkUV4cKIyTcxQnw
C6hSoSoyOle3BMbOfieOjfleordyogYQFYDP3fxTEfdnXbH8UHTbS/RWGKFVwGgX4O+wuzDw7nq4
gx979G7FQrWIQRJVkRkglG7rYRhzL+Cvxx6+W6TgqZTzyj1MdiqHkzH2SqdW/qGjCdlL9Ejc2CIg
XpWH1WDuIKr93Mv1mPcs2Uv0pAilN7OpytXKFOzZR9id9+qY0pXszcQ8gMACX9sKGMu6z0wZ3Xuh
HU6HRn0vpSs7II7gmB9n7dzj7rbLa9sd28T3Urq1XBapJRIpNU7gW0wtSTcV/CE0/m5v2m2zM9T5
Gzr8MMuHuUugGgMyBI7CxwZlt8FuMOkZQFKp0LWk17SVpuuTwrbxMUEaEbt1FOsVPRdNEKPRqttY
EqnC3gHgXh3rgyR7Y69JtEUb9jyGWTlg480LVAB/GJn/VbN/kd7stXQAVaMVo5VlTlePg5RX6QAN
RhJmm29wSuryKog3noQ96AwngXqyS/uxCWZYWBqxwgo/Jv1pM1Syv3QYsDkvIl6FhyrwZK9kW7ye
wndjvB6XgGS9VJxcabNDM7TZsXmx2ynB4xhFRMswW2wpEEHWemrTMgAU9NjZY69ls+BIb3NhptPU
leYEALrLTOwfKnmSvZQNOVXADdfTiV59v1zQo1PbDw/pq2HO+H6bN+HsD8WIh88TzJXV4PdJdwW+
HRr4PeHZBzCorqZ2OoH0YVLe0DpBReL7sYfvVnvXRBEhvBhPMwiUCTAMaOBaAN469vTdWpfQmhLf
4+Opg7IGeBsrH1XIx0/Hnr7bNH1nDKdAs528GOV30IvlqVqDgwPD3n/Tyjra4SJ2PMFEkj23emm+
C7KFx/KUvYhtC0rXA4s8nNoWWFNYS8MRxgf549jA7Jaqike+8SgYTlW42HNQjDAA95pjYg+y1/ty
x/immnE4cadLKK7GN7RXL8defS/3nVwPy6xwvYIZ6ZY0pLFp2BxMJvYSPAB8hMd7jPqmYdfixvUn
seWxXkKyl+B54H71heITyEGVzWJXlini8bHLe/CX309HwPX8opqR+YSGfR80f9UlO9ZeTfYSmFKj
pNwZfzpVxJJkMaAHFQVkdP89Ga9v+ItNc6+CUbTpWdPx6CwKFczPgK1X+rwKpuzZtwa74H//zG9y
or0ipph54dMafwTgTl42s0Cm7QLS0LGn7w6jBqyUcRR4ugS5K4sgh0njbv372MN3y7WpEQ6gZ7Qn
s5g1rTRQmYMujm18e0VMbHwy6iCwp7kBzVeXEUvgMLwd2/n2kkTgi4XYrLOnEfy0Mx2ajxu4esc+
6V6QuJVAfXWo9ZxMVIZASy11CknqMek82SsS23AFCSgqAC3VHpiEGyA63KzHnJvIXo9Y+L6yFKzT
UzX2ZboFWqURrOWP5WJ7MeJEV5ScLfiNdd1ubwAALZ9q0v7J6/03S2kvRyw44HITxMqnAGzGlF4T
DsPon2qEv3v6bmP1KUW5eo3jsw92cTx7PzrVvh1aSHsZYkMZLQC4ALx34AUo0htksmO5DF+OPX63
TqnqeLcRG58Do1sIEetFlPeCqjY6tlb3CjAzRBOyeBOf44EmdcxuFfCoh959L/6CEVc/rgyP1uDx
bdeL+faYMpbslV8AKACuHvbxebtaHzWO+qlfRu5Y5GW7sy7gseW4rZ2fwYXrprXmmYhjboJkL/si
AdQtXGtAoiH4qVvv3m+rl2PDfZ38/6pSA6tblJa3fsbEpGnuG4W+69Lp6eOx5+9S39YA6KmmLjz7
HV3gce4P/u21Ve9PfoLXk8svNu29sKjyGuNHrhBnbbzhZiwAkX8cQiLlCX2qYXGRenPlw7gV/x+H
6+C6jn71o7tNNlxZ0c51r3BsXVy7pFRViplT02DVgS5bLI1K+k6DJwP0ZY+9HdBf24aXThlR6jMO
1jUI4mpr5vVSFqtX/MW5g+yuJdBWNwmvAW8G7JBY0983gkbmYR4KEN8vi+eDMZfYTUmvSgiPK1DW
7BgaJEKdwKdLgrjv5F/GlhqwRpAWK33hWwO752zFgT6U2drPYPECBFsvr7CQc3OVBA0YPLD5XqsF
3F8aT57w/0dS7psbahoBb3qNoiKo9ugrUBNecAi79qNhGgeZOqyjn9po/LMFwnrOBHTnPJkwQk06
z45V+bZOC6hLDeFD+1eHqmoIzqOlhLoERHZZfm0rv4l/aHDd9IxGzq0DxhduX/X65aoWuzGbXoGQ
g2nUkDpXDbTJQjROFqcNVzbsBOzuMqRFhJkWp7NwgMpmbN4CckejWcTnKpg2jd6qvltvYOPfpqEw
s3ioyVRFGam440AGih5ZWKSjLNIwwE2WXoq+hX6z7kqZjTHO+2GKCskiO7wZILJhEjERom9krvLC
D5E2IpYIPd3ia3WAEtsImV0SU0/pbNIt+9aPWmRu3Zbwx1RtKz8b2wXN42ZZJD6VPQvDRz4WnN9v
RRlNMlMbelT8c+wmCkeETYSTekCHRoTvZaoKHNtUki2W05nA1RjZmCbd1tysgi9AI0e66mTazajW
XkI0O8ZvFCTkYQUB2wdJTEbe1QZSTap1HrpYNsgU4aATAgF8WvEtu+7CAhTS2EU0bVQmjWjis2jK
Nu3E4gBGLoPVG4Dm7dZ5uCPT0JycRYx6FJ2c6rdlYbKNMB0ABjzXPACosZOlz+ASW64qw7mmjL5G
I3jFd/Gy4eBXBmRaLAj1I6rtSRwFIUMGNY6c8xQUOF6/0Cay4gyDlWa5a5mjKDuTEd5qG66Zx1mi
/4msgwAwvBQwWSNq+s6Uh54ZO4e+eQ0DTaOsLIag/o6zT6SwaLTfzdlQB93w2Ezgxr9BntXrc72G
aBOKgTgMbrfAY809BWl9+7tqVTf5mW+9zn/ssWjLU2vKlV2MpnX/ufR0RBjCWwNafBJqPzaPZBwb
+t2viyJaAWKPtcwd+K/BLQGMuftSO7EGKTzvCbrRpeM0hrVzINSPYnQSZNGmb6LvARe9+Yzu8q1M
cf2DvQt69259gI51AM2VdZ7/o6vtvF00M+v61myE0tSUWEk/ah/T/EY2bHscYwI2Peuj+imyUwgU
eVSZ8kPflMv27CB0Zx5uouEbEGVXJ2JxGdzYtj8bXK2Ud/WVV5p3Xa2KvGcxtXdTH4cMWETus6+R
YH78N3VN8YgWcu8W9zzbD0j8dVK7QGYSBkFetgBt7G4BeZi3G5gH8S8qrvw4Mwrdgi/hWqr2kcqi
ohfXVdN68vqyXm7i1RKRh8Csks+gjTbFhxKcY5OadfTgiViTeEAzgQZO+XbehsA+DGQbyYUbYdRH
kDWK7mkK4rA8k7Lpwmxc6hmx0wWRLc/QT1MLbPIsfih4ArRpgZKheyoXYhFKym5xJxF0o5UZwXXS
fNfUMDg+F3IyaDPwwlm+ldEA+KQGR1MkY+FZ8b0s49qksh2aEbzVlgJkClAqMLuD0sOYjY4RUE2H
lgGIrDZnvvIxxhtkAZEUdoYL3qLy5GATIDGH9tReLXkSGNptzWPv0Jh2Cox13xhZnQD/TLbw5QQK
QjwgXZL/FFjCIFWqkulUaBd0n9eeBwEMjrSG5VnCm22rLm5Ep+nbCj6dLZKyH8MF8X4zruuAhMY2
7RJUvOfhR0PHUX6Yyy2+A+zNYldoYFkTf1B41PVrmnGyQJMK3EeeWsfAm0UTJfDEKqZxc5pnydWa
SPC4tzu3DBKliwX8p/iGFCsSRbSzleVlAAvNSzZbVd6rCBrLstIXk5cNBHTlLFy3rf5kycbrGyBO
XZxPuvOKrHesWO85EFvPhA519YryEVubpFJqjM+wjpfjbdzgGPO4oi4Wnf2mwqY3FkXQQ3Xsl8u9
lqQGenWzdEx9Y0MPzQt2KCqHFrptoB9G0mi0BrX+OD5XC+6objpc7NaPHezuKtBkVx+YG5iLJ72z
Mb1QHg/jUzD0XvsXq5ZI3QvFB0y0ttSq/JuraMN00PBtG06djKr5jL9sqU+Bbvzho2jmsrgdZFXz
C7pRwVaeLAMZ64SYpEQGoBEv/tnglwxj86Gsg5uhq6SE0hbtKJgoYJvWt4AMr+bG1JpDwcqgaCWn
ATB2dBCOa8teWy+Obmet4k8Ra1DwhU16ULz5tFTeT0jtX68y7xtYqbD1PK42fIX8c/nZDT1xGfWw
AaZz3TY/Dbq8Pmm0YQQ3AuGZJnPcN+sNde3nxvp1Bjvk6gNONfBI2ogHIKGymw6B6mWY+poA2PA4
mwXI+AHJ2nPDcK93lqPHMldXGYOr54sI29k9qI2tflZV9RC86riPvHPZeSYtl44loEkQTAPtwKmd
wPb9ZmuGY1lUw0glHXEWfKhH9H0+lz7cFDPInIo7h3942KSSWYXcCbUF1oCJXvt2/dJYgHtTjRaf
9R6WgPyv0tol8WvxUOqGXOZh8HiOln7DLz0UWDdxGPmvG9UwgyljrPo3QrEWk5h5M+aDClLGsO+T
uK7aDFFn6B83b4pOcwTe8kSKe1N7+iM8e+encEKIB5hd8wyM9R8bKftk1UX1DWyV+t53K9zO3YAr
kZtG2NVHxjEu3ZoRG/Dxc08l2keRaG0B7AtHOA7Cq6/BPEg65/lvDKwYllXO0PZHNHPEew89THem
HqCdriEalncxH5f5J/Q1Y5XEuAbdMuKxObiLwnFb/g5b7c5yHiFdTkoY9D9F/SjKtF+80ryUCsHw
G+90kdjBM7xMdbNOcFQppK+6pLGhkbcbo6PNoDkap9wNQj84jWTwZzuGzxz8dZq1NZUaQ1WiLV3F
Xl88M2OK5QxhZNt+gGZtrF9hQCDuS1IVc677FdBs4HeJyeyCm/OLD6sc8N4n5ljCl74vv0ytleRb
VfL5qeasfzagdZeJgwX7MOMSYlvEj45WPX0dQUz0vnBchXmffYFICtumcQzQResrEaxpWNmZpdKA
QHtbVptN+34KUe8W01Sk4RbM52ic6jrHOWEzDw6ilecYm21ok9lpSK1k8Mhi3aYraOgnW0CWh/g9
JV49FZAfl1PK7BaeFhFXl1VXQMO3XzWQX0m4VO7ioKOru/Yz1HhruvLOB/nbbwTMTRxwCbaLFbYv
NHRFdUFg0jatmVS+QWY/GLD65pjeV+3orVlpS3ITOOhv1wKXon4rxhNF32+qlO2TigcwX7Ci/Yis
95togqeJAsxARyxRf70qsTVbkH+KL7KKH2Yep11PsTIoJXnZKMDTt7rG7ZFH/FeqXX/BPVNjE1or
nje+idMJrX7PA1HRrVeHrU2J7B5xzhjnnKkwEDO+GdH9oyn7Ek4ZFFawZxPXqnvg2jgPewVcCu5i
ASJ23fXjcg5o5c9PtCUWhs64WY8BuG5deZ4V0EvPPSv5l2gANigb/AK1pajyRvG4tqYIz8TWjj3h
QpO3H4ZRbE+BrxTNjeo6b0mGa/mi9RFxIf2HBjLKZ2pwNtlaGd8VCJlmSSPfl88rpE9eugis3g/D
5np4e6CvmrkUNplFk4YxrcxTM6CGicGTqj/xFX3b6oxeXHqKCt62mSUFMymtSkUf/MlcScFiuCbX
EaS7pUzjaA5Ypqee0AkPQc94q8fwVEcK1lzJptEi+GbQyss/yUF097adkNanpay9lNawHsTUjZY5
CZ1AkGAT/ClupHAGSWW4EJwF5YibXFiSWAfGEve98VLhZcjL1GFhpiwQfdas5dTmzYL95GtArJvP
LGwUBQPHwlyP+hWPsjVU5Q9guWUycLqdp2havrRtUTIceYKiHh4nqPUQ8SxS+uqWV8bh7r9Yn6L1
Ct7d7MbvhihqyCkCOWlB+oZUN7Obz4NPTs2evDSiDca3SRV0/tDaiaa4m+vZt1UVbk6DpfIy05Qf
42Waktl4/6wN2ok63PQkdqnLm3I0MEfx0dePZI+n2zbGJglxIO8h+21eR0vYDWuYy5duik9Oh/yu
4XH8WSGhSpe1/i5hZP1EUdJ6LikTEpiC8TVw823XYWe4jZxc/6ampp/6NojKG1aVaC/Y6mGLH3qP
2Wfi4D8M+/vgAc6hUxKJFU4kE9lypC39J4mSk32ePQOB+biE6eRBclF4wacoaodk7aIHXEPCYwBQ
XG6Tgcg7hLj5stqIfUR0l6eG1aJJtF5GiGMAO2GB81LpQIDIGiwdjM/kEDOK6qaaQnnCxAAwTMj1
dhPR31EkR7DVff9WkAYTjiubVkS8qMDqj3RTy1MkTP0iiRmgdJpU0/TJQqrYDYnE+W09rwAWrjdi
ZvKTAET9dqzXKM5qsNdTvU3bcm5tHdyuEOT6H50Xha9SOQ7QABvb0LspdDg7lRRYKxGMH9aS/F2N
xTp+DAIh1mSu9BJBnExntwJwDzOdi1qXDUZAkaWrASu67wfMsqXiXZ1JMVPvdqY++qzRse/IrQV/
PX4cvGUYzzOcK8inTSgm0nj15/Fu8k0gv+EspntAM5jHbkxlKv++XmYFvrBsZ4RWamz0iU/KkKee
T9ycYN6xtvDzGUR56bw5Vl89rExA2IK1CqqMDHU5JlNQ4XAVj1NYpVYh63ZJwT3OVbIG61T9WKKA
9/fz0s3bd2DWHBL8cowC7N4KCzkwSY1erPoEX6iC5TZSVf2yUFSzTl3rc30eQwS+DGd0GV76q6D0
1Iea8Sf0K9XBHRThnGY0XoL4QtGRtvyssIvqp2kYI0PSNZZzeTv0Aycigc1MhPxvq5laX1DsCRnq
OhAhb3fDoAZEorINkUMZjaX/2qD84r42QRNf/A6XvnzQLvxKB9543zQkAyj8LF0A7iauVcoUswOZ
f1JMcwMCjJ2WbNbSRp8FXCrGT5ErSfRlGPqY1VkQ9h6SlaINvPlVuK1eZOIxFnJkOYXVaVxwxR6H
LVrWnz4MLNTftkKj4CmqAa/8sKpyiWGhEXT2GdTyoFlO7Qy/4jyuPNY9C6xPxGDC7TVBAB4pRPm7
bOEYcVNzUrob3pQN0Zm/2cV2iRJCSIANOpyocXyp+3RFkorEGnnP6F7qESmiy+NGNvaTGrxuPne1
N8aXYYinAF9si53NeqaW+VsTB+gnFWUTD99G1/Tz2UiivTRuJnpX9bIQaQ9px3i/1rUv8UnCCu2t
A+6NUmvmHiesXsBk6NO0+XEE74m+uO8k63NXLNGHnrN1HJIx2DbztCqlEgtCbIJ+OzlxEPOiujuv
LkL6IgHVnS4bH1ByKOMpTIbRIX9Oxml0w0tI3f9h7ryWI0eyNP0qZXWPWgccDmE2PWYLIILBYARF
UqS4gTEzmdCAQ4un3y+yena6OFNdO321VnXDJBkM4eKc//zCTX9MhPV4u60QIo2cGTuvJkh6UlMO
m1OpryvZjFkeyMbw4yMB47Zjh3255QbN1SqMq2VjBV+5ljLd48DNkr/6W5ZGa43xyV1j9d0uM9pt
hCVgxMY1zZocQgEyzqnoDW0cYhgmn+U0QHmc5jTR1356uZ54twYTv+KmyULuQF29KIZSYp+naT1E
2lDZvJsWpDnAGAbSxc1NzezWy2cBBJStxS3KhvG6jDOnZkfG47ERQHdn30oG65p6u/zi5Wkz39bF
3B+H1q3LNPLWdQmV4uAAXEziLxi50IwkFadplnfFeRiEjzgCE6/5unS9NNTbStIOeiZxyNxOlud2
kH157uKxvxm1bvJXq1u8Ytd4RfcEjCJ3lSGpwng+jne9bq7dheVizy8Ke523znKECFIMZTIWMYVO
UM5utZcEnY9hS6/ahB6j+omwR29hXsG52VOOdktYjmAgIdZL/hKi4VqTwExZvO1aWGWooX5BOscx
xzo3fj0AGA7G5ldHd55U+mmZp3Y7bTaX3TPGNY11qpxszPpwkJPObhoPYhimgMsSCSdvRtLK7TuL
5Pdoatwlx5IjJrC5pqhwH8xUAsfEPX1+4BDmeNzy2FhgtLblFhUM0akS4gFZ3Le4Jmzm2iqAEIMY
2xPvrRmA1bjKaFwIm1wEHIpt4Hg7G57fDI+M26zuNGNkQN07k1J6a494NIWe1+n5rmIa+tXe6Gy/
1Ika0o9pk6CWKwatS4iAlf1UWT7dDZm9NAEFISlgQIRBcvZN+mOagXqAMff7oh9XM+CMWOIs2MCi
VVS4TpqWN+vsApwECMzML12vaxk2QCvT3aqTbX4QujXcT3Pc1uPdOGV+dvRSn5ZmV41xkV1PSbqY
KeetpX4UMzXtl2JN5mrabb7GJrto2u2ZyUEF+20CYqqWYOGK7w5L3s/sbKt9sWQq9wx5zBvcFbhI
PIXHeVDPzug+sx/mcuenQ0rT4pn1cpq9sS4+zxVoTEAPO9pn07Cc+k3nvl9ERRN31pNhbdV0uwov
n27jhoi3Bw9I1foJJI23upey/qHq3ncPi5mUIrRtnLJPXGQJl3WyKGuOYsddPB0SkgUxN9xM2C+P
E7ZG4uhg0SRuWFhucRwdaWsy+8RSn30NwBo4Ws4Yneu0exNKZumttcU1hKJYFPUBx3nDukfw6DpN
SHzTNjO4qVe9J3hx7vZQ1HQVMg5R49d6rnqDZMNt8K6NEgjkkyirlgbCoXKMzM7XOb0L9Wx1OwL8
FSHKhaEfA9x8TOtGOJaialeDUR8yCBLT19la/Z5X5cTD1Zxk3hx1SutiV0rptZFFlMxQBG1Xreme
QqqkI7DxHoM1WV5yvYg5a6I8zfzlGA9Q3kMEHomvIiwURI8helwxiGaG2SRHZ1rkxtE8aPvAOdkw
Zm+5wgIAVLMIUHpuedRW9Vju7WU02zc3U0VpUCKZ9iAJqsUG54cuqhIhVsFoa+jDqeI6tEOj7Pwr
x9LWulwXpie9l7EjguV0WXOL5oVndm6HubnI5k65Wbl8NHg1vhGkNHvNuL/YUFPfT9422bfjpTW5
iY2mWLhjILpuQb7GSXK3VmZPTdaN0hETMyVwJjdkSKLmIRB95dffspUjG1Le6lbirRsmo92PuNJS
F7LN6f2JmWm6Y+83o3en0nxKuBG9fPtepIwRvuT53BR7O7Frgz641bIm5djpsgebqoarwfJdW+01
R3v7lmpbzV4w4O2+3s6uPXpPJphaRm4LwP3w1ceHtXjRxtgY903CpOZh8vO2R/O+eqUVulOLITF6
N92V12nFwIpFYmu571zqO2dHAOLY3iDdS9Qcbgx/mgonx87N3EgoZ/BuZs0I6EQR4TmnYrTt/rEu
86I7uomcm2tjJIX8ixSC9typFwe5TFMZY1C61mycGoG9zoMx9mP2ydgIFAx9CoB6t46V191m/YCE
pFLCnZ62Ei5i6Ime6UwmyxqToi4xhm+e0+v4SYINhVZNMEE+bUdjIxi7iySmfuX1rBO5BpQZ+Raa
7jKMh7WpfXnogMfnq7JwNvFipoNSx6xghBdqUTG53yEEFh29XQ1CD27fL8rYt51ljaF0qtwI2HNn
R/cXKKpWGCzshQknut1nhsmgxqmZzaxBSTaaF6ztolXUpa6yD8My+ttB24sharzYrHn0g0ImhJzR
fJn5SZld37+oHjv0Nzexx+okALXdfanS0X+cZ2YqUZkA7yErhEl2n9V16dzESVkXj7PHG3OzWl7R
H8VIFg5ABdRyssLXTd3no1slxyXv/OKZehYUCcTQWbMWRMGrgJptzNUyEY5sZm2EuEc4q44Y4Lme
vy/g8V28h93P2PeJ3gx9H/fHalcxw+nHa7eaO97Ywc11d790vGkMO1kJxIVbrr8+St52ZEu+Sovt
mbEHwNbETt772+ae6BUc48YyYhDEwBHYzlmX+ZtnXYnccfRVkbutOm1lg2TatNZm+Dxnow90V4yY
T+wHEqbXNDBnMFiGkxZsKdH23oS7XVf1X6rJ9qz7BoeQ3tpfPFpNWrdFEZvudZs/5aFfzXMRrVV3
iYIbeudWdbFdX9tIcOdDW+tRRsm06vpk9RjMBEtcCPPa3rSSJ6M3TWPPWHHIotJLfOpq3fYaZExW
mXxdXJLZb+ItyZcPAMr2AFKext32XdZKJl910YjyWkjUidcim9f2jNC/G55KXKTT56ZW9nIybaNf
f6ytyvUpm8bK3W2j8sA+fMbTATO6kXFI1vfw89rBPo+i6udwWMn6vO54Cnk0bpZVhNDZHcbctn1h
xE7e3oeMfFtOhPk+i7lI+nM3bGZ9dEmqoyIA8Y6RJ/jDStp679r5V0ATA+RJeYbuQQcpwcK+Zp1X
O+ZIBUADR+ilj5kvlYhvdJMMV8MwO7aJ13YoHLS6vHe+pk1PAkBb/653p9LAISBzs+/j5Wb87o7g
bMi/VXLdNj5FiOCkKx9l11nDGNoJyH0XjKWNB8MsiXZygUJFJC1lQIiRSRvfWqk7zHvOT9wLp7LO
prchX/Ryaja3Uh+pAhx7CfI2H48rWOTy0XMrPd1xXSfy0FOnBBU+KW1AfE+yRLUEm+eyZeR4T1Xs
u8c+RRtwy1SjQqJOYMFG694WdOWKqElbDa/jaLRegFbHmoEzdQFg0bXpB4gNZhJNEzHKH3K4iFyI
pGLgtuhPXuy/uBqtrQ5rwQQKhCvu2mYIMiR0dtB4TP5lyLS6G99olBPgMBpSMbzSjW2ZETgD3Ic8
UByvwxYkZYM+I8BWXs/JfkHQSZxPvdhO+hlNNKB0MM7EzrRXFb1Glodzi+P3fKQRXpQZdTKFfBH9
axyXd3QrZ7Xrqqn7cif8T7n95Ez/GhXqvSOMKuW09PTmO5l98Oh5MvUvSk/e+8E0uL35cea6e24p
QavqT+Lcc1j+VaT8nxg9ifd5bTTc1gCTi7rbYBO0aZMNN9VsNHio9bBagMOmHDt912+t+6UHIAqJ
wTVECCpLz/HPP5YL8eq/Yem8N49JFjC2zOjcfUMKaBlliEHOkO7akHKJiR3TNu8vFPp/QkIy33Ge
u7Zfe1tKZ4+QvnUfh7WJx0gnlJmorunEQMBTo6QoXNb6L9TFf0JOfO9jlcOr4jC31N7xyLIYsGvZ
tSBaf/GC/uzR37G2NEl4vZv6CsZF9bXozJfZ0/Ff0Kz/7LHf0SqpkttKJ7HaM+aiXu/W62ws5b/4
4O+YWYNpDnUzOmoP0rWD8Ai8aoJv/PMF9WfP/N0+jxdmGMrPnH0ijJ4rdYrpu7l8/6VHf+/pYxVa
wqrhfaFTw9N28Eln3JrHf/7gf7JC31v6OB2DGr3kLJfU9a3vfZ1Vcyic1SKPx7MqHegRFvMBcZDS
/1KsHZpTtuU/MAtTL5ldvE7UnhhR9dFuu/42N0Fn/vkL+rm3/pvd/d7cx81X6UxrYu8rz0/Bufx6
nYFw+e9tNQfnxabw5V9q26ydq0znT/mWPZmsNHWI+2xMaRWSdEeq4fdlkqm2gsGlIvr92f2vP8SQ
9v/+b3z9rdFrlyXp8O7Lf39qKv7/t8vv/N+f+eNv/PvVW3P7Wr3173/oD7/D4/7970avw+sfvthR
Fg/rw/jWrR/e+rEcfj5+8tZcfvL/9Zu/vP18lKdVv/3t129gusPl0fCQq3/9+7euv//tV+sidPlf
//j4f//m5QX87dfHVyaMv7xk9Tce7ZfX+vsvQ/r2y1X3Vr9CkXrr/8tDvb32w99+NRzzN9NUyhXC
8aTy5UUPPb/9x7dsR4AA+46DFhAvk19/qQkRTf/2qyl/I5/Lozz1peVj/v3rL30z/vyO9Zui33V8
X9rCswQM6/94zve/r57fPybeo79//Y9hsj+ND/9zkSnlWzQErukoWzLvU+8J/jFlnkejVaAxrx0E
OVXtZIHjT30Tar8n5QsjcevZLqR8yVe/TgNr7r37aSj7Z0ElLKDIJOjSrXhvq67FaDpW+adLqBcV
C54tOluHNAS0SZ48B5pgNcvxcR2aat2NruUd8t76CxnEzyDZd6+IatG3hPJNSq73SYWZb7gUu3UR
XSrqKFm96p70TGhAOUN9tfZ9EPe9+9T7gx2JtSnPzADthxFvd7wbmTb3cphC3DLuSVWaj2XeWOGY
ms8kN6ldvPXrYai7v6om/nh4/fwUbNsxWQiukjZt9B9PFOZAQhlrQQMDNrcf5m3ZAau9zFtN7V5x
zA8xHcE/LN//5qN/V8H8/kcVi9IEUpCO+T4MhA/Jl41HwU//ZD0TOv2iZ5iw5mgxF3fBRh2IiQwX
nNB23Gyvx9r/C2OPn4XKu88KHpxnmZdF6HvvbTmBRObVnXgKGt7pzpHQTFaOtU+LKceQZtk9i97r
onRxtivTyI1dsVoLg6+B+FZnTW/SzJRIRopvmhIsyCV11j9/k36S8t89Q8djbzqO50k+nndn/ebW
RjXWLm+SfMmm84irZ8d8fRrgCdUjIFpDhPSd04Omi+VoVc6plN+lg/e4UYVFrKKVLKGkuir5chs9
eoY6kv7n1csDw/6oFzdoe5pP/7Eb7b+4QP5YHf78fB0P1qJnuZaLJuDdU4dpiB+o5aBkMhozgI2K
53ftpgxuYGVMiOX+oqR6p8m+/EFHsnxBNBVaFKzc361iNdmwbkwsTi0DU3evvBGrzq8a+CO7siri
szXKr+OAMbsom3nnFRsT7Jn2sTdxO/d6B0/8eCr/4mn917eBZ+X6SilCxvDRf1fCjr7Xlcxh+ASx
qg83O7XCBie0A2cs1HFAq+jnkvkf3Yx3+q1m5P72Npxf9fu77w/X5d0EbDh2b7/wg/0v+7H+/jpw
Mb3/nf8P70v5Dzvpchv/4bb83z+S9LUG2Xv9wx3L7/x+Lbr2b54H3ZnsBm5HS14Ej7/fio74jQEb
7FXT92xcEi878u+XovR+s33B6Ahs5PeL9O93ouX/JgmF9DwPKPj3b/0P7kRT/VTk/eeudziJlKs8
bg8Xrov7XzKvRmZ2vTKMeGfWc34ypPe2ppB2xDafbLotjqb52A55ekRHlRyNKf1cMO3ZQ3RBcLpa
O7PrmjOM8ktKYUzNbmBMODKMJ+shbGIB6kUmjX8/Apsmu34CPUEKm8zlfZGrfmL+aqtW8CiQ5+Ef
5UvRWN9Ur+3uu1LdcrMtY2981L7VJB8xMas+TYM7nQfb/eqO5vhQ1hXjN9Pvyzrw0mqGN8vcLBkd
/7p1/GiyiYCEGZd4D6m9UsAEzSJqKF9N4jOLmZvOD8rBm4eT72XedsjsKhwbXUbS0+NRewrUuyvN
45QC6CgIvOFgZPcgMSJSMaQ0kbW3lcFLN1p5k8bjl7Vjp42VbRG+ywz6aE8VvMQ6K4MtMd0Ib7c8
QgPhYI8EboUHHOoTeQOlLAfYBQXcM0KskRyIeGxChOZmtZti1bz0jF7r1Yr63mxClCeJEUDz0gHU
2upkOtkQIlVZdl3lR32blM5dNXgAO5X5YzTWcw7I9kjHdgvbrE9uuUHWCgjG7V46OPgKqt655yHH
wCFiwrwmZ5G/u4o0vYNmg1GcXaYUvutkQ3Vv4ajsOyv1zWBhfAXbiZSkMUx79WKQvYK4I0kgE0gB
rX/J47C2rNnbN6Na55d1NdNHaFzDTZfOLy0ExwJOnl3tTS3y/ShsfaN42+5FrhFlbMCY+r6px2G3
mq0VlRz+UcJFbU79a9FMoEhmL67UVgaENRX9Pi1hMTIYh6pbQmSwPGVihsEYCcoNxN9As2Sm4zyo
9D7xklQwtUF8eA2Na312QUadaM30LTTSQzzkxyaZt3TvJmDaEI1L1DkpbLAWEJfScITrS5nlzec4
Lq8xk6DrSO1m1g9llW7pUTPYxh9Jeoy/FBPhLlK59LrQNgitK7seimqpYAtsKZTT3s0IyU6ux2WO
v/jWlIRZijBj6vDsijbyJdjWebjYYntcSlV1gbHMIhrL8cmMN/cuH6ekCDg0mu+LdrI9kAiNkFnb
d9JbLhqeOjS1czOjT4wG7Yl9bS9t0GXrl2yqftQyu9Jmc0z0cIKtHVWF/9Up5LIvtDtgxeKfXDOL
X+w5jSEp5HovdIKuSdVD0bOPgCui3GmYvjXTYlRvFptpz5pel+NY5FDvtq04Oqqu92lR14/2tq0Z
PMlxPG+LxuUl5egpjlixLveukHkGyXKC9iDzetqYUoIjLYktogV61tGwRAWdzIWTNInTZWTGIFob
6xEYkonCnN80su5b/Ep9eKwYWTCUzZxJyf3c2G4IM6PF3K5BiePBY4So7wrsJJd8615FaxCwIm2/
p3bpF2ntsGFTxxEO3oMYyx6mHJDXOYHZADdGrPW9NV40YWioU+MKVp75FQFLUuxdQqBQhbmNq0KH
LBcmYuhmMfT7seWrwzm3wqSu5BJs2HU/GGuSyqA1yh/+bOcIKiCoXk34NAZjenGiNWA+IlJCMLMz
6jT7AHrx6i+Ff2xt5kw9Ao0Q+UcRGomUT0WZzkfXmPor0VvyCvfsLspND0ZZ02Z1sTOIEbhmKuGL
Q+vrL/Zm9EcfWt6Nq1c8F11Y90gHljK/GnSs4Ip20KD2GFL6HH0DtGqrAuuJdQcFdZ5fh1JboeyH
BP/Ki1QsK3dNQ7Y26qhmujF0N3Z7g7E9XhNO0m2BKs3t2DDTuc2R83zK3X42w84nKHa8GBsmWXfA
sexJwgJNo0U9GTgLl5BakgudaOmeE9u6KzWsV2PyDk7eenWQLt4Vlf0nzlcmk5k7nXxGfjaWj/0B
DtHZxT1VMC8WVL1BqsVirAjtktiLUL3Dll0woA16IOoBl1XyZ9zuxjDmO+WnbRd4OYqPcLWtLAth
ItgObLPMeSiMSh9ln9WfpyJPn7fRdrygtazP0m+JGOxKNAN6Rmunn1nl8Hsm9wEBCVIg034AwllF
sKXtOfbVW74W3y13VnBPDeExh47FbZkzQgr8BEiX47vZdGgx4VQg37I+5J79gSvKOyJkcqMusZfz
hWXzRO3LpMH2qh1tQXuCPEJu4FbW3Dpxh/AvH63ttdFdNA0UxpSgkdJbjgau5srNqv44wzEJrOzi
dmdaFfSFaYpgX0vkFja0ukAbmxOVMQZqlZ93dJXzqbHkWSz6A07t27CfmYFywmZOHH9sa+HD/s8r
C/0E0r3YgH63KR+lk5EcIMoUOjAyc/yy0Yg/DZlnXGeDVd9tFyVUmBuEtCLmyLosZGpWbqHT1U/E
pJARWSL753Ksi755MEyYp7mQhQzjpO1RUHCNvcJ8rqqwGiQJoXYGtwEyECqmLHeqPmAW+m1y2bh7
G9fLOvScFoLh6EFxrR1GuCqn0phM2R6HIbulvOZi2dBsBi7jZqANcYK9lu/knJ4WzzX8QKVQB/Nc
1cw13H74XLjwkEJhW6a37/24unfWUWI6V4ryPBSVM9wIs1+gLC/6BGg+fXYhpVknsPNbsyvy+/5i
CgYNJMqJNYaCEGXMYEqkTMjIGBa3eJ9khVgCxyRpKr4Q+EEGZLGTKBwChrzJZfSYH61e+k9yXBYV
egkwJO4X9T7nqiQlbclObSo/4FzpjchDq7TdJYz/71MYWck+iylXg7icy68wHaC8e46ZW0G26W4I
M2yHNGwmlFVR5le8jsKyuyJyMGXSV8MCuz7EUNseiN1K6+SJ+Zf7VtbTQ5wjOw0tObjrta2prCI+
wQGh3brq5sXW6A3CfOmbbu9XnosAZxZnwr3cCrp6Pce3qfQELNeLL1GgUQgtgYekBlIQ8w/nkHeZ
gVvtmBnzfumcvr2abGP+kZtuDS+jM16yqmEszlI6GL2w9tALkwXRBZTDfa8a526y2LSeLOi98+S0
No137HM9MCadPnZp2iH1hWKzcpjC/Df9No4wbbdxLqmqqIAfEJS5ztkoTj5eVGf6I1q3OAlXRyxm
ZNvivjfjU90gzdGNiqGkW9PeiD0jjWrYjwukmtEQUZJWog6WKh1CqL8MsqdFJYzrum27drwmO855
iqOmF7eHYbTmvRJseTMr38rMdsgwkNYtWmP3HGP73sJ3S/omMGpt3Qqu0q/KNbsdRjr9GdK+FzpI
GnIXnnC6VApClrMmR4SAN6owrSs+ZYp2WdnnVar0CiXxYweFmIEgesVjZjTLLs+7ZytxupAqNv22
pesBvVUdCSZdLy5i6jSYco8G2IpnyEGN+YMPVh+SMneu/NmAndwvTMLwiPaoweOP8L2XXWFI/0vb
moyyMFHIjsk0e/MzJ7c3HiGgWMcV+sPuIsh+TrmnMVyA4+xEiMXmr5MhsmdMGKovzDgZpJPxc0V7
DXUt0dK49htZvqayKMJBrB3AXm/qb1tTm/nONtUP+Ewa9l7eHgtjhB6xJl2mr7ZFreVplC4nZY6S
eMNlJy8/bctUfS+lO60IFnO7vKrncfOvGTQbOzM2TGwDtzFD49CMxZPpbERLwKjh50DosTCbZ7Ov
CLtbnOTsWZtS51TZY7JrijqD4pEn9W7ykf+Ga93a9a3dJe0SAkfCNE4dFH7x7KHF4ucm+ejkmkPD
Nav6reZghOOf+LO0grW02i2Q/mCtV5btYLEOwyqsDa7n0IjnHFrU4nzNMX29L9ML+g6Ljz+JOayT
10j+iqzbIO/1Sn/pSpfyGtz/moMAxJSYXj2+bjUzmsOYJWtx6resCUYIJpAzUOG5HSFoD6XIlu+F
exEUEAJGFbpCu3oabIW3bTG6Su90W3Lvrst6rlp4F09cIxUcG5F08c5oykc+Vrchs3Cytt1SwWtn
FLxm67KLu6H/3hJdBvNp1nc+uZWuTKtn0a39J0eZTRkaSJM/4njHwZ53ZTtzTfTdnUaVfxPHmfqK
nYZ00b4N9ufJLuthl85TovZF1dbDvuqpp6quu+8al00sU/81K+mOQurhh2VrscpYnQFaQsKJEk2j
SvxA1gWCgVzFFmWnb0xqB8+rSAPd6MzYE4yYQ/cQfPRXF/JCGHOpwiwcijw5oICXTmhtg3NJsoZF
hXuj74SJMRf2fqBpdL4sU9/au6KE5RIJPdgvsVGhv2nLFbrKatXVGoDpqYeqaLjaUNNn4ylLE4IJ
pyFxGM5ll41aVdUPfDmdct9ApnimgIHm0NvTpUoisbGepvo2rpLm60LALnI0IxMfHQNSXg4HpPZP
wi6a+8LXqsQcM64p4mSzr00hp32MADs/k/MEqzofcpN7v9eO+OT7JaI4bWrjXGaJc5iaKb7tYBsk
sLqz5hlvwzXbr8kwPaAUGb52jimg58r4R1/DvS7MlREazOKa1bJQzJadlnelmCe9XxgIQhgwXY0C
B/3MrVhkO39Qs13C0VPQXzXeAVMUN2LwdkMW1/l59OEOUZK61JBt2jckmY0ezZGczNXepV7sJTvc
y+x4P7br+HHRuvtwMVt3sHaZs4OcOAM+NX4s4mNNY9dT1ntlE6VWDyM4V9bZhRD2wS6mY5kIPIo1
RU3gtIt1P/l6StgD69hfpYqiIFiJgVvOtR/D+t3kICKTad5HRARLdfQnDDGue1MIat50hYWLbiA5
eb5PDzR3C1QdSmrTW6ONCPFHr1zRFS6t5dDw2dnawPSanfnamISL/toCATynGz3afZ+QUBYZJP11
x5Fm61tSd3OzL1LBSMPKuMl61PuffTsujGAYDedmyT1rB9WdqqYrc+MBkTck98UzHC7C9YODmBH1
kMii2JYFlVBm31pu7lwDxPT3uEC3gWfUUPQNp/7kyjE5UYF41z7tymNnyvRLmUCAHLwSJxFJj85V
KuO8YsFNRG55DbTn0LMW1EdWZZ0mbQqqnIoAE6uGMOav211m8zmkS3Y7pEhdL0SeKOY4iJYacf+t
K3N7OFimYa6PJTr1H6lccsRCLXqRg58bxSHJWmDiBscRk5ar9ruodhKnvveGbIN8ilJSDQlTxaX2
vxo40KFkoc4vvoDz6lPXsu/uXHjt1WHODMikgcDU3469nZAz1r1295jr5hGd/sfcV9+NMRYf59Jl
T5rt09LAHhNGd18rHkqUD7NIDniq8MLjfL3DMWd41FTageGqc6yrgyJQpKXYfRlwIs9rdWyn6is1
66uRtw9+rz9AFXvDyOBkjQKfC7hOkMherdTIIhtL6yTePiDQ8wl8LF9hqqJFddVHQ7IbJ9Xcd17z
4JnVZ9XZjyh37ubSVqgXYiwLBOQoJ23uqqW/A7i5mX0WWWdurxD9P8NYFJEH2xXzFrhWy2IOKN/U
t9YprO+lWdIUDH5Kr5G8ElGPHqY4GZB8g/IyYStduPsjNLmBARyYEdo2zxjWoKCjDsy+jMMK6ThG
P0+kEbTAMBSdrHYyN1gl5mR9IGv5petpiFS/BauD7q8XBHMkWdF314amzTmIHBuIjNVUzurZr/XW
YvpAGiA0eIcY1udik+1ObN2J+/k2xuIl8AncIyNhuUMqdUg30ter9NyY9fVcO0hYgD1Kxbll0lKo
tYliLDt0K/rr2ZhkFFv53hXLDer/W0kJHxe5E2zOZATF5oT49p9mx6jOtc4FhUFzJ6aSssQZPpfw
i/codsZ90Wb+tZVDcPcXfUe91YcGkADhMTPkdA/jh2F49lf3vjP95k7L5NTQSAnOp2Bx/aV9bgf1
wyqhfnOwecd5ossFs2lvjKLdbk1nuaXUsoLGdQ+M44DRyNfKnfgtqW0VZPH2ygjts4lVyG4ui+sm
M7ITDOh71E9X82Ldoki3P8gSRatQaxdoMfrHmtWMGQC0bHSqE2xxACqXpGfI95W+sfo2u7ZxgvFT
Y681T5DbP6BuPaZUq2G8GRcRpnu1lOUtya3LtZPmHxpFXC89ZMzia7NTY6he7uTlM49pUSHCf42X
Ae6YTR+4ZrybFzFvVGFwESDmGUjLqO8YpD1uFaYfyAzXOx+22Nfe9q6dJH4Z5fYla8YjnnIugWkr
thFce7KRH0yKd7Hp7LBOeXZFtvFOalMdctM2T6lpo/GrlAxFjz4myabtTi2WPsyuvsoanG+4hlhO
nN5haVX9I39G77yN7XHppw9uZ762JcWv6WBRWmiol0zdxMHpTcaxnXXGF2VEwtfEwaiLp86pPqg8
/jx6qY58bnCqDXABEb+VoDCFL85Mmrcoxi2X9zXjGhr9B8aI9bFJ7ZpqpEw7H8fPsd/N7ppEfSrV
p2QV/4e7M0uS29i27FRqApDBAUf3G4HoI/uGmfyBJTv0jTt6zKjGUROrFZLeE5lUiaZX9fGs7Jpk
JuNlItE5/Jyz99oTptbspkv8j3akTrVwPtb4+jae8IPLvoiBZBCP4C/s19aAFIMs79r3Wh5Y0Z5j
N+8+BsmQb6RMDxCtj2aHiDCZ8y64KWMPIR/lNlTHVMnE2Ld9XDh72vz0SSvHjavPdmUpDGGBGHcL
Vqtz2ojloa1rc6WaxLrTiW8/uku2nIcqtta6MT8EVFmbxCmINMlqmMOzkV3M9fO4H4ui/TA53P1q
mL0Nxm9v21vdfN9GyXK0L+G/0TIZW2Ej5B9qM/oEx4emfpuxkQTjmmQNX5phUg9ZJMqtllMMjyM5
eUhsD3GlxNYDercCUH0fZemxzutHcB13tmc/xmzzV6pX3mnAXrDP5n5fsCG1pIUq172q7AnTNK9V
mJBNu3KC2d26WTLyifMeRQ4klTYTYsfUEifFJmUPs2hDQ/LEi4uhncbcyl7UB+AZ2SFv03KP02Sh
csmWcMBauhHpsrfL7srDvISBP73pM/NpVu7ebBtU0HTPTjni3q/Gwi4gJvlnhRRhDH0t8ZcTVQIz
/ACd5DB607Ety+ghbvr5HMeZ0KGX24fYpYCM7Lx9aZyKjuGSXVu2t8/gKlzZxdhttDXkSHw79xWr
0GfpLw62UMtceX4HlnFMHpkEmWGimpz5qEbHPeldnLSP2sNZn2jrqGlwNumAqdcuqw8W9NjV1Nef
YgOlMRxpApDHLTajLgyK8VvOS1LnTNhWRlGX21Sy0iIdyKkmbdobVKT81NwaeJX6Nt4WsQRFhLfg
AuD6ko3GR7gTt0ASdw7ryCGVxRcKHD7whrmzVLnvfExVfrR2xPwUk6eDu6B/cmXjvsZLbMM2Kvjl
/RbuVDDkV77pfUIU7nwZnWWHP/FjlFYfei6oLwS/s1IWzInmgOv/MDELHqLlq2UOcBbUiBp+TC+T
cWvq4wPzMITJfcAkiZ653KYqr7dqmtPQAQcc44fR0bFnmXq2zf4l65wOy7X/7EXZK9XJN3vpb3Kw
PFtlddfsC+f1YDs0dMgHEvRGQsKksPqo/AEnJAVPxK0DqfAmJQtQnynvFq/PVtUS2b3f0U0Q0nor
Ml+4q8i0p2gb+92AplfFbPqGIa1WZe+14JMob9PJ7S4o4Tq4tNu8mzHpuJs+1YLVJs458Gx/M3XG
jgYMqKokqF8Kv3avAu7yF8eM2jdhOC/m0o5tsNLeDESV7kCLoDM2DOaNToQ/rTSDa3Zclb2H3BVZ
xLzqqdw0I5dgDUlIPwP4ooWRZdsaa9ZxiKsGobnvLU++bc7ZaixG8DBjbOCNW09FE5BLahdDfTPQ
VIi5xs5SRj6SnrrL7odFTc6mF7rPtlRSY3JfGhZaXadjWjMjvz9qlo5vOR38K7Mfs6+W28X9CtFm
Oj1h9RlMVgSv2vvKbo+5vkitezFOTn7F2XnJTaJk6hwLGrTbktZWvEryDjSJ2888hXl1UZo66yj1
P85leZXLiU4rADcoSAkqdGte17AJcefXW6vK/e2YmjTdsZw214bvXMHmMD6nPGu3op3pZdHe0dY8
AB6L6DR3fNYW81h1bbQVsfGF5ea6WuxNcVF2t37sXTrSuH3xNFVRhKR3LgAAZUNnfXGsMQl5dWQ4
1ap+UVQ2TIHGGxVhxFyRCuCj7Pd3DdAH9t88YV2ztfBrOkxMtGPQXvqWALI2snNH6Wy5FJtYI9lT
2PE2z6LCy1fNsLTsBipcyQMvt2WuIVEAJaArGm8bOUQvzZLnnzKjksOKsfMEJ6yq3U0PytqX0X9B
0nCVfoacVn/r3ksTfpQz/JPw4b+hiAGRwT/JGO7/1//sq3c6wd//yh8qBsf5DRaeT3JMAEpBstf5
DxUDf2IhG3DdAN2fLb2LuOpPFQMDud98NAWUprZlOUTOIcz5U8hgWALdX8AABkXE7/IH+9+o+35X
7/2lY0BPJRAYIiy7aAUxmr/XV1kQmtysjSjgvDwxrr0xH7HeThWoq2GC4rm1Z4PaSpYlQ2k5BGC5
Ims2xhMYOhmvpsqlMLCjIFt2xlBPDLoW3FkHMVlsTpnKZ8XREwaTncZJsCz4ihd/FQQA98IW4RjQ
Rp1Yt0wnjSrsgWfQNRNz0q4EWJkvMeAPm+W/t++jdsny0MYWR/ulCOhgpmPf7iXwuJ7lu3lpe7f+
DBnS+yQrXX/5/Z7+v1Ps/Hd8cC9k2v+zWvX0tZrfvpek8mn7D+2NFL+hovFkgJXdlogOef7+0N7Y
Nn+C2hROncm6A4DwP59a5zecbzbKxP8U5vz10MrfPGm6/DzTFC4zVnD0/0Z+YyET++uh9WyJksxE
4oPwVSDpeR/JGFGbz2UlPjn0K4T1MgkgvzxVcCWMD8s8anUfQJkyDnSr6OHJ3KqquzpCj4bOtIyb
L1RYQD2PA4vn9PrdRfwbzeRFK/b+V8MrHfgIAU3erHcifIv2axPl/ZcpcUXNXDFCGgNXGpUm8eXN
v0smYFvEsoGkzkai6SLRfJ9CNyDZu5g+s1XKFD2U7VI8N1Pe3P3zOaG0+u6c/jgK6mPTQU0csON/
JxNMqFHsxKroD8yKhm6ZtYei8oZfaOVZVn8+CvI71M4e+qr3+Uc+ZLzYsxQYa1Fm24FS+DqYkn5f
uU7MntwI8KA1X2Ubz784vR9v2Z+nBw8QOZ9lMtO+nP53Yn0Fh7AdZZ2t5jEudrOYR7IDjXwr8EH+
Qiz6o9Lwz0NJx5eoqRG1vfcFLBUGUbXoiwQng4zWLTR9FvU2Gss3/IG/4gL/dGKoGXmrWdpdPiXi
Pfc9KNNCkMgJw3SOP3QSvZgv26+zK5ZfnNblAfjroee0UNVxCIkizxO2/Z6jnpk5HDyFNDfCJxky
Oy43lRzlRrnVuHbMsToFGg7Sv3wqfWAOpuP4wrmkgL5PBo3kkGYTY3HwjNRGG6CS/TfRZ0n+C5Hs
T0//5TguB/KE5J/3yushsETADBVIAlSKFyeyQYbgqfj0z2fzTuj8+zUMhGv//j+T/3wn8HaybLY6
CxKNzDogWI2FsD4Y5C6N88dGy6sirsMik7tWR6jJEKeWAkTecFjM+moOevp6ur623eX2n3+vvzt7
DM2WY2Ek8OXP8XVOVTObQQyxONVBOBldRgqzXzxAf/OkBtZFg8uTBDRS8FX5/hWkWC/9QXKN8Rdj
cTdFPSGwa9sG7bQ9M1D/55P66TXkltJQwFPBvswEovvj4WRApx6OXIJqKja2o/Q/isGHzeUcY6eO
d/+Vg7mkHrO98jnDHw/m1Oz0pOJgoyyrfbmY3Z1Ia4bPTG6tTWQp9atH6efX0eItRJnKJ5JP8nuM
PCKkTI+C1xFRn7rOEv+lFf4xqMdxndsu4sed0b2kUDypFcIlapaQRt6FD6AAD+PukrSvV3OVPSdG
/e+CHC6PuWVzpy3X4XZLfAU/Xg338t3kd0YKGPf0UsfRROFQzr9QdP/8PHEU9CI0lPhqBea7Gyyi
NPE5UoJ0HqPXafGGNFo32p6XHajdLPjF8yQuX/UfF0COh2CD28tqwIX/8ayYWphA0WjIN6ZuyyNk
EKqsmjbdN6lriezPjuOXzIkzBA+6jf2Nsn3jg5lk0g91NNb/Kl7sj4tsWygvJeI/232fctNB+sbp
f0GX5wGb5HGAp72fZjv+d/FzPx/o3c6gzvrEGRMOVEG6vzSaiG0X+lerw087A54ZPs7UO5bp/qEE
/351sLqRcfzA1a2qIcG/XNmIeeCFu8/jlPXpvkP6gkSmyxDbRapOfrVc/N3TZAe2bZkoRlmc3t3d
WhTenHasgTmjynBmPdzSsKXB1gy/CsxlNvP+Ubp8BbhnAnUbNeN75y79CaPCh5Stqnhs1b4QQwTG
BcFfyeJYxQhYUyCQlpxQKEU17vq1Nc1UaIt0BCzqSPhP6aWv4a/ssbqYUJKmXkDIw/jw60/s7FX1
WSdx710HukF+eFFjoatkvwXPiJQbFb12zHnEkX5jhliZTqtxwS0Q0meMokDoDejNvGd4yIenGlUL
rz4mY6DambpxpLWK/TE3QjE7S3eZIy/XSYMWlRY0v9PaWAbdbQPEZISZ0QsbwstkdoeP0TDWTZ+l
X+hjBl1I/Rm7J5J9lzhkvIZDDCp3nu/ATNrdqkOK4K4se7ZhW6QwfsLOnLpyp3FyqOOARvjjpbYu
z7kutLUrMSf1TBhKx5tX0obEx8Sn8JAlJUNJMUFTKcbKH11BO/Li4i4xhlkHJ7OmG5q9Zk0F7oeu
GK552vxJOQSgbAIBFJZ+rPZnuPlGrIFjIOd9k8rubhuw03eejxJ43bYlrPVMUzatVSqbmbE0ffs8
yFUM96Jh5Ng3FZPRriy/aG00jELyXDRhO3tZuSa9PbjNFy96TUsmKbu2r5l997xt6dFKGlzcotBQ
t/wJuQKcX/xRoRwDwHduZKevg+Ga+rTAayTPdu5mW68H9oH6xRylQnoRF8Zre8E0eyE9yIIY1iFw
kKPAV1LHaIwrQ0KQNORtjHbLO6pSx92qwKoAcAJLLfNUP4LnCDIHlF8FinllCzt+U3lJPy2SYETJ
kzNEsgniIm1OCeOkZ+mUfr+NlCyHsJ8iuY9VCpE7hqwLN1DUo+IVh6RgrhoGSCixGevgzUv66T7R
eHfXjKX9m8xXwV0ZeJOzhea25OAxZDzRvxstAKcrb2zS6SqDbIMwD/qrZiqYBX7ccmAEnjxxEJY+
xL2gD1t1XXOHeGYw0K24+ty2MoDLzGrgPVY2poX7sczoZpY2DYpdI8FFBqugi4fqeZpazO4i7syH
HHGQ3vhWZYhdMBWuhzRMMtnzT9XgtkZ6wCfnpAcqmsrdE2aUFesx6YsSIbVv3qJkzT6NIuuYmE7p
ZZ4+kKvBFqHwr0maLxBTUiSgy8Kfla1Z+lWxbuOlon8y0/FfpSCHvyK8ispVDl4r2BRISH3Gyk5r
hhmZhMXKceQSrOqADC4IhAw6wvzCLV8HVmf220QtHmLIqoK25sK94kfS1kYDVF8GqiTedMwH7UlO
YTMSs7d3/c4iOKX1l3MGdxL1RAD1BedI4GikXEF7Qy1XB5vGUwsyxVrnYqXQXGF3MWM44WW1RKuu
AkAURuSu5GFb2fhE8jIVM3JATBtrd0LjuirTbnkTweJ8KCDJwNtI8H+lMY2zcGAajC3VNJrXZBzH
4DVf1NJ+gJwI4K6zovyzQiLBW7Bo19q5QJaCU61rxz762mu8jfC8Um/RPlJAa4jUHwdYeWKrmoVv
jc1EmMBp18w+Q90tQDHPgIUtqg50NZmOEcN4OXkHXCXGAq3OlNqyC/DcdUJL5WJiLxksUJTArGH4
XdprTAbqGiOKvAjWs291h1KbcVy/9OtYKSCQSSnKF6aTS4nL1moYfNgVq4Sd2G2y6YlPAF0cwXNd
G8ykcA4kuXMf93CB1gytc4TzS5MBPgHdZK+xh4Nyq4pOzQ+dK3JLMKDrlNxB6iYzgx+RaLFtCUzW
m37Aw8rYZ0pvGHuJeB3zni358+gGsU8MioNQyQOx0OuGu6hRpHTdVy+LHP2KtN3B5CsGLRL0VLPm
DQPpNPS30xBbBwMX/8eR4RgQqsipshAwVp4fk9qRFStOMc0bmqtm2qy1G3gGRD+7hO9D6izzULkL
rNnM1R97w3/Vy/v/s1XNjve70uQnx91TlXZfv/yPU1rFX+ry+9bf73/xj4a1+O3SfHFoF9Cqo3lw
YQ78aUb3f6ODZ13qGNrF7qWU+c/en0vDGom7R0uOTQsrCRvBPxvWMuCPbI+2SkANdDG3/4vOn3XZ
uP+10XZoZFjSo7NmWYgphPm+Xc3gqYbshlZ9mz2UV83qer0/3Z3Cb0G4/3dZVh67TX5duifsOOmF
Uq/8uKcvGTYjysb7VuiwNhmQ6nj/3eW//ePX/t5a/2Nt/ecRbPzVlNfYHN/XQm2bK92TcYRamVgj
b2/G2f/lEd7tXIOmHxkxcYRSgTs29173K1/6357DZXTALcFG/L43KBaI3JnhIAPzQgPumcr0L87h
d9TPX/fcxygMxsAPLqWs49CIeNcZiRsyAuBAIQHoaqwbkPPNh6Ut/Q9pLA1xMrVqKs6MQAMr96ur
SqbRxmq84sqP2lyu+bKJ7DQpgZepjc15edFiMMu9mirm2hFUsuls8vktQ1HkeHP++R6/azVYcBNs
KkL6DHRR6FRfKsfvm4sQBZXLhw9hlDib3Rc/yI+yNjf1KH9xpHdVyu9Hsi7dDJMuDS7Yd/fakKJN
zMKAGTg3j5Gvs9PgLXckcSzhP5/S3x+IEYAr8eVyz388JQwybplWibWSPbgG1DPg/55BZb/882F+
vnJMHyBe0B7htv/0/k1uUfs0Y2HEuRhLB5NWUOW/MnDaI/L9xbHedUy4dgzWBcUy/7qEKr1711Mv
76SZQi7rfeQd2VbxPZyaBY/hKfG2/3xe75sFl4NxUualkqTXwUDkx+sH5B0xFZk2uBZsvtzPJuA5
7xQY7KH8N2+41/HRL8/khf2qSxFcPNPfLZ+8SkD8OEHPpfnFE/L+aRxlo2NACnjnLKd/9MSAyI5S
p8Bz7PfxTTUGE7TXufC+WIVRHOOuWu7tcag3XTupSwIU+uN9Ief0JqODZa1zt6moguooQU/s9MYL
m8NiNziwFdeWZVSnTPTN0xyQsLJy+qx7jOZUvMLICD5G5LNC+fEvjDXLUQgXhFv0QPpLiOSb1HbB
bkpYlVib6O+cs2bpDrVf8f9W7jh8KhpUhdhMrfHJbXx48loJd1M4rX/v9OXY3scdSjY2VujcjiVQ
SvsUM1L4BCY3vS1yxomQ6iPVr5EVLkez8Vq5sqHZ3iO3/cqnAWcfluc+gCEYND6Tj442GQME8TC2
bmqdoIFY7jGYYvWgllHXBzr7ejsTxPclRZp961RJTS5VQsePknIju1KoVZLNmIDaBuvMbuhd+8qW
I45VVQbwyhPPR8vlD8RaYazjG7idatF8ylKjoPfcs7cLAf6V0w1SzDZsaByWV6Weh7fI7+sTZCkb
1ZAy7wIA2LdCk3oHosM9+2SqreF7phBzS9I7Qtsx6xsrqIdyOwxs/R9iauEUr4ZqrZWLR2y6ao02
Hk9ImQglWIuondx11uJr2rVW0kN2zT1vDu2sHh+ayoupzVM/fw2W4JipOt87IIW3ia/tu0G2sCwr
lu8dEVdb9KDexe6Ay4UdwzO+8uhs6ECRRBMhcm7SvBpxj0/WtoWxHCIsGo59HWO6NnUMSk02WfWI
T9TeGCp3Qe5bLB/nHn1ijUkN7Ob54pDfLb5rPDfWMgCi7JHwDTiMJE+1q5PbfKbgxvamSDqGsY2Z
L631Vd8Ny6Y1DJI9OlunB+ti1rrvu9lEMh/RXT+VXMqbIPHVgYKcj0cFcYnEMZ4dezfy41x6CKLM
e6pj5dCf6SS+zt6Kl5PuKjec2mac905b8yyvUotspniuAxy9RTpuWxC6xVGNQ5LtHEV3gr5oapnW
zYXYmH0eAHSKTTRFnbGfHURdDwwrsjdUo0F9Qm7kMYxbML+RMkUlMJeB80hynU7PHa7eehUwKiUu
3tXZR7V0GLRC2WOyCwc+6DvpwSxdd+Rf2ZcBgmccKm26fVjXQn+ocoiy29Rqx9CO7A7/8xw8JLLM
tw65Ai0IT6t7swqZbKXRj3uDwevtZAbuayJl840wJrnPzNJC1miA8dG6f/OVOW5ok9IcmKbCB1ws
C2rdNFU9kY99NOxbJE1PbZRZpEciGweSEvfJF5Cp/n0UIfBfG2O1fNC2jU7Ia4rlLUgyC3hyZFbb
C+P72FpUb7y6gsQ8iF4vEGP8t3lWiOawT9s7AxPK7dBn/B5w1VEGalUecXoI481rE1vsqjY1Nn1s
QI+uZDQVYWNNMTAZCUJ/nbDIDbscQ9hZLvOHmhi8t1KX1VlU2fKZeB1iVMayDOoNe2WFjblEX7+b
DAvhpYbi+zQDs4Wi2Rp655Qkp4V4PmW6MQuz/EZek0+UhT0G9wNKEXdnBk3hEDFYTdZN4pH9uBE2
uKQwd8B4nh2ZkrqnDHSpa/R+gdobGJCQ+kfVdEfPZlRXqJSL/rnsnTGqQmUWUqVhlzZQjaoUP1fP
Eo0LJTGndTpZ0yO/dwWZxR/fzGwamtfOKwm0KSVLR+WOibvtyMAyTjbBNnKfGOzDiBLMQFkqNKl4
1oTaeV5Wf3FrQkhWXoZfolQaHUg/G8vGu+TerQazNe4TEyXX1gyq9GkBif5U9WjI5qxqjkEjyJys
+zgOld/Nz37DSOss2tS8MnBI949Km7m1TsHh3nbIWXe9bXufxh4Q8qoP0MGSEbg09saskcM+FfgR
iLaMm1OhY+3t60764qAiQRZ2Xs9LgMp+mZvxgfCObCHIN03rLUlQlrz1OtmWL12ELHkrU6tP71zT
BYNa9uaxz8pafCxgPlHEpo6StyP7x7MSxXAXZ+Mi9+IS1ba3iEgCxmDF1wJ59z2IWUuuF7eht+GL
aEBwT1eZj52asbW9uZr7eu3JfqbfQvwH/vce0Ph+GtVsYV7A97DT7jidPD1ggGqbIL6aB9ptlNaD
PsyWUT+AOSXzpRq7tDjFTu8M4WWsflvEeD5B9M54sGeQI/EajQZKP4EUj4ZupEnJIIuF+K51PGN1
ytrC1Lzf/pKfDEAReFSaOrpnFKrVfsiRJKC8HvTeofEDHSMADUAOiPOhjK0EhrI7T+OWDBtSFUZR
fsCUtbwsLADeNpZptW0Jp8RPA7EAGbRLu4dpeUtz3UrELjZ1f9st6eCdyyaZBJKjORbbvJ0Ib6rn
wL6X3VJxZadx17S8fSB5tbmK5ih9QHRrUg1E9sbN0FHjUMbiNbOr2HllNsMUzmB29ejr0Io4CZTH
lbeIepcQDkj8wOLZB20OQpwJaRzhUggSue4lBIRLIN1gPpSJgyO7Dbjv9LB04F079hzfG9Qn1XZs
Fvm0JMk9yzQgocQcerVX0dRnL3mOvRDcSZGtPQxa16oxpH9O49aswpr+dH+qSXUQWzhMJf6himnY
asGWx8fU9N1VCRt0Hc3ZdBzM/DJUYms15R2eTQPdP+/d4I9ID9sxLzZAKRpaqPkkN0TvVt0nw1Bi
U46L6Yax3Zh76RBhey4xMzr71LcNumc6E6DPwLcb2MsDNWvCfxzsM1H0VlmoqQuabtnz2An6y5Mu
Av8a/UBWngh7IOoIdQ7Mlimq4gO5XPwI4jidFxIKR2Ig464mVMrEvuIY9P/26GFT5xAvfV4d2zzP
QtRgXbKxQRzH2AeWnlDSqs7V2l9KHZZGRbSM4y7soJr50W+rdnhgTE+OVJod/VjRJG0R54+xvVem
k1xfUg520RgkhOsVOH6EG28BAsQlcnOkZwUumP1kSgScvqOXsI5d/5yLwmy/KWPwVtB0VTiq1Nm1
hYEjY3byDGNm1JbD3UDUV76JSNAL9r3jddco1czXEt53zkLSE0+/DPOpbBvG1n4X4KajIzJBuHJb
WbyMTXYZRdal1a7aehZnq2s1u95UDmcT1J11FeSXXuuENfJTxseVjYERxIeK7Fmi7fIRR9kwurdZ
tJS3+Axr/23Mhzh+DoDy0INdgoxPmuu9RnFEoKzdLBvoWSObCcN8NaYLbZ1uTnsHnwNvd1m27skq
hU+/gfAUaP4jWS2KMbG1pe9LIPCcLNMB613Zb+u6mSrCS43oE54SNoMgE4xXyqh+Wcu0mY0Hr0p8
3BgLdvEV135+67IonwE0wB/+hCaB0AfgFUZPjE+qywcnT1hCOsVkv9dBwl5rKj1iwxnyhE7aBBvL
rjH6tcOUQLNu7UcC5qgT0MnOwJyN6GAwPAe3T7Kqf+aLMawL4icwJUmlvlUyZwddwb+YsvwALe/U
I4yoQFJLIkXdpCUuThuHfFYQRwg33mPsi26YZBWPTbvt2Mq3NIVW6UUQtMIa2ZU3i9MBLBIYC+iO
syAzK1/iiHKDoczdaGXKXo1L61/7Kqs2VBnOdW/O1FCy7L+RKVs88cpB22hy9AUIkreG3xrfRMyb
BeO+ng+jGUTj0YkSZQJtamx2jXMVf0ZD3+8UkTfGUw+rAWRD7UdgyTJRicse1dyKBVtvOIvMGZ4b
lKdUYUHmr/KpKzaarDRihpZWh5qp2blFHuxvPI9g1nWnamsX6SlaDumC3/1QGIlM19irzR0DRjWs
Ma+O2cFwR886aCzc1dkvsIajx9DNC06Rqlj3xdSMm24hcIIogGU81QnTuAPLYnKgqIqKdYG6MyWE
a5w/8zVA7JQvpU2CFcCEI91u6q4UZgz2zS7ZusWAQwKMypqYQ7clzjNOxnt/kiQL0rnPbuesUJ+U
1w5XNi3IXeTlAaPFoIetovKoPvdGOr6YQzfolVdNY28BzXc7ls2YpLHNuBSZArwBKvXYRWSFPnaV
f+F4cD9pawMHfLEpivM1e5HhnlAs+86Yovajjxtp2iSQBU9Qj7rT4BTybSqtGGePhDpwRVA5xkYr
7XRy70amBU+gkdi67d6YT8YQz+NGSXO6zr2u2uMZ1jh3fDefVrFicJA2g/5MlER/Yxh4ag40HPNP
cG9Uh+Ug7JwqaLbLLKL8yiFt6dVhsO4RJ6ZtAorwloGBaLMPWSesYW3z2S3WA9QFyAcDsoNVx/cH
pW5rBaHhah26NRl3sd16zdnOxtE9ZAH7+A6Qw0MZ9EWIr5b/DIJhm+ZDt52nrLhvxBRvTEYaUNd9
Gx5NZfo7RovxR5QMzmMzNwMvV+RPa9Ux7yRUxnzWgpK1Wsz8xqEXtcGv3xLzw4j21dKNR29OqJNv
pfo6wehfhFMTq2YjMZJ/CNwm/VbgNmRPPgXTLsDDew3llrq8c/W0k4JvYgh7tLuZa8xCueOK9qmW
znxMWqaeC8qTZcsr58TrApTmmkHCZ7e1jKt8UD0ptLFZ3bElrV97otNatl64eQgdZQMkbcKNWSbi
hii2zqHSbAzXOtiOdHYuGPJznubFmSdahBCRMlhIvcI+U4tHfNMPl9xOBKscIrNTpryxLEQbTqZa
vrHQiGNG5JTcRm4yHmb278QZLFX1gaCwJtnx0+R1DmIBB572QO4Ptf3ZN71LpriqDyPTmHFdNe2I
fV5Ti0Rodl99VRp7pNb0qJi89UDDWoNPBh5gnD2eTPDHiq5uQ8V68GwYxJdbVJIvbtLJ+mC1Bs6t
HGXeMbUaH5MQrKoVHkjG+0QtvRo6Lu9dxRDIMeLpVBjAHEYdoY60UbNf1zBa98Ns5/c6IqHRVL6z
rryivunaNNi7OSZsNN5YklrqvTJ0O3f8CEmsDDvPaoGOTNyvkIfAYeKYmLm3aUwj2KH+EMaK+RPP
Uqqq6Em5IIoWYZFkqyPxjQ8K+29lZeA822VPxFB20FMAyL+GihZW49Aey1lOj4Ez42xBhMQEzZki
d0PmLMDW0kG3MdCCf+iL0d0tQztVJFoOeJ9UOud74LR0LGpJjFTUt+6qxoKyFXAn+RDDM8evdkl3
C0tIaWupzdlbjzN28FXdZpxvVYjpzkC6R5ms9Jl4nS70G80APJnTHUkxaCDFJcWPaQN/qcWQ+FzM
mZXvctaPeSWcIt7azRyEIxfCX3uuNZwrEZDGPXTa+RqTILPhS1997IGOAP7JUMMLe7iCmOGEl83z
kz/n3kNJ4ErPttXr88+LHzQfZm1ImCmLbxa3XA5en6nB7gdirwZu0fsF/15K40YsrktIwKU3yD5g
8s2dtGpv3qcZ3I9zBRjgrU4lTkvwvXWobQqLLcnVelyxf7U2JsGNQRgIxWQ60RHWqGTgc9Sp4fMQ
uf0GBtStFFms1m1DJbUSxjicexASD0y9LSQOtbxtkSh8dWc6U3Npjfa6s5LlJagi+RLhV7ynCUYt
GYAMOvm8XYJ2ZQskqiKVAfZrb9k6XJjVbMZ0SR+iYMm22k69TSCqCCwtgyuSywsegg20C1LjMBYp
Zw1MiVCSwTMwxNg6vnMBYkvMWK7N7pcnDwncahoeogWz7rNxdmIEGTsT5h6OXQZl2zynUGvPZgEF
JSiNL93cR8tKU49/hX5giI1BDtK6wtO3dUgDOSFTrfFECt9M9iOE4DdPlnJnerUMYaKl837uBIce
WxufuGEO+s4yGnEzFdy4IDf7TQ71PjTLdGQ/xDz+WtZpQKa1kph/zKpdnKsmbR9rSCOer4crklXm
eywb6XmZ5cIqi2dZH51dcpfz+O3JQC66NVbupd952ulfFiQe3hHm0MRqi23pip78zPawpmiarDg5
IN6ES6kd5T5TG47H0cdZbeXjNOCULLovDZvKboU2vsRryaNBVovZhz7dKVSG5DnRPsmHZ2bX1icI
AdwHhr51S3SZnRRh4tc4rjyTmuyq8usq2Gt9IRehHurJO7YqdZWMPqsvWzZpr7Nlrp6CUqAHS2mB
3yALCHDX9zYLh5JdHSP3UIN3bRMOBHWz89o13iXICpjdxk9WP6bprmi9/mDBZgj+N2nntRw5kmXb
H7owgxavAEIxgiIoM/kCy0wyobXG189C1swUCcaNsOxpq6nqtqopD3e4POfstTfIzZsfcQtoJyi6
+IegYJzlGr0sXXm4NIprHg9jvwlL65ZleYwDIgek+S0bMovm7ayqxaXJqkNwmkDF2HFhuCjXRdzg
Su57BUahhV99Q7WpOtj+WJWdWKn3UvHksRy5NXvKs/hkz+DZSoNMUVQr9wo6c9frInWnk0/HdghL
IA+Cjcm1CTl3jVFo4PUYIyYqgUGl16trzx/NNwKa77mcHqFfhRrILFO+HbUwl9Y4qXvJyjc8rFYa
td1g0Rb+VpKYoh2vxnhyZQp4v2foF3AFxQclxa4R2ChLIUBBW4LjJE+h5+MPvzBT0eHZMzyrnpGV
NuDLaC8pFOfZbZtIyk6eCrHdtHiAdw7Ejypdqane4mOjtg0eY35aRVBAkBWsYPOTmmxEofMeh6Su
GtcI/QmUkYZ7ok0u0LvGbwe5Wx0WuFXHlO4cBLBneMyk/ghmICW+T4UMzEDbr7QBLp05hr8kguOd
EwtpeIjUrNQAbfijsVXGMRI2pL31H2AdcYkvuDnpLsVJLabWQJmOvlSaj4Weip3TMrMPLX7lhLKg
vcY7zOEpUqs0gixYJlN8Fd1hzyXMpVP4iY1s4KnNI7Xsf6QBBXNOqZTlj44w3fTW8NBK7iiwbXcZ
e+CwzQyZMqu6kOWj5Od6DO8gkx6F+ba79VVFqrfAlzynabJspQpCejvbaT+0UqwRNy9F6X0KlWA9
ZFShoXvJUmLwg1JgtqEH0SFh3NeDUiH2kyVxzd0kvFa7xptgTPvVsfbldtvnGiwIELPTbeOJ4R3X
OgwilRq5rSEh4xpr0eCf0gfvLRtbOGJCpMGMI03r13aVRdqwERFGq3sF0Y0b6LX3DN1FdCk9rMwD
7us5gsqGKPx9K7OwYZSb3XM6ZVwZ4ZwKXA3wQX8GrBqPq7hsk2A1dUI/lwUTP7VbwY+ew4pwAHuz
LmAXm3jupKvI6BuPjdmIIZ5niUkGKB9+0FjsrUTBLB8ESr2ekrSANJBwYr2raRTdJWlkIovF/GvT
6aa5QimOu11q1kG6zwkXYloyqT3UEmhgh1Brrd9Jw8vVhiYrTW4ADL7fKCIEzrWFVVeEZAPFLkWP
oNEGkGyxkw9GsMvSWMWDMOvyDaap5fdUGwGQtEKxE62mfxAVvHOp28PS0HvHAUs4pkJdrSPrLTRs
QFWVhOlkQuRg4AKaYCwm5uDxYkl8r6XeKp2OOjHqbDNvJrEEafBC/XqB4Wib8DQTK+YzOWXriajg
bRckj56kxbmr6AE+R71fF3zFfFo12JLx0CiifRqMzRZ5lHGtGvXY7seMQMhB9FTLX6uo6Kuroukb
eLIgwkkZ8Klv1KbMulXWdtFkU0HfyXYlT4K/Fw2VDCEFXc1BBRSVQRLIQ+JnPCmSWzEzKeQDEgbf
1wfVyI8MfAL0I1krO8irYiuSM7wv50PXb0xmnm4VMTbvrO5XEn1ShAOVXOGwbYFRxO6Y+jROFPmx
TqPstjMyboIxcUeGitcbJDugrpsIo27JzUqT51kfVmN0JUmd8Y0qqHAvwNgZ8ZNvcNfTBqWUnSyQ
rnwr6kO8B/JStmPyET9jCR+fNbLvpH8pirm0u7T6INzAUuKwrUIjX3VAwUjVEbU5FpRY7wMLDPNx
JqXQM7Pxkzup0cxjiB1QhkvACIIhxQz6aaoL8VYE91vaYkrYCPJXKq4ycRJ51Mm6zEXHwq4nLSbj
Bf06oXD873R5pVDpdWAueWvuUeIaxn2bXQ2NpP7kxskIaZpUVFtyXU+z6Q/5nERBvl6ntTFt5NQ0
GzeCUyA/llzFJKruJZjI3jjB8oBVNzgkjnydLIEOR1Y3BbbrBPzKc+4N5Rb0aJNTipeMP/lw0nVo
1FH8CtK4s+WUAuEHkqIUVQpdHEwE7gzloW+gHfHi9Go3lmoCAlpUgVAj99TtmtQCnYURYQEdoNam
x0gLu8RN+mF4okY1dAGrKoeRcPWRLHr0mjXoXdDgphUGdE0Rb6kDVX5KgyaD95qJD6k3GtVKhTf2
kEkjVA0IyfmEJ1pvPaQi14FrdA19ct/kHnCy1Ewm3sadKY1rShiKZA1Z2CKQmPmJyG3E0H8L1Lsk
uwasE8malP3RUayk3gUtd4ifBUmc8Qk2kxTAy0jjninrw5scRyoPbc2s+idK9VLoTkOYPdX9YHFH
rvGyh0ujCALsCsLmawh3QnBsvAZtLGzP+jsSgXRXiFOwRWeEyAjU8fQcgjf4PdRD/BBoBXEl1aPa
k2+nA9ElzgGlNSpDiBmEYwrx0PQ+xsAxAnLxHtUeMzxibhl7jSN7RzmiBNmNLDNv0oDRx1pVbn9Q
ctXcSHFfTrwjLf0YyuzDcFOb9A6Je/1AFTnBU13AIBezT704+j5KxkMvy9k6iXP/u85FqIYF4hFr
jETcKGurHikBpvzZaf067Cgn5HBxZM5t+D7UVoKD/FOrmw9teKf4iTLtEo3C/RdoGf1NEuINSPV7
nLxkGH5mtijVzWOj6dXjqBsQYVW9EAj2h/mVOZVV4E6WANnGUrDEhqLLGwLFMDb3DhdhKOI8fo78
dmFmSkqN+ivGHm3fZVp1J+lcTGS1nJ6LcqTuFn2oq5Bydynw7a50wiYin5PMgY5IGeTwZtS1MrNH
6qWhHZVJZAz3UdSQ+TTESj5GWSu/qWJhBaBLwLvFSW3K30PugMQ+R+oibFKPxrZmvewqLQI2N8jG
q1S05h7hlUZYvRJL18pKL970lUihs6GHyloGG3/scrnbgBrDbSUNR/XJqxN22K5lQzKasg22LW9i
spZpLW3lVuWRFWZWUyKK862VRnLiN0eW5DYASU0X/5XkR91W1XWSkhLH7RSyG9MK4phO/C93MyGC
spNpTdHel3Ip3+EZFK7DtBtu0NrI36SqkQ76IGEDXvCvKsneAywPay0FXkMKMZH7ArpxPjJLsIez
u17UOxhEQmRekfoZXogUZWtuzuJkp2MB1lwJ/Gvwhsaz2OJGMVQytrx9a20Rv5HvTMhB817BrG/Y
khgD9O6R+H9jLXmrrqitu6gCBSkmHj/I15U1LtbirRK2EYEcMPVuynby0gKV2YhMzRU4P9CKjRfI
6W88XhO+RG96oLxNGBwu1s1xueWSDl8q6CNxl/Re+kAFa/+qZKEPXFrvoTT4vlUpd0HoFTUyPDwV
owbU8WBxzwXZPOTMaFFI70fqG0hn4kX4Lsre9F3G8DOyRTJt1ZZw5fhUogcTrwMygIyFmhbeDkG7
6q16K1TeFZbhBjMABA4K6pYG6FGc3Pu+SdSBQhbpvieGyU2KqBs2s3IHLVwg7WmlDX6vfqiYT+mE
C9VK71qjXNURcGG3S9MW3JMyZTvP8qGpAicphDU3imI26JbHbZb4U/I4hgCiOiHtDzL3OmicMbvc
OudI21Py10qwidPsTjO55Iwe2lMir1Lt87wRqR3X5w+39tDvZbfEOU3/tQNTzEKptDm5RRYBq/HO
v8Z7G92/MuLU/aznXLMsf6xnEY8AzQr6skrU2SSQxhIveUQKk+RCliddUde6DKLR2E5J0630sdiw
X8R33mDE4RVE7vieOnvS8nyKvaaBNiHb7tegXiUvIn6o+Fvyn/5jIYSsq76NbnwJiKdDoZ5PRQn3
dGhk2Uyl5lHPupgYsNYRuD2DVBdKyFlDUP2qunh2ToC390qJNJuWVwbpXZ2D2nVj8ltU+EdZjug2
FrP7llbv1TFL9x7b2A1PGP22bYYKMSAYLlsWMzIWXVqvLU/gvWI2MVYkbWHNd/pEXUd5rRqrQIaZ
15rsw45piOI9iTMCvyX/LkSpmurtRg6b7qrR9fa2LzvqG5OyghlSaWYaI/dTqKUJPRBzVF60+R2c
P/l6yIRA2VNblw87RQ8JcZmVmN9B+o1J7nQsFTL9IW+Nsrr1K1VjbfTZJuJ+s5egRf3wqrh/qBoK
Ke120voD/qpTvSpS3wOAbnDBWhcW9Z1YZybdjsi1/Kxz834R5HAkQq8ppB3UUvqBsAVkKsvOy+8G
ROwrVYsxb9WGUb3qQataL8kgVodMm4bYDvgsGBeraZk6VSMUpW20EVkvMYlvo44BWnNNkExiS1mN
ETNR9+xIFiIYH6gkSKpvXHsQdAhpGWy1CpVejSxc2KSW0gV3POXNbgMmRXFhROmpI3aADexKxT13
NadxZwMCcyBKTxnOPdtATOUSWqhcGwskSFMjPxlSC3GVwNaKERe/U9pXsAtqnH/YMSSYT/K5qRBQ
7Emb2TtVh4bHTbvIIz+E1mNj5aRr8NKFF1k2XABiAn2HKJTVQyyylTgphXFPSuGrz6oiGvi2y8Gb
KfNTtpU6FDUJiNyMeC1KRKb4xUOwH816eLGmGAO/0NIrccWOixd2x2Hov6CaMt/8cZLjXdbnhJGo
TqwyLARjtAZakUsIjCuuNkDxx29Nhk8sLvLKj9LsavQZcWa+BlQ2NY5SFlDPVOQjb0D3LIstnvwL
IdTegIhOOTVbl4DnYR1E6W3UjH6+kqjL6G3LGCEOxpFpHQlhUgYi+2b40MFoKG5iDwIsyzDSuLCo
PT6uqQqjLJC64ZfIufqu5GUAwSmW2XdyS57neWQO3+RCUh/GUpASsuxh6G3n65lBtpDQ0pp4Nq7N
vQzK+EAtWibbHghJwOGy1XyreE3uoyGIq11ed57htmzUox0BShpchBnzTu13RA9Ai1kiuMoSaKys
Klq8miaP2HfsC/Wz0g7qzyDjgu8oSeBxmHC0Nleh1+TgrUxrODZgk/PN/2uGKWuzqmMLD2Mld4VO
7X6bbY3OLSACfR+3mbmR9DY6jIPf/5CjpiQGK4p/Ba74pzTUpDDVAkljUEO8KFTOe6mrg3ZUAFHd
j6F8nbJwLWO6IMw9UWhLLhKWxKxNNlV1UcstFpEnjA2spEQOHFG4D2FcWjkwpkOh/p1yfa51tVQZ
zzCF7Isom4sOUZ9VJHVKRHcKeLGJ3mOce8fzpbxfK6FBoyBJRfFLf2Bqf67k1ZRCGNqYJpTiWCAW
m1YE8c838bUK2hRVUUQQOuM31D+CiA/14zHusR3RaoBsVu+WgmKH8UakTHbCAON8S+aX2mBThErB
aW4ZpqTNwo+PleoZCiR8cXNqSQoPMR9hgxBoFZ4Rw68UUihOB+fbW7jLzTOOIZPxLsQ3TUZ1svhA
OXyqijpb1a5xK+gIHorSVVZtQus6Cq99f9WR7tUvFF9//WJz2TM1bDKSRx1S6+dOyj5JTYvaODvv
7uW83Xagq5V2db5nf8rFPykWKK4mAq7zuSTkMtBuPg3lYAg5hSTcoQu3d+qVvuncwRVswZbscIV5
uAsL3yHu6JRu5zSrweldyWHQbUIljuCSflgZrua2FxQCX6u/+Vk4TUpUfxu6upyuhZm0YTUDNCXr
dmifG/OCsaKC3GhRXk4DjKwsz0p4JA+f+y2AOesF0+rtcjX3u3M7V3Zkh1iQPdn/9ttwQocMqUN9
jPtPr6m1dHzXc4ilOsWFFfRVPzIX2yPnMXRRMf/RJn2c2FJfJJ6ZoiQ1sdslKeG7ZDyj2tEf6rV0
422FdK/bLV/gKbAf3i4NuvxlBS+an9fdhxXciVGXexHNIyD3qFg4moaT7V5vc6dB9OqYmR3uvHWx
/UUpiw0M0L4Z7d8IL53owuf/Q9H4NC1Z12xUCFIoYGd3XHyemrC7MVRgMtW6dUpQq13+Emm6U42w
ImSVMvFCsJXuh1w/18RTCEnvwsi4wCb4ss0gTkHEwxkj66YE7OfzcEh5ihrAmoh5KtptDp+1FZv7
MdJxwBKkO/g/LhmoC2ihJVxFhqXGmhclHZdMLOD0xYLUE4uS3UAitxJZN1X5UvRcImu1P2J8eBgz
GXWlfkMel9A2IGcX3dfdYCoObL1DVk7b2vevC3+4P79NnPoe/Crs6BCezAKXheqkqkeSnQi/bK/5
mRfqXuTqrkVqCXH12tRRhQ4mXhTtkyUntwJOBlmq/ATodkH7cvKDWOLMCOJYls3FBzGQ/47+QKl1
mVKpqwku/Hm7L/GtMCHMELmjaOzX+Z5/uQXMn+NDk4slIVcjdR8ZTVZMfI1AmQgdhRxtW/XbPLiw
5X/Z9RaNLb49diAUxvc01lFUxT2P/LfBK/R8j76cKzTCyjI0WeUw42N+ntXU0Y440GCPII7ailzT
poipzeYJcb6Zr3sJCkoDESX7twUFcLGCfUNoGqFBwO1r5t2Yib91UyOkltZP02Tkz+cb+9onSxW5
q824QRVE4aJPRaqUQqMZno2nwQZ5r+Mr3TOz+MI97ev8oxnoGiKQD3yGjbnPH/bHvPHlrpkszzak
5waIKCUWGYUlFLW334xCu7AJfp163D9nxNCs9EL0tegUrPGgsUp8ADNatdWw3XVet4qH9Bhb06rL
LrFLTnwx7lQqU0IS+etydYWhSYRYkj1wqT87XboBsX2fjVAOM/+CVe6XlrhRMSfoFKaUuqUvFpUw
JzezSDfsoDaO/JP51u/wDysx0HMDrBLOT4551Xw6SzjkARfP91IkvygbP381sRqqlgJOlnDr1OoD
djA98qFMJGlsrNLuWwYX+3yLX6bj3KJqMEUA+anacom1ZZrGPvBBO49URwuRrWvv3niJ9nWiFV4l
CI1hFKFYXp4URCdH2cp0ahOGm6H4rlVgEuILR+CJL0UbJt9K5fIrqot9n/xnYao+gv9QOJjEftTq
ykhexvb5/IBJX65j3HJVLj0k4CwZKOHisdU1ymhKiczzpBakgyJSKlUa5bADmR/tx1b77Sl9Q+k3
Icqiy7bxiEqvIum3kiNvuDA7v6w7vMolnRC7SYSY++e8S39Y5T1G4dZgSJodyWpPvQllGmaqKo+K
Cs5hamCu+2qbXbiQsr6+TlNEebMwmYJr5uliqEsK/DqlROXouu7eda/d/TX/bT3/sV7b693OtvnL
9Xq95r/ZO3vT2LvNxr7f8Kf/+Q+Q0uynfW9v+Ns7/nrPP8c/u5r/Pn9y5j8c/uPOf3Ic23WOR3fL
H/stbbnzn/g/hz/mf2T+R+f/4b7tn4/P+7d94Rb8r/2eP9728/8Lv3N/YbV+nXHgXdHga4aF8AiV
/ufRV7FFzMgUUrTSWHZc/ZLFae3FB09/PD/lvn5lRVXAqmk8vqnEXWqQ/XGmGzYUwubMug6WTRNq
+5R6pSLELP73+cZOdYpFOoNFDZV2F51Kla4PJcjYdpwUd2ifd0iGqZvtD518Ccv0dRrBUIQEINIx
KF/K3O8Pszf2laib/Myw0yR2c++5LkuXmBcGh/Uqa36RVD/fta+7kILvOjpdTScNy8L53F4gxUqh
RAGE6U6t9iIcHZese341CGl3YVv9upHTFGwW0eJSrnEr+9xUWMNF0eoYpV1nxjuJ+LkddmPqDqOe
Q/0TQ/3KN8ZuT2XJs0FhyYWL07zuP58jcODMPwp/Q1a/zJihG2OKfFqDd4dFlhGpZ3l1fiy/xhm4
Yn9sYjGYhWS2hlR1fLxQyrZ5J4wu/iPtrqJo0ilHahcUKXuLha50+iy5VVrxL7GfvIb5BYBN53gH
t4A/T8QP0ydNPC9QcbS0JdIsTtpJh1zPueaM3xKj/PuljsBUUzDB5giTlxJvquxHQuFcd5MmcCUB
v5/rFEfA7L9NzGF1++/53T+f6CO84sTq+9TOfPh86FOFXVc+SLRD1tjtpWuPqpCwNp0yuXBanpoh
YPU0+Nki54e4uNeUXhL7rUQlQ5lLx7Lwf0WGcGHMTiw3xKqc9xLPYojC89//0Jcej118WHke4idU
2DVUMU3GmSzQyguzXZov6Ivp/qmlxVwckIWbQc6otSqqtfBuYuIF7w2YLUmDbIWtdNj+qKnd1oVL
TZ/Yw2ha4wAguMt/WXQyatGwU5bGw1t6DP1b0ucq/hT1XS9vRJLTKl4x3ZU4bAp0nhWorQPFMq21
1mI8+X5cWJKnB/zf37IYBhCnoRfOk4ffMuYbv7nJxVcPxIeiHRDx6tomHB4STB+jjiKDlR6vx/HC
3eDEtOJqpIMTZF8HRrk4PaROV4BDMxxFJUpkTAoOLGqQznf0xCLRAaxDx50nMHXGnydWS5E1PAFy
IOjHfsu5tqb+/R3h6arUg79vakbs4EBESFXnff25qdLvS7WY8Z4kWV+6cDwWtbanXvKXFxd/CURk
P+OKDIqHAL5G6HaZKxB6oKUgcZjFirApS/OXEsso9a3vfzt6NMOLUMb61ZAoy/zcpbGj0G7UaMZo
ugOeCFRwUNGfjyue4RciRH9O8M8Lc95agPGIlHmQOJiny4ctwFKFuiy6gIAL1tHmsSBrtvNlRehf
kqYoo7USkYNckV0yX1SlGSIS5hOnlRDG/egQxQ53CJ31Z0BcBmaiVdG/JyKF6LjGTuhJDJLbWAin
Grf9BlfGYE02Ovk9ekgDXR2bo2cZofGdWCXWFVMG85ai67vHIqiQgQ2KnhGzK7JkoyoRNtmgXasn
Q5/8xzpsou8kA5tdlA3tu2dEzQ7NzxBd2CC/LhYu7opFVQV+6PMN/vPoyFrV1VoUW3aWf8fvFPDf
+S996t8/Y1NnUM4cHFwsxsJCZernyNfGKf+JfR0238bz+Sa+LkVosx+amH/Chw8sREKHtIUmRNRV
ZKVtvrNjYO2OZuJ8S6fmkizOkRPeqWBYZwOJj011WpCJQ5KSvLZz+/Wf2LdyS2mzPa64XW26NbQI
N3XesQlHerDyHtCebzCIs1v7GbNK+/eb6fhrwx2vLp10JwaanARhPmU+5hR5cQhM6Cgio8Z+pFVq
qglg9yiXun9ioD81Mf/9DwPdTF3fIyQ00f8KiZvGWENFudhvJ/ARqzoXh8fzw/0nMbVYugSPJG6x
TE6DLNnnBvOMwm0cKWEyUpWvK8VVEce4mvVQT6hoghBFXdUjkI17NRocM0CblGf7HGm+gepFkqPj
+d/z9Q2kk3AEJGAg1LKwsP/8c6xqAs5pCJ4tZeo9HhmolCt4BPU2moJv5iRdeCp8Pdb/5OwAlfHq
4gK9GG6tSEalDKl5TMufoUXWwHwrw9qZAD9HO0O+cBn72rk5mmWSOZMNjpk/d+0PH5e3pUI5YMM2
aeKjpXhHylJsqe2uVS6ZyuQ558fyxFyCysS3JVtH3M5cLFpRh3Qh1YAsgxqQbbvSlH5tTCBpsr9s
SJbJjPHC40AzVfJji49WtTlUBSpLnE54hWSPEn6FExQVD6vzHfqSifjTEPl1zhmeBORZP88On6Tq
rNOLHamCHamjMkDyhqXj5B88DLOEb773VGdU27zIGPvBc5Ef0FGa+ubC71huBMvfsZg2TTxYYjuz
JPXIs00ZOA+ilfRO7V21uGY2ednBCJ1UWlHzbZvhwRIunLjLebv8AYurUT0JzFyowo4K8cPpTd/W
uIdlSFWIIsYryodWlaxdGP7l9F02utgqPCQSWkTux2mGYBUVVxWnaRKshW4rXDICOdkUrggEKIiJ
f7lu157VyqUlxQ7VP47gbwp5lVRgZXFa9S68cOc583ED/NMrDmXsRrgnwaD6PKfMGNCTX8mxM1i3
ULLS7mVqXs/Pl9NNKPMK4WDjcPvcRCSqXVbKE1UsCNf/6M5/J/638218iVf+049/G1ncMoIqQGun
Y+wl1oYIht4T65Wg+O03kMvJSjcjWMHxJD5kQxKtk6LoD1zNjG41oP/exUh/L8QspZOLxPr3By2u
JWWAkClURXotu4boVIGK1snFjN5AFhgcLXwcKXJqLRcZBTZklXTpB8wNfP2yhsR5bZBYWmZs5SZW
JwMvN8cgX91ITiqsFARh4jVC0NmdFUmBVTlG7wzlL1W7cLJ8CZz88z3+bX3xPYRRHTUUzOhbxE3Q
3EChRuz+EwPlvn8RTarm13V1ocen59m/TS5GHIlV2YGgih3Fe03i+7G4TtXf56fZyYU5+5T895gu
zpS8FCd0EjQxha9i9Qu389S87aZNZ4gXLoKXOjP//Q+HpZpSxpfkjJ8SjTd5+ypY4hoinHu+P6c2
UtD0xLi5bM600s+t9FWsAtIQ+ErF3q/WqXQbjt9alJOttu+9zfnGTnXpY2OLwZMSTR86icZ6r1/p
/jFSR7fqfp5vZHnqz/PuYyOLcfOYd5zFNAKdzJG761Rfo+hHjnVpgp/sDQFWXv8AWEksfR46E/40
FAU2zkIjZP0LyAqWhXBIpFVVyiszeEgULMbRkk6Y9VTuqOB2+wPS+3/Q3X9/hbyIwJZaANis4Fdk
0SHtfwzalQJV4NLN/9Sgkq6jTI3aC5wxFtPEstg59ThPkHzfqLELx0cYoEM55/tyakS51HA/1LE4
0qzFiOo8oWsEVjOcnOpxCx9cagmiC84/f14py22RbCDFirqkzCUtn7/bCChdtOZWYH9HTpvgpmuj
8zW3Mc9odHtobRo7n5Jq5cdme22amAmLoEjy60E3ah49WKeX70C7JBkWYe5bsjMBmHdNP5HfRWwV
EUp7/iCvcjxcyzV1GjmUCvjZzaHrlEHcJADXOA8qFZaaqsyuDOeH8dTH4nk251YNRnKZek8yWRLa
EKfQUoJl4q2whgLjY+M0e76debl+GUgiOTO0WeJ+Ne+VH3YoJATk+A0Gsqz8dg2m6HdSaOqFbfBk
I4S+LQxJ5mqXxczzWvyMudtz1czrfegHtp8FF46Nk+NF+cpcamXw6F5cT/QuaIHlhDirNjIkxOG1
glagD7AmhnK88G1OdYeCdUgzxENE8oqfx4xy5LyERBQ7McX0Zn7skgsFEScbmLM+Kvxpgi2LzphW
pwkJ9H88VDVbbndR8+vvvzrlefLsjMNesEwRgEsafPAqiUOU5c1KRAr+gbefb+NLpHvexKmywNCH
FDfZ+sVXzysZ9l+EBmKovY0EIUHmHZFCo3EV7RlKHsWsh1kbShX6+ZZPD9+/Dc9//8Oc7gof944E
VJpRZj9IujiqL19YNqem28e+LfYfqU5QwAf0zZe/azI6gWGFnex61C6ctvNuuVye0DHwhyItwfV+
MRM8FSZshBG7UxmSRwH5r6HiqdS/VF10B3pWJ4WUHMRYc8+P4MnuEUsmG0JAAfD25xFMsRpsvI5m
x04PcJhX3DgyQDYoz5nwdr6pk+cFUXgZ6ix87OUGhL+5nI81G51QWjd9KDtSr0BxjVfnmznVI4K7
/9vM4t2X1KhdGp19bvQUDFYwmkiNnJJq/zZqk+3/ra3FEajGiikLHW112XcTC4b4Oilu2uzSY2m+
FSznBvs2VpPYIikUM33+SD46QBBbNKNr0Xtboy0XW3iyKOjxP06D6o7Yv5sTE6ouxUpOL23OdsnU
dB3Y7GIHJB2dZnqOA0lXKI7uHQyoLfrNzHJT3vNyq2nQcB6N7sK4zv/WZYfJb8zUJZVE4DKXAlgL
fJLGrJw5vjBfreytHDa1GW/Ufn3+E57cQpBBsL0TC6Ju9PPY5moXGKU8K6saBQsfqdp6fpT8J/vU
h0bkz41EopEx92kk7LHa8MRHgyzc+X6cHDLOKurQ5/vlUgIhjIaFXI2TZBTa99IPdwXJCkG1tmb/
WlbdhVGbF9GXD/ShtUWHFJGnVZ+zK0JN4CINsIZAl41kxQyEF6+zbiTt5Xz/Tj7QqXjDmXEuayFh
+HkMkZeB+BBokkLiYz8BlCvCJxTOz5mIvMdLXC1D9Yrfie0p3xRrdOVWdUF3rwzwDud/y+mx/ven
zKPz4diB1DImScmxY2m9U2KfY90gwG2xnk+GC02dGGgDcw5ClZwMEn/+3FQNdgHNLTOHAmG3qMEd
uIG21Y3U9c1XxNvnO3aptcVnDVsTOnYKiAPCgq1PT6X/bYC3YMU8mawrPdueb+7EVm3weqBjM+Oc
oP6ic0WlTSgyOb41Y0O0pRXetOYepfeFQ+7E2UpBFOhsjgWVgOzifqIOFbjktEucWPuWVY96v9WE
K7jGUkIROALqtrgQpTs1jhIROpkTnTSXuOiYCTnYmnCfcpLpbiidIBv28gq+xqpr6r+M0nP3Il9K
3JECV4vK00XfRJB/vlhwqgLJ2g/cK0CLxsyR1Le92LjT4T2e/2gnjnEanAtqMTDFH3rRt8kH+R4j
XXQiqglavOcaAsk96+x8M6fmxodmlrVKVS3jNjQ3g+uzG9XXRe14MDUBxp9v59QJRy2iRb2XSFEI
BcOfJ2FpaS28/54bclHJDjJp4A1NJpd7CGHAIevwaIaj8ssrdViJIGvXQaSDBVYDBPQXhvZUFI4c
uEXlEN+SRbH4mAJc1rShjpMn6qEwaxugHKTK+e5uK8paENnQiGJb5Y/zY3Byun5odj4jP+xnszXZ
0AUy9/dBOJY5CzHQn6FqbwRrugP1Bg4y/w+W5MeeLkYdvbyEVpQmw+E1FF97GewWvLH2ShMd3wLZ
KF0Y20t9XGxtU+2VYa7TYD4KMLfhTzwhE7flHBpe+ioFF7a2L4KPP+vyw5jOy+jDmGpA/LH1UBKn
kN+HYjWgPVd3vnUwrJ2h3lrNU5uuSw2rtgibgQtP5BPnE6VNFDSjOJk1kYujsu2bKfexsgS25dtC
vW0MZd2ZiJt9u68v5HZOd5SYApWZ5pyRXXzJ2AdJLoQMrKLjbIEZQr3q+zFcNSAO7Fbyfql+BFY7
6OUrCuYeBAACbm+galcoE+YQD9Ld+dl8qvfk5ClOpQSAp/Vig7J6aji0DLpS4QHC1Yq9Gm2iem0K
8YYa4c35xuR53ixuQhSt/G9ry4heHil+UwD/daTstsV5QCir0m6bI5sXmF7VxU/QzSr5ugyAEyKR
M3Z6+FhEBzZpmBEUvER36AVdKbrww07ca/ldc/ZxLt5BCPZ5/gnUgRNSYxQGslFxWdxyNFwY6FNb
NFWH2CsTX0Byt5jiVuwFldDMu1WMq447QgSq4HX1O4ROJRCRwWoezo/2qRbnkgaTgAzeNsscSVeS
pzAzdEpTWEW3EGeIk2EIeV12EsoiH5L737dH5T5lXcQ3eHvNm8qHRTySjGoHiLdOkVFzIPnC65RM
V6Ek3yLzvtDWyc3/43DOnf/Q2MzLk7lWc6cmtZ+Dk2uf9GnVS2SKXwZE2qhyhO/n+3dykrA/MBFY
K/g1fm4yFQU/jiq+YNJbyKXqQ+9pF65Cpz4ZVQS84yi4Ql202IswqY0naLLwMWZ85h6OjiBvrP54
viMn1zzfSCMjKqGJWXTEzJWqnK0onMLP7mJFuCqD8mE0w5XftjcBKI/zzZ0cNyrHsO5VcHRbFpGK
eM8AtmLRK21Z72s9tw76ZD6fb2T+zV92lg+NLOZDERELCABRO5o2AAXFLgkHzFK+cPafnnYmxeAk
ew3EGosPlHCnzKIYD+tOTY9VL+HBVOzCPtgKXsHKVreASfa99m4Apjvfwf9P03Mpj8jkAyz9efrp
VMgiQ7e4/7cKZiXfJQHVQiWvu8BzhjbdpNprnw8bX/oPUlsGcRQqZKEtIXdbNEzYRBP6UiDYVuP7
2e5weXWC9wu9mw++5ff72Mg8iT6u52GqxT6gkU6wLCzGImc2l0k0uhrNovRhMxEhzSLrOBj4A03h
2//xBywWRU7eTUhggji+kK7VbGNM331IsuOmqf1VWx1l8dFUfpOoPN/uqcXxsd+LeQvYUzFT5Q8G
Ll8LysbUB/d8C6fucooxR/iIBVDMvTjhK1/ylboeWX595ihY5XRPsD5VYdvG0X+RdmbNbStJFv5F
iMC+vAIkRcmSLVmyLPsFYVvX2Pcdv36+0sy0SQhDhO90h3uJG+FkFbKysjJPnuOl0JJdNid+8PJD
UohiCtMSWpnLGqkx+wS4kBCGYIjiDB70T14Tfy+kaH/Z0NrOnRoSucaJxzSlkQfAIVIPAOhjN+dP
Wj5vrGUtqND95AI1yQuc5VM40v1Us3uytbB9sek3VPf5vykinJoQqzxZhSGjyJG9pfbDF24vK8oR
zjXgh0OP4B72n8t7tvpxTha0cHIHDd0q8vk4U3LD5IcnWaU72HBAbyVUW4YWbj1KsQoxODsX+zcI
r/cpEuKf4QK9vJy170MbgR4Z8Eag14toPMazPaMsxZlN7QJOrm9lWR0R5964L9c8TUi0Mj2q8mf5
6PVD2Zh1i9AAnS/D6D60zwFiNl8uL2atZvc2kW3CaqeKWbFzV5Bb5KM6Bm28qJO+d0jDqbCaMGLs
IbjiDmN4OzQ/tcHeIUVzcOB1CzhSdgmpP4TfGz9lLRrbjHo6APEYj1xCJ7TSHKivZ4T8uYX6OOrh
7hnp/eoFWkMFhASOV0SV65QIFcYzPFLm1i8Qp3cRRmjIK1w3ZJJs+mIzQhqASmxTaED1cA+trjug
3yRo/jr9t5VK1zrIejcHEhB0/bWvKh70khu/4V3gpNEIGQPtX5GLvfsJVj4Y8Tx3uQdrHG3vXQir
5RTADUFl7FcIhPbypr87Mm/mAHTSOmBxS2eeyM9T1SJGxwxhpz08f7HbRw8Gql6XDb1L/4QhA2IZ
eo+ChUV8/JOQM/v9pMoAkb0m/Wpkd1J6qCGoz519xTziZVOrW3hiSnzlE1N5OSJEL+6dSaIdp8KJ
2u1T5DPpUqC+Ymw1YN4d1MXKFpmKBvWz7NRiCwEnJKH/IRiG4+UVKVtLWgTsLHKySOeYes30He2y
Ccp9kNP2dNPGN/V8SAYaP25aHtv4KBmTZ0ZfBuez2d5PJsQa0tPGrxEbeHZMFiteHBOibFHIOr+G
YA59p270ruV0bg8RY2l+cPzaVeUDWXeY77st/oj3xUBhnMomqTW1DDhEzr+uZFZJYDdT7vnweSYa
ArvV8FGi3GcrydUE6/ycQwtYf88dhDpLP9v6FO+ilLBPlBDDBHCmLPETvQHLWSQJCJJiXmv0L2tA
NdCCQKrp6pl2lPTQ7TP/h27WL7q8AUZ4H66xbjN8wy+wSa+Wt0Khdb2Z2qy+H74iubrzVYBQduYZ
QfXsO+q1hTQ8dH24xrgPjORlGNBBMtvbOkPs4LIbrIWO05+yOGYGZIFjivwbh9gtg3AvO/9o4Z1c
belyr37xU0OLA9bS3S+jAUOVVXpp8qzZV6rMYGDxBJPmDhW4CvG4uLzXwnZjie+fP2/bTc+fsWbS
Smdx1zsyvI+Vw3YHUABr5d4wXzX5ARx2jERiEn9CFCdT9/9mX//YFLHgJHzNOierq7BJNXSu9hAz
aunOjLPhqk6j8RuSgsPnyxbXogsL/c8qF8l6OEclU7BYNPTXWPqQID3nF244epp8B+3xxqaK6LCM
Hn+sMRh7vj5fqVBbKfmcVl7cRExilA1sI84/l9e0dt+cWlmEiX6uOyjnWdM0dl7hV0elQ/Aoeswc
ljlvoZDeg6XfHAVoDXO+0G8sOcZSkoqik2X+bobWwhmGuwdDT93SerLNn7Fgs5/cSH8p/E/dX7fo
zk0veSWaUTISe8J0W40HqvRZB6MsxMxRshX334EchCWVP3w0W7zOz7+cVY/SXEON6mXFc+gf6slT
gztVhsFMg1F9xyjIvAUzWD/8JzYXp8GaEThXCmyaCaKU1iGVdU/yb+34IBkfzOpq9vemtIu23izv
a+aLtS7ORNTDuZ4q2IUz0qud67r9aKB1rnvtcMuMmiy1cBOjUgS9vuvDQXnZe1djq63xL7qGFqX7
851WmnhCXgbF7LSov3RD/BANsICHz6jDHS5bWj2NJ5bELzmJNi0Ca/I4YKmgP1+GqCb1aPRI+f6y
mbUF8TDHe8ih4d1ZbGcBPygdCIUFSYBerRgyaBti6H2u698TpdvoeKxaA3st3k+MYSwd1a7qTJFk
KfckFWUpH3mSlkF/qXrw9S1CubX9EzDv/zW18E+tVNNACzCFika9SzRAgqnNRGbJ1PTlLXw3WUd+
Lqaj/2NqsYcWtbi+R4fTY2CuUb+rzr0JlKm6DctfiRBC/C4rzwo6t/3XIvmsjB+drff1Wkw9+QHL
Rko+VmaDkACpT/GaZTeyfavosWer94ggbRyAtSvp1NQyfFe+jghAUHjNbP1OwuckZ7zC7HelhOOU
4QG9qo3tXf2QAuKpQ9XMnPPCohSbUgK/LB8yN66dpvuCItyu6v1/cxBOzKjn502zwzRSdMyQRX5o
C/0wYwLy9WOdbU0HruyhwW0ESYrG805ZDiKBNPqfz2U5Q7NPERPZDTKUwHVg3cetJO+Megxdq2/q
z5c9deVFBHUIcDS65IKpRWz1SUxBWdkMsyxECLyIpM9al1kA/GBxvmxFuPsij6C4COROoLLhe1sc
h7nS/ALWGaEv8IxIuhzdIgra+N9txIdSRJOUegvovrYuqDzATYO0E63U83VVkJWYdYWiQWSXrkar
NoWApZstD/YmzxmMo6PO+wiuHTQfrjX0Hiwr2BttdNWib1mj6BPlUGyaw342rSe5UFzbTq9SJ0F2
JtmVueMlwKUvb9JKJKSx6BAEae9QSFr8ZMQ+U2RxkRbJobEofbKR2E3j16x9uGxnzdco0wuGHAhd
gZ6cb43V58ze93rhje2VocIZH14Hw5Oa8CZqjxbn+P9nbhF1CwVpdWsW5oIvBaTFivMx7j+F/hfE
ByGC3ghGa88AA5I/2RHIPY3i1PnqshJVj0aGJCYYdqmN+E2LlIeya9TnyHYb43qGb3yr2bj25eAG
ETwVhCTgdOc2UYUyxjAdCq+vdy0ghTz9J5+eBrSfLm/lSlA3Tu0sAlKQOYNZKRwjwz72IMiQ1xD8
J7OXwpJ+2dRaUiUiK41GVVN5byz2EWJLhjQibFnK/ajfI3Oj8oBWI69re9dg5FXZFeWhtn0vpinR
/7NhfiV/FWzDsHsye06VceGkmWnFZjaNb07ayr+S6rtlHNT+WDqebGQuynvpuHEu1kLGqcmFo4at
P8J5z1c0GXSZZwRwNGkj2q5+wJNVLeJgaGrTYMBuD2g7vK2M+iAF1aGvozsDzZY+nDa6xWsZ+eku
LmFfqpk2pd2yi1Y1vNbhJyuVmdoNkOIbbkqte5QC++BQqGz1l8beSozXHlpn1hfHwkG9bCodVhs2
10m1RyDTHcrPUvfqB892eFuUj0yJ19pTqW/klOvO+2efncVBQSpBzScby+hu7tCGc+c2vDXM+FNt
Fl8adItQxpy08EoKehD6j5P2rCCjtOHCYnnLS+/En5bVJxhlpmIo2fykek39h64adq3jZfEn6LIQ
dKAZpWhfm78d/CfzhP0MqCShiCb08qqdpkAecx2rQserfbSae384xPmGI6/dISdWlmz0Sex3BUoj
RCKdO73jdj3MCOgY31UwoMPT5Z1cyR6A0zDRpSJaT099cWoia0L9WCYUOfYXKU+uzPJ5cqTHWgYf
VJi3saG6qbE1GLVhdPlUp9GN2mqLUWR9iv4Lo8uQZ7Yhc0XyrYWombk1jSoC6sJdYJmC9UJQrJMJ
Lk4LlM9OoNZCg0l5KFvVVWtUTf6W6wjvODOyOBhGZmZ+C97cm8f7llc6nXpGsti+jZtqazGLOmAk
2ajplsKO/TOsoTSf4ErYwhOtRFPB0ckYB51kAc47v3bzakJqyCJhAtWhp88OgjHoCDCCGJdbH2fl
hseUTuONejbp+WI9jhr5SSFjqvQ/zf0/1fBoBY9Gu4E+XjlVZ1bEDXWSjM8JHaVUwopkUShFkdze
m/6+6r4FGgx7/laAWrljmUEB5QPyRkW4YrF/tU1LSRXmLFQyg5+DhnIBGjPGgzUflWE/dFfSll+s
fTLRE2BiGMLZd9xhRmHbeiqSwdRod1HQImCyL4KPCF9WerSxvrUTDOcSR0knJUOg4Xw3kcpBndrG
VpGFboEKqfIlLF7scXSN9tes0TTcuvHWvAT3sFEDMWmcLbGSU2WmzOdh0bBUV2p9JkaCW2X2d2qq
uJdj4oap5fuenkNiVIkwxdgCajNHSf2qGTOMc/b9ZUvviVeIGcDhLealZHh9l0NLiJ765RgYhTe1
dfqa+0Hx0y4V6WVQm/KxsVTEw6YiDUA1hWi9Q6d9a04Ar6+AloXXFWQlmavqc6Hc9yiJdvtoRs9l
J2tZ/3D5h66dHu5bSI7BPtFuWrhzaYxj001WQYbK6LR6MJt7o+hdSBBdDULOof522d6aL1sGU7lv
zLAQBZ/7V2B2ZV822EOw20VoXHO+jaTjpnxvR+GGL6+ujbavDrgLdsrlm03S66LTxNrmqlbAL4bT
XrXKO3TH590wo/WTFtGRxW+Ql6y9pgC9qkC7GKsF1LZ4BfglSNUhaUuvLL6p+p3qMBhkPpTqg6qO
u3C8afQ9/bvL+7qy1jObwvVPoqBuzXWv2w16HikdwhRZzOmHKNgZKaJi6cSffitfFIF1cfeemRSf
+sQkCtVQDerCpCCcOhT6FdBm0bBUrGOptG5UXjvBHUWZtjrk5UPpPP+bJTu8V2VxwJaRmHseia+0
K+lF3JXFrmFsB9VQDbwqRe1ga8JYXVuuwojLG5HH+ygcpvBeUdYtPaM2/Webka/PyPMqjzPCioqn
9Wn7bTC15KjqmfG7Qtb3hzOG/b7pOw0oEJ28a1hRjRfiOL/NbDP7sx0nRnIlFfow7MyqD8N93ZvJ
VyOEKiEztWYXS7XyO5g1qliKEij/5rnKF/zPDi7TtSSqktJXcNRYDj1NPRbOx6m/7lDPAqQixjx8
87mUj7SyMvN1hC308gf8Pw7KH/uLywa+EiezA75gMF/HUDNFX0EoBkBzoi+hdhyNlzKIN2yu5Fhn
S17EH/iwKOALp1HVh7D/R4adovt9eVkrV+iZiUXaU/Y98u0yuxpC4FOAz5CVg0F71cmO2byrhbPu
L1tcCao2YwZEVUicof1c7KM0AAmctRmsrHMz2TsZITun/hn5V9bmN1szRTWFMTZdh/hgeeicOtP9
KRhKb5S+o71pMHJpJ3sNRdRx3oLUrFzXNtUUenFQEUFdv1iW3iKuojZj6UGaiJbxLZn+Po5/9dXx
8vat+aEN8YXKiDF5Mf/zPJIpvWz6faqUnt4ZFpUoS+9gqE31cDc0bTELdXI1dKEwy29NyW4HBC27
Id1VwZhtlGBXt/fkl4gwfxJTm7TV5V6TSy8Kx4dm/lVELzAcHie0ZtN5S6podX8dsPcgwYD5Levn
MIIEddyx7HRuCte3JH0HEPulcKwXKQWKcHmX104elPyCkhquFnW5yX0Q+nY+xRyLKv/IbNBtmmvw
W1kbZlZ2kPVArgd2hJth+ehA3cxulTkp6aeyZb4rq4/0T50EkN9G6rR2zhUqptAu8q4FCnz+rfo8
Z7gmykrPruCvey4nBLUaON5oxI1XWRFeE/0vb+FaaYpHAMMFkFNrjEwssjVbquuyUgruIPm3nFyR
rcOGGLlp5vVjckicb0XxHGjP8ZaywVtDcXnXnxi2xKvoxC/HskvkVsOwLvVe1e1mQOuxc2/4P9S0
d6vhEPk3TnVlzMfIQaDjvrZeouDbXHxstpx2DSF0ugfLYDe2jMR0Jj9FkmqIs8lRFTBS0CjJP+Aa
9bT6qGa3wbzLJzeQPKP0/HxrInrNlSmpAOWk50D7ZxGYLM3XAh35SSBazj42PoWh6crFRqa8FpV4
iXFk4DwmY1xOuapWq2a+iRW0Gq3hkKo//OzKFo5cH+Lppo57z7S26FSXWQ4zeyjIiXQKoyjtiqWf
fOggKU1J7WTJrczIv40b6/cwQ+F02Y+X+wf2W0xQgSWhOEA4WMRbVPD8IkCQ3NX7H1EhPyShBUq/
eLpsZRkJ3qwAqOWSgGOZaHC+lKTMtWiMYHssG+VXW+ZXfjk9jYykub1AMyqNfXXZ4NqyNIIPSisU
ESHhPjcIqHXqJSUJPKt4yssWigrLU8wtOOa7pyWXFIP4QtYEMRfBsXVuJlVHwG5SGnofXjI3cQMX
rZBfX72997Axw/nuqGEJ9i5CtgVWl3tisYMhvRsfZdXQU6/qHaolV1e3zS51ERS5vHFvO3MaXpaG
hFeeeN2gwcw5RX7oJW72pmJYo2QYe+Ze4/9pLFL8yfj3h5eX3Z2zv/t0cK9HsfCr+1+6e6u71c7Y
A1/b/3LvdRelJTd1v17tH73jw+vrhy3VnuXFufy5iy+g2mES1AH7Ill9DLA8j65yhaxODZLPljEo
G/w/7/wKUiZRahKYTEillzNKoFe6NjaLyKtjtdqbRpEcIfhlsGyAIvvyl3grgZx9CWzBwoM12yQA
LIE5YUyi2TdK5E0BxWmIo3N5n8/Pftofm+S5S8ddHNz2lvQhTHtyMi9Dunu8MrP4UCbytdR9rP1/
LOvaGK43fti7wCR+GOh56m7gFN/d63M9Qdaom5E35wwuoE8SgzFw8obEOlDM7C6Zisj0TLNOai+S
zK49FoVq3IepKu3lqO78YxbZQXhT4/ETo+y+tkN5XX3gETv2kApOpXxQpFH6YMtRrntKkjI9WwzD
GKBUV2kvnQV/zwG5vLjbXV7ayueF3YbZBDF5ydddXOqqH9JZamGJZTzRqEtX8J5KW5QJK9sH/FHc
J4gxgCVYxKaK8VtZywdIDrsO6gmJ1ry6kUavrIMlQMggAjtEXIto0c1Bp6U16wAL/xyG8qExlY9y
am1EJbEdZx76FpRsDLFj78VxUl+yWrsiVoS272r+Szdn+6SB8LsbjxoHwjSoG5rhFkvV2uqE0hCA
aIDJ5vLOr8Y272LNgpy1dXZKdzO38OxDTnrZF95FFijSTq0snqeTMytzH2MFUjEGQ0Je4V4LWwC0
1RsnfXU9nCM6Q3wrIBTnIbeUM2WyS8h6LDO5lpCQ1+f44IPluLygZV2KkjUZEpAuOg4oniyHvbRa
9fW2hfzN12vNbTpE2lX1ZnI6h4IyQmBVu+u2HuDvL35xbf3xkMUjaoSLThkQi/fibryx6/wgV9aN
PVR349geIIvfcMh3OymY+ZhowfHBzQCwWuxkp+Z51IURLM/dTVPRYEum4UOpShs15RU7YLQpnDqG
BQRlyTqo+0ZTKcInYjtxDa3edfJtkr785fcSMo8nRhYOmJVoj6fIhXgjPFGeEpTXHQQo+gDFO+Ib
qf87HOvHyybfvWo4UxT/yTdJNagsLHkC+qgckqkbI1wjeoCk4aAzOTPW8i+KXg9jIu4Z+auiFGjH
VbtITzayj3fuwilQZR7/zO/QR1yehK5z0rQPIakZ5L5y28H65eSW8aMC4OQpCKHu0iqfvlxe8/qx
QCOOgXFcZvmIaf2aKorFsXAiRBp6iFivS+WhBmSjZffJ1llfiSrAeuhVQZTK0OoSF5L6KuhUuY69
Er2mWxRU5l05MFotz718VKLAPF5e3ao9Htr4ETJf7y6bpJ57pTGr2HPC9EZtvwWRegg4hvpG6+/d
iSCe8NVIVAguiDaJL3uSNkZp0qtBBBldOVUfcZRfrV9dBZL99PfLEQ8xEnuK+oC/zs2QUcwhWR1z
vfF3xXjt+4OpvZbhxslb2zTG+EEPcQTpmYrFni4mkpWwi1RRAL1u59e5y9xgvI/618uLWdszHWEV
kMM8v4gl52bitOUC9Z3IiwlaV1JkZDcZbcTIdaK42HjnvVWQzu5qPpBQWSEwIqrwLpuMEegrrIiJ
aDUc5Ocxs5zezcNYeRjB8xfuJFU55VFJlX82+WAd8nbqvqRRMHMeIKy7r0cwWl4/84i7op8tVy5E
7f5r49fj0xwG6S/LaoyjZedNAHmkbX3T42ILKL+2X4xsykQIWYBEFpWPqiPjG2QfCBfc034YuLpT
HB3f+fuLHy6rP2YW+Vmu+gnAQ8ykQO6n8Ri0smckyW72ny9//zU3o3MtoBhQ1zJodf79Hb1iNkUn
vwS1ig5yPur6V9hyq8/IaWi/ZjMkxb5s8X18h9hQiJ1RyQWXxu1ybrI2fDmZ8iTx4voYa8pOCb3Z
vGb0oJ8Plprvqq6kXr3fpCpf+XTYpU4twp4g3D63O1dh7tNJTbyA+0SDt7SgahVYyv7y+ta83KB1
Sg+b2VpwDosjZTajY2R1TtJG7y0okfOIHkDd6PU+mfc1Y8ZttK/8Gy246otnBp5HGxiOF/Y/SoiB
wF/QDuw+oTd1+WfprG5x9hh7FfhoHo2CiOh89SaDXUY0lBAHF1dAo12FO/yyhXcVKpK7MxPiJ5yE
LHhpCMoNJspf4HyYsUBNo7+ZXoaf47ctXb6VWxqeb3rpMNOqGq+Tc1vOXI1VWmDLJjBOHWPbn1qV
/kqza7YEc9f8hjSfZrgoUkHMdm4qYMY3iJyKh0zAxKk/74LEuLaLvyUvF7sntK6F78Ajsby95kBv
NHvETFDMngnS2oDj0Nb+sqOAFU45TyXIDblZloevcWKNMDoyijwn/T6Xe+mO0PkT1KbA+Mr5fkDK
baNgsRJjgKtAJg1Mhv9+CwgnfiH5tlTBVxF7GfS6cTV4sPy4THEe/SHbSIq3TC3cwp6RKKsS2IqS
4rm0Q7ehsmcWL6G+cZpWfOJsSYvTFMlya2i5YEWC5Ttomr3Vgh2Y9Y0jtWaG8SFKblQESEYX0VmO
5FqvFV/sHBR4Sv3Rp9CdR/Xh8sldiQ26QyyGnx94Cgs793Ctr4s47hpEHOKvg1nzmni8bGBlHVBO
UrWmBSO4y8U/P/GA0i+TkIFBSNjD4XfUZoeCJnjsb02ArAUFojsEY+QW9GEWEV42GshezYCqRlrc
omuHJKh80+WvKMy6UTRtfJwVazDKi9eRePEh43i+KLoLhllocK4yjvJBptyV9dbO7Fhf5fbWFr/t
yhZijWsL7gKYxpZrq3x7yFRBQBzM9o1sCHUoY682GynayvlBvVGhuCvYXYE1nK+pM4ZEciToMeTC
vBLv5TiDvCQLGzcf/j5bPzMlfsqJT0S6hIyCiSmtdp7SutQYHxWTqmjwbKFhVvwbU6yJJpnoAi5W
BQI/YtGYMirp2p6sT5OyxcizZWKxmgkZjaD0MVFDx/B5ppPKsz8IPl8+R+uf589CFgc1nEC4zg5W
7EFyZ0K3jiDZZ03auspXXVvMvgpGDialF1feUFvynE8lLCmV/tgjHdw7/nFWw301JXeahJrC5XWt
vX9FlPsfe8t+4mRrYRr4TEo6ZYNCXh0COOwDyw3U6pvv24cgCq5CiE7/hVVAhqJ0yGt4mRINaWA0
QVTB3VekN8i8lek/qjK6pX6faYrX2Rvm1vIjamt/7AkfOvF4dcitRqqwF/SqN9UTRJiosOnQi06P
g/Epo4BpTHsn3l9e5rsZAu78M7sL99eVMpDlELuKP19p4UGvHibtadCvWlaLAG7RTNAX5oeuuTa3
suFVTzpZ8+JcmL4Et0yGbbpkeI5puPIo3U9pcKcYgzsbW4gJsZZFmnu21sUJ0UeHaCXY4RX1VkCk
qiY8mJC8XN7S1XN4sirhzydfci7joKuF50yOsx+N9vvQdPCnAU8qo3l32db7Bp/4fFTDZICSKwRM
aZsGfaNTdmsNqUSHsHbLyvqVi1ZL5D/Fx6Jz9ek2ryNXk69l4yqMf/im6fXBS19sxJ/V3QUUQ0yg
MsEz/nzdvaq0Vieonceo+SdDvIqsgbFAO9i4G1b398TOwms0u6Iv4bBkSVXAZqqe1KpkrN+jf9UI
wfUoGVEJY0hKO19RUJGZlmOHf0qTA8bVqdzM2RrfW9s2UZsCVUsv/V1Fk1rciGIHPEvdSKclKG+N
1L/t2i16xrVdo34owLSwdUEYc74Wq+ylEDVMSMVjM38y5Sm9Rkiouw1VR3s2suTrhmOKdGp51gC8
CK4SMiBQvOf2EI6iPhxBepdKya5vrylWFf03eBv96aaDJaay7tJh1/iHy3bFX/vOrMaZoIgJJ8wS
x1vAA9N3AZx0eMOt3Zb6VdJMsisXRnNvtzdh+jx2Re1am7rhorZzaphGGa0CcFB0LgRR3SK9nKzQ
GgOby0+VOGx6I+8Grbt1zBoqCPKWymEoNjtIFcwlerLRVXhXNXkzTu0UIT5qaHzg880e56SRuhnh
n7F3dvUgHyWZAUKmQ/gwB6nTvszR4EVl7SrqEyo0G++qZXrzZh3aWVG9FcMbi4Of27Y5Z76TQLzz
c4DyQ222yMiWzissCJkIgEw2Taglui/tg7HSep8Hvb/XwbwrH0bolP5euGRhZvFAdMwOooSabZSf
YSEOvmg/5W8IM5h3euBOV5cddXnsl0tanMcxD5XWCLDVW9c1jeOo+uRsSrqKv2TplKLqrZGqMd61
zNibeo7mugmAKRrjIQHK6gaBo3hWq8Cq6aBFnJPT79IiCXZj3I4f6T3zPFEG46bJuoe+naf95VUv
b/y3VUO/rFEa5z+X8AQt8gc9LlHFqNXfqYX4vP3Rl6X7zhmuimKLd3P1WHAewCvqlGTxz/NjoSF1
08QGZ7JU4L1QIQx2fM3ah1VRfesjMz4UrfypDWbrI5CKu9iWrF08JxunY813kZuDDQfeAbLzRSAc
0jAro7EmENLH7PXrqPwe2y+mtRH41nZWZ34BdgNxVpaAoqGo4RboyDp0e9irY3ptMkcfIoGcat+C
cav28OY57zzLYViCOEu8WcKyfAO16t6nKTXCVNh6dp9ppKpmpj9JTqzu2qSrA9cZE/TUappI0DrE
iQBS5cp8bVlx/TRqSTe7rWTpP+w+QMdJ0ubOrfQsuZGrKQ+ph/I3uQ3aSE+FEykM7KM57zXU/ffB
bGZfVLM19npbKE9yq0u/q7yprpxYUp8NH4ajFOjfLg71+TaM9OxZ6nwfdbfMTu+7oB7LjZRv7TCf
bv4icMy9CsakZvPbWdlVKnq61n01blTK1o3Af2MblHy4VM+9WQ3RK4d5ly3Phl/DaI73ttV/KeJ2
qxWzem6o/wHugwaTUvziOonbtquZskJ8wB/cJPvZTK7jf5gdmkweFWjVuumzxi2VDRde3t0iOMCr
zKipoL1897C09dbyTfEcMNsvc/c4ljdBfNtKbiJ9kWt6jxsR+N3TR9gjWUV1UuDjSKPPN7QrujJT
A06m3n7J+t2oeXKy85ECSFwrfoFmIMCq+dEuNwyv3ZendhcPhBihVWmwWafdtFeRNR6HaWt6bS0a
GKyPzQQT+q7YVbdDq6Y5XzCIoRS7robjVEGMZ3qFuTWTt+aWp6YWvp8UAc3QAlN20HoD/WEbmQg5
SzecY2tFi1gexFM18/QXAiu6W473Y/LiZAXZ5GvYbRGBLisOb44hSmmiySYQrueOYXShQo9RvGS0
o+V8dmLHdYyH2n/sYJzYnEt+Py2EH5oyml6A6ICsLdtsSiX1Va2JWxqx9VaB1PVRnflye0iaGv/Z
QdhEv+uCH/C+Zja4pd9N+TGENxgRBrv/IOuvtcTDpHxM5yMsiFGeff77S/v09y381awaGmIBsT5S
bmLZ7SfoSh+05mcbbVyV77pjYuOF7BEyfqLQuMzztNpulNBgJ2qw2iAl0+ke2bgKnYY2eajMaRdS
m0vafA8VGKoo30vtQ+F7afXL0G6S8Tm3R9ccPdl8GAPv8h6suQSBSTTDGUcwl9KayQimX+1FcU0N
HjLVus+NX21f7hLUPDtbO4zF62WD60EYyhMcg8ThHcFc3Jv60Fk4fEfZx37Qgl3efc2tJ3qBnfMQ
qTudvJQH9mWza6cZfQyAychQA+leuP6QqhNjLRT3hrA9jorPSyb5ZNb6xl32Bqhe5g+nX3oRNTq1
1IxR+FSVfZhkCIoQm0oAre405ynODma865MjGuJpkO3yLRGltUWiFy/o1+A7AKdxfr6rKma+pKc4
P4eyVwRIp+sAejZ2cu02OzUi8sKTMlDSlE4eJBgZlG9tC4LtysoOWvgENVLmf+I5fPnDib/u3Yae
rGlxmVXVZATRhDlEFz3bdHXt4ygGybaeYmtxGGFWOoS0CQXp7PmyukniBIsampb0nhxf1/PnsEr2
uvIj3SL4WDlzZB8MxoJB5XZeJjyWr8cw/WIqih/NoHYzq3aD4lOguInmFVtl5pXvdWZt8b2GWA1S
ib4xBZLruSqguw7dKGTcWHUz/bsWHAZQnJe/2YofnplcfLOY0afc6DGp1tpebrvdUNzJW46x8sHO
jCyi9zyAfq5FbhoMVDzTm1D12FbXrnf9Vi/3Db64cELYL1S61BoVSQr2586R5TGTcJPYw/QxGq+H
6GOba15b7Ixgr+dPEZ3/sH9t8tfIvPXnowUwcdBNSpMHu/Oi6LoNDjXUiwyx14PqjWnnhv2BBC2h
eR9+Gpy/zynOfu5ia7huulyN+PvrHnw4ArZKfWVVPwcJIaatcL7qzCdbs3gG1vbQObNI+vzqZ2Hs
GulrpB00yLOS8Fqe9jVEk9qto+zV4r41bzJBeat+doyXNAuvyq0bfS38nqyckffzD9XIqT/IMr8G
fXFQ2HpwZ/RgiGS36a/NHC2+4aWrxyvDuM+z3TD+NZ8XaldMKDj0YnUwDUsmAYmnejOKTN+v7kfn
SWVqWC1uxnAjn1g9X3/MLDkcpNmXnEZU4vPmJaqHHRCNvNqift4ysgiIhi6Foy7ihiN9h6bR7aK9
uQX/WItNaGoy2coUDwDYxblSOqjrkpAKW2j+TH30X3ZDcF1b6W5MPhTF1/H57+OShaqDgICgF7T8
PHIrl50eULtNpr1kHw37cf4XVzD63v8xsfw0pTrQoy8xUVd3afCtMvdSvnG61z6MKNsjJs7AqrGs
NU2FNreaRGE9mo+T/lWOb+stlqZVE1QlITxFLwCs9fkxCul51LPFKvrx0VKvp+TW6Tfu9XeNQXJi
AFl/bCyC1GQoFRgSbDj1y/xdR8u78STjHzX63vUPKdei0WUbNteX9TY0Kh7ky7JhVbadXkz0Coz6
Ogh+R9RZtB+XXWwtHMKPIOZS30wsblsfKEgGeQg6oP5+kI68aYxdnH+cnW3YwtZqFh/JmYI01EXn
w7FT5n+OQ/TdmP8SOfXfH+nPchYfKemmoYFBi3Q2gtuagXDrGQyT6ygftL+edH/zhz+mFheJYlW1
r5SYGopfinSTNr/LkXf31eXvs1Yc4eEBrEi3wH8yxHLu2nM8gFzpcLuJ7A50kDtbiut3/QerMj2Y
9nkYlx8BVVxNhn8XWsFDWG3QlKwFvdNfsHCREkBv09v8As2+7qd/zP5J1bzJuqmCn4V9iOStFYtA
vUheLAhYBGDQFnB07XzFvTOH46BAdUX31kNDIUWvuYAq9mbUZwb6v2qUkFue4htJ4Fs0fWcXCQPO
uKIitrLYaSuTptovTIRW3Oa5+5HttZ/aLnxF5KV0o+uaqc1X6JW+tnf2hy2ikpWjgdIwYsbMYgEs
fHuPn75R6rbyLe4RESJtewenUD/uLzvSyldknlbgh5FOduyltnCZWeVYRSBZzYqpF/tgyleh5toy
1JrRjiRvE0gu3GK5nScG3+LpyZpMNa+VcvRxG13Qu5YolV3P3W2sbTTd1vbu1M7i3u/lILD1zBHN
4cCzLerMgFP+RXJxuntvp/RkMVbZGXlOSuyFKB46vqc5X4d6g8RSxL93G2ZQUQaxLqiIFvExMSUm
PYSinuLot03RoXQaf2iHaF9kAWiUeGPfViI/AsZ/zC1CZSRR6pJkfC5VX5MqcmFCd1NpX9k3Nnu5
xda4ZW0RLWujIwvJsaaauzr+EUP4p9fHMdkZ6kOyNUy28v6B54TayX9x9qVNbttK17+IVSTB9StI
ahlJo9m3Lyzb4+G+7/z178HkSSxBfIXydRwnua7rZgONRqOXc9Cej6wrMjfnLsTUU7tqW/QY7sp9
vO5X6VOxxvT9tvGsre1Iz5GjHYN9TuNb6aOmhVeu470Lh0MbL3Cvn7tL8zz/FG6ZZdk38s6UYsds
KiTFbloN4xSFIMS6PGsQAswsYNmjdw7j+ef66nOGsvMIfdUGd17nVlKEV/qDKW2vK3PpRCCHzbmg
wo6wkX9XxmDxBu0J5CjKV2J6yIXN1asKTqreuM/MwQl1wcuBsPzT+aE4l8gtH/K/seL7kEiOH5FD
3hrvMd5G6857+mXT+S16+JU1XuQ0Tg9iHcyQu9G+pOlN8YhRaI94yA+uRdXcy3N6/kmcKafyUChT
xhbbB7Qewydu2ndbBwipwHQWQs5TSZj9Od9W05bLIWdmPAPWAi8a349WZuujLYvE8Qr8SzqepHXx
CVLx4CFUrHBtdLaQYWPRuP7bdLTYn3+FPCkgj2INu4NTIx3jhY7ttT8BsHs3uSWG+CMcm520MQXa
Ly4za5HBFBeyXHwG1K/tmmRylIBC5NDkmOhT7zEtNOpuVQs84aJVn0hiC3Di3DM9luscI09OMpSu
jai+AjQI0BMLbRMOr712r7V/2cGL8ALtAH904/yTpfkaulshkZjrAtDrqknH8Qj0QcEaLiSvmSDW
DIN2YUBcc7aqjWE+TikEyaaDUXtdaWgPjHgkWevuy9ce5OhptG+VWCB3ee/+E8uj5vqBHAdGzvRT
3Di1QUd1Z9geiNXkQZDAXnSvfxTkO26UoDaarIAkSfP09DDMd8r0dt3pLR/DExnMR53YhyJJpdmF
YeI0IBVTCi9D0bWdGw8ktFTvn/uYStO2lwVWKdKMC4PlyJT7SYFmvTq70uDDQj78WcRLJ5Kinevm
23mml8xAIrIL48cOxHeJqAd/0YHgysAoK5Ck0LF+LqME9Ik/25BR6TQH64BlwZcpNEQG9PpOLZrd
iSDuskhsgNQo7CADN5Jq0q+gOtjEm2taiRr9F1wGkOLxRsGkDEjX+K5kye9SezYDBOyDp+fHPnJb
87EvbtHLkhSumf29lYPhQWdoyZg+xtjk+QrGIQl6K4mQQIv3gKlP9bfs76NPVDxPRHBrF6H/Oh4m
FIKS/K5V7+r+uQII53RUO8GVvlBmPZfE+aSxQgoHnSRIOb0lPzSnzoH70r8EzrAK9uQWwFSORsMf
N4h/j80NRlC+vuSPVGAp3/N9XFyBAi/cImImdIzwqZUJwHzW2KEBSlEoQW/uGvMaP0CqmbwU63SX
Y9rxZvwam5UqeGUumOiZXO6uqToUVgFAwyLsu1R+jCvHshwNl3s8ba4fhiW3dSaKMxqtR22xNLDO
VvrVSm/G73BwinICoMNBqV6U+BD4IiSqhZN+JpIzolTStNyKoR1qNoPyNsvr2t7nov4U9qdc2zvO
gPopaWaQtEOK8jn1Pwi4uO2HKnxIo42vCk7eokYAU2LJS1ao5L1wNzThMKCcpyEbz8gkowYcu3vS
CXZrwQ8bjLz3XzmcH06GXiVJCznBfFR11y+felHcyv4Iftlg8PAgrLZ/Aa2btxbDiUa/tq+CvFb+
IqJc8rIAC6NdmCNjeOXnXgqDkWlpzil0UIhnJOrjrBeCN/KiCKSQWTcNBpT57t4kxEAClGZe6rMo
H4zgf7FglqP+VwB314etoo4z2vYdPbuXcU+pCbgkHkJRaL+03adiOLOq46pH1AI9wBgx5y9mhUE7
gUUteZpTEZxFhUEThGMCTSwMMEfvDDReQpVrAsRiJfCmi7uCGSQAjgHCBeAY5xtvJdqgNDJaJPRo
rwFEtckqgdsUSeCUSRC4FgXrhGtxJSAnWOqCiHxxQ05UYL9/EuPVbYlCGRvaksLnSHsi0+jEIsbc
RRloGgSEA2uC5VO5gT/nVTKip6MYj5LkWsWeZF/Xnf5SXIJmiv9EcNdLWgdNopUQUU63rUU729XQ
SFweKpDcl5WbA0jvusAlX4yhYVVDgwAqRfw9inYZ4M0SVN3CaQUmNlct8PyeXMnYwz9XwpmeRaM+
Ecfp1+p2aA6sXmrV+0HZROaLSdyp3pSiVv7lvfqjF3d5Dr1V9dEMQd34YcTrCrUKTWByi7qgUwTo
AwDSuWyzrOzMlk1UvUn5NJTPUbjVAvSAP8axIOISCOIH96pu6LKsguOXp02fPeEFkwKgEu27hmAi
aHHR/mjEgzcEmI1ugUSHHHP4yjDN6zrybNEQ59KNjElrnVEOYxaatzgZ5IZx1DMTJ8D1CGgN8OTu
xRdRUC16nBMxnKUpbRwrYQAxqnwvSW+V5F4/OIvhGUYBsMUWKm8I7M89ThEbce6z5sYKYGiVFO4A
Le6SSN0o4bCTh9sxz9H/quYVze1GUCZb6DtAxkhHcQ+j/kgN8AXTGDCbptXOcEW3yi5bI/3vYtwf
3VFrAp40D4+0USDyAqUQOY8zkcyTnHhYeIquihuIVNf5Nnp4yrdBQ5VX8LK45RcySevwVrlXPogj
ubVEpc/ry71kNWDJI4D9RRkNj/lz6S3JbAISbrSSWsciSakebwYJTYTb62KWTgB6R1n8gCy9xUNt
h21P5sbCCSiUter/7qfjZIpqEUtJHbzG/hPCQ8DX2dRVmQkhgERH26+rWgcfODrm2tYdBU1T+UNs
rxsRmMfSgTiVyqUBg4mgM4pJbfJdBND+Unu9vnaLWwQ4L+wRAA7Q83u+RbXaz+XM5hbbEViQDgDF
mjWZfLUCx3ZitI7eybYIcGXpviQM3hojW5jY4COXkcwKymWQ6bcawIcxsxH3tCmlyjGj1lrrg6q6
ZVNGB5CcIM87Zcr6utLLxwIDejAXNPhfdojnVgWimAE9kEcA+gcPObCa8Qy9tb35NnKibfBkr61V
P7iDG3r+bbEVRbyL+3ryAVzEmwaVpAYKPiBD2zO7vntRNnChsoqjfyKCO3ymJANeO0apfFwBVv8x
fAKlb+9qN9W63FUxnUPHvHGCd/mtphibW11f4aXbDyaFuVzksIFHytltlpUxMUII1+IvMmMif6BE
p3b+rP/99AnU/GPAfNYTHXdNYjEDroofmbmtrPeuEyizfGucyOC0qYber8oZMhRjGzYKyF50dOve
pe3djNJP47sFoFNF7O+LS4hbCi0IQNBAT+H5yUxTySIdRpwdDWFxSrwKDtS3UyqlL+pfM4eza4JV
/lG5Y1jdzMOeXBNyRrretjHrG9WRO8e5F0iA6gAkLGJ+3RREr4vu+kQYc0knwuYiT/0RBFSOXN5N
mtsOz4kIUGBx7f7YPj92JgWhmeYpjpdS5esqkQBA+gNJEsyAFGg51AUKLfqzP9J4HsTKqFo0DUOh
KdIeQ+t9rt8Ce74HGONOzi3EfRg11ERDLt+DEaeZBRA9yKzvCi1eaBS5sI/Knqc2Ip1Og8YGLNjc
mns0471JDVG9hG1d1lmvUtzPr+1QTm4bT5rTJNFDQMjHoAQvxKqTW8mYQEXTyzFmI4FVfN0J8E4O
XwgkM+CLAPBTA+QXb8GS3EiYFgbmNHlqy9dBNLLKP4P4P58LbvKsCbUsxEQM7v1EejHVpzG9T7O1
brll8Lf03rww7qLU4lybSwAFUrToygEaZNAUjYMrSLVcdB4xMQoQBIAzi2yoxhfR1abt8SRWNZBa
aayRSk8+CAEv4UgrfZ+oz9Wwa/qV7B/URIiXvrBfDP0SzyLgUTGgyPODmZt9kVYEvOWq8q5gMtbH
oHrvmdqXqTshupKbASPVg2cPz37SrHz7IMTg+g7VOKPGJwAbHhCxgHjmTUYyCsMaexi1OZWeggkT
v6JVhPq9F4IctpSOXZiwu7LxDWesFAdF/VH15s6TwFSl3alIg4SbCjAzYARM1MFp0YhgPuXj41C7
BFe9jJnjSg9Xg6U5k+/TIn5ER8QETvHRqmnewEsEmMY8tOVHpv1u6kfbOmr2Op7kdQC4ekAvptlj
Z97kuQgI6uKSwc6fqc5ZcxSZSFWkUL0KMLtqpHQETBMYkELtOHYu6Up3ih/07m97RHix3KbH4yhJ
6QCxmGzqBqDJYh0fgYMMYwv2gDn+S1/JiSNcdX1GWtdqAogrppy2IIeUUwwvjbTtHVUJqTF9ypaI
CYO/cHiZ3PUdlW1vSHmvU300HHCaUVXKaDSLBhpUFrRdGi9yL8BZwbOH77n1p8k3kg5yphk3tp1R
DM2BrNnWb5Tu3jQxy2m7M/i9J7QxJa6hrFTyiR5EOugG5rMHKgF8sCSHYVw3ckJRAPWu++PvvPm1
D2QO4OTm9bNA0wsFi68HWHzrJkaVLtcyiMOZNwEM/jvFMGadqp4Z3M3RR1HukjyjrZy7+Wjjesup
bN93pKFydcTgMq0xPN4YP65/5kWZ6Hu/EIRYwBhG/yX/TgZCmDxNDdYxmFVXMh07YXmaCuwKIBGI
7cDVzAcLMJghhqyr166k3fipFaLM/aLVnHwFdx7Vyh/NxMdXyK1JNf+zQuCXC7uNlxw+mgX+KMud
P9kqUBDzBx1BpU0ecjyNGCq2vhv1uXZKGzMSXYH3e+KrAG/Ls9DrOlSQ4i4evIZEliBhsACp8/2M
xhYYjDSDLxv3sj2XuTKCRanCpN8qrLdES2kYZdS03c5+M4t3GfsPNCr8/QMcvZ5svw818LWfrlvB
t6u/MFYk6v79Em79CyDIEQxK6JjKmGlcbTqM8+dJtbPUG9sH7k3tKoTB4Bzl5kGWV8F8O07PmuS7
mPrtABYZxxNVu5sakKaN5WV668QRoaPW0ix9M40I+E6i2eaLJMG35WKKlYHZoE7yvdknB0xK0sG0
h0mnYfPmq2vTfJdISOtGW4M12fH72WlBoWCiEC9ipl+0VmwZ+u6AwKzzF2dg9UaB3KmOwdChoF3b
FG4m9Z9ai+bT6xvDZwz+0fGPJG5fAsv3NVJDEl5+aP/MkLxftfq4NTrRtJ1IEnc01Ayb5ieQFBDZ
9XFzzzlgv9M7TfTAu2hd5HTibyUtryxzCuEFo8p3LY3OKv41vSk70ENG950UeypcZaA4s3SryGuV
3ATRTrMRFb2k9hspX0xrxn98DNMBSKFo8znmdubElVeoL4h8J/v++h4su0iG2sfSmJiQ5d5QBkl9
QDrjgw3Jvx1RKUMj832gmCyPQ1aJqq1GGVPUk+lmtv2R+L/qGo26pR+tZ7t3i/avCbe+V/Dkg7hY
fw61agQND3pNjHlVTKWjyC0N7X2DfhNbAuFetGvku6E1qBm51xdjwfQxc8dahbAeKH1wZpKpmTRE
GRxF3obAiJMOoKjz2rQUFKWXDjfkYGgDzXHIGvG5Y6lJwAZl4kIYdXSW4o05oH8gLEEgCswE4jfS
Cv9ff+37KP+B9SanWTKh7bS3RKOhl3RDeBsAQwGZFYZ5Cdij83s8Jf4UhxncTFw3P0bghxS28kJa
w1XBmW4X+qMfDFtw+O5tuXcyLbw3BuUYadpK7xNBPWVpVWCEDBMTjwZk9ThLLGKgR5YpDmmcqA0m
eycE2EX7i9gleNuBKQ0ygix6CYI434XTHDnSIB+tELSB143gIrkOAwQ8EuyABV8Y3eYM0OwKxddQ
qabtWGZeaNmVq5Ja3is+2Hl7PbBpmg/ocrHjxzDNMscYkAFLIl3F1nUYwTb9B8EXsbCSu8DOdomL
trrETnVZh112DKJNX/f1VjYOxWxSOzgS9HXK2Y2p77tM4BwWz8OJdbDfP7mE/Io0dh7DOqI23qYg
RIvm3CtaURaXff6FeiozQ1w7AM7mFhwjeYYSMfWS+MZQAsduBSMwS6aFbq8/EribRum1KZJzKJLZ
t4H5OpJtk22S4ZWM91lxAyojTd0PhcCbLL3DzqRy7gTw8kGoWdBLN5+V+dWX/HUq30j5XR19pRiB
iUDPIEJ+X9wywpDzDRVWzLd46y3SC8YETTUDHsPXNhm6BorcFmQX2IJdbNmJGG5Ba7kOJ5OJGYPM
KYd1mHh+7pHxoSAGoMIF6Z+lI4n87x+tuJXEc0htpRKuISnuFMC/xQdQzETB7zS0kRLyshwxg1Pk
n0gf02xYXz9+15cUs03npyCNs1RpU1xIpAm9wZaPPSkOfWr9L4ftPx1Nvk97ThNgFTH3V+oPTXuM
jbdZ5EgWD9qJCPbsPDnPRSSHcjdi1wAKReWhcnpJ4KpEa8XdJwmQwHTwrMBThSFqkcgCjMGNXTTe
9S1hHoE3PzAMYK4Og2aMxeZckaAapQyNTIjoMfEfoQbhW2iKa8ECsJOEU8NL74ezi4kpfbJsgWaV
ehNjZyrlpp++9FDd5O2mKkbHiGOEJkd57pxqRLRmIqlurmWzWVvjo91tOv3T1m5l8lmYnxJxNfXO
bnMXvTCuNuwk84dl1E7S/m2T4vcFdnKRcquD1BvevQW+NwQCGFWNVsarp+u3SQbEZMDRA76ujRuB
t2NHkNuSs0XiPEKQqVbUShCazV6O1NqAelwd5R4YNZwu1qhMnq2/r6X+c1ejWsuyfIBb4RyDVowk
N0YYgj7UtLmJUws2jfZF17pNzWM+1V+akT3UhmiSZumxDff6n2CLcwpBT9IUq8xet0/d8K6oX4Et
u6X1VNTbFsTa0nxfmruqG2mnC3zvwhk7i0+4lQ7VrkFiE6INPXOy/n0AeV0vGsm+wBDioyB+ZQ2j
6v0JUlB+o33SrKPppZhAzIwMovWjtqgS5iArB/FmC5ty5iR0Z0wSFdNjGbduEgEU8E21kUFN6Ty/
XT/+S/c5loChWWNGDLwRLGA6OZGYJymzckKIVnTP47RLyZakqx4wGOO8CSaw1ewyDT2G2+til9Jy
Z2I5/5nMIOSyc7zoBsynq4mXICCMUiCdgdyvblxLsQD19qOP1wqglooUyKwmplFyOgXrVHrIVFc1
HQwhojMFObNdI/o+tvEXRxBQPLj5ZeYd+XMPrrwqlLAqgDxy4wmjAG1P7e7ON7dN8j7NAl+viORx
higVQVpEDZYjjsYNkilKNNBQWZXlNpVuovK5tx51/dAOm3DskJI8TGZC4+B3PLqRcm+UoibD5TN5
oj9nsgbgDJU+Ztujv+XdvK3TeaXA5XXRsyo5SfcyaSqyGk/VhC8S3EhLwR7jXPp38fkuLfQM6iMa
kHVkW1tc4fvUL1eGf/BREMvwXCo/7fBXLEKr/P9ItYGbANwzQPxwB0HCJVSbLQric/puY6ZLz98C
VHfN6tmwttXYOKb5KGmSQFl+40G8Z+DeBc0NyGZwBXO3fC8PoPaTLGDHy1s9npwBOOD6nigvdf9Q
iHqGL96omDwBsgrjzmAYgxeA2OgHUvpZKkLnbfVztf1998u7fQxcUVXuwpqZGDSRANuZMWigRn/u
UwKpRGfqnEXOi05BvEvpHlS31PE2gmDW5pNRTBDGPPHEZwBhmAc5F6T6alqoQRk57gEMv2+Hf36s
VofVgUIsfuKH939/41/WdEvxE/S7//d71POol9P93nE39/ebr/uNu7t/uX/5fNlcd3iXnR94jTGy
aAadAegoviU8q1pd84sOPH0Y0VytVpHz/WMT0uuCLttomCB00ykGEPIYddX5mmAmM0uyCYvv7lx3
5a6gtEcF6calHQYMHFLkDAgLWQbOP9bERh9lhPn5hO52Lzv38LFav/7S6Ksn2OKL+wlbfCaJ84xy
Hii+HULS7nDAtoEo+vp6LW4MCqxoQwbfC7AOOFWiwi7iJkISZHdw3bfD6jddwxycjSCo+2bAO71S
mCKncjhFFLS5h0kBOYePj59PT08BnekTWKBniuki/Dv+C6K9vedsHr9K5/HrcaDsr6+Jot7I/iF4
JX2Xji+/CIijgDY1CbzquaXU6GPO0TkDS2HHZXvcYnkZPbaz2TiOQP3vP+yaMC4lNZi5POoVE+bC
+unqYY2TCUnuxhWIuuDj/l5pcLODvemb+ZtzP/LYBFMLmCWIOrATsNqyY88cAdSDfi77ed2Kltfy
RCYXzwR2MnZN1UJmRgnFLwm4vzP6Am0xUej8Xr+u7/Z3+70n2MSLpDOvLHeBdFWvhnICwfCABV2t
ntbvzq3IqSyed4De/bek2rmpmIGiAjufqecekCqD97xbw1KfRWZyEXjw6nA2iSGtWpG/Bb25q+2a
3ookfOdhLwzRAKoJqsFAx+eLaSQucilBlw7bqZ1J3/pV57krMLGX3q9vV+ls2BkQvDSWj/+JWO74
J8TPslmBWGYfCX3rnLeXxhtwHUxO6zZe77omTgXFTcko4FuMAtL1KxoOnNZD4ZoaNMdfWH/BxfTd
CHVtPbj7wspDMFZo/2wtu0bdw/cvODjs8LAbFdcoO6zsF/yKH3v88/sw4Tjhh8uO8fXzZLDzcuWr
+M5eqfKrTj77qu9vW7n/3N7sK9i34CduBPZD9AWEmTT/BaqM/DmYWRmJALcuRYFMsVajwYUJRkTx
/QMu8oG+Qvtb54a5Sfd+JQpqLmIa5ObAmABwSXTj4iLnTgCpm5D0FuT2HVi0OwMFU7ujdqJ7JBUR
NH3PIZwpyQnjvHIb51IcWgSXX0GPAQ0onsFOT3/j34AwhF8DFrl50JdC7fX+znnYPqy3ngf1v77u
P7Es2xU7SC/3u829e//ysrvfdPQrcAf6mQhCG3YTcx8LRhnsCUoJqIPzs796MmQ5Sk2Am8hlTDkU
U1JU3qyQvEHKyO/M9WwCWSeo81TgZBe2hM0JAnkKgB/mxWiP5UvVNGsDpqkV1CHxcOlc1P/f9EmP
bxKA+wj0ZK6A0xM980C7xVA13NR31HvyJLcTQpK6h56kRf6ldFptPViOiRSFWXumLSgWMTu+Jo2L
fwo7T3S9lqHcfDcMGCS5NYz9mK8jNHq1NyivXj/ZFy2SeOWcacc5wgqkSjFYLRInZ7Al/ldDyWb+
mf4MtsU2fihpvU6eJnf4qQtcCjs3vJ4ADgGfI2ALwcDAnWcDo1kAtbJBvVDeR8MPgFmDFkCwcwIZ
32/Mk53r1ETJhh4yqsRHi0qCXofNgELP9SVcMscTTfiXqorC/mBUkJKl5EkdiNe1rtwPCVVEiFIX
kjRQYsAHwgjB5IdoCmt6ok/ZjrixCAN4McftqHiDYnhj/zCLhkAvqhKAuz8TxG1OC8glP58hqNyT
z3o1v2U32pYc6tgB0t8KLU6iKePLZ9K5RD7JELeNFqcyJMqTo30Um9GNj9MheOg3Kc0Oo6M4upPf
y6voWZmoeSPsSrlwZpx8LkhlYD5yxLBkwq10tB+Dl3RbvcRusreepsADEi36k53qSb1FfeG6+VwY
KSdZPd9UJW2HsVUA4jEDfdBIXsO8XLXS+rqQC6/CCeHC0tqPhrgZoN6sqOjQamijlg+NDSiZVn4J
0GmT1QPoTm2RdxFYrMkFqiP0SnxmsfK638vxBkUtJ/oNrqxuoOpxcMcbdWetbJc8Xdd3cVExuYKz
YtgA9+D0LYcmkWcNi+qnGJWO13Xx4uuCNV3UDVBToMEAeQtwKs83Tq2CXuqZjMo2+s2g27+TWTm2
0lRuAH28+h8U+iOMPx+9TRJgEUFYSH7rsjejGzfQBApd5Ny+j/2JEO4QmKGOy5RAiCbtfc3tjX1s
guY3I6tavWkUby5/qdLbdcUEq2hy5h/Gsz0pPmTaEdi76zQG0PCkoQ0U8yIFUfu/vXbYQThRkTOM
TPbz0SxQxpDJfejfVb3TidJ6i7Z3IoKz+dCOQyCwRNgq6yfiE0z3UTPYXF+17+als+uT6YGpIdk0
MaaLzp5z49NnpDAHHXro9kFCz1V1KPBO6SgIKfx0q0dPJnqZApmiA7/Sj1rqxuifFaFFfV9t176C
be7JhWTnpJzMAV8xom8D6JfhSFXERMmPcDxm6KEdfNdAv1Evgs5fNJoT7Zk3P5Eb1sh2lg3kTvGj
aqBgsZnLyDUigRdZPBDfA+TgL2FDvdwqN3MX67kPOZLWgbMNeihGvfH9wlX9aaThlDmVrLiYJ7kJ
678ejlYxbggiPpPBcYHw5lzHKvL1SVEhOwHyoWaC6UAGfcpIPozC3AaiC3hxK/+I0/hegNG0qmJS
UdJMQ+TWf5ej4gaM3OGhtGJa57UbFqssH7ZDKDiRS3t5KphzOkYkN5MKHgRACDVuRYxtAIZqU/Uf
ekyQCE4Ncya8vYKGTjUwBqsCvZazmxT1xQ7oX6CJazKgppCZWuCYyvXUndBUopejx/73uiG3iZJu
YBnubAlG0ZcX+uQbuCAOQ+8txq7wDZIZ+0+1KQ27zMglEIsVvZPLJSgrpWBeB6M13ZSRWh+zsV63
liUCKLvM7cCFaCBVR3UFKfsLVj4FLV7oVsOHyEaMMVO37zax+UtqV4m+AuVFYYwAEac98GVHkfti
LvBiH8A5x2i9McnCd4RUJAaskwyGhjCYbolUeUkqmtlYNCtg4+iWhVcbuirPj48KbtUMYTmWOfqw
knVCPm3JS3VBgLPk61GmwRPYYtD9GnedxNJIpKKsWZyh33RGsQm7mA7TT4HdLq0Xw98FKhQeoTK/
XuBbiRQrRhil9nCxo2+95CbmM/S2lB0gfqnPPiGruM18B0TfP8eyeGsa877SfNtRMvKMGWIi8E6L
rhEVHpnl0AG4ybe29amEi6nO4J6azPOJ/xCZ86adKzQvokjuR/dal3n6mHlBKogYLp+sMFzUspAz
ZIVBZB+4rU3wqCNSCtHlXW2M66jWfqaAj8naB6T0XCUIf1voqYzt537oADLy3sa4hYZa3TZ6gkBN
pYb9fn2H2KHlDRr7YmGwHvSTBs+vPgFDtWonGHQ0IgfR32dkWqc6ob4/3hZ5v/ITEbTNkn2fSuTi
prK302maIbGM5wr9mZoLzob3CC38uiTq91uy8lNZnJUrUjuP6gBZCaJpG0h8ZvlSikBomO+9toTs
DJzc6bUuofhhQwggTGkcVxSs3ZJ944d44nrXd2vpNXSqD2dARdp2YRGWwE1E12mTe+jkMKMPHySX
Kt55U9DRshO4/WWRGlrUbAwRX+BdxkMZJRg/gLP1K0iKnToBHYAtI6No3/pGQ8FlnUgi1PnvpvyL
RWU932glQ+z+Xa44WdTU7wxJTeGftHX0inE+pLrzfXEgNHV2kjc5/tbej66GlHd2KN2Z+k9vlaNt
x5voyX+rPjVB2Lrkx9i0ks4Y9ZC84wxJymp9ChU4ZaKNFPgjt1EgjNkWjdVGRZcRbuGO4e74Is9m
XU8buOR77UFZFTeBB87b0VFX+jpYYbRsoI5o3mPJdtmmGoBOBZcE3/ZelMgdFE2LGMbAUOZdNvVD
5ibwmrobpeXgxEGL1semMGtBRLOkrIV2BUgFAynYdblDU2YIJ2QQY2XTMSGrFkgJw/9yk2LoHfeo
jRF4TNaey5Dbccgj0MA6XfdDmm8D4FDZaMJYXT+Ti5qA7xVbhqwtfjmXMpuAg8V1igNiRY9d17/E
dUitYfaui1mMekAdB8putNWBqY2T09oAbZbHCXGufdBDoMHthnw11eu6u5N1r1A8NIWpxl7pn64L
XtTvRC7nr8NR6cIhnJkPzVc2KKRI9VBkkmAVl+6hU+24AxYHGNnMBqxiaGqlUxMT2IrhvLEjDQQ6
ZW6uorIDAWmeC/rQl+WCpwezFqjj8RAp+pCjo76FdnOUOVFm7XrTcKdZOvoS6mSKtDKMr+vrueRK
4EH+lchjWvhtFvUkR96aFEDXj2/tToTntBjinIrgTAUvPK0yAoiwgDpfdjhZXhjcBcNraTi5ulFR
6PBFM2pL94SNAA8TskjxXtwTvo6G3DnWYSY9cPH09yEvwL80uKRvb6OaobRne3mYttcXUyCVX0wN
93vS95Bqjce5PMbdnRq+ABu50TY1UG40gbUsnYUTJXnkEyDsdGDzhbghfizSXUg0dFX/DyfhVAZ3
3tA9VhiBChla0qBFj+oaQGQw6FdP7tSiTCUQJ1KJO3hTZiVTJUOcGf5I0S2aj17dCXZpKS2PWg3u
cZg9EE94UCCSBG0FzB944ilNo5Wi9sE7KorGr2hO7JVdKPnjWFjJrTm29exMdSAdAbBhhM6QBMM+
rNJ01+rWIIJRXtAd1zmongFgAb4/fqbbym2Mj+MJjyzU1g9uGnOkVi9iBFs6jcB4YSQh6C5DhM1s
+CSUQctjXZAeicJhAMyDZFXqXZDpu3Qc8G6t7fXUq4OLGO4w9phqDeNidq4fkiU1dbCwIH5DMxfw
ebkPwDBhmaV4L/vWo6XdFdZGGQQiLhs7wKd8KoNzOaQv59xGztxpo9hJkpnxV9Nhll3Tr702kvYq
Bq3D3qCRUjkJsZ0k66mcg/AwHgHRAL4vomIW/cNETvC69ga04yLJsy/jzpNlJpXfsMRpHQA672Xo
cIZugmZ9XcqCV2dYlxgPNkHuihf1+RobfdogU4FXpVp/JfVTWD9f//MXtWAxhmwQApPl4qVGlxt/
ahAPZ7ZXVbStUzpVrpVLgtVatBUgS8FiGVaJTM71GNQYxzTBC4P4N6r0u+rXlgj2TCSCLeXJeZD1
qYqHESI669EGyURXu/IkmOcUyWC/fyKjQN0bRXi8WqziCyxPSXEcy4frO7K04wRQKqg9YEASCalz
EUaBrIphYsdnWO4EBniEYNclLHoONIx8Mwqiu44PkoO58ls9wEoVxs4GaS3IVgonBTAdyF0NfT0O
yLOJ+iSX1fojkwVMJytXh6y3F7V8hzzaCp3WOlWo9l6s7dt5ovFLswcAqqBzYGmz0DaIAVpVBTIN
TxOVGiRrtYI9oKV9aqwlPKOFzB8LgYJxKoOdr1O1FNmX25apVbmKjMSgO2cHP3qWTUDJ0E70KFj0
hyjXGAZsA4A3/MMq9kNTaUY8GDund+XnMaI9qFR6x6IoBe+to+xOVNq1q3Q90OtWs7iaBP3SSJGy
NzvvKZopMDoCTwFOay28KccPKxIBSTAvwPtUADT8J4MzkiJPtC4HMC6qoyaNNoGnvvv7bmWvAfLy
ELiKIGe3rBJQF1gm0USb8PnmZZUWheEMlSwF9/SvITtMrUDEP6zTFzohwwGycvhZnOlzIW081lMS
Yfg7laLqWUbE8FOXk/5Fs7ISUL+++pE2ub31o1i6NfO4vYkzJfNiomsbv5DDbRDX7bs2+gC9jwt/
IyvBvIolPUA+CGgX66IP/NUYALRCNuYeKARmPr+jf1BzjGBMYR6jJpdUqsBem01xd2ijFDbSGKUT
NZ16aCZTOtaALWmpbAHWqwJ34g81VtKDkXXlvV82416Lo/YuleoOecKwtCOaZPa4iromcANZ/WnN
SRd7udb4KlUR+Dx1XRThnu6jW92s9caN9CieAQKLETiah2Zj0bmYmpfWSADmb8nDAy75YKug+xZE
HXid0a6zQOhSjoA4JHNV7yNC2Jf58bbH4KSrVl2OSRstjN3cLgagGev1Ss4HO1t3QdVtUB8atsb/
I+26luOGleUXoYoZxCvTBq1WkpUsv7AULOYI5q+/Tdc99grLsyz7PEiPOwQwGAAzPd1+FgW2NIXq
Y5BO5r43+FBDLAZ8qq6vpWNpaZmkHZRS8rdBz4bYKrnEudViEr0eyBVHryfyMshGRrZdm0Lgjuod
82KjizbZxIzvWRMCBSJJ5CHGpePH5Jv+DS97zSVyqEKcF9j0FO3UFHR1QMZpnTtKifysTgqSL8Fg
XKVZK7+2aa381NCuedvTNHaLWo7wyveVLHVIXqTPWWKgeTNgRfqR+/qwj1WSPcVy1+2KXJ7suh/R
0VxE7XVomrndpFS99skooySuhjtzUOJrJdIrpwawGwpAKNQ9s0ox7vo8YDEahmq1BD2omfYeeH6C
dNOWobIrQCh2l8Rq5UkAE4ACRVXHPenz/gftQsmlpEaZz0RP0KYHAr+2tEhPb8004MfUryAfV7D5
4smG4D5IsvxbkU9G4cRlWO7aoqpeAs0IAXuQ6/5V62JSW6k8TvpeCdPme5xQ4sVTWu79VlIf8rZU
/R2QbdG2TZTpTu7V3ANDgm4Tn9A7nVb+rpFxidl0GlAVbtVWvmxBjjeqQSIJJoVNyvlwl5YdSBWG
lPmHXifZ1vBJu/WjksgWHariLY/b8EHFvIRWFdbkPpB1DvYisPM9FLE23CtBI/9gJYshKMBAURGX
cf6Qq131qqfIBVtKboDCO0zC6rnoU3bns4ADD1uq6qYlWnZl9gMgM203eGnB+welGhUQg5C6+By6
fnBlYFAeFCPKuJ2aKPNbmVIMpZtFLLxXEz8+ZJEO3ogAGYUHZVSIV/gtGGKkQkpzK/SH/kmtwd3g
p1nNrLw3jKu+VPxjoDbYwAXYBLCLRm0XZmV3BSot6QVCrzL48ivQ2uC65mfO2BX0mNVIRVoyvGxX
+RF0yTqjTkbg7KZ6r9UkuR3jqYU+uhZWYMw0Ei/XG1Q69CmskTfWhwPBbfgDFNr9Y0lZu8vMlIGu
FeWbmxyJpTwYq9Ap66J+BR1MeEQ0bB0Citw3mimVN2lQh1C7fAgtTsu4sKZxDK6iLsJ7m42gyKig
bX4/IFx7UsyVDnxzGiB5rKw8UzWTa60s4m/EH8OtEao6tkNSYiMZYeMGaj5cpePUecVkJC8Z48TS
RnDTZWNCt71Eu8EyAh0cO/VIUa6RFV55tJ2p+kZq3nRa1bsRmPzcokv0flMaRs1sM9P0yUJHBWdW
X0RV4yghT0NkkmoAivQSbM5Wp6m524KeVrVpQBPXkEF4ZKLJkoM0biBosNT0erQnDpJAm0k8+QyN
nAXWUFTNU1Uw3x3Vunyhmt9suzBNvFFL+Qu0ANGRDBioXZO2cWtalw7IovrHMCfTsya30mevJaZF
aVLcAdRGDwGaDa7Q0TbtZDjiY5uRsFi5HCw/I/5c78+uQWaL0IcbZQnHrPRns/jhZ3Zfr6V3l26R
YDn8/YwQLiGRrISBocNO3u519THu/j4RY5z+vnABIRWOAl/DlbEC0zckdrj+JJtPf3+ROrUh3DpA
eaJ2aYkxQCEhbp9rdp/4d5dNrEzTrwfAya2U+Tka6muYULTvYVrhKbTSLrB0c0Lrlk6R38ADXawp
jFKbjFKGa2gm76PBJVlkSf7ak2HpNnhqRFgM9F33VGpgBJKFr9UxOE5bYhtO6/Wd1drlq7S9PGvn
7YdzsuFkVMLKJKluBso8qt6WEUlvp+1tdwXo1a26eWSOdFi7Us/eKl4NQXYBulONokoqFsslkygV
a3D/HDNASvpbk9y1+nVg3kzGyvN7zdLsMCcOUSEGhnk4W5I2WrgN0NStGXdTsimYszKJc9bnfFDo
JEEVBu0BIo45TjPd6DKY8u/iGyq7OiAT+8aOFFf9WGO5WHRD/bct0c8VufSrPIatTnZM7ThpoN/+
l62ElkgUz5BphETG15mrB0NJZR+19aa81llhNdnKe19Zip1zCfQ/DwTlqwVQ5Q11n+CBAD6QA5CF
35vdTe8Gpm1s4lvDoXaYWv33Zm9YbFN+5jbOikeQn2x75LzclcWbHyPi4p1+i5CmCSMyJqrpx3an
fptAWgMwkExfFPYsAdAJryQliAY9bU2kbSleAcKN+QUtEJL9gtm6zcNCnsGchG+qIbPSek0kYl6m
s4GdWBA2QNCWSsBmJCdrxx+l/JEChMgk3zLAqRRH7ywFQ1wzrJyKi4kW0DSiXwZgFRD0CscVj7nK
5fjX0ip2CkAVMhBbs7UaO7iJ3lbWbmnjnRoTwmXFadyClxVpUpCHDdFOR+cY4rKpe1G4HaJnX/uI
q88Vo7NzivN6alTYHkUdoy6TwWgYoU+i/sj2yPjb2rvkxO6wyR9XzM1jODeHVwe4ugD3FJMQmlRV
gU9m3M9dfVCddPcW2cF1Y1Fws9rKre/xHepD5jG4WSskLjkQUHm/LQuzy+opDPzZRevUA+vBZ3CQ
3uuneENXMoxnbBzI+6H7/Y8hYUZzlkR+PWtYauC+vy+evGkDiWA0OmmW8ZFd69/CN7z7jqCKM471
o7lyUCxhiQzAiUxkHjXgEc74NvC6U7QSC3pdfGtuzFuttMxNhbStzezAjn8Ut+MVXtfMyZ7/ZW1P
LAtxEIJBBQtnV2q+m7p1g/uxvDEclVrFuxlao1dbkcOvojewM+e2vFuxvujIJ9aFEBQRleCIhPXq
qcfjbHsjUyt96p1yTzaRt0ZBsHQeA/sCqlRcZmcIDPz85DyOOLjWjRnkXfjHKLJ6w2vKTc+v/bWq
39IJeWpIiHvdWI+sm7HXpH5o6+9qsGulFZdZCt6nJuZPOBlLXMFdozm0TnQ3QOgYmnL/cNucG/mR
sgbDORWZ+UFUiE0zo1RZf9WPG8pcpq/kipcO4ZM6k9i7IPOMS2AUwTxN5qE3030TJY5cQMg6VpzL
rrZo6s+NQmwdTfMGfOXhXNLpHvPeM8Krwt8Y6spldmnhobkEICZAkvgTVoVKUV7xdk5M000feKQC
IctadW5pJIbBIGUOlAM7Qy8V5WSGQQ/oSAiCoAxYIjSDpoUrx+7lGVvCqBinhgQvlkhca1kzG+JN
eUD6MQGZujy5tOH8Fiymvl13LeTTDOPHIMncMSbdS41ItVstWjvUl7YuinF4Kehg3oGI3ld3Txt1
KiYFjwSaeJKCRqzwWyBdNZDbGeSVfPjSzjo1JUTEvFQqHBQwNTftROpdH65BmZYtGAAc4zQF+7hw
QQGzVUbjOanf8E1ZHNVu5fa86CEoUP/n98VTM4dyQT3g96v8A/TTTgB58JxBjx7dm5d9ZKlhDlUR
3B2BEpnbYIWQCkcEZKOGKbAaO2jcwZWHeHqQWSWym81EAeemlhJEbpAUBzQlHUdkiSfeIofagfkK
be+TZEU927bysfUZUqQrc7F0gzj9QMGJm65op3aei5Y8m8ZtaOxBzB0WdtXsq3KrrgEsF6f+ZD6E
AIDsNE7UCLWUBHgPHjWWUY62UmxnCtrLU78Uak4HNn/JyQGQs1gn6YiBxWiKUB8bcpSklQiw6KdQ
kJsZUFDME/20J7mOahjwhLFyCBMZNfdVcNPyfP0xIbjqaBQa0uWYrxYNJnaY2e0x9wKXupVj3LQ7
4uSf0UN7b64cPItJB9Dx/h6acN/rJhqScl4ndLBFx+ZWIRbS/NaHdACPvSPjuffXfeq4YZ5Y/MW4
cLJeUZ4yEKXDYhpJdsofOPXy9HvKDyRb6y5brFee2hKipd/7TRIy+Ea6mw7qleogm3tkdulGO/4u
vSsWPYxb6DuZ36aVytuKyzAhePrMqPtKgcuEUbkt4uhgaOk/nLGngxNCDkRzxiH2MZHMaDeF2iPP
DYlsmq44/3mHzEzarIAMBMxfYEwSn5E6GeqMJtAzJh23Rmrrza1EnahDmz9HG5LT6qVHm6coWBN/
ONvZgmFhTyhtJRE9Q/9T026U+GpIfw7h2sabf+PLk06wIfh/o46FnFWwwRQAe7732S6bNiYoZmuq
eJOx8rw6C8Jfrf06RU58Xx/rCHUYWMtMl7Ru1DpS/kFQWZyUzh7Z1bDWaHz+nhMsCjugNEsSQSEL
tZ2dj27AfZYizdNcMRfFwWvuxRZX7W+j95huun1vQcRm5WA82weCfWEf6GzygezHiEmCWgjKBk3u
XY7/ZzeiXxZ0KAwhi6meofC6luBygdA56xe34Y6yq6Z6ClMXgq//m6F5qKeLN4AEL/NhqISEbfgx
Sfsc1DO90xprUntnh4EwpHljnFgyAFcPBw2WpOK96C2D2mBatVYJ75bXxqSQW521Dc/S6DF6iVIj
4XYMnRAgJm1T212esuXd9ceCsINHKVQm04D3TXJsjVFl9VFh+1Q7dKgzpoHu8J6u1VDmsHe+o//Y
FHa0qYchqyTYxBPkOVFoAfGMvILmR5ptARnUVHCZZwqoxlGhfYlabS4mV/VVlqUVKmN4ib8p7cTf
26Eghxqs2sD3DuUPrQnTbx2JtWuoHiH/aQLjtc0m3qC0bNRO1TbmZ9pL/lM7SuObpqihXVaD5iCh
SSBD0xDQGhlBsA0a6ntZo6uFZZYsuaZd0F2D4DrYRZIxPMVNc82bmeJ9xIXAqZgavXfmWO7MhOnb
iXLtZyhVsa30SVbZBtEB1RjupZJmm6TS79WBsK1WKLpbk+i2YNEaHe3iZgNcD/sMwvDoVvzqmSRX
KIAYQFoH8gsUo0fUaSnkdZPDQNeOnbOE4rwJTkwJjwOcn8wkBFVpEJHsDAL+Y3NbsheixbZMr5Kw
tCTNTddKFUsRGipmeFOioQ1dHILHoh00JjkwyvaIRHDNU2/EI7Yv2l2t55sQOi1jxh3eSM+XN8rS
vJqgU511sCkGLpzledfRdjRTINg5Nju969BLDgfhbzE0yyR57Q62dLKemhNCGWBcOpEGmEukuz7l
Ljcf42btdbe0+U+NCFGM1iZDDy2MBMXPvLCQ0ejSuwp8QGlxpfjGSnQ+f6Vj2kwcARRQPhW3FcFc
BHHUcoDIj20kkLrzX3vTKmtQWUBVrX9osf94AzXP0WJjY/ny2+X1W5xQYJFn6xL8R1i/lGhlbBYN
WrWVD2Q37QgShtVKZFuczxMbwqJVmY6n8lBj0UIFWmDIqygOhR5z/qK0HxpfqX8uj8iAPsr8Ngen
xtedbqpQDEYfCbdzVbWkkLra26AXK/ehpRMIVKj/MSKSWyc9KDRJUoChquBPYa57ec3cf1mZPyaE
C5BRTiRvCcYBpD40NohVjY1tdB+XrSzuXwb6JIjbmzpII7/OFlMbFkWQNkEp8AmXfgUt3NEUO+Bz
t4DjWXH1RUc4MSYEYRU5IAVYYETG7t43bmWoz/X6m5kWjk53YbOSBlpyBAR8NousojgnpuT9Ni+p
L7fcVpVyE9DaigfdzZOVDfRfXhm/j23RFUZ/orXBcWzngUvKjTZMVha3tq5+rySLkcNUPNIR3BVr
UWppePMN6P8vQSJAMgfqSGnBcWrnPlL+A4FYpmEn1LrsH2tWhGswgbYrmoNxrFSjq+stdLW80P95
2cbyFKoIQBAwRZAREcdBxbQkH2Gkje9BWSD1j5O+ScAB7gebLPIIf6vRLLiWf1nyRpC+/bYqeKNG
lILXA6z6/DWqniI5drTuinQ7NblP9OxfJvLEmnArSGmErn8V1gh5idR3LQFN2urVY44JZ1fIEyPz
kE/u3+NQxIHPYCQGhK29UdhxkKBQVuzH0OEBaOgLu4fmZrnWprAURU6vPLMXndgtQxSCpwZXHlr7
m2kY7CwKj20fHGs6vlKeeZcdZl4ZcZinO1twyliK9ULnOLQK9DwnSNHRTaLcxunbZTNLV6pTM8LZ
2PYD8H8TzARTvk1B18e71qpV0ytnjDqkGvLhRgJRwGWrSzvu1Op89JzMJUv8gPUQlbMD5YW1n0qz
V9jDZRNr8ycsV0SZyhUZJtpmQOMKG0OrNJUX6OZdcfnbZVuLwwHrpT5LEUCBWPD7nKZZ02kdB+WM
7qLpa99r+kuN4t1lM4tDAmf1ryMf5UHBTNkU8Si3MKPj6WYPJrttS+1TDYpNNgyby7YWvB1qGiB/
mXmyUSoSpq+OI63KE2AtdHN7o9Sl3XdHNVpT2ZrXWXDyL1bmEZ/4QT5qBSS2eG2n9RaC6Fa9di1b
cG8YQDFmbhNF17fg3qMxRmPiw4CecCeLqTXJmle0D1MNHU6fvIc8s7jprxAYLERdCGmjsUSeGS4k
kTqH+aGhBnVT2xXFrQlQksHQ7ihAp3F+aA6lHt9dXqwFx/hiTwyJAdrEfAJ7pPPU1op5sU0zFDCS
lXGdJ6TRL306MOHemYeGkfIQhuRqV2o7XbEbY5NwN2FP0AVTIHKRJtsh3ugTgCwtGk+0aWUPLGy1
0y8QGwvxMNKBYMYXjOM1SD0sxdwma+r159icr8MU+96zoMXraF6/hIyuP2QAjDMrGviBQ4UxobHb
IpqEcn9f4MmzMsD/YhzFL/T1A3QgCXsiARPs2CttDVzFZOkFhHtNL42ec+2ek8KCigfaf6x4jVlx
caOwP1aF2ELKVJnhzrVNW08OnFyx8Tj0pGoTFFaZJR5YOC777PJC/jEo+Gzvq3lGJgyz5teVecMG
EOGuPGAWp1JWkRQHZ5MEQgZhUKNG/TIoe7greLmPAwsHR6pG3/VlNXMGlqOHxFBAUBwqMXqeJyjc
aIW6Ms6FEDc/PCBM9KsXWeTo5xRRFOSLHPJ85MMsKyfgerfiM0tzCVEzMNuBqWHuev4aRjOjGUnS
Q983wBPaDxRbmY5h8Xp5wZZOhFMjgl+SVDLlCaARO68CtNl/T5WN5DuMAsq9uWzpHGiE/XdqSli3
RmJ17aOH2TYGN4AwO1hv9eewvB+aDRsgKlW6aXIdpm+qtJnAUpuiH9KKIhDSvFz+kKW4evodgo82
kSmZaY3vQH8g4OtPuTQ6uH6CLWkNObC4gjqImkHVjI4zMUWRQJNEDysFI1Z1eyw8tHLYZeFdHs45
EeI8rydWhGtXyMow1VJYifXMARZiGN9Mad9JV2G18XXwUGSerxyi5Fqm9tC+6MmnP73xNdzR0ul4
+hWCt46lJPVNKyPARS4FFVVf2G0Fnc2QWkaN3GizsgMX5xaKLtD80GRDFSFCUDTxZwKu2p4mVjpo
mkYNiSqveqOvPSTPidfnCcb7Do2Ksx6VSP+SxlWI3hJMMKR4nModHGjTWSOqtMkRGJvdZFUuGkb2
4D1LP+vtiLbM+Pkn2nlulGPkyBscmM+pHR6k7RoEYnkOfn+YKEg81zvboceHVSZaCkIAGnaJupKL
WAoQwKtRxFoAMEFc9DUKTWoPpoVcre2sfqokxIh424x7fXJlZU3kaSGoQvTvjykhFkUjkwf0QNfA
prgSaiPom1gJqWsWhBAEzRvwDk6wUGSjxeXKStYqVoun0+kghOgSD0MWaR1MRPFOr69Cze2z11Da
xprbkr3PD/Lwt2A5uCcghSgYQ0bJRDb26wq1dY4+TzDRgaUE/XtuFR3YmolzrM0vGyoybeCVotAD
+GoDmrl4nQA3ZEOod889vmHM4e/R5nlEd0ZpZQ549yxUOzNq8W3hkpUzfylkA4//27zgGaTI9HSc
hxiVtS0hTuP2TbV9NP2LHbwnzF8U4/D3r8M0jR6tZhGGOQ43keFo8ZtR3OjK/eWIvbRt51fLf6wI
AVtSSM90yA5DfF6yDLI1gtLma2rlvyD04itMBbkk6EJm1hARYt8raUu7ArUAZmZHIm3qAaQkT37w
BIi/qhdXCbvNYF8D+XQKPouVnbZkXpFUpJnRZz1TcwlJ4HQ0glBG16+tDDccmnUDvaPhsz68K/kD
qaxwcrixN7Ep1BtlrTltYZtDwWyWd56JTvFg+7qMbdLxZmQGUn8lBDHlUfd0mqy8zhbOOzANIFWP
Yx3VB1FwSgLzPLghQpANhmhvjtxp0qza/Gwjd247jtZ4ABZ2wBdzQlgxQLQrRRPMkT72fGJeq2Sw
6g53en3YXnbPc8o8E8VS1FRwrMrIa4rnXWhqXe2zFFy7+8IKvd72ncLSQytx2n2x6WKoQxXum+lU
lv6ts0OL2rEVOO/gezuotmTRl9q7/EVLc33yQeI5R1iq9ZOGD4IWqwLydBo6CKchqEu64Lqsx394
EGMCAIpXoLABpiEhDHSBXmg0hz1ZhrQQgTi6g1G/8+/hliXWS59ZBdge1kiEzoWAfs37H7NCXFDq
DiUBDrNPmTtIaP+1ADKymYWG6NvoAA4zr7uC/o4FNPQPZJgz65XtXvnWDyzVCjz+diwmp/FAaehe
nv6lGybmY9auwtNVBZ/L1/0UNJGEWiU+zH8kXnkInOYd4FvT8Q+BK9dWCT0w3A928UoMWdrGp2aV
r2b9ICXypMJswFVISXSW+Xx5YL9I8IUY+WVgwkKrUq93FYWF4b1z1K3mRsfiGH/nj5Ht3+uou1jB
vfZ9BuQBjuDsQzexPv/HTxAWPSsTPUiDrIHqErgI3OZNPmhO8XibXb+/oAFt0z/7UGh6JY5p6c54
tdb+sYRW+jIFwsnOlCBAbRVTQLbXoCz/hMzpVje25u79e7GBwKWfW+SHdg+GnQ29G62Py8NfehR+
MS+c7EMNHJEWYfj6zc3cANe9yQ40Gazg7n1GQjauateDtVJo/UX6ebbuVJ67CFS848UIx5IyKrMp
aezWd3np6UqE7Djw3IaDwqjUXJNgj8qXFNtmY0s/IhCwrhbfZtc6/wQwJ89y7qCUFOZ9LGlp0B7z
PjV4+KqNlUjo95FMW6s2qoo+9xuTW0ELlFB+nMxjufY2XTpQQDCFPg4gwSk4Xr5uLjIoU6G1sN/r
VyZw2vEOnejIBz9dXuA1M8Ie7kFyrXAJ6+sThLCqOCiy8U7q8Jvc+Cv34DMtbwRraCZqEA+GQtbM
8fJ1SOh3bWR99iV244PPNdz4d6ab7oYH80HeqNvuavhGrvPPe/0D+Rp0+CgeB3nOYPPntV21HDFP
PkUYdh1z2gcEs5uM2LYd3qd4NsYeyPJjGBxqG2QBG8mb9nR3eb6X3h/znWcmpWayhsTC10kYRlkK
ZS3GJDRgGqDDhijMbmos7ZBNVhiNN0iwvjaN6ip8rT1kKWD/amsG4xfkH8RSBhhj1Koasa2UAOK4
P7u/7v7FAhv6fCvBlsFDR3jpSKPO+mA+IJVwHCEGVhY08AY5SGMbrPXVyrE3/5q4Q0+tCVeuOKj4
WA2wljbNLq/RscVVdzQ7O4k0awxXslKLc4ehzRprJkiShbFxKgd92xcNQk4ECBs/DFK68rpZSvRD
ZFdF37GJfNEZrDiIixECb2VjF8VoRR0oN3xA82rTTfziqsvzvQ+6e6JFW1qDVwidEoWcIhGo2qCp
W9usS4EBGEiIl82tZGc1HKXLArVr68bOiemWQ2NrDMreY7oZ/GErp4qX56lH+3u5MOxMUjdpO+5y
RbYqE4pcenzQVdMOSbFr2x5R/EecvyYoaultaedJej1GZm+RBnJCwL/+ww4DdRTux6Bkwgki7LBE
U0ISSPhyufpO+wOIA5TmpTQ3bXgLXPuQXxlgjFmxOccL0RdPbc6zeVJSM3wIokkcNsGVZUVAhOQq
sYPezVTiSeCkY9dymoLeByg27++JRLHtTo0LrhmmvjLEI4y3PXlseLw3zAcuNy46/8HEX4Fb5W1l
uEtb79SiuPVyU+dg8MRwS2DykKcJc1BcJRA/d4zAsPrKUeutFMSWCo5fgMxSaRMRO09/9uMVZT9X
vmbpqD79mrnKcjL5qJ+kgTTgayj0OdiAXiIgS8FKNbiTn7gUGjr5dwliBHnyXKU/iXm/Yn8Blgma
ZoQiBHQNRdv5+07s64lcV6HSYv6Vhxq3IS18wgtaUXa6YdUUVMrApK3VcJeeXKc2hWupFslyOWhd
Y/P0Puw8M9qPBHwEqtcN4HsKViLTwnqjxQdPaVQBIZst9i6CdSTMqQT0R8ZTqyHsvqpNGyRTlhn9
6Mq1gue8XsJm+mJN2Ey1L9dGMJMvsTyA01xnte371CmMb0nPrYRfa+rKqbxsEflnKmEZIcnxdQUB
j9TyhONuSaPU5TXSZdpznGVWm6n3ffuZ+oHdJWv4haVwz/BkwzMeWDJAawW/ibW4awwdODwZy6gf
FQ4hMCW3tNqV+p2SumRKoXMFeM2rDpqnOtlVaz2pC4faly8QvCgce5UEDDOt0uJ7zstyxxpljZpm
0XlOhilMrhZBLaaYYZNRF+yCIAKj5V1tRKBRT71G+wfsFYaEkhxD5+EcFr8uJY0bmg0TlpJFYEZT
JtuMnuUoemgK0xtjeK1crjjP/P1n7vrHotg+jGubHHftjNgEnrdU0q3PA3Co/0P2HQMDfkfD5pDP
qCuIoZl9EQPMS/Aks0oy/ZCk18uRbCGofDEhhHVfUctembGnUpxvkbS0jMGbYQd54Awh6BzWlNUW
PQO8qpBCMFApFvM46hABtFlUGFJudUT1uH9TR+ChtdV8dC4PbXmzndgSXL3L2VjzHrboVEi3I8hj
WGTctRMoXDqgo1WF3CtaxCGfFeCSwNPx1ke+x630cN+mWXzTmFn2uPJNCwfXzPH/e/zCzmBd2Xcs
wjf5WfykFvxHJpXHNE3e/f4pQ3Eu8X1ILfkbPYmtSQNnNzgxFSNYO0sWrnpfPkOIt0Wht7E5w8R5
fuyYvpe5hlrBE11T8Fq2owOaw5B1NkVy8InnBWpIsAMeSBOEokGyK9B3tQriW0paYEB/DAlrrend
EKkt5rUz36Ww3Rhjg5SoTx+DMN+q6Qs66LeyCRa+Eaoi/Bnkdbetzp5LzLCcJ8d4lJyIZSthYnFz
nXyUsNgFiuuDFOKjJN1S6EHDPZGbm4wCHopOlWFcuZIuRqUTc8KiEkJaEIdgstsRue/GGTqnAJ7m
sgcvryhWE/A79DWIpa0e7J31AGVUJPKh51B6fpFbOsBXibzyHFmevD+GhMhUxIbfjTEH0D//AM/f
LY3uQOWr5047vqt+v7JUa8MSzpC6D3kEeDc2hKri5WpJjG+IXB+ZtBKV5h86OzrY72GJR0eRgc5N
zwBbD6MXjqw5mGCzJrMb/RnMjNRMroZ+c3nFllJrOBpxX4VknwKGgTkmn1xWZ63T4hf4f8qG7VAN
lgyoQQ4u0lQrjok62MQoPVP/aNtPPf8JTkoLL0EQuDPHaLOVj1ny0dNvEVZ10sHakGc4b3gf51aN
2r7TV2rogAU42V4e99KSnpoSlrTUi9SMNZhK+mCXdrIVRO0unjIbulH2ZVMroxI7Wse2HJQBCHBb
l8k1mCO9UVW2Br27bGXxQDsZkUh7Aa9JC+rDjE9AExtpzwQsiYreuASt+ClkoxIZSLbe2AwU9dIu
dmmEmp6mgVLBdC9/y9LuRFQHwSc6opEqFRJ7YAxuSaXDjXnQ22lRW0ZDbc70Q9+8RfJw3+fT2pm1
dHVguDag5IxM2hkrUo9bSh2aiKbqqD6yGtqXoP4HPSTLK0g0KqMTBPLfblYkfUxk7Ga8Huwqwqli
sArcHMh62EacOHnrJfQKumkpHnlBJrltARkEvuJKZ14rmJxd7WSz6n4fB2VQpDarwe/cvPFoU/Sq
MzVrD3pFDESCoflDTg3hdhRRGWMbdTCY50NulT11DFrvgwbPeFyzHdq8qeAn7PvcjZGPT9V85TA5
b9YQPkIITVrSKWY/TzDPfAtANw2FPM38OenvlfE2htfNACYIYOXbvz1cftllM+UDrtegK/k6eFMd
wwTMsMAAyfE2oMxihX9Q4vvGhCbtW7xGwXDmuoI5Ya6rQiYG0WAuCKfnfKzcTjP2ZcuRNkOkldnn
5c256ENQFEYXJcS/zjATEXQ6mMnL1E5a04GURFEeJ2kTj2tgp8VhodsQUgnAn5zhGcJoKkDuAztV
dj9viq7aIPXrmNW1yVcoOhZNgd4IbyHYAqrt64KVdRYadVxBKkeSbSnYgqg4A3rPf43WRCTPIhvW
Cmpfv/TgAKwRM+bRaA5NO9YpnuhuozuGfNclN5LR21Q+8L+GzAnGhONQjpIyCCmM5R3PUceXJaCQ
tWantOpft4IIpoTjELotlZbJMKX2Rzq+p+RWmpKVeLnkeAyeoIApQ6OaWJWWuZlJeLCmEKYCkKst
bFB6WiXYVNg/jebE0hzdTqJXHA1sYgUsBU1jETAHyf6x614u76Ozu9o8ZSdGxGxN1WlSkcOIrkVW
pX7jVWTJ+kaWH7KxsvhwU60VOBYnEOgY6CghswiZ5a/DwmETtPnYoO4ZHrXCK6VdlD4oa5DwBRc3
sWGBGpuLnWBr+mplKKtxLE3Aean2qVC3q51S33U4xCX63vlkxSkWtq4JSXBgNdG0g/NbcDyFDwWf
qJTamQ56DxBCISHxoBnDlpHiKgsMeeVQmQ/lLzdsBf00MrxPw60XOrvCqk0gu2pVFXM4SYbbG6YL
NMZlvzi77s0WFA29cTPQSBOBRjlHrqAGgTSqHT/K4Jih8BWnKwXxNRtCZNDAC0SzCjamHqUF8wdI
+Q94wHqXR7Lgb19GIqxNHyW6CuA+wirY3lXwo1S7SL2Xoef0v9iBAvJXj5uCTpEBak9tSeusQroJ
o10bl+BPWLk9/Uq8i4uPUh34iPEPRTVh8WdV+kqtR0xbjXo0SLdHlCtC9A85M4uCAWG+XFfcrK2Y
60sSCPn7od/FPYXiqFni+9I+TKCvXfWbKQxjDzbanxD0k4BGCKv81oRUY+YmdSylV9EwBdQCgb3f
uw32Gt22uZpKYGBBUTJJS1DQk2l49qGU9RIHPDhAkWz8MQQp9e+SVlFftHZEijskYW2hJSRAFkw2
PvwowVs3VTIwT5ldvinLMgf5yRD0AHkNdetvar+h3QF8TqTyVI7O1o0cBOFzrXf9M6krvF/zoghf
ytGUI4sEfpajgKl0W79U8v/j7DyW5GaSbP1EMIMWWyBlacVikRsYVUFrjae/H7iYzkTiJow/rXsW
02blGQEPDw/34+fsurAM1+iml8IJjO2AnidJHPVCJTPnMkgkFZ0BpH1qbV+SxOUqL827XN0m5st1
V1o6GKfW5HNX8sImGEIZa0bR2Whl0FNEZMBaa5wvnYxTMzNHqqIRp4Hs35GU31LyHCH93vwq1kSM
lxJgUwcUaU4yrdYFX0Ppaj6UyDoJcPErVzZyslfUx8gPHSW/FWC2zR6t4knX116SU7o0PyanZqfV
n1yfXe17MVlx7LTKbzQW7Sx5QZ3W1lvmstFuUx8rAWU3R1hVC1z4epakUwC1CMy4y/S/nxg2i5Fe
kkrBA02GX2r2fUSQQ9OevfZLE1U3ujdsUTGwvUg79vXDGGnPNOGOo8/QMRya1x1p4V46+ymzPahL
MxZqiZ+iAhy1lUzbCFq+UZXac5osOspZsnIRLqQTLJx7aRpdgGhoFmxd3U0DNekS3ss6EpNIaZrI
A2iJ+9AI2afXNIdqqF6Rgvl9faGXBHAyz2UQRcxnYhaVufNNNzzNqHqrSRx9+KLl4s6XknerowAf
xq9W5dueCQed0DpSVdqS3z/RtbFrLXit5Ve1Ce9d6a03cgdxzOP1H3b5BcgSUVsCEz3N6luzOw4K
gCDtDDFF7yPfV/0PAULWztThyk5sIe5X7oZFazKnjZeKpKPbdb4LcAWEPiNiKPT02WZIDVvTBTsY
so3svaer8uR/MQezI3b6tedUDloiRZ0gtYnTZuPRFWNb8swE5i9Bre9Fve07J0+j8DYcKyO7iXzB
vRWNOAicNq/8T3dQRMGpI11iTjBpn0R5CA9hYkqZDVVIDDFS49bf/Ejr31uPKUY7RBHmxu9a7QY8
SfwkhuQ+qZet8PkthSsSYuh5FOabDO1vqfHk+IbeWNV+y6CmJLQtmpPNvWhWGqFY/QZ5cLSF+/PN
zL0nLd6PRQREtG8+r/vMRVwGSKXDM8k/Lhyy2POv6I7emBi+IYCbSmmO7BhvtwU4otZIuy6yyL92
VIIUd7x0IbUGJKjy5QA7Zf4WK4lT5t+vL+QiEs4MzJxfj+phTLLJQP+KX0jSs99vr5tYW8Ms4NTa
oIRRjQkognda49JRElcSuxUTcx7LTAoJaNM2Vb5uq967aK3EiOVtMmjUi2juITA7+969rLcM2bCG
sLKZfS7LF1n/95QCORsNwlpRAu4wTxpV3xgFJRAT8vnkq6L4e6sy3nVprYB54boMITEQRCmR4hkv
vFkAGruw17WCiDB0o63Lu1ajVePvk8Zf+SgLAR86cyIc1X4arRd64pXUgUQ0UQgrIGKgXqJ+tNmm
lDbJyBDiF7XZuY3t+weFXkDsMbqjPMbB0fcOIrgy/n/XvfDiC5J0a8A/JQ2EG9XimaOLcTgKxCSK
qFriZP6hGVJnNbgvhFu+HMmAQRYFYk+fHPUkMgmxxTPMBz6x2d0/vk3/Xva27dw4r4N98O3DYeV9
dvkxwXMyiDDxHRAS53Go8VtD6QsyKPg8bCnY9Np3WX7v65UocXG+uLpPzczcn0eOUlQZZpIerW/1
YWDa4frnWbgWscDrXAd1LJpzWl+muOhGaljIlGY7iF/ScROl8T4et266cpaXFoMaDc8BwKLTcT7/
Rro+urgCeUhkhfVTnQYV7QIwN9cXtHBJTfO9umKQZU7M65NDnriCmbqKWopFwpQ2Sl6FQmMkMMZH
kdlFN/O3+Sja4fCzb5NdXP1yC+11xf4FOIxvdmp/9s1CT9BavS5p6hXMhxQtZFvCYCuS/zC6n2UV
7AZB9eyRV3e/Vvld+phI05JekuNwP892OMuYuB/TikyPxnbQ3stMAPGYcPvbMVpjiFg6ASe25k2v
oFMMFXLrxFFGcHASUwr9rRLcmmtv+sU1TXOuTBsiITvH2kW+TkdEJ09PKPVJUBAZ8a4ZHuL6e7pG
FLvsOie2ZlGkb9WqiQxsUeLhDftHlHjDolWYOarxc6QtEsBqMiHu3q77zMIaKVjA4s8xlFnizGVh
2w4qQ81Sp0s+vVRAzZCkSrXF8Maw1pj8F21RjMM9KHTz7/x4CF2ZILaYp5D9gn1R9zL8ArkGrT9U
Imszhws+wgAAhI6ki9C0zJ97eT0UMpqD2Kr2unSPIjxlU8kem5X9u2yNElRODc3OXK4MpR73GGoS
WDHvx3zfK79lc9tTWjcau01v6dSJ8nuWHc1q26yNHk7n6jzZxzxT7xDDAYTnh5zvaapZSG8OVeq4
WreZ6DrrQHc6MlTJeAVk58jK70jbX/eZxb09sTm7VxWiqZyo2GQOb2eFOylxD4ZyoyGDed3Q2uJm
QSUvai3M+zJ1FCVEztFiUYPdRL8kzd3UaovK6i4wv123Of34KxuqzgqG5BIDYAYWlxpUpm/qajOq
31FppCjGvHt5/Hdrpw/R2ecberEtab5QKMuCrTKgYl+ipFnaUdHvIEO1+3yN3FiyLneVLompocqA
mApknbNdZdTJH6VG8jmGBqqctp6VhrljtL9qkS0VLGE/RLF1WwpelW2i0pfeoegOdqYAH1Asukbw
MHae+elGmfTZg7O6EQLdOw7xYOz6xAjeTA/6jr7K4vJ1HMd+b6RF/iQKpn6rD0gSpl1RojyXA0rS
6tx1nUwbmKvq6+C7LoVG4HS5oH+ljJ66yLqlsmjLfV+0myKOysEuArNV9nonqK9dFDbWY2SlWchd
M8bjDVMEeXuEX1iXEIoNzQ+5MYV0k1GELLcNKqDNDmVg60+euXp3qD3Ny7auK6jK1hpEqd+XkRga
zlBRuXZKqaL7nLYFGqNekfTaUTDU1nyRLQA7tgvUoD+qbsJIQdBWSXQjGkAjhggN4k2XKP0+9FWr
fnSD2KuPelx4h9rSB0xYffLNz8b4sSuo8KPxbgrtIZ24Z0fZHNxNji4gkk/50N4nyLOGTjd6CNDF
Sdwb+0RR4baRUYhy0s4z7sKsMDKHmoPBle62pPYaFwmU9LE6/K5HUaO3neuDBu4wM8onv3Ol+jiE
Yt1t1NSwmE0Whvg16yz9UZbzPtj2aRbdy4PA+L7mx70E45MltLYeqOm3VtGC/Ka08g4Ck3GUdlU1
KD+pY+nmc2x1Q7mr/ZAfrFVVvVVHUZZ3YSxS7UEEIH80ABXCypX1WeMkVg4ltGWgxnqs81r8KUrN
ANeMjwqCNoQeheQyNLrbMizNb76KfKoTul63F0d0yA8kesoXmi1B4YRJVj+3Xa6UmybTgzerNiC4
NWQh/dXlWve79fXiIxs68V6lxIFwqmfcNkKUCHbjtYax6azWTGwf8eyjFefCWwRA8MXqW8RpO0AK
GyXxi1u18UIUWGJDfs1R2d25hTyM23rINOjbOy96z8DkP5WZEuu2a3XVwQxbU7QrL+xCOx1b94eW
BP2vrBAqkwH8atyD34C0QDFKJBfC3tKLbRMahU83W3Khwx7SH8kYRgc9FJT3QmpQvY5NN/tDzbZS
nTw09Nb2s2QUUS8xfni+BvJYkdzsOSi1fF+aQJ22km8Yj4WVyoNNE2EM7TawqOE0omd42zSJO2qN
ihv+MAX4N/dlg2vi3UTwSG/QJeo0H1Fs9KjTe5jv3M7mwdHV9ih6NOx0ngX3Qh8N4i7lsP7UByny
0AVvpXylcnYRjKfhNcaMeVXxauUVd367uZ3ctU0jCXY2oA6I2g6Sx7rshOK9GT5TsrwejC9eCZM1
ndyVQiktw3m+5wfg42MXa4L1gxkyp1NX3lR/M9Ozy2VmYZblub5aF1lIW1rfj7+CQ3zcjYc/yl64
yd8D52dro3ZqixsKhTt/ZY79Iuj/Lfr8r3oln+9km1VGUMSUS1KREivl9/qhyt7DIbQjuCCS6pB3
axWaNZOzjxcnHWVBmQKKN3yPAbuIqQ2zEpNcufSjNTXHco/Xv9/Fe3+2xtnuwhtftyntSrvvH0x5
p8AlIQUruc8ll8VkxARjgBgZc4fzxLLTfV3QW4zoX+T9R7uJ3uNj1+2lfXRM99WhOFxf0+X06Mze
LL8sUq0R5Rx77U56lT7aD9l5QROq2shPd92dfGdsQDdvVoxO3jD309NFztIStR4j39Sn2pcXbbxC
c8pyM1q3beOEKhxOxqOPcnsBEA7ORRjkrltfOobQC/BGsJAhhJ763FUlL9IjZL0E23Dvi4TR538t
oPzd0f/9/Vn66rVtGzYJf18YdEdVWuY4bXG8j7WVXVxbxyzPKmCI1BAZJ3hBTpFIB1dcA/H8f5zj
/5Yy50os1UYIyQMQc6Ar6W2+B8/jXXv4hRyZ/5nCD6Hvkl3+pVjZwFWzs4dc4FrB2HeYtWRneHlO
PkWHlIV0/Lb7BgtQckQwOdFWHgN/SwgXTsnhk9AH4EqYPx8bsRFEGt+CPVoQD2m/5P2wN++Lz3rz
BmuuPTz6nAVvA1PDF/FW3153ystZ6slrTqzPAmhhVcCYXI7EAPOXv83ea7suGXncCnv5q79yBC6n
Cv5a0/4W4ACdzWGCWRJI5IisNbwrPot32aF3d6sfpX3/kn30N6UN9O02Epkn/w/LNJCshUiffww3
nR8+Mxz7setZZh9ltq5tcnqi4UOpgH095tomdB+KNYjG4mLR1COoQuBG+Wxms4rctskFFpsk22Yr
btPGLvbprfaC9PHdsIOU6Lk7kFFv1+BIFw9ZdvnU8Cy26lVRFy2Jux1ZD7VoD9KbqkWkOisxfCkQ
nJqZBTS+JcmnjBlR/mZ0U7P7z/WvtphXnFqYhTTBcF3ZVbFAGZpp0Jt8pz7Vtu3dVd5Gt037S3VI
98/KUXtaOxcLW6iAvRCh3jSoIs3H8OU+97WxHOD1r75INJaLzaAee+v9+gInD5gdfaxwGUxoLrRP
ZgFHCRNLg6aROKduU5qOiJmDsPFXss2F70TFaCLhoCTNqOQsYItuaShNCgd9aH2xjGfRX4GS/uXR
OFsG5WfEMsGta3AWX8ygtVKhVSTuvnPbb0zHO1iPCvq64cbdFXa9C26jbX2bPKuOt+0dyEDen7q9
9qCTFSKw+VQ9Emtu3a368DDuUyc7yhAtfYlX9uBip2c/cdqjkxK2bwa10KWxzzDoQ9TdRvpWcf/1
OGCCb0jbHVD9NIp3bqL1JMkquxSFnvBOjF/UtUHT6TjNd1mnBI+iJZppIOXO/77Qigz0dpnv1Mqn
VL529U3H1Em38YOVhVz4/rSQE0OzvfIsl3Ph5T7CiqPduTeB8V2Nt+Kaevlf0Zv5gv7mQtB0G0Bc
Z/EjHqkJK1nDgjb6e28bW1RQt8rD93wDCszx9vVdcNPCuQT79IP2HL9Yx2RDBrAX3rLtGnLi4oyg
CvSXwg1ZEpx4PtKjJKmYlGnnO5L8CTlFw3TL9aO+sKlnBmahLKlDCUpvDGjG4+ju/OSYAyJfA1kt
+AgtV3xPm8q3cLad+0jk8tLW6slKcR+7CE/JByQ6nUk7fe1KXThRp6b0eUGxtzJF6jHVj09qtm+q
m9ZcSciWVsPLFcIQhbk4Wp3nq4kzX4VrH80rSf01SXant25V2BOuZm20aenzn1qavt5JeEhlnaKS
jqVMA8STgv5YZce+eHvgYacmZt5upaYoZrnKfu0MhHYqW95SFdtW3n6QbaivnPH3dY+7fNLNLM5c
zrP6Sop7LJbCLngXLFt1Cie99e4KUi31l2Y6a/MLl12DmcmZ/9XCyBWhYrK5SYX7nH6588dyekf8
CBJHG2wpQf5z2F9f6IIn0ibA3wFeg4Sbd47rrmsjtdJ8J6GaEn1R9W1YruB0/nZSZ7EKG/AEKrgi
g/EzV1QEfWzTXvcdCrYPnm3Y5o3xmLz0NnXdXfipbzw7cyC4uksfPpVtZz+AzLXNB1jNOtv7eX29
ly8GJKlOf8zMW80yqbQ6M3z41ChLwgK+UQe73ox3quP/rLfuLrX7wskgLJWpgtvuyn2/EMrOzM88
GTZF16xd9iJW/pgqFEWaXYQvGdQL19d5CUGYrXPmwGGUyUU1YmjYKjZyBw/lTt7Gb5mTvNQH6TDu
v7SOuottZatu6gdrb900BzpjK8Qdi8uFFRnaDq5dEuvz2GCanZUZueWjDbMJFSck9TQfx2plsQsR
CKjANP0Hr5QCEey5lSZQ5EAfm8DRIN0R3oLVQfmFYHpmYPoBJyGu9EBgBTUG6l8VQc6y42Nw623N
o/9zfBAfkbh3kG7eWkfpeP0z/oUHzM/O6dIuzk5QyEWL5WqbQWf5oX42+/GxQofA0e6F78VdFXCv
r2Xwaxs6OySt3KR+ImE1j3ZV8lTnn9eXdekWYPbAWuKjwDwu0r3A7yylKj2A8aFcHyy3fjDVkbp/
Bta/6P01rOtlkKNiPAF9cUCUVOZcdm0SlpZZMDrjpk8jiJLiuVkrbC7EFWwoJH9cdX+Hws5dxKgL
IW9Fqiwozj8yv1Ds2x0pfHvw9obl0DHcbjvY5EIn2ay37/jb506Cbd5CNO7UidJ2dnOYetlLgUkF
NzqEjd2/pjvL8Z1uy1w3vI1OsbH+jLoz3kOGNtrVbbPyPlhw0jP785KTGAa5ovbYR0Xr2TjqJbel
uRmdbN9tj6PT+ahWv173oMsCAfX4kzUbs+df0FOw89WpqpXBsU7V8cb4QCnjJ8ryv3oWv4GUcet+
ze/XCgSXqoYT7OMvAbSFtiBa9udfOpezJjcHL3Ky4KvhOmJwLNpD7+01k3tMeGqbaFMgSKWLVEJX
buvLRz2r5rZGI4SMhwt7Fg7EoaUBNPqxE94pm/CYQCxvbbnAKKjbyj789N6M+9Z0BkSD+18NKkgr
kXbhLj//AbPIEFh6orgGPyCxlZ1wGJlBuzM/67uP39Db3PQb77a/ZY5ry7RLZqe30ZsKHNgRbx7q
0SlcG2zOyi9aDCUnOzL7GjzF+tEKA2ocw1avMnS6dgEZu/fPQmDsPCAuoNomyTTSdOdfvYrHxm0a
N3KC/lFCPLkqdl3+1MjVLu9+XPft6bjOjzNxClpuXsTKBU8JqrEAqFVMmVljPUep2E+KoLfjEJWH
rK0gwhm6n0o19LcRPcTrti8jPzEEghSIH+DzZb79fJmdh15tabKdmkC4NNJtJa2sbko85qubVEso
ezD0xyjAuQUvLPQ41ZmVh/ZlawikYEZ9C+Hq19oYnBb0lkHH9z8sivbdRJ084WpniwqVJvDzmnp4
UDyF8APWa9Mbi+cSB/k/C7NjgUZcHjUtFnyFuMsEKLtXb7ofIyzIdbIt7QFd7/fojZq05/wWwXCs
LHHJZwBtkQRNN4A6Z0hDFFmIGKGhiReQzU7ptProPXX2ahV60UFODM1WWqhhHMsBhrTX+A6IAeoW
gNNug2PifJV/yTsTPur/cr+cLm529qIkHbVKxyajXG/ijeio3xr284/5GDiMq9nJz3TF5NJ2UsoQ
mQyyyO3mHtMaMrJhEx+BVmi2Gm5TH+WgJwaCxBDoSEdPf3PdRS9TFHMK6mBvLF5hFxnRmFt6JEJk
7oRZtenk58bY57TsrxtZeBRASwSfMIxv0+zrPFHWm97zE4WCsNluhq1672/ko7JJb4ddvJkubHPD
Oh17gv5lm3S/+XHjmNsVtoOFTOn8R0wedpJMB0aularIVOSwR02030k/rVt3U90Hx+xo3Zt28Tv6
cyfb0WO+WRvXu3Tec9OzQCCNJlXikvVrOsS+omIr3WFli6fwdR7ezk3MzocCM2FrSqxuSsdiW/3+
Pdzp335pN7x7DpWtP1OZ+548Z29MlP3UA9tTHWnrrsTY6UBc+xGzA2OMns/q+BHgfovwKRR3knJI
kruM3v719S5ULc7XO3tnerGYgiLFlGHH3woaGb2d/0y+3LXvwqd5UF9qGDBXCgqLXxFNEyiENJD8
c0h1BD3IYA7McPsS1YTGcnL/1/VV/R1tv9jAExPzrxgEYiqMmMjijfRY2EGyrzd0nx/fUBP8Jdr+
p/72tQQU4pTbZA+8iwqbbze74Kf+0NyGazptk7n5z5mAnKpMbDcuBCuiLjRyJYeBXJVu5O4mVelP
f2baGlh9YdmwFlIz5P8yVsX0wvnR1OKkGQLRwnnDINtZAKIOaWuVo22kmu5tDMs37xlN8R88y28Y
4siS4qHr4vg1GJXgJk7kJNu7pYQyfFE06lbW3fhVFswCNpMehjFyteIAu6cWfK+6rnLtMAuFYKsH
wSAzYxpwpVhCiC5kJetH2LYKdjiWQOtd/7qXwZ31wSsMWIPsCpjz+SrdIfLcsmSVSqSJ26FLXUet
KuHY1ZPBoh62stype21oun3ZFmvk35ehHvOMEDFiS6rFGNG5+cTomHTPPXrjslzsaiPyPsxBgZfY
LdPd9ZUumpqkKCGWgfBOn620t0IpTEOfRnHT8iaQUgZrct1EGKTvVgLBkim+HO6JBhaDRTPXCXNF
yMhSGVsa8uo2M/X8WQ5r86eZK8HaEI8sX5wH0mPoV2BUmOZ55swUPbWYrsoBWHdO+mY9Zgc0t6RN
E9vQMIFeupvqeNEdQ+wbbQuP6af5Nd2vockXFnz2G2aBT4qauvM6fkML2bT27hvfImbj//n7ndmY
beoQiV6TmdgY00dUj0t/Fwav101cBtOzrZxrp5Q9Q5TCiAl1HHaSFB8Gv1o5b0smoCVmzIz/TjJh
5w5vdGoKTAITQmjsAt146tJoZRUL9XrymRMbs4Dd1mWc1gI2im3sb8On5It5Jx5l9EdurL1vSzkj
LisfZ21Zs3NcBYavWRom0Sy0rSSw2xVo4EKN43xRMxfzRFXPhMlCeWe80lKc6iraCxzXdrLrNtWm
dcxH4yZ1xJUi9eXInnpueOZ3ApreVu8DsgfF+9RuYHk3v2m38lPgmEdjC3JpZ71L7+2966x1xqYl
nd90WGZ4QkcngBto3rbStbaugwLLehbYavoWfmQGoPB+o4+22P+87vsLF4FuQRjHFYAaxGVjAjWz
GIp5GufS49C2DAh7oIUmmQ/T3Q+uvl/t2y4FDRYIipsKgsnr9/woNKEPyj1rmSQg9RP7myT80fwz
adv08U5sTH57kl+XSimA4scGrLbBZ1t9BQAV+msHbmpRzj4UjD2QOIJ8nJARs5XQRAEtq/YMmXwR
b/JXfXILeVeYoJCGlVbmwmc6MzVbkN/Jbl+CQICz51bQQzvxX/VycHxmP/TbUnOKf5Z5Y1RPpTwB
HoGmwsVwfqy16Cy1jAbm+WOhdHakgpUe9mq+VlS6zOswZAD/mDAmMMXMzpkn6wVKsQzhqi4iSQFq
UmPw4BtUbtXi5bqvL0SrU1N/sWwnXuHmaiaChWXeVy/gF04f4Yn8dt3EgnPjEYg1UJeFpXAO4oDR
i5wux0SH7ljiKk+R4tl+tNayXIr1PMwVJMoZh9dY1bmDN4EldF7MQPHY7ZrxJYghJ3n3oLtXN2YQ
ksHdjr3ThQ95/FTEb9fXeKmHNCk70MgUp2EZyu2zT6ajHxr5rpo48nM3IETU35nHbbSP9vRkBso8
1rPAO7Zjqsz+IuzXSiFLX9FU/5Z+J2Wc+dNHFASjhSYJygOw6EnDkQj+Q8powiY1ydFOPBizy1pr
NAZheFogpfiuZTej/LyaKi68GdlDlThPzYNa4xy6pQbtoCeSzttUu426jWWnu9bun4P78RlJjkLY
/ZBXQdPy0lljwmkSAEK07YKxc4SCtaaaw+SmjZDWzUe1rRFkDexm+lSJ/dhu5L31kB+UB/dQwvxC
QStyDI16nbdbRXAvXHO0vv73Y+RzF47GpMzRpKWv38C4aIctRTNvE9n1U7jjOSl+GC+B4/FACpyH
3ysePP3tWeQ+sz2L3I2ZBlKUYrv9iD6Hm43kbdHoeGq+/TJ/j/v+wLzgobvTkRt/NvawiqKztbn+
ExYaRjjAyfInNz8JRg1VxLycvkW2tV6VD4aSHQUtM5zO6bfC/bP8nK/MOlxidWmaEJKmkjY9Yqj0
ZiZ5S3ReCZWpVO+HqSte3VP3eqyQsX/qV4wtBMLplc5MIIA+kpjZDtMbytCPBsHRRQeRwaJxPATy
GipvIRSgP0jzlChIaj2/gE0tK4LclCZoiOQ0gL9Uzfn3z6QpAEO4BElZGHo+3zPXTX1m+QwGkB+q
vf9Vpe55h3K6+PoUffhbLzxQkFjr5S/lnmdGZ5m8LPhJCjcNm+dUe+8gAV1yykP1Lf9q3MsH+ZEJ
q5JRmORWIvqtZBoLtUkUUYntlAVUHWK9mZcY1tjnbmIyLb9x98V9eDRvPNXuf8pPpIXP6Xuw0Y7B
t+hr8Bru65XrcyFA6YyVS8iqAJjgP+e7nRRSqfjMuzlpeu/6D0Fxb1ifnXy4/lEX3Ebn2oTgS9Qp
8sxpm80oSOsojXg6F++S+qHH/+771BlQwaY4J12WHNKqqYdITdO/rJtdtJHTR6VZQZVMX2EWwXgf
IAxFYYOm3LzfLceuqnft9NiT9lLy1pn7zPiq6kdRe3ERhRFoQF/ftIsDDeoeMwpYOjIbvtD5pxFF
VxxJzWgg1RF6sZtcSm1jbYxozcjstVfkklW7PUY0lzkCFwpEhofWPs/F52cljLLRVqQARioza5uL
EkD+vo/oMzBv7yubDm3h63t14cZ/LWBjkoaV8LPzvaqbPA9amWZNX1gb2LBN60WKLUf8ed3Mwm4R
96C+BK2J4PS84eVmZU72DKYDwL4dwxPTDV+9f06GNMa5gB5LsILBEzLfLaHKfK00YGJMfeVZadqN
lkp72Vt55y8t5dTKLBkY4s5tQneyokRHuEr2UtA8KsYaeGDRjMJ+UUlmUn9eoWt7SpH6CAdBG2t3
da/cG0Zry0mz//cPw6AIDAsTtQoVn/PvP4yCrJcThUtVKjZh3CgUW1jj9r3In/gwOmcR9IUKIMKc
XxJZkVLHhKmQV9yus4JtNg77ztM3VRy+9ALoD3+t3ncRdGYmZzGAvnFh9DUdT/TbnUzcBvkPz603
EXzlUB6o5V4LVm6j6S+ehbmJFBfKdwqqjPtcQHgRitFzraaPZJoVqQQJGUP0WpTv9dF8ad1k5Wa4
5BuZ7E3EmRIKkTQ/ZifXdxUgDkmHpJ9b7Jt4m+s3ibXPQiczvkTRuwQpmP9heSv9wKVVSqTkKg85
row5ERV3SRckJSUmBbJ3QMR9bVfBLRSBdtau1LUWQhM9DbILVPmYBLDmXoPyHxKjmOLqP4JjuWvi
CMK24rOx6ufrp2DJFPwpoEVABaCuNfMWNc2qTmvxFk1vmfuW8ube9If6Lq8Kwa694T9EKkOepAFg
okP7cn5DdbJZSa7MgShlfQsXlw3BoF2sPT+XvhVUzdztPEGhipgltpYVDXgPnZNMioxNZEA5O8bp
cyDFKk1jKNDT9OP6Pi5bBHjDaK2k0ps6jyaFUbZxWZhTx1r7EzORLquFPXplZYcm2ER9TQRgzd7s
ZVL11QQOxl6eBJ8i8Lkq7W96l2gmFM+Qvq9clgsxmcm6/y1v+t9PHkID2TUcFmyoyYA9ZAMIP+xg
/bi+h4tGJuZAhiSnxHK2h2k2WGY2raGPZDTcnutW2+pStLKURY8/sTLbOS9pyiicEAy9L+/E0v1o
6uJeGX95wRqgfGk9tJgIitwviMjMzpYyDmE4hgORuH2JO8vxhImAcSX4Ltww1OToLvOPPuH86ldD
dShdgVdbKEobX/wqBl9dekupWz0XwY/EWIkXi+ZAp6ImAm2cOOfsgS0OMEo+3ZpjfmNEd7Hyu+yK
rf4nRy+mVV6ve8RCFoiWAEBY9CYYqJ4vrkQwRaxaMo7Isn4JsblV0mDlHbDkDhMEnUI3aRp8e+ee
zSESVZkZCvj+rKPYoJTUDd+p5Nqipa18qiV/IH9CUsiYGp1zUGQgFRIMqjTrQ+PADAJqn4dKXuNL
vCxacTueWpldHjoq5KlVsKA6VpPfwqjpN26vlE+Z3A5fJGE0DtSU8z29+piSpFHdhjkdQhvWEutR
trr2VU+2UFcc//1LssUWL9ZJxm0+v9HE+chknkpZw3KflCB/6osv1y0sfsiJcIMAwjTunAFD9rRJ
um6yEBQRQ2ViIoXwWUmwBIW55v6AgnWtPrRkknLDNLZEcQMXOvcdt1YUt9IIwkGcfHTi1zFSnnO6
iA7F5d311S35Ds0YiiPcZgtsxEWbul6IKVCXkZ1r6qdVJzcUuYuV8Lh05GiPs3/gD3kXzYJWUCtp
NvbAAoFYfMsKC8k/yJGuL+ayyDXz0ZkRKxg019c5CUJxcONurzdbfXQ8DUIncGuF4qj+vlpLCpZC
F8AU8g6dov/FDL4keKUxaoBT8rI+BrpyHIPmzo37w0BcdsvmJlLLzfWFrpmcOUib6YObepgsS6Zk
Vd3uzV+1u4k9dwtwLg3+Q3DmsawZf1/MVMbP/bEdhlaFR5Gjnwb7xhA/UjG/yXLaaoZ8Xw8BJGvG
9voKl44AWk/T+B7NQnQxzk36xdhroUX+aNBDgThpNyTprZpRKje1lWrKYt5P8JguAwxeIHJlI4y0
rOEMuFTflaizVXIFlNPD6FdvoGfyULivhryD5eP6GpfOHpVLknHw2xbl2dkaQTyOCB9NRUQD4cPk
qawjyGDX0L9LKd2Jmb/Y3ZMcqwKrLzeTf4qlt/Xqd4G6c5Ht/GFkXHHlKlr6bIDD+V50RmGInC3J
0wQplOMpQYZ6y65c87dVdIYj1L1vw5a6v76Bi+f9NFDOvMSDqgrMDV9Lb5SHoHzJTCOzo6zbx5q3
k8f4Wz9qH2XyGOpr3EGLC0WvhUcUV+4FR2TY9EkH4GIiNBzsDg7wLATmD9g/0Vfeh4uL5K1PiYeT
N2Hiz93EzIRh7EZATHpdm9JNbSlefE+ymaN0rUJTtvfbsDJtHenYB7XW/BcZMexbEy6AlTrN5Zp5
znEY+SWUUMx5SqMpndblZAEO9Vu0XOzBzTZerdlp+nL9u156LIbQ2qUPN72z5oaUttMaxaK+6VZ3
KfNEyHLF6YGnKjiafz6D56amNZ8cDoivcqVXMSUNpV1ZWysjjVpLIS4P+rmR2bXUalpVSBMAKHG3
XvVzYo9DU+H6ni3ZmAbiuYLwSULZ+UKgACxFdElSJ8rLjR63hwRmVkVYK5IsmAFwCjySKU6yhnnp
eZC4YXMJlYC0Mn7Q3N8bLkcOkbyVQLJiZz5SpQhUijrYcx09GWw/F3aVwDiTJq1EkEUzMJxN8Zeb
Zq6RJVjtIFSFzq4NbuuIZmbalo6Iat24/36MJ6UJxBUorjCjMH/heEXJGY6t1An03E7MrWk4UXgP
x+XGLL/rub8zpcKBzuO6W1xmClOTg5ccRVwA7/OxHT2o4B8MsGrG8Vtelu9yzsUm0pkX0wpNnMhJ
PGt73eZCnJCAxTBEM+GY4CA9d8VW8cK4GYOM+Rlx1yo/4wEBH9KTQet21y1Nf+m8Qogj/s/S3Evc
/0fad+1IjgNbfpEAefMqlz7Lu34Rqqq7JZHyXvr6PZq9d1rJ1CbRszPAPEwCdRRkkAwyIs6J87Ae
BiA15gu4NXDqeEKgedPwQ5NxmnslL33AA2QOnKTJA9TOAjACmQAI8FXjTHpfl99iw/Rq4d3QOWHz
6liCaxk0S3NVAnugtobaakNNZ0JLVFdEDwOkNcGT2BmcIGjNT1AG9j84eGS/nLMqL8Qi0GEYkRS8
6b6p1uSAt1LQ3lPrzURj4V9OHLrhcQNHuQzSWHjHZnYr1UiluBeVCslb5a4NIidWa48k6lHQwz0u
e57Wq27e85KrV8udgWXeaDoqa9jsAUvxNl+DYLmQDC/VOVvxlZMwKPNXLM4UJc6bsLOAUuFdC2YM
L0rsK8o7BBITeggGHmn8lY8wePPvCzwx12kZGTOe6kWBi573zHoTR86hvIqCqyJmC1dShOaXKLhl
i+nYDBWyNEdx2Gih27cnRXq/7RjXpRGzMQsYZorGCd3g6QyjnqZ3kEUrXwQyjOd437zpu+aheNSh
0fmLJ4t3fQeYYZHox3s1mhxB3HRpXRwa9byNVk6cv1YI4+J99dvQXUO+62aOc8h3f4759ratV2EO
gzmvycW8hU2tGCN4Wh1p8Cn5PaAWBkk8i5ybiNe3erW8AQW5P7A4IdOAGI4xL48aA4LFKtabeaqy
UxudKvWuKV6V6aFTOZfTNUdZYjFmtbIwjW0OLDWJQE3qFYGr5oUt8FTCeTbNy3AxfLGkxrkeASdC
riYf0DiV/4xB90uyxtYzBXcCns4yxzJWLhwUz21ZhfMoFnd5+MvoXmKwyHJVydf8AqcaIl/k2/Fk
wkxWlYEhWDA0wKD010zOer+fIAQWNAe52Nx2wbUNcQnFzNWgJuAe1gFFyS7IP0Vjp4W//v8gmGnK
wFtTWhogemlw5PheKL7LIeScJ6sz82fI2EDAqlWaBtLsczH6boiYVa5Ua5IdB6Z+h6dBkXMsr/oe
gpuZ1gMSVmyIozeFiUSTDrxBfp0ICZ1JH9yqHw9iktljrbwhGONgrtqIt2oZOsJzKQYTe1gq2r2q
PqicNK9cOh8kjTNCs159uj1h6zgIBdC3BkpJNuQIQd08V55UjpX1O9BskzF3LCF0Cl4h69o5id0c
hI6o3kJ9AXNOxr2KHqcJg1h2n3VxwJ0Gwm+bgc4aqErmgXz8tmGr62qBNxu+2DDSIgt7eQCePG3z
3lZk3F4/DOmU8dSkrsuo5u0WvqEjuTW3ZbArWI577OwYwv5knXEnk97ottjGp2qfvEhIpdnhLrwH
a/kvq93SL8G/befqYbaEZ1a1Uke1aM3wnZ+f0RVUIm/zhSrhTezW2yj/a7+cK3GRLscbBWQK2fYW
ORWkBCLXNZKim9rw+uYUTO4o724bde2VQJmJi/DMivQue1NLVaqBYhyU8CXZDtpRD1+qwRV4pIr/
9L5d3CgQ3czd+Rbqq9EZwb7Jjb00DWkH8dVxDz06T8Z/6410UM7y3vIbEFxsasUWfVLa0d7Yxa5a
O4fY5bHJXnsqvgKvaOhaQ6nmla4apHQI6Gfwt5PKjSZXkEB+70f5fVFxnnSu9/9LIGZJ9GYYyeBg
qJ1B+Q5BNtq5Rv11e+Kum67nIV0YwywG5P/NRgDJliOi97d09J3pKxs8Dm5AJ7Rt/XAD1kNUkEPy
HlRmBOx84sZEb7bMiV9XIkukcHD3RsU83kcMNgZSxynoxQGlJOFr9a17Egqf7/RNaAu/DC/bkjft
JO1HzrXqulZ/zhstQJmlGGvWEMszaPM9oo4Y9QLb6oiKmV3tCz+q87i9Pdhr87mEYw5byaRiJHSA
I+Oxln7r3TcaeG9D8MaRjYLaAm2b9QSM12JnnkC3+CBACQilsW/WHjKVJ+n0cBuRYxRbLg+xTNrI
M6A87oi2U8SNwIvsro+ii2nS5MujYYT2XxAkgDCelDeEj25hx8/ZhnfLvubJuHQHNpk4oAWFtOM8
P7sKleXHjjqSj+qpZ6wFL9+Nfrt9Mb3MDjcJ9DR8XuvtNW0mg8/crkI9DNR6dsfeC5zoqJ4bn3yk
Hm5Xh+Gx2zZYgwbWIpTOd+ffw718J4O4Kf4K4Kg81iTuWDDHfy5mRAkafEv42nqKGx2JD+YTcDd5
9Ei+6vfiVdiQ81N06h2y4d29rnsLmZFgdj5LGzWNzjMx7nUvgNyzbR1GT0K99Uy+YH7TD+HB3PJo
LubxZY8X5D/n02VmvGWvmYVQjmIjmZVjxOImadJDFeacwoO11bKEYHacUCHiMI2A6IVuWxThNsZq
KduM8565dkThcALJMSpp8SSsXK4YQ0ka0JUhGs177ZOCVcOuU2M4oWD0se8b04eyN+cgWVujqHYE
6wEKxJGFYPY2dQxMuQzm+54UQSnxPCH10XVeNO3mYkcQj6eUs/GsxRwLRLY3GGp04th28+0ofw3z
0hvK+Afy5cdJ73g8y/OsXDkGKlHQjAwO4KvDSW5RmB7MFwpJ0w80bB71lEIwvNSfhz54bMXORc73
5fa+uroG8NbyLyjjKrVYllUqIk40wum+K3pXT81v0J07lvFjhIoPRUHxCGVmSI0ID3pen5EK24jG
i5gErqV2+0wz/IKGnIN61YEXX8XMcwklwgAiQhiKZkI6tDoPfQGpSl5SZnXEEWLhgRpltKh/uHRg
1Yzb1hywTtLhh96otjqGjkgcXbyf0AME3vDbg726Xoz58qZBwvYqod2I1SQSE1Yl6QdqIebX/od0
+p11yqEAm+ptsFXbFmDMcVZaemiUHcCCOvXMjG5pvRMtR48OdbOTzIgTEqzO2AKO2QuqsIq1qsJQ
TkFg913vEU10hljg5IR4VjGHVyvootAFWCNDYyEt/xmh8ED8lMgbyIMN4eftIVxd+wubZpsXl8Vu
sCoLMoDY35DcRQwHTruf4ZDtkpLHOsJDYk6iWsiqWJyvwXr2O6deK4D7p37OTB5rxPosqbAJLT5I
EzKzhCIq1SCgGXdKRbVBgHZuhsSO6r+mQ8bBitK6f2GYWYLEB+6IBQ6GoqGiG+SxtB1Bq+bdnp51
X/iDwkwPtNvF2mxhjF4fwZDvK8Z71++KZqOD75Gnf7c+Q3MvNGrgYR7z8qIN2WQFAvy7MQVHQBuE
ode2Uhp2lMmc03vVLqTW/yH2n2+6l25X6oOkQJsebxTo5K30R6V8M8C+P+WPNJMc0DjcHsa1XQlv
tSI402aCaZbnK1Mm9MBGuLtnlWbT6lxB/jgvHsbuvVL/tvgcA2eC8sVEoQ3ykGyvd6Yi7iUZLvB5
KGnbDpyy0Fcj8SYrtPskJM3zbctmN2MPVBMCxIaG8gxQRTJz1mV5rqZNWKOsnnipHJ7HcPBvQ6wM
3twYg2cPdHqhop6Zq1wLK3MicY3XsQfIuxIorBuFq+Pl2eSVMK886aCWHrSbyE2gIdFg38qqHCdZ
XmCikM51yPRtFYIrdYVdxKMf4wXaUHLJFvsR+YvpMdN4MqV4abkez380nS0Us0IQjG2OILmZjhql
tWPicWuvERJ9GOFIPanpxclOZEqfs0DoPVEJ850QK+l3AxIcp1OC/KkrzOg5aBBEhGOGhtNMaHyT
xBoeckzh2CtVd24bCap4kpbDIwqFgsPUTOt3mgyKo6F74H3uWQT9uQQKggDF3F/oBNce69I0zlVi
BU5aptFW6sLhV9yCofM8BGq0CyEKB6LpSdR/60MDXjklieRdgSpErw+nZDeJkZG6jUW14KBCmfeo
Fcgn2OmQalCR6RqkWsdh1KGgI6igtqF6bqFFGuUxhR1MqQqaFalQMrsWjRrXCCh7eYmodx5ukt3v
rh0sNJgZJIodC5qMihP0U7YbJWU4EElIjzW0wJ5NOhWvqKx/QSvFPaDAo5pnBkqlxGnq7MawQFcd
yWliV4Gs+HHXJz9aowHdu1Qkjy3yo9uwtqTYGeUusrNByvVZNLMqPFWnfeeMqahvVC1RPJ2IZCcl
GSiwJbzR6cpgQJ1RFyDmWNU7ASxPe63rzN0Icr4OOYch8ppOaJtvGrRSuFcTcMbhqwtzXzXIEnul
Cl0QaEgMUOFBuaNuYyUE2BozsXTSBLVJUK8diye1igmCV4qDGnWZr2kBtcpGsCx/6IIcqjKG3tqm
Wos/hpEg19cm+ai7qhUO0LWDbKKPHj5SOGXRhU8teHrMpyQZWrBkapn8lkGteluoQyE5+pRSv5ek
8adoQJwL3TRF4aUC7V5GC3PmShla+jdTqQJTrjR08gq0NPdqWFrPiLzT7di0NUqz0zJQThN6ECzb
BIuguc2ktjkOcmFk+xrpBdUd8f+9rBRBuptbZqChR7EZO/R+WMZkt3GBFx6lzzu/zTL1NU5DGjh1
kmV7IRXFbYnhAt9VOP2skkLFhYnKRmaDjOtZ6xTJ7QaxObVKM/gRtut9HWUoYhUa66j0kMoBakiJ
a4gNZDOTnjxWZjDtUJKFZOU0xJKXB028ARlsaFcFylrsUNP60C0So9t1FRUyBGSD5JaTIv1W4i6E
TmMXI4bq5CGw9XAIjoogJE+ikfe/LHCJe6M10Yexz5stWBKkX5EwFNBeJeZ0oBkJ3DTUlIeylgQn
TvECbiuw1tfKDgJMEypif4SpFcvofyvCD5mgwPhcoFu7vw+yLN1XQSIgsyU2yYPa19ZTI5fhfapk
40c/1qgKFqlibSYUy2fbyRDqYyQlBk55LQ69tKH6Q1ckItQoTZCjHRsxKR41ockOMrhRQAqHCNHu
JwsJQFWte88Ms9aydWp2/VMDFReHkLLZ65MxulqaEo9CmHnkBCfXYmDIzuAfXFbnUiyoq1+e4j1k
PDWzhvLwiBXhClPuDAOYRwzLRTmhh6P9RSt/qUkF6Ubsmy3Im7/GEIyT+Unjkvxc8zUzH8MEZLUo
FnVI54M3QSlt95xmKQp3fwyD4k5t+Dsvv8tQO0YBYs6mgbgE72q7enYtR4OJ1cBgl5jZMD/d92RP
stZty8zNaujJpqotBNJWVRtPTyI3RSIXzWRvt4/p/wf+/E6BYtu5KvVyNgShJLJh4ejSqy8aqW5U
R76S1T/a5C0Xwe5RdbnX6HnoJkVkWwVPTnwlekTl11xegB5qlMAz5qOnQBkSowR8U95pQfuFpbLv
sn2GXDXH0itSonmqF1DzpywuLbnQTkbTVrUjFKUbW2BrLT28bNqV6Izdqx5vhmjf8jrqV0JWCYS4
uEKj3EvFzeISlIqJGiCRhxgSJ6A29a/gq9tOk4hSusxAUTx9FMbP24auRV6oQkXPJKod517NS8gI
HU9T0gIyBht0j464UJ4lFnaoBG7I5jbWSiCJ+kAwbc7MkOjIYKK8DhwQaqGMiLyU7ybsbaNxbwOs
+ccSYB7fxaRhG5TL3AQAGsZAeiKo6Tnrg/eE0BFXwqTkwM3uxgTGYI5HG6iOQBLZOma6VI3g8NYm
TFf3VPWvEXkLeSXLq0P2B4KV94lGYSyEHhCDAuKyoXbrijMpHCPY6D4LJrXXZSC01ZfZbVvj5T9k
p9ELgNwX2rixk6OK8nJalEmAUiWVcIGIo9Q2W5zyZW0LkvSeycWxi5qHKYrsoux5tQxr6wn9Rsh0
otpaRjXvJTBVklEsRLl2ulqyg/RLTD1Ea0I0eXXyPIicR5XV4wHnlArxVtxk0MJyCSekwyjIDdJz
+o/MbWQ7uavepDPip13+E9QCIwdvzdtngnXwfMwdyGwZbNaWba3MRyOVnsvcS6YvwTggLvr7NQV+
HfQeW9gfrtqP2wi3WlGBf5Dsrq6cEdrdpYIQ4u9L79CFucBh1q5WWA3ITEVYk0a2mBvbekqOOULU
JBM5qdq1RQXOT9CKgG/umvQDtPS9RiK4BcKNY2JOx5HydvK1VYXuS+wK85sAbs2XrjB2aMGsQ7iC
0Bqh3emZ4ZZDHDiZjKT77Qn6577IbkOogcG6QjUaGjGZkcNFo0QjioWoxBveceVBd+Ch2ZSe6kyH
wo8d/SnwDc94QebdHnO72mecl5ZVYxcfwPh9b1U0SYz5A5Lajod9lv2iE2evXXth/0d35f9aCSb1
yxG1+lIZ6AQQYVugH907pV7zVTvBJvH1Xf4dPNf3/Vv1g9dWvZZ2Bi4I/BTc1JHBZ2YSnVxtlQnI
btWV/WPaGqkd/4BkTrh7KkVb3qbU4RadzH/yekL/QDITqoTT1NMApopOt5O2Yevq911jW57kCB/6
Vn0ke/ks3ItbXu52NdoG3yP+nelVwW9wOciyVoyR0gS1o26Go/yCdzLixptgi4qCDdQ3wF79VG36
w+ttD15djwvU+ffFsT1KSVtaBArswnBPRc0O5LvbALMDXg/oH7NmB14ATGaHW3EIgOqYRXZ3IL/B
v+RbhS39vA20egQsB3DesxdIWabXNFYxgGll03Pznh1jT0BJpa9BFqvZ0LfbeOsr749hjHOGURh3
zQi4EGV6kDa21bK3k/75Nsp1wzKC4aVVjEPiflwYUgeYxk3Pmi2CGve9S21xFzyJ/me9jTlmXTdq
MYDMjqLqQ9x1BgCVb5TypqdJdOTebt/r53ByFZ55a7H+3PGMZCEKzVAbdTlpqpZLxCjhHmPiNu/1
Rv5AIcvJvNP2Gs8/1s5sA8wkOLUR4OMScwlVk7q0pjRsHLypPSpPnYsax+ZI3qH/9aiqHprN/OaT
bCzOGbG6sJe4jF/Gma7QEMlQR/qmXvSauWDSxqPC8IjKbM2Rz+oPAgHhzUyG9h98Z9ZmUaERgWJ3
9iQEI3sZ5VRHfEnEcltnFC/yWjOOrhARYRflPcyfSmS7CkVLsa+aKnmaSrF+yXtDcqGkOWxzdC+d
iqoQc+/2x6kYbXZfWH4b49fNZFYZOnWxL2SdI4fDLhd4fTWrroxnXhDS4GY31zJezngJSSulNw3E
NZOK1z/lSSo/ejna0rRzigx1BemvohAfOi36+i/G/QvMksDB3c06HjHwAZH83oBIrZRsbkOsu9Uf
4yz29qjjzW8EQ4HT74uj9LPG8wuOSfHFjOzw11E4TZ/Jb9FWeBngtf18MaYWk5RtpjySCl2rQWYu
vjaFvA2DejNBibEw1NCmZeiYpX5fF+rHbXvXttslLrNRJEqFmh8RQ5oK4IP9KoW9UbzchljdIMDl
j3DOlGadqEt3ycpxMNEIOB8gjoH3S+1ORyW5+H4bZdXxFyiM47exoNJ8nOct/mkWu5ZXDL8aNSFz
KeJyMlP8sFXdGSl7MQ4RNSl3MMIp0eJ1Fu9LV/8ufWvXbrmqRasW4YqJuB7vJxi6y3Gb9AxheI4T
o5Nfhf5IRf/2iK1OPZqU0WkFuQWNTflW6CIwBlAj4Zqco+x4sMfyoZt42n/rKAa4s0BZDmoIZrPo
+wg7YQ8rxvox771yvK8oZ0NehUDWC/cSvFxc0cOEktl0TY/Drhz/uYufA3QFkb7+L368gGE8zJxS
/N35BC8J2JSpnQZbVX8VU87VY3W5LGCYAbMSEU/z83k6jtsUwtXGrhVcyrsEzB97dU78QVGZuwdY
4bIpCYEiG9CZPIrVj8RwLWlnDp40cvLIq8EWqrLxRgZ+JeWKq00AZ7jal+CLaj/N1is7b9ibGST5
kj36W72O2FBcAiW7wtnb1pfsApcJESTQy0h6NePu+41xJzziPnfKW6c5NV7jNB/t9vaKWp26mUIZ
fVQgRleYqVPFVh+UOm7QJ3mMJ83RCN2R6icVCk66fDUon8nv/geJnT4N6R0T5zCmb3Tawjf1g1a8
SeNblO1olttivmvIQ1rYdcgr51k/IBfQzLakVFJviC2MtL5HlIq8RU/SY3qioZ1tQSzeOVRwopN4
yF2RR4mx6rMLZOaM7JCbCJuMNg4FE17/mDZHpX0d2nNKjkMpurfncq2SWTJAZ4r4zgTjLcvvK5Ko
7qsSdtYG9LfEfYAk2X7yxnuIj22RbDwp6NS+kx85sPPwXS1MsH4j14MaUDC7Xe76Sp6VVJvgs43b
vWHvt4OncPcRnaztdM+BWh3PP1CsE5HetMJggoXFO6hwNuVZ+6K/8tN4N8ySfKqv3VNf/BF+RDb3
PWAOK25Yyb7RK2Ov5O1sJfQzbMtON8nBOGfbj5fAyQ9cx1n32YWljOdIUE5M0GGPQfWhi7C975z4
1NmGozzOkoPGMTmlX7wS5jmsuWUiG1nNPPUZeivRb3tXCQcq3lc92HdR9OTdnsfV429+yZw7+ZHA
mn9fXNBxPyYp2vgbJ7YSt1Ylu7e+umh3G2Q1GFmAMFsp1aumtQg2HEELIAXyiCzlbYC14ZpLm0Cv
Cd0CqPVeWkHBXpWaIRb3hGxNAxLyCUQm+QACu6LeZEbFqVBe26qXcIxHhI2CJr0CcCCXtRM19Nvq
JBR+ymuMXn3kWwIxbiBXAwljiD1By0/ZzdLHW80e3OHQS3Z1QAWh9qM9CFtQoT0MvPXNG9J5TheO
UQxWghd1QEOu6xs1ArkNeedZEveuKhzrAQLnm3A3eYGX8W4zPGTGJUWzapQ2xeha5mca7RPjeUxQ
9rBtiX/ba9Z8fzm6jFtaLVhnmgZAGmowy8zOo43cc2X81lBAsYCuubmy47r/u05bs5lj2DLzQtAd
mMkhTN4qdZcEdksOYvQogAe9AE/BkcjPoA8PIs5z39qALr9g3soXUykGPYRP5lfMJr1LxidUENio
YkHS1Ya8r/33Y4pKHmwnc+IHlLeXWIZI08kcEBrG450s/CxTX+GlTVcHdAHBeKZQ1Z0szBBjLj1k
BA9geuA3HY9tezW5vzSF8UPaZWnRZsBprI2VfLaCV8lemP9WtBPKrN1odFLrbug4YeDKuQo3AVO+
DAZ540rBYxr6BHcVoEogYJOkr66t7TS1VelpCFCD13LWwMpWdgHHbGVdDsFZVI3hYhpW92WWuWpD
/A5tsrjcObddY+UUuIBiXGPCbdHs9fmm1UG3t6H7sNa92xA8axjXqDrBUMYGEF16N0lvo/RkTk/Z
f7gywhBw8YOABr3MbLtI2UMmKp8DgqF/QhGOFu+yhjMta89kSwy2QUQSmiBrCpzLo5m46JF2rTC1
0VX60YAUSQ5Lr4knd4qHbRmPD7cHce3GdYHNnKajLA+W1gNbVN9J4fV0nxTbPH6dSq+OXkJt2yhP
Y7nrC1cVHxSds4Os7FYX6IxHUiVS1XLA6KYQcI3EnxUIHWkU2kEuvuZFx/EYHhrrlFYSJXS+dbXW
vaT8UjsCwuDOFtMDajk54zp/ORPU4c0ToZuK9n71iklaIYXcmQEs00aEy6VwhN6n3TfhfUkipHmD
jzxDqWkjPSLbdWeqsW3S99ufMG9Zt76AOQny1BQsicJaMqAyyTR7CQVuleQYUsmTm1sd2IWxzFUE
GktpK2Ywto21QySEfqFqe8UCPxmYf6P0538xDMUnOGEVNAUz0yiGU5RkEgzTyp06uFOOosXNbYh1
g/5AMHtLEndlIEAf05FQEQr2xoJOeG890m5D6OttqPUVCLWv/zVnnsfFiS3JUGYbJARf4x6Js+Ak
+fXJ/IlMzH2W2Npe3SYPvFNVXt2eIcUB50QBBbj/LzEtaaBSFwOzeW49cJrazRYFsEJoxw7SvJ6y
Sd3BS/3Cjvb6GT8c4bsH5b7mFamsUBzg9Ft8CLMBlBRu2Sf4EO0ucV7pAVwvqe7IjWseUZXujNtP
6halLTxnL8ou4oT2q8fvApx1JNT6xpWGWR6TbdU7onJooGEre3H2WOglZ6tbeya4MJXxqXyoqNXn
85j7hQtqg817PTjdlrhQ9nhsvMg2Rq7Q2bpzgXgbzQWgdMYrxeVEY3TLXhYTHF+6btfoqYIYAiqh
J5uM3SnRwN2GfjxZD6EeHDqJBAJKmbqt9o1WBc69cHVJLb6EmekokoZ66uZ7FBrl+pM6k8mp6JGu
3D7iHajzfnO19S2wmImNzYIWEA/HfWafHU/IynT35L7Z6s+4SEFb21ac2G9/Cu4DQdfu7eXMM5OZ
ZVHurUaPAC0YqFrQ0WzTULeqWoiT/Yp6Hu/keuiwsJTZPAqSxaZWAG4U3oZIs9tyVxnbNAC7lfps
6fcg1LDjkmPjauQFnkPJhACSecW4Ikyy3uYVQIOW2iOe62eZYvBKSKA8vD2a8+dfT+QfpPlLFnuj
ppVgm1KBFCLxFIO8okOm1uBsA+sg4FiBnp2JnhTm9IrNuoGCddo4fYNQ2Cx88KD6kcjT710ftX9h
2CiP1oMwUQMwQ+ITwc2Ce1q7vcVJcfBQ2AUPZrpogIivE9KtNv5urHuSuaE1cSaGB8OsZhO9DCNk
jvEiKHfNTqzjb6HLyreMkl9Sp0Qch7taVGiLQscc1FsgjDk3HV66AdoBKlUKKuqMaGITIRqFqK2k
rto9gSbe/UuXY7Bmb1m43IiaybHTG4pDCBLB+UuqY8cwt7dBrg8DBoVxbFL3czIVFtFX66g+DK7l
Bzvl1H80h8BP9t3jaPNeca82RQZyHuSFYYEoxahTq6kDxTmxonZVn8b+VEIJttJdCDJZin/byHVA
hIVQrIYYDlvyLLV6PGhJS53pvT+XDj3S+2mPrfftNsx1imM2DCSxqOSGb6A2/tKwgoy0V1XgGPER
NfHBcJeYxJalN73ftqIfoylbgkh9aGOf4SyDq63jH+iZ8VXFGQtSmEvobJgoKQigo3qftZEjWsSO
eNHa9csgg8I4S0cMiu5KoNRe601Pmj358b54ywov1J3qMO7KJ/IigHD8UdrdHluefYzPdGo2ol0a
i8EyN8TYVGltyw3n9XFevBd7PGMdc09Bo/6kTRowQNAMQWfBHlrOkuYhMBt82ENLTRCAgGm0AyFH
55dze5yuCZ/+MQIUFqAjRQ7+n/W+WFxpYMlT1gwUZYv9Jn5MXM0HDe9Wf/XBeuZ0J/099qM98pd+
fXwZ7XrL+YDrxAXzAYyPDFps5ui/wii6J9AqfMeHaveLHvUdOUM4zIXCz56XTlhd3+Bf/V+bGefI
0X2s52lPncwkz8QiGt6u+vo4RegfxNMMJAWS8TEJ60+xoxy/5JrLOI0ix0Ojl8DWTxHyM3gyuSO+
vokfMhAwoRhG2KjI33ixb3B8aXW3QT8w0tMQa0APH+NMJe1rYs4zHWvhQ2oqDrr/+rr0YoJy/tpw
skF8qIavqXktTOKpAk9BZZ5IdrkYKLFHLwEY/6Fxc7nl9ELay8isgnGZSJT4ojGKW7UTtJ9WUtCj
aebSy23fXtsDMMl4wkBTEDZzZo8b4l6COAkMxtuMhJZMPbubQl7mf/aVK6sWIIz7AnuI0YWJjVT5
jg0/ybeJVtht9Vy3r7fNWR2/BRLjtcNQjmHXjtQpBtxF0C0cgalETvEoylMi5Q0c46O50utJlQKp
sT7DcGvQJ4Onb3H9bo1lP78dSOiKn4nuGW9U9VCrhXnZl4Y7HVVPd9Oj8Evb98/tIdrcHrm19Y7O
JZDD48161ia/9DzwdZV13E9Y78GnEfvUQB6jKOxSRB7xUxH8Mvy6Dbg+gP8CsmlnM2kLMtUAlHP0
Hg+iPeiNn8Y89oL1Jf3HMDbHDO1BWRrLGWdfdc5zTVz5Z2U63aa3w8aWiFv5tw1b98E/hjHRc5Fr
UiVnsw9SX888dARnyZPCY9BdO/YW88W+k6G7OU/bEihK9Z6STcerLeH9/fn3xZlnxJDBDFOROsHg
EJAa9oQXXq163BzWoUZm7qJiao8gSJHMXcMIfIynqhnxkvlaiSglUe1Q2MXjm9jxUlqr+xCqZcC3
CRVF9HVc2hRCti5QIcvnWCjMAZd/BjYxdOv1rQQ5RY4XrI7fAovxAtlMBBDaYvyif/L9D6nyetvN
rl9/5t1hgcCcFZk5Zmo1AKHU3ZHsi+opDx8r1ckgTEmOqDiuyF4K/R7MkJIOwWReUDJbcLWro20E
pDCQ/L2KzIM+1aU2gAcKkYRka2pA40uNhcqyK2LmLoi/MlA7DOVjYujpnR5SMNSjbC86SdqkVnjC
CHkrb23M5544nNt4urhSQdGtKdNLa94vh8wWhmOX/7w95mt7FvK/ODAtdMyIbCBIIaw4iApMNoJp
oxVY4oLohyEvv7YGY6CkGo1cIkgrWBhDDvuyDhSMbPdEZK/uIeji/b0lS4h5E1ssbyW1xjJOVIS0
xDjTNrODjJyzisdbtLrGF5Yw5zEOyc6MJ8DUXdIcNKPPEaJLezLEkKHVyN5E1sZWSXhQS7Dt3jZx
NYxc2sgc0X2FZ0IUy1DnMbFs7U72go/abrKteFAeUrfy5EccAtx6qtVNZmEyc5D2DdIkXTGbrKAC
T/Yr+oRyhByVLH8tlzZvAH+QWNEmQurODCsgRRDYqVTRbngtkhxHZDdMEMYYRpUDIYGGvVz4MkrC
VF6l69qqXZrB7JQWCFv0yMI0ddKrYQLj6bYfrE4IWNIR5EK84qowKiMkG7SSIKYHt4GogcvNJclJ
CO7JsL2NdF1pihnBNRPvBdiXUYbMmEITiSSKnmNfMEc7UA5d9xu1ITk5C5B5aHKvV9Bm9zEGJ/AZ
QcmFg75mKOTEwf4NFRAwBjCel4GfBooqJXX6B8tXN/kjKKwpaGQb7zi6BkpF7GPltGhG4xDYruOq
KBKZaQKRFb3cSwJdyIgQYDfEkf5ZRYKvDz+iAhUV2rNCa87GtbajoH4cpbWgNwd5xuyyi40rz/FO
Y054W5NV8MdNh5R8DYqJTIcTZYeOunXz6/awrgLOrF5oXQB/gckACgVCrSJo8Jhn5oex/qjNwjaH
c2T2oLILn6d0dEG6wpnL+Y+yZyuCH3R3Syr4QdjeGgPvTkYmgfmVqqYt0p3cHcaOF4CtguiaDqFi
VD9A4PFyKC1zaIlS4c2wUmu/BlNMGYmbOuQlTVavMSZIBGAO8pGQlr7EqSA6plNjvtTGyWms7qax
RFRUn8GdD64W1Y/K6B4sbo8jAU1W8nl7+tai8eWRzRx0opKYuTHHYbIh2q0s223qt+RJ5RVE83CY
RSDlUt+1Jq4ZAWLYeEhtmn6WElKfPLWfVX9cxCDMqRabgd4WE2KQXEZ7g/UJpik1eWrUu9YAOUy8
rc2/zaDMmxraXdBwhepShe14KfrWEqsS20pI9+P0Lupb6a8pxgFhgScNNXVoDkaL0KWHCArBS7WA
N1DUlqI5yMtSnGk8cfq1c2YJwmzOOp2IGmUASXXzXtTbB4unScdDYBaUomRpPqZYtSWkOKThTks4
U7F6mUUlmTaX5IHlVWW2eCr+H9K+azlynef2iVSlHG4VOtjtnOdGNTMeUzlT6en/RZ86e6vZKrFm
fxe+6ipDIEEQBBYWppgMDSLc1n6Ty1uHXk/qk0RfkuhBKQC4l26QBZ9Fb+g1215I5V9qEWLUzGD5
mwFIidB+7RqAJmy/kPbbZ5WZLu/1lnI4MyCYuTwWMuQoGLe2j9XpoR/fmtm5N+ffuaw6rpX+2pa4
5gKXEnmbKFKtRL8Y/CzYSM029zT6mP51RZVZ97+bxiMpc7VVSYORTl4Pxqo0cmcTrGauFgm6QUS7
xKxzeTNa7QDKNoip8OLMxglYi1/dcKiEbCDsYb61TdyNqKOt3VIHCDKQ0yfTT7C6KfVNWD02I3VJ
WnloaEAEJJqhu3K6UG4CeRGqQQ4jzjrXz0lI0qrsGsl6+aorrNuePm9bw9rxYhUtB2gKNF6ARPpc
RGiUw+iETIRV39YsLQAwRRyhURvEjdNQIx12ZQExOhjvI3nHmDxBALmyhZgxC7ZhFecb9NXcypo9
VfJYxSUig+V8KPeJ/h7JP4xYcM5WrP5MDPuMhaWgwkH01IKYrqOHsBvvOr3+6gCA3F7OleN8JoZb
zY7OdR93EJO1yY1OE9eK3fRhtJybpgxdB+mBbXkrNyN6GOEHvhHaDr97AL/KddLiqk/M+lVXyyCi
X1FI9tLwBJNyx/KXEw+CpVzVcSGT/b5YSkmXBqPuVOay/GZ+atIH19Wq2E06AfR7dc8QXyMeBLWL
4nCLWbVNTmImaJjKPbWjXT/nV/VMBLG8SAynjzY2xBpkiBlBtGLeJ+0uiw7b28S+lHMfaAM1DFQ5
0AuMZMr5knVhXRWpbcIdDhjVHAdOg6yV2yNkEvJyrWrjMBYwpLQxRoi7UDAtCEeKiRqjwafmQRup
l4nyDOtCMDqSTWG3wGt8rk8LUkKrN2xkazDFJ1NfJk11DSK4+dfsDBhCcODgEaJisuq5EEJGVSIU
ozj1RNmHESobiZ76tT75Tu94XTYicRqLBiCsaYZmbQscTAj9kFc7F5oMJh6UFQHKs7Nlz2ny2rec
ftjF2ixQb83xLSVxHmmeLXM2U6gXObpXUf1U9M6RFJhcZYmGBK0phakKgAOwusrFA7LPpDBzUiSB
q9EMBjnZN4kZTI0juI3XrBw9TFg9DH3H64fbsNqiTlbGSJ04aeHG017HKtrXpuVOouaXtbVbSuLu
/UjK53AaoVAh7eZRdU3rV+8Evfa0fWzXrt+lGM4YFEmVCdSFGGO+swZnX5aiRo11TTC5gR0lA2SM
5/aW5RkayDVkgvLiaxqR9HyzaDD89RRknFIkzv6Rwrm4OFW0OmLZVVrdl/Q4RcEomiKmrmmC8R3I
iAAijs3nFqsa+zyVEwOauPA4n9UpfpyuniUvux4Pxq65jo/WFeq5d6pb3JKddP0g+4jX3rZ3bM3S
lx/BHao4z9EYxT6im25H41WisQcWsv9NBrdlzTg0uHEhw9Z3OnkflBF0pe62jDXfh4I8RgUbGkhL
+JTPCOLo0bJxJ8XJ/KvKo1Ov5depluyyLANM3HZtJRJNgV2LJTQNRVfW+qSofCRmlE0CPD/0ivvK
V+TbBNdGnZdu2xDPrAKqoiAmWMo1j7EUyW1XX6kZqWR4jDq3boGIAzFQ/ruvlCB37F1viaZ0izTk
dg7kzBitY2JVp7LCcGR9/BlWUnvM+va97OUP2SFlgKnQtyC6tv/Thv67uNwJlGSajlmFxZ0tDPCT
K6Sd0CnV+7kl/RzL8EMulZvIEEHkVs+kjlIVyxBiPjAXDJA5V0E5yTzycI3HC0jX3Dn2mvBr21rX
0l2AMpogJYIwPNS5s6+PdTmaJbTLVfNGTk0A0E0fpDX7Wkqu8/Sjs/OjMZLAINOBGPT3tvhVK2Kl
KeQ/0djEj+A1e7R8YYAMnhDl7y7NYTjxTiU9LtafuSRqiVxd0oUw7urRDDkO29ZCakgNgap/Tef0
6LTgeAaV9LZaq9a6kMQtqlHWXWI2UGuKdMxfwTCPwkJ0ah3oWN4lneyD38EF036wLXathgQExr/L
yR3KAj+huQZyo6Q6qFnjJaDtMsD60jvZzThNXpQq9wSsFWoiH0LaPeWVeWfFQ+dKXbavU+oqvYhL
ZXWLTUyok2HMAGhza5FOfdYMlB0f5J2zaOcQ39T9EEWgSZAeWfW8C0mc9oPVOKUSQXt9/KFrbp4d
MtRQgJkISeFicNz2YrPv5h8GmC/xj16cRyonTF3UmF4xho/I03uIbK0CEvL/TQrnfKIhNSQjY5Zk
uPGA5lk0EGSizudVc12own5fPAu1zqCRglkI3ky7d83pThE1/T58DZsIvPtxEEc/C7Robmu2hghA
7/8/C8hz6iZ9lNQVkwpk7k6L46Niqp7SF0FvdQfE8CiOJD4oyR77XttFUgXi85+yRO4zEU2AYCf5
Lv6ulswQExJYMlz19Uj1QNi1r6RO4BTWQlJwHTCKWAwMueh/sbK2MpwULy9iGbshMQ/JLCICW9fk
XxHq+Ub2TROPRIKHa3tylVjRydSj13Ce99tbt+pIF5po52JKDYMwugmaYMLUsWmrG6V/VAob4BtR
U+ZajRIwVh3zJtF5DbQXdw3qTtdKWuQgKiTUHUd3Nh5Bbmpor5b+Ps47Gt4ZoCHQe5dSNInutvUU
SufWM0K8jKYPKKoiw1XqD2Z0FdneUF2rTZDRXya+pHGrDGRXwO4Nwbb0VXe2UJ1b5dYaatqwlzrm
X+DZh3nMexJTn+QvhePqksA6L9t38NBYrjR3OxISVVGOt6YXzbdGH1QA4xv9fo4bxFWPmvSYqf6Y
/C1t1LdMgJTZgcBkcGbPC8cjOdmAITCQWYXRsWh6TDVog8KW9hQqbq/m6jVk64iOMdUCOVPOkPrJ
yKdQxZvdiECkgjhVovo+wwtj1t9xbR23pa2dENYigjlEMmOy5KRNJdENSS8R8GtW64KX97OrHcZt
aMburBov29JWM8FoqjMxJdFi/IacqRBM7mhBu5ahZlnp+zatTl1bl77RgUuxTyZzT01Qvcdg+x5t
WvraaBO3Cuen3KwMgW9Yc0Fw6kAVgHYOnCjcp6h5p42IsjCVInOudFp7em3dZMJX1oq5ov7Gnt4M
O4ApQtyd1SWkx2SEHqnM+NEuflb9Qzn6w9R7QI9FRdBKEitbbK/z5a5CJhJ0wFxraFXlkU6SrUZx
GUJmkntK+xTbjVuC9HgI/0c57DsWx8JSaULkAon9yfI6+jQVO2u+a/S3/00bdmIWUqpkMMzIhjZG
1rsRuM1y5UmXUdd+3pZzaRFs1WCeQE6j75M3zjqOyk7umDbZ09A/FPJdrQuMjn3qeSx2LoLzXZFR
zQ54yxFKWL+IdVQan5QAI3zNolrE5R2Oti9QZADlANLyCz7xru0MaWIA9LF6II3zKNtUkDlflcBY
8pHtw0HmYTGakkRhHKIsQDGcLXnTtb92udAA+VEMtsTLEgng812nUTW143cJwHpptR2GWbno+i/i
7j/Y8FIOF7iqYwHE4IAEnJn7JANjlfVCMpSkdIE+a+uFAhhKUMheYQ4l52lph8CtAquu1zh3avkn
G1TBxfid/eKMC0BP0EihxxQ8gA7n0UzJquSxRwheYZ6vefyhEhcs8kH4o91PAdiX3dcb9UrbGQG6
5mb3LQdiu78iPh54Lp6wwJr+DAOCave0F4V7K91YeO1hE3UF85Nw33D3Z4Mer2IqELlSA7R547NM
QxcTwDD9CBC78sZxvnQzeQCt0S5NHuS+PaAC9ExVzZcVzBkkGPlk1qIXy8pZxExBzcHwPcbRyR/3
hmZha6mIQUMzuw5net3Eyl6rjd2EYznNgh7T1SVQGOUPbj/cO3wIUZZZmg4W7Kxp5+pjssLUdkEF
ZKlgwc/aDM3lio5xy7Q2DoWUo/NO13vMLB+t4YrUpA8cOmc2JqFNaBjuMD4VtLlJ376EyG/dG2Wv
/zU/BdBuKCSB3xo9vmgg5bYsnDEnLNaxPBOeOm6IgZLSDGbJuDyNUvdZxH/N6GaoqMPg5Q1SQODI
Lc419k5tjdQ0MnCgTfdVBahKne0sO35q7dIzMa3rL509xKmYLgNObdZmye9+1GWZbo9W5lk0Csqm
/Y3pX54pyX9b+GNiNAAXkXlHeozPjuGiUeR8tBF5J9V7gU7sQWnunUhkXBfOhYkBzAeDlhA4XhgX
2gpyQ4+kDDCSwgjsOk0eZTN6n1OSBLFGT3lY3aaJ+VZqdeX2s3kTEoyNlru5dsewdo5pa4ja+y6O
Fz5JA4U3vskyAGPnYoPcqJR4rqMcYHUQYUSJmyJcZ+QgV7nzvL2XF+EOE4VAB0hCLKjMZ5WLJK4w
TBWxDkBVyk1CSeiBHGjwlCkNBwzilTBca1uiqvIXOUSiBgHgBKD6rOZ6fjtZpllEiOxyL24wW8IC
h7Rruf3He7nPXeKan+UeQ5zrzIM5n2YPvPDTQdRnurbnCKJRBINrVbHE558Aar0SaA58QsPQL1RN
3IQmb9t6XoRETM2FDG4TSS6N8CyQEQIcupdxeo9qG/2y8rbdb0u60IaBMhGLs1gFl6TJzGkR5Ckl
+k1zUubeIGtv1tQ+tDib2yLWLBKEBeg//MYy8Pdj36t12zOLdAxcd045u0VnKmiMbxQvNIbITUyR
VqsiWVFew02DNx136UejRepCyXMMods59Co0Gvz9mBiQR9jxfIEfwl6hmPyPLGayixXUY7NPTB2y
ppBgduWhAPUvZnTJ820HCjjtYQJquRFxNl2W5DipfNARkqRsxwz7lqcIz9vRSm5UpWx/hKE93dhd
rN0poWn8CQfGEkEw7bFwM1MOj0RW+odhygp/nlWldjHlUD46So9usrZp7Rr8/hTguwyETL8jBp8d
YqJVXjckzoihp1p1CNOYvESFjikMtdRFO/QeGT+2TWbNKjFiFjgWJIVR2+SsEiPqMEw0nXAZVdT0
tFoFRwkRFcUujASmj3IYjjEqcfBgnJE0sVVWANjjqZbJrj08Y7ClRwywHmrerAnq5xeukk22shhs
H7N/gHngFIrDvHemTMd22U9m+CUpfj7f0/F1e9kuQ1FYBd66INlFExMaH7lH7zwlvaFRAuDfTtK9
8Kj4pQeoUPBb8Umg7OgDCbQra3LR6avaLkYTHtmInvzQu9lxvJ6CYo+RpMGTeqqfCo8KnPdFvur8
4yyuQ05TygGDCfFxsxFjNtUTdY74yEjfD9ZN0QvC/jUPulgJi9vcgcAdSWwlMPYbifdBauQ/ylDb
j1SKs4/tZV/bXIwKQQQF5iId4MhzDzAZw9DGpZF7MhkfEu2XXo43VWH7tTkLlvAy4Qg7MhEV2g6y
OLhmuGNf68TMCwuimrb2R3rVaziOB6dE4H6tGOggCEwzBE38R2Jd56Lbd01PTH0GHg3j1BEscsId
CoJwMNoWwPOhP8HaW/YR3RtujMmm2wt6mfrnTIXzqVUOBE3OTMV8QIlBuVYD2+/B2OaWu2lX3IaB
7H9tixTZC6fbBCXQa8JODnns9GMFWFLqbYv47mA6eyhyWnHBC+bXmFULGnzPenqPg/nY++kP1Yvu
Top3Px/uMY0X3WOneKcFZLctWrignIkaswODUSGaflnP83t/92t0lT0aTa7u8/3ooVV+W+D6cjKA
F7KOyIdxx0+tMHoPRaPcy4yvsbhX6bUwgbAqApOJMZUYdWkgk85PHXUwOHtoEHvLxrRPBxmkpEaQ
VsI+JGZrF7umgMgHpXaAunirV8EKo9Jvy4hLMEjpv0jxG2NbT2oLXzlln41ieYqeAD6cHuYKiYw0
vt9ezMtTzwxnEdNzu5dmcqc0GjPObrADK23eZAcTcAwHzPR1lkj70NCf5MbOXFmOr8GvIX1YSfaY
g9YGgw8kUSngwg+wz0H/PnydgkQRXw+TbaQeNRb3J9qfTkEbGHFr8IeIXqYiMZwTCGlSD0oFMWmJ
4Rd+Fd5QUE1PhiChdpkcZ+oA9mGieQh68VhUOmRp3NZpjo4QCxyzVYk+lOSUTNOzQzF7ILtpMurV
cvxGTWlXZPPRUN8FG7x6NS4+gUuGKUjqkVzHJ4AdJHpGS1YSudnXFNQByIrdt8EnTxhg0R6dYz+4
oiLLRRzE9Ge3F5Iklo0y/PlB6kmb47GBALbTP237FcYGcPG+iT/zQfAqX1VzIYlzgJqKe7JioXLT
Gb6TvkfAoqej7EZ1eYjpcKzCQbC5F4Ek0w0XJV6KmHFzwUAikalvMIs491A+HN08HSe/oboIy7/m
isDnhNQfOrUNMOWdryDaWPROltHm09V+kr6MSCvJwsGKa+8MjP/FUF5kZwGe5ZxAPXeWXktI0MjE
G8qrcXql9q6ZMeJzRE+mp1i+FT7+B7tcymRHdPG2IXFYGpIDmSqeumXqK3A11c9eu9XCXa36s3kX
1d4ETyS91yqwyNQtZb/Lj2Z5dIQEe6v3J6saAe2KtIPFH1SnaEHPaeFrhvKaoAda/xOODxgyKYXu
oCKsdmcEuYVvNndGeq2VfmjDsq5Q+K2GjywOyr+GqsK4kFVmbMvYddQOz1fHAbjLLjKae4b8Z27f
K9Pypsr2kIwV3Kb6mitElwjm3ukYSHcB9rKckESNCUltkPnlQd8jfNgpfnbqVbcHBPN9cJWddRe7
zq3ktntM7gVrvPcRBZqXe7Y7XitBeixubR8d64fufUKQ0b/O+9B9qPzwJgpet+1m7TzgVYXGFtTA
0ADCX81p246GPiB8w9OStQjF90Bc/xcZiIORR1YRlXJnrgWHFI1rGEMxGQfLqG+sUjlISit4R7AX
E3/7Y5tZGzLjPjc55zikWUkyp4PNtYWD2uygyHd9ganujVznvtZ0GAlHVXqVT50MbFweFW/bel4m
sCEeZVKWocVHIMt4bmXy3IZNOeELKowBkK/6Joicm0Ly8npPMt+us30jX5lV47b679AOIv0jao4h
vY9FQK1LAlzuSzh7TzHzgSQjrDB9Rc169ptftQ/mMO8P3aeqiyGBJ+M+CuyAHszbvx6i/C0br3Qc
f0NGRHm+CkY9YyyxDdlSUnmKcahKPyavzixIPKxZLoIapP9Zag+gg3MxzpDVk1LGsNxc2TejsrPb
KJhCLRBs6pozR4pfAWyF5fr5SjExzB6DeJgrm5ysD/IhMr6kvmEcpaGahDsnpmEQtnX3mCG5anl9
gS4ahJZ5JJrFflkox8oy4gW0u7OECF8gQSAnNcgaY2UP4Q8JIJpfI2ZNNjtpJ2GclSCUXVvfZf6W
i+lAHU1RgUFicx52jvajQHkMoye2F3ctyljK4I5sKtOqjmbmlok/I0WsAumYu0m5qwvP1I7bwtYU
wji7b+AIiv78HMC80OLZRJHRk+oj6T/kcJ+LvP+aPksRXHBYV9qE0gNE1HgfSuFpNgNw7JNeBseQ
jTKewDZXNVr4G+6kaXWqtRh1AnG96um5cxONRjDFsyC2WNVqIYazBFrXZt3V2KU5+dmWvtU0biG9
me2zIx0rIfcY+28XbnwhjbMJFdNqZn2ANGS3u+x9JpYb5S8I8aPqrbMD8DC49h+5PmaJaPfWoutl
Kp/zKGGZWhIpcBdmz215a3Z343wjJ3fx07Ydri3nUgxnJLkNjp1KhoJh+kRa3c0w/VD3Jekw63sE
94IjtnYrYgQd0IooUGIGNRcX6j2q9wQ9bh7YukoPU0TVj+QqfJwwDeE/WCOgCHD8IBBE4Yd9ySIC
bYzO7DIFkmTj2k72mfpgNt720q0FVwsR3w5yIUKdtKYearZDw9s8fKqtj+J33uy3pay9RJZSuGOl
xmqq0QGKdHLpqRieMvX+toS1g8v62uDOQYKBvPn5UgHmgEqLoSAi0k4GKKPy2Tc1gRZrG/9dLAb3
BR5UFyQbI9BzrWoiEJ1QTtnPeYWSBwWZDsGooD3m2PmJCOa4ekEtZXIBkFmkCvAKkCmR2dWLU0ca
t+uv5Xw3TF5LbofGQ4v49lqyteL8BRhvgEAxgMXFsDxut6SOJE1UoDagqqXby5nr5H+SCfDS5pcW
HrZlfddJL4Uh9aColgFqYM7G4ywlNG5CVJA83QNPtM4G64CTdHiNr7ujtsuvZq94dDJ3zNz63jk6
gD+6jm+64OxsPVE6YC1XCN3/+Rwed22WYVo0EnQvTvYeVGvPJEhvwoMr3UTX2lX8JD9u6y8UyC02
Gaa6KhPoH5uufcR4EZ88dAcLosbX0MuO1f5TIJG5+40VN9l1sTjy85CHgAZC4uB1sSu5wGtdJbv7
GdUR9D7sU8HJXHu5ni0pd/1EdBjsvIa8zsd8x9Pce46buqVb3Ome/LO8Je4bhgvcYosjy23hTncC
hdkZ2VKYO0NF1JRmW35/QHvTqjvYmLn7Ta7eUAYKLSASXOpKAnTEil2j2IWUGtrm0aODStv5Khsk
o+glriuGPsLehr5p9+6UAr9v7jrj005QDjbeQWvmOiTCs3mHip+bOl9aMt/kSLbS9qCPJ8d66uSj
aT8SWgRgnvKtdgcK1O0Fujzv7FMdgITg1wC74XynHDtTNef41KwN4uFRyT+QZellJBPGP9uSLnbC
RpICvVR4X6Cj6SJ52jrSbLaRmXm0LBGSzpgrkWZz9bfXJpPiGKwSiJvzwn9hcEBlYtwCYDZNPl+1
ZfsygvV5LxXmy9+rg4KmKjNIBkvMnO9xr3Vh6sx4MMkR+Zkj8TyrRLA3F6ENdLGRoEQZnxFdGtze
FJ2kZUhPopQH/Jb21M2ebaF6QTCcNX41RPxOzCjPTgqkoTaBrA7mhqC1lnPGWlFN6Ww0KD3Hzauh
kJMdNa8OqQSp0AuDA+RCc4BhwRwHoNt1zgNpRBqjtu5hBvJVC6py0/G0+KHvY09E7bsuCUOkwUqK
6fZ8BNVFBtE6c8zQui27Vnfb1F5vP8vNoQ8bwa15sXZQChlK2JymsbQP+33hVs3UnmItHzJUeHuU
YjAYmxJXVQXZpcuEPSeGiz7jSEpKtYEYvFhvyp8SUOuPehOkp8E37m2keUW9rBcR4rdAE1gSDZB1
lX/klbJRgGVkAlrf+ploX+NUenV415oC2oC1nUIM4DDfAE4MHrRGWzqQBhMxPCKdKDnK6m02XKvl
AzUFWY7v8tuZkTOFFpI465Nzo6RRx2xCqfZz41wnndO5WqGhs7OivtKzB0S9V53UH9v2szLet73G
6oJCQ9mC40CyhTvStLHnuQMgwjMQuTmS7rPBcTYe7F/bclYNciGHexXZkpRpeiJjRe3rxLjWk50k
GpVymZ/7Xst/deEcRq5M89AqM+qQD+aDcgTFu/rQ/slBKX8wnzrLl14w4Wb2Yl/CWPBt9S6i8XPR
F2NaRrPSohjLOPZvkwNE3HhIwJREtK8pRJ/sdCtrglh1deM0gO+A1AeOkzdRy57UQQmxoHn5qeuT
ZypfERgD1Vjg81ePAvArNtJ9Ms4cFxLmUwxgnQEDTedDk/ys4mdpCNrqzlB220u4qhCwbxr0MYAX
5QRllLQlSTD6zcmko9l82U7/28kA32pqwekWSeLOXJOF8RQ2kDSoD2iB1/M3jVHwk1RgFJdpWmYV
C5W4K1muM0CeQgUq1fbN3JeuhidzXyQvVas/Nik9xXIFCplntXot4ujewHBlKZ6Dwf7QM9RXqyaY
zdiz6uSoCycuixaBi0NpZtSmXuPbQDDUOkGl38iR30iP25t6ETGwFUDOHsNOUJxBZvT8HiK1M6hK
D0yzPf7I6FffI8l0lOurqfKGz21R35naC1e6kMVtawT6PfSvQRYa097VfXEX9bvWwxOm88mz48uJ
FyZeKRzEfRFGfquIJlEZvKEG8MfnKupTogw2eAe8dLwrlTv0nbjbiq3uFLpA/r8AbqdSTUIgVENA
bWZ+op2mzs9qbdeL8s+rLnohh/2+iBkstexzk0KOEf+I89k1lAcl/bWty6o3Wchgui5koKmBTBmT
MVEkgtP3sSJeqkRA/T/ajeDVs7puFhDuyMGgLMUj/QbSg/BigqwGEwkhqnVlMLuKWOtWLXwhhbvY
wDcKvK4Mzx/hyJpJ0IWuVQZUvrfDnW4/by/f6jWzEMbdcDLJBk0B1MWL5RtUmKw2aJC9V54jAsgo
Br1+bIsTrCDPz1hYEgCb03dw8E7LPfJKkfZMRHRu6/c2wmIT5TUGgOa00qtJmyON3dv5tbXr3+UA
fMoJSunudF+47b2xN5+o/3Ny/54PHd7pX8E8DlKpSjCUlxDcSvZ+VsB7ZXY3YWcdt5dx1UMsxHBO
0IhBShKihdyLaA3Wv8JV37YFXCbmmA9aSOBcX61peaqjPQbT7b90Krt1cxicV11/VOu3SMWtolzZ
ouqEaNt4xzdGPQBnKYQaFW6zAo0UU+mnceTi8eNr1if4yndR8UhNvECcjzHGfB36VsrFcz9i/gcA
RIk+vGwvxKrBLtaBc5USlYlREXxSnwyuZT9V1a7JHhsRn+jahgKoDIAvWCM1lWdLzasu78sOmYNO
9WM0subzLIi6Vl9WCxEXR8+IiV1GqJGQ2zQYXQC7wl38Mu/RH/YJVhAhMbRQIGekZklAw1VAYHKi
X8UxvOqvMZ0DTVbzl4xx0q60+/utWirImaxDUrPJWV6k699G2R+tB8V6B0PA/yaFu5zDBOag1dBq
yv6gRKeS1O3GH53ztS1m7eoEMgBICxU9Tg7vwcyhbJOxhjJ57Vl4cBj6bgaz57YQ5gb5+GYhhPdW
tlrJkQpoIaqPsZuTJ6f2neQBnc1tct2WgOX1olzc2t22lMjZhKwSlOExccQza5BweVTFGVfdqTgN
n2khgncK1tDiDMJ2aK9OA4RJ5XNK/bF/0QTX2QrpDut9QRUBm4Rs3De6cxF9dJ2kNxPt2GO3fbbM
uj2Mk7qz6vkddDSpmw72sB/bZgKgoVevbDN7H8q69uokcOLfqL6djHzYaePcCSKVtaiIUbOyAgcD
F3Hr7KhUj+QSKSgb/XGFHmNwaYjOgJ+J6XaiAuzaMi9lccvckFKWckzN8KoaUCU0X87Nb10EL1zz
w0sh3LFDSETsiUJIMaH1jaD5Ietvc6DTZ02UUF/zxQBNItGFfBBa15m+iz1F2GejOWbE1af4Bqi3
ouLn9rFb3ZyFAKbrQoCc2MSxcgggSgl0mwYq59gN+9dSB8RNVM5d0wZEIowiGIAtAGnOhQHXP8nx
CE7HcvxRDb/rQeB113Z/+f85ZeqI6hYJNbxI58gjWutH1nOHUujfL9lSClvSxZIVYA8L84RpkRx7
Yx/Kga70Xmbjhfu0LWlVH1QGUdXAbQxk6bmkbMhLDK/DTTwB9123O42GO9US+I3VTflXCF+WLoyw
VzF3Fb2ldeHa1j7q/0tak/WIfrcKoV2UU6MAQXk5JrimtPowY1hB4RbjY/JfjspCis2gUMttsQyi
DCr0UMkuV77GMBLcUJf1Q8ShaO0HrSve4RjJwOlBqQH/MkGCCeBtoR+RWzDpXTzu0Txth8eqecMJ
Tbt9RUBDjfOKV+a2Paw5nsUH8BXTRJKSBgghlk6NvAYVNfOlbN/H/rgtZt3s/tGThxkTOcZchhZ6
Kkrk2rgbsidHFLqs+R2w/AFuyMhpLmp24aS1ap8gQVOor0bzZMRHuTiWbZCIcpdrt/xSEO8T1HIi
SYR0GLKI6nAzDC+TdNC79yY/6MVhe+Eu24aZhSy04lyDXjq0cWoI6ygG0lpPjhuDudY1I/f+5L69
zZ4bnILAdA+aqBFm9RQvJHMP9aFMimyyIDlBcXcGWKaKBdf4NwCUj9CWynHmn+RozQShMo7xHc39
9lHypFvJAzr0xgoA0DxWXoAWQPI0+MWLfiK+6D27+iRbfABv/oXdgFlZgs3YP5Qnclu+Kn7VucnT
H+lHe688XFG/cZsbUaFOYED8aSjVUW8nG1JVwOLaFOyEJ5ue6s7X0x+ZKcAtrgnDKDYQR6NcgeQq
F1rMxNEzypzxmJa7WFU9ahlHOjeHVnG8GDSxXVMJWhdW3RrrGGXUl+BK4EurqKzGcZghNC1jL9Rk
t0pdTYvdTroL66Nhu3H4B7Gym9S3qXqyUr8T8f6uPvCXX8CMe+G6JbvplbjHF5DyVh39mfjGsKuy
m4jcNLCv5DHEg3f7qK7LRN6MFcDQ18W/7w0n6roYbNNeHiLNpIM8+T6u7qXmOjJbUIbkbs36qUU1
5ssWK5YBYgxEqPxioCLfB5/ZdpEXJsQ6hSZ9VuncopQCalU6SvmxaJMaRWfQ8dVWNXpWkoAUHZUQ
PFLtWcaXdfa+p0MqONlr/p4VA797oFEs5gJ0msxl2rCmvbB5bLW3rNGw5yK07NrdtRTCReZqMQNb
HkbokJECO7oy7TuES8kgiM3W3OBSCnd+smm2ekmGKnhnuFatuZYIRSXSg7NVjIzP5UKBBCN9GNDT
WEEG5ipHib9toGsXJHoBgUJX2cHkg43Ulsu6atCVJpHmNbGc+0aRMPtpvLZNum/VTnB1rS7cv+J4
35rmcWLMIfAVvUH3ozI+zHA82xqtmhlw32CQB+ukzHdSmEpo9CSHiLb6rUm6m0bBQD7+gwyQu8J5
IgwHdPDck9TIHhfOjGZNUwbqqXuv7a9KyCy0ulb/CuEj5hGVUH1wQtxDLcUUMBnTBQRmrKzdA44C
hi9wy6B2zb+ZSzKAKzaEHhFa2HM3/5Lu0HB5Xe2Ka7zR4pMVDLjx0IV9G12J9mm1ag92ObA9a/BS
9nfhb+GOFeR77LqFiWP8Yu+4uGdP6U09PKVHwC73gFps79mqpf/rfvh8o5ECsEg62MWEqZYl+U2l
Guisz6K6r0VFk1UT/FcUn3dU9Mke4hiajWhpAS/6KR4jXx0HQQn2EoeH9jFAZJGMwbUKhCwXB+YY
ct3Ldc1wf/POOekeuSJ/mkP0Rh6qX0g8ao/ovVQ/VRTtULMvvLI4pm/bq7qi6tknMAtbbCI1W2L8
vza+dgp1tHvI8r2lW4nl60WBLrVtaWsJVhuNMXijotCBZA93h2BgHJCOOjTWcxDVSLi8jFNYgLfG
AkDHq+bUtWl0ULJ7tDLtkk7UM7RyXs7Ec7eL3KsJpuUBTdXqOwmlqRHJJt/Jak+T72QR4HAtdjiT
xt0ybZuXaRpDmqY9dkg3zF3QtGBji16phosdCbhTCH6i7SVe8TpnQtnviw01JpCPdSpWOKruKsxf
noXPy7Xny5kIZlMLEUSzy1zCfHZPkh5CY9fagRYRX5dvjPA9lYK4kNzmU8ulXRIFUfwWJdTrpwBZ
HbQ7uEZ8PZi/ZfIx1c92L8Lnr6+5Ca4isLXAxnh0nhaneR2P+DZavebpV9v/NObdUNn7vHnWQYDT
674N5s3tNV+rumOYAfp5wVqGW4XnwdBikJlGNhZ9upL/6B81GMwPtW946bPh0Wvl/0j7sh5JcSba
X4SEMesrkORee1VX9wvqZQqzm8Vm+fX3UFf6OpPiJpq50qheRupIG0c4HHHinH0FLZTVWYSlhw6e
8WCkBm8Zervzqh9LlLZQNIxK9cGw0X6GP7TN+Ntx8zKI/inuzCC/d3Cy98nj2r2zEDRgmILNdGLb
MubXjjroYUUmQbewdxP6ZpbnpA1ub+lCtJ/kPUC6M2kWWnOWpkxRaU8tDJA0Gt1a/W8tC4ao8fpi
269RJi2kalemZh5TMVT3zRKmGEZYFV8VO6fYDtbKgpb88nJBM6fhfdU6VQMrdrrttfsGBKa3d2zx
o1zs2LTMC6+EFkmp8RgGEg1cia+xDFi8Qhu0dOVjuHia/wRhBjXm84iM1UodSwiDWLG6kQOiNQQ0
0l9p6MfkRDuvTIMsBr2Nutb2WfLrK8uzewqYW04NCsuseoTYWZkDyvILxcERfQru12jSrZW3Fk0C
5gv8KFA7KK7ObmfiJGFGJRolqNJkzUsZnYkANr9120G4SQ6E+oD3w0ooWfiKGNj/a3S+TtVOhpTD
aDE+lOaDSj7M/vftg7JwCV6ZmCW/dRiNtOphAtLq6uDWlmvugSt2hzUlkk/c5KwUdGlp3qxrZGtg
QBmWKO9eDFEdknAAGxAIyfiAjaR+Sz/q7N0kz0jDK/OU92DXsYG7mWR5E9c22D6WZjDkIMg1X7VQ
herH71izIGquutIoHvrOuE+UeMWTFgLC1c+eJymxZMRo8LMl6hlaGXTkzQFestj8h+8AEnFgCjFR
BlThtcNGOgt5M4B6ejBH/S12nPxHhGNYu7lOGfL3aQi2LcwaQucpc9Z4T7/GI/AFgmgEySfISBFn
r61jsjgv2igGYit7LtVjka2s7utB/r9Ur5MJA/PLs9XlkmOGKMG/36BR61SRl6hp4Kjvt/dwAV0I
MwDuolKCPh1sXS9jAnwYkIMBxWL8VLfQUA1Uuu2h2QE8fgO2/dGvpGs5p9arXgzdbT0P+nE8GNdC
49JyoR2HGW3cx+DemJ2ZlnGSDBqWW5X/lKl5agdlOwhtDSn99VqcxjQwqAF+GDTG5lXGNitIlbUV
inCDa7yoW+mrb/khPFlnA/zLrnXO/xRefswO1kpc+hylu/ZlWMboDPiNAIRF5/h6o0dVFQpXEYA7
0xwx+Aug4wcB3PA4lJpMXTVrgeVvK8wSxSVtwG6eFXiz5CAK8kkclw8Epal7YLfARVhypzF92oXa
pmtqCYQ8uCQKV4FEU+m2VcpeQks0L91Y4ttRNbV3Wpj8+/t4wqQivYB64eR88/MZlpqmgf/VKzD+
4+ihX9UrXA1L3+rSwuxCHir08XkKC335KMPj2D2rydFJG9dZU4+bDvmXbwPcOtiPUJsF6cj1t8HY
cmbqSQ3UgB6hzsQh7JY5GfEsxbbdSstPQ53huZEl4Q454xo087Mi88X8xK2BIRX6daSDQPIPmAIE
smSv/Qh/UpefFNTbHU/fh375LlFu33WQvXAP+b1+x/759ygaHM2/9j8v8ovMRyG9A2pp2C+zj8g8
hvFWht+MfHs71Cx6+IWVmYdP86yJIWHFbp5ScM/UmauT19s2Fo+MhohsQhoNs5ezDykaK2k4lag2
o6yhCePMHLo1wxHpRunaSrji1Et3AEKzCjoiEInZcyhIU1ElIgJLqqGG4tSaq7Gftxf0NdeAlzl0
oipDwRh/rk+mCCVkpbQOR2O8wziAWu1Ctik617Ch7bS5bWuhaH5lzJm1ditkNnVBYKyu/Fw7d8M2
rzZ2uiHRztSDnvplc5/HfhnubLrGEaitrHQu2BEquY2PCuPVXfMIDiTl1fGGTbf9k50N/9wyl/nW
9hvZudGeuwQDLdwb3MKDPAtI2Vf1JpYO68W+O/NCh44pq2rad7U61ehoOrtoTW1mKehcmphVNzhz
wpCMMCEyX/R7DZDH0e9adBYDxfaaNbnUhf7T9HVxx6NehcM0Lx31RZrqBVCkXsSDpn1Qx3ct2dnN
/cA8q/3HpvtM/8GVDsgsSNCoPxtjpVq35CwIcEhmgHDHg2Da8osoE1ZmlAiK9eZO41lo7UttJcIs
WsCIJMoX5jSJNLOgjpynmjlBZGnjkvysxvpKZrtQf4O3YxdB3aNPAwkzf6wrqDiDxB23uAFYwDEf
noizU9Jz1G5K04+c1K0aAN3w30r7cMk9LgzPfTO1ZNRKTK5DENFzlC2hv5L2jgyvDT+Qf4/hv1rk
3BWTAaGIT4vkURk0w08+ageFxSvBc21FcxeriswcpmEuRqlrjvdZccRLJDR/qe0OQOcVa0sOfbl/
M28TgO01qTqtCdgr60fTHsCqejt+Ll0+jkNVtHYtCyD02dng3KjrqhW44EIdkJU6/ieWoPvrynHY
sD4aN7XZrKlVLG3iVKZDgxWod3sugtwrjMbOBMTL0+e29XLbU9TXkriDc+jSl9vrW9hCAjJi0AqC
4wgz4LP16UKSUjFhq3VQ+NV084W35hhkVjysuNn0L80SIqIa4Eb7FDkCSdp1qIhUyAV2NkJVDB0u
MsR3UfmAYaY7hfADp3dMpYFtID2+vb6FbhDm4P6a/dK26AVueQPxI+6dXVmAJaK3/Ch+A2HPTlHM
Q8Nf6ogdJWt8JLxeCEy3N4CcJRmhJWG96gnb6UL3dLJScPh6MX+Shel4HjkORoznj7Qy0USW51UJ
JGTQ6/eIPdIRIOmU3vRyEGcHVVL7wwbnjmVYPjGqlZ358uUn+4jdyHPw8bX5lw8VNNG7VpYoHxy6
+LdePbLoz8rmT+5+9c2vbFB1lnwMlhEaZg0bjaM/appwc2xlr/6GRPDJSbQdjYsfbTR8T1BD0gTZ
42Xg3f4JX3xp9gtmCSpepkDj2/gFEBnxnD50m+aOs/Zotj2AEpgjiVcFPKeoM180wV2ImjfY6NDD
uj7oVUZTMRK99BQMHJhbxejqdzFGIaaMhq59Yobkj5WqGHmgGVw0bmhYUXQikZ7uLF5CJ1FkunpI
HLtbuwO+1HCwGTrIUkDFS9EgnVcq7czWG4Bn8OrJ1SNRf6PNtmt6MKckxhr5/ddLdbI1VSfRS0YT
YM4vqCmU68xKcbzsu7B77Y3RVacmFkRqy3ulfDXFURiHXL4yc6Ugu/TJLy1P//8iJ5GFVsesBrmS
Opyt6kyKvUYUiLjdWeyVjLvb5+tr9RfrhCLLpBJHQbQ0Lz4kOlhhB7UEaAwocL3Ungb54ki+iXDN
8gR1UdqdVRW4J8U+NCT8ftv80loNoEKRG6EQ4Xx+hYu1xgKyn1UPqm+QJLwNBlhJSho4CR4Stfpe
xxomNdaKscsrxrsIORm4OABCvN5fpR8oCyOsuE+Nlx50h8pA/J60qZea0ckkyDZT56DiTjbCP7m+
hin7mvNixydSK4xUoMFuzQMXDRmxZGui89uc0Apum73dNV5lT1XUne1sbGfrhEFGfXAM9EaQribd
U9SaOzheo9P4Kq4OjAtcb0DtQIJYgG/A65I9Qcm7BVe+rnwwFPlNZZcNez0892stzKUvDYYlsNci
QyVfXsHQcIwqKL2Bl8rWk1Pa1rnbGy0/O7nzPIr4zkrCnzJ12pUEfylkgKNk6sljIvkL8ITQGg1v
rYVEQUVdHZxGljkAttu5Kmg3bp/lL6kWbiHEJlSHQIIBldBZph9yvVatEsxb0vjtNGJLbdNvS1SG
2npvoeB729pnAWT2FTUcX1BkT0btz5GQC9eBxJUQqTNRo9X1c6/rrq0BtaHiZWxX2655kI7qSYDG
I7JWZV7Y0yvLs4KGUppgzVZguQkfOkwet0WNmY4ooJazkiAvRWGYQvMVcplQP5inksowIqXNER/a
kR70OEEdrDwxJfIpRsjTHCxWnAWl/TSaDLU4c9uoazWAxcWCPQLFKLTH0B29dpZijCuNFVjsqPxo
jXMDJhDePjXJmlz3gn8A62OCpWUaJgdJ17UdYedhA59EOkXEobblBqEaLzbyWynanZL3+yxcxV4u
nljo1yBJhwC4Oi8V6dyyIHQKm2m8N0CPbRxItK2zna5CAHXHRsjLfzOUU+EEWvKqFIPbdjvDuhfK
ymdeXDsUtFADwDwzIHOztVOnZ8qA35EwP0+3On2xjLNdh17Kjk5mBLc9Z/GL/rU2z6hlP1RxUiH+
F6UEU963qmF+3+suXwt5S9sLqjzsL5jsQWgxi7NhhqkvIUa8jdXW40qMKop4Kgg/Mpo+obz5eHtd
i86C4IPmPUYUUDae2WvUHsUFnZQecUDQQbjLmyDFzKzOz+ANT/gkohsWb7EN6ol45R2m4xPNo9Gl
7SmTvohGqURPsM412C4ibwyTE2Ht9vb6FhJ+oCGnGYyJzAiPvWsTsuGc2SEU4zLF3tjAnxjqgCww
3t82s3Q/o3yqARJrAouNJvG1HUNAFUtvUdJooOW+jSOmu6OeR485xqV8afTZlgmAIywTxmnkNxjQ
cVk0IDGMjFcFl81elvmw4iILZwkfFihd/MHHnbtqBl6NfLCQlJdpA7kiJNshWKPSsQCbTlYBf1TT
9GgoYcJXDE+rnX1YoJaRoqkOCvJgSrneDTNOTVES0NrW0Uar7zqz8rXRRK0MPGb2z7zx29Ue/cKr
68rk7EPHEF7uZA+Tlt37FX9FI8BT+3yjK+mDRaF3y1B5RWYzaUWp28xxPHSdVnDRX/sfuM2ht4f6
Nt77+pe6XT4gSUsEnKkGHl5mxO2g21gZf8BGdtTViQMVF57+0wGfIGosW13UGJkpdnH+UNvmLjVa
NwS9XGLGx9A2tww1l56voUOWjyrkmzFLA4ySPn+qyQYivYMDryskas7JQaTvCVgaqB820Wui870e
v5OGuprZvWh5FiQJ2jbqWr1nyTHhjjY+GujDwTd2fUTgACRORyQ+MYVgfayTflcbkPChTb3yNFq2
ZFtgz56Urj5T+4soQ6ymysT0NE10bWcTtkOVaWNm1kqkWbohQD2L5jMKL3iZzCJAr1IlAT0bB+us
hiC6i9M/MYj09LWZyMWIbaP6jOcX5Ilh7nrniiE2kjYBJWBZhWicshiEo4aKlrcUinyV9mB9I4KQ
Xc4sfmqshpxssyZHveAQZSFOtHKDLPm6BcalSTkTRLjzC6RsOTHHFEP4JvtmZuD5+ND6fdxsxuyB
5c+m/Od2pF3YZgiV/TU3uzOSNtbUeDLHwrPdQ2FqM9Zvq8IZi4kyNHk/ecfBwDiXUCgVDohBKDji
uSvjU1j+EcqH1m4s/d3QtlWxzdaC9VcM8FSQujA5rfzinMaJKKWVwuTgEb/+Bo6Bp1+QkcQr2hVH
hqbpwwEd0wfhWX6+ErgWNvXK9HSRXJgeGK8bJ5HcS4rvleplWubWw31H14S6Fi6kKztTTndhJ8xD
tWwE7KDDHyiV4qVO7yl9sxcld6nCVq6hpRTxckdnLtmBg6yPO+xo1r6PNUhy+XMXP6kKGn9QEHaC
2ycT2Cz8/Nm1h2qIBopB9FRwCczS/jHJE6ugSBKBnLAEqJr7vt42VWM3G8Qg81ADjgsNLQw7AMnU
1m8qr7UHxXAGemitXGIIlJM+MFNap64YrCEK9HEYHrWhVC2PjpRmDwjn1ZZ3hW7t4jDtf6akL03P
GCK6YWOEeyWyo/TYVBAV97Wa6eBeM2XJNr2h1IdMLSdQLuIALbQQSg1CJX+cVm12WtOlg6/mjhL7
kiWF5TV9aN8ZSpUYLrq5/IFGuvpSaSR7N9QcohkKYBx4pjagyfD0mISaC7X0ZC/yjuLhNYCgj1is
xm+wxZ20Qmq4mapEP0kNkB7Kw/UzrWjH/UFU3UYA3/0DMFMET12NzRJKLREzA4NV2iHCKHDutrwD
fCJvOoNtmxyTTxyBDKTLJNP9tBnVHYYoAaxtM6GNrsN7zDQmfVEh1quDRAOBOVBKihL7T0kwKzcI
y/lII072OXXiLcpcA7DfITMPqkNA+d5CnAfjXNhkN2qSIfErSwhPTVszBC2mnv9T8UGczdEpG+jX
JqGA1KQA23RdJ8ZH7oTtTxK3g+2lUVP/Fg0pnsu4HEPXqAbbb23F+cgMbO+TVVrRXU16cHGBB6qk
bqePJx0ivBtZpyAGI8hbi87BDFcRaj1w3O0+b0VyGLuu2Iuh0vZq29s/q553sasVDHhfqKlRkNH2
tDgYxkDzc2GU9kZTZBz5kIsqID8jw7OqcaXeDQWBrFOqqco5Fzi7LgA85btWDyH0ncHqoXv1MFaV
32HEuHzkfcKOZj1Q3av4WEEsta+q1LVk2RibPmURQN5dc6cYI3nW6z4e3aqSY+5qtNTIAzdkwTei
IyI6K21NT32nNRsqqPMLApTVFhPtheFynIy16fvF+xLdYpCCT9EcwOzroFPXLU5PznH/Qwgl1Las
Omvd9zS+Q+u/SHa0/IBkyEBPpr02fr1kGs9yFCnRpkarcY7iKOWE9E2RarWxcWqkvDOiP6mWu4CQ
bDWYGzoZlFp3nChMGhBmtXq5EpQWQiDQYehygTEWLILzhkuhqGPOkIx7QiGu5m2Nk+h0eKWKQaFi
xdZCdAcP6QS1x2gg8D+z8EeUzGhIq6BGKlzTvOO56cXNbghfQrpGw7i0LFTnIOWjAWeEYHv9TfnQ
IWxWEYeYs456bKWXB6L2InMhMQ1RAUQRgalQkhbuKEwgjm5H+oXrEtV9AN5NB0XCL2VJlJ9lnYw1
xGjj4T3GbIyj1OdWUfd2Y/5/mprdmJkiNaqYMFX11c6uDF/Bt2z7FGwVD7cXtbClOgTJgAjAxARe
brMtpT2IOu2hK7xEFpsQwiu+ppTPSt9tEivf2Jmy6ftyJTVfKABc2Zw2+iIfsKLEBHsEbGYCqDCM
kVprgLjpV8+u5Mt0cU5FFHInxjR2U3jcCMHRn0HWrXZDewWNubh3F0np7L0L6W8hx04U3igc3N/K
W5w6d3FheooFzfpI38pojXRrYWEU9TcMLuIIYuhv9rlaOjTx2MEDdCPxGlUgpwn3WUz+fWYI8RgI
q+oobxD42vUXatFWsTnjyAwJZpaMXcJ0JG8v1lrZa+npjNEVvAXhzcgR54FqMDEYCx4M7hXw1/eq
Ty00FoaxMMCIlSnc7cwIv4Il6TC6ZqeHpjsg3/kRSiErN4ui9FRExDqyRjo7FplsE4Y8OrK4UzZE
zyQKsI2J6YS07cqHPjOhJ63Vkq1JqS4e6IuDMAuBsYESN50OQm2hnNYlqPKkjK58k4U4e3mmrelH
XHhNiWIk6RwY0dvW1fodEX9q/dGIf5vG5nZMWAx0mPRHEQdFLWsuMiYS0VqkxGMLEx64Plufxjso
pDvh2207i/5zYWe2oqRxBDokWBGd/EWkv22ueh1JgjRzvhuhfuBpuhLull54ONcoUE3Dhwh4M5uO
jAtDFTVmDU3UqNnosqzYZOMPRguXsB8dJDYyP9eJf3upS357aXbmUGlT5FqdwKwwug3PX+gwbDOx
YmT67fOop4LpE3h+FUDt+eu1zWgzYJ6Uo6vEwLrM7iHksbJ/ayZmoZuUNdKACCbyPIUvhuxRa/81
lB49PxRUQLeAuZup73l90OtKtWTWtCipqPypaJSfUZgFecj/QwXj0syspCDirAZRAsxwgKqy+xIS
Uyw+J46bORsqv+Xm9vYRWPJfjCoAAoMG3DRfcr2svELPKjdQC20H5pdle5+M1qbt9YPWhr6VD8F/
MAcGItD9oldkzEN4MpqVKQge3SF6fOAD34Dq2Nc4tGooO3Nlf9vakisDYfM/a7NzUcm+V5IB1mrl
Hvzjrqb9adJzC+5L4AKKtWtjqfgEQn+ILcODMfs4OyF6Cvks1o2wZv6jWxvH2vbdR5a8OB1g/OJP
r68BiJa+HeZ0gP7EtD2qp3ODtEe3NkorL477jVGG3B0zvXcFGCgHZg2eMMWv2xu6EDAmBhDQeKIT
jUfM/LSwvnRKi6PzX0Yu6c37KDK2Gp60K5nm0srwpsMEPwL9pNFxfSrtYbBi+FrhFc1GjkeIOwI1
tmE1XnTkP5n6X3tgnpTREPXzMUNSa9Xvpaq6Zfw6gPKIh7thrUtIv5xHTI7C2TCfCooccEnMllVH
iSytAnBJuwTFviKi9MCMEuXszImTN0ySjd9tJ3P2MUSwdok+pH4tWrwYuAZsR9Ti1V6NKftW1Fx9
wCs8CX21a41sFzap0N2y69tD0dMeCvCDSX1LY/yPSGSE6gv6r3+yItH/YWEdB43eQ6api03tlyVr
Y190Q3ocIlv0GOmvxyfh1AQwRDX9DnXFeA+9hSbAs7DJT0ohnHOqynIlgi/tDPI6wA7wMEUomu1M
hEqGzCfWLmtQ4q1ijtrGrJw953W9pxRzlYNth6gJ6HIFXvEVBYhvgofidOvClb54bZxzgC8scNpo
j+INY8obsNYwX92PhzIopau+NLvbPvTlspoZnEV4zIUhCfgk0WkeKeg9rDV8zhTVri7cmYFZ3tfq
Eco6OEceoRtMJKJ8jE4OdBDXcEjTN/liZ2oxGuj6Q8tkVtFUKlmJeCKTsc1qAyjHXUEh9i7rFYz2
57ef20HHEDIH0ygd6u3XwYDrYeLoJYjj0DFFmhIUu/JEE48fw12kuc7W4G6xBafWt9vfaWkbL83O
vlOWtERnHGZJcwAmVKF/hvKcIcjeNvNZ8pkvD3AJHMFpcWgNXS8Pc5iyrZgOcKSsC5RCGJNnuHn3
EQul2am6sCPXTHn/yy50cVf0HUh7VJnyTdqnzaGz+vopS0swOLTKmL/WsZ4+VJkifnGIKK146cLR
RckKCOKJUABY5SlsXyT7RS6rpEuRjQq782MF4an3bu/Gl8APip3pwp5EZHQKWO61hY4RvZM1zpQ2
eDXZaMUGwsFuU0i3JnTF1sIHxovVmITrAABGNe7allR1nslPmhqo1xU/6v6+LTfJam6/uKQLM9Om
Xmya7LqqTwYQ7gxb5znKUPgqn6xjdh8+QMboA3jrFPXSAALdfrXyNlugxMBuonwCnjBwsEIW6tq0
TlMIT6Ug4iHPxrN+0DfKJvmlP/4y7mTkSi/dY9xf7KAn5sV76g27ZNutwb8XjszVT5h5UWo4sWYP
ExdQ8d20z8lqWXNaw8x9rgzMvmKixtKIHRgwfk+8byFIC6Wr+4ACqmwjfq1hW5fg7Ff2Zp+TxRmq
RICcemwvzqXpFj7EZtE9d8cD3mqPmK/9hjl8742+rGlUfW2WT85x8TlnzjHp9GS6hqXW78m+2Me2
L7/p6A24ZDpIXvuUBv/+rrqyOEug2SBHmU2UQzakMlVlE/VrqLG18zELKYmamG0+ranQ0r0pk13J
V9aw7OZ/nWBKPS78r+Isq8YBa6iKCHLK6KL230zAgv+9SA6+DnrhqHADc44s79qOIQlnMoedHNxW
gHZE9s+W3jkJWwlbC9fulZ3ZATQxqzuAQjWHANbDIM9N900R329H4U8YwhenuljL7KSlZqg1vYSN
MXpKQhCz55vCStyo27XjWasf42KvOj+H/5C5XC1tdtxMW0PPz56ChY6SROMJ9H95eaRrn2ptC+eH
jkEq3hFYXmg/G/y+jsDivyZnuWZjduwG9NhyrYWNOnoa7V3ZeWASX8sdFr0HU+9QgML0oTZ/Tgtb
iyO9wYZVDjjgDd+Jd+CymMaqLRXCza4ev9XZczP10MCQLbIXqIitHBV1Kf5Ow1JA8WJkfY7gKZsK
lOUljr2ogJ99lHkAgsGgr7wwd1wV1Ltqf8rWOklLOaHhoOFigYgSnF1zQqXWYOj+xchxa7/3wV78
C8094BMcL3Oje8PjZ/WpV9w1KNnSY+HK7OyjJgpNsAvg+jS3UEPZ9UHkuvWx98R79VwdrRU89lLk
ulzkLMG2zHQcamJhcirfQQQqrDHk7ddyc/sLTr957usXVubkibWT26ydrBj1e4F++Hi2JXfTBnEy
CPP328YWU5JLa7OUhChVP1YarDVutO39CJ8subfukAIlbr5Fdq29Rz732dMzPdRelvgQLpZr+O/F
S/zyV8yykrIXvA0Zjs94/yN20/O4azz27Gz+0fZNELr1llfAuRz7lbi6FBMmdYNJ9ghN4Dmz3shJ
WtoqUsGs9mvMlbUWyBCebu/w/+OM/jUyO6PdSOy0HrC2NpC+sRN3YET7mUP2MXTlttuJtQxv8bK4
XNXsmIqaOFpDYFDbkiwIt/1L9Fi+96NHTBf8Yv/h+nPQY0JRb6oOzUG0HWoATjXle3GB5PnUJrtu
7cW5+JmASQTWCoVejHdf3+RlVydd3COkTXSAbKIzBmuLXFnHUuh2/hqZM773NrOScYSRlr+E4KaL
V4f/V5Yxr0d2eMMNSY4bSKm4CyYsUxzCta+x9LgBdR/I8VGmmxh7rrcKiF7cSx2IXltyUntfyO/S
Cmi6H7q3lWO9uBodI8AYRAeKeI6cEDSxoiGE7wiv/90iROSuFSDku9pzvB89/th7zcr7aTHhBq7x
fzZnrmQXWivNCGetD/SP9NhtbH/clqfsrtq3XhQY+7VZjelkfYnFFwZnJy8z2toEBzAIErbRU/4a
n9J9v+Hempj4Ysj/a+YT/XeREhs8ZmZXw4wMrAC8ZU1gYDny++1PtmZlFuqTgg2EVtPu/R4hVh6e
oBKv+HR/28rKln1eOBdrsSMtbLMOVpJTuC099q3x5SYO1u7iry06PL4uzsI8zwFoF3L3PezojwRX
f3usNyhIvmfb7vH2glYO+ieT/cWCRs1Co4/CkKnuxtCP6n2ovd42sRSykTQBNYK5JAtchrNzJspW
qu0kSE2y71w5oOjrl3IzmE+hFWB6L9U+LDUorRXqoYV8BlapAWFv+C/0o6+DhcFEaIIsD2m3Iz0t
bkHUvatQfS7X/HahJjDlhOg3TgOhGF+5NkQykTVanoKm0RSbklYAWXwrVSgG9aDUJhsQfIIMXwET
dZf70Zj+ur27C5H9yvosuZBpqio2GD9BSd+7hX1H1uo6i/sIOaJpABSl4nlgzyzZtGBxwvKQXqfK
R98/KezM1lL7hYMIA3/NzNbRMtrGtQMzNDpFyUmynREG/2GrLkzM3syjpthVlEK1vNfA0tKAvj96
uW1hbRHTx7rwJqWOahT9sQj0XQCz/WCyBdPaCuRmKeeCzBHK4CiEowH4+Vy5sDI2dgqQNqwkEcaw
YhTcGURWqFsUdyjpwl5v+GOz4eVrL17DNf7ghRB4ZX06LxfWU4XKRFFx4HKZbBvHelZldRysAt12
cwMGLD8BarWwm+3trV24+6/Mzl7RcZZEqKti0SN9asJTZpx78p3WP+ia4t7Xb4iSsAXNdEwZaBj6
nUUrIG0rs1GtBBxuKnNTUd3lpgIIL1uJT1/3ceLw0aYJfQ3l4C8VnFZUbTGYmIMqGozannn/3FWD
11FAW7fSeijWqLaXFoYparDlwo1VcJZff7geqMSMcyv1QGCnkNeUPSnN99sfacXEnOHGEGbhhCVM
cFDj1/o7FSYGvvzbRhYSpU8yUgx32chpMb93vZCQOC2KX3YKpS/QvdsAYnw4Lj9icKcFe8YP5Ww+
p/7aGPjXOHttdHbsB4VbXdfDaGV1GzNp/G4tR194rcLEhARDBR0ja/PWU9W2EYtBTeRVG2hjBkB9
B8m22DunbA90JQDRO1q8WVvuPUKh/ZRsndMan/3XWH/9C2ZBONcVs1CBrvcs6QIfYWgbSSVeI2+3
v+CCGYCapi4epEwmr77+gHCvHOQnMRYoXg3nSPvAUl8EWXnzLPBiQoQZJwRAJxVgy893+UWkUhvN
qfIsR63BzZ/SNyLdaJMQDwV7Nz7E29DPIKfpJWe5gQzW8yq76Gccvs6vr+3PHK7KRq1xJr5ecRgD
8CoH+ndyNwSam73a5z/W9uef29u6cDFcGZxn2kId6zyxYTD8AeRCp3rpmzwCtLYxzqIPyEfiruGB
F/qJk0oZwMAqQdA05qzfiTooNRD9KUpjynPyUN3JZ/DmmyeTozEybp0fxIOabuhRY/VdsXSKIF6B
uTYAJ9HDm4UBQxlMkoYRTlEWQsipCp8yVdx1o9LsiRoqu9ub+/X+sVH4/Gtt+jUXhym1jGRUqJJ6
RQzsv85/9kX2okXf7VHbDe3HbWMLcdT+xFLigjAmpulrY0nCWVhV+JBOGYFA52cPtmWTP982shDR
wNKOSGOCF+HrHCKUS9rScsB11WNQEXREams9IgW0V07lkhmTIlsB1QNFp3X+mWIbs0FKh+IpWrhg
c+P2Wllg4SbFMCXg8HQiRfnyvhiYk5NqIqm2wiAd31nduUkMjTm/JAEUGNBuXZ1E/OQxmPk2IjX6
xhhogv7HvI8Oca3cYVEx0TrbDbhu9HCAPJIaPvTUmmZDGHoLLoMgMqZypfCdjnVuRWyUXtAMgGqH
gjZU4+mdgh5oPDbdvusU/Q2kBsjiY1XyXcJpOvqSIhFRc7NlW9FllPgSScmpqTtxQnu/vqvIEIkj
t2L9wRxNROxxGAMN6LqjqeXqD8xP2cc+tjFmhgMcewSKPMzVR52A3g69Wsz6RI75katlH4y6PfyK
lcF4LJswf2bgWvvGU1scdSftAwM2HrkNalFeFBp4B3pHHvTMNN9lxaqtlg6MuL3o2sEnkVLclTFU
JUY1ayJvqFX5E/lq0gQapDP3whyR8dSdlT90Rd2OR/AAduGDA7r7ewg82dLrwC3Run3Byr1lsOGN
i5oFViydyC0JpJYBC8CMcExHcM3ZJR/8SAyQvRo1ptxnWqG+p9UYPpZtE4PhyzKqfS6VxLcwO1Ef
pF40Hhp0rDgWPC0P+Iw02lAnHf7RKq3M3bFL85dYaBwNBVCkBEXTxB8N+Ia1QLHqAmVxCzhdNCAi
8a7pXfu9HCPJXMns5BeJarqpIwFcHLjH6ElnDfqMGJ5S3Nu+uxQgLLw38aimIJyd16diJ8YBmuj9
sJW+Zr05eYPT5v8HI8CQIVeELbCGXUch3cpi3tnApCj2o2wCYHUNumJiIYajsvrXxCzhAFcJNicB
Eqvpf6SG6ScCRPbASip0DXm3uGMXlmYhVS0xaInRGVgadqQ+NMi21wa7F64IIE0xMou/iEJzAEQs
B00i+caFlBZBbvwf0q6rR24eW/4iAcqUXhU6Tk9OnhfBHtvKgRIVf/0tDXBtNVtowt9isfACA2w1
ycPDoxOqyk0OvfpowiR+oGyvH81ltgvFXzQ440kCEQm4m8+PJgZMJFFwnKn55OoDChkS206JvI3R
zBt0+a9EEmXeV0QNgYloama/mq2Ow+xySqNw5kaUnlCyKW7eQUM1OflJf34Ob7tj7JpPBjTKqdfe
5z8i30L4Cu54kQrC2nMC1WaMlEHbBJ2o3K8wgpDoRQ5nr6UbE0zP7SCs16wZ5RKCe+pByj2UFgME
eKWM1lFPo/sDlVXiqPd24WkPdB/foEV0L0qUipbGhcVVkZGSzdOeoYbcZYYpimJ/3WxECLNZLYIY
NiqtPn69lPCvTXw7qIJ04loIilAM8Rim89HkyOf6GNp5y4KNiLlLVfogHSHfiihEWY1aBfog7KmZ
+9jtEK9QbnYTxg+CWPUYRgN/1qGWwH7j5ljFfUcFnmZt6cswhLv/WRgMfThzE/fti4RPATMSdA6u
Wc0SYP4Bi721apaWKgXhJe3V11QtthQcucZYHQpVgCTyM5zTHEo5T0fMV7lBFe/6cF+ATMpgHpNP
UfTvUe+ZS+N2bcCYbJcGKEGXQ+AxM/ZG3cvKV12mXiGZ7nXrXHNq4B3TkHSZ++j5Fjkall3b2PCf
fYXxydipIlfTdzaG44xh3yeiF2HtwJZw3IE1SqqPhQS4MUcfV+eN8u+gA3fJ6/VVrZR/LctCHQmd
A0i8GDwzfWcbddRXHT4D/dYnO/vpF7qDPuE6wemGbjxtK+/6o72r3nvbE5V41l49BPlI26qYj7/o
mjXboTUyA9iRxBz0dlvoAFSm0r++RAEK/905FqFsxiNehiSCLnZ0b+qPZru5jrF2WouV8MmRfKon
mo5YiVEZ5rbX0hqtH8ppAjsYGoaC5Ol/g+PuWDzqNGsywGnaZ0Y+oQPnVlB6ipK36zhrSQKQDf85
Ib7Sk9DcUqT5Kyz+bj/LyDU60w2SZngEoFyIVoXOsW6tTfxDAHvZSAOjxPOJ5/yLjpZ7a2q4kDpo
IdXb4SXIDdc2Hlv1SRmRxo29qNwwTIaJGqHW7vfcWA2iGB1SnbyelR0pUR+WOva0LGahO+1Ytu1T
21e5r9S3HdqHJFvQQ7zmKkFDBy3yeU4GzbfnThkRfa+RHkLMUq+3vqTdG2kbQKi7kPeVRd9Ni4i6
pFYRvzSJZVO38RaeI5ot0xuaIs4sx4yg00uJp13ax8qHmgZS5FKdBtk2H9pcUBVYed+goKNh4B6Z
XSjTcskmMA4XqdmjYl1Exr5sTySg2+s2s3LLMb6HGh5Y99CBoXMrk1D3tPQWZTw5TXPfmOTIM+tm
QLs/+XUdaaX8OY9H2Oi4wHgCOP7mn7J4S+O8G8FSPaLLlG17H3ww3+3OK5wEYgGij5yVC3iONTue
BZY0pYka1cACT3V+m5+sn9HG9NqNulHvXEgWnOQfsuCsVjLY55icWSolhVQxLptb+hEUbEoHX29e
6saudopumXNAE75gRy8P7xyRi/wkWRnAzwX9TILe4U/5NQ1d5oz70QEPth88KW52aPciwZzLu3AO
ytlk36ilXo7zMkFaKh31CsI5rsZQHhpFcnwrgecZljY7vMUxlnlngOQZWFLhND40vSBQ4OpPxTHx
7slD8xR613d0dUMxFwwrRdeJwo/DWXpXzPyMmHduR3ea1eT1ZzqIzu1iBy2MgeIbD/UhXL2LHq5S
C9QORGjQIwA1adl+o18j7/G+aMMDdDwFnwcXDppD44wEMURithRoHd2jQpTUB6OPHqa6x6xm4mhW
LPAootVx9lHkU5fENfAydP/lRLuvTJTCrMyPWXI7lOBiun5mFzHE+fr4LiiLqRkhMahrOoVBt/G5
bn5T8nMQNsVddARwOFzihFlBnFQFcJitfjRpEjl1UkhHJexv1DzvMMs4mKAMHcBZXeW5z9Tut8Qq
UU+waLVcCNPE1qgo82praaNaXkVUyJSUziCknV09RpBRwz5BRwpay/OrhypqrtojjjGqTjndDOmD
UqWOWb9FIkXxVQNdIHEhey8Ru5gGINnqK5Oxj5sC7gx8um1qoV9cpGGwuoO43+juwDwL5NXOF6Yj
a81isPy4jAIpVrwc4TOb1JOZ9YIuEhHU/PeF+0rqtAKFNqAqojxZYOlJDCgr9ua+NmzBLbjwXLN1
LlY1H+cCqkkkZHAZNlEP7QcQ+lHkbX/olrCfbfUWLHA4b5LokOXuo6pxC+RXJ68A2QlmRD1kXR2a
PTPkh9j9ZLn4cv0Pt3yBy3mVlERDW9bYSqpB7E61SyerWyftS68vDJFLuQwfvnYTRRQMPaEKxsdd
NC+rmToLn/rJ8CurFFdWwztrCPcsj9+DIod6YtP+TlCPS+3iJrJkfEM0XkIDD+X4N92s3eurn1d3
Vpg4/z18g3UnkaIC8du865gQkpGu1jsni0yMbG8k08Ngf9X0/2HHwWiJhA+iNsiYcBYllZmhDUUN
TLlEC35BfDz73oQKDJ4UQdvEZWyIBS7BOLPKOqm0QHfauDk9at0RzFZ6fIPWqpK8gAQus98i8Kxd
39PLSjKHyZlUTidGoBqEK6McivguZ9jIymPJUwrZm9bTy1Mo79LEb8Cww06jtVP6Q8QeSQy9mGMc
iqY4127wYgt0LtaRJFDyaxl+TmOEH33a/DTVdFsNgWBaefamvCkhtSyjbAc2DRDCnzsKBdJBWlwC
JiHtdjCLbyC+E+QL156OJQTn9mz0DAWtOm9s0jiNfmzw+E/SvZK+BvL364coguKM1LSZRZiCi1E3
ihPlD41ENxUBCXABoS7Bzq0f0N+d42yUNVGQZxaWBUcELl4vlFRn1AUDG+sgM40sKkCge+cWlKJU
FjcSbl0K/RoEGSBUDo6VVgiOaO3NRT7uDwy3ljrOyoBOTYNS02mon02peW9Q38vYxoTEWwSqVsH7
dNkv+nXb/iJyt23S9EJOGBDbAtR/5c7+hcVpt2PlHGLJnUA10f07gRuciopeUfSKaGBN4EIYhjiU
tQP2Ug7ZTYKpBQldPhm7tZVnjNVdN8TLr795fQuw+d4tHuAqC4vQiLG+uNL8AQSGUS6BWbBGPnfT
hYqjdL6uvJb2A613cvvaKk4mSsWs7/HiN3B3OyymDJTqWLBpgtToY9AfwQiVM5BG4wUD9XlfO5Z+
15BvgrWvBQXLtXMXHhT6EYHgKW7hlDpocJC7hxJVaHVToWouZblTzZ0juqcgMrgOvXpdFivmrgvG
yaWkGIFcQRlU7g6TOWw70RfNqstEWRbMfKCJvOB3kHrwOkth27jqJHsNM/DVxNr36wu5/NT9sp+/
IFxg39s1I/bAwMBp32GGialvtr2tpZtcvwW1k0vfbHXbsFur/GS2YBNXncFifdw9kWiqS8gYNq6W
MYwAys4UP0O/rHJAq2gihy0RkbLqWjwD+RcDjZIgJ0A/1/llMaoikcMJiFL1jAFUZjsk3gRV72To
tG7ZzhIls9cDjL+I/OvaWWrWjAUQO7JlYAYp78d0coKu9IqIORq+NpoKWr+Wf/1YV7dWhwDCLJwB
VRfOK6B1K5+g9I0xNOW1GiLHzjqQprT7Nvim9R8NFUkZrW7sAo/zABT63knfQTLZsKetNg1b0Mii
Z1h1cru7C6m5lVvqxJmIBUy0TM4B5EM3aPIMi+nbVyn40WU0csDptym1D6XL/V6tBJ9WqyE6akoo
wYA/RFH4vHMb6bnNJuxsrKL7Th0gC1WdYqXaWtZ0mygvsTLuBsjtOGScm6nRhunY0puc2o7VYMrD
7DfXT3rVSXxNk2mQowGf0rlJ6wNqJYlh1e5Eh22mto9DJJpTWQ12/kCYvBJbV+FLZ4oAAZKU3rhF
VJykW0vfaIMg0pmP6yJGXADN/n7xlkmtQXJI7OHtAkNwjApJC7GBKp12hVDbdtWBL6A4t6daWRnL
8zF2bNeZD1b/xtC2dv1o1i//AoRzcKhRT/LIsB6Sh0gTgZgYXCdpdogDqLoWPiO+On9XNf9BnwhB
wQKYu/5FILUVlK6wOpmBwRG64Zpf6bsuoS74u0dzp9FbSgSxnWhLOR8AfanUStDVBD4Ej0i6E4Rb
0nSCPV0FQY8S2DTxX/TnnZuIVmT5YM3nVkDFfIirrY5RfiIkWFk1+QUM51ioao5WYgIGZRKnrX7U
ZeqEpeXKySYIRMwxq2a/AOOCCXSgk7IeAUZRMRuz26rT0VT2vSlFmqcioNmdLu6XGSo1gm8AxcV9
0m8VLIpY7hgLWgpEZ8S5JKPCA5AmMASZ4MM6RPufPG5y2jxdv17rMKBJ1kA9hF5QzlvQqozyZoJb
UsCe0msjEqRPgyoq7ItQOEdRpFUdIqdeuwMzdoodPUPBaJsUtuD7a/UlM/4uhnMVbUyysLVs+Fh8
UE7RVg8K34h3DN8pNPQm0WeRaFWcg4C+E0qYJeDC8jZS3Urt0OUq6hcQrWn+EQtzQxYgss0BW5eD
Ns2rVTtK0J6af48za/JB0YavdAqee1/Lpvb5um2sf5LgqZKRMEawxzN86a0UgX4OvAM18436OLU+
iwxHK2+r8mAzLyFOS2snHERrXn2O/+Ly3QtFONGxS7HmSUFrPkRCg0EUgVxU2+eIfQHB2f3YSSzL
FEBYRexJWEVFdiYcrZq44NUCK//GHDdZKOpkE62MuwikKCo562AyhkT2Q9W+TnW2vX5qq1a5WBl3
CQwzbhsZjInoVD/VELGJy2cC67wOshqqLkA40yfQa5ZGkHRjrK6C9OK+gResVc1pcGDm8MjSwyRq
9xdtHXcRsl7Oi1YFZBEESC1mh6AsBFXgVde+WBX3YJlagGKUBZ9La4zv1aciKLeteYrbWPAArwNp
OpouNAPsg9wZgWm8D3RNql2d9PdKnoSuWlh+B5Kl0tLfrh/V6iuMBsD/x+KOqqZNxkwb9pAbR3w8
DUrtaSBPjlxZ+S+ZbnMBxR1RkxkWlH0ApWjtjRaOqMA+Djmq+HIb/ujqbK9Br7uvoM9xfYnrJv93
idy56XKKUjp65/GNr6Pw5A9m+BIOvSDPveqJF6vjIgwtBZGrNq/O0j2WPVY6uvchsgY62aq2/TDa
XF+UyEa4OGNqu9ZWciwqC/0OdYKu2mrNh262gs0T4XCBhpL1nUVlLEul6PCfv/1ojNpE+tSWicjr
zl714tvkzxaiyfz8MYNWYx7EFrDs6CXu91EJ3iWoJ7Xu1AdOlj5N9u9Bfi51tru+l5dDUV/u/v8t
BCJf58CDZGbmlAM4bixPTn43aHjdWANUWhCQ0FTa5tVT142O3Vlej0/Oqgs2KkRwVA2Kvh15HHR6
P+ayqPB33aSgA3/+swpGdAiA4YxZ8sK6o2E9sDI6JNmraX6ktUi/Yd1pgz0dMiDo4fmaoFmEEpoy
gk81w5tXZ7IDdvsO8/Cx1jiFsh+K72MWO7aIrGzVuIiMcQgwZ8/dx+cLHNJAVTFEXqPHH8q1kd+w
b432i5qCb971BNwCZ/4di6VJmDZJmgBLI3RfFfs8dhvpM6t3efcwKltFxVv7s25faPYw6oF33bhW
D3GBzfkF3aIqM+c3XaO7zMQATPraoLTZWps29ORWRDMt2lLOL5hVo0D/AHAhtH/iW7TwUOuuEDVh
rb62i0VxXgEKXBhN1oDSpdPeMNqfSqsKovXrC0E96/zMMjmxqyIGRExrD7owjqQ5tXSf0c3181l9
HWahbMyazIMSnA1adqeyJA+RAR7Kk6RrJzOXX82aPF6HWY+WFzicDbKoQiejBh+j9W+okczsu/Fm
7oU1Ql/GMGa7MwMnakXT/+u2v8Dl7E8dpaZpJ+DW6NWpO3oIJs3Bx6MXFOCfSGs/sr83RfQ5i6FX
lDhF29wQMoraLFePc/EzOLvUgqnQejb7sqw9VDqmv9EtlA8DBmEmwZO1GtIsoDjjzG0DU1A1Vtzm
Pw0YTp3g467agAoRoou768cqWBbfxZY2aVBo8zdlWG8wDO4Cyx5dWReEnqtOZH6kFHAOz9/i55dB
1wczIT2MlI5bvfmFFpAKrNex7BnspZYbgctafQkWaNxZQeEiZWTAWcn9h1q/mN0R6vV9ELkFwQze
ZmSiXnERIHdiaRNIOjjjsbwCNJKmW0gnpVadurzNNQhF+5ooHbTqv/6u8IL3IIowqqRGuPSW7ozI
NEwJe75uGes9CAsMLqgIGvSRFAMWJWfygx339qyb1Tllrnaekg23tE/uZNZ81lo/uUSfXppg2ktW
gPxhfBfXSuTWdZb4ZaYF0D/VbQfkZrmT2FDDE/zSOY7g465ZS2nuCDNm7dFz68oCick5KPXdTEO9
uAm3MopFRgauVTWR0bYBHvqObfUKNBHwxVLS7wdm/5ck0PJHcP5RRz4QtVT8CKV86CWMu6KimRei
9NyqG17C8DeJ5ZKWpzh5PFy1tWmam6l/NTEaE2fvTfIilzuMn9JJ4P3XH5k/99eeT2ARgATgn4VE
IGwhkaeDhEJRVum3IQVB2fWjFOFwX46YPUwqDG8jkxZXOy0ofUoaR9FFWfd1dwSqbyKjzmfyArKZ
qZdokMJyiPnSmZPT5F7LOpRjfGV4kE2hDvDqhwEm0TC+raL8wn8Qh6AxD1LM5roZyFDI6JTtTY5q
4hA9D9GpLyCtCoJsVjqQYLq+n6t+YgE8/31xbuFMHV2i9O+OhG4hMLbtRaoPqw/IAoG/e1FuIHbC
Vg4WkgrTpjKh/ER2JQQdry9l9VWEaAY4bKDmgrzC+VJIkthD2cM0iujRoH6M0r2MMFT3YwxDX4da
tcIFFLdrwaB2clHMUPRBV3oH/CFOHiab/w2F2znobkIsaf6sl+IbGyVmyFFnQuKA1ZcJbbIybB2z
Gl+lyoUBQCZSolqD41EUVCfiG/TBQ1TF0Zo7OwMbfOZQTfDUK2sWMUv2YV5Wx+iNyj2GYJ1P85QA
khXgHjUex3vzublV74ON7MnvtQMG324f/kYUd30/1y71ApcPZdQ6LRIwyyHrNO0t4mOQNk3u1fDY
Kt6YPFzH+pr+unxy/iySLyxAcC7tEPnicdzaYHkhoRM6ugu9tPv8kG+roz05bzJ4V+gGsp/MgWqy
JPi+WLsPy+Wq5/cBVWMtNnUsdxpAcngEHbLcPlu1Zyrfr691tUS5ROJunpHbhdqHQFKTI1xyO7ae
Jh8NAz0K2q42oZ1iulSUH7qcYkTosUTlLqFldaHaSdjhxilPE+L6JzlxMO+Aakf0xl6CxyPTHEyx
ed8DPxSVsy+1bDh07nKqUwpSjAQe23aiTfBs3idgXiR+7KPstg1xoA+JZ3mQbd0bj9STPphj7rfN
ewXrBgX7DnGS7Vlust9p3+qN/CAdY9GH0ZprJzJUwKHXpSD1wwUCGRT7UijJ4g0bboN4cEfhs7Xm
BpehBnfu9Tz1Lo94PAro6Y7olgKDsbDlffX7bonCnXOdGbE+zU9UDodugcIwO1Xgpo1+ai2aJzJp
Yys+lV8medvbG2OU/evWve6t/saO3LeCVA1oroX4j6tT6ZBO5NhnvyUle2tG6ed1JNF2cn6x7uSy
KCyYFBnvDeVl7J5Y8Pt/guA/C5IWssMkxGLUdAIFpeoG2rSZssK7DiMKQm3u02Cy7Mho+3nTdGiL
HwK8xa21r9W7zvB75WeiHEvFk818fx1XsIN8FBpGQ6fIEWBD471G3axTHgz17TrG+ivyxx74UM2w
kqbKK5xS3KNzr6NId0jvltUfa0P9kVhPjRXvriOuX+S/iNwFgH53nekBEGt6CmREgbmJQe3/gAGp
L92aSeUuOpIK6KIr/XzJ1Da6Le0e6RGIDrWf11FW907BEKpuoc/L4PdORgdQn6kzCmTvRjAPyacg
GyHPpXkUYmqo1v1veNzO5eE0pkkPF5jSx1q/C9JNOt4k1rc8eBjMWrCFq8a3WNz890UkReQ4SWXw
8LlQDUEX8r5OMUOZClp1V73RAmT++wIkDbseJW+ABD31MWXsyrGN72/rDo0eArMTHRb3fphhkYDQ
B1Alep1ttKz4bPoxDk+aepSYoLa0unfgFwMXAdSOL1LzhDVjlQV4yyGCboz9QbG8mIoIE9djsgUK
Zw6FDqn1bP40tk7RXb2bdqhe7fNTVczs+yjclk4MfmYMbJ7yjZw72Qlq7YLz+5qev4gLF7+BsxLW
6pJep7gC3eedhqAQmmvWz/dn1XAtj3qda2yJO7njm+W3rnaYILm70QW/YbX9EDpif3abMyLkRoe8
CbEP7Qj9nrx3jcfh2Gy7XfKDfkYPmg91LZTBFP/6bVyP2Ba4nEVlhTqaDQVuUjqW5GDy78h26s/g
ZwtJL5BbgYiQ/kCV9K5ClzLxc1H5bfXyLPBni19cnkDX09SOgW88newcUWJw0yc+zl7ejI712B6D
R/U2mJzwx/WFi3C5hz0xGzBEFDhzUILFSCHop0nyG1ERSIDyFaUvVkdSNH8PGlYX1z+S4IiB/zQB
4yEVfL7NP/aKAX89/QsY1WgCLbHnTQR5fxaRXxrCbAjyOLL2e4pkRP4y8railtlVZ/T36BTuY0Yv
pjrqRqC21U8pAOVLups5hkfr2UTeMG4210/skvl0Du8XeFxoG1a5LbVz/nR0qUsIPt3IO/7BtCC5
NRqH+d/kHwwEktJNsWUveuJmD9LNuL3+KwRe8WtsY7HVTFM1eCzYDYV6zdArm1J3QfjzX96txVI5
j1RCA6KLZruhNXRyTOoa2htLRSGh6ABn612sBQqjc5sCUOTks1H8pvVo9Gmk/ogUYZJ4/7hxBtR1
NQMEoGjQV5EOOgcz4gptcBKkH9KavQxBhh5qNfEKrRLNGV5++gIJ3CEgXUQ6A/+T2zwkCSOMVYH5
SFPtg2YlaM0NqR80EdTQ+58TpoKjXHPVsrhXhPq383N1dhNBtA1tWFuBcrEFSk4uyCYIpqKwxsA/
NY8qvnq1UDTsf2GAQPjicwOlKZjd+DHKgWYliUCh7FaWKiNag7dMGXSNKDRw/etHtrYYG+3wIEXR
TCimcBsJuoFMylRSoN2jcgzjfiSiK33R8obF2DPNNBSKwFJucghtDZaQOrALdzCaAgK3xpHkBttI
Y3IXydJd3ujGIVD7G0WSDpZV7yW1fKF0OlVqGHpSIW+6JrovtFTfgr/oUKpsh6KO6oSy1gl+6pc3
408WtDQY2AF3HxQaOfvt684yrDQqMShvbiol38mQYRlN2as6240HkLYkAab4PsPJ8BIlnKUzBZHz
ysmDyx1TH7JGZo1lzraaKtAVMOmCKEM5hB1xwvoRqm//6t8MDCljUBBdYKCCAmnv+TUFEzLNqzGE
agUuT9DIWxP0fHqxu25ZX3k9bjfRvglJurkFA9l8LuxoMn1KVDsuIWNibKTbH4OXf0elGOkX2jjb
8bN+e+xc9BAcb9K72slen6Tn6FB9EE/kz1e8BRYMLjFQX5F5po83wYQWipZiweWQ+kX7QsZ6cggb
dhPKTnXdemNQPypVbTmGcCR69UQx+zijg5CHJ2jElDTVYgPYegLpuoG5Q6Ucs2gSZB1X7jGW+BeG
8/NGUUMsrQVMXILQLzNvWRR/u36gs1nw5zkrd2AIC9zxF+JnFq2mNJdwnmb9qAe3XfEO7SA2PFrN
u67v2kAUNs62fg2PCxvZCPqMMU5KTMd4ZX2bjhhCcgfF66eDLn3YIHnvX6ROYLWXM5m4HJhrAz2x
AqOFksD55Ui7yqZoVypdewcmTetB9ktX/cYMx/R0L9932/Tz5/V9XbOQJSK3TpDXlnkVpqVb5fLd
qJWHITTuYun931Ew0Io6LObzVZVvRYOs9VxzykvUX0e/ZuOe1o2nFLHADtd8KAxkVqK0UdfQeHtn
dp8OIDTBqd1FN8Om2yML4Cof5Y3+iYBf9Ek1x5+8jSzROLOXFTkAexLQ2IZ50s7cxlvliJbx28yp
MIIkCNnWLplmQ3laxluJTjbOO/eJFVFLobhkaCvTml+pCODyExHWt0Tg4m1CoJcg50BAA0+2Z+8q
Shey5CCLrXjpDWZV3e9IrYs4k9YsEB//UFBAAzUEB7ioW00wZNuZDXyU/KwYB031+0xkF7MV8ycF
OQMV3ZcYdUPIdn6vAqNWg3roIV6wT+6s07P5U93bt9NBhkSDa4F9CmPlqLh5/271OlwW3C9Ix+G6
OFSwUZeB1sJn5bVXoLURPAOOMMa5LK3h2JYws+EsomzwHpKorjo4jbtydDoPEWHpWs8qSl1bcipv
6ldzR4/2fhK4jq+a3eWu/l0f97IZldQXVY71qduPAcDTXXHTw2tttKfSSX9VNxR8Yh24anbqXeLQ
N+kAyXQ3+z56o2Psqch5rj0Ry33grqMpJWYom/g5rPGNHXlCuuVoepWvPlWl12wG3/b0Hb2J79I3
F9W362e9Cq5DB9eSYWUKz1IdmlZppyUsLDaPLaj1oECj9A9p5BXBLzBX5SJuhxWLJpo+85NCwQIt
BNzeZ11dgxEdNMsaZO5Ji46zHn2097EVO1kSO1QSPIgrtxSM0hiJsdCwYKDcfm5k0tgZtJbBFZUW
M1+u9dmFCFU1tRfs44qXQ+yJqO3rswD9Suc4haZUQRTLOESrlg5TrzIo/BiiTqnLNiY8sBAcwCgg
NhARN3c1k4iEZo7WI9d8sT7IDfOIg/TqvR07YN2Dtqk3HTAQJp2sDeYsr1vKmps9w+buK03qkbYU
2Krb/M5f65vsXjvm1LFgpHaFRCCaQKoX+e067NrGLlfMGYyVUhhMBtQmPw7da/nP0zHzjkINF9aP
uTqZZ6JT0V5XWhH+/6Xar2RIL6VOYj0rzQ0mcNVwOzaCj5W1WOkMkHutKqT1WFXNgEdzy26UG3Kc
jrYv/Wq80YsVRz42Ag+zcseRYSBgHQfPCcJQ7hXJ+sDomQzbJOVwaO1hG4CIy7R/a+QHvjMhN0y2
yC8JZiJXzw09VpDltGV8k3Hn1ncF7VN8liKEZzsS9re5WM947XJjWcosrgaGA/7DT2+1qDTwH7RX
g3NEf83ifSyfWOJKrVt3LyoSpdO9ig/C+HvWbjsEV6LId22Vy1/AHWZqYCCfFjruRDBJB4206p1O
jc/rV+DSZ6poNIWDRkO0julP7uLlEmjbh6ap3DZ9kgvHTA4MyWj9TpIPuv7rOtZsC+dv4zkWd2xp
n0hlPvvnsf1O9C2K5clwo8QnW5T2Ei2Ke/XqKcpbvQQQC73cuk2CFztw++SxLG4GVTRycJlOUWUI
ns5CRlA0QuHw3DvbcqDnKQVtbhRb+zJ6kyGok+Sja5LIUwtjOw6fcpg9BfY/6/LBuyztg/PXtZYq
uAOwUJTbfAn/Nh3bE8gpXj+1ebPOT23WMkBGzwDVELrzuVdutNHZMNjz64NvZVZZroKWciW+o6VI
zXvtyi2Q+MS9UU9xHOVKie7UaZfrkIyxE3/qzcd/XxB4PHQVTLnoCuGLr1mq0KQdA9zsOr8jdvhj
qOOTjAQTRJQEEcJaHDp3lBlQZyCmiUavc+MAPWmeaSGw1KQ6tm14P42QDEfVGkmaTZqynazdKwR8
O1R17OFWVZ4wJ38TNgbazX7UaSpY+mU/whyM/f09/BYziua5psXvmYzgrewUX6+VA5hcDkka3Te5
5WfK6BEkZQwClfqh+GdvA3hwOSFXATI6jBKfb0ffqWPas7Byi8Z2cowbKW6C6FeN3VxC6uLb9YNe
sScMByDhTNDPZ4NT+xxtMsN6zKHC6IKZEtMX2zH7PnWCp0iEwTlpIyjTzA6iCq3chTMF22IMPTqK
xoVX7uDZSrirHtJqkJUGK9HBFcK+SfFtlHlR4l/fLxEK9xZElQ2K7BZrMUFwGd5k2h5ZVtV6vo6y
vmPIREBNwEC1gLsSljIlBGZYgU0nQsfyzsa82WhvroOsL+UPiMHNFIFnsofk2nz00qnQ73KyS0Z3
aAXV+st3BuaMNL0MTRkN3RycgdGCBMlAsGFSgxJ1z/aVRm9avcqgVaC6vRKAuUckQLy2fXOdAy38
yIeDg/vcqLOEpDXEeSrXsjCiPto3GIfe2kx5ub6BK8EHhEJMc3b5APpqIVh8QKNhPcGYIIUtmFBZ
mci2DH5cR7iMBuZkHuJGzF8Y0DDifAEablu11vD1RKw4h2YjBArSqAfhfFN89GPSwi+GucD/XZrF
/FZbcMRwCQao0s83zzAbo53wge7GsbwfJPtIbe0hqc1TF0WiDv3L9anoYUdeD4VeU9b4KcsJoRWz
dcTiLPY6+5uu+UF76PWPVnb/dSMBhJQ+snvo0r8oksQBpqybEtFw1b4P5reg3ofta60eJhEV36VN
nAHxjwdm+4mR9XiflfqdpHgehu31lcxX/zzUUJHIg+gCknlQkedrX43eTSVjJiKa4Tixe7PYStFb
He5of6zUY9gIkpVrJ7SEm61lYeMlGnvaugVcVo3uKO+nsd4G8Yc07FgiYqNdxbLxGGm2TKDAw13b
bkITCm41Hl75lVnJTjemh1KrfQkEuJUmorW4dBLqzGqBjC9kCvHv/GsWKzMkloTl/Cr1fe4Qsumt
l6Dyrx/W2l1CSIPnFTVEsApwfrxMOmss+xRfDuUvY3ykyU00ggpEkKZcszmTIE9IEIRCxJvbN0Wh
eaGRGUV5MIMYJYaH68u49OH4KIEDx1fklxfitqqVaVVUNKncsvDM6kUNPkP9Tkv2Ofp4U1Fed80K
lmDctwLyyFHbQrvNtUBQEKd7gzwYRuUQeQ/OyevrWjMBgtzUTMyH0J1wxwNhcHAqR9g4ShPQLG9t
dOEZ4Iz5DygY1oHg4pc0Lrd7UV2CpVXOKteWHkYbYmf2o0REDdxrloZw4Q8It2sW7SV4WoBMuJzl
vok/J+UgY0zj+lpWDwftA4hNkZ6GkNr5pSmqqiFpDBgrNY65LEk7ZDDAeh8OHwTsH2oY5IIrtIoI
9nIotIJtBIxz54iRERWGHOA5CvKf83PeEJdKe6kHgXG5vb641T38A4UWjXMoaCuyJilLmMO4g/Ih
7SvHNhBCCmBWrW4Bw11XMzBo2/aACTLf7L610WMVv15fyeqmoSYDzjIULS6mZuwk0sF8m1euqj50
yYYZB9kOnDJxzVjgGlYXA+cjg9AT3kGf/77wopEOMksNLOJu38SbatTcJMvfB30U3NTVo1nAzH9f
wGR5b5nJDJO26LVMMNHnj4rpsPI/uFKEPX+WM2/sAic2SaYqKXBqI9prrfVaTOF/Of4FBHdTkagO
CxR3QCkRPhqYbbXvJhGt4frx/10Fd2ca3W6pMRsyVMI2EYaW0i1FA16kl04n/HyfzZUPSBZbxn9G
1HbWN1QHWAvSRMfoG+Rvp61kfJit5TGS+92ko2O7TdDJ2e3Syf7f9pOPGkySBB3E177ca6s+d/o2
aETVBYGVG+q5WahZF6dWBYystj0SYVIZRK4iijSBjfMzidQse7CeAEQJPZv5nbUx1AMRJZBWbQMj
MuhDQ8bF4htcNHmMImUASl99/h9pX9ZbqQ5s/YuQmIdXYI+Z505eUCfdDQbMPBh+/bc4+m6H7fhu
q3Ol83RaSu0qyuVyDWtFhV9PmyG/wzh14GB/73wUEnQskDesZHGunmgjYc4AWfpO2/ZHcl1el0/o
qO1BH2f6DMnDbb93/vntvAjFygCMhQuKv6IS0wFtuVMhvKqPRr3J6W9HFsGX3/3F5VciloRsFSXS
OO8MN4JedvHsFu9M+5l5weA+uKMOLmWJfwvqUacKcSE2Srpcy2soVJW+Bpid1+Ki8Z0rZUdCb2f8
Ov/NxO7xaT0u0DoDVnxHE2/aBggjBunDhDGQBAGG9b20ns/L+jpjj6ff+lMtP2Zlx6xjrdUmEKZO
e7pRA/JsBlh/vB6OzT47eE8KyN+HTXdUdsauuSchRr3P/wLZh+QctI3jQa1LmDZpAG1UBgN7wUbB
TjNe9epq0CWVTmEUWbkNF5Yxapg1sQlpemG+Y3Ob+Bi02k6Ndjivlcxj+OVVx4grDC/Crl28aaJH
qwgdTD3N6Z71YWnvS4I7NNlHqmw6eFHgzLngh0xnjYEz3IbcqMmeBy89eOzRihaZAKzx0kBDa6hu
JBmI5BsaXGwuo7lN4gxC+7HZUv2uqkfgP+709nWkWH8aP84bV/IR+bETdc7qTF3CS9EnGMoAs25X
3eeKI9FKZkouxIAQ2ZoHCjFq+QHWrKo7OqD+m7x9MgYTwDNk7weZWlyQifMqUZgBedF05XTXZfmo
1w/nLbf85HPewYWWoc4rlJIgYh4f2PRuTN/pMq3CyZcJZDeK7XSAAJd1z/Ok3Gte6ldachdjemyy
rQtS3IC+IEypLTtxogbXWjQXSBpXr9WUQDTAIJ4N2l+meXwB4KBjbpJj46nBjMWhUgNWHFMl94PY
/5HlO3geodG75GerIFpEPe2NDpdRqphBrn6oabJL6LzVZpD0NOnVXNqSmpDQV5BAgIITj2bQJZ9K
NObMZHm6nDhr3Nj1uCk00x8xm3/eX4RX0UoMd7DN3m28FDBsKA4OW+q6QTOSmwF8y9T4nXitxIyC
NhQuo1WXl9PKxsuPmBQN0ehNSXzyRu/sQ33V7GMAnR5wAx1T5muv6UE2HSD8fiu5nJp20xmDmkCu
1i1csFng9buuDBt19vXyJZPhWYut+tnM5l7wppXOra6gmR2Vzwpmh92XtgzndmvI7lZRBFvXkbkj
oYGnq1QL+CUDvU8Sh2N51897VFo2nuIDrsJnrfsNj1mLXH7S6iiYNK7qnKBW0OZ/qHuh9H9Y95Ql
EfiDjfC8c4q+2vLg1TCcbenonZ2KavqhY3m/BLNs6wCqjLzp7mU0lUDoD91YhjAnGAZHUX4ljnMS
WjpG1bcQVyNLccxDnui+4t65mDKavUuwSFT0d2/bEiVFL5K1VN5XkrxzQOuGT4iJJvCNALg2w8CK
re/PG1MUUNZyuMvOKJ0061BbCsrxLVMDNbnNJknuJbp8lpo5NonRUPuC6oT2SR/bNWJW6ZbXQxXd
4w6XXAIyEdz9VpRK5ZZdgyu7ii4xDLGpW9njTWgoE80S8FpZX7kXUOipSeHi8BpW5mvJawsOo1QG
8yM8uH+FoOh26tooThG3ZQhIzjS9zd0j8ZIDQRGWvbfKQ0q0Oxc4pOcdQGg6DISi3blQOvPrNgWG
DdyoxdfJprfGuzVlFGhCR179fe7TMLUAiPWStBHb3rseuUky9NLjUtlE03fqES4anejeYxYRHBmn
5rOTgYAwGbqgJ5r7saNQn/TdsU5kPS2xM/wVxDO99A7L9cyCILVCml+9eCVoXGWXsNhyn0K4OKci
l3EIXp+YwB+wouG7YDHun0giOZ6CwUoEOAsFbCz7O+DK4eSgF6xjsxCHZ7qzEj+6C9lHebSBZr6l
h+Il3rFjsZvC7ADo26NsAlgYy1eyueBaKG03uQZ0nJZtmjhPgoQC19ZiJJg9Bj6QfD/iBXPe5QX3
MMhcgJ9gAawBSzBcbM0LK02w34aJaxDGDqE53GH2sClDxXs+L0j0GsQEuwnzggjP+DLym01FYVPb
wySg1W/Mie6UfN5GWYyOx7zvzN9ol19bKGqlk32ZWrL+v0hPDBJh1hicf9g85I/DrI7FmGKaxuxr
QP3kerHRRpDT9FnZBThERagmNZMYV3A0lrVAA0s/GKCAhU/PYJFEboc5Y3itkxyKuL+MClQyehnt
iUwM5zi2VkxzCVT3ACOWjU59E9Rro2y77iseM1Dl1spwnjJn3hzHyy1s3dDr/Kbbej7Z3BZb1vlz
7GMwKrtt34erpvYtGQqWIC5jsQ9bFphxwFYnP0SqF30xRRoaf3nU5743v4+TJ8NHEwzkAnIIwO5o
waLvi4T/9GMNs9XatEcXzp7MWzpg8AvSugtXc4sjgPNROmDKLWpuzoWGPA645enPVM8xImYPmU9i
CzCQseQpKXJabF4sQEgL9RLfZK8mXaXMgN6D9WHVD1mchVkVw3snLD3LWMlEXrQWxl1OPVrcamVD
GIsZhqMUUOfqdmP5SjK9nw8FgpsdlkaXGK822JmPOUWNQozXwl8bUEZgHx9Pm5wQJdQm5VBPxNo2
uaf5LWt/d6x8PC9bEGRPvHhxtVVuXgx2bZOlTWBNt5oe6MNd197r2SVF6U8GHiGTxXlUPtTazFrI
ArD9ZdHbAL0FutDQbgDCdZsO3q7SB0kGI7gnT0zLqdcVU1+yDo1RZbYDrFk7elh1BphkN+fNKPbM
z0/IqTalqMsumEJBPLXXDhLyutgZIF9UXBqMMhAUkb9YloMVaJA7YUiHE5Z0c6PnDEr1bTuAkFgn
PibO2XNZYLVQNYtfJM+mXdkMgApteiopM4hMihFKF5uN2Ff3+HX5jmWk6JmCGVRw8frp3HS3VtfW
IbHA/jzPrJfIE5kW2+TgmMDJwPATd1PNXTTEZgZta4p1qP7Za499tNfiK9JJnEX0nMNy719RDpdi
zyU1AVSGkGcyK/I1awimMvlhdXaQ6dFL1jcHzNp+TJV+mIBTd96DhMK9hcHI1Q0st/NTD03dlVO9
dC8wjxUd8smgW1xcP0AZdkhrhjCf91aQWelD6XlHtZ6q7fkfIDqda+X5yxm0vwOmvXFr0vR2AFpF
bGk3StkE2YAFyBnIGYOl3J6XKfIl+BHUtQDw6vLPdTet3WpcZjB6/GergRI9aSQLJxl6i1C3lRwu
I0Brvx1SA3LcaAyvirAssHBf3yrZ1tUlkUAoChkOBrRdJM18sd1R+qw3LATzssqDmNBd7Ph1F3aN
trfMC1e2CykUtyTmsCGuEH5KO7IqYLMufcNejcm+nm0tUGqMgE20nK496mlhTqKrKh//HVcCa/gL
55aNg4mu3nJsVxeHUWMFk0zIzit6g0Dha/lerXfn3UOo3ErG8u8rGWlWGJE6QgZLnfduyC4iQgI8
SR+QwR+wJekbihP+u0jHAxSGhh6lhd3tU5EDHWt3XgaJR+1RUQIvfnXmQzs+UvQQpdUqUSBfC+Nu
p7LXo8RBfRpN3jRIhl9mmmK0fIHh+Zmj2BmNF8T656FvwMSgTIERFBQbsTF3ql+VkEFNF5GKNm+Z
1h3njmz70ZYEE8HqNuSAGBdbTjCkyxejZ2zEtfWSPelj79vGQ0zQid0mEzYVQj3+QN8LpTHFDS0q
WwYUGRXw88s0KY6DxS8Hp2qKfZAKZ11Fi1RxyYaSJ9V57u1j7NwXoIgr08fzPiOKYgArBiiCh8zU
48fCAZUQp60Cm2qJ/tADbaOn+ibBlmNTKN+5JVay+LEOlyWYh8pgVzP7lUxFQKOoCDAi+NTEZEOK
8qB3rPbVyrtx1fj5vJ6im9g1sF2J0W13mQc99R101oa2V3E9gkUWkfTeQ+KBCTrwmsZBUUlGfmTC
uLMxz1gTTTUIG4wPL97pXR7m6Utdbxj2Kc/rtfwprgOG8PmpF5dPNXMLVJllUHPQnvX8J8B/vvH3
0bvHeDA21bC2c2q3WO1it/Lw91uPPmjJ8K5TGUK3UAXAP6OcgIwQmNKnIiq1MbwSnbxgzMIcILFq
JaPB+Y+x7ouVPkV8YbSrVKrmGVJc56YkQXXJDtluuq1/mFv7wfZ/Vn+0TbQpN+3G3SmjLwPrXb7B
F+mYM0ZhH2hGyNJOFZyjbhhTFKMDRwXsP+gxWy8sZGuLovtmGWb+HyFcmtAMueE2y4y94T3VzoHm
oQ7GcByEgLIb+vENr1gJ405TyaKptkCmB04XxddQJDRl7y2hzRyA8oCkGLsK/L4FOj3E0RuUV6cY
Q3nAGyJBnD9paSvxb7EcID4gKKhLNf/029CxxWFdRudcNxl3Kt4Bmww7EaGmtbLynPALAercRKBF
0sg/BhQVcOathfDnqc2ms48pAbvIb6vKfLV4NKL7f/9ECHUAfDAwBfIF3Mibk8QoHLh8Nb10qLIq
siqcyHKfAr7wB0317NLchQB7/OlAido5JrIrQyaD+zoJWt9tkULGZG+99M6wrpFon7eT6AJcq8Gd
m0rtVbTBIGIcLpM0MNtD1YdmKwnTMkW4A2MVeJL2BqQ0Rgsa2QwcL9jE65rNeWVEF8+qrse/bx1F
98AYupzLetu5fuI9ZZg4zuyPwvtzXpJQoc9yqLOYdZ3eev2E1BqSqgigLHUUUHuXt5KET1jHW+uz
6LuSUmNvcapGmG0g850FzM6xxrWdaKFtZk+D1oWJ1+HDTVgsAizRDIqMoiTbPE+vm5rJfozMuFxG
n6t5W5hL0bQ/Kjfew3QHmhk/M33N8b2deoj2U1hs0if3xZW46P/yvP5be+Yv4cm0Wn1KYWzmgicI
67NkLrd5jZIQ6OqYafoIXjsAVIQJ/cZc4kmNjSsrJHjj9uYyQRqTK8beayANjhsgwE3AWNEezvuU
IEDi7YLHC65IrHXz78HBjRKjxOwTCH0THI6PEWTVIyBpx505HFNZbBFZFeJMGytpKEWjl3HqXDn4
gTw7xevdTZRrU0NaanUozJCgU7ATB/jEKbE3k9r66pTvz2sqOD0nornTk5tN1zY5NKXaVVpt8vq5
iCQiBN4KEZhYNZZmBRaFTrUr7Aqg+8tQRlrfpX2omJsUIMrDRWdICttCXXTNwr4LSmouP702TJlm
EQdmHOy9Ph2T8jkdJY8UoS4rEVw+nSt2nEUEIgqySfurGlCWCtvMbO8Nh/MfRnAbYNnuUxnOanMz
eiyr8GG6bEvJcareWIx1h/fzUgTPPB3RcUGQQ2Na4x+yOVWGFgj4uHNyXwMTQ1D8NDb9pe5Hssix
3F5c6gkMMjyaTQekkzrPdZKhOZ2XyeLbV9Mxvp+uCQAHlUN8oJDWyzqugkx+Le3LkGjpVWqiqOjt
XCa79LK6TLbkyr1Ut/Fu3lm7Zte9njekUCAW2sFgv3C58Js8TlY0yexAPc8C2j76j90oOUYi78YH
+v8SvkwuZDrxmNZDgqrcDuzSbQ9URmApqjegXfUpg8tyXGV2xmiAjOluDqfrHHggv5rNtI1ekjdl
+43nlg7cOwAoIfgtiEOngQFof/owL63pmKoMg4teHiALlgH6iw7SSgpfjnaq3lCrEfl7b/7ozIDq
F0X60s27899fdGOspXCWMyMKjnQCXVIP3ESmX7KLPN0q6YtnXBfz3XlhIldY8CtQaMaurMWfJbcH
gASgizDZPTU6Sl6gexznKtk4WDKVpIsiv0YlHTM5kIQhTE4vpceDB0X1pX83hu3cXUyqbKZEZDp0
7fCsB80Y6Gg5N7DcZKA6oImDpDaQxLGgnMqdjopWWnp3ZvLuGjJ2DFEUdwG6uKzto//Cd9A7JMBj
vDy1ahBtd0MNZsp7K49B3aL4xJJgBMiELYFxnTkamDnKtSUTLjYloN4mdmzndDtpm16G7CuK5mu9
uNx+mdFywVKJC5Bdq8BBbvXSj9INpWEbdVgDuFWQiv+7K65FchdiM2bDNHTIizEQecwK70cHuADD
TGSNdJGTwEdQnAcpAuaAOScZZjxRYgWnmGGQVM+ea+fZw1yuc9AI8M8lCbbYjn+F8UWasqNT6egQ
VsXJfswLLDb3e6+LDsQsfMWZf+s26wHcr8pWsUSxaqUlD7qQqOlop8u4f2m5fl8/sVj3ZwL6eVnf
4SsDARBH15I4r+wjbLgPi4qjXv1MNLPx1dYKSrCCOBXbUNUIUzW5Ye6rCpa60n3CXbpLW93v7PFG
rx5jZqLVtPC5D+E3HEpDugi4V9QnvkzLGUpuVA7OJrjb922LgE26P/XcSOK18FSi/upaGIGAO3Fx
TWsxlQwGNNQM1Mc2euiMm6bYzb/i6eUb6ujIRTQTte0v6+ujVw9KPSN+Zin4sPAs9Bys+cpmH4Ta
IOkAu/aC6s2ncXXe0qQ2IUW1szv8liDL0/sIME00L4+dJrsURFNXC2vNX3mc98zlPCOUIQ3G4xbk
reqvOXkrGQ3U3tyiG3Q1a9NjpD45bRPYeS1JJYWHZCWci3IZU4Yc9C8IqGp+4VoPVI0esmTeOrDs
Nz7eShIX3CpDmzXDhVnLDITeuyl962WrMEJlvGWNGSArBhAgTm+Hio2D2RZQhiS/GiN0iy1pAXoh
w/ASf7FPOXwWFOO46yNmugGUu9G28aZNfTR0bq1ok2+Uy0o28yrKUHCf/49afEu6ygi1GiA3B2qL
3awKiOPL3tJ3QsVKCOeFXgdCb9Isj7HxoR73eXufxodveMBKBOdrSpnHLsHaTaBZUKDcTnoCXLdv
3KELLex/UDsqEDtOfSCmC114CSFlfUmdTVNfJs7mvB7CEgM6awh4C+Q0AI1PZZAKXQeHqUiy3I9+
eowTx2dYvUrM6x5xiYH1J31wgbd5XuxyQPhH31rqErdWuQ8euJPnJJCKLn7ZqYGN7YjzEgTnBwph
0APj4Sqa3IsjriTUmB5ALEAcN5n+lBl4fBEjfu+ZhZkaEISdFyYIsxgUNDX0AjS8W/i8cZzs2e5a
xANF+wVsgtCesoNSTKELIhQj/TgvTHCEToTpp5o5LAZt9QhhND/2rEGu44+jpD0otN5KIc6982qe
DW1AaWbGJNKsP+n5fYb98kRG6CdIqE504QIpqFXVtsJ/AdHZE9b3t06HyTivDhvXu5p64ykei40t
ne+WmZBzDnvWvWFctp4U9FhtzHPQEnDukhAh8PET3biT5bp9rFUNdIsBTULd2h872fCWTA/uGPUY
LWR5DD1SZlxgNwfbRR4UySXXnSDHPtFk+ffVWUoKD2nvshsBtC+7u3S7LWv05Tz5VkeD8td5/xbb
DWi1QCTEM4y/+TqqUctrEb0BVxsa7UVNZDWn/1rpXPiBQn9F8JdeXiltwRSIsLbGHquloCRlfnGh
PF2rN+NrfIl520eMv1xVu2iTNX72Tv9ksh8hunlPfgSXaVpt4y4rIKgMJX4/giDqkoHiDItOoF4B
SkCvBeiM2jKx4lD1qToXPRJvUDqthNS8tvzWuKP0tWKXQ8L8mEmCiORDOlwQMRjJ2nopu9p2Beb6
navIshdx+PhUZvkFK8csFcAstN4iAQ9adwS37WZMdzTDdF0F2pcdeMHP+6bMelzgIOgisplCIIgu
sGk6z7dkzIKehKPxdl6S+Gh/qsZFj7HwaENVSALpy9Sjqqf5hSarhi6tkXPngIsftVm0XU+WbGzC
CG9ok5emeOuw1zqob0UaTro/yJDcZE7BxRJA8GHy3oRehvbcR2/SUqXMblzOpNUDeI0Y/n7nJT+V
adwDBfGlq6zt+c8jypvWp9fluk6dXSXDvDh3FZtYStwCua2NgU8LMO/kyi7CQj9aMpg9UbPxRCgX
MkhjM9rbCMRwdPdANmrla/vighwQP0w9qG+UR8SQogvPKyvMBgBVDvR8CxPJX2vYyHwiHWLdMQ4J
VQ8G6mGO8uFgaei8JKF3/JX0pZbdaESlfQ9JU4ONy6b0q/Y752olgTNh6Th9ry53WQPMdWf4sOIt
SDXPayG8L1cy+Bjr1m3aGPANK3+1vYc5vsZkAMuBm29gzFkiTBiSFsIiB6P4lsf3CDVldGqso+MM
63eGhm6NG7L2sic3lbI7r5bwaK0kcSFJ9dK+z8wlWrT3qhVa6saTkRiKPXwlg4tIRqyTch6hzagg
YRo2itFtCn2jVZ1fa0HZjD7FspqBacfnjL6WQzD2kpMtdsFPe3IBCtCmyK07aNmWv2zjAytU560o
vLNWGnIBas69OaJs0bB4jsd7UHO3ym3U4+CGtAV7XCWbu5c4iMdFKmsuIrNIoFAMcElHDaI5GGNg
GSbBIGtFyURxh8seG33utcUXUZ9Ulu/1g0w/huxoydpqMkncETOwRzc67SJpVDCnfEGUJNBa32Yf
TDbbIIx+gPvHuDKwdVFnPk0y6nkCOPZSIVHdF6UDnZ393lm3rWwaW3i6VmL406WTvI2XguDs/MS2
1TBe2pGkfC107ZUI7nB17qD1zvJyHN2HpPszmYfzri1TgTs6VlrbgDSHpfQCBFJZHKr9zvhngnZw
4aEV+fdzcOdnMmt3HBY76YMNwkoKoIydEf/4P2nC3+60adIOdQK8S3EPpfpmVizfITJcSYm9+LJB
Mxip2S7VUs15Ssw3Eu9yGSjeV5rWU3O53EEBgn+dZ4smjuZ7e4C+Wjdv+i14nW616zpMXwAwGuad
b4bt5VPc+UXt1xeKJKQKD+vnJ3O5h0DtYgDYXXI+ACsH1vBMwAnflJcZudSwaXz+ywnD60rWcgZW
TwKF6Enm1JAVVz8jfQrnOn9WUyPsR3XTeV5Y13Rr2fT1vFSpmbkgkURloeF6RNq51S41LBr78xbc
XH8oGI1D+zDvysvootkUz+r2Ln5vj8/n5QszjpXWXPDoOs3O5+XNHI9vZvWkgCZhaOxtrmnoY9qu
X2QZkRh6+ZNf3g4rkVwwKZMhGt0lyekqECglvhdtgBfoK7IdQ9kh4YKKYxeNxhbV9OnggphyfJFS
ushEcCGla2ZTxZ0P//S2Drsv8nfpZsF/AOJnzMXfwhPA+UpvhhrpJfjid9o98TGldosktJnD+Mra
FVpQvejb6D59sV9Uf9zr133ghU/GjoZUVgWQaMx3uerCVaY+/u/jPeb9rdfem0Ry2YhFYGFj6abj
7cD5R5cbY60uJ2Kaez9J91n0hGXx824vDiyfMjjf6G09YpoLGSSfngjtfMLMbcYiv6rK18KUzaUI
TxkGUgCxCAB81KdOY0vdgBmPGkg6HGwRAbnS9/rt0JCwro5JelBlbQxxhQjzFSamo7FzxW/5ULto
KaMTKr337TMGpOEi5BJ7dZZPb83rVtb7FZ7olTjuqmgiLN1PDtQj6qs5Hd36kJQBdQ/nv5kIcgo8
Yp9acbcB8DAKdyyhlbJ376aNekWORhnmL9Vb42uHdJces1sriDbnxQrdcSWVuxesLEejrYDUzrjE
PKPKXhJFotkSJr4ccSztaWgAANCdf4mNTa7bNEZTI8cOrbrXMnB4U19nYRvvTIf5c/byDZ1WArmo
3/S6khkKdMrdSb+0kRIHUW+hH6lOMgAtQeoI3H30qhcQbNCzcCFSi6jSGFpLg35gg6+mdrvrqrL9
90FNTNZ+WpCLGbNbZSmbMXXYe9ndXCQBiZ2LnElWnoV+vpLCRQ0dAaKNe0ix851rgHnhlqrXlmzb
RYQDe6IMZ7LOBgMM85YRyjkOsbydq41vJ9d1tWHlMwgoXXKB3TkSXQzt/ZQC3GjrfevF7iyLlsAq
XlCxTwPWaAISe7SXNhv6Xwa7tKY3WxaDhV6/ksFZ08DcjWmh07FUBRIjpPTd6X5280aLftXmppZt
5ws/3kocZ9VWiTu1iaCSaf6wpg9Nf7S9C2l5T+DuBvoDWOF0TDT2eLxgd8qtsli+XTuxYKjfk0ji
g8JwtBLAWW00E5NUDgQ03S6jR4D7SakTRbcVilBAO14uSBzd04+PRXwlcWOEc2Mqi/sq6Y6eheGy
uU+tY4dduetYBWmQbrZ0fz4siT4RpkVdTCJiIQCc8qeCdVYwyysYwpJ97zh3mHVk+kUmq9OILGiA
FcQAWAmmhvnBL3BdKlWdGMvx0sMIrC2xNYOE3tidV0bgCZimxAY23AHFNb6J0SIcKsS18kDFijtA
2iLVB6KnjLHti5RlzBFETgt+FgZ5+Tkd1wC7gDfRYkmWAlDcXLPYvPtHRf4TgeVcmAosW7wieqk2
iYmNOOD8x4eqHdEQH6qP8zK+fHnIWKokDmiXIYhfDo4TgKgBG78Aidi7y+4q57UBx4T6z2i0ixhM
aYKLAavIwAA9dbC4T7PRsxtYy7woa++Kmk6IwS1JcvnFwTgp3BH1xmE0NAIpTYUJMNIAJsr8RQt6
+w2bAZhiQQICQy1fXO+IlXrlADGx/YMAVjuP/LoNpZNgX5PJRZ2/cnQe4K6yu9JKR8jJizZU6t3M
3kBgPie6n9hAsPeuywav/yCX7St8CUOcXC5p1msvj4dokWt2G7QAg2Lw/DR3NwMzfdO4Vwsl+GeL
Yi1eszC/h0lxLOucukfBIgJGQsD1WR6QtVnpk270I+M5kjU4Be5+Img51atag42io2ZMENQaOX1w
iKEfAMdRXkxN9ZYBQEGil8CSHji5QdduOZgK4oGMegXzQJqBINFW2TMgSsIu7nsf/S0/VYsrgzp+
hCbQv9sSCJwWdkDQjjf5ea3M0bDjn/ZFYDAbm06DPyShVwAQqv7X1A9UyXDKBc0AoRbQCae2JMPY
1K6D0GEp3tGlReLbGvNLw5ENDIs+GggesWyC693EPXUqyJvUahgzaDSBqIqAOsG7MwBG1xgSywnC
B7ZZPuVwzpGoimkPZEAsjJwd0eJAd2iYtfP2/Af67/eevDoWw63kcLctixLQUFPoE81FmGUgRB63
rbMBU19lH0GFw7CrXithi6Z4P18QQ9LkF6qJpiQ8xLFxr3D5WIG9+GVUqAg8lEk1BfTFk7nR9PL+
vJpLSP+i5acYviAbmb2WKznExEkSmNHbaNQPplqGna7ty0rmjEJpy0WMHT8Q8PDwfYTVTBldsNx7
cAu1Ki9U852Q3/HQhkku2+8W3P3ALcBW2sKVZZq8Q2pKq9btANUMUtwq1Lh06p/njSf8RisJnCvW
6tTE1IMEJx3A3zj4s9bdA/RJ4opCRcCVhWl8D5+K39foSDHRAcCHQevGd6rDHgwiG1hYDucXN/AA
zAlmRd0D8M3p4S0J/jctLTg7i+6jcsYy7aND59CsfPehKDYAWHPMK+e3CoiZgnaSXFAUOoDZh031
JcXR+XpMYbZ1ZE2ABUndm9RuMF76QfpNpM6S0CEK9MYC2As1XQC9cEe6seio6USDHMO5wqM4ZKXt
R6Ad87x8N7iaT6jsKvtalUEYAeAhRtFhWAfAhKeWzUF+WIymWWDF1HgBs9XBBnjwm5MbF1VnXRV9
awezmTzajXNPRjb6VpZoh8Yc1WNE64NlNsa26mrqx5rxdN57vzww8cuARYCUEvUHkC1x37ypLDCq
TBE4B0bNN9oAS01xvQW+TWQt/KCPfSLxY9FnBtaC4SwRDdsQfHoJJDBiN3ERFHrsR/07aPKKag5I
JvnMQsVWcrgE062dRHFLhQbR8NSx26E4qBYK3Na+8q60aluN37hisayF6fzl9KAse/qJCZxXicYE
LwAwipkjDRQgibSNJlFLFG3WYhbzrrIis+vSVgNGN4Z6b0en9DuUP1zv8bxTiI7I8tSw8c5YCG+4
b+SSllKvJwU4p6+j5Io22DB39p667YpNIuNYEGq0EsZ9qERtypbmKaKOqfp1faGTXYu1tPMaie6c
tUbcAczauG0VxFCMvmwVpw8KtG6S8rIjT/rwHQf/1IfHUAY1lTrmMUTF2mvl7ll21+iPtQwZXHiM
VlK4xN/2xgxMN5DiuQevepmqm0Hxh1ESk4WHCC9N+AFSY5RdOW+L8yElFDl4bIBAqv+tgjIa0pwW
s0MK2WqGGriTLD8QOcQyvu4BAQvZKg9jRtJSp40Dh0BytfHy2k8bDGTJVkC+YuAuMdmBFANNB4zF
cRbM8tIda6DdBXW9UDQa/mibvj00mPlm6UEvo601YkFLqXvfSrNAKz6oVVyh6LgdUBQe6tGvrT9W
LZtUEJkc7xhH9yxkK7rFxRFc/NGYJqgkFJ0TogqMmP8nq9pdqT0Vc6CUVxUNz58Nkb0dyzBRUPI8
cHhxH7lylA67UjlOe03Tfa3mZpAZCbsqjVyG/i8UBbvj2ehh+5hPYkxElqjwoFzZzFfeFMHU6qPt
jA/nNfo66AQZDqSgggWOR7ywTv0WlS2bqstzfC6sHThzn4aOXLXD7yn6ZYzjwU26xLd6NbDM8UEj
bGMBaihUdBUwkb0mqXT813zk06q1P3MJYrfw3oOqqAgUS3ee+swaqn3Uki7dDJYzPZjoskVbIFQU
lo8JmZ6GleYNP+GZYzh5WoyGmDvkSoCUQCvvXdD4PLNeI6mvRK3nhLXSIKZNyVheeE3pvNNp9u4H
u8krFBw09yGNUu+O2Zh2HmjUvtb4K6mfghvzR16DgKFLyjjbxoo5dL4OmCx0E7usGu6aEQW1EJ+o
xUZwWgOJQzfUbDsmzCg24zia7dZpcxsb0LMRto1T3VZRPQOXPs2b3O+rzgkcZlXbGjPsNO7Qwm7N
ssh9lvSV50/1WF97TafNvm2z4pcCRPgfk5p1xCdOrRIfc594VTFzRkrd1nEfmGml28dscIxQd2L1
YawHll715mTfagn12AZDZSOIvpie32Bpvw/1yohtPzHRhjBzICShja5GzyBbZ85VQvFcxOyA4dxo
DW0OSdw4W5YOyA4iFwy+27p1qQrtU+dpTGtMbvT9kO+0piu31HSrYpt6XVsGOjHHiyFu2c9ITdI+
GJlSATxPr3LJERVF+7ULcf7czOMMRFzEYYpR7Da67qN7B7UlN5Nc/F8Hb3FwPGwWY8MdZQLgRpwe
nDZVzURb6pgTuynKPTaiUnU71U/YcPar9CJyDoayP39YRTFhLZLLaJg7tE6hoPDSJDSo9DpBFaS6
i6v59bwcoQ2xraQCxA4gc3wO7rX1PBQ55HSs2Y+JuSvr9Ck17PuqHyWfS2zGT1n//fsqS2NTAb6G
peI823vNfVenu84kweT+NKvNPG/aDOznMngxwSMD9Su8dTGCvdwb/MBTpvZxQ1qgAuXeVVzfluNV
wz7i5Ce40FNrO+HAkkeccx+tUx0Tn6UekuxHl7+fN/PX++v0V+inHjRqjRt1CX7FAJ4h7Ig2UxYW
KguiJByrl4QEpJW8W786ECSiEwLU2mVLnde7sP4faV+25DaubPtFjOBM4hWcJJWqVJPLVX5h2GWb
IzjPX38Wfe7ZLUG8QrT3S0dHuNupBJKZiRzWQlszibsCAMOGU9WSryf2fgxFYjZqvJCDuAzAWtNU
8S+XmoXjYFb5UiLlGs0XnYBdAewSuy4mB1NLQAunZqMTa3jkdUmzT0rAPQLgwRaY1nUii6YTwhrK
a4AoRWnq8kcsdkaqZC34Jm17j8wlDkJm9243Y/2DLDOKvkasCrzC1gGDPlsBrzkkXkEJVQOpSCLn
QM02geXcsLx1onoMvb5Sft02no0PZz1jcwUbQEYGVS/VC5UpZ0oG9Vj9lpBfWTxTrYHNSB8S+z7M
D+jEz4to0WVLv3Oh+qVQmYV51Ogw2clYdqlivndx75eNkHXzaiEEaEwo3wAFEt0I6wopSV5xh0vs
HQOtBEtx7KEhrwwJNDvZgJJvPNbeM9Cn3j7Ra6+3ygSZ1HqkiPJclguouZ70DT6Olv1q2gzoHg9h
ONNCEtzc5hmeyeE++5CQcs4t6Na0hzL/0TFPGZ9uq7Jew2UedakKZxtNSnpDYVCla54WuaQTsDZu
SxAdFmcIttpa4AaHEhloQRGT9lliP1lYd1d70XTqpps8O6/1PM8iBKvsFD0jKFPYJ8n6KbUmXSas
foQ0VI6jEtK2U/9Cu7VjjT1koJ0BMelSJNHqfhpt1LLVTgdS3GlOHooh8TXRVOyWKZzJ4ff/xrjV
ZjmGnFgp7kBoAqzL3F1Aknj7skRieMue8kHvZYjpMRVJRtuLWeNWTDQ1c43OhK8WnsgygfG+7opz
ckZsfySyjfpulYwLukJjqPsqFrtmsA13GrvPgGvjV3YtPSRyMnhaMxff7JENd2q7IjaPzfyvp3Dx
i7B5jQ8aVVqgQXC2IxUAoyASK9EV0IZ3eV7GBnjbigWkula3v5fm3J6MJBo7R0JTAUkc/K33F4d/
dijc525pjY6XCg7FDoeXMlR+tpbuWqXgHbf1kZwfPffFK0W7VHOIK7bGrwSTsEqpOGH9tGgPMagM
7ex9Wv5GLxs1Lzy91/yNkxhVSVbFKqrsSWKHflrLxqHUhgxd3FwE57HlzgCFgpEvDbEc+fbl5whM
1i4qV1F9rx2bsHxMCtO5fUub4RR9v9WAgQsP9plLGXGYpd0io9VSAzknajCsslPlXTf4WPxRyKNq
xrTrBaOpW050HVBBJQH5AhBlLmVKEgEI0oT6ujGBSkjpnHyZ90zXPbPoBLd1XafEtCg6BYa2wkoR
PhmyMlI3S6IW6J0yukjuMkRUMT8a9b4YD0Xz5fZpbip2Jo0rVFps7BbGIC1G5doGR4rcoYbY0lI0
3LvpchCqkcwTJJqmwXlqaWkANbrqNRsyYA46XyPMTfqWdq3kpJbijvNXMubOXE/3YW75YToLLGdL
V/wAVLIBibxaz+UlMlZWILpBJIzx0A/ZZ2/HLpNrjOEmgjvc+sZttL91JJgGBgs4c0kW0y5YIq2T
M6fBHv0Vkx2sLPZRS/fjlFDLagRxcMtqVr5GADEjTKErc6mbbUaT0uYJ0FHs7wuGfqVH1uq0xdSx
NblRK9q63MjYcZB4l6wXivYdd5QqyMAZlpxQLejt+q6edRtYpk2MfWo9TTwNVZCg6+w2FGi54V6w
sqihkGiABBHZ5qWW5jSUU7m+RozUCKTF9qtENDKxKQJ6aSj9gDOEB40aTJbN1mzh81uifa2iRIQW
7r/+5hQNM0ggllkDMN+SlPu5xly/geDL2E6tI+B+HptEpSQWjTBvWDwgOdD8BCoVRtCvzqtM80yN
THj+dERpKHJLcjDKp0jEsbL5jLRMPOBAT7ZBS2gkAwwww6mVRUg1bcT4wktN6FR8M+ZTkp0q/WSa
wVJ3/u2jXM2aT58xqLpaPJyyzN+WYlu9Ho1QsJO+SzrwGFG1KiLBW3yj8qogtwS4JJqK4HHmx2jM
JmSqwfBxWWpMGzA5lY9T+mQy1DqD2NzJ7VFV/SXRnRGZp/KBKtttLa+vEa9j1K4MdFJtFEI4s2d5
Z5MsZJ0TZr/N2SPJq9ke8khwlteWDykr6CicFioufAZmWK1N4jlFbItiMHJVZuTqc2IKXOOmLmdS
1j8/eyMkE8FiaZ51QI+yXdbbASICCyXHYJlAn2uXuOqjK6A2REaCQZNLSWXOEoyZQJJpYfZXdaTe
Cdn3rnMicgLApuCORNK4QLrofYxMO++cqenutHBoaV21qPkC0NsHb9hMzREgdwxPSoFP3D7Qf9Tk
XDH2qy2NRFCzmV8qhk5/T2ixBDmK47et8DqoaRgOXkupmOknV6OaujX0XZEUGMezQ2p2lgcicDqr
kpcpM5WX1mU2cUZNBCu9dbBAzl5JBsF6CKbYy2usEz3KUNDuUOIEfxKgJ18iZR+xH3E10ya1BEpu
ZJerlv+IW7+SM/sEZZs6yAPEAWzKy4wHC4uppbwLtUdj/JIkPkOfNfsL2zmXyQXvocImT55DZtT9
Ya0u0G2YQAsQebL1ZIvwCjec9aoiaDvW+QgTbuVSxWkChrNtgFaUJF8M2dG6oJX2WRHRVDsqKnOA
hjnZrhWJtoX+JFiX3vpSMP/tj3VoShUED2FxlJtvKd511Zdaah1Qrbo2YPCZJu3nDlA2ZhVgXtct
jT4YmBa0MVansDsVVqkrF5pvSrrg4q8jyeVv47xFV7dRoUmwbsBlUzV8Lsz3dBLIuM6aIENZ4xR6
z8jtORlN05ghXtJ4wsZdg0EU7Ay28YgJSTPvvbkvHpCUiHC5ruE5UZw7F8o5poFZizxFwAiYrfJL
Oo2BFfduVYw0ScDCjuryoIfAU/+o5OQuNX5r2XKvK19yGUvy1uAWxuzq2oK3XBHcdifbZnh2Gpzj
ks2onwYZp6EBkqyVvqr9bhiCfP4E5x8tRi+q7i12GPr9bbmbF419JFDBAbAXtCWX1l+Auy9OgQ6B
blCxM6xup9pABy0qkXrXhdH13DH2Be8Obi+D81vI8BgQNvFRD82MeZ0cE+6D11mWY4AlQ9HVVz0u
3cHKnuYlFsjeiuTnojkfpo/Y7iCrD+vN4ZDU9V4zRMFg+xT/0Y7zIcWoZn2V4fJINwHbS4cLQTNN
F/WZt13G2SlyLgOpnaymM1SpG9q52a4N+t/JTnLYsdkVu8J2HtUXm5KR5k6/m5//xlT+UZIzlapA
YSwPoWSSYSWPpF5utt44M0F+uRlYz3TkvlArbHurXQOrneyNxbfLZ4LQkx3BcNDIuz4TlJxFV8d/
dx3RmnI90lxx2/HeNI/m9PP2wQkM0OQARNI0HEmlIBmSytdJOwmTyM2/f51Hk/EP+3oUotWRrALH
GZsJp67BS2N3+/dv5hw6uKDAWQdASH4rxWRDaeUtfEQnZ8cxM6mmpC9G9Wrq1a4x87than/clria
0lVoPJPI2UDNTLkm6GCC3Hlvls4sPdbSzih/hp3A2DZv/0wQd/sjkaMMq7TA8LZPPXCa9R4r0CJm
oE1tMDAItHcUssBRduljs3GRUl2r4YBGhDeWT3vQjZQ0llHYrR1U7wT3tZUDgzFOx9w6ZvSvOvx6
X4ZhyZpVqV2rf7XBpUP87t/vpcCjA/YUqS8GetE5vNRKKkMW2SaOLkLtv8GGSIo5LiDmO0q0K0B+
KZX+XxjFPwJ5BIC4K6uEjRBYl4GtPjRg2Cp/yfarYu7/O0FcOyCS7Dqa6lUzYCiZnTsDwTD7oSoO
WQSF1D9vVd7QNRgF2s34ePE0uTxEZs1RNMcdUj4MKzrywTyYzuSbM012CR1otjfuR/8hPXw8hi5x
+veX9q538zsjqP2C4sgd7LYLPolrKA6kSGe/iZ9urDBV1WhmC7bk07vkRQdt192VT/lXwDneLQ/p
12S/eE+ZTI3H+i4CGS6Sc0FmuFFiwE/AUBcI5BUQH/ItzQwbYxrGU1tnxrLCQQsmdx0toIPTeSmI
6zWqBrGATeCaQHBV+0ymenkVcx4C8cOGzB/R4gBL8qv8OD/K77X7geaEOzsKbdz4oN/h1HeGwOI2
BjsuhXPp0Ui0lJBigMKHcoe5FS+cnSyQnNEfH40Az9hj/gCMPNE5r+Z1ZX5nOnOpUYTnbVhlECvt
Frf2DAqqAUzJO+3nsX7VTzaVXPPecmVXDWqBk1K3otb5eXM5U4cBMXnWcN7aSfEX+madJv/Hs0l7
33SVg/won4ijBbo70+zrS+8jQxehkG8+Bs5/ApdODUXXjGaInwBmBQUm1nnPC518yfnz6RU+e68C
66B5QmCKzXNfV1VRqrOA7cFd9zTocxsNOHeLAiXSaT0gmNLhXfMBceeDvfIuRf+eprXD/NAR4lRs
nvyZdP7W25zUGDhsnVDFMMngqWQWVGG2JKDyju8Jyx7YheD0q6Q8gTlP2NnPU2cBRnWqCoLBZiqM
6Vk82HF82DDnzEcp8jFNZIhogXrh1js46e4HLOfus3ir6K9oH73ONN73Tv5mi57uWwH2XDZnN3qr
aIsSQjbJBiAGOVHhxigdYBvgdiD6/ygJC1nJkK+Jt9ZR5axeIEjr6fJJaOsYJ/Y9opljPOXUaBzQ
FjvlBwokI50DoVfayo4ATfkf8ZyhgIkvYea0nvFMjc/pPbtPgeoLkCSMfVHbyb5reGiw00+B1ltv
ReyOQGMdlWxACFx64rQb0rAesalClDcrRxP4l2kdh+w1U99Sw42zw6ALDnoz5p2L5BJOrJ6OMfbT
W6dJaPY07BRqnYBBelfts91ogCGaKg9GhgCEre+X6S31gDYQf9FFY0obfsHA2xgb4KjR4qnMZR5h
A7qJqQbpy2R+KdH8Z2gVBKgpgvwPrCUYIhLovXHBqGyv+AbYa8cKNSdPVWe7MJW6ceSaDcFEckb1
MB3wEALH0u1b3XAJWMda4QxQaDMMfuEkT6pk0GXwVqAp79vV/B1LFIJsalObMxHcJRbJgFQbsNCO
0ta0KzHJMZ6GObitx8a3j+UcFdMZK0M51ugvjdOs+1RLKghZNJRCo8zroQ6Y5MKP23K2Sq8QhMKY
hTeDcrUlEClMa6W+a0D1fpiQHgLletABB0gjCUBGezu/r+KX2zK37sjG9JCuYQodqyCcbpGWVmk2
9A0WEJlfhNU+txqBGWzVuaDWPzLUy/NbjNgs8gwysqpxGCBQtQZtsop2mt907jLTaHHjzo+jf728
paEdjEUn9P7AM3AVkkhRJcQe1wEJjMf9SqaXsv99+/g2TQNsE2hy46O6qs3LUzkX8zA0QHR7rYkC
mFUg/KaIsG+35WzZOWYv/iOHc8txkRiMdZADMp9Me9D7B4xg3BaxMZ+A4zLQ47MQxRHB199wVviX
rCSfQnm1PlY+LWmIfYasfGsWrXeAKxHt5mhZgkauimOpxPuGaB9knHO3WCL2fPun/KGx5JJU/BRM
QmEUCkOOfMtD0QstVLKpcYZ8inKKjYj2bSzj6NHKp+pz1otJRTe3shgFE2PmDm1hP8RZbCJoSlmN
Zee02OEvL4MCRB05rZGXHCe7Be1DQ8wI6AbL8hiRqKWJVE1BUnb1sYqj7othymZD87EaZSpHRvJY
TLrxM8J47tduVru9PM0WJlhHpXIBRtM/JWGmwIAbOqkTCEA6NT2V/VqyCqvZpmqNQTzQQJW/x1jC
o8m2VdmL0F19VIoaL+da6dWD2ve2CGfwD7cVd34A+8Bcm70yKGJD9fIqR6lbZhsbJE5hSsDH/4Ij
9sAp5C9k2bVYhtVmYDilyY/I+C3X3QugsGispl8RMLBLmdOYxbRovqFzTvV23FWlgm7a8K+34DUM
ZGG2HeVh2Bvfbc2BBybXBu5Y7ZI7rJ7QspwOk/X1tilthNcLKesHfGbUyWIXvSFDCmmr8QEQQk1M
YzvTMFVnJsteLtrsOQMNX2RhWxYMQo+3xW/4B4KBAMR31EtUmNyleAAlAWdCgtvrUpmW84Ad0hfN
9uZWIGfNj/gLP5fDZd9SaGvzxBDVbWzVWYtfkgxI+249vgyD/RcZxJ+lZ9SBsGbMN+NVWS8jjE4i
g0DlNFeaQJaKYxhFfxHaYb5YfAAGCz4KLiXEnBkzq3RpnLi3TpU8YG0qx36XHguKH1tRl6z4GUAI
wYwBSg+Xd7TUyjhYbPXhZDY90ufouM1m7dbWUL80ERLhBSN9jporIzXtFhvzfRG9/nd2wvl3kFbl
Q5c1OFOW0B4Ir1jGz5lXi9YdNu0RpEUgxzLhtHUu3PcR6TS1hZ1oXeyWhdsY95VuY6BP8NTfskfM
UCjIlpBr4j1xeaZxOFV5un52TYnyp/aSgkoeTMXDCBq+2f/3Z3cui//Gwhhv6xmygIJCmsCIu3s5
OuaWCKtw6+wU9MvwQEH5ExhKlzqlAyLWAn4k0IupQGFU8RQwpFb5Tcw+potpFF9u67WRmoHBE81S
xAUEHh4TrJiyZGFrECQswljB+MxGUeFvI624ELGqfOYdh06vyUwQJ0ZMsqWa4hMFEDlD+xeuHnuh
WOVBFqZrfAIdJbZSzuunrDc/GuxPTeFLKlpV2AB1wV98JoQzAxbFRpuuZlBbf/pIMnBcsvdC3ivK
Fy0PDHvCLIozdg89CYjINtZ3Bu9/V7pAW8ZaNabmONtYYikvshwaLmZLLX0H6l0gxj9kKO7GbjuI
AHm2ohoghjDIiVoIIjwX39lQS93crCZfjfsw1QNlmr5hRuSujIbjikghL/re0Ma3f2+RmOXUgR4H
lhW4yktzqcJIyswWWqYTsCzV8kEz/uJBt45p/0cE5wixmc40czUVQ06eBpk9p/GI1avFva3JluHj
tgDoty7RGPz4P2pxGZhICrwbG+KCgtFXq2VP2CwQY23ZBV50yG7WJbarUe3aQoVZ1cvG6WOlLmlO
cGG0CY3RlVnWGP4QG6ZvD/X0Akje4aHK88zN1TrEfyThR1IsH3QzteS4VWk6dbVFsedYurLRSDNW
K9Ps0QDH572Egq43lnl4UrsUvEShLE/HcLCWg56G7Ou0qGlEaxLWX7uQMM+OsXEDkOsuOY5tszwR
faxe25Qsh2HQYnfoqsUGYIoJIKly6fC/alWVAm7T1JhBIxRrPjVQ/A5eqZblTioU4kZTHD7ao1oj
TqrW6Of6hBnVSh8CrZ4IGPFaG+3qOH4EgHviy0odguwt3GelpO4tyfCUatGAGGLN/jJWBGN3ZD4B
+2oJdEPSjwb2nRoa533JPK3I5CdtMgvg7E66tpuXdnmbG1NhYHVLq0dtQb+f5lPchXROi9yzjXh4
nfJJCfqaZR9SlCjO3CcmZqiQNokGdDezCVtHQgFHB2oR/kGtEvBk5RYyvnVM9JiEdfXQj023B5W7
/oZRvTClTdFPbiVN9gOAmNOCTuk8CJKnrViFHZL11Y13PRDdLr/UepjTGvDccOyoKQ3976bMsEPo
TSJmAZEczuk2ZcEqzULeoqi5T8z6KBvhG5DqDiNZRCPXIlmc94lYPbdYRoNrIOEPE+8oGmGIqG1y
m46l9XzbQWwF3/Nr5BTL0cCrRgPXCEWOGOx9zoo+uC1iy4mDugllP3S7gOHGvbdHvBlbHeVejBMq
ztLHqC1VER4nlS/l5Y9SLp0wtfeVKeoVb+VmK0AGYDgwua7y8z+EjNKgrTlgoRyB/FFKEVVR20zz
HfqA9LaOW3d2Lourz7E+nZg14BgrEAxg3z5nvgSW4C6vm+eWSNp/afZc9Jg1hdQteplIBcHXG9HG
zLxKfQ0xl39br627O/++uLsr1TnLex2CMrCeW/3kDVhokMnboqG1k2SPrKno3IowVK5PEzika/sI
LPJA2uCn2eXEwhZqiR7RZLOvNhh3dmpiN168VChgh3Ozv63kdZCEONDbrHgbSDX4XaY4GhK7Jqin
yCniQV9nhRcqKtKqDkQ4t0VtaYagb65zgSjV8aPKCaIJAWZQ7ShaFcRN4RXDsJ8Sa9f1omT0+stW
sMFkrnUlC2UuvouEgQxraFuIstNux6wpiC3RfsPWwWHoA6PqeFFiwJTzvmEsyaB1ATJo2uUKBZTE
T8BWAbxisX7dPraNaIMyCXYoUGHHZjVeW5yfxzdeVc1YO0BBcHS5vxty1FeHcF/JVoBa3kOm1kA0
rHwltH8KZK9aXOa8CgoASOrRqsLV8agSylD2aWwttaOGs9eFi1d2+V5hg2/Wzf1oxvu1wMakFd8a
VA1znLq3f8C1H4N8YDQjwGGhCVsJl7o3fdFptSbXTjWaEyL+bAHHcXiIpib29FRiVLZ6xbstc+tm
z2Qa3FwXllJhlINSOzEwPXvrGzjCaZGjTnZbzNbnsO5ZrMTghmbovNu0AA0D+rgaC4skkMfps1aM
nbE0OxTw/duiNqrz2I9BUxpLsOtjgkcGThqS64uh1U45qk5REBSvdTcq0FdNMG8ox9Tua5cNb1kk
O8MQCYKgUDynqj0xLYpqiG/7yfKwohZSPcEMRKWDujlBlisP2mmKpJnWafTDMtJjaDc/BGdw3X7E
GSgagPzQJcBTm/tgk7xZLDIatVPE6aMJzF8s+E4+8uXvyqwe0lALeowj9jGJwBtsfbstfeuybdRJ
8D7G+xHFmUs7LlCotRtioWytm/djOz1X0fIsRZhDWcjHbVFb5nsm6o87OXvvz3NlZwWcuqN3Ve+i
d8FO6WCChrvRQ8HXueVmbaxKoO+Hc0Xz7FIrde5sLWohClPgnlZXH6NufN7W5g8qMe+BCHaSLLy8
sfPM+1nWGckyZyroYO098MXl+m6Zf/bgl881WrTvcWfemdGXudqH00ut/ExJ5dT5vVT5bNlZRaDP
jrF4VRQA0WgUURlf3yqglNFgRe0LTRX0MS71bycj0sshAVFV7apAROpRxJnVz5Q83z6ETTmY50Gi
j3FuROpLORMZtAGI4SA8Bwq2AaSBdOxprh104d7xpiSoBKf/B3N1Na4z44lRxg5HgK4DcB0MScuz
pb/P4Wli328rdG04K3wniimATkbli2chJ5Ohj3aYgXVkzE3A8HamE4ahCEhySxl8Ceo6bYapFX7A
te0ldI1j8BcN1ZTfERTp78tGNV11jN+ieWwFo2bXH56KWgOmToGIj7YHb6kK+mrTgreg01gh8qc+
MHrLMUtL4E23zg59fWSGhobOD/+kiKtOy4BVjmECa8fCn2r+fvtuVmd8+cFBjT+Q62D0QV+Je4IB
cw2VcQZeRGa4WkVDhuGB+A6dbJrqe73/dVvatjYrwPv/Slv//MzgFCVMtDyDtGQ0vAU1XTO33Nsi
1q/wSiEbuRqKQOiv8l9pTTR0NUvwLsi99iABYV0pP8j0bKlvYGUE8Vv/Ay94EXrLbaFXjK1abtem
0Y2gYZB2be/HBthnHGliQWImwA3AzlwhSK83zG/F5kNsw9otoAM4Z2Rj4YMME8Z4KoxJkMWXFtnN
hEg4G1I0YqKVgoo/JpH5Mm84gaIo6ldAfIO5Zjk5li050ZI66px+nVPzdSjfUK5ys/AJk7GfQBW/
m8DlRTS3VnNBBrXRzYbGZz9GvTSedoxR3FlzcEKeJKBzVZ0XRYmbIQTSzv5a9OXdkNUeWSQvH++n
aRa4sY3DwLoe6t0IfkAn44cP0A/W47ScMM8X2a94twHMvMf8XdbmogzuOg9WdQ2o2xYGHQBywSNl
lZWSJJIOHIhyBhwZuMphQIv8WFvRp2H2p6zOLEHLbGN2Cu9CQEZhoVMnyP9X5c+/TNKAj8pCeak4
qt+A2eEm3udH6oJMzMuc2G88lRZev/sCzGP6JCp+b8xwoh8IlBR0T/9wzXCphW5LQOMb15mVGeUf
Gj0UjwvEuoYX3Q+O9qZheTCIH9jrDtx6/m2HsWVXWLoAmRlq4PCEfLzFrvUkaSWqUOp9ddSofbD3
mfO1fC/3mS/aXt8Whk18dMnXJx5PyzBpYa8nHc5ZesFs9o44LJgchmFs7JnvUkGMEkrj/G2cW9Fi
EqhWe+YhOkg0PuVuklDz9KHfgdtccJLXSTc+jDPlOCOyAAKrKAOUm58A8TPQmk7Uyl0rSKmIu2+j
OXQpa00HzgzWVFJ8qn8mqw6992O6y4L+vX43MdMo+dNJlPtd81ihY3euGmehit4D+n9VrXvHXuN3
6w4rjgdgzOm0otFLFzRfnkStvI1h9kuZ3EOq0DV7VErItJ/YDk0nzK7PTnwk1NcYrTHorPtT8BF7
sl8Eb4KrXOM+F0bRTV5x9EDGol01hkb0Ndq5gWzlk/zMvvvhveoAXtNHYF0O5V54nRsu70IeZ6lG
0stZtV6nfo93/ml0MG6Ms66dKFhQzTyNLjaj7m1HtLK5Ebkv5HIm240zYVINub1Tgb6e/ng2AlkW
m+u2fuieYfUOKzf8mzxX1CoGXCw83EEN+l/sXsOoukSxmew03vA92X+PD/3dLOIl21jCgA2hb/F/
cjkbIoUGet0UE3PNe/YdpQ1guR/RsvUUZ/IA8/rlScTEvl7UleFgSwrw6mhjXuHEGB0AcdXVcEZp
OQLm4q4rau+2cWprpL8lgzOWYcG8cZEgXMyO7pBj652U/eycnt9DN/SBDUOtB3V/n3z5ZdL5Y3Rj
GvlBfJe4+gN5/SLav1gt5OrHAEDARksQ+SZfsBsTI7FTVcWXUr5W83NeBLPo69h42qDsh2wPO65o
0/I57WLYWR1mRgP2oMlFeXrdaNfD+0gEib6xwYKopGLJzcDTG28b7muQylQps0LHTGeMJZZkt1D1
Q6fGE/CnSqDku+gGUctdHntZkM5ulD0hGQsAtoWRRawCcJJjve7rdpYbLE4N9q56jJB2eOZJChJZ
EO83D/NM0vrnZ4EjwTyOwiZIqr1Bd8BASAsi0GZTBBhTUMgEuoN5hZXU5wO2bHFf9fAlBlBSqO3q
ZG+LMpdNMRaa0OibIpngc4mmQMF6mGF5kXQ0i2e13i0Ary12t7+2zTCEMha+ZjQz11H+ywPLbKa3
oWUi9H1O7ohtlyywvIiae/sY53TxukNMH0Za7sJ7a68KUpitrwvvDkxOyygJER7MlcxxNdUWLNKy
+8fZtHd9R/xkFEElbCv5jxyNKwOzRWF1P0HOfFCZO2hOpVLJUQL4yOcxIN5i0FjyoKUXo2/vkNlT
3SEVPHE2pjzxFRDdXAsYaOTxT4y+SGIlK2E45n373X6O8Og6Jp7tzp+W3+zi79pCtW+NF73Ku9yp
PhOfiIimN20KLw7sbRADuJdrXnD2dWSRztR4xi9gC2C9nqwQy5OGZwtJi0VyOBc+s9qeyxhyQqb5
MSDTYGFf+hQ0XuUsmFXaCvFrMfj/VOJcS5IZWmr3EDVLzb0JDPfRIG65An0pw1tjfuYNaEYUwYNq
Mz89l8p9NVJXaMvQQOoylG6DfTz116zQusZ7scQ80b6MPfQyuk51bHWv/ns6JRVAX9jawggk4gVf
/m6Q8xdpEcKQrBRYRB3AyAW2unGBIDjEWhEG2lBx4we6GdpPeDdJa885pjNQUa2PNH8RjvVsnSPK
X1gPWwPDygFxaZCVCi4dpU9ah+VU8auTvgfhw738s/MGr3Lie1W417fxirmQyN2cpc49AawfFqa8
3IWVPI6gBqc9znDXaIJT3MiWLmRxz4phhZwoV1lJ3dHMckYUE2+77w0HeiGBSwAB9bZ0LIKEiuwN
0GdLrVt07m0ZGy0fdOzOLomrRrFqMvuGxK0jB+ZT7PZe6kq5N7ovc2D9FMjavJ6VBA3LtqtIzkMt
rAWHcJliRf0TtyJRkBkgEE20Ccx7ERb91gMaWR0moiEKgxV8R3RKzLqKDABpqwE5yd5yF/rEqRqa
fgc5Q4Ak4rZym+ZwJo4zvVqrtNFgK03yALYG8JQptuiq1vvm0tULjTiLy0K9WDSVYWu1dscnPQAK
Ueo3FlUC2wXMVudpT+uTpKLlMfltvN7Wb+s5ciGds8YpGmtzKSC9d7Cz4WUPPwZfdjBo5sov5U9M
hv+6LXDj2XUhjzNMaeplgADgQEfymOQeNrBUjaZZSAtNwGW8JQm43RivACeaiRrapZ/SpgneXi6x
/M3umg7dc5RAf5aJ24WCfGxjnxSzmmeSOI+oSmq9SCokmfepRMeDGRje6fEkV7TaTTQKcnpQqdxT
AL+LutibH/q5bM5Al6ax1I5AdvkEggIsmYenLBi8371FRbvlW4Z6Looz1DqL1HyMK0CufyuO8anb
SffSUys4TNGtcfbY9SxOmhL6EEQxMKsxjCPWbtu54yJCg95K7nBvFrrR+vpc5CdiOqsDnV1Wrwot
fut0EWpVOs28ad/sPmK/fCf36mv8PN+lKBJkPzIRVuxWDeviB3DKguyhbciIH2BjGjVq3uvywZTo
XH4CEKtg6M596vrn0j6gc6wZmMNT33rRpom6fav/HAL3QTZs6Scir4dwn+7nJzNQ7uxgujP38k+2
HyhGn/yBTl7oK4eGJr4VANo2mE6Evll7EW7jlrc9uxAe0qdmTS/PM37LQjqAnjzppWB4bYO7Cp/q
ypWI7Vxgc5mcDWdNUi+J3LTOgLIEUpiA0f4hRg4TxaiK6rvE7XfLoyzEZdiMW+eCuasuJAXYlxME
LwDp2st468rOgs+1Xn18UlERPNdWNnguj7tWSS6LDAw9sGpFpSM6F01IVQVcysS77dDXv4gPX2eC
eNB6W5rbPrNxZ/LsWIrThnd6clgb5GiOG7qvxZ+35W1GrHOBXDceo15pOpTQ7Ft0aGv6CxEEX+3i
IOl1ZQA+2CI/IdJQvQwkZSkpQ2RCwz7dFZXb6Oj7+MxwFIlW7LclEreVH57rx6VTtiGDjqVbLaWn
nexOzY+oexSc4VbKdi6Di40GtuFBCQEZ6VF2+l/ha34nfUup+aD9RVv0/IPjVxDbTmt1EHnBDrHi
Or0x5SEfBBa4VSS7kMHFwNzUu+h/T8yP97GjHgqXBZgj6mAR2b71QUy3U7/qz7cP8U8159ryV4g/
TA1hFZS7KKMGwqxpQTXyYh6sO+0rQfW4pY8DajE6lf3K+QrP6eQo7co72VU+/qLcBL3/+QHcLY51
miVFgltUFCzCHvvIiwHqkwqOd9Mpow+IojXGLbU/p39WgGi70pIW1AKdCfuVeLpQQHfePsnNJ+Uf
uARogzVvfuYhJlMu9zYUMQP0xZz0ZxwDGSJ5lNzcy4NxL2LA2M6aVnyG/yeQO7k+tdMwJhBoIMGg
80i/fqi0fZl35U40xrxtJmey1u/9/PxqlPIaYFA4pSeHnun1XkZlZ6L6vkPHnpoUm8CP4eNn9Rx5
HZpX2RHkzqI8ceMSgRMB+gv0AVbQ8dUhnP2ILGvCvFb/h7TrWI5bWZZfhAiYhtvCjuWQHDpxgyAp
Ed57fP1LcHGE6cGbjnOuQitRwUR1V1ebqsoEL5qC5LWBtKvVyWAguT2PK0cJqDGAGQ1kbHiJoB/L
iBqjk0UnSBGVlcUpbhW/oSR3gsRA0Z6CzLqNtmYSKrKQkEc3/ZwpvjSpTIgyVQGq35SEn85KUz6P
mNJ//9qJEqa/INS23TZdlucJCgf7EIQ4RNw1CsF1RdnctmVl5HRoBghzNfNcZkzt1mXkCVEGUSyz
wmOfU3ZqZ5bQqzKyLD+Vla49eqQsn8KklBnAK3sbCtpwDkJhw49a6eUgNl3gtRqXouGS3/qa3er3
FU6A0bGM3+vGjOOH23aunO4v4KhITXyYrxLAVWgDbkFACdm/CG0ScW0JmMnbYCsOAk1hBfVg4NJD
UQ618NC9UrTQF8eDX7nt0hisSawKmJVD1gUCZY6aJHIRoFvMrArBELLYrKNHkh7zemD4+tq4LU2h
fD3oETYh1obXQ/6h7nMj8yGHV+6FPDUasMvcHjeWVZTPFwqEd3LQ1ZntxJWnNIgHu+VK/6GY9AdQ
6YoM2+ZpoLZRLLC5Ahv94fMmc+mCY9qSYpQB1+kPWbqtwt/MN/S14cPjK6IEQWC64kTuynhIRxEd
jzXEYmSjbzc9elfGc5cxzgRrR5E5W/APEjV2gxcIyVQAaXQ9N/2enGb/OSFvodryIzn794VL0DLj
3p6wteixBKVG0BM99MHFANWiTYrwxN+DVJm01hg8Bqyut7VF9RcLb3CXs6W1XZQFObCa4Rz2O42V
Sl67E6NGfD4FoDgV0jTU8d7P1Am8JBJW7QnaqbydHnt3wFlOxoUCeyO6Og3dwhm/ZOQH1txwiSte
Gjb6wYA3U+CGPtqM1NfISyyeY4CsHTxgHTLTqIUhKigCLlF6CDxOeB9DxPAtb7CSOrV8xaj5F7GB
oqStDYeseJj079sOsm7bP6j0HS2d4k6sZ9u0/HeRyK9iJdpgWXj731ComUNvrF6kPWzDddONCxzC
k3wnaRwjXqx5Oygs55p0VKSjMedyCL2Z0NEnMEblv/Nk06ePEzovu8qYkBDnP2/btLqgl2hUiBcD
IjRxCDR0kijvI0SI97GacA3Kc73JBPeoZA9YeveN4MumnNX5QR2acYteodrmQdhnQm2t3gZRqlh9
1Wg2NIJ/3/7EtUwpKvTB/YT2Eh58wtS4h7mUjakChoEpFu2ueW1x+W4D0YrABtGXX+CkMsquhSg4
Wr/47thIIzH6Ei9e7a9Ju0+CassJZIes0UnmPavQWbJBq2O4/EBqaaGbGtoxMwWCchyc6L53/U2C
GxqB1siGnNNttgsQtVwUA98embVYtcSlLmh9oKLNO0JOII9fG3JM/8OD6MXAz/iLQ3VOIhITglgo
ImRIqBlsOksNdlF073WGnjKypmuLeGkN5fdZ0XGRiAYl6D29j9X8bv4i6y+3R2xt619iUN6utNrU
lwVGjEucKH6S8H4TWyKL8nyttgQdDuCeQk+bjs4SamL8ok+H9IfKQXzpfdWsym0lQFgXL4qyC9kZ
gnKCkvXosWbbEpSarVqXSs2TZyKO7jmJn+QEt+WjwrqVrO5f2LdmGitUeaHg/dIpCGpZwnESEOEt
LLzJOtVuqNqYLbs4eraGN7/eII+stOWac4DaUZ3FwHAVonfNUG27VNTgHH0R22GJDFzdvUyZwsip
rMXeJQy1krVU8/i4hH8EjTvl0PmujG6aQAcCcRaQgRBWs/G6pyzsojyFq5S6538ccoTqTYzOOXSn
4aZ0SKXI6nNeNRMpOOXg/dbLjnGsYo0p5TBi4Em+xGNMPf4hbH/FrVuxFD/XDqbL8aSchRPVfOKh
PGOGQ/LYaaIB5ki3VqunKuhsVBIxpm/t7VRf4lHrGwUCjeaBT8qUzhbZJY76JumWd66dyRy3yC86
NYueYy0Gq1AZRDE3aKauWoGRGJPD2gOiknB/xqj/zBJi3Q5aa4/6+hKDsiqfBD7WOXgl79aPmtnb
3V5AAiMzyMY7dGYLpmV+j0qox9u4q/4h4boOrSKCujJq3+19r0t7CeedsNReQy/dCLly1AKZZd7s
4/QFCffXf3CoRSfIuVZWCXCCNHyuy2eIL20VsALW4gjaRTCPcK7Ytec6hJxJXxtFE5ramDz/e2PR
izD3buLwijqky7AmhQlpeqjlmCS97+O7RH3iecZ4rs7jEmOOPov9VMI1re4yYKiiOezRVP3ImaGt
bPvImB7abbdLncQdfgm/Pca6WJtJNN3NYpgyKtpo4zotAf9gikOePEG0sYtDI68LI/U8xmvSj+rR
5VSi7hcK3cCZtVLppo4RUjCjMkBfVj0roCMXvriTh7Bp+ncBZK56S7DQDeDyWw3ExKNB3lBrvdO+
+K/gRXNChl+tdJjMHwNBx5k7b+7KvRzuJlR9ZQqglMS7spPjvrpNTQUUvY5wh1bhyPBtYtUH6Q9Y
XBIjcyNXeWbtJ9cDf/kJc/RYzDj69cYqlKFK0kY7XbRFlDCyLsfX2z4g0CKKLsdZcYueWyhUCiWf
z1YWv9vqWycdqCnPSvd9e31cR/JLGMp3YxQ1BHwJmAR80t0nD86o/JiLgzHyLDrjlXUyY+GOjCsk
5B3p9s14iocp8IDlD5GbtL8nouwb8QNJEFMBn7+g9CY6CHJDiP80SmipY3fU5dqaKpTyRxqoT+4H
P366bf/KTn35UVQQJjWWSwemSxPXULuNa5tDKf24HUNLUt6mcqPxd1LLAJ3d42o5gdET5ckiBoNe
Tnyljzm49nAZ0/iHOFXOSaQat+26PvHArAUEZZYUxNwwllD9EDPJriLQBrt8bHGFvx25XZC1DLjV
BbGAo8Js3eoNF9SAk0Le6NGXGSS1MZGSAbPqrQsYylt7pRCG1sPAKbGw8Wsnj5CfkuYOSXQJbW+P
4KpJoBtBlAE7p06Xh/l9F0RdAceY+aPlUjFIY4OG4DbIqvtB8ZEHiTT2Yp6mslQgZ9cMKSyqhO8A
pVp468XtJfRMTgY7IohjFUMUN7dB19xPR0kpeo2RVgGd9GX0UqdBKTUZk1WAW7yppLukrxg701r0
WkKIlxBcCTaaMoRZHHQaODSLRXj7hVRQ8XzblDWHWOJQe0FYxhjVAjiZGuPucMLrxYS+hiC3GxaP
HwtqHtVFzC/FXIhrAqhYBMG/ZhSViHp5s2oOSfh126oVNQwo4C1maPbNBVaVxcqY8pDj5DbtaDSi
oR1BE2brpnhCY6yZWglI/wV7cnfaKXh8jsxn32Kd39YiyPIbqAiCmpa+5ZvZM9vMTjO7n3KnR9GH
LOw53+K437dtXltuSzgqgpRgTxlzDXDoJHvixAmPwmhZLQs8Ct0GWnXNuYYGpZ8YYpq6SMATksS1
bWOS0pmkQ0GOmv8xsbxldfQWKFSk0vUwSdHVC3m01O21bsNxshF6+6FO7UK791vntlErtXyzHvpf
q6gH2qwsCxAKwqp8NLRv1TfSN8kCG96rnBoQaCh8k3tBnclGvCudBk14/vn2B6xOH/j8Ucc98+3Q
W1onydwQjLCXiyBU5IcmFH8VFkXtauBagFAu6Y9KwP0Mqod6SF58DVvWBiPMgYnemlHijxcJJOBE
ga5Gn2LwvQwexjHjTmV+n/m/Kt9Vh6+Q/K66kxLtlOLoc27MP/2H8VvgUtHFAw9IHMwrvp58S6jB
ZqziRMRiT5+94JZ1VFzhqi7tJg8oZXZH8j9kPIh4vURq2C8yA/3ndq78awYb+OXCLmrKhrwowbU/
+0W906NfYXf0618ya69eWdNzWTVITlA8jhMztQ10eGqZoE2LHQ1qyZEqOQmSjbF26oSQcSpYeScD
xAKKmig/TsRezXAVGlC1ehY6Y9qEx8nljuS+qox0CyqXvf5LYFQ+rYQT5FHx2oxXR6TpfipRFhtC
Ae0Hye+hP90UR80bDMi/ghbQIEKOrIXd5v9aHmHWIPsLRxnZSH2i9jHgCvGQco9CtBG4x9sOv9Kq
f4lB+eKgFL1W8sCo5McemlMVmKSObWJ1WWZ6oS103w1xKm3Paw9Vt5ez+zo81b7VIrAFjNFdu1LC
3h9KfDSGqDL1LULNy9zUQye6sPw76dRiZvMPYj6Gh+7QbILH1kk5w9vEh+xOMXbBc80Sn1o5XFx8
ALVMMo9DfivGBwye4w1OEViB/qvT74qAJeLMtJXaaKuSD5NQBpTkW2W04UHbapDfgfMnPnxFTvSa
C1a49e97IztA/vCpcD9YpUUsY6m9UdPyQS11zHybWj2xCLjgqtQO/XcperntZCwkaldM1HxsMgW2
gs+p8/ZlshuTx3o8eyFr45hXBBVZlxNIlwATcF2RqAJSJR4q8t7EjAP1SgYWnZkEFXug1NBmMo/L
I2FNCtEjs4b6OJxk74RGoiFxSsmZsv04WDBO8gNzIjLjtPTDJ0cZhs59LAowFKMVm74sBH5dF8mA
nBfo4a0K8W0YQProRhDqFXs7AUtuFEM1Xtmkxd7vjlywL/F4IO8V6a6X35T+AaV+hjiCptx3Y8+K
8s6eaqPn9/Hk9LmlTrj5SMZItpHm7VsPWocaKDMhvtlknFkPL11QoLntQ2zdJFVMNR2NIt6P1Ult
eGcITB0XJl80QlYEXPEcUOOisgmMTAQEYtSOggcZ1M9OMs4BiIAoQ871Yxyb0J4t5cq67aQrsf0C
igq2eU+mJhFnqPAQKlYdgKsQwlKcpfmWUjAi+yoYWkKRxMIftGZeupE/9SBalQCWdLoxpJPDc4rR
CG9cf8jbu6honNvGrezMM9A/eFRga+sRpHIC8GLuhUenkCQ++bXiTK19G4dlFxXVBBD6FLUy2yV7
RlqnjiZ+5bIrQT+6ULWtNrFqqFYAQRkLoXhURGB90K+QnBhoHgRzWtCE27xfbMPpfWyOXFaeQsH+
9337eIQQ0baIB1gkJOjtP81UEP75emuKsmeOxfOIHH6gOH3G8I559qnFfoFDuWIhSAGpwY1pZvpp
iI+J8BR2jJC8EigvICgHlCZJD5HRbM3GIyYk3U2FMI5oq0aAxhUPjAhXKLW4dHFxkhQ/CzBYJGhf
m2yyuiJ4zCLGmWHVjgXK7B+LE1knaJwS8kABa6IhobwYfOe3XZplBxXxIy7QQT0PhDL9U5S2NOKt
C8+k/xMI3a5O5FzysUBQZgFBu0be9hpB5GWUADDGis44aSkqQ0kOS/hWPgWdaKFJ0rptx9rjMvo4
/5n1H6qPxXzM0oiNDCIf8BZMx1A5yGMMhnOwEY6SVYTZIW2QDAh6XMZ5MBSqdilAbCKAzmeXGXLP
u15/bmJWnmCeoqv1tPgoahfJUHTW6BxGN22ftfxcjne+v0/qfecfhdju2ofbg7ASbC/GYJ6HxRhE
Ht9lkTj7ZNi7XagbXPiaiK4XM9qRWPNJreG207W60Oc1HEf3bVXu0+zptiUsBGrbyEtf1wYeCD15
8zJXbASG3689vF6MFRUllDCZ0GmEsUpk/kmLoshADQmorPXxfug4W481Zwhzo6kfdT/+X8Gp4BH4
E/oyeg8Lgn9KPegXYJG3p3S6r5XdEOmgvNlnnMhAXXVGvHph60fO4SrrUFcamPG5oDNTRCwvs0MS
oZ7KVAeQgn4oj3zz5/YcrnmjBIV4KJGAbwN9EpfeqA2kLgYdeK3efacV1O7xFtYKmcVLzAEVVxba
Eosa0L4BsUQZh+hzPqA0sYIm6qH4UI/e+Vl8rL5yVjkkyzQqNGseSSIBCpNm98XfhS/qOb4b/5S6
UexV5LZtS96+yA/M7o+5RpWOJgsjaYbpQhUTv06Aitup3X+jP0E+ki2oUwKjYFGwMSyUqRyBJhQ5
nw3AQqLTysArP2VmHD1qLGbItU1uadM8sYuQFcgRupEi4KQSqgMSsg/60OxH1gMRC4YKxK0QVFLa
zDAyb2r9LsLrGuvVfqUdCCQCfx1epsLvqI3q2M4gHNgFNbd6i56ygwDd2PyNnCPFCBlheHXPWwJS
cRiUQXwXz5NUZy/+h2oo7w3I3Tg7dKGNLhvcn2IvPqHCVH9IXm6vbdZ4zu6zmDbEzaQKKyBL0lev
vYhSbZT8820MpnlUAOnGWOD42TeUo4Say3fBaPbhTs6stodJ+du0G+5jSy6g/66xrtuMgCJTAQW7
tgLtXWAjL46yNOFEkIg3FLAZ+PYvHmUFKuOMtFLjpIAvX5RncuMfBrDLIfXGNNSLRkBDcxHibn9K
k10c2YlkgWPBCqPzWB4zb9O2bjlaXHkXxS5juOclfRle5g9AGwC6AJCYpm800zD5epIR9AX2lRF3
KHUtZHPkDcwtiMgidFkHij15dlrYDOQVLaRLaGrl5JqvhSgYAAeqskddZVOloGnaxP02jI+cfkrz
Q1W+5ZJbqS+6bHRiaHC5LfF/BOFDwR1FNvghftBnchyft6XGDvujVnqbqYtNFeqrkiNyb2leWXoR
GTX4JJvqfQh4s2lOPgirSbGRRMha+tuOoOsSzxf1oZ4gD6K9a+CA5RpiDqMjiJsIXLHpVi53OZfZ
Zb/NONeLtko2GQ2qaDVXGd2qO8fD0ZNOMnRT/Mi30uy3H+59aPcpOFWkKD6c7pPolImWIjqo6izA
tZCdonQbjQ7f4LyavaToH/A2kbrR9Je8eIAenyll+2R8SKD3JMQW9JLU8qw1ThpLEC47yMou8h+U
/MCBJUx91ZHwnw5xtc+lBO1YWzV/TGM3qz+8/gl5k0w/q90mVwx1dGPplGH98B1YuMKvmqA+8tRP
TqeKdgiy/fSNr3/lamgiJWLgUBQrx0AzifCcRWcu/5DG2tLBAIADS6P4GC6w6JVkV3OWHn6JuWwS
/xc/3qXRiSvAXoxEitih00Nz4H5mlD97JZionan5biCHoR9474RnrK5+1uLPvuqNoDx0IFhusj2o
2DN9MOPO8Yld8/WWa8tD40PjXDwlUm/wueZq8RuqhZw0tFOdlXdaya6BUA6lsWgR5JEWotlbUtn3
Kjlo52IcU9iq28ppwE0TGsmhRq+zwd9LR/W5suFhZ7RAjoyD2xo8GnUFAv4l1Mmj4OsyNJSJDOlY
EfDRIbFEszdjMztVIJc0Xs/Kwbey3RcSR6+1zWouWWkCRRpggUwtTCUfFbXCpvZTHuTZ4q40ple/
NFIcXc1H1VaPhV0fxk2wVa3CilxuMHjLt1g7wRxtqdB08RnzdrTYboKuzhu/x2eIM98LoD1LcRGM
e5BdPGcGdjhLPcTGm/77dmS6PgVdmk9tc10RayOvIl82+FaQvheiXReF0Uos++bvv2UftdPxcdqX
qoz8VWqkd8SU9oETw87S6tzG9vb1pjVZT0oriaxL26gdLg2gGdBoGNP0pTSCbeaUBKwZeH+0Pprj
HVQRzZ5xbGZZSZ2aE6kCAf3sxqq+k2TXG+4kbnN7wtZ20YWnoDmV8hRweCtxBYxI8T95eTPx2baI
aqPuP5BxsvRk+Gh60QBdfWxALcQcodzah91DHLNumD90hv//pCJpd/kpup6IhT6n5HEYfIBeO1Ts
tpEV33nWZ+wO1vSIXc1AmsWoHc2A/KTTmL21kyPjfHtMrpxYlwgRUTL5Q6is0JX9PReMCS96OEaN
lSOiXbVEcK3VI7M/4mp+AfTDbYzuCIRw+m1ZT6akUKDQgoc3cB4qmVFwtiQ6t625nmEKhVqTYidN
yYCiYbMKDQ3dUzifGXnkZhvvnG8lMxuMHMkrFocyyzZqhWZo/VD9MupNLn9ooqdCdnrBvG3Z/Csu
/IUyjFqQeLHkar6FYVzE89skLtNXkYPipQ0l+fyotlHyzUE0jfGOueYdIKEHn4+igHSWvujFkHYV
uinpkQ50eTAK8mhtqfai9HbbuOtmqh/r/uJQF72JiFA8QSG9qeNcZwmDo7j+TvzF6aZ/0M7ZY7GX
j/FWNmtWJeT1tWxGBs0Vai0hbAdZqst16KuT3uthDCboLVbdVuWNV7R/2JJbbyMbpzQWcTETkJrI
1i/bsGoBqBybQ4iXYVc35Qf1vQfLdrDT7pjPEVcPA5SFVGDl5DHr1QCApQx6IKg6gjLHqHBSczKz
ZlEyXCfuL9F+XtYWm3GbJXk38kAbLOGkud1Xnhg1aEzN+X42ucqpxsEoMJsPeNO4Ye1bqwsRdwFI
jPAz98D88wX6KOR5Jk5pj8IqlLR2m35+xZIV1pFrdVlAXxmywag0B03DJYzSaGqhY1hx2Gq/W5c3
FZs7lLvi07tXbSjETXfpve80PSMGrPsO2jKQupiPevSmgUa21lc04CKx9EUeUFjveFbyKT6hadMs
T+0nY1nOy+4q6CzwqGUpc2LSBEEONl4RlSxNY6D+1AzdGr0nPViJcPtjjOx1/cHsPgtE6jCrtl6i
pBws1N59KHfhndrJHK4DeSB0xaDacBrBaMVtI3BZfUMn5L3YcQeWnsF8bL2yGr24IB3VMdJ0DWCV
FLWWS3MwSg5E+NZY8jTrRi4AqBCAyrI+9RvE8mZQUOWdGyWJzIjXHqHviohT6Kh3QSq/SoxoJHiC
DgxvQJK7DzZ+EUHpUDYgBws5lvLUQ8Y51iRD6KuzJkMuuuBC1gXj+pg/z8nic6kA0sXgBefFeXdT
tsp7/zEZueIE52LzWICsVPtKnam3op20G0xBsQZztM7/ugLm8hN06uAmcWSoEhkjBr7gkn/n2gct
hHjXKyT0GB64OvkzmeP8yoHLHLW0o04uw6hG/JqQ68qm4m4YeJexrFbDB9qOoCMtzApclJMPmYrr
6RyRQYYlgw3wrr1z5L0Ezp5fjeE/yTsIPaBG0qmc28AsXOq+FnlVLIUNcPVQ3JJiOiBLbfr5aAcs
PrP1UfxrIRWHu2iUp8YHkqa/huELCe3blswrhF6iqHJByQuKB3BopU7Pal0Efu+XcElfdms8enj3
UF/qM1fIkruUVe6xZs0SjQqDqVJMQZ0AbdRfW9/JG1bNEwuAcghFDeVBmAEU7UyE39BnvT1cs9Ne
DddMEY/bDwp1aNl3QRwlSemq3uzUz1q28satQwfdLLrP2qFWLfmLpFELNR9AsKzGQAolvoMqYoAX
5zg6pv5v34sdX5RQXJo0Vtbpr32YgRMqa174Dt0MspbfeUnN8Pjril0EDnAAQfZnFlRFWTdGZnkg
8EkpdRm+J/4GmY1uNSgqqkE6e4ciJTyINDzjFru2xEC7iX5C8KqjgoYKHySUiBaUdW/6HqhK1EMh
peiusfPauj2jKxlKCSIQf8WYqaAcQtmda/MC/ZO48Bgh9mmjH7mDFoZ/4iA5jmqA+yzPZzaf9Sjl
U/vq+/YXXB21NEnHL8C1YBb+QN315cjm4yAWSYMPEEo8EOI/57Y39p8eV7Oo8K4W+w/S3M+HJ65r
URMylHnUkLIydeIh4ndIcUG30G4kYsx1CQTyv0Ylq6wm36tFQ8FSu3SUF7knCYAtwVtMOjtULRIj
nZZ5qJln+OnVsqGwqNnMqqqWI+gkmiFuOAluqWHBCAHr0/XPIP7wbSwWQlEVXB0Bxwy1OyVoIEe6
r+LP2y5x5fyXVtD9+lrL66gfx4j52XdYcUaIm37O+6em7BgZmHk8LgLajCT8lamfv2RhDa+EgeyR
GnMT7fqEtwrlAN5AY4TeDLZRqXCCJmVM0ao7LCCplc0HvcqD9QS9wihRKXLBCIX2HGelhepgs8kT
9z+M5QKO8j7IznRgRwFcIo+G5G2V7gHKJXjqf/wPOGhhQ+m4hrMInYfvxzwTxrFFK7ue7wNPNeUu
tbkiNhRI4N2GWh3BBRRlUqrEOiJ9g4hRQ7r+Qxk2YTyYZMjMSgn+y2yBGAthHwopiMSXDtKKWl+k
GVxRlsAuPOYfapDsSlEMrBRLqyIDY3mtVODCI/8C0qVSssq1GToNQJsi8Fu+IDslrPe1z2+z9g38
SCcFt1AhgJum0LZpk+3toV1d3ahoE8BUCAWfn2TpYj2UQ5KDChGzmHB4aC8lw5s+PZklzbu6vhco
1ATmqZi3TQQUPggtru22fBA5bZwbSEEwag1X9zcwcxJ4JFSC0Ft+OYEoIeorPwUW19gi0o0x0noR
8hu+VVTEQPHr4EsGye3/MI6oooSkPKQC8fcSVWyVMk160LaVIySefvqOQcmhcA0jn7sav/7i0MUa
Y8D1XsqBxS+PdZB9vNfooEPbbae5EZ5i5eoLjcEM0+bJuQqZC0jqyDxoYiZzEiATTJgO0UPQS4HZ
tXxHrYrBK4z5Y6FRR+ZJK1D1o2EgSW+I3tnnHhX9GJBzkNk+YRAQsAaTOuP1SqaQbKb2U7rSnjhr
zJxmwrHgJQPh5CBYMQqmb7sJC3HezhfLLS44XO1wpDKFMXIaubMi3UcLpGD5WNnekD4n4XBSWhYp
1uopYTGF1JoQMiHstBywfpWYaZlYAbOi//r9bt5ZcajDIxP0BVCxcmmamEHpRQ2Reg65QwDhmvKt
qdE9YM0J7tyoMnDxORPqpb3oQYPGuwLSV3mvtltoxFZo7Ls9zrNBVz67+BhqnKswrbsR/cdmpzym
7WijuB9UmwyQ1VFdgFCjihRxJPclLI7jnVQNdjmyhEtW46Yqzs+F0B69ootRMVVJ04Fzh8MQCt3v
mngGnxlayXqYXB2vBdD8IUu/JJJXROUPYRKIp7rI9KUXQWHErmsQCDbyPC44ePrUePqUV0FkMFFn
BtKE4P7dhW7eEifXWQmP62m5hKEiCKeGvhRLmHtNFDs700AzPIZNYt32sOupuUSh3J2TVbHpGhij
TaKVRi9VEhql99nL7/8FB4wdP8TWKqFwtKFALZuCsw9pQEWrkU2lo8hM6hu3V0SWutZ1eIJR0PZF
8z6PByZaT1nU4qkY8GJmtkVjBONZikxNtQIOGnuRjVsAVi0jIK5O1gKRmiyki5XYh2COmSvTnVpX
RqP7D7dHcNXtNChAqShBAqMN5dudOuQoNoBRnJR8ZllPXmOieihf1v/1Y6NGIDdFIKgnaDMbCXXS
TwpuGoQR1ERRnO/EYNM10h2pRaP8JTLTJWv+N5dQILWGJxh0+lyu2LbORSjfKTg2jqbw5vDnwRAf
crPYK5YeQ321f/PN9lNgFfb/8M9eRlbYuMClJkyoQxQvKDJYiYwnbZccUFxsT6fOeRAgiapCcCBz
W/wzWsV140m2B7N7rV0OGnGyXdnNJnoRTIjgWrqZH3JIxPav0u/b0339SD7PwuIL6RWT51VbSPMX
ngI3eCpeVTswNUu38QX7AqpPjQEaIUN8zNBz6UpGJzP2hesjzOUHzD6/CKYT5EPadsAHhBAJqV4F
5UmItiCKGiU2hfTKcfcSjNqEQl70544y+EFiCeQoQZKaCw1ec7rK8Ypz5dlTwQhJ19exS0hqQY09
+g/CEK4nJ50hQT0efQ8Kzoadt1FZO+DaWEpIqKg6FNaQSqbc3Oc1r8s5FUsqNyCDbQy6Z4wdEmV+
Z7XVPn297TwrtzHCL/Eo985ClRRQboZsXPzcECPh79LiHbc/U8+P3GgMg4PugVpnbCZrcRevcnNR
O0gOQAJ56TFDMXBBnEAOD6c/lP5x6LFIfFsIdCMuNiL/rP37ZiYCXnUIlKFfD1zgP6VhCxfVQxQi
jiUAm9jpq3c1fxk8xjq8zjliHS4w6IejUhYLsamgwEeq6jyhYaptP0Am9k5ScD6Pwr1QkH0hg1ZY
690ShX7x9KryEmMtXr/jUl9BOVCUhAE+A5b2fWEW8mfpZQ/pkDuCl5mh+DL1Pq4yB44LUWMJmjFU
yN72qLXFshwFyqHiXJBTPcMoKJ1ulyjzmsjrJBzk6F5l1VysedESigp8eQZeIbWGqTzeHasCOvWq
JbW/pdrBYTuuN2rH2FlXg88SkYp0OZQr1XoCYjw+RaU7pEgKpQanFlbTPdcqFDh4s+L//ZvnpWNR
IW+ocCCZZtRBfc7JTILJCHCsgaQCnJYKMtqTAVBnE8SZCVIRfWdAc/HQSSgQlryXDEptUyY/3vaV
tWC3HE4qDHC1VxSaqiMMSMhrDGcSN4baqGYR/EGddPjvX2XmccQbCRppkLikj5ZTU0bQKoRr+ul3
33R4jIEekpUKz7etWjt/LWEoJwHpcCeo8wpopmjj1eORNMTmodByG2btQLSEobxCDhufryXA8PVj
1s+bEirjClONWOoU/09I+TtulHtIpTdG/iwtWgUFCK0bWw5flckSVVdCZlZ25iu8bE6BJcm6cdvI
1f0J1fQC+DVnmi26kEMbaiGfQG1gQr+5/5PGZHCVeIq22dxtabSp1z1yBalfp46gzLMChQeRix5U
bSlLbmc1sAki6Dygho1W7NmZF1uIlChtqFbQ1Ew7YgWoXYtRSxLZhNhqyHi0XyGKhKcusOYFu8Dy
BrkL4xpWq1Vrhf0ETIBN0XMZK2al/0qlEQ0b/b6RY7cUlV9qEYCBF7JmQ3/gu29OSx24/zbhv6Cj
Z6IB25UGzo1C77Gson1T5yhEFre3p2rN7RXMMPxkvhLQ75AA8cGL3KDvAe9JYWWHPIjK/H+doJ23
t8XIUDGfC4oYVRYYGY7/M2TbvnIKbp/jqZipmcOab2oZ6zqRoiAFkobkb67aWfGU829+Gdh5ETN2
7dUAvLCKWss+nslIW8C3ssRpqjOHPkZQbWQozU7l0OTaVyF8uT1b61vZApJa1DgjceqkYFHLqhvJ
aAWweWJwkWJ6ldW1D/qIVywWZ9j6EWkBSgV8vfTCtlExplLxoIJ4h5fRxvuaTIJdC76TVY3Rzg+T
D6NmVPouHh2G0Ws+il52lLvhCAiJCWqcS2n01LqB+K4sHLCtmr3SGiTYTNEdgklRvWvgUOmGR2EA
k+ZTr+8U/lVtc0ZM+yl6o6+Uy6+ghp7EY1v0Ir5CPZ2UXyMEFSsr2oK9BfqTZoMzogGZi21ufkEX
0PhGepB3wDnpJLZusQR1V3fgxYBQEyKU0MRGXIO6F6fEYCJ5x1MJ+vCz0Wr5ciuT2hpamVVKunpj
XQ4AFUoT34c2sQBUkKQbmQO5rz/v+h26aX8HuKyCdxAD0BiKUfmm78A3NwPrWs9yBCrAhmIa50mA
L4hB3V/CEQIrL1hSfj/N8jcmmi7GyvHMHqEYa5ZhBmFduxFdtC9tP0HR9Ckb0u/RRLfPq8cZGqiC
sl0H/a/B7H9Jj18Capry7f8xd2XLceNK9lc6+p093AFOTM8DyVqlklRaLb8gZEkGCe47wa+fQ9/u
6xLFKU77aaLjRlxH2ZUFIAEkMk+eEwPIHvnLm3D0r3M/a/JEaKDKR9vxZ+VNBIyHFRfQboSc1pZF
geZlvOwflJZqt1rQAV9IuqDeV00IgIpIwubd1IQJmVQmnW8QVhXoNNKcg1onFIis1DHlEV1O9XPW
RsWl1lbQq2+JVd2CwLVZy0BUwVrvIui9O3hE12GvQOUwz53GDYKC8VVC42LPhVVvE9IaFxkpkAAu
FO3Yq419h0QHesk1oFi2LMjpU1J1bB+VXHI3Qxu4j32F5LrRDVcpceKNUHpnU0GUY1UxK/JQyGKH
RFTERx679GVS1g+lYuHRaTs83MfUdK4zsyQvDvK5h6QZ8gb4fqoLX81aYq+ZZaZ7I+ijtcWI6qcQ
fXP7UDFBul8Zz4CLNTcZvDrxnZ6DEDQbUh96ecE9qPxsIHkTelPHrSQgJi2byrWHQdvWObVSTwcr
9KuKabsICg42ZEoaFUQ/Tq4abuEEPRrYUNe2FJCJ4YQu6n3jOOUjHVp5jzbI4ob2fXBdqTza0zbS
APsj2iruWvV7WOjtEekh9bmtdWfXpgG+Ee0ayTqXBIs+SK3elah27XlkqkeVddzwUf6iD63a1oeg
kOj1KAo1fWMDUdYssBvA4ACd2Go0yRPcuXFp7hshNdCrBrWTrpErMxu3ZAx8iTqLmt5FvUkHl6LQ
tVvZV/xoMj1A9jOP2VXl2PoNMgGB4YJJNflKSs4AORIcnZtgwVeoGxXE2apmat6oLKr3QWIoB8eu
Qd+Uq1SsSpvJ73Zlm142gCJic/62+JFSPLdPJk9Zc0AqMlKxT/RDeItg86vwb6I9819TN9zo19ku
9J86MMvLdeAqSyfUj3TBOeuTSCcJqswB8R7ij823Blm7bXDXpd5whPTH87CiK3FsU49ckmt2RcYj
c4kMYDYmgb6ZaQMJZ6Lr5WMMKmNsZpNHGH2dmeD/KA62OdAVa7qXRNBXdAddkhSLZmVyIZL83JuC
IO80lJxckH3tRJ2dtRi68lo3bkEuAzx7KSs8aLG6luGW5A7UfapY6cFXDqIsKyMLZdm5M/L0J0wu
xt4I4ligYQ6y7ImvBtY6Mm+l2d+US2Qj8y+csWME54uGJ84kJgkLgyQ5uIu9WAP7vFGhY406L1FQ
gLbPaHED2gpCeAVJbjUu0LGrIS0H8P5C2mZuvCPf6N+/YjLlpC4zqqKK6KHCd8WUfmMquyHZoFXH
P7+rxon75NYnhiYT26K1RUGpEnK6RYPkeROBVVWwS0tVnpsQDVzD0kaajXRHVdERfkehgTm57pQ4
cqzeFNCg7S4M3KyS+vAfDddPzfFQ9Nv+IJYIqedG+YM53B4fK0g4fNw8Zi31JpawqZbfUoJ4xnqy
S8ulzZO1hEuaHx/ymhBnp2C1mqY1eEDAL1xiRm31nvee0V9Y8QEXq08BwiNgwS78UNNW55dxLoCy
8BQGnd0o2jot/bROyEFHmkLWFJ3fViMugjpc5Uh2/IIZYEQBMR8JcX8g7k8ewryRID1ieDBkw7aE
/outHPT6+3kb40Nu6pHWiY3JQw+ZBCjf6rDBSV6stbJudxC7ZwsTNrfBTq1MtjmT0mgKDVbargT3
XgF6dzAr6X7ZL0KLP/Ux4fiEu0PrEKEQMMwTU6Gd5kJRYMrqytXQ4TmBC5MWEOqpMrTd17abImsZ
lNQ3c2Npu805ho0JA5wYZwm0Aj96vihplFpjMShTLqv+GLEDCAH++YKdmCAT6DRv0iJrGpgoUukG
SL528RIP5dzldzqFk+Nw0JyoKTo8yCPlEpvZN2T0BT2bD0KJv2oMh0hsQmllqZ46v5VBmYzypj5W
OieTZ0V4deU2jo283DLDjbRN66xN3Rt0zx4gegh5DggWn5/NuQUDVAbyJypu+U88b2YjlVTHewyi
EbcW/BHUkLaxsGKzNgAvhASQjv/USSzRJ+Ddy9A/7MU2vyh0EBjk2zx/Pz+Q2ZsU7AL/tjLZyKKm
UAHoYCXMYgCOAlyT0W3B+uvKpJ7GStDWlKVvth20+Kx7p0yXtAlnT/2THzBOw8lpxXK0FWQJQrY6
kl/sHsnSIXxVjHyrgmG7rJcSCbNHyom5iZNaidZ2LcN402BTt49h/1SHj22zXZjWuRwBgH7IvSLn
BWmFiVOyJEi0DJIeaMKJ3gaVviW6XFkkAqMJv2zN17Yo3bABdKwxwr2pQ3wsgYROCmy/69iBcPP+
LafaIQxD16yX4paFHzdto0iJXYecYcq7wS3CC7CHNJkHuRN0iQm//Ody9jhZwVyBSbDBWTltkkCn
f8X4OBUpBYFqqvmlku3MdInob/b0OTEzceTe1DpIy8GMaJ/q/LoZhC/NNY2pJzOwpyDHX63OL/L8
Bv05sInnylpjRdDCopoMXk2h+EMBEc/qfulgXTI08Vke2LmpVeMMkofIuup5h/BvqTlydv4AhR3b
IIDUnt5BUMPNQ61CMMsAUqqip05ccSn8ir0M4QYXoFvhXXt+Amf3Ih052kEQgOrAJOCL86axmZ7h
7LHWtKCbrtqYzkE22vq8ndn5A3bZguSISnHHfzxiIgSW0DuFHQsY9wG0ZcidNkq0Om9l9iA7sTJZ
pYQiDSIGTGBh5ZdpJeM1r5VnUkO/UNebY8aFvWBxblynd/pk/hKNdUo8hg2WUN0yynwuL4Lg/fyw
Zu9XG1ImYGUakzjTUFnlWhwqFFbiKHjG/99oJd2WBCrkbDiklgGM2TGFnAHSNdlCTWdmgOgCAmAU
GjUgnp8Sa7KcCQ7kOR6UtCBQPMFTugy73g1aayFmnrsH4fg2ilRg1aV4SX/0kUTrlJAYJSpVtX0I
+ZsTN3tdRfd1EK1E9J1Y0JLBe5rozS5TlyjixrNpEk1DS0wFDQKYYzWAWD4ap5owjK6AcbAUrENh
3UbtsNA6NjuVJyYm6WNd9ELNhgpPSDtaE6Zt1Tj2MxBc/3Nv+TCUycVnpFiluIEdEV8awUOHPHVv
Hyvdj4o9LjYvVr8ofEnea+YggVHo/eHZaMNjJhshLRwQL1UooyEt79kgdkpFsyEZmEBo8M/f/B9M
TfJbjWVLyU2YCqi96nuJJurOLVvnGn2CN+fncuaahqmxgmujcvpJ+S6Ke6flABlAWdYDeLRO15Bx
dhnYnpAKp0tgwfk5/GltcnyVyFqBWRIDY9rBBrlJLnYOFPYiayFJNHNMfhjVxNdxxKgklhiV5Mmm
Dzo0o3131GrfB0+tsgTzXRrUxOuzICv0OMOg0OcRxuBRJ99q1l1XS24/c3l+GNTE6/UUmWw9bPBQ
laHjF+hGdVlSH2sChKXeXTUSzJJcmsNFbAuo2Z/3k1njP1ANwJOOTCofT48W6C1VS2DcChvIrPl9
/6pUOwe0b1l1F+ffuVifNzg7qz8NTgUHcm50eV/AYKZtuuKlqYEmfUogZnvezAz3GGjHTuxMtjW3
UPtUqw5PAx9bgK/CLfMb2+tdQI03L8pB+tX1sIIc/J1y+Qt36wfbk33eOugyJ9loW482VizWBMWA
xFiicv9R4f909J+McXLvIF3eJmkDO9GLubL3+sqkK+s2X8l1eluglonLbqNeLAlsfabEQeL0dGon
0TLvqGPRfDT7mK3iwFe2bGUeukfzPQGdkYw92Xjld4FC18KhNnsP4ZTGSQ24A8CFH50VCOwwYwyG
qX5wtNplBRqZl2QN5tA36DP5aWWyeopeh4Y2eo4oN1YFQkTpJQTPHXCLlH7OsxUI/ArhuLiQnPb+
vNvO7o4T25MVTVGEC3MFtnltXkhweELk8hLMGWBdWEIZzZ6lJ6Ymq5jEqSpyDlOp0m2UZNjoUoAy
lAIoP2YxrYfzI1tau/Hzk6d6n7O8iVOY05znXDtmMnK7pcNsafbGz09sWDEEsgM5zh44tsL8mNRb
TvaIoX9hKOjwBVhUBfnINBWLam4d0AjoHwl2S8Uv89fAXAhe5wJnB0l7iCui2wn/TW66om7zhOqI
6qz6SaPNHuDS0u+G50GpDtDUXSFt/yXV7qM0uzs/uNnA4cTw5NYLqxTfOQYOobGunAJ5YBwkNXM7
Bq5N9LYL21rA1c064onFyRWUWDSUNh1DFRVIjF4na0Gfe9YetULxElNdmNrZePmnuekFFKRqELRj
rCJqBQV5/tJKkJ2cn8QlG5ODCs3ssYPC98iJC8SFUaKmLtUl9ptZbz8ZyOScknFtmU0FI02T+2Gr
Wh7T6WogGsKvbCkYmkMSwSHh7WhqgutPq2ZFVWhSl5g2aC9lwybMbgR7ZtWlye9HugMmn3Rr14ib
PNhVwfP56Zx/YJ0Yn2zsrquzFEAmzGe8iqwLUz9w+8kSW9m7cXwHwlUNpZ524baZDY1ACDiWQkYp
mMmJNUCZsMpCGE2V5AmSCxsqQr/T9VVumW5V2W5OBNI3S7DH+cGe2J0Mtq8C2ttj3DmEl4MM0e9u
c4AIJPj0HkmVINH6mIJ4P6OPVrQoRzF65qeQ4sT45Nxpqtggw/gaqlEnVMxDll4R61UK4Ydk35BN
wXyOVDk5nl/hWV8+MTs5dRQODueghVkFVKWCHovGdi2G4hB5PG9o9ho6MTQ5bFQL3bh1AEMBCXYS
j0mqpGsTha7zZhbG8+N4P7mJRG0J9NWNZsZ+kqLrnwJjcBWAc7Rmibfv85BQd9KQIjV08CSgA+3j
raeMXFGdaQBSJq/sMnUTueb9+/nxLDnlj89PBhREJkcNDQMS+nctX/WGx/iOcUQMYEKU3Vpt1j2g
fNiHC4bnZ9KyxtoacIRTHa8sAR8Z4Xgv1GD/5C3zInDamkLZ0JFOo8y2OtileVvuTKATTCymMpC7
uI/c2HmUxnueNLuFXzS/RX7+osm5m5eJMsgSSIU2PwZk1bXXbeylRbC3ZO4SY6NUpmvXYDDanjf8
g6jh8978aXgSHFZxblopxVQMBdQ9jU1t6+gXsq9tULFlCVnlCnc1cawTuW/pqHam7qwg2RnqnREH
e8di94X9raPPILOFoo0OVwz2LYnAQ6ijnpFp71VcrjhHc1+mqW5bpQLcR4h8C3J7fiSzN77zcyCT
0FO3nciSFgYStzdtvePitdA1tMX7vF+Ctswf4j9NTTZHyfLWYeP7ttAvav2uYv1GzY9afW3i3aIQ
Vyf358f2eTficXQyttGfTzYKL9XYNjt4R45Wahws20pFQ2Lfr86b+V825M+BTQ/q1MyMth33RXJN
IQtEf3TGcNXryh0U35Km8dvB7bRus2B49LKPXmihxxpQXiTfiQWJuY8DzJ0qrnHgYIDhZcXCDQOh
CDweT6RGfIuQOuuF16aXPeRMmtZl3cIBPvPohX3U9VDaBKQYvSUf7St2a1TG+PrkRe06wEjKdaRe
mKHus4L6iQVoZXZToi0oBnirugWzhB8H1yqoF85PxGcn/vg7JleWrtRlExT4HUE95GskcEAoD3J+
30zLa5YJFOR0soSn/uxcsAlJQ+QDoRirTdPp3aBHPLJw1DfOVWxueXEfLal3jT/70/Kie55aIEKm
6pRish0qjfbSRirPzj3ZglzXylYNNaHqG+igzb+sArlUEf8cLn+8wSZ7pgccVOfcxIMKfbQKllQs
pUrmJu70jpw4TSiLGD0emLgkAGPDIZRXRfzlvD+MP3I6cacmJv7QIDPgKApMkPRaIdAmYiubX9bV
P84hf5yrSQDT4bbXxi3g9cXB6N+y7oklR2oslDTmVwQ0M8iymLh4J1YSaXdcxliRRu/cmq+jXxBZ
QtDybwNTSAkDKAxcvDCQy7uy3CTkMWB3essWwofPxz9mCy1E6GVCoRCAkY+HBSehbTrjbLGWG5kL
Vh8cikPOrDdbNOkTtxRU2M28vh+YCCy3iiO28IrQZ6cSLUwgpINCijWl7RyErVM5cCisrrOrYsN2
/KvFXQiFJrtV/Gh5qWdfXQxvxh1g0l9ACOUKr7zslYWJmIF4YiagnwWwxnh208mT1CiMwQbOF5Ky
oCra93741X5u1vkWqpOXaK1OV879IqR2fug/bU4iJaq0ZgA8NcDD4aXd3uu6d37Lze7qkzFNVres
FaEJhu8PjMsy39rOg7OkJ7VkYhziyXUObZtOAW9iDf7LK8XacQpWvyWZjtmTA9K4BCSQY8Jnstla
Gg6qLWAj+UFQ94LnZZ9B8IUu3FhzdlAoJyPxGHKo0xheBTocXg6t36a14w0dovYuZjQAZzNt9G99
FGRLgJm5OxKpWgOJMg3/syazhxd9ZKBDG1CnGG0EzXcOeg+RwesJUMVm/3TeHebc7QcDNZTGLXTy
T+YRRZaiMxqcKWafbRJq40WSLmyj2QGN5DI62mRxSU5MkEEVRmLjdtT03k/tlQRXVQmeXOPVrO/O
j+bHsk8vFAAxkXgAhSU4nyc7Vq1yEccVRDyCnbOtv+gHw+/BUfClu4o8Frj6K9116wHC3g/pwb6W
N/L6GboQW2eLjge39pYIyOZm9/TnTDZz0Q3qEOT4OeMi9gyM+/JxYcSfX1Zg9D8Z8WQ/h1li6KyG
CWNtXbFDtlFvap9syVWyb54Vv93nByAFIBImt8lluqrZ9vwPmNsgp/Yn7lrrVYFyGOybGd6PMShL
r1im+BkeQecNzdQYxpFSUEIhmfaZolTEKERXHYRTsGu+KIhUI5n6dm/uQ5uNgtFbE3R2rh5Ctzl+
R0YbHTHNPy9840YwgM6wsDchuTbx5VSYnZqZ2C46FLibYoeezgogs+SfU0HADpC4aE4iSGZPodk9
AP2yGghS2cFX2rZoK4hdaR/Pz+jcxjw1MvFOOyBKAXnUMUO4oeHN0N3F7SOeKm6D1p/zpuY2wqmp
iZdmnGnxYMIUZZe2E6/SJllwj3Hmpzv/1MLED5ne27nSwgJURJNw24fXCFi1/KGCX4gv2ZK+zVzI
P+pL4FhDrPdJQK3uqzITloPneHafQuNS0dHwEbwF+atJvobp7hem78TadHDMiTskjYC3kNsi/qbk
C+WE2cmjCFwpQYWGTCsnkRGBf7vFnWMBy8cvDfUqypGQcZ6J+UVIr+hez49nPkL4Gd+Nn59ECKDW
lAkd4zvRmqsC2Xec26vEWHpuLpkZz64TMyVJnKTLYSa2dqbDXdwZbvUrD7HTCGGyi4bC4ApPBCTd
u6c236vOw/m5mjtgT79/snWGSMuTVsf3a9U2b793Rug6ctMmS/WXudNAR34AtmwwWE0BWVLThGqr
8AEVWh9d4Fr6tlV3tKvwKlu4M+bW5dTUxJ2VII1NVmBdcgP5zyHyjeCpoKF/fuKWrIyfn6y+0to1
FzWsUHUPFLIHzIStLEVr80YMYNMh1ABM5TirJ0aGRkernzMORX9D6xcI47wacOLzI5l1ATR6/W1k
8kwGEyMxeAAjYMxzByP0bdCnjipWQXP/C5YIAcx+rNN+4jzSc6TchYZwl5i1a7Jr0W+ZukIP33kz
M6VavCvxuDTwyLTRxj9x6j6SoR6iaAIKexP4TfIoTLByGwPU3ezKHXC5y8TaoH66tivly3njo3dN
b4pT2xPvo7I20IiLUrSeDh46NG4GR1tIBcydpwZO05GFA6/XacjLgyFI4S8j5orjyAGXsG9WXPdF
A3o7JbPIri5Z5Ou0fErNrlmo1s75JJ6scBiw+5p4IH30yZbojAwhbgsiEDnwDL2/9JLReuGVPueV
oP8CxcQo+vwJct/ECmhHe8T1NsQC4xgFBXDHcS93ivX5BZsdz09DU/h8IbMuyMcHhKFWWudqJavv
0iTvVGRaRqn389bmffPE3OQNgRx+JpMMkYQd9m4Uqm4s1C3tccnHpHBFmHo1CHdJf93kw1KcNBdW
jE1RYHnUkEskk6UzUvTt9CFF7gWJWtO5zfNgbUAAM4h0f5SSYEvt/3On/ulrc2KQOE2Pfofx1Ecf
lqvWAXo5rTDd6oV+A2B/HxQLu292eomNpq8xS4a8yuTEjJk2FGaFpIqImj2zwl1iU1eUzbpBC3Yf
c7eVN+A08bXg7fzCzrnRqeHJKYpifIEUDwz3oxBYuE2Vwq37hUhtblMQrB/UKRBJfZKsUnMo09o2
bmuFbAa2UcWG2t+sYWkSx2WZnmFAFYytotS0P3XPRU1nmo06BgX8BlRDXiZVL4zibatVuzaqt6El
7+z8OdJKkPKlEHXQ9noaLCBLZ8fq4OIDWhYMpdOEp6LougLwMaQM69gDOldk3E3KFXR3zy/c3KZA
L8vfdqZ5zz5VKwqEDTwmFbdGCKUPLf86MNVvweCZF28yXILrzZ3fFDfgSJWHk8AZPz+51c0hiVut
zyFEHYIwHPdSsi1ByY5iBbsxjOzQd23g6ZnCwA+vL5Glz21JAOKhz4yaDbDpky0p0WYtSpnhRW99
E91Nm7wP0F+r1n33C/NKDTQZEAIUMPQ4Po4y1HqFRzqe7jZ9yiGQJ56r8DXKnxv1ld2eX8KZ0ht6
CqDvY1hAPI+0uR9tCfChS5wwmFGklJt2LVFv6tZacK2hFUVbU5A55vqTvvQqnE3hntqdXPZ9FBmK
2lZIGpjrt947KtuqXNOvt8ojBftTtSofF06Z2dWziAOHhWYdim0fB2oPMaoxo/ApjQePWpcmZNW0
F1U8BP0vbD96YmlynoFqLIOSNiwhxHId3c3Vly7yQB+ysHRzZ82pnYmb8J4YoJuHnRSkarfaFpx0
LjhGjjUy8n5xUzDPuj9vcu5gObH44wo52X6sE3/NYYhkRM2uy+wpi1TXSZa8cnax8NpBAxbabUDp
/XGxhopkrZn1SF5tbE/bavfrzDMNl15rX/nd4EGX7ibHu85dYjSau4qQnfy3Xf2j3TpmSp3RDl5Z
fePtruUH7iwETTP8RdhxJzYmO65VYyOLFNho15BV0x8LkIL0O7qrfIin3mudn3qGp7qWz19i7wL9
B96vvChPf8Fk78WCKAb6pWp0Bus30aCuc/Tt2QBbDPQG/Zi7H07zH6/9f/L37OZft1/13/+FP79m
uSxDDsjRxz/+93X+nv52E7+8vlf/Nf7Df//Fyd/bvGdXL8nnv/Th3+DL/zIOFeSXD39YpXVYy2Pz
Xsrb96qJ6x/fj585/s3/64e/vf/4lnuZv//5+2vWpPX4bTzM0t//+mj39ufvI6X/f5x+/V+fjb//
z9/dl/Lby1tWTf/F+0tV//m7Yjl/AIiHJz0kUXULYiJwtO7974/GNi9krkDLTNGAiL2RZsBxwaTx
BzIhGl5/AH2B/XbUIK+QK/3XRyiiQ6oKIAok2EGO+/vfv+3DCv1csd+QyrvJwrSu/vx94qOIcsGo
hA5yFEwtpJ3QuvtxH6TCqVI9NxVPgOsMxHy89tGuEa6GyGLNynYSs1wpTFcGpDzCIfSqStEVLzAt
kLAltl7ug1pW362hbXRPj+LuvVWG1hvKzATLqUXQil4bWvemMWq5ZZXbD5mVikNpx4Ox+efedwhf
y6zKvtdnfe+6fS/rpnz/7fCSV7+tm/TtpcaaT//N/0dXHMmH/ndf3JUvxQc/HP/6vxzRpH8gHv7h
OODoUqEE87cfGvQP4iChPmbVUW8eW0X/8kKD/IFkP3RR//4QzvGXF+rOHyOYxoYbgrwB/YPGP/FC
FPLgZj+jaSTYgQGE8iDE3ODaRHUmxzGpGytmrZr6RaCEg1eWSBrz1MoMb0jrXcDCeMsyBoJpTgoT
GNa+hHinNXARPBCna3tX7QMrOBKtSKJ7VPVojfpHWuab8ZWge7zKANJW0TCXXyW16qC3JUViYANA
UM/XThEG9j5IrYTs7aEyAtuNqtIovjZFYspbluV541mKcOK9SCPFfDRBTIN7MaXod3BrO9HoJogD
7VntEwZeHtAzDGsUEMFsyewuZoeGNybIRh29K4BDjXvDRVeBCsHXqBI3tKzQflyGBYBrTh0r8Yrn
ZSMfggR/CUKlwwBieCfJ8HcAnuYrx+jYd4HcQ7ECT0OTbZDKrW3Ta9soLw5WQ8zoWNTQK3jQmdkk
K1kUNbg87CzMFNUnutl1e4uzQLpJbiP3I6Bjg6b8RoKvtGsIJxtHSu0+NGKFuW1A0tDXo6i5UoY0
LcDrFIGQ0ehlAO7FMJDXVSwf4sjKQMMXpeKF5n17rQnRSh+kPUbqRjWY1sBVpmRvJpp3QeRoCuqJ
IbczKK+2luUzS9VDv0izNvGB5G7BzWaFWrCuCtsCbXseCtBDa0Nm5hsemIOy6jDQB7NAPcPV28w5
tHGiV7tIRFG9yqnS8O9xQhr9vgb7V7U2apqjI74BlAZ4swQJBNZWYeO1BUm5S5jTHsBnZoKurTZL
vH95BHfivEkKN3ISmDZTbgSruCrVAg9X5Ml3Vp3yh5L3yoBci2YkK27ow+DmrEXNTQFf8W1AahXs
nITa7Yo6MX1jEVo5V4bIUzSYZ2jFuCyknt4Goh6gD1AY7L2nUj4mkpX1qmiUetgKx5GFVya9lkAo
T8mqlWkleoBP6TNXVWVrxKWabFhK7XLvKKQnG5vbcDG9aR0bdPB9JNZpRGEgMRDqh3YfDH5Keq7t
aK8Uqg91k6H3G22I4WJF65TrLo3prexsApROnhe+k+kJRNJ4bgZuI0eqTzTDVCjjJkF8HQdS2O7A
iuK5KRPa+Foq0YFqmVGZuMJKinrTj83gHje5CpK8junkIHFbSj8b6eV2SKvnL2iORKexofH6Ow0b
wX3LisCJkQwVe7JrSZiLzE/+MAQj9JJZuaYAgFl3V0KUACnnGnq03Uoi6DY1Tq1jiLRe4ClBbSEe
p0KCF7/g1HDBRiHARxi09MXReBP4zOg7AlGXLBy3u13dqUpcilXHStPxQRAS5etWrwfpCQOnx6FD
x1rrRhkLIz/JFavwhJ2ZgG4QvVoZlIGEsiodcFw0lZEY67JSKEgZO9m/Ml0NuB+UFhL5BXI9N2NT
wLdIS5y33CyI9FS17Q4FXAGkll1khxAd5lrmWu2gP0UCfAEuHokAmVUkl892WBDLhZiBDacObPsm
VgOk/TqbQVtCDA7yU6qVV5UbxaJrPJEbjbZLMbLcs0skll0rCYpwHSsd3mNC4Be4jpkn4CgEIvAK
eEDkR8MmtQ1XqSK1dg2H96lv6QFgutK0y2SbZLw33Qxn+asZF3XiFVqTgzWetTF6ywrUsUCSWSWY
eO6MGlw4PQD7ywjWzdBLtg6VMFmD4UH/VlhJBj4OwMC/kAzpBxd63PqF7KzSAI14Ud2ajCgKBBSa
SEJqBTlB30BBCXIeY+vDKmVgn4z10PbDmNa3lVq1PRR6wq7ciD6qMVSdIGWQmdqwbZgAD6MENxrK
ECqSOuBJbtAFGJsJ+2JBLIK5KWbNcPXIABeyaWQV9+IarSqe0UXKTqcDpFbDoV3pIrhOcVOBHNS1
NYaGYSMMHnIZGjsSo+to0MWVEZL2EsvFV7JWj5HFu+uACJ9HeezmMY9ue9u8iEVR3EQ0vQViLbyW
CfFTCpLiMrhjNZygDIH9lfkN64rBDSsQSNpoFjGktUpVNJZHVsnRi5ariYfzP9tCMgaslqqt+V1e
FEcGBTmzVHcBH0LfqZIQtbfqEXdchB/AbklKxUMku8ec9+FKxY+w1QAsp03zxtV+oyX6IzJrOxYG
xK2CsemN2dcaYxuQpH3rhu6e1AoopluJFWF6vm3tAVtWiw5DIRiUcJVNOIhvmR09VCRpQE1cQyyw
Mt9zrV9LHCaHmlBl3xtVDf0DNRFfEHP2rh200qvbiu/sLrgv8A1axAA7GyRFVpQJFc2oEp1QAOg2
TbENSuMq6oDBLg3IfqvmBa49nHKZ7rcJ16912dK1ESaQ9tZkxFdma3EfVWp6dFJb3w5DZI/wUMXr
LfWFkCHy0P4KXHmVFWsexhesy/Z1mySe0YKSppLXcZgc4zq6BDFdrbggB4remtI6REoiLgae9EeS
4kaxiz7y8UU3ndJfiSZs7pM2g9h6IpWtKcVDV4bpAcuOwgDJ7EsWAdce4Cza0JRzVyloeh2p5jFI
nXDTovfe2jhRudFThWwVM3qAnl7sM4KbNwQzrR+J5gKEpfelnjjbwowOzGHmXdW2BXVByHPUoNzo
dZZx7MvCcRPapV8tvYTtpKA3TMF1MtgqOKRrXNWJXl7V1IEWWuSERuVbaVrftV2efocYbHZpUjQ/
R20g17JR7UOt9Nm1WlZvuuDGrlBSP5Mpzh2pREmMrVc5aCMp3qtMu650oYtVaprJVpU8Q160i92o
V2M3qdLUlU4T3gjetxybKm6vsiIgfh4kEW7XOocWbtjdRLkzFimD+xJd82peK0cNoaoHalAkkULQ
4zbAaMQdf4Uy2FfVKBDSAFJo3ilcze5txTLWrIiMN6KxBwHymoc4UcCUqJqIXwbdjSHe4nZm2K60
pNsYLToIiyCOIA9vfI0RSrh9Y76BP8WzieoWCGRXocOVOyJi3HptbPuWBDM0UH2Xua5Gux5UYHlA
ELOG2WVUdNZVPKSJpxv9odJK7ObAcsSGRIaxq01np0SouOGVdszSdNhJJc/8uCJjg0OMzByJbxqb
62+WEd+ybvgi9eB72CjtUVH+h70zWY7bytb1q5wHuHCgbyZ3gCY7MslkT2qCoEQJfd/sDTz9/VJS
3RLpKut4cAYVcRwe2JbJRAIbe6/1r78Ry71uFfmnZOy0eNqnVq7pOMt0K/7BuLvp264xh3qfN6o1
NREbqq51vM51/DlWl1Y9AZ3OxVHXptlNAncspPWtS5pVYspaZKYRCmYgPCPIacNtPzJPPuhVL2Yj
MNPZK7/FnaKXDh6/vRgjh1JhRYnfqHldX3W9m3rVphQOlrgMSpWh+TK7/dhmUTMuGjR7agKjLq6s
VZmMGAfXrKoOgA6TTPxSJ2mi811XVMVNnhpjd2dgASxfLGQ1johERR1lHOxlnbN8m1Zpo5n36Fs0
vT25dqXK4jJpMrWuTxDiSnc4zYWnF/lr3PUJNp1DPMffVC91sspvnIZLoi8Vn8wkxzotHfo1YKam
daE7m7bcTkZr3+aeoFxW+6Lc2K0rOMjtGRr6Va/kCm5vtds+Y+XSqlGtp5r61GYpmp7of6y/bb/W
d2P/9etIg/sf0dUCb/z7rvbwtR++Lu/7Wn7gJ8Ci/8HcQ2VQcDalw8dJBeP6CbDof+j4HyFscQ0d
GP/spfOzszW9P85M0rPk5TvJ+tz0/uxs+SONPtRCrIBYGjtJ7e90tt9R9X82tmA6uKXyEecRLV0n
pnPv8ZWc0oXwR3P2e9hsur9SxrPdKA12BxDZ2LKaunhp1gbXb9dcqVBGDYfsTssTXxVCvg2F6F5k
n6e9nyrFfSymCqBwyuunXsW+Dlqq94Jexzm5U6w/M5y1v8FTejVTJ/7yv+tvXL4DfA5P5d+vv6uv
Y/q1L1/rt+HdIjz/1I9F6PwB7QSvKJR+jgbn4Axv/FiD4HhojZC/AAASPg1o9//XoGX8cdZBEeHF
akOUf0YGf65BS/3DwVaS5Yx9F0xLz/xba/AMnvxzDTIDxYHZhvnrnhk/2Ep9wPg0dx3kUvQeHK9O
uV8GS8dNfVTPXgZxN4ROMdr06eYwRoOTptscTSKR1U6PYbKAVKercorSXOgH1469lzWX9VMnZSkC
a1TccrPWaWH7SevF96Yx9XsMyeegXn4rIzpf5oevYXEzeDOhRp3N096/Sqq5uJ3h9i4u4auxaY0Z
z2cV/Q3xIWMcDmXV3TaSmAaBCfJeXVU1+OWpn3580q9Y6Qcl4/f7CODKdmMBl2JP+QFNX8yu4fgj
dGKIy/yyz9XiOIqMQISxg/YaxwbIyIDY89AWrrJzaFrClCoBM8uBIJoF94PeCQxv3XGV2LhgfX+t
e3LYCkqzbesO/d4wTc2MmrOGMa1b5cFTDSXIMIB6yadhNY9mrxG9sTjFurHEGB9+3OoKxPWvv+r3
fOsP99pmGsME/ezqjaDm/b2uE0dFY4mr/pQV7S0wlXc1SNUaiKptPXuTUiRcYahC+19I150JxpQ0
goUZG0HpeumTN4vy1eljG0aDNOg/fPiNDEESa7IUjPVzVtxvLvm7sv39NYNUYmiGAAykXbM+bLXC
MOdSG2tY5FNXXmma/DoW7RopfMGI83++qCAdHUZP3unSXHdOJVREQqP1eanm6no2ZI09GJa3oQbn
Yhv3dHNXWeFNF2ahCfCHzP0C+rOMUbP22RIsfQUKtdYK7BRPHOj/po1h1+rJXZpNHtcmmQJ5t1Fw
VwtpLY2tzIrucyHH/giXp38qdGP51hiecttpVXlwMpIP4rjVr1plUOBym0rkAOEEWl8MF60cnGt3
qd2omUR951iz99bE60MPvPPYTF391KR1/ag41KITdvS+nZTdRZYMHohdt5wo+solyEDBAQYqeagQ
+Fy1SzscMWaur3udcIs+no0no9dx2dZWGXhecesgrLuKx0wUYYP9+KboS3FnGEpekH4a7ztpVQR+
8ct8Z17E0XGUS1c30cYOa3Yl8wGNsbeRvbUGHh5Q3qS+6G2X6n7uAtDmlHSJX+NcE5mlp95o2SJq
X9azvZWSVq2Sbn6EdNeG9pypQew1vNs2NaLf9TDd3aJ9chfF28z2PJ46ZyiiQp0OXdFpm15WvxMS
fLBmIqWZEY5zRqjNM0gNhv7+lWhtOtTGWoB53BmiDr6tXmA1w9xt9bbtv01SV3ec3kqo5NlyLdSi
Py628zQyL0FUWsxnbLFT6M81cyYC3Ujq0veabDef337dqYZw8RztN7TiD1P/71dNYWQyS8Ix3VSN
D8Pw2p0NhxFrGoBZqSFls+t7Ao9gXV28nWQFOVU2f9XiWWzLRDMiNVmG0Cuz+OWvX8/3c94f12FS
jTGBAMiBVf/+7klDadLVgWMwy7m79zKeb+50WZhOi7bR+86+N1tt/FEyv5tH/rpj/2kbw9oT/1UH
IgeTXkf/Ht3wyxgbnm2iK5NQcBfQ0zlKZ9E9m+RHfAGaNibfrpJabK18rR+KovG2sWpVRUuzN8Uv
c7eA7aee+dJhV3KpkE/pt5AaL+jvw0Kt0t/589j2edb96wYGCZOKwHPOoxCUFOf64lfOSy8ct86U
3vYzD74nSP41F/85XVoDj2egrK2XuqHWdwvzg8xqMPO1L+YU7Iq0NRd4cMi0AJPm19Y0m5OVlf0V
sCEZpL2ebRWrBBkyY3zmDWWXKU12mGfik0urfjKWTg1MGEpBVg/xHb7T1d7uKnXrlCbRJ4nQwtWN
YTz3kxGm3ugRn5qSzSISaOOaqGvExM505Z65gQFsXDT6wFVbLykvZaqPGHJUji+RTvprN09Pg27M
UWym3gmJB5mXU6zGPviSuzlrdT5lnrMcGtt1t3mT99HgJQBKSUFblriNtVFEZ98NS6PulC4Fj6qG
xLdIXY08teZk7lLzxUqFlQZryS+HSms/S5JgS+wB8tw3l0Jc1orCwNOxh0Mv9P5kWd1wMyr1/AYI
pW3YzoortdWTOIzRXR6qdJKrn7e6ExIpK6EddsYxtUgVHnKxbXWjfbbjrgmSOLGuLBJwTkpu6Ick
ruMIzNHYyxxRrWzmEn2cTnpSUaWHwe7XQ1/a87YCYL2u2nlgz1YT0lKAnQBGWgIzdlhnmp8Zg2jR
mNir6zPaMCIrN+ZmQ1uabevWwIkRglGwmMqwkwN2K25WkIhYM/t61ZKGxEnjTL8mCq9KsulqyYQd
ulksL/PR3bt2Nm6q2HrW1di4IODo0U5yxdeZVPnDnB1d4gkw19JXepF6uCoVCxQIn5VtYa3e54rT
ZlsTyULELY6DZSgTkAtjnnjOVuMe8dl+WBfGX0MzutfuvHrBXNTl0ZlrpGBaa20HRz2pg/IpHTJ5
u/RrQ27NEGP1O896mHalTSJP3rPk9W2uAS4MefycFEZzI4TtXpf2gj0+tdBD3C3aI2W0vsdy1rgg
4mZvGHg8Y+6NDs0lhZPEeCVIyra9HRdZXEiMmYM2t59wESsDWzHFqbfb5TR7SnZQauLE14pytmzc
bVzOAsOlkcDv2Z1gu81TBe17dtHpl94QwkYVYTLI8RPPEP2ONX6K2zI7eKPUT/OcWZdWNTQHjjnn
uSsQSea63WxsLDvDKlHy0JiQSimLsq2aSTqBJ43Z8fO61A9r5w2bKpUxjI0YPLhLvzbmqNfkKznZ
RhaW5GK0+7hesiBL1u44qVSnmx5WHMygor8R2lp8rpvkCINRRr3ZN1+oxdQswOqPFeTa7sEwK/3W
TLG6Xd1+eqw7/Q57NfPAQE3t/NKotEC3WMhrhtbGh5w+htVkLbuSB3BVK6n5SuPtPin2WO0a9p4H
OFftdTvozTOlKuCikS+Xg5GcZzSF4uRbO5cQikQp6qgeslRsrM6h1x1BrnrmbWn8rIy2vSnyPPva
O71RhWNa1Ufw79TPGlPsy0TXt6yx7rMiuy9OV7uB24NxKs6yBGXqkQZfYArsJMl4kZXZCvjYWxeO
JVXw1vXJyOxvDW/8JreHLUejt0lUOG9MLE96iSSq8qQXxqVmbyfPMV9nDOwar8R5hJHzjmqmcB4d
jwGKP3u1R4G2ZuIRh9wOlaNHaK9lllrHhKMYr0XXJF+Wopkiw/RSvx0EguW1ntftlHTgAdYQR16L
GtDLF4YIlAJXaYoxPjdKKFeim+u7NK9BKe12yLYltQP1tZrs4nXCQsbOK3/WxqzGgVt+XqbEveja
pj4qmVW0MN+IPRpnWb5lNimEYFrVE/CyBLS2zc9TvEx36aSw8S9mFDOpevVmUxxzu+t3vNDaVeG1
XiQcjyczW45ih4Pb1vZhlrUZJIUz5QHDeQSVmSn7eOuIskh83Tabl6VbOCPQ4fcHjX0MpylTV3gD
zu9+27aDr5eZ3KmxWgFfF4DCraXFXjTHBmbxmax1+ZDZgLWtWldjKK1JlcGITPdNTCtA8pwPWfvj
k3KR28fEMBJcvM6vweK6yaHqFtXyp0lLW59jROg3OBDazdvkxWXQcMVXcxMbVdCYBhndSELXSwp1
Uux41yLYAW6orhYHMPPrbNvWkzyJehncoGN6zkxp1a4chsnhCpizzy0236myGRAIqclTjfsuG3Hc
p1bUtknfboZemsZGzFlHUF9JjXLRZBPu7O5YcXfVItuKrM6IB3bdS85x75EPL7tbtUjz/HMsGTuf
TLvTp8CkGCmogrW23DDfRDiRaC6xY01ajW9zqwoqmUG7avOs332/1MJLzH3bj9l20YV2z5Co31l1
qV1VE8tY6xPtCuorxvsahzHNGxkfy8hRFXPKXGpVjU1Yc/72mRReVJFEeNt7i0nNrTfNQ7OuRKnr
yUIJZDSzPI3EkG6V0bHnW6lU2lW6NkpJUrdmvuZdw9LQ5MJw0lSsWNvkNJSDLwqRbYf4/ItUhpO7
QfbepWUNSbgaRvnSxh7XQSr26jtq3754Uz8yCm/c9lZvPacLtDIZXYwscxZsk5p7xix8EXKJeRpM
6Mlb1xXHFvxzyyAyzxslgHsoT2VPR4RuQjCZS0W/6wfdum6oE2tylbwq5eD0motSqosWOpbiPXpJ
w61jks54v9eHN+aYODStS9oF6upC+zQXab1CqVefNG8eyFzSpGw3bWPOpxxI5NvqKvnR9Bp3w5SR
eXPrsUBTSX5adWh7IOlgYhpwqj2IDbXlWKFwTNFEBfFlGy9T0miYF5LD1PpG7VfztbQ0/Wgt/V4o
NXGY61DfeJ1MD3hQi6t0SmctHOZVC0rpxPdGWfQyMnPrS5OOmsEUL00ORlkit+7L4toBRr+ZSt08
rp4KYaas+bnR6A+i1LJIeN65Uxs8D91D0mxcJ3Y+a0NXsvu0otl1ODtdaBjNhw70nLfBoeogs6NI
oddcGotLpdJO1Q5wtP4GL0Aeq3hU79s0nYogXW2Mxeyx17JN3bXTyzqW51Kl1chAajROkLjILD+r
Og3MlJzJbd8ZO1AVUid1px3IoW/WcmePaUzoCoESF3rHMe1gB7XPS9Or2TQ10r4bxiKUE4xpd6qs
nQsGk/Kr6eZDaJa6tu8NVR60fNZuc7PX7WCg89815poczYI3G57B8hjrJgGCyZ2TJjd9qhOz2rX9
xbCo2racxlvTOJsCGAsakbT/nDRGE4xOY/kpK/66lRRSi1UpN4xqqNLdrN8uq3KTCtULvJReUrGt
JRqMeOKzOOhH3ZLXyThPF02TN9dDtcodKIL7yUhr/VSNXhOoojCu88StI7OvtEizsiwQS58czy4g
V7achps67fKHWTGe2kY1d8bgNldGPb0qc9w89lab2dAjWs/P8iwLy2XMdl48PCZNh7WGxBdtMJP+
rc/MLFxXd2AdjH3nr7ZwKQxdc6sr7WZ1M5Mzc8TvGWdKIkkbF4hQM5xtM+kmT994y2rrwdOX4zqm
jd9g0fV/siZp4BWblm8N7hXNSxI1AmtEKtGHmrIzW9Rr9Uy+qSUdm6H1nwd7vHUn64teaE/1zJ7e
qe1tH093hZLfpzCYkiJ71VP14Xuv+pNK+hPp+0Bc/fCv//e+qfj74/DkHaH1v0c2/A8iuuoWmMa/
x8FhHJB5m/7XY4bcsf6v/fAnSPz7L/g5l7HNP3QH9QZYLagDjfg/5zL8EYM3eH4aYxn3+4jlH4MZ
DTLidwcng64FbPzMB/8JivNHBgxV5ikQBJnq0D7/DeLruZf+Z68N2RzGIQIPEHvbcyHUnnvxX5CB
Ze17MDXbCwezbwNTSAwzOfXO1Vm5fPvlNv0L4PgMln78LNcBNQLIt7AV+YDBqIyYy5neJRxra/LX
JMkjm5Uckab0+Nef9Cc67/lrwQkGRXAJwKZTf/+15Fp7XpzxtVaRBrXhXczuY11JEWoc3xtyjTJf
zvPeLmIljEX7vDgyRMdzSrOk+VQZ3+bklozpPLKUSg3jBaR78XzDKPRgNuG5pb8zqnkPC/14DLhW
Q4CmPHSR8r+/3hwWmCWE5oXTgqp6HQAiDNFgSChWB24Xu7sCoPgbWMh8PxDhUyF9qkwGzybk6NE+
ZlaWZWaVRMZ5YZu7FpFnzQ0V+bdS98obW/ZHEaeQIRTRHNNMkYE0tMhcbHiGJo5DOFmGXYuxaObe
pOZY0FwbgTHMjZ90x3Z+lEoB1U7TlsDG7cVfVieDclV3gZt4nxYLJ5Cibe6ow2/kPMhoNBXDp5Iy
SalwU/KSMpprFXZaBfFNa+MFLixdZpW0ESy08mnolcCQc/Y7nPBf3BIkQTwIz8TQh7/eP4heELGT
FaMXpu4kCT6srIAws7e6xFM/00wnnIbkuYJIigg+vlRj71DCZPcpdO3tX6/hD56935+OibsHsqhz
kh/ir/eXsjSFY0IM9ELVI8Z3FmdktJU4TFVuhYlkPmJyonoR1nnkEJtgTeinFrOH5dI9idnufxMj
8qedgsDfXy7no/bNM6fGKaCZhp7SFn5idEk4G70XGNNjL9bfZbudcdB3ewWfxrpEle2pQGUfcdJM
JpUJ/8QNuw7qmifGGQYsJNK/vscfoMYf99hCG4W2jcAudsH397gy24Uab/ZIGYhzsszHTwYTvcDJ
pmOlSFqjfA0X6RoH5OiKH2vWYYF8GFKzOam1G+xSDVIEultbVretoddkn8y7unbeKDQwFPCOU6nF
x1UQUKwwF4lrfY5aeiiAN5vaaFB8b74y1myGZ+M99JZ2PcWDedHaZReuAxhsl6Dh97K2iVoiwxa7
Gq+gjSIenfZdUlVhnDbkYyPxrN20ikxJSeiU8aui5m9FLV6SBAd6l1JV8ZI1dKXa+xZR0oiJH+YM
zqFLlwslegBUTIEpihrBL6Drb4cGxr94nEzQEBRrUOv/BL+nsuyEXZRe6FB1R4sMiC2ma4LZvhst
5T6d0+ZCU1N7Yy+p4jtJuJwpddlcHPSx/PzXD/28l35cWux3uF9C3Dd0iA3vjjzHO6NYceyGDuQc
2IDChtLSqL76xaNGHiC1AO/8bmj6Lz8UBgTDREOFjvHhQ9VVQKFO+NA6wTR1BG5hWuObfXdcMwp0
F/4ai+03w4bz6PxPX5W5O45hpsec9uMosBaqQ8+cc7pb035AgBOBkhTbmaTTZqbEVYbpk9OsUEsb
5xOOftlFNVs7F5Dpd4PUP539vM+2aVAIgT/CN/2wmcWjtTbYtSNc6IWJpQKj8Vg1UvIoBcTNLm2D
FWF/0CWyP8R9LsMOFCLSHeWqpShh4h4qzYR/FhSQ3V8vh++WMh/XA8vSoVY4UxeMDyOZIiuxRtDZ
arzqxXA6+NzL1VKMDP3tDZliGu+O2m6BSgBTg5UM7aM5QY8kEn6K8soaQ9JPfU2DxLLofX/ubF+G
yrCCckgrSNO3mU4QQMroeCu9ld8GOwGXSTswoMrFc37sXOFGbaW8yGwJE69vfbt4tdXZ8xXahkyW
l4XId56IY99QkFBPTZb7I+2XL+z0lYmXCtl22UAwXC9ptqDzy0CpKt2vk+FCUbspFJVC/BI3Okkk
I7elc8JsTRipduVNVph/y+Pyx57qnMkebKpUeR/zVK20AzGKHZfxtjfTlQI4u2NELsdDpsNS/P70
/laP8t9rQP6D1U5n34x/348cX8vx9R0j5/z//2g/NPMPy7FZ16aJrkJjaPsPRg5/AgcGfhd4D+I6
4+x+8A+9k/0HcjyeHJNCtg3DY7P62XwY1h8oodDKoVPVmbogn/obzccPWes/3z1+PxGAuJeZuFdh
rsnM7/1erIqkQvmt8LJR9mY4IevCDCcrDmp7uqnbmfjp19EwTlr5uqZwux7Q+Yw6nNYlvVGnfAty
E8j8shoLYMs7QfhSM+x69ZGKakcYPciJFiUMpfocsvC6c7WbVUdlbj2vmNFlOXm1oy/ae11uR60I
5gulBSKiwom0ZZc82PJGLbdOT4ccVrMDj7fej0kH7uM3TIRQYoVNs1u7cmu3WzuGKJ/2h4b/5JRq
aGd7lwO6xxlA7XI/67+WFRmbEM/V4dTi0z2aX5lP2hWAftffzQhiivbbKiw/9p4XBmBa1X2m8r+G
obRXYHybxRm52vWWcWTuCrje+7J6dovPjgXbtUmoWmxGY7pvowTQ4qABs+wXlLXFFybzl411p8b6
Np1fpdE8kiIWyZixw4JzCK3GroofOfg3Wptsqia9SLo0wupno0ltrzQUX924Edq8aZi8jQp8a6fd
iWaBI/JNimo7UwI7N0v2yez2M8lFQOBTcnGeDwCb+3AAoIlcVVkH7SeJ4hijhvgLO1RFBATuTqX6
VVu/uOu94r1q9hQglYKAPAXpgmGFDjklO3lxej/RGBTODsJ/1BfFViXSUTrPanbmCnegtwKOi+JP
1nhE2QSOuY2blFYtGKQWejUxUitHXzJdy5pbbnaBPsgNKgeAR2O7zF3Q2lPUt3PkyPbKUGuf6Do8
FSK1FFGagtUqeqC5XZR2r3VJPUcBLoB/1AssGA5ZOmxzXISGiYT0JbtAmRGszZ3R+TJ/qwnU7fKE
EE8RwgqRrun3/SdVoiiDu1hbC9SZnpG1zfOFHzOwvi2c6ZwksDkia36VAXWKQY3SqMxX6q0pnEu7
mpnuGH4dm0ELfL661+1It+JESSawry4Pif04zy8tETBVeSyHmC/KNfAmnD8xsT5phBk0dR5U9UtB
fCkSQP+M52dfHCmitl+o7zmHedvc1sCvew1nyscVFcQS64FlKijTjI2Zrbs6RQRL8SSSJFg13GlH
7DWNL+Ta7uqKnCBZL2FZJ/hRLZtOUnAKGdJ+BaVzsnu+uHo5a3dtIa8ZBv6yE55+7CS/Mh+c9xXQ
zw0G4RyuEmcU5kxw/RXfIAqFsOYxmxi4fMtESALHQ0GFJ+JqY4tw1U+MTnxPYbLfu5dml+8Xp4q0
OY1QhG2UWGybMt5g6LeZDW0zJ/D7zFMVpxsIWPyYE7Ta51reMlZf3XD8muqIhvgZDWQe8BV9JNaP
G4Ehdk9IhT5fNOnt2m3OGqAKDsji4psvCmIHPi0Auob0XfXRU5pI5222IatAFYcsgxzo0jbfUlzJ
GYRd2MNFhwKoxCcjfTVgMxLdPBdbRdyXXMS5gqfuhfh+PaS31bgElvx7nemfb+qHJnlylqpoTG7q
Wj6oY3EymzxMaQpXghuq+tPSakGtPtsON4XZc4/0svrNc/1eL388OExDp4THwuNc3L5/rvWsKBjC
FZNfaE7EFBDsgGwJBtAnxEy5/XlF6UbUAgkPVo+uJ7AY79r7WnnunL2Mo6K5ZqtQ9UcVb+MpUpa9
tC4Sd0uHchaeqfauRamnTH+rNPp+42hnVdbi+coB/95ftcaKyTTyRf3e+zzBFEA/EqzO5VKsv7k/
79uNf3wQQuazJbGpeR+fUDKVkypw5uMt08vQRb2AskFuMxfb+d991ndCzruHgQUpZF/qCMxigLDM
919LuKpU9DiFIwHvrbZvCRndZ4PYJVWDImoOaxO9JbNfwk6fRQvRwDK2mrUvmsjCtrQQx9Jx/LFe
Yd8iDHIH1ddQGCQ5kpiyelITJUw451MFiqla7UpSs/KkCoXxmPLyimx8U/o6Yv/HqLjbk6UUqOfd
fGr9NrkSwxfNzLajtZxWZkKuOEpkovLaVG86wHqDcXuyMNHQfKiUoWd/Wywj6A0vSHgxFRxV3bzH
CKr1VWa3Xtx+mitj36jyUpb0bxpbiZCR05c7PXks0SKSKsDEMQmVVNklgPrrt0o5kbB56NOtOzgB
q8LPYxmO85U2+3oz+EmlhwBl1Cq67zIHG+N7tdxnbutb486pbxoD5anTbkQ2+JrDkIHb4LzMCSrV
9kmxHs/HsNMTVbg8pWjCjW4J4mrdeWkPWHnXIqzM0JQt6lHICfrRm6ZeFm4X2quASn+/5FnQlW+L
Wx3UKrJzEI4Jfaf3zdXeHG6BoUZKx2ilfoXBT+7OtcOUCJrouJvUfTHezpwcNrbsnfKUFHOodt9P
gKp5GifiMIEVVS0LJ6UNBv0SApWRF4GyDH7VwBelARLpsl2NJbTpALGBjUyKttE9FIlEHizZPRdf
YX5pDpcd/jW97fkjrL1uRTG0VvduOW7TBEIVSGZoklRfOias4iwcxhxNwA7ydWCAongcbes0saS+
6B3vfaldEATdaEbgZcjntgnMhjzWts7yJU+7MKfgMXhPGv3M52YwTM5yclnSvTZmGqES9fm4OrUj
rzf3Obb3Xv9YOOtBkOI4bGtjO+BGX8PNjO1HLU6iGZGeY5/GyWQrd3bnI9UAzaloxloKGaXud6rC
5LW0EXJdWdlbPMU3soji0uKdGbcsvY0KbK0/uxpab4sfm5KdIc1tYrnBbIFuUzwuZNjk3h71vi8g
6RVIv1IUUH1c+/Vwu+rWXWk8zNZ8NMzJNx37oLXbOHlwAXk7hMFDwuA4jXK3DAk09av4tuCbuMop
jbVAm2666YuQBtWXCGYVBpl6IHotnGHkCGcj3OEweDE1TB7q1bdJ2NQjduQ2+m2Nc0bZir1W4VHV
foOwxjSrRXqXI6zi3YoNzRemhjgKSmbynM2CtZqHpaf4TaPvocdR/gn362pXgZtS13mBs3JEao+d
ez1ZWmitO4OKqzI4xCtosIZyb2VPk7xHLbNXXJ6OSO8KSNfrnAQa5l29fh2rsIrbfjcNX5SG52U+
i8kMUtz0FmwB0ji5O5eUguD4yaujCsUzUq8Nnrr18NQW7U6n1lyKa+Yqm3F6URG+mqgd10EN7C6J
qO+MYafA+PKixH2cyZNY+xRy0je9pdQk5ETNEMhrgXvmjNWbhYJ0GVW/Qe2FQTk8CoeleioL3hfJ
WlluV8pRd3pyiE5jmx3mp/g8cs9Yl5oZjOYambYe1K4MF/25UQ+DAqGEd36ewrTZ12gssfnZGPpJ
2xXpFJpmpKePncK4HI91gOZHvCNQfOOdllnRuZWYtPLacRLmM0x063XbVZVv4bpkLLU/T2aI7B3I
lCEK8U1qPFx3Ggk2tkSrX/mlvTfAQaSNLtjmNe4/Jf2y8apuz9PypXic8geNWTi1kgKxxrLL0FPN
fbxQO+WPcOEiKC5hTgzUWesHX3Hayarlo28Vxd6Oy3pIq3O+GCrftL9RhtuuWPexTs3rpL7dow/O
dtnKqAcCZoLvtl5DxDNk5NZ3HA0Do/VyLO9VcZH2rNJyP0MZUl7hb36/lLEZQ005FaIMHfqVJFkg
jp6tMnvKqsE3rS9CMCvReG0JFDVYrWCFi2wjnY/rLGXDQtqkVLWJBlTDOVTQ2bo9bhYWxDHnyVru
KrMO3aEM1qI55O6bNq7nLW+KtQsO9m2SgYpZlY+F62d3PczeTphWUFhHsgcu4vGhUHcTstG53xYz
vrgvYjqbS1x2GXoop95b5rVibaUeFOKmV4BQd4m6beODOV4a8g6tSxfvSqoCV7t0+jbUkStgHrZj
4hQOytdBPsf0XtQ+ZxbXgNdjoV+0heXn9lZ0n9b6sT1/TlVeVf+PvDPbjRvZ0vWrnBfgBofgdJvJ
HJTK1DxZN4RllzgE55nx9Oej3IVtyd4yCgeNRuMAVSiUbZmZZDBirX/9Q5M+L4log10/Y4+yDnvA
74e6bANPKrYXc9tOd40bHZOZRoJF6+so8tMFlcItc7okQyoYEeYjDl/PlXuh0X93Y71VsGmaoXz2
kr2E/Qi57bwb002mtoIeVm6QZd8Z5VnpXAzyy+A+G2Z2bzQOvN1X5JDMmbbkJwZzbK2yiXWqtnEc
rhT4uyIARz1PQ7NGNRIW65CGKE7OrH5Jdtt4XrvqG5iuebBQp2aXDVyyE1XFyr9WPLAU0x+8JIMJ
DRsWCmsIBitF61rBkhqCyeCQgZKItHNbh+XaRcMbG4eGzdSudnln4Yd4r3xxbZb2ZoKkHDlyJ5th
O3n+qvK1x5qtfixxo6O9iqvbqT2i7F65Psq4sDoa2W3Lqdxp48ob443vYiPuX+C2QHLZfTj9pWnz
BXYLZxA416YpVnMrX3WIIwjBadjOYOiBSvBgvjCEWHW+vynQwdsZnDK9OPkwg8KJjVj2gR3Szt+N
cGXznDTPvIeUQb/Csmb4smome718f2+mP4rhMwkIJjphBXW064v0LilrdpPlkJMH1fBad+MqH6D/
TtoGlBJeZOD55noq1jn3R1fhBusU5lnsI9xdi29ohwOHe3EyzWrjxLiNcMRkg73SBs5zTANKPw8K
fR/n6aHTsbFgFiPjZDNnVHLl+VBw+JbrTAqKk3GNGyNy+OkCbmsAFRr/ttcaxW1rZnu0v4HtXk3+
oUKa4yEUSSTfxSKxVO0ioSFcz1n69i5vcGOAxwIb+mjR8Wth+tdAWOcweAhIql1jVXvRZttc9y7i
pUqx2ss0me6tSg8SsTfmfDu3QwATdu3o1UlEJZ4fgqa9DGT/MIX5um8Zg0OCRTwCVyWAGHqRyUXW
kZ+q7jKXlB9YWU5L1zoVX820vuib6MxsJNkv0FDlQCHRfwf9DcgFOfSDcRY50dYTI+1qQ87QFSmU
mzZPYXqqM59CNPZp6KON6+TfLTfeDmz7NYynrnlup2lrTihjeI5lhiONy+kA9VWaVJ/cI8/O14O2
ZTPu9HNLVwHKlcWCYyucL7l323e470Qcf8UTq1mEa2PWdyInEaqLAwl7UkYYTYTPrUFlouW4ANAq
lyoYoeOYalss7jLlPSIEmgKzarfQALciU+xhW1jcUcaQazjlSnuKGnnohXFep0+R95QTmKaNw26c
MWvBHojcgEttbC5Gqz1TXb1LzHEHCAcl9TBQOuVFcvPPMWggQP75/40nA9ryn3Hp+9tPKTL87L8p
MjZ94wLQAAbD2KB//CEbhfYFFI162HctRnW4xoHf/O0N5/1LGGDTQNsQPRipMVL6myLj/gvHJrDl
H1N8Yu7+CUq9dK//7m6ZZyzzMx9JCuJRi0/zAaOGeGGOUWGGRN0PJMXNu9kLf0wx/qNAZ0GhPrvE
B1wAwB0p3MglpliczIo+vWLHHPzbn+7/b9CwX0b4b98EF1kdzgVGqx+GkJ02yKjTdQQd2bgtRX4s
aR2l7T8wWzv7/FLG766FBtEQjqFDZRIfBn6+XTa1ruYQ+4DhPDa6c3zIAGv0oEZBU6N8SCzgsDna
iVgekny+6GaxnyNrv9xdbAZ2uub84eu/B0V+PEjDXbS/eLbw2ZiS/IwFGqkwMgSbgPaxxrSeUwD6
qzT6cxpXtFfefZRNfzBA/9MlPyAjAnawA8GY7V2PHouZy3YJ51+/LuCOv1W/k/8HCsvvluvP3/ID
4tl50rGbmm9ZYUOU6vEhFnL/h4e7LJSP6xW+GIm1UNNQdn9YSKk7DyWmbzzcsLyiN3lepCIa17JN
6+Tk4jQ4/fnSg/tdeaUL8afrv0d1fzxJF7Ya3hJMS7FsfP8kG2H3uCk1IVzw50o0l6qjbGuzvSz8
oxcmhzlKDmSi3Ix+tq9z7z5uuz8geR8NDd52BRwELQ9KA9Zcb8DzT8Q5P5y9yBoArOecaACVfjGb
/FhB78b+4L6oVFBSYun9CJBgHYRhtpDGk4NH39QbIR4kPe7mC0bRn7EUjhnyWgliPOhyP1TjCp+S
q8+f2fK+fXxkiwmDudAeeC0/PLK6QbggYiZW3oxnTcs8WMMKCFK9Nfq3Wtuew9k7wWF9+fyyv9vZ
YNZYaPmgMZH6+f5J5fj/M2ai2qqK8cVv8qsKbKVx4pvPL/M2pP/49ci7XJBVYXAsfFgRVuQZOMbB
LZT6XSmrK0YugEzK2lRdudVBtdJBHOooAkfRjssWkzIb8mftaM7+Ebe364ouVykqzYSyxo2uHTlu
8o6iUVt8/mb2o3kiQzzaamW296v6soJQ4yiaGNYe2u6DbgwIb+9mO/4D3M5c9TfPDtYMbE+XKS5z
3Pc3UcWex6DS9YPC8O9iN78yp+E8sv2T04YUVE7g6mCCyAm3KmG85OAV1MmvMNU25NgfUkus0Dl+
mbDtJu0EZIDx23SJNdB6wk2rmoetCKloNeYIYToCZub7wsWrt7HYIR0MolJEaazLBt2OBDeRPV30
vDMx9pngM02WAnePdgUdg+3Bb+JO6sxWQ5OdFVWi0Y4vbjtuptreN9zRiF+P/fHCruvLMH+u3eki
plRLp/w4m9q2n2Kc97AzgKgUhCUYNiXuWkb50XfRSxK96Nfpl4n55XJBkZdXvOXHHhK524qLaMqC
zsm+1HN3nrve99FiTNVOuxq29xynBzWZBw1ELFQq0C1zX8z91tabr6ZIDklaXA1JlEMLby6BuU9e
hNjTiXf2mJ+XLZPgKLxVfv1VQ4m6rprpwhx5bYX3kBvJDfYRlwltXFApeQdgXK6aIrtKfbFH873R
onjTR92l52lnAKnfPVTPHEa7Eo/ZjJlj4pqPScoTdbyHdEFFbIHTrL/p3LXTw0PdLVNfPB8GNo9l
Iymd15h7u+y7y71Gwg5OsxH1M3TfCv0qv2TZ36dI7Is6xN8HAr3rVDdGmh+bMKPbcG+1cTzPEm3b
FNpx+btKSL+Rai99GR/cONy0HbrVATHR2JUr1553vSbu8ELeDBHCzXrE8ChZk6Z9H1r2ybFZeJo6
s5Lh1EU4nYnsWPnTrjD9Y1o4ezKjrpddR0v0XWRYJy+LdybM9zq19xHSGNHHN2MBe9Sq/GINDRM3
Am2besPyL0aABcdm2yNq8G8Jp7lvs3iDg8DEhskCGY38mNbAHL1NkjHvLdkDbe2sdUajWRoftG7E
ADI9OHaEmms4R60DfRNvqrA7W7pL+IsgxtxY1zlLov4mFCls2ObS48GVyKIs5niLY1Ix8jMRi9DF
zNr1jW9tkcM40McVHJ+zvhWH5VHHGf/vUFh52oNGQPaI56lRy70eDeuMTrktta2Ipi2eogh1mYcX
Q3/WjdENxfFB0vD6KnxbA7jfHWYRvTIe2tVmuMmwrXTN6HZpjAXxFMvB6ph3nsEY10gPtjFuIm5r
szyahd3TJF9aOjiR04WzTrBw26Myu89hO3y++/5uk0fOzFgR9yEiID5svqqpHYwHTT/AluTS9QgZ
LDCMYrD/+WXenE0+bvLwRQiho4JFVPShtElDkVW1hxBn9OVrzFvcONEqysqrDDCpNcjfm/M9no0J
KES/wYrtShbR03Km6nb4iFZ1WLUQNR2ve3ShVSFzX6fTHHz+KX/l7VJlo4JHuI5JCqOsD2VmZ6Vx
kYcenFJjtiFvo2KeffVttMU+Na3DxH813zhAdGBKaZ4E81kXP91VVP6JRPsr/2/5KNB43golg7DA
9weHaWdjZmXQ4Ocxvkk6704U6gU/ll0HM8VxYWVZ3Xkx1l8Tt1vXzE4K3DY+vx2/XRs/fYQPd2Ma
ci1vITcHtjVduHVE619WX9PWvfv8Or9bHNgrCMu3HddgjXxYhENWJ1hoWAvlH+GcLk6Oq2ESbO87
5b+9IwVIlOsicmQbqq34aW4uha/hVcIxGTZnmg7M4PvHskkOec9rG/d/YFB/MKF4K1sXFpaJBQUr
GNLV+8fhRHOTuc3C8iefRJsxYmjYeDRtkwI1OtmwJVBo02v+vYbT7mpB4D6/R7/pyRaDJdRzNpR/
uNXvr6+lrhXXk+4HufE8MevxQvNbQh2UFX9q/37T9yBOsQwEDYKy7KPdhlYJnB+z2g9MBPe9xVyR
yCnYr5U576xKsCM/f/7VsJHnw3/YHLgkJmfYZvMN34qonwryzMHspEu4ZCUoxDg4ehucvomweIUv
ZJjxyq0Zi/CbS9cJ/3HbW8xYw1EyBUrXM02ZqJl+WiOWZMM2B9y1Z7R1TnZUvn1oVXPWdtEThExU
jfquz4dNzdQkdfJg4mfyCeIQVVATRSfM9455oj1A6rwlmHeT1u2lAWY8eP4xkRx+sX3oGshtkX2Q
bXJocw0VW3qdp+PKhYBbOylsXIgUk/uAU+sR3zQIaem6mwCIoWl3lbXvOG0WYBIW6WYUnHFT/LRU
Yz3XK9r+3IbAVWXd2VBEpylNmeB1l2IONwNV4KzEwdDVzqPNXt6SJQvMaJtLhpBXPsn0S7G0YPO9
jJ4WMFQr6Vi69BDF8nXw5N6iVxb9dFP76qovUJTLdNgisN4PSXtmUAcvlZbLYdsNA6cb/o+xtol1
7caT0c42oh2n3QHB6DdhdjiGAniyf+MOdwjN56QOb1SVbah4z1u8LquwmlZLKYKpNAhsdJZNJycu
IC9Fu1Bjdl2GD3pLCe7A3/GhFg82Nuf8nupQvbIK/OQ6ovqsqXrdMqKq8Y+zK1ZZEx8WnHu5h0NX
X+p5dONDTDdMf7f8XKIoDDlR9cneD5N10nz+HbXbsU5eJ+5fieFo7t01GHyX4MwC16IOS4GEA9/E
8EqF8lqWQOCOf6NciHgd9ROOpaM+Q/Dqz0TqP3iYDqyc0Dqhxgz8yL0P6UdCv7vElP1iSAYMlzjw
U54pay1iFKDL/Gg704WdXyo3vUkbiu722THsdT3mVwtm5IWUVfa4M/CFHPPhrGIojFUuXEMVxIm8
Bgteoz48X/D/0pbXcMxWqY/sWWu4bfxwPKQUyVV8u2AhyxpxpnkXsU0NI9sTa3A5YnO/hScljwTD
7gSMjNoZNz7ENofdtQtZnwxAzUbtkICvl2fTaEQoMNd0Y7xCS26QRtuJlT16YkTYVHLjHa/0/ec7
wq+H3yJqA0+E44WFHI6k73c739DTnu+OYAXzsaUfMEV/rqgql2VQpGKfSOSsrtolYkaDTRlo+X9o
S3/ZcPkIgJYOqCFEHO+jiqXUax2JPE4KbQYLgNEzIuNVaGf7Oe/Wn39dOt2PG+ACxjgwfrBtRvz2
8fsaha8VhRZ5gbDTg6b8GYFJ12CZHN+4YPWWooxvMcXXbLzT2YfTmhF6PD3XdXxTzTU2QNi1hJWG
Bn/cLvMobRpfHJHAG4qYr5W0nOwNcHgYVg9U6pqjHVOJf46C0NR5S5mz3FyaNJQOuz6xmX7QFKBd
8kDgR3idNmCXwr2Zcc8EZXbejTjxrMpc7sOwP/cpf0vXOpXSOtgW+JGb3NB/3LS8OvjNXfgOK2oe
w1XMWEl5NcX/LE5lFuFBTVRBm7uEKMbRY+op5sCOuiiM+WLslg4UIfvKMruJCQq7oMqPonFOYxc/
FVZyrcnyqmsw8PImBlI2TUXFftnnLnssaxWm/myGN40R3ur4+xWjtmEffvv23UxHXWi3Goft2szj
m96MEDrr2V6I7kVr4r/mycGzyLP22NBeeU5/NvD6akARbaTd4NSPrGEgBMexyQDgCUQQqHIZPXY4
AyV0jsVQVJuwHqDFqEOU5BglpIfQK7AaoKmzOa5imjWzoAdmdoh4b1q3UXRTd/qWHdmSnHWdd9RM
/1ZyTSCzayPsmKtkx1q3DpC/Tx79NPGJm+W9aC1tYxUQaFAYscwOM82+5fCK0mf09rDtqvhQpSPu
Z9HNss26lXu/jM3djhSBhpG/qDSmevzlfrpHt0BMYZ8gRqebrbN9Z3IoqmbvINDGHF6ua6+7NSt7
OYLTNfD+d5eY1KD37DMjRhjVxUjdUaR5C5MGCcFrn7nVqq14uCKMD5km97KdGILOgQ3vtdWLr1BI
bpOmv0Daf+2wt6CDPy6Nd8qmrGikKr17iZsMA6Ec8rTU1HxA/3Xdde4Dxu43rend1GzOG79n8Ol4
+VXUhvdLix2nmYRrjOiddECDHc2cFs263FSwe5yMk7K01/04bryK3rrEwaByz3T6ZLzenp2ENp56
G2MF/IjZM6GSheeQjw5A/ofMde7aluqkxkpQupONF6/LKL2G+mB56RcfwffWSvOgZ0Ryvpz0TRH9
oXb+zc5BmDk1MwogqqePWH0HvEXIt+4ynR2pjriZHLzO8gqK4ihBJz7fqn69HFogIGpeaIBPOpT3
G7OeOPFkdcUiuuuZ2UanmK7ZKwqMidk74B5/frnfHARi0e+gc/AcENA3EeBPleGMBBsN9OgGJZv+
MlFuEswKiIHCepokW0M+63N8O3rymMT5Pmn79eSn128f4r9Bp/L/MklcPs63nyKp/uvjBf+TqVGC
c/c/DwmPX7sh+fpOvbL8wI/JoOn9izp/Cf+lrEfG7dFm/BgMmvq/wN2Ziv0ta2EK8l9zQdtjZEhw
tA/hBg/Md36y9jIXRGCNh7CP6B4H2H+gXoE9/u7EZVwpLGJ/loElRQZX+oDLysmdC9dL3YDhYfGa
4wj3pcghxAdl1O8yxFp/yWKoifiMJu9LqDLZo7/rp5Net7XYQgQWD/ifwU/UDA0RYJhiO7aZrUoh
JaByWzeo6ae1nZCZsjFKE7JpKbKsCEK/Lr/AALMRoAHKOAd/6l1j3fSDWW9yV7JREVs190SVQD+n
HwzNc6uT8CjlGMs77hqhEE2mpm+TKBsst2xB5oaqFuZtVBpQJ8AGZ9hg1pQUkJGSOt2UNZ5wMhaA
XfYUUumGeZY+WRkY2UowqgRamRkybCwrtuhKoDJ8xeKIQ7qYMERaEVvT6NDmpHYIDYsUi3ZUV4Mf
Fq+tirWDTOBbhEM93biZakhtkGhAdWWi0MgtM/sK3xz622z04CRWr/snTpP5wjbnxbw3FfPDjP0M
hWRfxWcYdhKskTSe8WUubPg+Dk2fv62LUD012GjCRfCL6utEtpEDTq7BDZDMfTt2PCejuhi0Bp1k
2rnfm1FLIA51sWhIxUjsk9s7KlrVdSaw6C+a/jW2o+QhElxmk1meIzFPcFEFpDjMgO/qo3YyYh9m
aIozyT2BDw1ig3xUj0OSoe4vsLyZVr3XqjxIIjo0bGfa6KHTU46XJi/9etcMHgZkbopOAv+WcuwO
CTYpxAQqWvxNkcUyX82MVat1qAr3bJwLDuNoSI3vfe9zwlRa7oGPNuCBBCP1F5jVxPjhm3wdHq9l
lwgQwsneViSXHebc7Ekdgn3KLQkThJqGCX8n6FqauaDAth7vr7I3nvzOI0Vhchu4bZo5gGdoGCwa
+NzohKPUiMR1s+2P/WBJirOy4DMMYD/jvqdFeLE0u3ii3y1ZM145vYhKx4XKEJ3WbHohSHOAKbu4
wPQgy6uGvDWqq74ojo2uhTF9TFtfC6jZj5jh6cUapor8PoaFhsdd4jr3eZ46CIW8VEc+DeAkN8NY
oNXhfHjq8FKSKxHhOIh98PLoyynLq5WFs1KNOSFmYGKupYPFGfFJuifpkIsRD5wANkkiLydd6gks
JLOog2Kigo3pvPy1EZoWtHaziR9CFZF3nYo0hFbcVD6Jwp2lHqoGJ7dVMptwqUmKMypKCbK71nFu
wsHRpOhJJ4Lv0K36dOyObZpRFOEV3Ggrp/a756mvrUfCgph5WoYSZJRimtSeLG/h/0TE0ua7mGEv
2QG5W4izKCpxoLYwV0q3bZaiPwL1tbtdlnZJejmPWq/vR9fAIKltFc/c0GKzXQt8mLx1k/nKhjzl
RmPQ1MJzdrhbh0hdfB/mVm22ajpMRhzeEYbBm6wrQrGDpEqGa0ypS+OQgP3b+wnTr/F2qnRpPLee
mRqbOOlEjkWnMVVB3aj2qWEhCODAEa+bvGGYuoZY19Tku9BoesixUtmkKLJ5QJeJjO3wOhpNbCTi
UINSZXaNPzL3SSxjlw+FiC+k5SevHelOwyqWPvrZghBnni2QS8scR+kPFkQPb+PLKv1G7egiaWPe
gnGTVVrRi6Auf25KFX0f+s763sS5nm3iohfjMenfXBsZ5T8UnSnI9WEfYYxpQLXEl0M+GqXlIGKk
e/ZXjedEjy7OgfWxNyD6Ugza3SOQcAb2KBoxr7qhV9lmassCjr+demSlliYSRiJknOjanPMNbjLV
wjuu1QuVPqYPA4OsaD05Y98Hlbeo4qwise6UI6J23etGjyBId8mRLtMBLYCZ6Vg8lwYu0Fy2faxF
1r5Yo2TI0ZR1i9oiLDUqb0OUxbrtNGj2jd17XhBOYW9s3Bijt22vMOBocDBIAUc197Vq68mBo7sw
tjGLsmZ80mIff6vRYL9KsCJwWU5ywGGQPCfyvgaLTQbnsXEVxRPFrx07Y7dvmM0+JRwAxk4jLeCl
0auwYfNIHR21pDbAUFMhuV/gFY1/NpRV961t6h7qcFcjESR9564Fem/3+MV90VwSi0QuUrXL4sg5
KEI4XpieR+c9DBgL364eSqFtYs1dTuVdI7zuNLYtFPV69r2dHhfzviMli/2TS3yrUrt6hdWmt6sM
XguHyZgNyP4cxUk2ZmmO9iCLpme2b9dZuSzRJ7sTxninpYZ3A+W9e/RqElnWQzL1V64QzbiRKhwf
JVazjERFr7MRN9LeuTnPZRUnc3YGSwZTw1mPMcxmlOIomMzphL5UziYSRIYuxcrohp1oMvu27LMJ
T+iBBC6CJTO9XNWF5mQrU9f9L0OVLxoKxJJfZdvjlFpWKX25kn7Zbj1ioiDoVRPzYLYj9cr3GZrz
UANU3c3p4AlMAPW0DqCjj11AbOB0GTe4c4HdFBPGhfgWPxtCH4pAgQaEIAuFJD9Ki2OEIWM4Oz8g
jf+GmnlJW/3flPTBDP+zoviKONeu/D83ybfy58r47af+5szZZC3gkwyJ3SL/9M3l/W/OnPuvJegA
7MuFmALez7X+zZnjj9oCcAhk6kdB/W/OHL5DVNRYY0CqQTr2T2pjk/r7HRrvGJAVoMdYiMzBoj7S
TYpkiIhBa/NNGTqg7qpH+QpCs9jWIRvoC3gwNT3pYTbdW0/vbxMqhU3F6OyQZQpAWUDidxMM1+LO
o3hINe/oZPHLXDb9IY5r3NmK+tzo5bRKtMG/jCj2DzUmbn/oHd9X+MvEhv2fN4ycWXglmJ6/b1XH
ShhJaCQ5xNQQoercY0EUJlfI1loM8Iac09r4Uxi6/eHWwTcELKSDgfW3NMoLqPhTuxrZmtYVc4FO
msMzsAgYMt3i2dfzMfhpUV39mI38LI79+Iw+Xmj58j9dqPdhXXshyKQQ2XODpG7t5f7dP78G3wbh
7bK6sPR5f40OT0LUwQkEiEojKXNsx0DraBM+v8rvJms24AVdImvXYfrz/jKox/RSMW4JGq/HYyTL
zsvcfwwTQsP65gnD7vum5ViTHcabyrjOvenq80/wC9LLUlnopg5WbS5M1g9gs1MOho/vqAZJtDxm
5Sgx/DNJzhw6eNnj6P8B7X0LHv8w7Vr8SnhfHbwMzI/TzsRWVquKMMQ4Hr0fzdlLnEfgu5GnOPHd
y8JHrNLY4tru09fBqW8//7qYeXBHP3wAHOxBt3nFOQm9DyCOVcAdUiJMwCmrQ2XXuGIrExlS+hr1
lbqGhIi1yFhQmlXWigyJF2Glr4D+JIMREkKoa4tiLfFhTyjwrViJq154F3ViX+dufvQ050KliBig
9BQJCZLlnOEPRpTcipSHFH2oHR4YQ8RX0kB6Qa//fciYBtEhJHjPWtfKkkjjVXJrG/WzDMHYPHFd
Nva1p3Nl4Ub3qbVYXtvpCzAmgZSqaYPlasSJoIfjY3g+aWRR4d6NZYnR/GRciz56CSGfvQU4eDOl
3rD8lo1OAGuFqds4ZtassthbQE4UOHHKpbK2wFdvNmWgzbq6xnzaCxJiNlfVkB+T1LxOW4ixb9/M
TMUJH4L5XNTLnod78gZf7umgu7U8JbJ9kiChFs3gpE44vELiGhnclJ25YSZ+UVsYvCjboSRqi8cO
vxi8bFsfagh3TsvxQbDlYPGNWmIWwjJdFXX+4mTuxTR4F3ZKdKJsS3UCpPC3s+3dOaEDwp6l6uTR
PzO7QaFpWxFGpUlB9a27F4ZNeQl/jrAKUldXyrWuK5m/yNl6MLF6CXy3fQpRigFJ8BGMpJjvl+eK
qgDXdbgv2ZTFl1gSb8hnx4UB+IEgCfz2hgoWgiDVcCVaRLfTcpPfbuMksEZIvdoL4i6a73E/MDd6
yU2YrdLfFkxAdjO2q6jY3As/zvyd3UDcq2fHw9IpeRFFQsCqJBxRN7nBkT+aG6yO1HZsLbUvS4Ln
MseGqMxSYEJhn4/chthBQ9RIrkSo6HwKI4JFa82SgS1rExCE/w0LjjhAgVcPJ0Ezds/ePnsWucVO
pycvllyaclJfx8F8dULtrgam2MYpr6uu+JJDHb86c6Rw9x+XiObZX4RGw189s0RwiLlGCJVd505S
7uiWzU0CbLwhmVBt8St9UmmhB3bqSDTE/oQl3NgGRst98vEyBDjGM7ZoeQXdontSNgtAs5NXDchi
V87NUze5Ej0SBeaoZdXazXmY1H0cr3iOIbU0rn2jwl1k4JNpYNLoX4rj8tJQBTK+6flDYcUvL697
H8uGyRDjoUGDvifikL+6pwHGLeDVHnjJMpW/JI1zEY/GyQzHy1r37/K+TwnPaeWptljwin17l4TQ
ZftRXKtw8Nd1O3kBI6+LomAeW2TJohX3sUGzrjPcy7HBjl4snxszlyBkWdiQY4o/v1Y9kQzIr7rJ
o9tqfaCPPDAyfiuyGRA+p3C0TjEBkhirQGSzyWcNNFd9w+jBWRPmc6eTjIn/oHanm6zu5VesiMj1
NnspsJ1ducK9a2NDW5CxF0YIEsuq5inNF6/tipfW5OUoloWv0xitFmZH0eGi2Jkjxol4xK8swZah
3GY6VBhmHNA4ekHuYIOoIvJmDZeO1up6Fa5p8QiWaXk0dsuH1DWclHXFZxozj1e0yl5sqGJrAm2H
arUQG7QaejEiuvxbjvoLgmKy9ive+DZtnho3fhms/qnJm6esXO49vefaReOIFxfrBDmwtSq9+DVL
arV9e0+1yr3LM2bBfeolqOV7HwvqptxX3sBbEdnct4FF4g3aHflaLC7NP/gyq7ZeOcubQaTZw+CG
s4SPl85YLIR/6SO31iQMBccWfirUzetM5iQWmXX4tU0Bxeyl7MP9mq0Rx5Cj5ZZYZMvcNnYYttUb
go/GSwOz5LWK8Of2LDbBdDQk4eKWdUZStY/FO0ub4Ea8qHkoiPFBBIOs0b7OUxRfWV6O5Jv9e9+b
bPgEdz85SSF4bZgfHEXYVlsjUuaNoehrWdBzcz64MzutRcwpsymNxgtIYpE09No+h8S1gtDFqJw4
MVx3Bnb63FqMktkXp35YE8HE8DBM0vaxyeL4UmpFhjWF/dX3DYmxNOaOo996gRlb+tMkhH3eTnVF
WKdefTE0nBu8AuMxLROeHehp/ML8UN4kOrrVWjJkS9Ll+dHrkZtR4aBtjoYJ7FWL71Uly31iWANo
Ei/LkMEIJGAV+GE22yA0Rm/r1oP+hEnJC9aHx2rZnKqSFWxxYHv4rXFSNU9vxyJ16/U8NiQOt/gx
tPpyLpJ6eZ4vxUbu2TgZsg4Ll9egYsOw1MAXyu3mXBidBjQwXtpDlzyXBTv42x4hE+dCb6viFt34
S5QhU60inBi60ky2bPHLmZLdZUOZoT8FEF7240n1aFvL5LWvzCtCnU9N6X4TcfalcOW5nIlHwJYd
xsiEzA3g0WcQqpvrJuGFM9nitn0SYU6uk/QNrk5msczn86nWITNMMGEqILag1PEc5aWDyDHcpu2Q
b4FT+qCb7OnKZAK7xiNwOsDx51SU3ZNXLF/TBDJgo2IHlrV67hP/bq7ilyTi/skmeYUtDucUrvPq
7U6+lQuF0TzNjnypiZ/mzGpBUryh/EOl+CsTi0GIi8eW7iwmYB9pUcjJCeOaFCQvj70Kts8dPhIc
2xRqY9JgUpQwLcCbOPnDdd+mau8KREwHXWhm0NZRTxkfC8SJENy+NfDugBFwCTAbdB1cFDFch5Kw
1MqAAB0VCbaLCEWpR05Opz0Ybv2Uipi5HHG4yKT9nRIWJZskQAF8tujJq2jUbTTivxfRuGGr155h
p/7N9jqsskPtkW731saYHEF6tSWX60Be973R9t9TVJ9GtNjvs6yHLHwFAgEwzpODExH+l2UDvBqt
k4d85l0uQjZuCzrwuNTuY8JLs6w5OxVYiLPrpNasbfKMHbLt5OXsYdiJbTTnJiaYVI2Zzys54qo5
enO+yrE2WmsVYoReMw+fF+K/NKjOQig0qVdc7B1/kaGUFRhUm3hawDBM2wxApWswgzPlRq9pxe7J
wfr6hyv+sqK4pGtAsgSAYEl95PaZvVV0mLJqQbHcKR6OOPMFpa0Vw2UGTv7Se+5ZnXKq5JnYDaF3
sZSTpmJDz33AtK6jATAUZ+5SM+kjJdDylBuKgdmSL1PMUZqzhwyFdzYnQ9CmbnNW4t+E4fwTKbTE
ySv6mtS6RgTgI/ck6IPoY6ogjn0zTrLN0IlrkxTR9VJuaorKIacIb3XezsTkkICNAzlm0DuqNpqW
t5puAKtfK9O7w/3ybtQ4nxAYaXtj5Gm3hX1RKf4kjdTTlBrtHRMARh/tmBawiziTgR2nw4+TkZ4r
GjkYxhmPiWmKmVD5LT655lixseacxZnJqeAjPlkKu5akB/nSO0TLLeWWldRP0lEdGu82PESprX4Q
Jf8ve2fSm7eS7vevcpE9D8gii8MmQN5Rs2RZsiRvCEu2WMW5ijM/fX48fYBuN9K5aWSTC+QszsKW
benlUM/zH/8tUO3/hmL+R4b5v/9XCnXnNv7XNPTuF1vLb1gbX/43qM3/Y4PFaM9N8HrBHf/dner+
QWo27DT0NJLTQKIj+DvSJv6AuUZ3xiswIV57SyD/C2kLIbWJdYY2DnFGgVX8WxmKvEl/28Sj7Z/Y
WHAJHsC7lqjH37EPsRRIIx1qslvYxK0rnXYCAGPfePVpXURIEMMwmf2oVoNLyJuw01I0MzW/uMtL
clc4zD6CyqPZWU3dApndWhrFIXkLTrSYCjwEQhQxHabaJGpvViPk0eJI8nZ15c3OQdSx98ThyFzv
W4o6iilby31bxkZc2xmv1w7SoqDrfQIw2Gq92oj2Bv7Ki5XaimYvp5KNPkKr3lw3siGrKMDhPlxG
nRbqITcOx3Tb5wXe8zAryE51VMwzGbnqRahsMyMlFRVO3TTNZCnYjpjYqbcShTUyToIZOF9mZEqG
kIOAsz7jQCe+EXKJ5gatP02k88chl0t45K8IYFOomkEM6c25Ohk/MIjmwXZ2BnbsOaWiqwVXmYl/
QyIHLyw6230VCdKn/ZL1CzGNbeekO9k20w9yHS2hIKlHnuHsUsQNzLCWPsEAnfcJamaH49al5RNh
k5fmjCc+aI5zjmSJj2CY4/uqHnNIWJkiVJ5SmQ+nro3Me1JsG0lddALahsisktNlaL/1xq+a8wzp
xOoWjFlwlOvY3NWBgE3LEqnkYRu3yXqe4pqZv1zS5Sgs6qOziJdCn3yH9sBTMqfR99wM0y3wxEDa
AVmC19LmZvM3NXm3n4VF8hRRpbdcJmaMiIIaUcyf/HWy+lCnLvFAMgbz2OWDQhLqDXhICage0s8l
dWZxnvlE6W8nFPiLHlX1nSKqSRuisGkQ37UuU9LzxMFVsrBEPtldIEbQ8HgUilOhqUIjPkLbDlHr
WD1ICl7qo2qS/I2bnaCeqMBsTrXMSOJD1PX+94Z4kR85YCuxKKtvHvAPQlGJPpRkTyQxMVjp0GYE
rsTFlvOpx/AmHiVCLrcbM0LWRQGqk9JKbXeJKTaOy8lw3/gIstL7rEqXkXiuU73MfbwLhYk/3LSu
nmU+DV8hwAEmFmTPdLBUBYVV5TzHP/OxC17yqZmoWLe0xjCzL+odEs+5M/TmuvsExQhCh3EERUpG
r34dV+G/FiZXhNcYJ3ZvHWicix5w+nPC83MdjGX2szaLeOwJGENz4xOFSiNh+k6hn/+py9a+CdJo
rjptg+c0Des31186c+HnY+bx1KhsIeaDZCo2qJrtNewcHHUylJUh6ilbSDcco5L7kudx2s/0yr9F
Tbg4J5HOXkO6qVDtIc7cipKTcRzmnQMvTk6Zm2NHS6Gz1S524pXcydCwDnme3vpLk7zFVFcagCXi
AQ659MoHbWt/hG73aSFqvVC9NyoeX/1Y98+0JWUUdiW6OhhFVytXZRl+hX9e6t4z3V1WTWQcccdy
63j9ZaVa+25ziUNTzIF9B8Hgh7KaTZFbw4chRuFBDDa5bPJXtqBJOyjb8ICrdk6IwRi19733m/66
h8yl6rUICHhScQYZDhJGZ1rhSULRpmgYnrTbE3AVOqgzburZKqxdZiVYnka1EOZAxTMfntP3y33c
zz6Y0sxroTwOXpCTyjkidtUPNdPj2cmb4r5zQ+IVoxJNzWlSnX0nOgHC0ZFtFwD5QYyf6M+obhM8
eeFNl/GX26Al+2gKay9/xAbReGS7eiO5tLjdh0sfeWFC6lpLtymQkjAoXMummI9Bh0Tp0MMZnewo
EEukmYeGwmubhG8r90LzHK8GVA7kW106Wqv51nRjos6tjmN15v633kvrCG/5gFEVb76B0D2Kkrcb
zkcSbpOmrVFbxtiA9k3vpOu+UOVwr9oQKWfRjRsPPTnhslXgAiXJZOx/ZBn4yXGVxseqOaXoNDi/
lXtk8m+Jkfbd71map99EGaYP3Oo8LKnwqs8pWtQdR64mXGkeaZEVapR/s/T/WwPU/2Hi9H8xVhII
/19PSP+jzpryN6EeX/6XTC9AcRdhhY8lYjh0evzO37hIz0NwJ1B6wjVKvmZbAv+iIp3gD9KnEfaR
Q5EEcAjy7xOSQ8eNSyGD63qbz4/f8v8dMvJPX+DfV9F4G4rIvEAxH1J34nr/bA5vlNv7zFCnKBe9
e0b4llQEYraUpZXn2C9dEl1H+XXpdC5pY143J2siaUozyfIzc8KIuAYVVz/M4vvRJl2eX+2qpvtF
js73XgeiOYhJTS+WJt8ANUU+3QV9qOJrirFshTVk5EDyKut8jAHWYnJjc5Daoapx6RonkryG8oU1
Y4PevwJ+DZbYTjI193HQYBLDNUReZjqx7Ly44BjEqnpD8IR9w7WnoFDpJ1MReZhYpOfl6JUDGytd
OxpNHLVzR00VYrKLdJs/RbKeqNZ0pCSFqKQ9ZIfaYwssti5RhLMs4oAXm2goaWkNCf269vpvwaQz
IMqpqCu2uwj5lMkamfQ7UoKn7NahC/scuVh358PEIrxWQMki18cKNrf+T3bP3xlLLiQ5L/hMN4ky
xkrott9HXTaoVSwhJl1w9fvCjaaXNJ2T9j+BLn4nYPnbyXRAIkpIwjanuwk37T/yokmJhm4U3v00
0o7M2zYw1QUjcacuxmzlNf0Pj9H/goWl5ee3AT72wEhooWCL8IKNQ/znbgj4gSJN9fDOqsGsavyi
fK2TqPqhk6QjXhzliLpKmhptZ9SFdIwIVDfkStPdRDD1rNvrJpt5T6JTnN5yhn8kclw00/0q+yH2
mlcy7MiMbksve5iLocGskWHXOMf9ksbX/uJhpwi7bqEMO0y597I5YSX3EaAvnOszQKCda2+H3pMq
kpoGntvEU07/4Pde88KYpwGNx94nTTmI4uO6ZgH1eY7B9TKQZl7tKNTx4qd08tsI19VWn7RGq29P
btzaQzBoBPFzCyd8QeDAtFAAH47twWnJczxJ8jF+0jEdvS7cW8We1YYCwhp/nrrotBteDKtdWvxq
0onPUpbyV7956ybZIkmbioEkurxw6Hdh0++gdJaDMO3cjhimkZqhsleevLfRArZsV0HyVVtAUQDg
saiQeK4rIL3QGQ+B387RGQpePsw1BNqVDmFhdlhqmH1yVRTvfTZm9SkcQx2DIkSFe4jwWjPYBA0T
FFUX4ofHjDXhqau2xFSHYrldR3l8dSqXohaP68oOSmEphRh8HA1KTb/q5A2FsmSZu+OUXnUyBe7g
6CySayvKGOyOUp4X5SeY0BcbtUghY77Pq6D16eORPP031F+V1WWOAesJ8RCmLydLAnFCiuy/rKPo
wNjt4Cx7NoSwPyqO6IZ21QrCIlcxdM6Mz7+/6p2YjyKUyfyVDhO6/1C/AX+4Q08G2+KTO3meCdkl
wW7M0w5jh5mISLVLFl35dRHdUIpcMVr5/uxcqr7I1SFbW93iQNpiXyMOdo1k1riE+Ho5y4NptPet
yEbza8qW4pcKYkL6RmcgRsxp1tCAEtvqEq0Ye1oRd2144NW3XvTs4TdxsiWI0kxa7rtV3olc1DUE
i829U0z47BVCrsDdd8sqX/x4ZdFw4vaqcqf+2M799GuOxPACfxOhCkSiCpqGA6o5ZMSfiY2/ohq3
RebQHUsx2oeQTuV4P5VrXR+neiHdkF1nVIdeyPi+R6f5EfIZv+Ru1DxKhY3ugvcKaZLCekW8X5Zl
dM5rZqm8kWbAxJLqjEtSCpoQDq5uqAKxop6+LpjohlMLZ8EMCWs+4BytkYETL0Nzebzo4tRTmn7Z
I1P7LHnL0I3c1KTtml7SPR07s3esfWGfPFXMv+Qw+WI3+WF3KWfPyc5IgnD/LRyKv7iURUThWUba
XFJQj4hgfWyCAxxqCjuq/PwCaTpp/wk5bN0eVp5O8Iz6bHsYRRO/x2Iobx3E2N71sLbxJ0WRwX1Q
htMvylBbS5SwL+sDkG/p8IBt6X841Ot1j5CoeFbrYG+jdp0/B6h9yl6cKn1tKwpsYC+Vjg+Z127W
L28SX5Ogax+XduHLeJJ8andZCzCR6ja6z9xCZIcS8Wx0KvvIqU/x0mYfdRa0L74iJ3fXRyuNZdYR
5H2vkEfTXrJ2acqfK30BGTx6p8ZtkkesVm4Fi6ddPrBxJgmmXAIX6W/qkrvIGUlEdBGkv0J4d0L7
hU9gMDXJ7rIPSuyqvfCRrX/Uc43PBFIuh53hnuVrpq6KbxQN2F/cbm6RtJqZzuGkrNwBij5DX3f2
m7oQ63UqVhpe1dA3iOhd6YxXZvCQbZcMyw6QJ2U7O94RBGgHVUKzJ/4WBzzVtuhI26neUwBOPiX7
vsYzKidSlhtncwTrLDq26Aa+Fyxt8YWzlPUvHWa+PIWZWp6tcdJw58VkNrLxWH3R1x1ZsdjBgDxp
FxexhVf227uEkNnoEHZA+UDgy0IdaEF9+57a57C9UpgZtpKqooG9SeEmWczJuJ+63vu1iY1/ykry
qfZLpu59KZzXeczxQgU4ez9zNjLELGFphqupgGPaR9gm2BrjroKyoBBzwDU3Wq49w03AO0COzXEN
CYRGEZ0wiBS+crNjGZhu2MVa48QY15S+iwlfAhB0SWDCbkxp9KGpi8Zz5Nlr/aTazPmw5La8JWvf
3/P3RS+Nte4HahvyThPVtcw+/hqTOi3imurQziMOxLPuSPYLfVsL8YpT3e0jm+YveeSQsRMmmdSH
YBynZu+7eQr80FTSHDXw+jsKAyGQqC4TgxwCceQFbk8yjkKam5U9k1ag8sC9llUjv0EN6689N7zd
pwsGXlsI3v4tct97EWTkvOfwBCg/FGE2LKzl9EZgiSz3g7MqYlGndFWHoGqrKznzeO3iBO/VgaOw
eCDsmI7YeUmwsqG27h9oTWeqTEKv/Kj8urV0HPnupxmH+rUYs/RnXLhltwvpYH2Nx4Gr79WOGx5U
WoGaCNCBn6WSHbMkOnkCkZO+FseymMMnokHDH4TEZG9Vz1NHOnVPAoxbdHSMSBcVO6XKq5r32nFc
n1aYhIlmHOvxtarT8LW3vLtPCQrvyFk3tm0ur4tpoop3p2lvZEgY3eaz8hY0JSzs4m7mMfsO6Oh/
QBqTtas4dYGJ2D6zQ175LPZVWUTjTRtHpeVkn5R96OIkfx1ZBepdq4v8ovJWMmCCyQzmMhoV8XWz
Abs/RelQlAjK43Hdd2kRgUSlMXxEiuORzolWr96N9Oc1Okd96fTXydq17QsxdyTTzA7SxcdZ1ckI
IjfVX6WDAPxucmB+L6yzUrOyA7ubcQYNzZriBBrx6XjjnshSSe1EClaU71wi5mRNhi9tibyCDJaX
4QxSJBazG+jhCugJb91sRYHMYHllZFstKed6vHXR19kkp9OARZ9LXxV21e9aKrUF8ZU+JW1Nmsqb
EhRmS1fGqUAwEYNOWj2wrk/tsncYJuB5SylVjfSkKPKJNhEujL8PSy2ch2Ud1uIGTZ5DOw6q6lX9
FFaWZIjCtUcPBQ7x8GcNWuu9x2mtdUDiK6/GSzceXfQOnpoLd9ivU01sLBY/ROltKogtbszMTyF1
vLDQFHpconMXDUY/d8mKKvqQmzgfvq2LWZtnPWCyOJVd4aZPA4VdqNcLKvfCEwOJsBfYNQA7d7Ky
sfiilR+KCPGFtOEjvhMJCALiwQSOzSjiGMVizVk3F2uhsG2lVOc9L7YfEkN2ekhIt585K04YNwu6
W0c1qr6pjR2n2y4yuFEJMoqLCKZ+Zv29TANr3PvBBLLYV570py9tO6biq+jaOLyt7JZKv/jLSCXI
6vL4FSnx/sVSMeTEE/ovL80D/2VS8/LZebajR63ALsSqZ+A6aU2fXvGZDOkRtHq8NuGiwaSKdGJI
8S3HIU0hDrr1BrCuzt01POq0yilnkb3IbuDbMYNNLBnuvkmK6Vx5Ygu9iifxqlbRmgNAe+BdGEVC
Kznvq2wvQZgTceVNRrnUGWrbHEFvB8X9lUI8tH2E72ANFjLp1wqrzb3pSyJf+zQfi+NiGcwPunKC
lsCyilSsPGmzz2bLUdmpuE5y2PzOPrqyonBm6WSF2DB1GfAXr+wfqGjkO2uu87HKAs5uGih2DO70
ptewDqzZqaqA2eOgfJw8OXyIPPF/kkw3ZK+Oa/Qr+Gj2JWtqUNOsGYt+F/qdnfcraRk/hQsu9pA2
AS9sbMKR2XGLDws/OiFDVehxfJOB0f2y3BJ0XDizvojtuuIwtVtieOsuJft3jLGcaqRoeJ4Dv/8m
OQa3tGpT61056hB8mMaML3HToPUJZijYs+r8MgbZb/nAJreW914eFTFtoFn25NqweluZl8IdrsPe
Ocw5gZYnoxzFI6Sy9Z2AiDhDtqhKQydWCpowUjgUXNIeEH+YlIS7NNSkRObElS3EphfUBpSJ73Io
5VvnKsVIc3/6c9X9/9DZfwuQx/5r7OzxVzu8l/rjP5rP/+jVr/+gVSn7Tdm//fG/YWkgX9QkkpnK
f/yfmecfsDT6ZYm+ohJaEHAYIEH+C0vz/yD5ZhOpw8fDyvseuMhfZKMj/6D2CKKenE5ADeCFfwdJ
wwrwO1axaTkiF/Rp4/7hPv0NO/kHzbhw0Kvntj2F4TIf0MMt2S3t5r5/M0MM1jejdZiJY6pLy+PE
qxhZGwfYq9rWfIb8DVoCsgZmWlnoc0bCDX7KVnwsOxCksDkM+YL+Eb9K9XWpoDwZSDYQq+gWDdq7
QVvlnzBXA+JWHfwN/ar/BMLwhgb4gtyG05Kn7Bbcnhz21fVX/2L4E0GL/kTTEN1FEFPRirttTrL5
m9FRUl0OI5GGL3FkzXJFbIXDPuM0WXjA9RpcCI+UCU7fGXVTm5NUvxOrTb8HvV7bAzlRsEF5W7Gt
ratFq8TmlpFxgR6v2qla6tvE4YhmPRgYolZvG9DHwSneK6DT7244Cnc/+3Jpd4A3ybeVPvpXY4d6
OYHE9HdFXLcpg1rpfTZ9z3ttiWxD1U3QoE6ZJ9IVGt2UD6rx4ubot2xhe7/NhD6uAbYuEHOPZgnd
6BQn8Rq3TzqfreVH0ktwCH3IpF3QF+vXSWt6KetapidQm6Y5TpYf5uB5pRMe8QEPmKXawZ517fff
O43SZJeENQVeaWjv6iEUGv3jykgJfAlbWnbAL/vARcpLGF6Z/7CJtY9NmGnKtHUfUslXTmTnRKiG
byB81uHs0s9B/TM6YUxPKh7mvV8n1jtZ9M/VWZjQYzSOwzx/nO3Yh49rZSaaHkZ3JI1mcKL2kvI1
7JVVIMhAygbkumhiEYUeq8TiaBXtSMx513a00YXWkdTjjGJuzzIkAOYos351zohj3f6Gotqhv9Fh
7lQnRZ7ijAnLuohQhV9DoRXsKaaMnPwdEbjojorvw9BxgwFgh5nEeEfjFSBUWe4b8sZn5nJy+n1K
S8reeETrU/k+3BDkxFDTaR8nLTPs0h7Rt8z2wqmmZjlFYw7BPrZQUDHInsmcp6aZQnliBy5KoAOn
y69sMTkvujL9fEJghZfSMo3rG90S8/CoB9aeZ1kK4BbwtWV6q3izU6NUosF7Kh015bdFnXZXM5GI
1bXWvRi3+MxkurccKdOlgYONMQbjUuZ+Lfz0lYi/Ivjk+3aac8I4QZ8SN5A8dax9msh80bRf5DTW
7C3uskn4zDJrhIaTxLSosl5fenlMe45t1LCidV1MeSctMZ33Zc2JycMyO3iW1wwDsZNK1zurZJGf
wNY99qFC18WR8x9kB0EYajmrq7I5GRI6vWMhp0pdzD7e6XPil6rZxwwZ9jZLYQP3JQxvdUdoB28u
+K1e/Gxy7Lv0/qZD/5B4Wm6dFPQCnqRxc3Kr0gW2zbglK5jqSre/bBwQ/WOLPy4jNK+h2Q5GwVS3
Ar11fjG5tmvuhMebh/QUcJJLxI4liGZfawm4BpBxZdU4xud6bSdvn3cSpiAaUAUfCu3hW5G+Ut6h
6QKKGMqm1MHXIEc0wfYRzPLQzUv8LcBaUu+5+vyhOuriq3TeqDsVN/kbggD7aZZUEhaJ5OFQd0vz
4k7bv151Pr/gqNEuu9kFieQRq2AK4yBtU95vLr87Aisv3ENo2co6MMnRpHFZngJn7u+FZOfYJSsd
HWpc3Z9tIBtzUS0F6O2U5vAZzRTpX54w0V2x8LmyFg/NCw5S+9m7q5tedNggP5fZkZ+5QKO/K1AR
UK/hdWQLYQ8ARPZwCKP975qfaQNety9ly0Na1y6Q7JCi1ANqleCL7bq8JcxCGHybEJSF53cOdrjl
KTXEEgOl7Pq4WC/F4E5EfGlp9SVSFXQTeGXmb5MbKHPjVbp4IhZYFeeJNiPnckS51+w5MJz2wGLm
v9JUWvgohinrgPCx2qM+t6qHBrdxwTja1/Ow7oOcm22v3GqELY39X9jlQX1DJsNHtO4GycDsZhOh
WoP7pJSUl2EqpDlljZMmFxSHpbejCLAZDyBgDLHhku+s14OxMBADVGMVBfFp/LK/EeQD1RQKLlV9
Ujjm74ZpEB7O4cV/arLS6v1IuFGyq6lUF/ugruxN1aa62Q9+tXyxAknTudfJwBRqUnBHpAqQ7d7s
+/W1SdmkUSW44snwzxc7vJ5SndZhoWwmm4FS6zDp9H7ICnx7rlOtT62nuy9xOYcvuYNCZ4dFLr5O
yalBx+C17vdonSGAjZ2z74J3Odd7tiUq4okVhNRUAzAT+jTwsNMUN6HLpnZybG7fej/ObqdkQrbk
l2lxZxZTv7R9Nb3UgF3M6TRf7tJAVA9DaDoKEpvE47gxdA2jZwItPgptq2evNzn0hVfQBGLjKsJn
lDrqEv99Y5xzsGBlDvbBuPliRQQAzUtW4HEFp6JLqiCoMNwbqMSfyMIb9zRP4fhljOruCWswdm0G
ILAKYGuwvDye4nuGgN5euJ1C2ZjVhuOtpf4EoND1EHJ4YojuhpnasF01a/vYo3R9L9DDAM6Ec8zB
7ANAoPFAA0ytToO2hb14nndIO7yXYKrtR1lvlzKwgX4Ig9ApzlnfsOuNCKUeyfRx3wEA9HOpE432
JtaGJQ1OaDzGCZqRMwUKzV1T+nyynVHdoRVF1e1SIy0NO27yvg6yfBIQetfs2v43wMsBOfpcNj9l
JEhzqEqNkLptZt9wgM7anMKkbOhuw1v2Av6JXTius+0ih5530VjXOvshFltE0nZw7HNv7D50FHVq
L+YGWaxbEwtM3ylRPReI7cxy7MOgJGDY7eevDkKVDU+ogCydIB8fjBgpq/IYaH5JOWTLVbmM6g3Y
AimNgygOMIRJikFwWWJ9wAbRYS51Y/WByIsqEGWd4KGfZpdbn+1ugno1RXGiDSoG/8OZ0O/drKSA
hYV+BV/lMLpqWget+Dy1lGl6Lo1DnmnT4CItk/wBL7qYTqXhkd2723G6Yy9r2RPDenrTsgyvh1xA
DFnQxHlvV2IMznYyAWkPUZPTNluNMy3eaWaik7Qoi0iOaQHMM4xdJ7z402OQ4Bk5LkWRPlQlWOMx
qSHUqKAJO8MUonEocNaytRIR+mldRZ8Ncqu54sbM+XbmzKmeGfym+5qxgHyNol9uk5ZsRTBWHxJH
pOQGUJaJVGxvxrUuUZRpsu9UtWQOOiB6/nQ5mOoyGPzJHMC44gmdThx9b5HPfcuJPSTjS6EH3GFg
qofDtnkfE1WTdVhlZTHBf3d4fqw3L7/yfpjuqnwYkBCGenlsZNl9+GVCGsfSzONr1HQcH4Tr4MVY
Ek3ZIkMzc6oOBa2nczvQ5ATlWT3YztEfxCXKNy/OCbDESRwHh4IXLHN25uYtXcZSEbGvTSCuG2bN
L1lVAQ5MlUnzHUGfLknQvgmJglTRm1hGtD/GDdVPV5GKdTD5uD57rqJ9pstooE6tzNXOVR1VUG5q
25+FjobyyBDFIZSMRJvSfJZRmpcvgz8CURbLd7bmkrCcuCbtpvZ0CO4i6+oxGzjWwKPdEb4vcou7
OdnqSo2rDJqdUJUrdUoVA32aZcFHO0v42Uw242tvkBLtltxrP5AzpnY3kUuS7WwvmvVoOeC83eoM
U4/OCB3OVkFWUWplF95osXSdlybo0/Cxk516t0k1fl/WKXuA8y3WLzLsqhF35DSFhGkQenIgUocy
4ED29ZclIRviUOqaFlfl2sTdSzdIbywxLtgGhpB2OWwKxTlF5UTbsr/a4QBvn33BgkDF2YSMhDTR
aco/oNFcKnEXUGKiQ0IoGbI+bwjU573SFWBLu5S01ds+DkV5Cv2i+5oDUn2gOmApWego+Ra2dniZ
vdy8i3F2HIozA95RA9KvPeRj8bWjnXfdJwjfKM4zI4kwa81C5OTcOvuBQfULHgJxt0R+/FYV4dzt
fbrQ5Vn08fgW+Quxu3NDoMNhdTJNl5lhcEESPhdk2/nqPWnYGWgEGIj3g0OnUHFDYH9UndbvDlzY
e9cl/Wu24abwMR4E9RDJ/Ia0HTZCfrl+rACDv7PelCPtfNNwL23QvSZ5Xgr3UBPOP7wOJM73HAOs
byRDVsT8OEFVPBdzEj67deO8u8noYw/pNKXlIs4cFmDBbb/M8ZqfskANj7YpJjAoxp3bZaqqz3Wa
55cZrcJ7NHclbSoR6BRRQ4a672asrqK6nnvkqyN9VjE5NWqXdUGU76fOHV9LpGPfcVnLaB8x+VFc
7qkhPsVeNVIAJsuSqXnmuD2uRR0+w3BtyYx5hMovb8uEGjtCeLuNaJCfuHVVdkSy4v1kD6P3dfWz
IP+iUDREe9GMcnuBVdQq1ivzYKVDfqFG5sLqKUrvDmR8qRgY+uaFvg+m9dZLN4eB62cfpIx49hx0
qrhnKBbibuhTPuN00K5/TIu+Wb8GE9sUjZK9KXn79EQJ+GKh0lvw2iZhHnCXKTJsUxC6JqIEhkM1
xC+2xpSDD02EmtEwKB4rsTbpbbJCdu1M0Qfxo7eNq3zRrNy3GWkqs5TTDQ7AfNYTXrCfSMFJjz5C
CPGiUWQ/ZG28CIKMZNFXfyt7+bcQtf9t+MVvcv1/KVvb/r3/13LjUN38a0Rt1/Td9KP+TY/m8Sf+
EqQlf/g80uSWoASEvd7M638J0pI/NimYJA4W/wrAGL/zF4jmeBF6ftJ6Nsk+ST5Ep/8dRRPhH+S5
E6HCH4q2WIh/C0YjOOJ3JRNOHYltwCO+EqxP8m3+s5Ip7jPX9iRPSYtS8WB92xW8UwrOwKD0Jncf
MGd2hyiVfnyPc7wJcbrILh4eJmIGGHWMs7Avetvmk/EhuLdg5wNWk2zK0hMe1kQi5wAxu4FnK5Ir
F99qTMLp2PXPEe8W95IXd/aiB2/uLqgx6bnHURL/wJlpqj2Zkx5qUWeMf6DDrSAskuEhpbf+R0T8
67FIu+JVRw1c8cRxYwpVvAVjDbNPWNF7kkww6TN8PYRafofiRL8SK4TkFiTqIAGZX5xalt91V26N
FUP5YDlt9pHn9cfAnaEzA3LSd77N1QPqA3xCC5eUoSV0nD1Xjbw8F8nObtj6KABwzL2t0NEcStNk
X4Y5i/EjEvywhgRqRjVVD92a94wrQwcxo0b/Drq2Gyl4mMOfJPG9JSLz9ijYepSm1ntgAIgYR6e0
OTXBWh+XNGcRCwYznxENVFg5EfRfuXJgvGrDJr7vUHC/e7WLRAq3omxrChfVnD0lWduWO8fEVPWG
U3xcQEyegav4c7Zi5pRx+mnj9q2yFNgtaKV2XNrhqiPHfz8tRMxiqJKXAK7lGdFV8Rz608mZGhpd
A9QZoCSIFBxsWCqs5alJB4oyWyJiuWAOnqKuey5Am+5p773VTfGsfVkwA8aWTPZZZ3BjNr2GqYUC
b9Kx+mlHctcctJEXns+qsnOo2LgNeYVDY4aWRss8KneK7w2ayQvb+64b56su4mrN5SaXatpEXQ4p
IwGcoPM1CamvT+hkOCBwJie1DoGMFF57owazJ5dQXqWl6NmhRhpmC5jhUdN+MnV3YYakZPAVpZBF
fs6i1rvsfGwp8ejfghLhdCuS5SYxFCWb2r92FWRuXi4OQI0V574U2W0qpvapzqPqLm36/OcarIRz
Ld1QXZa9Hs+zTyNiChTwLaxL93GtTbtnxGVp6Cpz6FY/P9d1Iw89aM8dsCM3oIOVhY/tQftxd9nB
hO6Vs5qrenNN2Kq6WemChHIDoUSrlJOiiBlnl4si2xvKE7kIFbRRLDDgYjQhW9YujIqM90+4irxH
JPXiTOuLOQu9PAud4FLkxQG33qjlUMY1p6qksho9zqEW3vfJD/LLvvKzxzRPJjT1BK7tm80ZB+g0
38f1rI7EMOZYxYnpLROXZiO3uu/J3Tuxafq3qeck911Wk5HsmGyP6qO7XjVJHOygSfCzyYL/yd6Z
LEmKpFv6Xe6eEhSUaXE3Bja7+Rg+xQZxD49gHhVQ4On7s7jVtyNLqutKbVt6kymZKZHmbmaA/uc/
5zs2PCqljxC/snOXpd5OeOpN9IJClK7gdAb58pKLBKa67b4klu/O5yQJUMl1kA/+Dvu8OCWmgUss
6Jb2uCTyGwvrnhtUiiuHvdv8NvBg3azZsq2IeCP+ZXH53Z+tMoxz/tjQ1z3fnZl2UfLwwL+ISVPY
cecz8lDWmWp4hFbCqbnGMQVLLz/GvUureZyUr9od7VOnhTwXs0HMR0GUbijOMb3+y5qKz0y03n23
sJqsEHyRhBfSQqpu1Mtc5euyJ0S+ktjjQz0YmrA0mkxh6PFTiSKdrheYMzQRuePGZwVdpzJSiSMO
AUrjRyFJGJQDVr4ul+4lnqbSjPLShIqQZp14JMbvcZLhXeuLbXG1qK9Owv3GshXMhATQVvow4+f3
N+J3yESLJmI9v7Ob8TJfXY+NSft03x7Ztt8Z61iSgRhzyucx3ghWnEW2vOD4OHXCCl1e48bMJuot
vE95XazKdNd6klQ/kWisNAezTG8Ti9wCEeunwb4CsjlPN2VHjzt7DMpklDB3FSgRs2sOJUAQn4p0
mYE74c7mO+8dBEEGsJ3op30zWRff6nd1vuJjrLZ2lUGj889tTjhcluepss/x3OwbzNfx2u/XtDsu
BEBSVd/6vbXxMMa1U7CtEnsHq/OO1fcW9mIYkDobF+QVuIIbFDK26HNL+bNSJ5zMHdtsNrCFET/a
+cztwDoUPHrYOd/oskFFWO7Z5mxmrIrfuKWR2+KkFm94biEcaitL8R8W9NqC9lwe7EoDzBtbewvN
+6EjQIP7ur7r2G/heXoqqmLXl/2+N/I+IhNBQ4RZytuydNIvg8DpegJ5Ix5Ez+M1NQqFHhO7z52V
9AE9g8Wz53kpLldmNnJNAseuuwzhxO1z12uQpU5QwhYHFBD2iedsnSH4BWey2k8VQ9hai5taJj9a
l5sIIFAMkSkmEjrYx2Mw6894zodLnMKlYgFjH4suje/cuamjzrORUu3mRNVwHc7pMEJPYJEQ5JJq
ABx4LlyMTdZCZjJxVoiGxUUb3DVev4TjMF6bW/0GVzLAwyb2ui0HdK7dYfqK1+Yisvno+QVNNrXN
FRHcVfZqHWId9IwmzZNjxrhaKrguNGwPOeNr1U/dBqEEzYu2Xe6aOxbUO50bt2I2oc943hLCvnyY
eBIG8GUoS+T2AfLuNZ/oDCbUcRoXdUpi9WAm9k2nLW6LU3nwR4ZlvzerV43wE3Fu0IehI3XY1Yv3
oSUNHmXQ1ft4iBVTQTCTdrtadPQwivcUVQWUH1OpTf3T1qsCDj8T9kX8E9aNW1XV1umy4i0dTeNd
e+uFZ8eVYoYtYRM3gfyZ8SO5tWkdh26st9z1dFjTc4HJSH6PJ8untRqqoqNNqqFGZIK9Tv13oIkO
ulD8pMuAjWTO/Y78gsTLO2GAbnrA9Rr38D17Q0gx5Otym0dR1q6vMQzZEK/4HarVpp0cUgir4q5n
93RY2zeTXvNTqfrjpI13kWU734QHkvpql84MQ6xOHpy1slBm7JtqxIdcWYLVV75yp7CMX6rV8pKs
+nE1i8fRYZmnWxYsoj0PpbszIE3CVih+5SYPCWOl1jeGLbxJMqjFUwBFaJq8KOVgilCyuBzjUKaH
zlyeFenBTVFy9GoXiqwHYb8zVf5y4tzadVXuH5a2PbseMWxUm1c3Z3eRQH8kHOFNbAGq/loxYmfR
JHFs7Py0by9oUuVpLWfBHlF/sywOTW4lPwAdkvRmHXksMD1EHi3sxiQe0c7v8pxZvos7sdz0qafu
lef1u2Jgg8QZGPN9TMV8QRDwK2HFW4ZoQgvCEDQlVoZx8uEookyTX2JMpCiOkbA2lptmnoeHhnds
E2SyM0PwkS/E4oKN42ub4nBrPS7GxD+PuluJlBcBKTkQPNQeKMcAdsu0CUar0uam7KbFPJXYuMKu
qqjYRqlzMWPXjf3ABFp+l0bCCxKmv4sJgV3IbZFM1XN8m7jzej+0Jevuqu5WTQDXrS8KP+F3c9bp
1VMnjoCkR55G83TEo8MXzUL54yxARQAxFLzGGPMvnlHY+4oAyI6jtneavRyoDRBvVpur2KuJ3mWw
DvKNaBpHnBKQRjaw15izSm39NLtfUzzxuAs/Zz2KQ5GzVrtPhsFsIyft/elFzISV9+0Qe9y0DVfT
FN5T0GdOeXPbL+NyHoUwHLyn8wJBPwSS6ql9Pjer+JqdVR2MAEPWRQwCr2HV+JS1ZZU+BFm5VKQJ
5v4ZZw0XDFKW+JiCLn0p7Rj2hlHODv2cqaFxyk4DhiYvSfovmEOuuwFLzYe/UBJUbkkX5LQ5jugR
F1rT6/rMvRpINrdx8G4GS8iBlRCW9s3iywFRYxrwZG7MxYyHfe/K3NxZ7H/g+GeQe1/rGb/qY5n2
fCQpUFzjcQbDQ2k4Xg4C1jPG3JGL3XXBDyfK8E4rUCXrrZhbjAet62dG2Dux50RjStfLPLe+2nhV
lfXX5u8kPXo8dqz7Sa7oXtW6qHpkfGIiI2rs5iN2WEAYXLAJnqy4cJxPacbVt84y+umIh2OanqAY
4jpktOQxzT6k0Dd0InbJJvCWopt4zPbTB7uvGrJKPMrsIa2Cqj3ZqeE0x7Wn8Y3WH2Lk6wLy9FRM
RTueYYFmW7uv+L3wqmDGX7oKZxztDnQNMrrkTfZzqafkaA+i+CxxQEZ4yiCDGINz9JfavU8rH9/Z
uGagkV0jzFl3hjGLXnKlDf1v/myk97QdlfQRAvXx0pCv5dF3jJU6+NXd5IYyo8Izntkc3dlITFYB
FCO2lXfo8LfbuWrueGy0m6Bmfq1SgDWlT+P82HVbGie5TVHn4ynRPY7sxdm+NMFtoafqrWn8j1gp
/wDy/KVmKUIBoteD9W3EvRV36VNsuk9lxc/ZtwjxY9psK2jdRdydgioJwnzU9yTGIpJMgi2XcRa0
2PLj2t8UNJNcshwXqnzRLqyIJZvhYQWdCM1GPsBafu+r4MRcEId+YJnE25u9VQw/h8aFXL28QCq5
xVTzGo+LlJtuRONDsnzho34fuhSDCBZkw+g+6MtrhuLIUv1HbjYH1vA3K8uvw5SrdzfnAwBjUg1r
JFOPxD0yc9J2x7yj0DJPjRerNh87Ze7SScBu64H1VPUpDvRPM2jdTZsE7MEN9YQrkEWwSYWG1I/F
2l1EZ1FOMhl9SH7gMsfqHHvW/TAb+FfM4VdgIYV0xamI5+UGhjyn0InjezOTXwMGlnTTw9qUbyRM
vzOP64NdxEe3s1kousxEXIau2e6vD8E6O1Tdr5x6FJdsKHj6S2LbGC/GHTffKdSm+70c1jOmHThu
wRThB5c7I873KwNGUvqfw8L74SxHzB7vS4BHdtLZ+5KqOYx1dlzW+L308x9wk62zoKMLxeOIeXGT
cJOMWKKsW6upXubEMmGZT/vR9D6AlpcRFs6r3p/p3WSym4ZYd+h5CrbJcOvB18OeZ60fg+TrSHkn
Pzc0bA17+jjO124Q0w1Bz9sYBPiRratDWtXv2MeazcKouvH98gvE0a4ZUopuuKGHlsjPc2ne+J6B
xQ8Z1yCOAVNHTDit7Uft5c914TyofNp3jtOTw7eY8X3eZd89ekF2BEZ78Fe8t/z7opUecbHyqTXU
AXmX+aXekwF4Mjm6m3Nymxfzy9zp+LkcQaVmMTWV660dFM+2OUXt4J/SyTyyWKN2rT94q3vo+668
Okg3M9suwiaQ8ix9nob40MfLyYeEn6riGZUcGHi5FTI51kH9ZPktu0tdngScAdZ32U1gitPQCvpm
5dFWxjPLDCwSY/YTVKDcEuSy96YcTvFSb1lSPtpLrA7pwgXOc77beJglseo4Gy78sFz6e381/LvJ
7e5QTo6ING+5yr5iDobrb0F4KOLbzJbjjaknQQSmeQePbJ+D1qoPMHOiPuWOkeMyivJ00RGxq+Ae
Y3cLv7bGi2kqd8sc9TLPwg4l/IdNpmdWgPFQPeDZtBAI2nPW8/jtB7J32OvvCIQ8sfkDA8jyw1UX
P4u/OYWDRSsIHsckRakwCpYBLRYy0aFsBAA37dBD1zmt9OwJjxA/9lpZDMYBScfcNKW1taTzNKx8
b1lM8mxLos7ozmvnyx3hIqxWc/YQ2+MJOYu5G03ysGJFn2MDa+h0YKlV7zvT21m6ikF1OZ/g6N8U
zDevaFmR+VwomSdCWdS3dm6HcH2OXcLtqlADUSHvRMPD1q8CDjXtMfeDLamFg5xN42L0t8DJbyoW
XdBzmOmusQApfPoagrCW8VfNjsZs/Q1pPJ/TxEClIO7oPmmjoEtAP9l8Y9Ve8chumBkxRN1zv4Zz
iVHFySOPEh5QlLZxsZziMY6DXVm722V4LCnr6Tv/2bSoOVurR8L+WxlQ6GoxrdWc0QVHUqvYEQQe
QTZCfvMaG/hn7Ehm81XvGMFhjhTdh5+u22RJvvWaUTyDTghEzsBbbhAJUGZHeYL1s66MwyrWX4Rq
QpbtGa4/FwKWGV9f4BrOnKdvmTddEhZCteo4QZfuY8oKl12NvwVFhApoDt0m87ovykWIxujvROou
pY53g5gjt1xf+7Z8FwFRiJisSt+6SDE1dhBD31Navq2d4bzU3UVz5vBYpLeNfJlBrsOyy17zqrhj
txLKUZ3rTt5mueFdnIp7hxMjYvQFrEjv2nq0OO+sle8KB/vfAtBIAKrhjl8OYT+IIweJl7bxd2bD
UXxs3lHQKKau9mxoSrolEvsYx/rGDAAqdC7i7tVXweRqPScsH4cKHIfP/2bjFvMlX0dvQ9AGTnT1
7hcyiLLZ3ClYNTBFzSosbNoUnVrshJXYZAqrj1JUdE5NeIfmcfSPIs0RU4V8lyzFwq5NWOFLRO06
YxRcprY/tZXkbUlr1qhF9jnyEURZoL29dtWB8+B7oQy8HGlP11MXRxxJW4gNAX2N5XMdj4F+Cxij
OMpiJCQ0RLwSgwApxSqDfh3NeP/5MA9+lRil+VSptCoJEvjtjGsxBHKNr368Zkp2K1DCNrLwPsEk
BXT/qFJ/sXcZuYfmDOK+SPclnv/ntSIqzOfhOsDetSu+VW2ZYgnp2CkzwjXte89ZvaQDBQQbI5eO
vxovpsCvKAbnV1YP3mOzTvqxo+CiQIckHwjf0jG8jfKJEsEvkyOaZmusauvimXvXdiKKsO0Xo2GS
8muedJUuIPRq47EjbfvmrGRrsHQ2XRdaS7q8gSadmLNVumRwTdHiydpeaysyYJTP1nwNBKiY/NiG
4LDnhslcr/Gh6Do+xmAGaQryRzp9t6/T1aMbPGhcwcbNtGcKLtWIhF/7xn5emuo71NzhQeO4vxNz
kaRhLTjzhv/fuD4sx6///A/7X2OxRnzGXxl7tRob03//gb+DsUzIWFCsWB+bAQTq6w7rv7ZsVvA3
ExQVvU0OdnFI9P+HQG/AxbpayEE7gERkM3el06uG6O5//gdICNgRrKZ8C8866EDr32LQ+z7LvD8Z
1e61CtZiycZxmFcTV1v8n2b1vB8zEmTty0JXzgMjGUZgjlwEws3TzBk+XUp5Sl1odKisTNHvtr+v
miG0rXmHu2DrOk+T/cS2gC1FEcF2AuKWLaSu+QPIkb7xOKxP7TLvzKttqDp3Q3zTjBNFinMiXu3k
ZMMPNT7KwT1YFG/YvTtE4zgZL434aicRcQztaKD37NBRn0bXE5mtimPdyzLyBD0oTW4OO4IZrF2G
LT1TIVHFyHb9n3EPw1PojT/izKNdsMmjMc4ZFDmudsldXtoBXJfxWKJrBZUTuvnt7PePzvqY2Rku
HxeKDqJ2MulTNxknyTb7isFxJoRAUeDuqoYh6kbkDZMMMwKMiXg97eO+OxjDuO+tKvJUuU8d89wp
0CvT98mbekLSEA+N4LqRSr6ayudcnl/QkhrU5ro/2oBUe7guxEzYE6wcMNTEz0/fXk5PqKiTKNUc
iPPrbsXY6auIq7BZWctWD79IYEU+rR2pvZUrGnL/7AdfhLXQUK+nhTWAMytuB9Eh4vFl2yumrrwY
L8CgntfZdQ+24I4/m36yu/o4gtrZOBL855j+TJXmlIGY4GgwNV7+QhR913HKhc9x8EFabDAvEPTF
LXgxAQ1usjw5GdWNJT8Qjt9clzEe3ewdcgBcDxjCmBgbtLfC3trtADtKWJ/xuNb70szGMzh3dTti
NrNr52XEWctdHC2UD9npN51Tka13zG+ddiMviV+gZEa4ky2qPl5dFLZGYagaJ4RU6anT4qz3wbCm
ewyYdYM4aATHEuKmUybOeZazyHB52Bd7klv00J3E2TSLeQsIjvpBbEb5+BOQI9/opj/Nbg1Luz3a
fEmBK/0SObsaWoVkUF1tFTtBKJ97MicDA3Fnk6wjPjb/grWfEwihXLzEXlzIMizQSgyQKdXVUhKY
yV5MBAUXGEO1f/BGc8unHOZGC6mEBEY/b1L8R9rPo7V4GCG58TzCqEy8zfeXvdH6nFazu9jLofdP
u2oSD7hmQ9N/kpmGHQpmFnUdA8bFl/YRxzOeT4d1SMfp3jhlkwxzO4IMv6vVD9UQEKGH+CVmPrfk
fMRjtG1kHNyLQNVHWCCcJdart/7c+oJqB06d4/drPNutH0YCblZKzrc2twvzObJCTzQ8XQ6zqR/H
2dmLtbmTmKYcsnq2zDDy1COatPmoG5oIjBO1MOhlDnP1FIGwUjtzvs0HjnUmJ0QuJZXPW0//MtbX
zHwD4LuBh9s96IoO5CYdUID1zjJgSx0H57FQPOmqSlI6PD6InGOpCaV2OF07l+DjH1f10HDxZ1NP
rVkOb32m2BDUdezdWVOyxZ0W0lUKzI/JcIFeQeArxekaxvPvNPUWs/qeOrqjTWKlLYz7pnh3U+tX
nHBmxcs6Tt/mmK2+w9XgrzXfqs+a57+HDam1WY2xSFrmz4EYOIm6bZVypTnCJxTI+GY9VyxAOi7z
lrXe0kETW3/Gxq+6aKATO+AVHrGj74f8Ic+BXky3k5MF59UWb2Cd+GrX4SSST7EUIyGT58aFZdPR
j8cZ+4a93AbpG98D8dyUnAHtx77U931fMJOQcB0ICRspBB0vzQ84S2FvaMLxtkmAIuYGuMYcGVmT
X4+JxcOwvgb+R8ABXmve4bTe0Y235XvHzGIyN1M9zQ8vKdXBVRqHXjX98vr1tPrGzTo/mSmsi71J
q8GDtNtvasgiCBDv11E6TUB/CvbWTVW7Rw5N3OPZnq43vuhlZAH+7p1suB2clf6TLis/lZPeGxYZ
IuzT96wnvk9ctZzjHkxGY0L55rviWdOzyPrOJikPjToQN0mhtt0E3sGmbZ6oe8ewlt7RKv9gERus
qYlZ+MWyc58Xt31cLd+D3AxNBt+4Uhe9ulFLCHbXsjG/bRp8cKLR+amwxl23Duahk2LcNqih4MrV
Y1elIiQIy3tneiXREdNG7FKTc2O36fzq9pnasx7un20iODbqaWiCSvs56cB6FaYqDv18hVO7CgBR
YxVvPQUoAA3aEymQOUpqOujiUm4npeK90tW44RfcUUJ0oCrhR9WK5GyoPjkC3MSHpoMMTW0cT+VE
3DKGDRxxPARchNcgpKybwz1Bqk06+cBT6k2WIgljUnlhpAgdwcM/8PQDPhWuyPQCffw5NjDROSYr
jQao/8YXL8HCe9fLRwUyYc9x/X5afX0sV1ruTfkK0ORaIoE3ZTcP7MXbX/haCOY2Zv2Jm9g7JQQy
8X26I3mkOGBfyhdrhTBsJlxPqXi2aLcopvG8yPQwB+vr0PcIVfMPAhr+tW5c7iz8xYvjHtkmH8WA
91nBB9owzUUkSqnhYJqywRmH7lBmuySFXt2lr2at3xrHem2tdos9kfVsPR3Tqruv2n5nNOq19/Q+
7fs0woDbR5Yw/R2e9kOT3M0w9BDRSFmv18fLpjVhObhYCtNQGgDQmerSnLR8lhnDYTUTSAvjeZhd
/1flB/25bGvqNZqhfmnpm9otSzxHnUOGR4x458KgDBaeq0NmD3vpquFhMOw2qtBw7tgIxlQjZCnq
pTnE4zf8telWwq/47soupaW67nsRtqlcqD9x0XIaTg0to2C5Ya/fHtvM05HTLl7ojq11X8eSAxEc
9kutC2/fy0U++D2Nkdes7PgSt65Mj+4gW0oobWrRlJ3z8F+oMqMfI0PKpdMEPRM2jkXDQ8kt1Kfq
sc5igi8x4vTJM4CV8knooLyywqpTgdneRWQ2vDNXtborcFO/k0OAJaGq4Qb06jxyC1PO9xoHsoff
gxh+EPjsuzpjfGv4MmynkQ1KlOI8Smi0b+FX9jxfT3CXyhs5SsB6eTEcuSc6WzmBcizW1AZTj08F
UCv12Uaxngc7oVyOZspwELg3jAHXaiF/9MG3wtNnUnDrC/Way3GQGvG5YH3ZpK59Y8+xfjJUOr9L
fvpbN+WBpOmAi4I8oORNKfehWRf/Eqi5eeBHiY8kDKnxjKeoykFJ1Hn/UiwiYIjDgeZUIz4HfoD1
x8j2fV8K79jSiB4FlR/f8zBmsk9tBYbNpttGm+eitY3bUTT1J4SR+iX1mubG0cT/oLVZFJz6vF69
LgnSaAucB3ca5pj0GVAZtX1tt6e/ArCyvS2MsmKD6oEJd/zuBIy1jwyneCY/Q6+oEe+DOHG5JGnZ
y/utcnLxHRRNcyKEn2372lm+wYRuPiorcF7gt8bbBtftQZmclEtBsALVPd5Zi+8+e3VAo6NurEPg
xgLItTZoWwW9eFx8I90FRfIQ5MLZrABRL7LvsJ7aU/4IJecHegH1zsOrnjKm/ocVd1qafOuaVW/N
eCouJMyPOs8ajnDCO8SOPsKuTu+GOEDi0+hGPjnHjqn/arNLb+QsvxkDdJvV7C5GrBmAYvjT8GRR
tbPsZ8fePayzBc0YSpPVzU99M4f02P8+Gx5Im8fHFrLATZZwYCfgnGTsTCjqexOj95JPphP2hMSn
3LmP8aSd3EnSCP+r5LOMljLDnaSGe9oKwN7kWR2hUBf0RayvjmG91s7M0TZP8vOQdmFisUJLpuCx
9JOQ2+AZHYX9ga0fXMd8rafhfsDRdhrUyHSANSURtbUPOuALk3xvrnOLxZCSeMWJHBqd99jBXJDa
F+rWGUOCmoEpkPMcpbQIYKU8+crD8FL4HIqRSvDRVQu25tHZwQR6STKCgxVcvyPIelIfXqDaaOV7
+zN30i6y0zg+9mxMtxqlnVXGUrOmIhR35CHrQBJjG7LjoleXohzH2yLL8j2A3LzZVF1TcGVUVwWr
q6Ok9+gTa8pr8r5LkKwgmU440SYSq0SLmaPQg26WdQCl3piq/5r0DHy1bBsTQHqmI02Q8lMNtCks
dnpiq67UzTDhTFhxiozk8vpDa/Qx6KjCdLKzq+aNXA8OTB7SVGux7Yxp7y7iJ02p+37sPJZnzbAB
9/HOUHxdGcwfuPlZmuDhPP77isr/m8bla3v6/924HH5UP3u2xn9KKtc/8ff0v/s3Aclf+B6uZe93
Cd/fJRX/b0gtqHou0w1uOlq3/tu4LGzwm7ZtsfMzQYG7Fv+7vysq4DcdqOSILWyT0Vyo6fs3Cq//
ykX0bCB1+JVtD8MyhmIp/iH73xRKxDZc5Mkc64MbK+QLW0/b3FiX/wJF4DJPfrJdLBeiQX820+G0
/kO4+d+vxAvxblgB2IO/CjeD0Dk4mDIqa9+iI7dziDZJE8xZ5ZmfLkiQYvPHh/BPXvAfGOq/f7Ur
d8G9wg0wjF//+x9Yg3WMdSqDPErTImP7MpPSzge4KovPSFMCTS437sTBnIE1MF7+9Wv/s7fVda5E
BxDzvL3/8LbGWmQ8aAnvmSC0ItXKftmTDwVGTPosKf+Ht/afvRqsCL5A0rIdWtL/+pvOaTzUsm2i
VsAEezWQkjKEG5+tim7Hbvof4Jb/7H31fb6WgeW6qGxXhe6P95XYR6obbHi9lyMlWNzThsJ7kwVr
5rjxmPHb3L4vLP7yr9/Tv9Zi/P4Cccb1pEP7OVUV9hVj8cfrTq6DjQ7b2uQKnlyI0mQv3DB37R9x
Xyr8vJxe//1X9MCyWMBuHcu9cjv+fEULmk7vY3lg00Kqyh/IpyFmTGentdInTvdrZCV6vPzrF3Xl
X3kc/GKSiKfwIILwV8Ag//Dl8WynkXNh7abBIDq8zP1KVlpaRIpH7iRf2rPiS/o7ckwJPDYdMaTu
Mb1mknEpJTrUWFWuupO7PLKiwataX7PMYlgnCObXgDPoRNhWxMauwt01A81zmDJxao/qT92D/t2Q
kpL3RuD2UCAtJapnCV2SnXStVbpRClY4VveOBLM7x1jDlrFe7qTOp8d0aIY5Ip6NusI3wsS8VnLW
pbO5PRlWk+FmzUtyA3Qok6ksqTxftnOvYgupyKMFyMiaVrH1EE1z9pOsIA8198twFUIAUgEkgEAO
a7NZcrbclK+7VwZlBdd2nkEOMSHWLhywSVdfqHTzG+vazN1nIitQSiXH2ilonZ3mhFZDL3ALyXl0
tcKyq4MuKqtyAjKR5iV4NjRLvc/GgKc37CKaBnwEAVLNpbd+n7BdsIuU3NJBSLU2pxWVN8gNRumw
42qK7wknFU4Nki8Xe8xaPGO3o54t4GTtI1bjUd/lftnZW2VNDt9mE8uAs8wWiUblyyPkpgENcxpI
0kIt+yJJRhqug7mOFQFd8+Q6+RQf8kZO8sVG9yUPOSdFfYSxiEl9NVikvePIYXzSy+SIt8BOMaMg
FigM9A4plGVDSh6QxjafVZ2+ECDmhLbhWUH95Dy0SfuAbm0a56VD3pphFaqczXAxyaJ7Myi183ZD
ClXslu2nEUPNosan0Ldk0GR3V1gTEVB6D2RO41OVOSQPfZhTopldutdlPZpBtJiDX4B+Aj5+AtW5
yEuaTs3KbOYHDW5wpzA8HC9mXiWk+1vHeCNWNqAgmLMxQP1L6Yf4bQoVzvKOjatc8EWQMbvRna00
UtM0dV/om3A88GgBU15xagwT2oDf87ncCnoukx/maDTiSfpzbO+oxWDXt2mv+OYI0Mus31aTnP6m
Dcy+iyxyfvE7FxhxvmIE0RYt3oD5vRoa79dYXrWYfCiKIFzEqrkeA1ogQnNA4QwTl3M8aQFAdRhc
Fak18oFw0l25vKVToL8t8+xQQdVWiE9MKIDms7g2nhJf67eW+pjHUfKUDsVKOR1B5AnLhF8WMdba
3n23UR721Qq2ngAlxQibxchRkGZc/7dmq0YciM0MR46yA2PYVG7jpjeJPzdcfvkinlJXrM8VYOAf
hpjFR9AX5bvNbeRHZwUERTp+pmHL2qK8T9BAPnswel/FErcfGqchXrKyx8Y6+3RGbErmJaA/FN49
uHiV6ZzzHPtH4nnwLIneyyfS422H6hbwflaN133LxMA2k84l6KUEkIpftpU616YL3/mArreSY3AQ
MUI5mUv1vSPwsuCEYEtq1sdJ1vm7GAk3kR3y5BcEBKSWzs0pxqJJO4uCVBLWgHHtvGO5aug5GQuC
75WTxwZhJrN9aU1HLOgp/G2TqjSuI521FZhawF0skCAeR8whbQLFxKXGAogn2q4h4xXrg92yXfet
gg8uwGyrCBVhyNZBPfDh0IXwjWQGcXMyKThu+mxy3lq/ECZhCQ8GUY/+xJe9C7xHmnRnkCR+F/N9
l7L6rnBtBVuTzX21k3nDqd/1UmPYOhDuaJ5SddWcad2DVAIPAFOUNlJEaXIcVFkSeASYYXnJo/qN
Sq74tY6+17bpXebjVNqCCcEZFXnca+KNSipruSeQC1PDFqCMTnM1WutmlbOnTxiVhbtXlg7cHapP
E0fN1FIAwTxF3biFXfqCS5jq9p6cxbpza1JG3N6Jxj4xaTGy1J3bo2rAIeV7p5WdRDLXWNCNzp3L
LfKPHLa6NHxMJAqMR/ITFSQJnpMWG+cNmq4fH8AWED+QgWHY5yEv1yv5kIrRLyHZRd/g8Fgq4Hi+
XI6i69ogYrOnu/uiHVp55p7rZVyIDSWMVsIe4lAUhmp/oEsVNwb3NWMbcxZkQxQYNLmgzOEZuPB7
reubGv3ZBIwYJwvPE4nI81jk8WjdTZ6TXEnB2s0/+7kyDWjLlCZABiHQdNPhZB0V6Ee7Sz7d2mLs
40YgVcsGa2G0nzTtIdE4QTuN2kxnT41v4u5tufUVuBuwSgDV+gVzLn1Exs3Og9ejcY+NYXwplncH
4RPUhRbQ4BLKZ3LuoVjc65UnSd5tJjIGcJ/pLHR2+ELZiwZ+0lN+CmBnI0TVEFdfoeqEU9zNak8m
vCGPk0nvx+R3bUfqI1B7kZEp2s7o7u/wbuRL5tZxGhokYH+ohY0URlnVfeqUZ/m2CBTtDjIRSXVI
TH+QOz3X8YtLCw1OjSbBREMOIJ7fbNfGuihcozjb+ehfP2+9lsfWTFt1t6wlCnsBzh65zY19/C6s
eW8CUvb/i70zaapbybbwf3lz3ZAyU0pp8ganh2MaAwbjiQJ36vtev/59wlVRcOxrwnf0BhVRo/KF
RF02e6/1rfmCOC7LupVj6N5joaEZ6pbanbdY/omWxe5OXCUwQBpcgx0NxW2Psd09mxXClQ1nfnRU
VWLp7LzXBMtcFABq7FVXkR7yENVIGD4yeeOwTIyii1bWkhS4HkZPf0XbYX+kJu49wZ8wLgFu5TzJ
1rGIilPpRx/b/oRRJCrBkdUSyRHMy0Lu2qCgDzI6I1oenEbkDuZQb6N1wcI0r6XRUjZJTMtGKsws
T8mDzwf4cQrQis8EJ+e6cSoRr+EVBp9IWpiI6yHQadX37H4ocoXGJ1E64qJJLXzelR0qqCIFbmn6
ds78Vc1Z865I6JVgkegwLCToPY0d9McxWxtZ4NYPA8RtY9dEjXQ+j+7CkNcGLbMD6nnH2BNNOnsr
A3Vae964yZicjxhFQiAoceXvwCw3BJG2Ch9f40+VfaQs5RR34EXd7l2d4GU6mtHINLNSjo/hJusC
egmIRLJkHVC9aNZtYXAsWokBofvGqiL1UTFX+dRpWjpzMlENkm0TNMt2wOUeslNrgnNoDvTTWy8s
P2uYrXodaDGxI/WmCxTKbr2t/UX0PpBJ6+2sYZrCTdYmTMPxGEUWPqFOTgaSRb9zvg5ORNeTsrwi
JxH9Q+B/j2XR13vhjHyTZgRk9yHzZInaGjBW6H7xYIalxBk77T3anOIzMRLETAViQgsjgIBTlOcU
/1SAx5rPwd7qCKUgfbV+TKPLdrDGx6aCGQHC1JPDTYTKm2gJw8s8IugQn1PKa+0dmKppP2tKlQcd
NyH52En8CVRf/mBbutZIbGTnbEgPZtV2+yD6NBEjhFNOpVieAvQQiAFc97uDnva9Z4AT23nwjR8r
iPhqTVGTacpRrUIAJOLpKqx7NoDMv+BBpikJyMUDlP7YNAoSgLB6AC4RWKR239cAOunLVBDf0qIR
T4Ds5ofUcUksMAjh/epC2YDlkleCZ2jaw0VYVUskTFK5Tx2JBjC9K8Ne8ehNko2KuNi20B2uoyw3
SU5tapO+QkEhAHskvOUG38LncLCrs77MvXE9ouzFj8LZPqCDm6RPXdN512oQtqHWcJB64D+s5SEy
UZDx9DYWPhA6OlhBVlSj1c4jcmU9dox6i9BPUD1/pgzhZs2uwWfCHoJtLz8WLUCickETqQVSxI4M
XhEbUVynC8Ro0p0X72RkJXB/gRw5z7wjSw02vqZnDpIoSY1D+WnQwFg2Flsq1OanblRYLDD4uEcC
O5D8NsJ3HujsNu+bYZ7v2mf+ErzGlizfYOEyYZUQMKEXWlNZL+SmMA7lXfnMcyoV561jHI4KNPcz
86l55j9VzywoP5+m9zSXF6yQYmXMnrlR3Q+G1DNPSi1oqfaZMgVjqbw0n9lTFs3WHCvZgqRyXGTH
RHFBqno+0v4R0eBvOQUvMQX/+9vy4f9HooFFmevvK4Nn9dOrqqC1/Oc/yoKO/Iv6nklaji2opiz0
gX+VBRXRO5KnblJAMrVjacoO/4aCen8tNAPgApTrlh+n9vKvsqAACgoCgdwdKjLPP/YnZcHTWout
bY6mLgorykqe9PizX1Y+gHdoGJ1CbAk4I8G3b0R0DGNqhYcRz7b3CZhkqQ8iD1pmlhd36Bdlu9Ni
1jI01j1KkdRByE85KfPgc4oi+Ps05bso3hAiPN0NiryMrqdb/8ZYp5dJ7VXhKQIPQ+LjzwWePms4
NYXORBUgG3ZNI7+yGxzRegZ8p1VbXoZBPPzAe/xtHfSXY1oUk6BOU+FZkK8vby2ahnEsMiL02LQS
4S7H6hv7guDBQJNxmVTljUPcyxtjLr/zP2FJGI+5TgFsQfHVS+UuVI1XY3YtuBgFO1ORxYy4C8DJ
VTJRGubgPqa3YKmL979/ir8akU0WjFrqEWA5Tp7iMDVY7cJi2tgov4/SrGJsgLPYmZSX7036w/s/
Ho/EKddVyAOJ4Xxm3L4oDjZp3LizVU1QN4Jj2Cckl1OdqGGTnklsCOvfj/aLZ+jZFkBfQS4IOp6T
0nLdgM+LRjFtzASrfTFOV5aRQuvoWGZz+yDd8Pb3Ay6qxpMH6PGOojshuoiLXOKGXlwe4Rso6qcE
+KlwPnA+xDM0T9kb9/BXgzjUyhfosLUgVV4PIozRo1FfTyTfLsq9ZiimDpcE7MXfX8zPd0/zTmjI
UUhZ6GGcXEyVELLhSGuiRl3P7d6piX68kk4h6IMbnva2JYyE9DjHTQYn88/GZlpVrqOprlJXlc/6
1pc3UmSAgpDCYQro6Sf2Qdl+gB9i7nyMYfhdcw4iOTf6jXnm9M4uo4JpZm7GmsfjO3lf5mT2NXa9
mR5hDtWE3TH5gaFLGv3u95f300DMZEygWjgW7wo9pdePsDXAeoTanjftwvXHIpq/h/hXXf35KOST
OdSmoUUjCn49inYNTu12SMfStSaMCkvIvR2ElvOHnxnNIjo3XAsxAFS9Tz+zvnLKIC581Cmdk3wl
jk7AirWyK9PJumMubb2Gh45H8vdX97zCvPzY8H7C6F6EzCzLJj2O15dHCz8NmjjpUczsAXCs3GSr
cbMSBXNoDPswxN7WL2Eby7dek9MPg4qxy/ODd0MW2vKNvB5YdVNjYKmZUI7I4B1i02DTuuhVcHmx
y8Z8T3J2O1nt9e8v+HTFXTo5lmfRQiBu2KFb9XpYtA39gNLa3HD8JTFX1XL2O3bGIDzWKbiy6I0O
x08vKeMRrQx1iY7j0sZ8PV5W1IOJKdukWV5Zm9QpigNih/iNT+Gnq7IVTHP6ruyGSBQ47Tfq3uKb
dlOXlkHvHpUj02+GaaCUHaP5jcXuV0NJXhkmFihTfOGvL8iooTyOVG2REXjNFswIiksdDshFo5aV
4o3386fbx4WxKzQlInwT9vTJNN2pESUBrcdNA3rwrG5diCu4kI9/+FIso6DZ5wOURC067DRfTpRl
hIDbmMms0n6pv+RmUXxRccNpMBWGsfknY0lv+dw4c2MReDVWO+qxhB+h6UKj3q2GJrqwgY+fz/04
vfGu//LmCeZ9xTZogXS9Hgo1CcWimZsngrg84jxq1rPOmj+dIJebx/cEOokNuemK16OIxvaGLkbX
l+m+uOvzMj7Pgjh/4xGd7rEwu70a5eRaHHJuGmpCjOII4xhwbrueEL9vCMGhzWaE6YffPyZr+YWv
JsbnATF/QFmTwNROnlNN5btn6sIU6bTDhxJo2S1oSHkEUAPqNCYRk38VOzdpzPNaGh129k5uZtHh
m8TgCNkzOf/9n7SM+NNfxBaMvufy6lgn612YlMBFMt4cDRx2Z1gWJ9+CvOtmwPdVmwQNwh28//2Y
p/3v59uOcHw5bLng5pbZ4MVejIzPuRgzS1NrFrgpBnveA3nJ9qnujPtAFjfgoSFgpqM+/H7gX00z
NNxZdYUWgrXi9cAhNlptZDZe96qXBwsuBGUaGrlpZOo3DgzLFPzTfX0x1MkU7eYowwb0aBAKhvEd
GPMb0SG2JfkA54TMDm5jzrcVNu5dIYvijYf6y2+USGvKSDRI0c28vs7Ca+Q4ENG6qeMh2hM5IfdT
4+X/ZNL5zyjuyTRaBVBVBzLW4Kr141F1dMhyzyUcELHG+vcP7pcXtEzZzAgEkcqTC0rnwajYNPHg
hNfvc62LT7hC3zoj/PK9dGyOCJzYNZKe17fN6KLADsj42Yy2k5+Du9LnvT8ED9Sz1VNh2RDHUGXu
3UqJN27lr0d2bZYlh6/j2bP14ouAj2sOmWDkdEisCXl7YR0wgBo7uyPmdKwUFBykqLuh7pMvf35r
2e2yP+ST8OzTpwjgrDQGo2doGelbNHLFeSTG4I2Z71df3stRTm7tpJvBlM0MFBTb/Q5JsFpXVlPv
otHrfkRR/2154FfvysuhTpaOFhIHodx8ebnuMUlWsb9r2k69sYf41dKxCE0oQhD5ggjt9buic7Mp
StAwG4qe5JkLRecBKsXG0n0Uo2ItmjdekV/ewRcDniwdpqxNu43w01dOmn7JbZGCcCfPuBk6+Q++
NipXaO5M3IJSnDws2IwgYzyWxb6u5Rdd99NZPRB68PsX71cXRCEF5idoRIKml39/8c5XDbwoetPo
KxWVak66/pEqcLYreHrbfzCUwEOJmIwNnzx5JerQDMIS6ho2AIxrUWYUX3VnZ4fOD9v3vx/qV28f
IcnI8xR72Z/eC8yFc815QG8I14ZRUlblFpxe8sbL8OtRCHs2lbJwspxckOslDiltUF7oEtk7S7rl
u6kYurN/ci3/GWXZzbx4QlPScIRB0ruZoE1t5qCHdSCL7B+NQgw6lUQOEfbpe+C7tLx65r6imvFa
o+HBbklU9p9fC4hblJ9UDfHXnqwgSe8DvARLs+GQrHAmBnQ0feLmfj/K8reerPrUW1l1aVghslsy
31/esUbYRDfRNccGQFLbqh6tbtwSSVnvkAVBuvnT0fgq2PTzCjwXLE7moNlWKBR8Ahqq0l4SSWsX
CWOWcVB7ZxZAud7Y0vz80tnKowCPzNXCB3V6oLEEwYImKMGNUWfWjq0UYLUF9/7HF2UTnch21OIW
shKf3EK3EwhCUX0VMKqxUMIcr+EBL6mOFcb85I/fC4cqOSUK6mg2M8TJPeyzii1FIqAGR6b9ldrW
pNZTTsDFG8/q+e9+/Wo4kl0FrGTaSZSwTvaepSUwzMJQ3sz9lEAmRNpRgd7VhjmdwW5tkae5jZLJ
g5o0bjizl8QY95moidQQMD4BfhDoqEi3GAkRKjiXVzvPSghxKHwUbmv+zcqznW/qUGzhDMwpSU5W
Lfd/+ngQjqJdZaPAwvfT2TnAF1e0NXRv3fHN7lAmYQvspAI+NyZ5cfNno7monB3qqUChleLzPVn0
ihE5iFNqon1yiEPrjnRByM78iLdxuhAU9B8P5wlX2oooKMY7rVt1TUBoWA5Lw2tmD0bnICWGdFca
8SbpILy88aqfflAuRVSFtx+AocVR+vSQa3sYHrwEjmgAdY8ahOmoxxpF9RuT0ulWxbVc02Knwnvn
UYxb2AIvJyXDzesYBpK/QXpJ9JYD2eXblOETCiChfLKTzhreuI8/Xxj6+uV/LO+UI7yTb5j6L3Gx
s0Du1C5uiyaPz8oBIu3vn9by5ZzMt5zk+PXKssiqo5IqT77epgaSRO+HXDaR5slTin+yOgBsquub
SMzNsAsqc/ThQfndR1SpwybsBGlOdeZeBb1EnGeEM1hdjYzD2AQYim+rOPGf5iwzIpKw22zFRFh8
JPP36AXWHQGG6mAJ7RMPh9kL7Wrm+ZeEACRfHCcbrtnjphqj7DjdYycnPD2aY/hMZnNjCESsxNyF
dXAkVhSm42Aj4BjZVoWHqYNAjnjYmi5zQseXJnuU3dltN+ylD8PJTJn5tpGO7QfUXTW4k2q6JOn6
WymMCG9kh5qu9kPraxaTszxYTfzJmrzmWOLnuUakyopqFHV4Jzv0cFqST+Lzl6xq1y83NLU/J2Me
AO5UU3s7kmODbqOfiJuDOGL5KyQCesQ1g7lwMwVuUO6DZHBIMJgzoHvlDGhzBSZuoFKHjcYZMhfk
g5Fl+JQwAoYGKG3UQvMl+ljc6naHVb5vSrGa6oocYw4+E1b8rthNSiXoaxM/m1dSZWa8RcqCjNPw
m4spyCQiwSQ3H7Xfj/exohiSoLVdJ/YSyFrGkOmMMJTflOiJvyEVA51QiICHVDXWxB4n1SEO2ere
t6XGzGZY9nKnoBiT3xUP+DXtwcBdnxGx7O58J8Po4yLv0A9SpgPUQq8in7tQ+uOAuiJfFdCPsg1+
+OIpjfOKh9fkwfe0tfIj4S1Bd2dYaQHis7Zdt6C/VdBYxMnkNgBb+rArh2/ZrMMFq84PbmQtnCuN
G9A/59c21CXnBOJpODqiRFQLEAcob5taF5XsRL+dUkiJEJ1Vva3SFrUyVuZpBbDYco7Elsf9Oeq2
vryqmHTsvc7syPzaQ24sd+hQ9AP538Z5LTA6bjs3yB7EGN9Y4UQOdtE1H8UkdLZqAEJ2q6xAmr0l
AhCAwdgX3pcZRcX1VHbzru9SvM3CCpKLwQDrudIx6WkK0NH0vm5Mkltns3QGDLgN1ETct0EwrvMh
w0nXRtMUHETsDDYw19ipiN/YwcYKoY0Aii7PFmVXtssjL70Mijkx0RqNDaL8qikvWxQg43pwsPuu
qsLF+x47gtT6giV3uoiJpZbZTcEJhjLLGPjJ+EF2o8V3NJSIYOEZug6EgGoKb1gbu3gnxDDbW+3F
ZXzj2DNOwNXg2ujmN+DD++LKq4ipuwxaonY67KSlaNcj8sVuM7duSeoN0QRq1eV1c18NbuUSxu4h
YcnNJJcHjXZL7wgfNIzzwsXjajgTHBA0yEPjofmbzJBGJ5LldWRGdEp63cxAEJ4J2oZuicbphI9/
Ep1ejPzGDdBgSeZ4PrUEP9wqck2xU3yr3WYwc+TzOViOa+zcWPhD+PPXmOfdfOM7fU53iQxzsiOr
wPma+XWDKAiXQrjJmcasXRa2pLu4sOqg9xOclW8lYAXCPkwDTC/QufneCDDzodn1JrnVsD6s1ZCO
SGLLOMezXeflE0Fv4srGFxttOpMgBnIYGqKZa0KJ3oXWjHEBMXZyBqkILHrpTd5HGBXJAPAOcOtm
ntCasZUJiAWOc9zqG5Li58/I3MjmK3OSafpZYE1WsUVrBUVz8OQ0IeyODN0YTdYQdQP8hAgaWAiQ
HHO9UeHgrIbB2NLYh3UxSTXuB1sb4RpPEfrbdiwgjNTYQEGwyWo6Thg8QGUE9KYAfcqk30Knk866
DMhiGrd5647xJnLGWJ/pwRqcC9Z2yrO8AxnZB2TVJDszi/Q7eHHEtRJA3A3bztMjMY1qFA9hUHnR
vpXROG9HB5AEjsR++m4ikQjPerdMxl0fBs47L4lYsnq7NMVWuqN1LapywqBaI15nlg0Ry0PLvWTX
JNUhjDr70XHa2TyXLdlaGLZjL0Yd2fSwzYqceaSIlfWtHKJ+3hIWVT4Kzd5z3XnQzlZ+XkaA6bXV
PswejnlmvTkpDy1Lx/ukjABvqWLuPFK7sJ2uQK56/hL14L7zadl8NZJCY+K2BtiNcdWCxgkqPyr3
VjHJBo6bdr7wkkE4dVmHrS34La6gJLwb3iV6A/IRWpXGe1IY5fuwgEJMOKaRAT8bivFrUcTMQa4z
NeGmQ6ff7pTKw3iTB2RzrstMAz6nN+RN0HDIVV25Kl7IuLwNnyS/EXfoSFrSWmryL7dh3RiPZq3k
p4FEIPokWSY/xioDc4h/O0n2Fm3lQ2PrGuVbNS5vVDZoD7Ce8N5ZdhwQpVjW/rfKwFi00vZQ6JVX
K7sC1Ba2zQ5NqiOwBkTdlWtBKgZrYFDGoGjXFFvc9GRWo5MbiRkMg1FuGmNKPuBmxVpUZ5LwNbw8
Vbez1TB+nn0m60tHhFAa5iTq8EaHwyeliYxP2hTDkYpK3o82D7JvhJswo5aLI/d94UC4XoPGhapo
kReP2WlBe6xlg/QXnCgi0nVvVDxApJMgmKceFuy+mPys30rkqfl+Kuao2HXcbIAjpFZq9hJBaaIC
TQEx1HTOv9juKOWx0gV57WWel2qVS3f2zkNzChUYgNQt1nxiKHbT0egIaU2YZ9dpj3uGmSAgfQHo
bEFmpp8IUtsBLLGFiAKPg4RnT4d6Il2wqJHNE3E01N1HkgEjGzFjYsWbqRls8YSlPIZLrUSTXBb5
TJseRz4kwG3ECQEvU0CiGR5xe066rWyQeX/WIoqKr0BVHZ/Ko466dK8Gp5+bDyPnm2b+xGlJ0ExF
iaJwXaEsxJix623yxaytP9ZDyUnesGqqLYlIARIpbhwp52Y5V6QDFw5y3xRu1dhHX6M0BNShMWJD
jBu7jHlSsyfRKxLcBlBLpBTnuxKLwQRnMSKz1G6Tpluw2W155Qu4QZI/A3p0UsUz+k6VfmO6boOt
ruqyA+gQzvZiTLEgLeLIEGjJh/BbEwdEDxTkw92aGQKmnQI9t8d8Z6a7kNYmwREd/w9BNFpcZDR0
WFN7nif4YVaEdV6yD7qoFfnvuykL6kfF7zbgVsMmlVXbD3sD9lUBL4Q96Srr7MTd+tk4vE/jVjnH
EVD0R/AzfAYq0EQzQLnFmw+jp7a8XRXbY00nKWhvC0m2F6SjLJ4gBLtdv0tnqFFmUFn5WVeU4/yh
rnuwASwZpftAoiIOU3KooqceAeC8thKQ46vZ62dvl3RZLddDR110PcyTezsSKwtmL41xv4TwanyC
okOyFqVAQ49fKLfirSsw0wfkol0iAo/toxEZ/RGpDBEOdBvDxymR8hHmfBHexWWeVHusJ/FVODZM
WHUVtef1tEBvtOdKtTW8NGbHSIHmUaejyNaCSkWwqy1UutxvV+U7U9XudT416XcryZBdZ81iJur1
bLNzlmIQ2Dn0eJPqMv/MhCjuspyY7bUt/DrYk7gSw+SRQLgEQnvg+Xkbfl+kFWqfQZz5irO9wEYT
QsDc+OVUHqa4Lf0t4rf0uwdjEZuDrk0CVJO2vx5V4qYrm8CPb4R5thxdSoedezXNybfRZTXbFmFV
vzP7ecphYgoWZmjeDUc436rP8zxkV9g3Upe7lAUBADWVoo20YhmDhZYlWFlOPGQQRkn/sZjtB3+e
SKNIgcMPEnJEtly4ckhB3Kip+95W4EMGkoXOcxLKriw9Rle1230tWy/aUGaKL8Zg8SHConQDfB1+
0VyHfOp35TBG3/3IFt1Z6HQ5YUod4ZuwqiEy5a6FnRLo/36i8r+jnWLs4iRANiyJV/3cpX1FOKuC
XdcR8DC0bI5Wdhe5mqRpS+6xu+WAapp5Y9ZR5RKDJsCLdoFj4qxkBxz2kbOBmunfZINrTiyrlfXO
9Y2zOXbDDdlE1p0yifKbk7qE9gn8ww11Bf3C8+7Jd/GPHluEdaNzIv46czDuyig3HjOIsLeYjI1d
JGp1V4uhf99DOIhXvhd9ysOFp2VjRyT5Mebwujy2ekMK53wesr3fR35GUB1v0UPgNsNt5tnz2hdz
f6nsLCVfe8HZGHAjHTu7m8f8gEUpQ6XSzu9E78AwqPmyV+E8zeveLLo1O59u3buxeogwJx2sIos/
kpo0bo0WX54aqhx66uheAASJAL7ybYGa8bmsIpluG81yGFadOodT256F1K5XJIy8a+f0qHPSdjV8
IISp7QrcTMFKuFg7HeImiAdJV2gWBCyeoDjoYkz2RTGKxxk7M7W/NL7PoTgRYxCY+moO535Xj+5x
nPz8w4QVlL89iTbJ5NRHX3nnBn2Y71PfVGcQQz56GeQoaRrZulTkgJQRaRMjzqWH0JTVu6m28zsX
GxVG33Zydr0igAnqoTAPKp3arcmrKOdeksakH3tOmyDdzTMaTMVD3VHQndM83op2iWbsq+bIGTSa
aLia3mMEzCvcKYhg67DxHLhNtXuYgxjX41BEIIo855g2Gchb15BAPqEKDwl58R6n6HkwPzmlY9yk
XuLDbWuNY4yv4hCVVCNWoQHMipyM66K1m2uC0aK7KMJxsiaP/CIcR+OMssR4mHTJXNZP3zo0GjvW
H8KRY6dbnETZtuwA9vtuk3zxAZGeFzQc36V28ZSz9eJgIfUqLhURPv0UHYcsj56MICvu0PqK89yo
QWj5FBwIH3O4xy4GfVVW/S6eioKgImWkcmVTdNrFnOlXDZ/MGfqr97NXe0fVo3Ulx43EiHnOeYHz
ZADk5/SQtWjJLgga47x0rPMeQOuZcork2CX2Pe5N43p2webmjSqPthmavI/zWDw4IRncCHFumDD0
tyxWrA1OIK914n9vVfPQcQ24LmRRrzM7LT6NMGDSlXJjZ2sTmH4r5qw9T+eoPkhzuMbMLflumFSB
sOHycymDXyPEYNel2uExAhADho8D8Nj5UC+l5CDCuiQtwHMl8ucV53wCnBKV+R8tojThM5qUyUgy
a8p+LUSLNTxX1nxISyCDwFvBOZOJQCjjvjYJD1uzfetuCI6FvEhgx00fFOa45c+3axI9KSrAtOwg
C6oqNbCeUHq4GQebTatLcO6R8GcKDOWg5MfSzvACG4EjPiPDznah8hp/l6hC49zsFvZl4JGKQHUo
BcdXEZC3wTqZEDbEFJGvZVq1GR986X6xmGJJwA4cez95nUj3KXG9yLMSoE8bLKcmEwimcbmKVE5S
8xBS7IGeC8s64h2qsIYNptqpDGYb8b6xheE3reOSzBbZEb6xJICuZ5ubtzKIQ2clBkEWYPLC0bdx
ylRfG37kgMmblzQOuJ7ToxFD013HMdnhJIwG8qEwAlildCVwRlWxaLGVmlhpClUtwTlW5n2tC6P5
7LRte532GCmBUqkg2PTM2l9yg6TaDWtbhv2s9jD+zwjsgrUba9EABSzUh7w0mNoQUkZQngy3ZmFi
a1ledFRRpnXSDkm56zkReZtmSqt4GzdOc5sTRu2sPJQYesXq2/Iq0LF7ShdHET3IWstVO7QkHwdE
hVAPG/KEMpQVuPb7dlL+RdtYxO3mtJv81RjFw6VnlxZkogov0DpxqvKDbifKxvnc+A/KJhtjbdZT
hEWUrdj3rl58tQWBPU9F0hNdPAoTwXA9+EJfGHI5M+O+dud1XhAHt3dUwkJD3j1byo6df7eZ/Kp6
LHuXa8gmiqZeT+FoxUzL3RNBCe/QLUSGWXIsy2oDMN696PPUvZmrnpyjLPYTEieIdCNpZuQovtEK
7OwZ6crBjNSgHnYx8dLpgseL453V9UyRUY6Wf4PMY9R7L3ed+lykhBftwfwYh8m3H6WdiXALaY3w
vIEqbIsIOZ0qrE3gGA7sttt2mzJv3zuV9L8FMSvPenKq/MaNoiZ8J9jUxRvOsJag5JO6XzFCOv02
0K3JKxiE/g2hf65eG0IQIUSQOhOlERGUslactj6kvU8hmxcw5tTnBk64ReNFFI9Bnbgi4jfpIQm1
gEqYBCaZ7Fzf6y+giHIe82C6snsneB1EuZkjohTUj1wM6yYBREmGtequcI0u+B7H4Ki3XZqJ5syi
5naRT0HZ3Zpzocq9UfBJcRipkMBuc8XN2JFXPpQUSIo+23i2yQJiyt62N9FMDCM5UV7krqU/GEfN
meUrZE2JQX6eRL6yaojSG7Ij9CWRUPGTNXpxvibWbroS48QE2DlmR7zJnOcVwYB2e9mFGi5KSEIH
b2SYWXd9pwO9b8khUxvEfLA10xJZ7lrB35pWfc2J7Bx2Aw8eeupQtuTX+EC0t5iLR/WhpfeTvK+r
Bup6jKSHhMdQpOnM9i2l/+vKwf9e4XwmVZdUgWjlZyWetyAryXejnt1NH0hfMMimYa6jXOtosPGc
pggk71KTjXGVjqTTeoLE7jbo1LD1nCH1L6rJ1hYe9shGaOM7GHbzMmlQrKOfF2iyyPzqQEUMM/Ct
Ke684lq3zKMr1duzu86wYpbXgOBq68KccmzBXt/iKZyzujMpjcuk2zsorjmJDhX3yZdBps/G3stL
5BTsFB4mqoP9phvYHZI8jP4Mzy5OIfN+jI3QxskIAX08epOOx3PqmFC+mqYkEJApX/S3RNJwrtp2
Qho8yYy4dWdfRECI77Bjq4w3xxiG9/4EgOB7XZiZcR4iByvP3REf5I6JpapvB68XaNJKoqA/F6Es
HfjgGFoAxWFlNuy9TWMoP2vY5ULryy0HVzFfXlRdRpT8QEt4uK0tfIJkoILEIJF8KMw1wYUlXJFM
2s73tlHjZwemjrHxKHLY08ajpmDWu85zzERSsLZFeE+xywQumWTkZZXr3POdqgfvUBmUytPGapwP
3pjI8WomAMi7iVJB8Yfgrp4tUafCKaAtDBaqO2MnZXnnwFMM54r6eTpsjVA1RraqrNhls40B2E4u
jYl9VL2VHBCMm2FKLYy+gmrROjAq8lcGe+g9GGHeNDps9HK6TYQfNs1I/k9ux9W+hEI4bU1dk0Y0
+L5hlCs5gTDwNuwBg+w+q4h22utq7NluG6zljEKQHpQ7XDzG+AHNcQwnDRxHmwGlnrxigMdsF951
FpOuciQyLQqODqd8mG8dmJCNpFMQ0dvv6zhlcfOG5GCkdVve0J3yxc4mqqS/TB1R0IP3uqp0yYlB
S0tOaJOTz1fizK6ecotm1+2UmlVms96NRln+6Aj/15v4Pw6d0r+3Jm7i6HPRtdFLaNnyEz/ciUr+
pbBt0XelmWzhVaNH+oMDrywSlS2cETRIkfFrF3nVv9yJlvhLk08jMe+hHCcEGcXNv6Fl5l8eZg5c
RS4mxUVf9CfuxNMGLUUDD1skRsFFE6VOzWUeG6YubjUnHWsIDsjbSA3RmfeGVuCXo+AeQNiDwgvR
wOvGM9X4mSBWRkElPr0LgobYMasWb7aBT8dRtOHRLmJ4RMK4tIJfjwNzKKKYArYj6Zbk3jasSYEu
YRFcuyRdUA5ItNoQ0AprZsTltw5gkdJoUUytpec0dB37Lr/LpyFytniwreKCKHchz6vEVGRkBPWo
d7Ry5ECN8dlBAlqSemjejQ1SUWagpSkRHeZ57PaWJtABjQIwz66EaUGK+qak4Qm3rPPtmyjkSzwG
Xil9aAYxsFGOWcF7vyAn+mB2vW43Osoda+uAw/iivHlJ1Rpba699WcN2ppc/raj6xlc+Bnz4MM4w
HgesPzc2EI/oyixG834Swqce7sTJh36JydyCRyku4V+1KYAFwhh3RpyNzR40P+Ev1NDmfqXGAYBG
jUCULAC/R24SYyzX60UxWm6h31ps5cmaUM5h9EP/Ph/a3l0qVba7X6BiZPWlHoFRXebUKdmqVGOP
hh3BcG6FJmIzZx9zRnVjbt8NNjXKJ1XYtFCdpi3ye+j+JcTlWVWHmln22ifBBEJ8PZBGD6SAhRhe
AR2/Gu7uU8yc+9SU3vghd+vyOwGqSxcnaNNPQS8I0DY7+0sf9fI7Cg87fyRLcq7I/RshiVikUboH
LzRqQPcxet8DLYlhABFFC/lAN72ObzyHzQkXliI4Ckipq44mFnWXLsdYJuytnU58ahHy5xvqrdSW
WtGqYKssSoB706vKYbsEcyMBhZcikDWO8XhWOz7sUoXiSa8l21JSBpPAGj66nUucS2gneXmoqEhe
2Yjsfqi2/js9/4/DfPL30zORQmX7am7mP/8xN0vnL2ZedxHqWXhznk3g/8roUH9BqsNeqNBqSQRo
TCX/do6DjcROh34QNc3Cs/vP3Cysv3AmorLUlkY+LvnD/gAoeaJpwdSFLUm5KGJxXrE+nMyargHL
pFYOodEIFWm3HLIiPS+XWMmqXKm0IYXh7sWNuf4hQnsJljyZP3+M6LFMMSrOvVPP4/+xd2a7dSPp
ln6VwrlngvMA9GmgyT1rnizbN4Qsy5zJYHDm0/dHpeuU97ZKandfdaOBrAIybSk2Ywdj+GOtb4ki
Jjd0JhQrc1ycxtW2oGj1fhOn8refbXAuUV3WHudUf2nrc9uHwHQCsQLE3wW5vrJ/hAdqWv7V6L/w
pJw3nqV/EMFPquq/FYSf2hGXtl00cwuDELsJX9Dx+sBeT+SyDKF9yOe4ucrhasW2OBO2AEilrEz1
siDPrZh+fPDMiwHiF8mfjo4fI7BqsQAiSTPdExlU0nVTnKm0W7bcEofVVpHaZRW5Z7YBiipaj6m4
4UJp69pf3295GSLHDVMY1RZzLmK9xfx5/MCtq6AI4dCOLIJi1MhBzKdyv877/r4yjIEgldD64Av+
bdRSCUPwpdPFLMFY1o+bhM5FkhPiKo6007dmHPuDk0IpijvluledB8k25LYpiM94/0nfaJY9FMZg
FyGWhobyuFl17LmLxGm35KGnVFA1/VsWdg3XdtmeDLCVsRwMHOX5/VZ/e2FQWWD1hARgsXj99sXW
2oIynKI0yBUTKUWntfnjlEOW2rzfzolyjwEE35bJhsMGl6uUP4+fzo5yW8K+IeMGNhUl2s0I4xVe
/tkwfeTZPVEu09SiJUZw62CgZU48GTJ21MNgXchJpdP6yXw56kw28wff1u/99lOwbLArXKaB4+cR
RIBVmqKkQSJBeZOvETTD2H+g6H3zSXA3Ls4Mz8CiftxIQVq97Hr0YjKuwg0RwyiBZvFkpGq8ev/r
easlXJCsJLgXcEOetBQhtNB5xxkG5MgybwNnygNevg8e6K1eg5HAUoXbhBXoZPpyMC6YOvYFkEnx
vWPJuzoXHzTB6eF0xrAw2CNBZVGE+3vaacpA1RfKTxr0Dff1WWjo16gMqx38ortZBeBaDl5GFnDX
rwzFI5nCm2Sgw6G81WVPQX9srXYN9Lv64IO98bl4yeheRFfY2U67eCSBfVbVGrTqXDoRsarhsCHf
OLz9429SByNLuQBcLH6Kk2mkUDQYkBFhUjOocj0CNKRwR8Cl4vvN/L4KumjMDZwOy9lv0U8fj81W
FVpLXgLEq3H4JpEGbaI2vafMYgHCgKanq9WLRyXsi1VEpJxUNg5ove6aQ2Kp2Xkd1cnOTEdrX5NR
2Tmd8aPtUMcPuYFnVe3U7+9/3GX8Hi8jFgZMF4Y2mBUMzCcDz3bQwHkmgUXzdJeP353wMg/0m8l4
eL+ZU1fsMvcYMHk4I2oUXHltj3tF8+bey0aDZMbexmJHKNNQF+MlvMSFxC8bksplAw/DJ1FxIPpx
lLuOC/C1VKJoOyFCIkE0rz+Ye39fWdgaUgpeNn2u7pyuLNzm6Cq3Nqyh6EWx9UfXo9c/Ze2us/bQ
rpRdWVONf78nrDc6HLU0YxA4Od1+0hG2gv2AZSwLatNZVwMX9nFCjnDV/pk/FCQRDHGWlWXl1FTq
2McdnmqKrnUFX6yYIuXKi0mV6Aa9+aCV09XrtJXl3f7FPkQwRAj3N+bdrWqdsnHkBGgH7DO9N+p1
Tr30g2/stPdO21v+/Jf2uBFMor7nqSx5YWpnc/2JsMg/+4Jem8B9gmuN3T5e7OMm7ErtZOvRhJef
2wgfCxRzlVl8NE0s08CvLx7NAKGyeR+ozUBFOJkm9AxfD8V5XggrGs4bQ7HRfIvxS+/E/aWqyuap
aUibTgC3jsV4DYOJyiXB4M0HH+R0Anj9HEB6EF9pvJenjzvmk1Y27gSsr4m3fYn0yQ2pjceqtW51
Fci995Fz+XVC/+3R2YgwS2LVA9993MMuchFLLcEPmU43bk3UsTdFNy5YS6Jr5qRP78LGs1ZTFlLS
MSCMGFioxyy+JpqFC7D0ciaax3BuqEjV9ygVPzCXvjHGMPbh3mHew7KhnowxENicjcyBjxcOzbPi
cs1DeZ2lMAxH+4Pe/6it5f36ZTzXRBhaQOCzYKqTYFKN78iHN2NSffBIy5j9rcd/eaSTHgcFg6Yd
bW0wRJ57HpXigP4UibV5NXnJ7aTHVNSq7gnlWr56/206Xdxfh9fryZm9Gnv3k5YJn2otxSCGzLKJ
ExulnZ1J3f1osntFGBw9IMuKjmeNw9DymM5JP7I4qm2EuoabBiLukqLYTRz70EKpWNXtjUyjh4oq
qBeWh74jTJagmvef87cDKFt35lxsmqg6HAfz1/E3GSmFHGcXV/wYRd+d1rzMjfxOrbgo6Ir4SpPt
vdrpqyYxfF2G+/cb/20UnbR9MmLbqvfU7FXAZjwPfe5jGfFBXX4wVl9NREedfNLMSSdrYqhQwMcy
qIdp7TjdDhHoU0uJxcfEcLCLaI19bV/n3d5wFNPvUZSttKbfvv+wy4j57VNQUXfhWeDjOj1gZE7d
qEnDV91m6XUd94dEUdaKlt4ZebgOq+KPJ0ieepkHuAljMNvmSee6TohkcESbAQnfZ8rYjmOJU38j
be7x+up/p5MpcfN0kF50nJ/H4yhW+p6cAcSI9eDtYpEcYqu/abzkUJo1gYfeBeIw8BKzcy4StBFi
chefzUdz9OnOaBnNjqmq/D9UcCrux58iS5yhG1qtDua4NLv7ttGZo2alca6UrDblp9LAO3CXm0ZV
b8a8F9bt+1/yb9MGB+ElD4biHedj0znZvZTNqMxty6Ywm4dzeplYNTv+wwrKcthmAbJAgUFpcU/L
GVWaFJR3VRnAyv5iWR13BvG123q3tlp9bsPpg43fm4/0S3P6cZcOWWzAnEklEaAJ0vOsPox9d/d+
ty1v4Mm7cfRIJ902umZMsWEmxBzvu28P5L+XzrpHCbPMCR88kEbMzml7HIwNNi+UvkjjAFd1/Eyh
hQA+J+CN1IBaDcZmwmRrdZoif3SzPeW+BrdcWTUQrckRhKR9V3H0tPC+dZaBKBxF68w1cGrZpLWl
4soFChPjoXCtnPh1rXQOYupT8qNaAl9RcTnjZT5oymeu150zYybJ6WvT1GG8sluzuhoqThP+IpxH
tZamXKhqjdvtMlnLaxcAjngp3US/CtVeZg+eNkdkkWvdfA7L+tZJl4h5R3EeHFctbgY9HtzzBM+B
u7N7bhpIUsideIerp7qRamUEGnfXoW/PONXUQe/Zk8wu6R7cl5P2blhrFdjvj4SV9XNErMeFDm/n
MnVwLClZC9gaiL9lNbO5b7IRvbPoMQYGsO+ieoVjhaA6aaoZLrAosrcT8QoJ6d64AbdhiWxvwlPz
lHPXtUmQuRxKiqPDGqZ3TPWzifvPKqBd4OFheR7qdkT0nCtmeejhYV1nbbrJ9TbGmhiGBxQ96LOR
DnIAlfajSlie3FmTpp6rWmneeGOBhSCd72z8wJc1sZv7YSYiY5VJd9N08Sas0zLca43nIEglnHAA
KNTuFNRGw7fGyqciaLtqwEhmkpsOeuRK9q1+3YaZ6NaFhRar4ytdaYTSdHdRWOoPMLgbMolnRJAr
ctm9As9MOZ9pGQ6FrNYLOq5Yg8fuuH6X9egbjRpfD8V0wLrYBjNit9pV620hyNqxq7z5IdXWIAJY
XmhNBMpazCtcDPV1MYrCZ2jmyETHH65dsMWPsyJbsk4RdNTFVljTQUfBC3fctL+LYorTwEblk6Vz
vlKSwV47s0MIi25GxmVd6Nn1YvO+4ftqrwBqq9oF/ONvFvE3PpGYRoT8P6efzdKGq82W2vDKHyB1
MLak7jWyIPI5Ca3EJURSQWUSG12r5mPWzN8cI7G/EGxdnmvNINYh2kkGeSb2fWWLfVI5sxbYkbLX
hf5DGKbELznEtV9kyVpEo99hcFHy7CEdI5KcRLV3ewVNTGfehvGLNzXoo1VMZ59Hq7qaKr5jZiYN
ybhxPxuyWmT34uCIgngOjBw7iKwD0CpWfGUOMU/zV/EXA/xPPFjZc1URqdxh1S1HVdukWn+F8VsP
GqLWdkPB4T4fzvKxXuOJucfCAf2e1y4KAPJQ9+qh0Bsjemh8eH5DXGIwhvWzocp0TRKsuECMPh/Y
O+Ht5Q37PozcaQaGHZuHUH5FWX9GZU4bsGSVkffZQRMyhMVV3hLbQahEyBWoNjzgGlSBPbrxWK3R
JJabMk+6HdpdtFJKVmZ3g8KNja9qtX7XqT/MGQKL6nYrO/ZWbh5/mXX9KUK96Y+aKn1HaaA76ll7
n1HbIjS1yR+a0ExWWo3ylCJ5nB1a5ra6R4veKTXgTlt/bhLF3iR14+2LiFmBi9vCJ8biQiKwj8iA
IDgK5r1nvUCZOWty64CdaDNMYj1jL4QNZK5jFwz7mshgqI4qQvDAQMQduG31KepzsYLkC15jIklg
INCRvOWCo6zLzw8zZod4Z7rNupw98k9NH5LqV6vTN1OKu4UVApEs+mjU1mn3ODoZUpaE5lKSHvP2
O+K7puKUsms0e92aYm2P3U50u9QYfQ3n4KBiDujDFSuB31dA/ne9sI3HGrw75n58pyheEYOr/UGd
ogOnXckxc/5hu22A34l8xdzBuzv2l6nNtIAYFRzEjOZxA9JB+6aphKQTkHylMC4OpjTnC3RGdr1J
UmNAfzBzcurRTT43af2MqOpmVvN8hwY44n46LOorYZJF3yupJtfklNwZEd90Y5nxVdrNCrFN0MY3
nQzrWwS7M9+3IfDbTLp6rWt5HmDwyr7NMymf/RR+dxFu+kXU25+Qs+e72YgvUMaet7HyqbTMz2nV
owRMJz9y3WsA9eRbN8Yumub62kKpeYvfGj2Ph0tsKhWyd6J6RJPqcJ2s7a0aOc8BUaV5U3hUCLUx
lDHZ4LWJmpP1Yc7Dx7YkGRHPC8x9SK3DeAg52Ww9Mo/Dkdc7nJXuByHCZI6n+BTj+7Itp2tDzcat
ohTKeWTnob2dm8I5a1GkKqvJRfaWNAR7ENFz4JWLzjE1KyuJRlaQKtvGKaLd1i2wt2vPTTc+qv1o
iwM3Cua664fw2XOmEavhqM7b2bKuc6MgApgZdYVu9hJl9oT3olkp4wg0R1sRzUo+teXjcl63ZRno
SWEGPYLfTjTjLoEW0WK9Cy3qfx1uMyiC6mMKZdM8qDlCgtsmMowXqdXsccTQYf501qq0Lww1RoxJ
Vm8IYNIh/TPyQxRt/WXSUNNDB4I7OK72ObbqBjWYFemLN/lWTpLI5FhiAlcNwmO0wU0/u1E85QfS
XyfNxwNIuk0x4rPBYUv0bc8raoW1LvfS2qeRIT8hY7MOMPgNfB8EEgduWZKjPEZ4NWpKFJgzUjUN
2gZZQDlRyqFQSuB7PO/iIZrvXdzxPKCo24dZDj1FJ0lrQeOSTe9FzowVvFvAYdpzpBolee4zMIFK
E5+ZqZ6oQguq5q3ZrLzRm24iXRl2s13Ul7nSA/UhcnlMiA2YjEvFyIvK16IR10uEMTdfyQmT3pgi
7iAwJURdOSrVxehM6qqyjPRBySTCx6JPx13udWQWUElAYaNaMtnptYNKWUZedJnOtfsV99qwHXGn
YKmMrDFa6Y2LkHhJBelWfeLVVoD94NErx0XX/blxhL1CZ+oMvt6P562u7C1R340Y7r8mjtVuyT2r
NzgkNIfeWxQcyTBcFnYxXRNkThqC6j0aaVtfCEfZIX4ZyCiMrWLriEwP+FvRlTZWVRI4zNQKOhxf
6xfugF7NYqOWxQNJt1x31INAIFt76QUZXMTUR1H0OdIrNighHiUSeeqdaLGk+ro1k10MvWFs3HSH
+2AXw8FDZU0ANJkk1XU7uO05bvT0uZgMpEClN7jUjMab0Ay3EC7PNKutb6sY3/nEaX3Vxma2K7o4
Pkcev2+xqqBYdRHCzsUXmXb7ocxlvCaNHZPAfUmM9JUXOo9AKyI/Ko3NIqenNDha3HhTnVTMrC8+
R6DePCwnfbYVS6Q8c1p42WSmszPn/sor4js3Iza+mDr2h32GnVqUdnFraOxxSdqC8IB3wFF8Lzdv
0auiwbUV9UDAtDwjj7L5nE/jbZRrN0Y4PiqTsR0cpLu7HIZPmC/RS0in+I2R/ZQNAAPXoTQIY8Y3
m14bCYtNS3zsbPbXCRFrBJVbSuih9i8lQTll/dhC1r0VbHyvkAu3wdDM4r6bxdmk9IVcVYO4TRKv
XyH93xpZC0uqEtmPOVa3XUiInRAOdthFIOXXBPLEVjrCgdKfnC55KYoZLSzEOzInEhLGpdORGaMP
W23kIapSV4ltST7h9CCwEdfhCg0lAPieuO9uyM8iq7KuIrx7WwuSCiJhtuPNlFxGKsYnqa+9Gf+e
B/7urp6Rf6bJiH9YEc6KcLknW8aB3QvnB5GBVAtIjbsqOvdgJ9lauPaG0ynx3M3a7CqSZVL2AwTe
VeeDZpQ7pOH9xnbjZgcwu2QdJirHU16Z1UwDYPaIT7eLAG/j9TRiFs30+sLJ7Zy7HKylvoUcdetl
HHAHkbNw69z99meG1ZNVM8pwa482oX5a+2NMKyq+KrQO4ohGxPiZ0U5RABxYe+4i7AcIZ/HzIO/+
iiPIW1kJsU06Xq0ujJas7ObW86qvJcSFdU+EXHFeSzkAXFHxOephDH6307qLWrDJitt2vPKQy69c
S4zVJvXwZdqd2merhPg5bsgoGPpeGOPL1+xNbXIPZCbMp84oJdlLc1j+0IFb7OUovHUP+c9k2XTi
dp0azKqFJ6lM1eRE6xmy7XFu07WWNN/KiRvPNkweMw/8QTqwo5oIvcv9DIjGhnA2c0fCTrbiJoOz
XpWNnyAEZb5ZkWo0Zj8qvZM3ZNsQSGgMXn6VJCyTu5ZpNA6Sblhsq3gBUbsMdRWteHHKp3nwvPrA
sTmMzvpZF+X5WOrTjCWuNkoytqzEu/XCRaPBGTMaV53m9nmQhG2R7cDiSjgOTl3WONBZM9uLrGgd
7qnC0WtXnsj4bKBEMvtWUr4xFrtmr62Is/b2vPZTfDY6pSyuEbKVYUBEWDPserNwEdelLeHKECrR
kE/GRLwTin7S4wY+QKp4DUJIbmBFi18ya0uv8HFGGuGjjsck2RI+NtRbLdZS6RudI55qGw+rj5mh
ZHtkqfnD1PROvh7GaXqgwJ8ZW6AG3kukZz0uDtMR531qxNdOk7d3nh11XzodEfo6mqd4PBcpRgL+
pqZ8HUDQFNsU1tmnuJj7KZgqZP7fkkR41xw7KmZl0lONKzYkzvAJx2S5DqPEIxwvUSb3U69EZXgV
o8gkjE6MTnJOmIwdXVbGpForpifBlFQInyWpPRdVrO3wf98OpLPtlbK2eBb5ItuMPEdriakTBQct
TI6WNA5FVtbeY1X2XXdGPTon4EcY3jbLLA+bptu1u3FO0NkqnKN0YUUZxpM5tBmN3uWEueyCS/in
QUvPSkVrV/DB9MbXlLKFgY335nmQkXxItCE+F3LKOXJhdh0ahPAUsltzfEDxiIR9K8J7xbtLEnnA
ucRBHCsyU4Gww4CVZMPCJ/r4EsO8n5ovSVTf4dIzwgMgWf2co3lELubQwz7hFKtuNfWGxNh5NUZq
PpJ7ZzjFDgS/ZQVRgqkpVxptFca6ZAnu1BUJJ2AhphkuWdlq6941MEHQ0Zd5Ep4ZibUW6nRmyEfT
+TrNOCellmxCY6ouo0Qa+Y0EgkMgZxEsdrCZcXdJPmZ1I0pr5YAyIZrs86BrYjP0KcB8tvvRjPdA
u5jDR5z5ii0Cczybmi5cxalFiS6V9SZOzW8UPJRg6CeTND1ZnosmOY9rtb1oOdURJSoUeske8LVr
xNAFytiif03UbT/O6gs8MB1zvkX4AFY/V97nnAWsjBePGM2wl2eq4xm3ADTrT4NeP4DDNmx57nRV
zmop+O0yDVLO2yR+netGK3JoAWWzigp1DXLu0q7TqGQ6tz1lI8ha1ja5moVXiY2UWU/gUHNiX3JJ
UzBK33Q7JhpjbH0MDIG6ZOPNIOZLEUxZ6beath760mZ2z3HW9UmgDuwO6SHHwFgquKPcW95ckxko
7ULhXg26DhrUpJZBacc3k1oYCqnvELAuCgvPiK5/9WbMcU6UZwhdiVbxo4FUjoAByeHGKe2nMlMo
upQVRRlJQb48d7OklRuFcMG1zju36j29Qq2UT81llJF+1s1GiOInBo7js3HL113tmPftNJ5lXYTf
yCnFlzFT94BfBrZwMEgxpUeMeLwbQHHrLr6vUZmJ9eCYL6DytoXTPLY1p7BdUYBFoWQV27ADpuxS
K0vDL1mb12TdlvfsSaPb1hMbGOmIddEvW3twfEWA0da4cqcGEi1GwtrFKV704z22UxMPJ5baRHND
KEZOswZgcD/apbC/dZoansMmd6iAJFZgsDIH+rxYAIiWZL4rN/ik8IV3lnKRZY22qWJ5GKr+ske7
TeXNO3S4MC471VyXlaqR/YsPFxDE3Ito1SlYABF5DUYMagFy6LljGHOLg4kwQoFj9kLUsuO+AWOf
Fg7pCPgPfYhTFjr1hAzJHcWEUcGtno9XfZkxK4J04RzmVD/yPM7Tm9Kd1Tsv5GIo0JoZuL6aK49V
lsbnpHyp5RWUrYldHs7EfefWklwyqXe14juh7OZDD3Dr3EBjBQICV37JbiFmlOW4+rKeDe4mo3pR
+d6clfdx5g37ObbjR1xGaXnexHqlBG6W1/oaY2o2XJFyGKXbWZ+c6aCJ6J7t06SsPQWZOIr00fyh
ZlMxrJuM82Gv6CkgmEjsvVJvn0PTHu4bFv3vuSozZZtXaN4tr6b6ZyL/Z9Zrr3JYDvtSFe1lqrTa
JuNTnoe14qprT0ujXTijtw/CrK0MGyq/buyJgNPWk4uhw92kjTPW5YaytSisW9E6MSwQvnKPlc6v
OsE59MuQGCZnLsUcG8HZqXGY3X0VZgBqMdKMZ34FV7aZonTb2Q650I6FoCRglUl8ze7JfKAcfg0X
udxlBVyVSW2sK8jo3UrrDAXkezakB5Tt+X3aM6aoSGhQrAhrdk1OZkVqrfV6ogC/A9AiBp4/k/pc
K08DXqhAUfGyA23AH5xnPu/+tPuzCwUG3quYyUY6hmTKObmNgnk8x3EFpbJp5Sqh8DUxe9vefTh+
cOFzeuG0NMR9HrRJXQVmfhr4BNakxazBzQUXCm3gpLoAu5E+kjv1yHF1ANfPkcDqYQq8/4CntzKv
7VpIxdF2Y+W0ls/1ywV8jBY8UnKEbtCC8q0qo+yymCrxgUzm9M5yacVC2gbe3MGPc9qNmPvbOM7p
xti0A6PUAiJl6w1RhhtygPt926sfcSdPr4RfW1yuLR2CS1DXnVzgtXE/GdXANWJZXCnTmdeYgR1b
H1xWnl43LY1wJ+pZCJ+JXNNOOo89ZYmYblEJJnsKzpy31l5PXBer2fvf0lsNQX/EVEFVyIAGefwt
iVzHCLtoMEyqx5ESbtMyk5fwOuvbJEw/uE1/ozFiezSuPzUN1eWpVC0d4Rm6eUtjRB4hIg/YYTcL
WgAY5PuP9ZtsgQ60uFLGCUYXohs46UDVScEtUkoO+s/eVRlubPkQYp1lWSgllfJk41p7Gxvm+82+
8YBMcjwiKicMAacPmEgvitRwYTY1MR7WplYfx5D4rzKDPRBWqfJBh77xjqGFxOdgWxwnUP0cf3sx
5VmZ49+G7hhh4p3Vxu9Mbf3+Q73dCDhmfUELW+oigfnlRbZUdgpLTHEAnQiPcJ1ZBM2QVP5+K290
nUduoLpoSO1FNHXcSsflajMYdF3pXhX9bTl8N+NbmX96v5XXF+fXe1zGBc0wC2JEIT7j9F5VtUMc
yOm4sI64JEuzT00yPOUsZIOdH2AGXaPn2RhqXpEmHvoO1JEstc91pwsoOj3oJd2sNOYUeFhPHfy3
73+8NzvBRSvKzbmDyvBkbiGtvqk79gtUnrRiJ0qK9f0kyr1EoBMYSIx277e3fHXHvUGACCJNrJZo
5flujztdw/tW6YK3xG3SrRdNAYjHy1R6nEKn3TC1mymW39os//x+s78/JqE0CHkXpwNv/JI9+euI
Slj968yRvPii2C5wZjiugdXYt2HrfjB432zKtPA38FZ6uA6OmxrLOtP7pUZRUBDGT6ciNdEkB+wP
1qHlTTvuSRYERKEsdETz8e0dt1Ny0YVRnHnUABLMBe2q7XBla/N6kPFqwqfG3viDN+Y35S95XZAW
X+U6Fqod7+TtdwfbwE/Nyt5ppuFPo7ZtoTcuhx8uydWHRsu+NFWzi7jRqFVOqhn1OqO9TXFSf/BR
fnt6ws8c9N9o33Wkzqe93CsaCIBF8GElPK1xUw1qwCWhb0gOaPmu/Mgv89u4XdqzmCVwkCxxaSfj
1uKGS5WVzn3BOr9uz2a/XiH0e2y374/T3zYXNLPMrovmnNgU5+R1LG1KBzYnhoBCeAm3sHYCNEu3
wlLu2YQmAUS01f9Zi/rxMPLgARY613eBnX+H3BT0ucLNCdcPSrtJiw9XyROVCfp0Mk5ZsDB4ucv8
fjKCUCnVbeSyAouqO2h2eGk0gHk5nVIYqcDMgoqLhLKJIRW+Pucf+Srvq4J//tvyM8/QDWQSxe2r
8+9f/7Z9qS6fipfm9C8d/Uzz31//OHqpVk/t09G/QBVNYOZ2L3K6fWm6/O/f//Nv/q/+4T9eXn/L
/SRe/vM/nquOohG/DUTXcbbuomb994bK3cuT/P6PfZM/ld//sfzv4nlVlU/5P/9b86vZEtfbP92W
jvEXBAZu4dAyYybAz/RPJ7yj/4WCixioJZKBM8QS+/bTbalY+l+MVgP5EBYevC+Ls/6nFV6xjL8W
27qK74YDwbIG/onf8vhNhO1lLvs4MOK8/4vYa5l/f9kcUBAAewtSYa9YXbHpKre5mLXqOkmrQyRQ
qAxhXm07a3oYqu7hlw68/ntyPTJeLq/fv+Zc2l68/AsZhe5BpOrSab+27cGgExW26UOfNfIa2ixH
53IIq0fL9oqnvIyVW27yqnXvhG27p8w39YGH9S8Lejtbg4nqoYsK7SztbCsKVBxyZ0lc5tpG5ujU
DM2J4pUDY/jF6LrFMgIc9mIiBP1HbA/q/cSNxA8l7bZmjnU9CLVuWuM+6C5soUXPVIkfpKlBnSxm
F8DZnOioq5Qyuc7B2JZlV/o5KLHO7/UB4pJFQu0ImyxUr5w8Sf/uqT962/7fDMBedtj//qVb191T
W8nkKf/HtkvKl6dfX7LlR/92NGsatAlU85wScGGSS8RA+tvRbP3F/Q/jm0ASg/QOfTlm/NPRTBQ2
f5s/ohytuc7ievrnK8bvs12VH9OQ/+MMhrz/B5ZmYxnH/xrnfB5E+7gYdQw1BGSyiTke51lWcGta
TijB4jpcKwgpjG0knfFlVmOGfL5QyFaGNmn3glIkvKyuLsctNMxWXuQicoYVqSbgv3RrgHU/Olbs
rEnSyz57Sc3AH9UBRk3nKd1zUqnKk1Vz43BmqnEj/BlDc0OEnqUshiHTvVfLKbQD06VosEkm1/7c
Gh3CK6yyEzUuqqprBcMwAjYzHvemMPTyvHMUo/Yhtslx/8u3+cYMcLLtWGY9vjbM5kQFMQ+cgjgi
EHaWsFzulhOEanqifNJw5uyhd8fneapoWzyGFhAmKNeP77d8ciZ6bdmDMUJE0bIB0U6mvVjrTC5q
YMghSws6mxoZ2y/xQVDp6wT26xcP/4RBxwy++O1drNDHX/w01OgnbFzBXapFy7UVhXsI09aNqmhI
p/cWiZj9mdNa3GUrvdrfpEoZJzARlK7L1s0w2zJZjZ3IwA5NaAgqv5kjeW4qgJ/R200oupU84iK5
A44kNgUXKY6POLQz/XhoTMRDbHkeNK+vOr+VJMr4M3dmEKpGq89XHQA2CySG0a0cbgjuMgrl3yeR
19VKjS3PGG6z2clvO0RKX2TtxJdZHOtglUY7WYlInebDEgT0RH5qlcGuQkvoU1YOV5Dpy9Kfplp8
g+CRv4iy5xJGJXi7PhQGuM7VgrpL1zKfVVCnbEdnONsFsOZG9mW0rk21/sIlh4kcrnHli2v3XJfC
S3P1NUnISQ18lGwHbjfzsA0ImbbBVdZ5M92EjPZrL8pjDkJ61ROiIHTts47yKgxCpSP1AY9U9VJ0
+jzu+qEeSXxrVYCyyELroMFJraysVEu8VaSKMDvLQjuBtz/DwqeyLinDC7NCGjOrkT+GVv3NtKIc
CJwXN836/QF6cjgAF7OkQzIwwdR4jood6njsKHOVZHnzvXLj6mDVUrnpuWgTfuwiGRvynpKmqP2O
B/4yxNkIG8W4LEqI2uSlCz/X4mj3+oH+/xr0H4ungCMITvaFlbV4gN9dlP7Ht+kl+XUhevPn/16Z
Fg/jT7aG8xcnERwwukr8JlPBv3Z7mvqXRloWi9GyA/sbu/FzJfL+YoO/rE1khVLxQBP6JwuRdroQ
EVvLioZ3H0exjXfgZD5CcwULT7Rfp3IUBDX3oNqpX0skE7M/ZlQZArPikgeBjeLeG7Vm5gm2ISHd
2yZjpIecB5FRyq8VRT8E5UOSSVI2cwfR4qpWY9N5/vMxd4X4/K6VLy/txZP4v+AcsRwy39nRSG4B
j/cxyw/8FzUL3IHFGHEhWDAY/2v0wGwB87QsVxwhWDOXKKCf+xjN/YuYMLYrqk6AF5Unfujn6AGo
hW2RSvcC/nitdP/BLuZ0xeQd0RaDsqlTplw8MMfzUWIpi50BKAsWf30zRAhds1H56MR+Uu5Zqg/L
P4sRmiIfFsjjVuImq/R2sACicE/2ufXyceewzz/EyMF632mH4oMD++kr8Xe5A489pkZeQWt57F/O
P+Ps1AXhAmDla7ZL3uiIPWq69pCVdvpBU7/14FJZYVpnK0gH/uaDm6YWoaZSWT5E2fJrU4IIjxQR
3/8ynt7YU5160ZYupCoHcwUECgHVpwYlzZ6iWBsxuRiZJ65LhwwBXx8UeUfwNoTqvKpe0NL0sW92
urEZNafbgAMsPzeQfTbAefMPzERv9DBjlxskjrqMntMg9cZAvOB1fJ4Unkjvkx+lBFXTNk8AUz66
DXmzLUqFaMOW2fa0ikfkTFEQn2L5DWfeK1EP3b1wqHcnDpvsv0sg/x6s88ZYBRrBuV3HK+WSXns8
dIZETsROCsSqTWocNOmF95xD3TW03erC6hE+ZrNVEw7RsoeQGsRoYkDaIEEE6yO2JopH7UlzqfQU
DH+bTxtThO0HGd9vjDmWNAYbJQbqQ6cXDBNf9Ax938a4oaAFMlBNC73q/nxk2za94LCh567y9IZB
LZPOiV2Qt05tL9n1s3mfOTY2o/eH9ulxgZHNCGI2s6HqUew6mRwSr5DEKgAjXXhKG3vuon1KweW5
mlK5N4qJY/r/ZO9MluNGlm37L2+Oa+gRMQUS2bCnKDbiBEZJJfR9j69/C6r7zMRUHqbxjJ/ZGZSd
UikSQIRHhPv2tQG1SZ96mf7w8dCnVpVQofjp8KmYW7+31j/ihG5WY9KFkemqgFUqN+lsZy9Dbmtb
shPaLR4p2uKCYLO4TQjwrziVtXuY3BoVHXss/0E5UH7+rTPrHNL/vHuH8P9+/oUCI5syxYFJ5FZw
n+Kgs6ngo56JJydmOfQRanDk4Kk1kG16FyAValQo/hATdpqS06uy0EKhoo7D1APLqK3Jev531/+P
C2v9G/+8NfGZma/cuikJs+UcJ6ODGkhgiRm1GzYoiHiPoTdwcvov3p6EX6OxpVLjluzCfwZ+bpua
s4QSN9TUVn3gPI0741qz/XjenHoWUgyc+qhk8lxszn+OsuSDrk05avwYAvqdVmaQfeul/qSZ8O+/
md2FgilBmoLz+1EUfdEyxHhkCMgWokMckT7PSgmtW3E+/0CQCUjWrXgCylxHQc8pNHTnXW6hguKq
J3Aa2RTBcq7Xd30tR1OA2zlHFyacJAVz9EDq1KBpUjtGaW0ycCqWR7GW+kZgb8pGf4jm1WLHEHdD
JM8EzBM7yAoFoRhi0bipH4cygd9CrVTQFiHq4tZktSRFl8H29KY4xzs5qk6sGzUhWSVDtVZC1iTT
u7nh5KnTTWzl7oB7WdbbQDmNwsOtGYevQr+o2/5cjfbEbJTsBTiJchpkVzgKoJbEiK3LOnNl984u
LkntpjXQb30850+9QsAdK+yHcI0u4f1z6fRXLDoqNVwQBmNfkkna9l3e3Iw9dmEfD3VqngDVIokN
jUKQqns/VGjm42CP9PBOqh0eZCj0Q65iHLmmAq8SA9SwrqTZ1waw5FbFAePM8KeelB5fuXKCmKj2
0ZOWSE8Lu9OJIbnNtqeYGaZoTXedrTSOj5/01GSBVwOeDFkCh/mjdVcgpaY8OvDpmvF2CoovM9hr
2k1pEguSKxH26ZkB19/+fgnif04RgsScoJ5/LJPpCyKkGFACUgc0cJIJ9MuYdKP/8WOdGkVQb13P
J2suznj/ASdkhn0QFFgCoDPbOG2nb8sscM54N//9nRz+dguTVOKwSun6/SgWYo4lDCmCNWVtP4BC
kz/ovu1+ZsGy7D5+oN88suP3Ruzi3A01hqv+0ZzQ06jhUbnBcDZ0VITXouo3RmwsxibWButWjkOP
gFqMtDzk1mC0Pppj4CJaPardRjGH+HUJ+FtcW5ZIRcd2MBXPklP3K1aHDOuNsXbwciRPqrv0kOTf
aGrFv1S1s27YlrKJr2dkuSnNIMOIK0Wi1D8lRRHDiyN1qFyHJTuBNNGtr8HcYVCSFriouUVs5uBx
49j6Htg0PhhsireWVSTPJWVq060qfjW/V7fHS4sO6K9RYXGk7zJZtNuysKtv6NmHzNeL2LqSjoLf
ZWTX4UXgiCjdMK3J142yVRZktyTNvN6wJmD9WW6KM4X8EzMKMQR0Z+RXglPiOhf+OKhl+BPGoNUN
/Jos/Trvq1dB+9bhzFf+e3GQmiPqkNkFGXi8S6Tg0FskZoabDOl8mZAl34tKRl6dZ+25CXViKDQv
NnwEuS7Fo/mU1DGVcoseoWVChpfaeF+4eKqHm3yYs3OytRPHXMymDVR/3MC5MBwX5gsw8+W4er4W
TuX8GHtLo/spo7uArhJkyZzNaK9zJK6dWqNKGkaEPv/E3i7e0Q2S3NeW7M686r+SViTNeJOk5Sy2
SJAKa2T844P2lWF2JUdcmi/07KKr7Lb1AhT1eyWRheOq2G5c1xazDUx/4ghvbMPpph1wp3RLZLAY
PccWHr6TUXAPA1UQ3NeTUM8xLP6Oz/xK8t0wOVY81rEXcyl05MBkaHlFuf69rcnSppVi/eLSr/8z
zpp9E0ZJ/8/npyGHf24jlH9MsCjvX40TZbEalTOvhpbEK+zlMARVY22/dKlyhpN06vkECQWVvBRK
o2M4Gw6ECferAnJ0xEVWFQvmLs5038TlP7OV3DhjuZzZgE4Ebcpy4NmgFrGSjwOpEcBBSMI1XdKP
9b6tLP0p4/+kjX7C0u/zL5J0E9U5DhPof45eJOVcqgVlyzGdiu9BGxUbS2SjulJq2gz+i6GYyuhR
SM6x1t5/M8FutwwlR5al08a9k6vMjoybW3dWkXfqBa5z0URqw2HTPNr1xiWfk3ngHmXOqrHFnCqg
8V0TybbkcnoORXsq7EqIowy4pquPr4nRqjDAzc5yR7pMr2nRXrZcmO3vH7+8E6NA3OE+ReGW8/nx
RUcLc20A9mC5Ua3lt2mTlns0k9Ap/otheA5pQYSlXnsUcqQ6JnhAMx0m0hqHItKNKwpB6v7zo3Aq
4VCCFFlTjzXCBDIyYNSOXatrh/tJ6vMGj1z9zMJdD4ZH5xGd6zQyD5LK5G6PnsUa1dLCKAanugiV
LsLkXygd7jSMekE7fhLaxiwjv/lbLM5Vl3r30TpKln6G3M9gbDDGi1Yi45ZqNO6aSP98ZouhuLxT
zqBuIn7DRv/YFiZTAfE/2pbrqKG4apdJbOkHHc5cd0+8PXQitOiRcEJsdZxQtFotLJOFu4zIVGcv
lKY/wBw0H2o6/r0Q+e6ZZOkxLG19g2TQbCDoawVQU4/O+ZNsnZm3RZ6pKuCQO0WqP1ua2V0oJKTv
l0pbfsbpoj1QPy5tF6rDsB/5fbuPp+apxzbW9cW8pCx2fDVdDHsKAo54bh1Xyx5TscqnuUN/wmo3
8eagG88shVPjETnAerEc/tYD5qyRIFt46rBRUcsi6djKMYoeuyVYXAK2cv/x850IjVREqP+vVDoE
tEdBuBkmkuG/88RK228FcImNNoS2T6rt5b8YiewZMnabqpuhvw/3cWKqAQapHJXVSPdGtF6eTIbi
MuuH8dOpC3hkNDXAZNZ/x+H3Q4X4mmihyZoGkHPXGoWDbXm9XNtiOlelWTMTRzGFjWuVx6DgUtGQ
vR/JinTYzwEjNfqQ3rErPAgHy3PgERRpIsfONwPQiT09ec7nIzMpLnJcBll+lDVrQuCPVd902O1S
XLHcIZrEI3tR4OpZtJyZHiem41p2BUa71lz5p/ejkNKQQjGILcKZYBgoywvSDVp+NcyGg/HzAXoV
4Rl0o9AHQ1PR+8Fq2GfqoBMz7TCp2AskYMYoDb05UUe/IptyZpqc2EO5uFCDYlsgZXFcH8qWRVmv
dLgJwon6koVOthv76NyKPjWKswqfiPRk0443Nw5bGV3tzHu0PI/oKHp/TM7eDU4OoqukizkjEiyP
Tjj52oNXB9xDSyQf6PZ666ahr8P//BIm6092lacBr3g054qSSrhSC8uduc3uzNg2L6YaFUupJcp/
Mb3JhdBkQ+xd95z3cyEyO5uzGQf6pQqwFg4nSYe2Yp1JF68/+Hj5coont0M1jhzr0S7dNCLlXMsM
AKca78PGCn3ROuV2MJblQKM+PcdKddWoI5OwtM9mSE6MzumN4wH7FvHj6BnDWJvDXh1YwnmqPmVV
G77FvdRvC4kr0Ge/HF1KK056DfXINI6+nJr0CMtai+PiIGYPetbwEGGPt5sMeEAfD/V3SGQoyu8a
Wbg1/h7tKGOtR7TDLmSslaGOvNGwMJKua+stViancyEjbQREsbVkuP30yKuqkHXGRsg7PYofTb0s
tiJaTFCFFQCosJKHtLTEI3dQAR2pNGJAD068WWadKs7HY/+9j3Ih5ABGmYamAWpE7+erLDJEaNwu
3C7WY2+9mO1hj4YHPDQ/6Z7AwYi+Hw4jBjdCzEx+66X+iPwBCBSrNElpOUrv3KU4MB2CDmv5jx/o
74jC5YKSE5XS324262f+YxSSrDQXZTyQOeNvbM2WQk+ndk50cHIUqpjroWBtqDtaAqKMZgIzx3E9
U7q9XQPfMTra4j9+lhMfh6lPFKFsyrX9uIhi2WVuaBX2eMB9VN/oBknnPtiqtjWXw8dDrRvi+4iC
hpNmIMo1zpqQOIooc6SP+UieHOGZhWi+L8hCRl3/ZmITfAvnKtsOka59eiNjUIqSbGYUagjO779V
EDoyC5uJJGcYhK/TjJ1YAeHi+8ePduJbccxAkkKxBnEWCqx3MwIEowl1a2FGcI3etstsbigKzZv/
ZhRCMtcn7nzHo1SlnSoYthr4qiWBz2dDwpBny5lRTs0I8pZczdbKKrWZ98+C2FSJ0k43XMomC1wY
HUygxAUXK6bxTOg9kbYjGpKCpY2B5B1a6vdjjVTN5plEmYtFTV24KJMLX3HSvnVJI2iHiR3gWzya
0ADpAt+Mo57/5KoqpVtPZrPLlCjz7cYavyCR1TejNZufzhOv0RrBH2IAIudxq15jl7M5cV52jbGH
nlk6Kr8kPhe1/j5JMgrrgYQP5VJe5vu3EDZBEMuUNQg9xn42HKe4AF0JPjJTo9xjg4zPfOIT0xVn
NzKl66BsC0efeBadDKuaT1wBqLnGG2PZAnyazxRUTo3CYWhNKHBrw8/m/WPpStf1S2wbburkxiM/
4wVj7nMr70Qyeg3E9PyhsiGHdUxIn5gys9WtVYyyMq+BLtgHeymqh7aBzQfQKiye8zStvCYvymsY
SdnPJY16wHpD0l5bTpSfiXInlg+ZhlUpRu6JFO/RTjs3wkqhrfMxuVx+MXMn3pV23T2Y3aKf2dRP
DEX7KLm7NRzg43P0Gc3MCdVGR9uBYWp0m8PPvIIa3G6hljVnFsKpoUhDIUVBJciV6mgoo3SKf0tw
6Lbr73D1sIxMgno1l46TM9vrieVgred0koEcykhzvJ83/ahgZN1SVFThzezrZUpuIuxtN/FgK1vA
YecKtCfmKTVTEq3EvPVaePTFpMkNRGi5SVY+sHygY/HehuZ1JtYdv0HeGU0MlEvh3HMMMo6eChV9
3TkNo8wAl/Z1B4dFFWGMJ7HyWQ0hbekI5Vc1jsmn0o+noD1T9mvTjII3VTtPSdXEn9quOvOZtOP3
tg5DKng1R6H5DA3O++8E3GmBgccwIg1dK7d2KSglI842y4ThV+PgSY3rEY3YGElqW2kGj6sknt6E
zeol9/HW+Pfb5bewxZOVt1hXxxkUPZuHRXUo3lpFVmIgaeps853YldLoNh8P9fdjkwxiYiLQBrdB
+Hz/2KNddGkeo8iAs5NcSDtqL1sdpNDnR6HWQKH1d4XdPDpRGFlW5zFL361be3rVrLl9rs3i5dOD
MCVBZQoOZHiaHQ0ywwuq+lYFyiMdSAap3tIMEn/22EKqTiMu0z+FoS7r+Wh7s6uxK6aRF5YaovZt
zrWXVgE78syzmMdxYx0HEQINlKgtuOKsH+6PYzkdHPlIUdtwbcTOP0oUja9D7mSvi13Cu1x0p/rV
rZ6o6eqOaoygP424TKiLjQlA7Aj52uAGWl40+MjhsErAs+q9OmbORTZMqvM1zecqhWJdOQ20Mroh
Q/y8w70TV91drw3OBAKWetCBM3BxVRRJTnl+Gowfc5Yqix9DgN4XQwm+VVlmo/cKlkpLckzVW3/K
YSpu8H6tryJrxMSytqPum9EEnPPybOrDfTUONAyzh4h91rTKW9tLkDV41yamN+l2bG0LNUux5crE
PId7ESiq7ZUcSsPbSfbpTTY789NgamXvdSuPEfiR2QIvLxJ9i9HQgicCzTrNQTUzcKtTmefPZdcD
vJzjChCCvcTXeVMbX1XsWN+qUQfG7WT4ebttpuX5buLoEvjCgrXHgSB9BeZZ49wVTSaNlnLS5HWd
BMS9KNbL5JCkUaZ7DSc7iLsiMautISapwJPSAX4rWlXkmw6SlNhUtHYNOx25VfgY1ePUeY1d0f0W
oiO4zKGPJxv6eoGyBnVfJqDKlKbybLse3yq10p4MuqsGL40CWbtLUcivpjXZ7SGCAPsjAn7MAVpO
PR60ttbcW1GW3plDA7e4Dab8hWNLnLpAoMvAmxsL4GyXVk5N+3szqqCJs/paVwzzSQdYVrqTZadP
Kv/MPO8Ge98qKdg3OYm638JRHJrNIAPCf4KqGVh0vqQcDBZk2C7s1bGFx1pBkIpr3f4eJIX+NARx
U+7DvuBPQKYCyF07Vv2zCJsouEZZtaQQVRTja6im6uTreRI8O/U8BHuHzrwvztCLO7qTjEMy9/IQ
R2YDNRqejYFszh3RYr/OSmA/kcJvbRcJKtQExejgfwSLkVACAu9Ye0YyQHNDlpZPu5bMxk8VqDV9
Xfk4MdmFiBWCYKN8X3vTXrDxlJWX9BiYeALJx+RJOFBfGmtYKizaOXG6rVPX+QXZs3B2bW1Nj3H7
TVUa7AbnaWjLRHMX/vsfwzBl+Q5W4XRVSNG0LnSjZA/Aie4Sph6OBrDrNOkWop5+dlPmfB87lD1+
MqlBszWqJHqeSDYUm2C0yzsboY3Y0O3bwE/QJhHQlVtUJn19SdVHPuWK5aoRcT7doqOw36ImtrLN
KAur3nap3XV+2dkoHMy6EPZVootkvLXaxjC+Wpm2QCcVc8hiqEG5eoWZwPzPbDkCzbVTp7hHJ9F+
i9YS1Y7WiVhHj2MNwbfEaNX8Ol6icfAGpUlfGlMIvFanGuJxUcfzM61qdZm5RYq34Wu9KAsY73gq
rwDOpuO+QnkIIo5a1rcmWqKSyTFnxIeuGDQvtaqodVtMTV967D+/hNDFJ1fyLg6FkUB4heYm4osK
cvmy6bTQsSFCZuboqibHZ/Q62cThi/6ScSOaMBauXjQdIoplCIYrK1JzbZ/EfXFV1g0e1EOX8PHg
/L/mua0+EP/b16rLqZYIo7YAeQ3VKl+qUP8Mcyu3WHXV0jci+ta5VjVp44Vy7G6TOYGaOKktLgFI
R/mXFo0dT1GchnfDbMeQ3Tt96d2QEnVG3nulCytjY/3KZLkNTSd702IzvEuD2tJxMFJBZgdTxjsJ
1aSQ7sz1IPOqIDKnTb2IMvRyOdFoi+2Rcdvlta5vumyhvVDOekHzXjzLcdMh9g2h9rfZjBVtB6n/
QF40g7e/yGL8OjfBcB9qfUrTCbRN86k2h5lGVavTXgPN1F6bnlBw0WvWZLzZdsFV+DAEBqXOSsjg
emb9jt5YNPo3BYJwQfyPsV5H8Zlafjtb6R35NOZmbTRtvMX70OZlayLHYEFm7X3sREmLyCLtxU5v
ud0A7pUy9eFjzjcNhoFgKAeOo4Cu1Xry66kwb5Q4qL7GiwNGGyGcY13YUT/8g4QL/281NsaHdJ5Q
azz3RVZHhxobjcccVkTVYDqoGvmvOWwqYMWRtVyk6TAubiED2jXWQpPuszTa3uu5zxdupWH8BYhW
FbE3GFp6YdAsOnl1oYuD1Skg/Qq1Vl/HhSgA73MW35UI5T7PN9ELagZ658LA1qdtS7J7IcqYKHvj
cpjfFFlGj4CwO5weDJEB/WdBkQvPsrjxlqVKmMB5hk090mPnyxJTNXd6vCs3SPKDC0NRU7wDVcjO
rhkms/Qt266+x2MP91ygxcGbyKy5eyx5Hx9iXM8BBdV5S3LWjAZSswAjIyDfMgfoPgXprh7T+L7T
4nHx2cLwn+/EbO0HWcsHoaZ4OrWzPYH3oP5kbbSQkOGbhLz7aooBU0VpX0FuLw2FtS8dvAiAICiX
QPsHBZRh3QPCSyJ5vwQDHblqWtc3fTY1N33nmJFnRkvgq+jgpVeXrX3HRF8mbOTZ4H9oRhQFoFhF
OtC1jMrvup1wG7xdAm2cFrfrA+eXmVmKsu2nSqi3GrLYxG9pMTFfp8zush3T2ulu1d6MiR0as/Qa
vmaio4K3I/tLbLbEvti2+3kbxZAGX1o9nWbf7JW+3gGsQlMVt4uVXCuZPmtfpBwtfYeRTaQfuPKU
/SGibxhvgigerW2QtOHoKTIb35qqG/vbOemNLzjcBMGMf19kij0MW+zpg99W9dyIsa0H0mD8+vgQ
+dc1QluvaGgFKOJzXTsuexmwKAnnM30M81j6kZ5jB2KG6a1jj+Hdx0Ott6M/s6GcVtfiynppQfhP
5eH9aVUxNHQjxgJ/GZUp+5Jtb+zGYK6bnZxwxwr6izhs9QM+GIvftn3hfzz+yUdFtLB6uiKEPNYQ
jKkapVHeco2JAcDUnWU81oEx4dPR1GfKHn/dmHhUqvFc6SGYCQ607x81SrFbmAWy5DKgAKxo5gzZ
uJs+maLghQqyTSrNP5RXELu9H0Wx1SJwRnYuvS1TP3E4fUH06BBNqedISCe+HXrONV+AjIlqw1E2
ZFFFtnQL8l3Mf1RXzw3EsVYcz66IbOOGQBZvk6WKrvvEqS6wChI/Pv52p17o72IOkgeIKMfj14ni
FBzhkJSLoN7NcwDw1aKM+vEop2YIbS9kLWgdQoJ0dL+v+nzhJjWaeAWVlW9OCph1h4PFPAby0zOE
5DzFDCoQSKn+uiI2ndmnTSGQdsQy8ReqAtd2a4l/Pn6gv1/bOgp9DexsZJeOeQ6ao3GCIeMEPAtd
tT4ImuSnpDvz2v7Oi6zMHYkYnv+tBnBH+aQ4FqgPQoZR2my85f7t+EYW5lu2A/j7TVuJm6kFJiPn
Ybqxc03xyzlNcVtEbHIQ7TCQaIYN7CiyOFMMWZfA+5hDJZ+eburGqDJIJL9fIvlct2bJARqLKFt9
CwdL2eKAYW77gCO6WAk6rt1H54Qgp177Su5ZpUJkas2j+38g575kS10jHUDuNl+bwqfIOBPPTo5C
zx0lOWr99MG/f7Yp7ceOyGm6fZFjr5WPz6o6nStY/J1ioDd1hZ2SbSWrfQwjYkOLRWizP6Dfl9D4
tf4FurPqam3q3Je5Nv37UP+fp/B/1vD8nzvg3aYv3vMT1j///0A+1v+s+X4AkuRqoV4Rt/7FJ5Dy
+R9ocbSIrDAfdMH8m/9tgLf+h3UNEQqJPA2DaOdYlP/bAM9/gxhxrSfBpCRjykf9RAf8EZJjlSJz
M6IsyxkEVcEK3nqXhVoqBcaBNuaHJZ4w4g4fud3NPvZsGDXI+Wk0cQGSyVU6HCo1Tw9OP8R7jq03
s0zOyASPJuu/v4TENvlmzvLSPIpDfQsKkcpSfqjS8YAfY4CzqRl/s2R1tsvZeB9Yfg/FO0T8SJkM
bg4v/s/UW01vM6UqqDydGjxHZuHrk341YUi8N2BfQ24PJoQqY3aD+IxTelzO1O2yZIshWLzX+lb+
u27+Y3foutj/CHTr73F4cr4rxxsy4EfBwJFKOdMymB2w0pN+aMmXUeSx31TmAayXs8nLNNp0qv34
xyS9+3eAP2Fl62N+NOzRjsmN39Dmes5WfQyMU8tqXC1tcTsU4v7jkU582z8f0Dk6gfTaTLKq0bJD
FI3flTDeBcmAocji/OTqc+6pVsrVH8/FLKb6Cerq98vk8x4L6oJGNmprlelByQK6lZzU2YyQszc1
Cf+qsZ70ed5x4f+FM69VKn6YXlSRqeNxJl70GV9s0kcs220gKpwzzI3UyvDQjbusi2efXvz0Jiq5
k5jUcCscurRgpitVVcovHJ61OyjFJDMU8zs3odt6gUlAnugl4OPzBXE21bV9FA2P6WLW29ZuHxNl
vXPSieTnUTNs4JSProyDbwSI4d5enafoa6E3asErUhc3QTLr/mgE5ROnkAq74aH4prfKzdxDt5uN
6CsW983WSoZnZQCKNMeO39A5rkFk5/gVRtflJK/Zd3ZtDugtoKs7xxDE1ab0QuuVrdDwwEwQBLnV
lNvYPbEQ26h/tLMooMMKcnuZB9qDNKpLEzIBOgjLb4xObLMZ84weiKfZTIObWcW2jbt/RBH+pG2E
ZGCb7ToS1qyvxeuV6JtYnO0y9FuonK4dheOmMSZfxNWjOuYveJSbrm1qbqjuyvaHDeoBylOMmQTq
+ENfVhUwo7baT63ct6W+J068wFO6jVP9HxBSo9cgFNmJmb79AJPCsTZ7F80PB4keC7uCFFEyGo+h
Nu2YKN+VAEvTtqbZo89eRVniI4JvwNjVu6XFGQ6yUsRLIhw1mMtdWX34onYBfhIt6wXnEGzC2ixx
TWE+NE2n0XZW37SkW90VnuUPaRf6ahvckQKlG9vkD5T2k6MxLzho5L4a5+Kp6+3W1+fkVS9VKPAB
DiRpMe8cWRFzFkpCvHQ8YLBbcWWp6xeYZeKhaognuqS/rxTNZ9BSj9aiTW6hYDUx56QEydl5WJf4
QpIIqJwJ2zrDn2zzPky6CT3t5Bf1IXHqH1Piz1K4fTrfZ5rqKxHuZyRrXCDm2A5FyLTzEMeJOr6M
NLJdTqBuFjF+CRT9for6yu3xCc5bcS9qfDvNTNmoQ6ezanI8DOMvC7248xSPG3XK9jLTn+xQ/ZoE
1QXR2TMGleJB70/JM8ZQl632oMviEE4/w0i/yvTJq6Zsl+EO1Fsb5BNuV3xXzTVR1BxE0FzrxuTO
2WsVpl5MCmZQlX2oPYQE9HLEisFeOKQieE1WwNzLpK0RAK+gOrjIe9Wbs95vB9y8dFda1TPdto9C
BajI8guBRRZbW3NxiL7AAWLHRVNXroWVcODcGWZKWgPjkVT4dnQT9rtQfAnj9GA0i68uGxWYuDq9
hu2up4pZp/1VX9+mFZ2MzQTi6tUS85sZvVX9T2VuvX5cPOzKnOQneSY/0+5C7XGJqHFNm6li2up3
hdryj+SnlWpvR5sx/JkUjddEv6aFykK8rbqfMZY+Ub9ZcuWy04etqC6m/EsBozWQq42IO+D2MZId
wO7ItLuborF8Q3E2UwM5OtW9KGq2GLr7inyJ+lc6d0Awu7PeXASp8OJnXq9spy+TWUCUwcdjvKlK
DLNIZmmSuZJCB9E3WpQdlvlBqTEXUS9NnT+QBi4+hheYlG2UrLrAuJFdlSk85NuyHbweZyqj/mHl
iz/jc9u3O2XRNyI0twIPdX0YvKTgDY9y0zW9v77LvCw2mLFuG7resLV1c1yfajDDPctUIshJAQrn
+heLQkkTPlQOmE0hNnZV7UZV30xGtK3rYYvLsNdi9lUELzkw5H6h8gtWzSZlHeUXM75IJL5pQ7a9
Sp9xQnuLm8sehnBC/aCXmIDhIVSrzZNNYlcU5rUeZd+aOacsofqWejXnzQ4nWBLqDUABDGga0uKq
T2170zYKJaXcq5W7JfG5WH4xS4mRJrURMlWki7cmZQzTelvGh5XfT0y5LjC6ss3bRH8lH+/lucbf
gsFw+iWJoxvZvI3FbViM1Kl/WCWdKXazMbvOS0rHLSbMu1RcW8YARPBNl/U7PVdpzWksFEytDLx6
/dl4IMkdB1w+WGLJjdFkey1RD6Pd1ttSw6G1QVAEdx/LQMtot5iLFZskFC/qihnMOwByRjRv02G4
BqQB95mgscyatp3y8ilvwl913l2PmB1fxNn4MJmhvAy0jj7GLM0vqsHZOsPXORC/DH24a7QNgvKd
YoZiEyvNJeRHrJjEjjbNaDMo2T/BQgBKmuqGPevSTLKf5dBo+zjp7/U6vcJ0CNtcLHE69ZwUFkzT
X4cKOqcgLtO0x/bHtZR//0e5NtZaq4stqey7WtmM8Vx/SYI9JeTiAc3v4KfRgulNl2wQa8vU44Ri
mZsSPfSlxCdshygqv5ynGtxhNxUY1Ch4wdSHAfmL1rbsldjnyeSNmoGGDSlF+p/BUpv2RhB9XKV/
ygfH+ForNrZ5SeRL1q1W/awysYUTw7mgc7Pk69SZwKcLZbrBJaTBLU6/NpODnJX4lwa74M7ul/yN
t+PU35bqtlEGH2c+r1RLfkorC9dsFX3TY6iyVJ4Wh8+hISlH9CO15htFMbwBp+jRdBo30WrSqvJ5
wU3U1deKC9pvdxif0gWfyqE/2E4XfC+XjC0rGx40beouMVer70TOMB3Jw7uobuDW2lHqqYMghixV
DaCxmb9Hc1I+xwiKx6K+7truhiaD9L6zMRaf5/yF7JTOhBYJBR+cKiPcdMtF+okgtIY4NKqrnWa/
lN9JEflakvV3gVM9Yr1j+ta8umwljjp62KSmkSdzhwivz7e6nEe3AHPvNWPU+BZtGF7Ry+DSaYra
pbEYC5hKpouX02rv4dymbulaf02C0GrdoQ6K/Tgqlqcg+HOl3l4UvTrfl532XOol7JxGvWjMSrlW
moX5KsIbJwAAHEbyp9NQWVRoCXWLukoojHMFS6j5wUmNy50cZ5wDs8jc1EFZeKJRaJAOiciEEGKT
rPVDWQ77vDSa2zYbqFoW5W4quh+JrG6Ig1fTYj3Oi3ZRqObB0LEgnPP8lQa3pybqXsB0mR7ST7KA
MzVmo2NZpzqm46Fa41bDofVaXXFH+dhQy2ri5jXQMTKiRKzxBaYKbUw3L8p9hn/djy4th4fCkM9m
riuAV9koK/MlRJfs5h1Vrk67mqwMA6dseFts6qZmWyWXU4n9jjOQ5Q/BeuYcQ3DWdfXU2ql9W22i
JhtApOBu0AGZ3Shdsela53nKGk4YxvAikqwuXstA2DManhLT1nxO5UXLIzu4ZNHG4wtFzSiF6G1P
dtzqOENR6WjvcWXvao8b3g8S6OxoupOP/2S6cW33RfRAQxpQsQZL903CjFGtt0S9SNKdVkc/UmAE
kr6x8GsPTP+tULs3a6pugRG4nVLJg22l4T6plQ441RDzVL15sNrXYiQ+eHMPoWS0uvKm0TDVdSbt
oht0hN/a3K/dn8umWobc6/vQU7LLtPbLosQ5qprx+SviCxyH+1ngDMRVQTGvNcV6MUMFE9eZZnC3
NR0w+wBAN8J81bukueaCxKkJArSCn6yfgU5FAmA2ReGtG9oidz3Glfhuio3OMmJhH9rczYLyopXV
NUIft2S/zHD1ksZlztqX1i8t2YI40Ere6Xej3yljWniyfh6072XL/z9R9M0H2td3OpbbxYRfeP3V
TLHmTbXnClgEpbahrB5KbDDTLDrI+K5eZqjuxmWLWbLe5NeaczVWz/Vwac+zl3KKMPU3Md6pmMNm
YthSSNHdNn5LO1Z/126s/kc/0pHFMXuHT9JXTBTdom+vQnqSXR1kRKh/j5fioozQzGiRGa47I259
doXkocb6PDK8ZOpyjNnlsi9jtcaaytyqmCGKCn8bFBVi5I6UvfTj/2XvPJbkRrI1/SptswcNgEMu
ZhMImYqRgmQmNzBKCIdwODSefj4E2d0ku7rqcu7m9thU08q6kpmJCITD/Zz//OJL2V4LxIIkrpHW
1zDPZecazP46CfoIb71d441XfaGPrq7Dw1pTUUZvYbzB8zg1HntlVxLQa5TldZcVR8d5W1r+Ns6c
PVAzliQgsA1QnV/kO28puy0+HsX85LNF9PnrXDnXBYd3MTwVafZRBF/66SavCJ0uGqc4qCFTJPfl
d3q6NWLKsKnxd6TQFQSkGOfUxi9ZLcHt1HKgJnbOaKP8AjFIsGHi34su/E5X1jVat2+8sN9CBDHU
58+vNpeAI//01P+vGYH/Bznv+0BO/x4v3HUp8/vsw0+Oq/zEd8tM/xXzJ3wJwIWYsZurIvwbYiiw
0IfVHRIVA2dsVan8AzEES4QTSqsHgARjC4ulfyCG4hWjOwjUTH9gHELxFb+DGEIO/qkS8jHsYMSy
Dj5QRjiMsVZ07YdKKCcW2Oy8Kd0k0qr9K+J63bOt3MZg8dqJviJ2NOkRF1fE1ZK9KVLT3w5yMV5a
rSHH6Nyx9XOTagfMiWBQO+UM6G19jaFh/iLGcEivUmp1RgoM96GdFkyFd1aqvODUNXmRXem+jqkZ
ytxyDgiZ4xffVfEZkpQsI1tKS20Nd26wE7at8nOnKvmeaHLLj1qJL+whhwbzCHGpmbeZBjzi0aU5
23qBInGnmMbsXjSiO8dYLjPk8JjrH0xXJzWusRLj7qUZldzmndLXdtgl7lU+MxneFHCb3UNTucp6
g+nyqE6MvRixFXNYwDuWVZKcdN2F8XZwdJJQHZvgTsJsQvN15cyGPpSu3yR7GVcpXWICOSHyqD9C
Kj1DY7nGEIIh0eu8RlEBlyAwM4+U72Ye1cbLUY0DWHS63SkPA3a1rXw6+J1ba+WNxDBaK41kyl2a
9bmXyfLo53XSPg0Slupyymo3bYOPtkmUcX9d4YBq9veD36YFLQLyijy8I/bWa8cH2yADrInKFskZ
nubD5LYw4LLewR7rgYPdlj38CbOBkybbSkMWGrDKDKO2J/aRc0GH/h7jb45jcq5I3Sy9BiRJuTDC
r7O+kO85eeu8Xz0KmuA8zinV8DKlHI8mMcLDY1LwvOycnCH0Br6FVT3UTSPkrYClJg9+MYxjJIpc
G1vYeEuKAVFPbRxgY+mRg76gAhRwVuzT0pEr6xEUOCpSzscmzI6za/entuqndtt3cbiQxFlnzL9y
1x53TqInf+/NCRAWvlumuLLn1Kxv63mEujFlWfUUUkCu8aWyOyfka4PkCdbcZpG+s22Nwm8PXbIE
Z1y1J1o4KG32xuNX3fAJ5a8zV1bqGPawFaGdZtOz7+e0hRuMitZ168VDtvfMKZ9O0M5iGyJDb5Gt
FbTNiAZ1mO3D5HZIHp08o4KaCsI70ZfoyX6PrKGR2yCriMetxdA31+FkD/lmJtMFfy8rTpS+t0Lt
P4SWGrPjNACdbppvVIZBm9piIpCTEm1fmA+QcWBByAsjAvNk2BFxWAwFuaUX8oQ7++2Yb7ILw8LE
Z6DCIv5Cw8hBV9NnCNiQNOYLYaO7kDe6BVvybONeuB1ZR+B1FnXfqB8XGoh7oYSkDQAcSasXqsiF
NtIkKQySZqjCSKy8kn6QUExQFus7a+WdGI01OhHOGsE93oQQU4oLScWpW+M6vVBXxguNJZMrpaW5
0FvI+zbv7QvpxTTS2QWLwA4YM4aVGEOyb/DYr2yZ8EKc6S8kGuyK0vtkElSHsoFk014IN2T4grk5
FyKO1ztDujdXfo5/oepIiR5hm48rhYfRkProXog9WbwSXRYzzCV4kBFeBRcaECZfwMArNyil4fcg
ovHgwztqUxLragmVKPFRcOzKC8XIr4PkTb7yjlqGDdS/ZQlFY8xaSrPmQlPSMivIkVnJS3LlMU0X
SlO9spu8C9GpseLg5FzoT+PKhIovpCjUwhCkhgtZinzXhmyRNsW7nqgTCFXFhVwF38a8gi8P5Yon
pPxKPlFxrVdS1nDhZ5lLGaf1Oxk2oBsXDhep1sMXRvkwuzJBNNQmARh8ytLZuVMXFph3YYRBfu7J
LF6JYt4UcBjYvQmHNgi8NjisUCV01MHT9wsOizGkhg7kRV9YaJxkMNIke965uvDUSDDmgUoAl6qt
U4TWC8aPE/uE08/32lWJsYOOHDt5lCi7D14TRp8NzaYoYkxmbRNXjs3itSFtswrNyQUok4KPQGPp
qHar8xcnXQBi9U7lyaQ2ccfmtfFtY6o2VofrPd2dTqYhasaQ+HonpRHbzIbn3Wd5mHVi73gFZaI0
3SXYFG1uvtMGasorb86zeuPZnY0VVBiUfhRWjvXZNjUGuIiC2upKwS3GwwhfJbUtKk2b73RoCXEs
E9bnqjUXDcsp7En6nlTXg0RL0sf3gmYKEMeo4mslF2rnsQz6bFtJKW7JNU8l8bbEAww7g/RvQCNy
nfs3Y+j0j/GCDhQ2ddGceQR4r5gqQHEMgRVOZRbztkNh1e8Wm7UBTzRl8mG1JQkQuZ2E/TVYhCQg
3sV9T34lH8IPTqwNtWxKiAC0PFMxrC9y1rhYw8ulZ0HaWrz1ZTvTcvdpnzwZqWuoOzPrnOZj3po5
d9eu67LeytjNSeLtFk2vnPcBxqtbdIe5uVdpl9i7NmC2EbU5o89tm7NNE4djwcMrRvxANoQkaDi0
DMvnaCHq+Cy5eRLo0ciSjRF3Vhy5QwjoKXFh/MD3zW/9oQsf5txYWCPFND+N5uDfjW0RmLBYm+bZ
tUYb7uE0+eJqGe2g3ix6DL8abb4kWyn76g53nuwxZDpwtsNYBQQdh8u7sIud97zU4SUHOriFWVrD
3NSZui+8VD8JEiiSTSKgEuxLh+Nx02cYNa5LDHS2gjTCq07r0NtMQTYKUJw2zDYtM0hKGdJCp8gF
6G43xVQ66W4sJ5J025WyblVlcuRE7ejbvEHuvawhoD31MGypeCt4pUmpHwx3Itc76Zv8RmA3C/0s
cOu3bTDquyGJbYZBkBsfgly1n8e2dR+khE6+taC5J7s5QIy18WIE5lFHwNChQFTfRUM1VoelHEf/
BDHD7flElOVtssktq70pivoNcKa6MjQmulu7HdXnbknBMr100s9UaDDjqzAVn9hgaT0nB8sJlJey
m6Gdxvp16qsK1GcZmilinZCka4WxQYZS2o/HDmcaksphRtzMQtkUnPR/n7wmhekyZCPxgxrwLwEs
mU3ishuvekIeJKrrqUxyH0lbQM1TVTXIZu9prz2EKSAfxIvBezGZqoKnC3IIblIeUJBUEDw2e6PX
gNid5ajdYkqr2vYOWoKdbzUGn4sDW7qHPv6cC6vh15bpzKa3eDBCTQqYFgpmX/bgohbwSe8vxmfd
B5m5yZ1VCAB1wGNkleFssy2rFgzX6+bgzXp94penGJ+1TUHUmol/XBXDl1YxSBcnRtPTjCbwW9nj
RGMd62Scyj2p8R4enfCgty6Oeegv5kJopPilcdv7tbYOBtVgdvDChdpcoashFT3tzeOElW67rdsy
2NWFjoM9wVzjA91umxxmvCKBeAPo/l4LyrOIIqry3v1S85bMx3Fq+y3ZLVP1tl5N3MNN7DhZeEBF
Qh+BUfxiPqwaVf9Jt06YbXGObm/iuhgMcOlO3RsdcARvb9TvwqbAL/KQMQJt98BWmh0582vDDTfe
qLLpthltRcDmWMUUgLPkke82nNmLu5dBE97rJQxeJ7pijWRpPz3E3hoPXQu1jtygTZobkzISrYyN
QJ2d3XR0zPZfUi00TjlsHRDWfp8Man4bJEWmrslat1JGviPIkVd67bzJUed8yKpuZnnMBX7cWRAX
ACmj9LaysvocIYNOvtO/fqtB/6913/9poRVr7MG/b8FXO/4Pf3vIPv3UhK8/860JNwKi7LyVf7Zm
DhCisHrYfOvCjcB/BXnEcy2GAT/Rdgjt4gcQMeIdseb7ugwRvtN23FfosQUMTLh2fAusst9h7fw8
jCBE2F8TmGAFuvhHwCr6hRlnlEvP0RTK/Vh7eJcHTFx3I4/XFTbWE6IAQq23DaKlO2b/wc4wGBsW
NRISUeb1R6lb9fLDvfsDJsnFkOOfVBKiCVbJHJs0gIANafFXphmm454jh8DfzVNgPdFNihOPdLhN
2W2Qpg3ZYfCy8AaLVkYUM6ybCo7vfZXp5enPXwnWwT/BE9wbIBLEgQLggrghaD4/wxNeTWxS2nTw
OUKOkCUo6eKnAS3JnFjXthV+BleeCLnXUxIBHVuHaarb6yAdfJqI2LxZ3Mo6s8dVEXC0eLZjg75e
swUupFjNSA32cA67YpuVZXjb+Qmkf282N5rNqHFJsbfbhJ1u6G8cmQe3sS7Tu7qdzSsE2F3UClHS
iAGnn9t+Mh78tK7u7NJ3r8Nedej51JxvChiuX8XkeIdS9vF1QXN4C1uMTrUvrvH4bRlnLnWUGWV/
GIXzqeyYRA61fM8LEUfDTefPQ7dUEWjfEqnWERFytwenKK6nMHHeFp3X7DNRTh+khY/1lN4VRdCh
MhCffEO+eLl5N6YMTYbO3ze4O0UY4N7KOi1A3BH1Fcqi5YkZv/oTNzhsLRdfnURs4GbOu7HVpC0i
C9qKMZ72MnXbNxzrMgpw1T0RhYKGrbAEY6ll4mR3ZoYCNtNpSwpshGvnU9AN2c5Vk7emz38qm4Da
cgbHfx33xniPWoREhFrE6UI9Pn9ZPZApWs2UqdnAJJsRHaIOP/W086EYm6y4YunesNVCHtEhWqNx
ufG8+tgOhhkZw1vlms+ez8cHk4dZRYq6zPDKj8asr0SbfiX25H3dpN1OFvTVYd6Zx6QrTObptb7O
zdY7zn1QbSev+AS3OYf04DZQNMaTmiG9BIPb3cJ87g69mym6JwdtMYNLsOb0DU7UErZ+Z2zzpei2
RFpE+Np8zMN4D0JgnphXlNusM6jJhV08+SFtn0wRXBapOhpq/pyXmLupEZ76RBLKwTbIt9Ve+sXK
1bGeq2c8GayNncfdUcGo27Qy746xdB+TiYEfssmjb4AnLz6mf1S+r8VCdi2QdtCczA6QhT7hIe7R
eDJpMyNRa/OsiPWe9n0Qk8CKD+gZi5L5OC99+AbmEx9pYwTMDk2mZU0bZ1dxZlqvMQGZzpnoqjIK
Zl9dWxrlR1VUw02FfG9dyRqqxhpowqTMVgYRboaHWDBsx/S6ZjfZZquwq6oUzAG7nz9kpkmwXMOU
2F3X4CIdw79tE4Squ9GXXnxNQK5KX9eDN+YRgzLDo+hVFQV4PM4hnrn4KpGpoZrJusdGclqOutbM
G3134uU4o4LL0wcwm+L95CbyuVpqMu3KJypPd9sNCfBE3KOw7BD3yYVqeHEXk29N1ZVwRpc+YOki
oKZqbzfAZWD6SDyd2ibQO7SgEizyrJFuogksffRV5qqMSeTsvi+d2Phipn5/Hwa9+WQMSXWLN2wH
Syv2m89GHa8jXdnsDeDeTaHnYaNNWPudhXqvmSb7SPZ3zCjUrE/wKNOtX3TLQYxF2UfulGYMq/Pl
3VzyYI3o1t7MmRceIAcdbdxHj/aY+V8Zi0E7ManxX+pqaB7Tqu2ySA+ldz1qhXMCo7HxDq+/9DDg
OCQpNUFOM7eaYTjU1WFqxIDBEAtN26volDpcPlSsMPY0luu5BKV6m0rgsA3EOCg2PSTyE9b+sXy7
IPgLnih1y+AwWYHukFGlrlZflqCZ4k0151Z8lzlOvg9Dgp1JK8lBQ1ibBfuTcm9VBZQLO6+DXVWb
1lPsVzf2HDuvaXSrc+COGlAgyYONg9/F82wjcYblDVWs0v2nsbD6aLXBOOWiGrdjztjQsbrhUKtQ
CU6sfNzmkzvu8r61IrBXBqoKqwyMxnMYFO1U75swnq76GIBhM9a99cQgbZW+DWvDaviJSxOip+mc
uMl7McVhFek5WNgnmOo10i/eBAES2qjPCDCKqjrPP82++5hpkPjNMgbTuQLOO7NkprPfpeFNVasU
chF5shq5jbKewoCD18j4pjAo3NMYk/vdDGwYJnwvxGOyf0wDPR4x/i4fk7ksHm3POPO8j6eU+3/b
A4FUmyU29W3i+skuaw1rl7DnRmNeFMcMuiwfYpV8cOs+O0ykGu7tYSkfPG8YtiDmkIPywg9uwlyc
1CjMjKymQRFT0IiXGQ9XIi+m0OoeM4ZcEc11sqedzeWmbzrSJNM60CbsQEfd+qnjvVPsQzCQEUnf
DtziyEiQMWLg7bZPTVcmA0yuLH7g/zUHwswpyisZ3oy1kvdYYgPZVaaNYmHU3n3lpRadZGdoWkI0
sbukUcvrymt8HNQccbA8Q2DLI0XxYBDUaAdKvnHr0k2O7lyzDRBR+FTO/s3kDGLPIjRPc0YHL5nU
7sLCinlehrEemP73PRLLXJ6TXC/3q3R+Ey7CPJResdyUljLetqosIsM2D0bswNjQsXtljcu4SxzZ
vBRLE2znuBYvdlePkdnnITkTDKITmVZPrc6bl6Qxvdu0NNV5DorhDlQg3HuJ0yOpmULuKc9dAii2
nzk2yMfyxWAzVp995Fr9bRXngl0ry5+1F8qHPqUmrM1R75JFx9eLDLpH05bEe3u9aZISUhjiBMov
5l2f92MUpn7bbLBbUS9wwYKbeGzIXc3Vh8yBAthMPuGdVR98kLPNUWfkdXoeJEXqlkav2U8mA88Z
U/83nlXB0JCV7d0L3UAuWYq5fJcvk4U0uSjdKzc1jC2y0zha0JFz9ntdoLdeC3jIgZrqK7elSdqK
VrRoqRMAlI7Jq6/l3jHy+KwXJ9iPym0j0nWr+xDLxts1++VzKkPwnsszaNNK3oxp5Umm5i6xnkiq
jznH1XUe02YFyWwe0fAXsNOwPJ/xHriaslC9XDaIJMv6mzwM45elGNFpM9IBrGxKQQVn8qTFsspO
s2WkTsTKqnexCbMQT33HTAB/RO/cmnVhP+muDLbtkNlPRd86WbbhzsLXCvNAdI802HD6hoGtwPNG
tpmgm84EOrfZm1TB1qASSX3nOBgez5pIIEeVgWbBT12M8r1c00m8yp7Ol2O5sVugjqFtQoC2JLwh
MKVdEcGQGYpIHOtJAu/HG2uszQH8Tlv1VsBPXbl7XVxFpJ3m075Mkvms2w6LAyjCz2tsO8ydJD6n
pVeGQB4U967o1Iuol/YW1uEA96FxpvPli1QaLMjcFfzbi5UQK1dGvaShC+O57l0Y0AZzlj6qnZn9
DSpfGYEpep9St5RfPSEd8nPRI0eOVzqnoEymZDdO1nQ2DU+9BHJWz+1osD5DP1+wvWU6eTa9Qb3M
y2CeByr/g5oaLp4VQRN1fRNamzbnHHosMeG41vWwIBYz2ZiSueergdMn5xCQ4dvtx70hfO1AZbi0
Kr/Vev93ZuPrhf4xQv+fETgfQPz/9z33U/rlb4cP5cefB9/rz3zvua01WB6pDH9AqnGO5a++99yW
9woRmMfXV/so4ayCqb+nRYpXgU3LSQiKvU66fxDL8AtNf/VD9n0k3Tgn/J5Yxv6lt0QShuwP5j1S
WEGTGax9+Q+jb0VlPqPSv7chNLPLIet/XzH+vhcYt1D1unlcqdeOxRzryR/CNqYFa8InJsPj54Xq
GcjODPKrRQXl6kQSFO/EbCLrM1Qenoq2Fu+oATgfRGMiO0iz5QGrUobaJv4J6VWjDd+4afzSzI/j
3Gdv+s5s3msY+8NhASfq9q6O2+Y2M1ITw4+ySGAxuUHQUZwxQ5JxDwe2aYL3IQcYRJwsgWya+Uow
ISUrwGKTWrwycrKxZOGXmJGsfKI2oe2IHcgkbLsrCQ3SyExDv44QwyKGCIjbwp5fCRitGmEiOm8C
ZLq1GX9ql4KUitGWnA5L7qTJLqmsGlqV6FffRow1oJM5lB3eDF2KPnptZONkhKvjynZoOCxHX0Xd
MOQY7clpeFJm59x1gJ04DTWMIDZ1PzhhtDghkxTtamYHpdVMM3tAQ2kpnBT6k7maL4guLKHJdz4q
ytJp3jHFJ0DGomnJdt40VUOkdJ5Zu0XZRbUVYoBPRj6yf5cZwJIbG1hebcyR7fw4+zmtJseZy5wo
0HI6GgU2QVE84CA1OIv92V2pRnhIMcfYJpme4dsLNDyrM0oO81yxWe3cQtJcBaXpJxEkcYyogslY
njoCDkzrbcu8FcxXSYQCw+LK7mhp7GZYNbPPIA5y2lUxwlza+zHxgZFUIdoM2y6dOywW2iscKaC7
FybDJrracAl2bQ2LLnImiTlAZsR/j5v4rd3s/00gcQ24+/eb2iH9UP2EIa7f/m0/s15B1WHLIh0Z
SCx0V07x9+1MvOKEhMlDhDqMZnYV0MW/b2f8GPgg1lDYnFqIBv8JIjqv4PGgSF8TBF1sw8Lf2s6c
f9nOmP3hqMFvA0NcI15+0Z258F6KNPyQqhpCbapM4jq82rNRG4nMeAMD0ripwwJ7/MFLRiuiaKB2
g0LpJkDUtTqVqXDHretagxkNWWt/iMdlcA9OOMn0CqVp0Z6aRmfpzhVlNryOCQ0crgClQib+JLsw
pBEUpNV1m08Tc5dkbrA7bbDquI4Hu8C5x+u7bZbWOEb0ocIyRFQ51PTC88PhSsC+jUjAybsnA1Xz
vTkRNbpt/PBTp4I4uUkJoqu3YS36fO8HWfnimi7aVwfFZXdNJJCSx4XplPuhmJfZvFsIeFP0yAOj
Fy9RpWLgLPo6ym1r+Epz4je7MM8G81TnWSuOfUyBsvVraFybvB8C4+gBrmDglhbD1g+1c1A+qq4d
OqdutTqpiM7MyexKeO5xEcdxpCf03U4G74azRLQbbHbcL5VVGdf4m3j2xijE7EUizBsIPCZM3qAt
HZxeWktd1V6ThxAUh7A+urKZkBkhvcI5LCs/mLk9oEsIQEiS2Aj7jUuz9xAuI/KjrAjhNM2pI9+I
3Mq/OEmZ1FsDqtqtMoPy3vcVxby54KqFwZObaijEidHsk2qOv/RN3BhR0XrGG8agiIQopsyWJsvU
rBi78N1DWjeZG5lhrA+GZ0lrX8VhjIda53QfndyJzUjVuf9oWvmUELgJtLqNk6nyIlRNtFOLX/rx
cZgB0UGqg27rOi3+VE7i6I9dKWDyLHwuXWSHwJTzUpfvlW+kA3trxxQJFyI46saEyVdlphwHJd5T
pIBV4bCvDAtN6ZSP81ZUrtNvM1kZr21XL0YEeydFEs3Kuh5lkgGCmWmWnqRy2IA9hHkoDgz8TaGP
GoaNWqkeGNnANzKgtVZlxhHQp+cFDclHMWRZe6Km9r8MQejA+HXt7qMXg8Zp4fUtAhsjLbejmcZy
N6XNeK1auOolp4LYdXC+780syP3ImN3sSw9H9U7gaFTsJI5WKmJzn5btPAQUzXDIys9G53PqDLPP
tDUryklGQoz+Gz925ARnYWhTGE5BV1/DDbHeFeSV3dUOON+GieMEAJEQkwYTtJePSrfusIFfUquD
AHL2Brf9KEaOLNpPJ34282REjNB5M6HqucqSaOy0+GqabV4xfQC0oiF2MqBIWIOYvHt5nwLtZfpz
Fg6SVxfqAXLMXMQ6gqrb+dEQtzhsWV6ffNWmhKdKzizdExIFPtDMbJubOAZYOyBCWNITqeyxjNDo
QULATX6Yt6HECuJQ60E/LnXdU8KkrY1mkz6LQqzzOrlz5IIdiwyzz+AWUBE1TOQa7ZAKikhqZ9zp
pp7azTjExpXljNXXOMliGnma08+xL3L5mKX++NX3s/Fr2pgtgIE0avY7vCFBaqrAeg6k4z+7PWF3
kZZW8BZcf3B3o4mNHxx4vLxqDRNiAbX+mmFGk+3jxQ4/0NJWoOdllQKf4+N764GkfhEt5cJDrGzu
i8eSBCoQbnlVNuaCSCmBiBQbfCwnOHbyhJOVoqgZmUm/XwyyRBTWGPPbhOy5Z2QO5rBdhpXZUTns
3u0Se5HPDGAUWG5RVx6KcJrKY1UqTz90wvbml2KIZXPFOMU/sWvEFGC1T0SoW9egpfVS++/82A6K
O+H3pr9HWBt8pZLgzVV9B7alYCXeWjIzhkMgs/AjgpOg2ideOgOb61G/tnBUyzY6zKt9nCrs23h9
iIAcBspY3XGxTbbUTsq5YnTngBmyiHx3QfySuN3cRbKf5mprujKYjq0e1LhtJ997wigsrqOha5LX
2RCPQQS0ph8qgyIJjgVTiB1c/Jp8raJw7lWOIoqyF/PkKO2AW+hI28rfZoFJkcl8mPooxrO5RHem
u6c88GXIhAg+OA5kVnJXuPF4+dzrG/KQ8biih28+cxhgRplZboL3cZ3DmHETLdvIZqNZ9i7uMT2k
TDa1Tad8xrc1UTjeFsV3zBMtkBXhL97m/rMdGA27pO8YHVZbBCCeEtbniKFOvfC41SXwjWyY6W/b
qnHeNsgvFdAMxfX16MzDO9+ewNjSwUQUJC3UeBsM6PJPwAdJbW3WqZS6GRhuW28nidosQp5FImxX
YOpzr3BuNLfM6J1mW2RD927J52lEI10vY4IPgGtMG98YY7URJpTFRDZsy0Ik6XtcI4ERCkvZ90k3
zl+nQJYQ01IIEjF1a1O+T/LCPlqWzvq7yjIs+TzxssRTYRmLZFVga7St3AmVQp0E4kujJtKPRtc7
ZN6U33vLWukHo9u3W561m/Jd1QmHxEfm4U+tjyMJKGMwZTeaPVdtodqmFWN3JhSb2lqmr3EheOlO
PmL+ZAsM1jY9BVaIbUlOp2FVcfquxmP5Y4vcFc8r470fzNUZzpqvjlCN9WOcNsq4MRR6qGiMg+q5
gQ3B7I0MMhIp0X63/fg1t5f5Ba6E+7lMkCge0Bt7N6j4hbkpK9omLqrj74m0/7/e/l9Q1P+s4N5k
+m9PH8asoMzGLLObT5//97ef+VZ1i9VVY029wybWdonspR7/VnUL8YpxPkk7EOVtEqlsKuvvRbdt
Y6thIs0zV3471rKUwt8n97b1it/DXxKf4JAea/u/NbqnsP/BnMC3yWB2oeGTOigugQy/jO7BMaQd
4KjKlHdorY8xVx1bxlih/goylmIegIOapie0cmRTKnITB5ST7TLHRoS8j0Em+xzMwX34fTTqP43i
ga/xn62UQ59VX37qzS4/8B1s8l/hurN6FpPYQlxdEKBj+DvYhP8KmaEWMM/apbEi/rFQLPuV5/P9
yDJC0zHhpv5jofhru8dX+Yc5L3/zWzqLX5zisX1af5Nn4hG00hiIpPoZa0Kkn/SiTJENjvrDVAxQ
qXXX+EjQE5JCthgHOGfXau16G9dd1e/s0e6Xk5dM+Rc36Mv5JLt2rLY/3MA/IHqsHeEPPI/Li4L2
wqPj84dn6ecXxXytMe2puEU3qB5LIvhe1DgXIS6EsXwfhsn4JhyL8BnynvVXEdzrr/6XSyOJWTkd
pKivbjk/Ym/FaBvx4Oe3lcqNfYLf6c1YUqcYdmae0ZSmH//8nf7R5VbuGCobG27FrxFW0CNEgCAF
f+ACfh9qrvITfqvV+zio0XPQqXz+8+utL//Xt/fj9dibfnx7Ikcv3nM9y17SXSBNdfKa1jwEOf/5
51f6FcRcFxbviXYfMBNe0y9mLGmmVT0vEqfDqrvNDVme8nQe/iKP6Y8Wis2OtDKeSEL+9SJwW0NM
LbLbGmjxMA85biuwh29mXP9Pdtw1H3vUcltdePZfvLuV3vMv9zEA9L2QkkiJ/Pk+tnIxK0yIbxOb
iIdIQb/YCzkmD8HiBg/V1A/XEzsvtqWe8RDnNWPA/4u7Sx4AS3QNpLd/eUJCX8/SNbm+rM2dwjT6
AMz6V+78f7A40V6xx2Aa5eAgtd79H3Bo6QaoJ+r0Ngsy9xNqY+NgmUt+P0mZ3tpKd+c/f0+/0rvW
x54UHHhtHpcjMuaX69mUda7tJrf5pOtrPSnjuSYc6VybIr4PoLe/hHNJxIInKKN6abYALsQ9IC6s
5v2fv5Q/eEx4HNf/sYTFv3y8QzWwuuPktusLK+qwAd7GfUuFFTKC/e0roafzL7ZM0P/M9TH64R73
mkawJLZ9sLvkWUxZftLh4u3HJs+Pf36ly8Pwy5ollw98kKOGrN5foykFjONkkOJmIBX6TcetfE/g
bPBx1Zz3VyMpK299tJ0rU7mUH1yjBnnq6/KvTJr+4MlxOHB4p9iAkeT7y5MDe9etlGfd2KqfsR2i
vI5UyrxSLVLtSrrQ25mw2rfLXJSnEnbyX7j9/cGaJqsDyJNzxeVsXT/5H+53uaS5Pwhxg+Q5ONpz
2CEzSv0tHZXexxjPnH7/pq8DWxzWQGGZHf0iY+xDJ+XktW8cy6MVLFEaIL32Q8x0abP653EQ041O
g/5dZgTW0Ygr8Q5l419FJ//BPvnTq/hllbHRx36v7Bu3UBzt8Zw2X8kMaWCMIcNC3jsc5jpUhw4h
y1+suj84BhziMFziPTBDAFX++X57mDdgA2zddFOJPXJnu0fiQu3fS6G+VDFMzFbAGgz2G879f9g7
k+24kTRLv0qc2vSmEQcwzItelMMHOp0zKUrUBoekSMyG0TA9V71Bv1h9QERlSlR26MSiF12nd1WZ
SZEOBwxm/733u99/q3i8Qr2qsOCFercL7V4cOhwMQWvI7hdA1Q/tTH/8KqblJqY8sQ60f/xAbjT3
mt0bF76cUyfo4wlUhUmC7pbDe4cVPneiy0lvh2MiJrGVFlZ/O9VqHfQD2i5t3+WVbdXm1YiwAobA
brzpF++Gf/VlE90lM0vZJ7rAh1vOk22sWfZ4YVTNdIH7DYCO9PMbAdPmAFp/vJshQryFpVv96mZf
nt0fVxgm/RYYDva1vI1XDOB3DxfqmNaDDzlpkC+uQ0pwkKUsUpg9SQXdzocgdsFEJk6JYQOm9S2k
6viMo5I8q3hFTtu//ewZOnIuXaSWSTHYTwveqIaSar9T35T5PpwydakRfXhxBxJLoez7Q+O66gzY
F7lcXzG/dYrw8Rd/w48HseV2oQ2GU6DLNtYkbv3hy0Dej8Yud08ycZoLpgXuhYjC8ApWvrZtbFfe
wa9PzoiN+edmAnAJc1J54xpJ+auL8fMrbb0SNKVyMfCcf3gQ0UHM3lDWKSza9Fvo2MDN7PFoQBTY
qn6iqmUqaLuNuqY+QxhO3n2j6b94VS1hLpnzMYb8S3uM1VxBKrB+9VAtV+HDjSN4Ly1HJA7M9OP+
+FBBQiq4gObJFkmkBb6K7a2COH0UalSXdfEc6nOOyEHe1Bp72j8UfBY28OrEoQQaXGmSRfzFF/cv
7mWhm+S9eFcSMnM/XK/I6kYtm/RTV2Eh2Iyjld/ATW8gJ7PliKoqv4PhBIhItc8xHApygqV/DPty
uo2bKDZ/sSH5Fy9vMiasO0wPqF7DrPjjFcrzVNextpy8fMi4b0OwYc1oAHYdyZHNZVc9WNZU3o30
JmyJ91zNozsHf31Jfn518icw6jCW6lE4dsu6893TbUS9q9CLTnaYqZj0bc443FA6rWE+aZaMqNbL
X//Cdb346bbgd3mYVrFXfHx5JtLC2+Uap1S29RkjS/z9UQnLyc712xyj9VeKK5o3v4hZgzM9CY+j
nx/dFGOA4LJssc53f/vAgSLK519Y2uxSPy4pOdyjsJnTU1KW8zOxZW5R6kpITWaR1QYm0gUjd3Z0
6HSN+sUj/POrlCInzCkMldhL8LL78fpr8WBlKHUnzyDy1g3xdGCYnP3qmv+8TvBbML4YrJ1c948b
JDvpKlHP8akmof8219N9hgu8KbQs6Js+4SO61j4n9gXhIEy2YTYCkbNxr06A20dAMOb8VHYYaDf0
kES7v74hfn6z8bc5On2mxBgYgnxYTPOwyp2Gv40LJM7G0iiuiCQid4yCkIXEBDKVeMkS9atVfLmy
P96HVFiyYxX8coIfC3b3+zs/60wvloV27jmZl29HXKRdgCdeyh1z6SrZ5kNI8k0M0firc956Q338
1dCbOd+CwGAa9OEje41horPEp8TKiguz1hj2DhB/KA97hOjeB50DJquYx9uor/FP0/2xtwH+7TUO
EJsKzO5NQ2dWQGlcdA9D6+BR13Q3G3ZzWdSw7+o+em109aCG1DynvC7dyar2Awga2m40/Vuj1C/0
MNV+cSv/vJS4dPPRYrfsFTjELrf6d0sJ8dIcD7J7LvDgnTk5/SHbOQ7NQ2PXfrmjXTO6/es75+dn
Z/mF1LKxdnLe+lgswG1TiNlyznGQYg8irbvPkBf+9gLJBIKFykbjX842H24TPUmrGYfheaEZ4U3v
WoszW9KLAqcuB8k0x9r9X3+qn59VJr1gtzFweMuSvPz3311GmQ0NG4/mvMPSsMUw2+9yWnX2FHaI
X3w0DkcfngGmU2x4mRTyvfEBP/JYapmrMc0d+IHESfZ1ZFNX10a6/KxLZ4IblvQ2iiKFuZ8FcVoT
EV1rxM4dzF4enTZ0LgX6ZLyxNWwN+pDN4qyF/RgH81jHcBcJn18zok6KLThG50CMYQyPRTuV31Q5
F2/aiFh7PwF8nKFdVahaEPjMx6HJs4se09VrW7cTYQQALs/GaLndphNOB1IDdz/witDLX5tK0XhG
2Q12YNx96VXF10U1S9zRvyOUKLKA/JW9Q1HXIoJ9ef5KjnsxVddDu5Ue3E3qNFs95J0LaHtDhiO7
wTPhZRunMtUri0DzXufzeMoQNZGXyyGjbSFX+TvJkLHbxlgt3ko3Te84m+rvrRzFLdwSGJFx1bgD
vADDeJGdkUdbLYN+TQo7d55TrDKgNTU9/GoV+AI3pcxzkxInPSXeaWW3Ks9bb+Mi6T1w/BfxIcT6
UW1SYBzjCT8cNm88XXQ1tWLEEBiFuDVGLUy5eCV2wq5S5TFVRAUEKuZbw9HnU4dGGm7i0fG5g6vJ
6HeuzDvjUJIbc/Z53HwWSsmeIFI31Ps0jup6B/hhSUuZqd9jdU4BbAgHUw7x1tB+hydB1VafO18a
mXXD1uSd6W06tOl5U4K/pcYlofMWfAGgEOJB5nAqNWtOtoo5bxt0et7PAeJxTQGAA69U2DIeNrGc
/HjTSt6K29b0hrO2LaDWdHUca1vau4sysGs7vC6anlwVfPykZpuSiBuLorr40KT9cA7CDLeRMU11
FDgiYauXVQ1/D0p8Hu1CwDwEHf3ECE+9n+XlDoC4PMRa5r3aKO3WUizDXdVCU8HWTODokceAerBR
J6AC8RUz844t/XTESV48sacSQHezOnxRdrx8JTJaEI3JlB2VcJtHFkVKxKJpNB8KacRf4rYem13W
juY3R/K+3dhxbd01uSlAenVlorbFvGTAuC3nZUYlbaIO42TfD7qlPXkx+XqQoHGdBpWTDyd8ybl9
6BNOy5um6+vsLOobPzlPYr+k7C9LGQ5orQK2Q1Rbo9zKzabXyknwPNdFDhMN1opxSAbILLB+5yIi
XgDlYxuVBLIC3OiS3B03j4KamZTJgcw6u3NfUGN8GMpxwb1iUuXw1eAI4kXmk7moXM/JgxxOtNrW
E15wvgDsYMAJsv7FSXuX0DMNG1/dGZM3XxSvwz0+j+jCIp546PWEaLNmpekjN7JyNpGM8uuKfSE9
PHQP8B+Q+74w4QfW20HaUX00Sts8G5vJIRxF0t/bzROwtI0+ggbGrgV4qORLBlvp6eGL5URptTMz
7I7bqGlB+wx1QfO4KKvuKfS8tLt2u2i4AxMkyJyGyNqASily32umFz7KKksGfJdlTXvOoFc4+UF0
ZhgAFLwcqgPZQuWzN3qbpPJ0+v2SfrVd6MQ6+tZxSelDAnyt8Gpauxw2jLvzK7fwgI1UGsVtSPdE
unNDXmnzwjq38I++RLUF3GliHP46u5k4L/TaezBTK/NBEdgEYEqKNYqDgUukwZ3i9G2QZRElW4aq
2nvHSdxmmzeMB3DweKnJgAwLyS6voRZu3GrZayeJUJ8SldlZgKFfpsy5U3YmNFlMV3OhzZ9Mr2XZ
iXpRnEVpOXsc6Qbt3U0sG0625RBxdexRu03DUYXYctltQ8tk4d3QttlfqkmD2lFXZXnrmG2TEAH1
aa4w+uHJFo245ErZcI1iL/3EF9DfRaGr34uELEngFbKfgiIiKAZDvLTSneek9BxS4tP6+IaMmEBR
lLj3Pgda3Bsl+kHQmqm4cEx7fiJcgdOuw3GsNmYPXHqT2cZMxKyBRLktk6GGitN7c7GdLN4pwTCE
5jdY6smlCSXPDiY+YXVma3N8Lyyz+twms3jp9XJ8Hd1COYCcteKTy+n1xkob/1FzrOEqMkOgN1EB
U3uH95HgXGpFNLLPOZ4xYnJhmO27ZNBv9diG/tDlPt+MTyoWcHoFkYMS99aY8Ti62k3piY5XX5cP
Z4lvpp+F1RtvDGHDmxwBDd+lPjp3ZWiHaVDPM/XB7Hb1izzlm8PsNSfuge09ZBBazHhL4nQPo+2s
6/U79jtdUVsX0xEzCDABO/xNDg43HGrEPrgpy22lGKWct2RPv/hD69g7qDZuftSZA33BSZj1W54r
1R0n23Ca0+TF2sOkuTbUF2XGh3wo8K3kGNx8qvVk/ikzMB4CrAyda12r8zxQRRUVmxQsnIFx3AWH
WJD546ZXk3HBpoVRfaqNZIeHSWPVtnEWYj3Rwga84ziUbyAJTYl7hjcuoWurIcELbYPKiTGT53PK
RsJgwbtOBuSUNxtP3pnBu0bh89OlOh9xMJEgS8wSdrJRetcMahJcfGbEkm5mlfnV0oqs3rIZwrlR
S3PKtlnq9E8gnpPjIKiQx0Jowpihsku7k3mB9XsSIvsGw66bgjGmknTPRMz18JAZTUgXaqHuWqAu
sHc7M9eCStnFa+v047C33KZvL4fJnsxjRJL7TJJHx+jqsC9lQcvtV3BV0VU3O9XrkDRZvemx4d3S
vK29lKYf9UxTpFXADKtILHbKZwBkWAu9k9lwzYLjp/em041XBas8Ohb7dV4KqoMk0oQRfMe5zvVz
vcE9BbvJHbTPBSnX7KCHsa+O4VAthExJUADzWLhgRFl/2BNOHCxuwAri5DVxs1ORjI0zHjDBqhRc
dgo9Y5dVHTBLUXJrbsY8xVYUKybmO/zl6tEpyZxu+jqpmKMhRO1yx26+tLWRhtvIdaN037hO/DnR
G+ebg5FKAqdn28P8JhHfLOUOtzYCIclckRMLsGyie33oGqyAMG+rTTMVOpxhyRUMQo999MaeB17n
WCkq8thuZLAh8kz7S6wlMVZix7uf52i6nxi4PpjY8e2jJiuftyg3POA5PaySHbGq3g6iuK9OnZ42
EAdNpvzWlE1vdjN01bbrTfthbOOReGVkkqmjo56QpAhdSDyQgq6hcRnD3i9Axt3VUAIhnNtwotlh
QRAIBnNuk00EcKgPpJv6xn7ZWF+S0K+rYEzxcdGp0ND4B+nua4H/a9v5s3XpCRuQn5F38YG9PGvK
MLQYtJfQzJXmQzjeh7Wf6aTHTZ3KADyG23gkR7IjyGVf2qrvH2ZbBy+d6hYtCfUwFbdUELoHFplE
HtKpsmYqXhxGAaGg/mRjlVb4FsZ6cVflbryrLFnTDBh5GTaDYeY9abJ8DkELccAJrHSqoeNpbuXv
wZRq8d7KB8PYCaoKZ7a4yn832rryArpai4zukp6vb/KLzrj0M0tE+8q3IIdLr4NvrSsg0ptpDu17
2MD5pyrmp/ZUxEp6BrW2e+pjYo7ggt26OOHqnuagoYbDCJiM2t/SqUyfu2QsYL+4fCdbx/DwrZLO
05cAeST3eAeZ/vQVPvMgn7xSbf0Oy+YCcwK3Cmb1Qa8L/It4enMiGT2z6J3uhNHnKhmMSyTj+evo
jdmj1Unz3MsV1LVKDNMd/DSvh3XdwnAbM5cCDeoP2f5M/XRwmJmGZ2YPX7FM/YMJvtEIkozN1sFs
hLaTbL1MUKwFJwQ3TdKzKrG9C963UOOwvrpsruO2U+yF0r7AYYmoUVIu2PQP0orIEnKQhqjjDVn3
UsDmeppyOd0V3FT5VvodhlxtVIDySdF1zhnLa8jWbzKAzM8Ak0/IL6G28Zk1L3JTRSo2Ha3xGw2I
3A6x1Y6Xc8SH2VVt2z+ZUR9p8L4j8W2csP0FQCirfVVPWLl9swvvcSqXeHcJZF+hQufvLpitYQtf
z/oC66OPd1piYDaMjFLCeMPmPxB2wlt41riZZ3Cwqtt4QzErpHEm2qDCtJyI0hkJgs7ZmtXYWIGm
bMy7caxPF2B1FHcUTvlsH8IVwhaVh8XWrtPojaGW2we8e52OUKY2fnGaVFkHd9DD99zoBUipKWT2
xXr0tCgSV5C7pgTkcTbsWN8x5sdCjI9Yr3pCNm1xDacHEDN50ni4MD0tv4cI6vpnLkQKqL5+71zO
me57AXu/dgj6erKWfszoJW5aPQqsqhTYPGNMHIRMl6iCbyxNwwN8I0huhXajhDWDiSbU22453gzv
c9Zoat+QHSXSTtUuoSHpu0+S/+RyGur2ru2ph8hDLg3MjIxyZkyW/pdWsUjsq7aDZt7ThJ1vKicu
MKcT3v6CSWmqeVXjRtsPpl68U/ILJTn1Uq6dcgkdTYBj+ZfsPFk2oQZQCh8g4YiVPJ+hB6fs1XYg
uRBhtMKW53aDKrtvbMWOGQcpkbaCXemy57PYZrcytvvLBqDnQHP6OJNKVrH/FeCrJGBZhIA+dKyv
kJQiH8t07SXDJtWb6mpmjQdNTEcmkINRm56wl9dmkHejBwqeTmECs3HT0NAgok/rqOb/Gyn/janE
d1Or7TPAoz8ck1fPxdv/+rf7hSb129lb/iaf/+dv/96+vsk2KeVvz/Lbbw9NAh9J/vbt+Tec7DES
zT+9lus/+6eJDuowVjfQRgzfsdPBJfqnic763cYsib7uMJRaaMX/MNFpeO+wGhCjXKb1ApMMY8g/
7Zaapf+Oo4U5tfdnXdrfASUtWtA/h7SgI2EwEbBC6YMKxETzg3w1j8XIsCE+1zNS3PsWMoRglZyh
+5wBvO6LT0zUqvKFkAPpoU2smU3/YhpKlLtUuHFsbr67wDd//OLvG7c+mPpgSdnov/byoS0BP3md
5X03F2RSOGWQcNhOxwzFWbMU28k+hexF1NucyuRV61uvi/elXfSA2KCq+i09RzObsi3AslAy/XVm
4WxouXIvfvHXcXt8f7VQjiDyYzr0Fsne96wPU8sIKKWPB0Ntyi4VI+ygQtUCb4Ab54epm3omIhJu
M5GCkNZK8i2dzeDihs3h6O9tl0qZWyOKPP1Xf9eP6gJV6Nxclm/7nu7phkBC+HGaKlgKOIMBfpZ2
ThfbTMvveKFli8NsVw85wC66maDBIbrpmawfx8G0+mNm+HAlYcCmoUMyYNCmGSOfL8G0Wc7Upg+F
kbufjT6jqpe6F/CqVkB8Q7WMIo2J/MX/rXXmv1koHFn0u/vwp2Uo+N//0b399u1/HPsyad6+X2jW
H/xzoRHw0yxUL55lHfuEb/Jv/unW9X53GLJw6KDlEn8oA/d/LDSGTmJSR5pFIXKFhUD1j3XG+h2j
CHlufhTXNwbPv0Vko3Tth2cHHZrHWvDIsNQxkMeb9uM9muZET/J64iwcRt3DGEY+W06aSByCCp2r
F9Q0VI7WPDnUXidfFbMmcddGSkzNUY9qA97/4Edd6n0DVJCF4T6uKrv8NhSmr9TluEQP5rBJI0Ac
SyIhkWNzX685BTJ28qYXPeMlNggv1ArHnz2QLiDB1qyDShgwbHgjk4EImQoS1lmiEf6akuBPJjHR
rukJa01SZFbBzsNbAha9mtMa1qVB+9Y8FOiJELqyW4juzbFa0hqwm/tpFyO2mlsuipFdT2u4o1yD
HmINfUSlb5zhYiy+2n+kQkggERGJl7RILA0G7flMhGQmRPfVqrUl77dkTLw1buJAWKfAPSMpvcTQ
Hbu/GObUpnTPwTm1HdvEnm+nP5IsbUQo2+3AJj8KlXAMTSpzOaOStjTjHaR6eladNSRj5dHwWSXM
3U5TFgPf1AmVPOZruAbyZGYyvllDN5FdDcd5DePgJyGYwz6QkE6xBnbMNbxT1TEI0WoN9UDGIXbI
2I6wD65zgj9MFQgBOWsgyKjMjJHgGhRaDrNy28P1JGkWqWSvzLy6KNaAEQnP6MpfY0dmzng00AyT
iOsaTDJnp84CjuHlfMVolXYIa2QDHI6jbr2SAIosaNg9A3zINFEE6DomBGYjsGVbxQJXb1xRx+0B
ihGnrtla6iPcTqVcc9vgH9a7WF3zpQ/FrsyAggTZOA/ApXSFf0pagC53qaHkU+PlQgYuHANn47aC
sVSrZ/6jhCNKywZzseMAwFbbRICPWJMHkGFBzduQ+QnHjOwgDG6KAOg8QFXH1bxvaAncdLmfNy4o
n1hN24aRAIDSuAvdk2WBz2ewMvtQ+Yf5uRohygZQBMF4DCVnpU2ZJMvMsLLGr54mxjuDvO5zW0Gy
h0EFsYV+EBFG+0HpC+7FNDM76KM+fE4Nn2Cnwx71Mak7sw48MUo7sCL+jbrq2y8pwPtbZmUkMPyy
zd7SGjDMlh7E5CUaE+t+GrwB9H7fjGfkLWlAaFo/5fGxIQu1CZa0M65O9T6kjeST0V39CZx+8cj/
0r2pyEfGO7dX3T1WPPOiIBzHdtggEofiI4m7oqQVTKUsK4KDinzzlAJTnzaz0VQjlzVXjAbiSrwb
tSipe+PhDjCVLcg2huUOjOeh+xxNTjoHdtvZ6T43spzvY6ppNsXJW1Is0rWv2ezq13kbOe52qtHx
AsqNnCuqpqNh39SZrnNIIodLbSPieojD5RlVO9V2nK8amh2tLgWrWDCm0saWlkS6gga+C0ISYSBA
m587rpye9KHtXszRZR7C/sq6mq2ub9gAzXij2ZzZA2Mwvfg0Q6+zNq0tc+8YRU13kWma/pL7sjc5
HbguLVF6WdzyS2F0541kAmSXhnstmGx8FqFnc9OBfji1leu8lFPNaVjV/Nymy+LpsVV+fNXWYXXP
/GRxJ02u/BT1endHZtakj6jOCV4Lgsulm2D1dEm3fUmKwYPeHE2yPqc7sm73BTzjpxyURHokEh0i
C2lhcauyQqOWLoK9uTFrrw7BYej1pes7VbmVeq5d1VRZlVt2Weq+QJYatoI34r2S1TL2srvixOcu
G5rPYuby/Cq0Fqw0Whp4aU01ju0W2ZNqPPlYa0Vj0MLQD/oWbJo+7PoopwrANtLkgigmOoaDEwgO
nVPCrjBLvWiZh4roBdYVWoHVxq67dUOtec2aIp0uXOVq9B42af42FrENeYsCgCvkCdbSOaEvL1Fq
uDEjFKeNKvmradApIRiPcRy/Cndk1jtkfQcPGKCZChxVGxVFCcoRW8EEmkZxGXoH0YLWpo89rZGY
GpG9CwL+TyQfQPuFNElkQRTpPiqPY5sPlgnAmA7KSLkbrerFJQpi3Qe5V05ik7IV+NRloXnHnYL4
xnDT/ObTntswhpLxl4iiiIdi1IFch1bZPuaLjpe5LeKByIBRbdJF6SuGmgmxWPS/Ibcnl5Y26tQ2
6g+dkI6Fx2ZVD+kYYQLR4aMBELQIjN0iNapVdfRWBbJgygiQ02gpCkhXlZL/2/Y2MEqriOnpomRK
Sr7Py0nz4wPNIOKGQxCqZ2hpKKDWIobKVRdtV420WfXSTNMXMvWiovomizkMaJ0Ro2ZKlFa74j04
2o1iG75qsYPnTfh+Fom2cpgrMhv1SFPKVcVtV0W3G3OdqqiuJHsxL6Kv2zbNeb4IwUz+md9KIw8Z
SK2KsWmFZb3zViW50AcoxpkD0P7grYpz57lWe6lWPVoCyftkLCJ1i/f2YXBMWqlmf2Fmdqu0zaKE
pso/KIfA6BiyntDS6WFi9oAsLmWrPRRFz2MwUl3KpVqF9KGKEdXVoq9rokBql6awn8NVgGeaiBhP
Eb14QZdGosdDi1zPNRe3oVUb74xb0zujS9y3ZpX4izbM3uNV+KcBCkGuWvwAlaGad3fxCHirXWCg
jOOmX00EbGfmcDPPwNy47F3fMpRr54uoFdmrtxoRerO1d5wVF9WQRJ6/J/40KfoucDB0RNLhEBge
N06/eBwsVzOHnVqtD2K1QXiLI6KFuE6l5+KTIOSaXXSLd4K3npueuPNDTAHF3F3GUdVVh7y0/QLK
mAfxrcnkeDt4/vwNNyiDRvAvyRbB1bk2RcVeqYQ3IQN0UQRm126ttwokhbNpzHi8BjfejlubdQ+h
f1qUGyeVRbyJjQnNUsF/ve8UMPdzFZPaPpRaRzkL3Qf21p7y5hpPEIhqqgMdjqxZZFylDPIvq2R2
WGuLhRJXOMYsqGTwaG+Z4qGugxgKxpMgQA5rK+0/JZVLVltzZXqQxQxGXnLHsA3t3eqmydg6bFnw
wELw/w+nVgn1hBji1ayX0XAS7ClcdlkSgc2hDaGkrJDX5SHCKfa5GCYeDeUr7SIdBfhbC1DJMxTF
lBI+aVTHMdPNZ7drmrtIjkuXYGfB9W/11ruv7YmIelyKtiGYrsUOz1UD8IAmB2s/uJptn/iuh09G
Y/nv/iQh7gNltfSdOeJgPliW6qNAMob+aqcKPXCGwsdLIOzEORjp4SmizgBMhV7Jh5p15t7uOka9
NIhS6mDSG7ADd5+e5bTA0pwBUWGCXQqLVeRvxEPSB5WFmn6WmZ32ecQK8jmshX9y2h5ZrSNNja+k
a+E56JEz6GiR83AeKUvyUVRUnIwxddlJRp72llYOe4MKJIm/zbzGDjcc7+N4H1lJA+U/m0BiYFQH
XzQYmBbQDdRdEcW0y3EGny8A/EcjuNqw1bdx2tPQ5qsZclzuhGGxb4u62ZNi7Zy93ZaVvanoBLpp
MPHQ/zDI3t1gJGa779fJ2G2yPnJgtdce74y/f9j+fy7NajHX+D+Dhi6Sl7fmR3SasfzEP+KspgPk
jJIvAmHMbhZA2n/FWQ0Oz8TdOOoKwaF6MfX9mXv2fmd4t4T09MVRTSyan/pzEMcBmcELR2sda7HN
Idn/O7ln3s4fD8gI9Px7PgY8EqTu+t9/N/ryptxSRod+AzAB3K7mYB/Kco8bIFxvhk7o3BhivUk0
YBPRpl7uHcZC3EbWekvxamv2xXqjhetN18kI4tew3ozZjHi0dRnKX5D/43Z1ljs3FgWYx+mPG5py
Uw2qBvd5H5ZJvG+rBExBrmWlT28LwIxNuDwhI7op7QfLc1PG0IGxivE06YMaQZTWLjWShM944Nz1
4aPx0j8NyxOZL89mgcnJOLOWJxZ+f/HmyNI9eusDXfBoF8szPq6POx0uXuCsi8BUhek9NF/5MCQV
Gi4JvOGpy3JxjnjGIgJPhQWlXNaWiNwG8sK65ITr8gNehqWoakv/PWzN/tO4LlVlPVh7tS5gJWAg
B9PNsrA16yLXLeud25YsffG6DGqF2dxRe2A+S9ofj+26YNrL2pmty2iBsehCrotrvKyzIy5ReUhg
2MFCSMD1bsx1WVap2Z+ielmsu2XdTgUrdrYu5kC4vRlFlTV+xqEnN+W69M+uSg/p+kKoWmNrpjbV
4tRbnKLlnVEbZlUH6foqaT3cLZvQ6zxMT+vrxqxscUnjpnFVM+ozQQ/7vJqs5S3lmFSDAPI1uxM9
XNkXV8gm39p555bn/fqKswrsWRz6ePOp9S0IM8PwNmJ9O8K9G69z/gmHsxyvT2f0n+UENInSu7Tj
7OvYvGUZfDrXw/ruDZfX8Li8kHt9Gm/D9S2N8s4bO1nf3gIXxc7xYPKZpEJpQEW5N+9Cmwi7XMyU
sdYN4bHH5nyowh5KULcYLzWnpLuzWf2YbWoBec7B1p2FMsexyX7WuTTnSskjpiM8nSqP8HdOgz19
9lfXp1clOEB1o5CfJy/CFypqTXR7sago7SqoRMTxHopVZqkgYJOYXdQXYy7ZVtJQhyiTLfqMyVFl
4Bsr+b51GH7X9irmRJKOKwpzZ+8rySoAzNzn6Glo4E5PWrBf+jxWeUhlBlJRXysgt84qIbnzIM/l
Kix5q8jk1j6CU8wOjFPUKkQloo99KPAz1Zj6KlbVWbs4E8BEPYyLmmVAuyLfu4pc+qJ3LcMlDZVy
kcHqVRJDSEUem7TBR5FcRLOYE4qzAXJtcB+iqkH/Ni4p2nOfQtEBFJGwXWl9XcW4MKzG92aV6Io5
R66zF+WuJYUDlXvR87pV2qukROYrtdJwtt1swGsxOk17TmMq7mUtKNLR/5AK7dy59FYBMQwZZp5V
+L3oGYiBZ3GQVmeofjiY2KmV1V4b5vLBJ1Nr7yZk/PbcbMAIOW0TXqdQfi3em2E4YYFkT3/niyh+
9kLB6oMxglfvJmZH6yKIG5QTVn2WtHd9B2Vw35VepW66WFhX9cQ6fYt1PmkCHxz1FDBOmrxdb7Xh
vputEpKT2xCQowkwlUHttc0XCsWac6cd6A2uSzlcT6rWrxIg2s3Oo5EJc4TvJS+hwoTHPrrleVWo
g3xrgJMyZ6RAUbE/efV6DEYwXIHJ3SVYbZptGuvzI9Aq/UuR5iyufUim976mVi2h04iKxvR6GDpz
usbkl0974P4A4vDG0YCDp9WY920+F5gOcGFdN6Hm4vkyy6hqdzLyZHJraiXGRn9qAaPPrZtibGx7
Tr6zjeS/GdumuqxaiU4Q8ZB9BZaYqa3WpeyCgddWj9UUS1DMtV31e1MzW65MWTOyDMy+w64yzY1B
96StFdq2aF2wUwZ8Iv0IcklZ+7LJ2y1x2i47EuktnxosbrdhPgEclskoDU4WZPI3XuiJhyntneIs
Zd26nKY2mm/kzI7rQLw5O4C9lUCLKsk7Ty+yJtrT9DTeQa8EYwXjk/kfyzmW6hMkVTHif+xC/ai7
wIv7gJFfdW3PczPs41xa+hbIfXuj8UXmgdOzpE1VilUnTlpFsa9BsfTf35H99+RDkjj9q33bg+qf
c/W9rrH+wJ/bNgIkv0NLdm3AM2iChvePbRsBt9/ZfpF29yE16K6HWvfnrk2z0U/RwXwEzjU44bOj
+y/9dNE80FzxDgp+TJBL+RsC6hpU+KeAaruujqBC/B/CrrBNtm4/yhotpsOOSUP3SeWsisWknNMI
SOneLpR1lqjWO2JmLw6MuMsb0ZvVuUUEYJ9PznzTmmN/UlnGo8a4JIriOICdkV34flc/GMYoL8C0
Qwc0xujMatr5lGDozLewu0Hix2eZ6Gxwcd9d+n8hwC4K5j8/joewufJeXIcVkhSV/kGloZbJdhj1
Wfc2Vo0t1k6PwgTvVR9S7fjXv4nv7efftMiVAIhQVcWH36QofEoHfIH3osjtXUyn/HEe6cGhIbY4
1RhDLmEtgnBjUj//QmX+Fx+S34hsinGeniJ/+dO+22nHXlWOcGXDe5sHfyfnNjrlNGeBpHKm3V9/
yp9+FTeZh7jPZyRLTt3Cj78q5b7p/b6o0Secbh9PznNBCySTYMP+xTe34gd++OpM3voEknggiDCv
Kt/3nwrp3okKQMEPmavDI2+PBIj33txdgKTZ1fTzcDba2OYRezrK1+da18hIQaZMTxETa/cNMSxo
tPYsHrrzqbjRm3jb99axsIo9ZQi2ij+NEAAgOZ/lVXtKi+SEl315UTLyFMbNX1+3H2NW3IcmPc0E
rITDec3iRvzxunkjcQ2cjtmDkQ3a3tXbErscNv5iolsysTS5/+vf99PdSOKcymgbkIW7ULGWv+e7
W6IaRjejGNB6QGF3DnNI7Yn/n+yd2W7lyLVtf8U47yyQwR44uMDd3L201bf5QkjKTPZtsP/6O5hl
u6QtWULW08XBAWwg7WxCJIPBiLXmHFMZ0hMQOjky2969TBD8eqL+coa89XfNV4rX3YRWgrIA1uyx
U5QyHGYVDi03rW0RdVDm/lIKP/vibdPeT0RHgAXHSgZCA4rX/GO8ukCt1IpYUQZx0/pasY2VMNka
iTJtEsIyRw1voIAozfHOJTAV2e+qwkG66F26HU6Zp5ek1hHqPGxFW6GF+fch/YMV592dN6BZIChj
o6XRvz7mCMGdT0mx8IPbyCdD2k+b9pxIdsPzS/ofmj6IVaeFV5C97cvPBz6i+3LnKZCjBcS6DdHD
Qgt6dEuQGKu0TOvbxlhNCLCWJtX6hd3nlziy7mu9uyHKmz1f4KqLMdWfG4T0vV4vbZJoFgGbxHDm
0o6j9oSJeZO04kdAJ3IBvf0ZLPnScKbNUFarQe2+mKxHlmp+8rmL7jBjLXw3WEqP9B5KSX0DmsN4
W3G+8ydr06flsnDcM+n2WI4Nz2yI71OMe639cx79rxjsvzSdV+bfE/e9CiOcFV/Zk/zHTqYowF7v
V3791T/3K5pq/mHDZLTndv4bvdf8OyYJ5CoYm/nrM29k/rVdYUtiaOx6EBVBuEH3xI/yarsy/1v4
W3CR81VGQfY7+5WjhdWaZRgOP581Gz1BjszrxKt1wNVREtLT17ZVKUnpTpO6X9Aus8Mlegp8Ii7a
5dzPIqSEsV6tDXpsNIuTp6zT+9MMu2vB1l19xm9V7kIruBgCnTNWJ67clHwRr8OVdlaFwr0h/GJ6
6UiR8sxSG+FWw7HfGb48FF2fnP16FL81K/9vK5v6KY0Q5S3a+sdT+4/i5z+uG+TNZDC9yP+e/7F/
p0H8n7f/8/+PcAg0Op/NwNMfnKrC4s3Em//GnxNPuH8gxWPPxpEUYo87sxv/LG8K0hg1SBC0/FQe
PV7ivyaeoL5pa2ImnmHVdphmf008XYXkx54FCeK8uWbn+xvzjm3dvBN+tT/RmHWCOYe2T7dAARxj
KTjfOZU62D6eDRKRqhiNQZtjkQpIiUn0Vj1D5HelGfUKWmt6mqqiWdEl2qt69Y3wg51vddtKkrYA
PKzdmEm3FjU5PIUIWq+yh9BDoLtsXfcywkeUuJT/n2aEbICFogri/Uh9MG2te5qw1AKN5gz/3c1I
F/ucXJS13eix59rfnUp/6TKBx7CHu5I1F9i9d8zpb4FB0yWBEkvsbDvc5U0OX1w3oZ7o9Z0P+zm0
MZhEPgFqedef6zkYAkQzy9AoTvOU2FdFXljo4D3SlvA6VNMOlTuqemEsSyMJQRSSVx+28oepT9/A
tq7IRsQgGvXrSul+VoPVr/HGYg+bnuMkPSc0juS0Mk33BqYI046/gZprl5Zer+0w/4mlrvCgPj/U
dXbRjmgkXJWPu+m+mNGpYQa7KLwblKr7FqtmNWuCKpq6E677PhDYAPgxO2IW0K0HpXKTx2hbqPsM
DaT1XrOvnMSKvFLGlUe2BQDOanqwSOhr0sHYqLB+U13PlvoA7EBqcqG38jyP+kujE+eAJL1JkPKo
FYeELBpSo/NHSgPpwi2HvZsEtteo+cGcWQhaXUerAfY6sD+hUu3x4w0A9Es4XytqfBsw38MimC4N
Pz3odYbxQ9/LGmK0rZTXdRtfBWiO6OgoxRrYNd49xX4BgXGh2LOX3iHEFvf2wplDenVc6BslxVTU
oaujRJNJ5YR3BVugoxJoThxilp4R8+NRbW0v8lq/VpxIuU5qN2CxDKCj926+AS95pxjBiZFQl6mn
inDl6jlKB9UzB137qYCuppJq9dsOaALWvdG/i4j4WOY6zSQUOvpOjP2+jeNplQ6h72VpFXljLXEY
mgP+38DYWJa8qGv/J2Xfg9WW93mS18uamLbFYOL/iiqBnSxci8628VrIca345uDFlXuIaqIIibVf
mo29D+GjLpqxPRttFdNd2anrItCUy3zqroyomdZVaisLdoz8XFX4kFDi55yD0iyJjGFBGes0aeuH
OnVvVSU92Gk4rgGAE30ZieHMyLNdOpntcmzjx77VkqVfV91K1cs7yNy8jaI468seijtm5hVhvxhS
2gP6M+rFthWvIl3duvEhNQiW97HV7JoYsg5KWzIRjF4TWOKKEyWuiCgnz3NjhAU5kAQZL2wgoJT1
0pdei7IF2amAlxuFUMK4PUFqd8s2u1s2fbbNKoQjfYjpPqD9bMfDi5vjoWtQtoYYa/EKKOz0s709
VAv2zNXcQH2miYtAI0q8qiX/JCMflLHMLRCkepm0I3agdBWm5/DxK3jWEQK+y9xX1q77LSZwhakQ
vwT9KZpld0mD5SI0mtZLySJYGEadn2LXofTaxnZwrYuu3FKTr07pb0qP9k62qqderoUahDuK8Lva
77pvqVX261HztYferTmejXM+hE/jo60WRh6YZyX5rt44mPkLHU7OaFR1l8gl452hIF0eEbjhTcVN
l7n5MrcLAi6HQzIF+0qDIU4oWbLvtHzFRCgvelc5GcvuRKbu98lmXxz3d2SReWS3FssM2kpkde4q
4ki9UgP/PLBIdJzE3ujGE3oodJpM+v6WFXvF6OhzkqaylU3Crtrs+40s9OwgyCZA6NZ6EQGSWdFv
C6W7AC53FhcJawEM6m3bo78IaJe0prMnXUAsSze3thM20DZTHiqrEQtRdeoPIsIcoEasX6Vw4mdw
9dlezcmG14Zh6Uz1cKqmOfqU2bUpbVCxsRzMNY2r9djl16QAYHy8KkiKzXvyDIJ4Bngb6arpkJZM
STre+OluKmrW71brmrvREvKgBIJi/bSa2nwfjr1UFzQTCTYkPxMfodGv20iYfB84bfXaVL6oCcvn
mFjJIbHCc6Uka7dLG0RIbYi/DFvHWrWD8z57EkmuLhFOIlNIxrN0NKynri2/RwEptzV8K89ozC0q
qG1YKOu+gVLuFxPNrh5pkLXvg8mztehMiaK7yYysVdhl+0RJdpHJ4mvWJenoMOQtPyS4vfkx2oQt
VUF6YvmOvxMWVsghmGKciKWXdPkqV/nGVO0hapzb2uJrMEchJP13Vauw07heYjYeEebhoQzUH7VM
bzXbn1YFRaU1Ith8VZhptiaNXiNKIceCC1N/jXF+7eYEnkipawTlVe02DEHj6HULI6btr4xOfRyi
CcnZnE5f1E+JqjReTqQcsoDEWkslTQ6u+ysjtn+MbB+EhC01bVNJImHVBsrFQLz9eqwJK48VSOq5
tNStyJXpYZime8dqkYD1DTuLEhmYjj5ylVPT2w4mzEzaf/Ge9KL4OYqDbo2wJecP2vTObDTMi8pP
Ci+0ovZZDfVsN419spVqgypWA4MbGWK8m7uEj6ObZ5dqAqNj7OxlbZ6bwXo0TZoR7uCx/l7rnNay
PJE3sdr13mTfk9nZ7Aq/MtZhY3TsktKcTzorrZLYDSEpKE5l739zJa5bu0QUGCBBWhoVXVu32A/I
AImK+YGbWT/16ZYuSUGAyzuaTzGeu46kyF2mKep1FTT3YrT4oNlXkBY3Td/h8AyKyDNr5YBFOF9g
Qsv3vUYJXK+0bsm5oV6keF13dNRpHNUL0mw8vwjOmzzeh666awdBK0wjjVVDH5FX28g3l7Utl3Y5
eYldnGYxOk56q0Zq3tnRHGUxO7Yon5Ix7PdATUZfk+u0i3QPb+h2TLSbzDWQY2Z9uKjmIC1/6M+x
NW9CEAZ8oQOy3+1FMlaeWqHBnRkeY3GqtphBghD1DG+E6587YXuNk/rbiOrZHQc+sDXJGeo6Moxb
Sea1rkFVmUAGuajcLMyTCxdBBg7jGU5zpiW4O/zeM1Miia3aI23mh5DpphCnuUoMrzuSft0RzEW1
1rwI8uglFeXJJK0lKr7M6wY2TQFvg50tbSXYZH679SOyaiqxSR0JlSlYt5ZFQnnjbDQ4EQAhlGQd
jQHADGO6And3pheY2BNkebQ6plu6aSo/SU8jB5/xlrDIO4e+xtIYf6nxrPM257pN9TmwrRNN5aMm
x+ln1/UHkl3jtdnji87lFiX0To/EOTObfV9UeBPKZKtysZVZqzQjRlH6h6itn2t5hd7uusSWmkh/
WerXRZE+dmVwn8PWKBtn3bn1blLS0yxQdjZ9r4qI5kGJ62VByMFy6ImXQNS7HmSlI3AcfxaJ82Cm
fK9YIBKreizs+oeh+idmj0bJL05llG56QbslMjZhIhakRG8SsuI6BNg4Aved0T1O1dZVg01RBWzp
0dZk7qmenJHn860bxakMTlXjKrCmy2JwT9oU7bIh1w5xBjXpPZZKp9zvEqRdrGbFUJ/UBhucMWgP
bRI9WWx4E9IgvNp12DiV+bOoxNaSyrJMDs1U+nSAK3PpOvApypx/ZlStn3nCxGZLbZyOCIabyT1U
VXFe6PVlp5hrFpGDZfEHEufCHIj0qa90SQSDmg2dJ9JzhJgNFmxxgCqzbGqhL3uFL0qlFh6sv5BY
8MeB3Zpvpfdg7A4Gu1VTaie2sO8iI7wF54ywMIiC1ag1Xqrx5Yrai0JTH6PATJdkruJbDltSufVz
e3wBLrN08LlOgxzhBCmA+dxdm7t3DSwNr2ra/ViT3Sz0etPqyiV6/NuqfLAHMpks94WZFC2zJrkS
wRyXZwHe4URC8mTYP4PHcVdExa5FahiHfCz1TV5m22kQZyRUXfTWtAKRhCVfIjDx255YOvuHFZlE
oLTjXaS487Fi7ocgL5unZec+DmyYYr5naq6cpqjFp+GWMsemVMiNM92ISD6ju8qjbkmn/XyuOwSi
PUn4EIYKlBKj4zvQDubOR7VICsJj152DDjgbg/qgK8612/p4nPQHwwfVwrLHh6OGkSjK23Z6ToAZ
mTDl9JNIMS9UaBgVzVKWvUvQP1s5tYcCEsQl2r3vQwHTWzXvMmyBnmmMK5hTXs9PF/rKmdlHq8Rp
9sAtVmNUQqosLgeIBkX5IGL7B9CbbUbcVxCpw1mgmYuw98/LCqmO7PQ9X26ObICKGlq0Scx/B38d
UeHTojkcxvqeVwWYB1nslEIXXp/aghhReUhLZRMR5xzQM6rr+lviKPd1aXnJSG6pqRIE5NSCgFE+
DWnW75Q+ODNr9qWTwmKjc1ZfRJJwszhMHNijPXGByOiTvkO9G5Y/lbhZlMKveUzqVUJc8srWWM0j
u2uWdtPrO61H/IIzz9NT58Yvw8cS03ssu/YUacVZWVV33ZRmHkFl/b5Eu+T5o3lnAAfy2qSblroe
PzelcV2QFbvJm+SJfkOy0GmUbdie3nakO5E9WO2UDP0ECvwHUEuPWQJah1080uJwyDy7j18yTq6Y
lQd17xeAGKfWaReRYz0HfXGlytxcaq1zUcf4eYQ/+/ELiWa+xettnSUGoY1xrFlzZA5vFJ7DFfIE
QmulK4EhB4+KxTKgSCPb2k7Yb2JKzqTFDNOGZMV0HXUFMIkyw2fsDiQFoybdp1KNueWRf69pwU1Y
ofXlkDzM/1p7juahB/TBLhkawpqHQ5I5ae4LlZBFoihReOiAijA6T55SB5co7b2hF1c5AYyIj1Z+
JMtFCjzMLaofuo0luoaIkBYapEMIW4sU2cq67v38YEeCE0UV60vbqZTl0I30qCzS5KwC0EzUGeGK
WzqwPuxGkXGQDNitDMVw0fgImAOr809BFclsoZeKODHaPF8TQFYhP++BGdqlRhgTRmqzqlJyAYZs
ZymR5Jz2Eii822q8Hg3mRjLzBpzTXuG0JMXeMrOfDt9afcy+hb7qbAtyplmn495eDKL7lkX9nR/n
O8UAOAN1Yj9JPm2QuAj00U9FxzQfcnHC/pQYMtaqZQ1FMClRNCvGKfAed2drxU2rlaq7AjfCHO+V
cMenJVOwoMycDJ6mYD9cOGtydKInLR201ZB06cblgA1olkLMAIvNmzHF7q7X2fmtVOTiXk27bQEB
aV49/JM48A+j1PVFXU2WF6RKzb5O3JGM94w2fqkN2kln52cGM9GR4VPAVMtt5SZypL3UymTlQzTH
wrEO8zpAw6ehIyLD0x99SjF8lmMgQQtiv2rP9NsVwNGFaIOtpfUnQd0GOCPGdakpAyR05CuFmSN6
0M9itmqZyPd1H/0w3GQVGd3ejfRtl4UnRvWMSPV2kM5F13cejcZ166DNrdtF1+JdbwEgRJ385ruR
J9PsuU76syoNT9LxMbDJJs7HS90IzlHePYASOS2TamuyabMK08tAddHEv3SK2NOjcQFDOFzmSn+K
huZCRyBeyvYi6O7VgkzYIrVOYjlh4+E00kn2ihQbDW5n769IJAw4dmkX+DwmDyREuSSaad4mTfsJ
pDV1InBeNOlwd8SYcfN5ikzKOi1HiE+2eJaZRu0RQZwCDNSxDh2SPqfJVlI3vjd9uWhRYyuCmkeU
5WstnRZ14XBOZ8836TOzw6EryiHvLCI3Cq+ETYnc52UnJgtVHeJ2nfePSprbuqdVXF2GZbwp+tal
8ZqssHtB+Ilu3Go8waJcYDTQFz61WRKYtG0JFNjp3G1usHSGXbCZomgd4bBYWam7yDSQDmWyVw3/
sh6jH9OYXWtDHy5bdfrpkvXuhNGTm9cPib1PdFHDWZrWKp90odhXqsiwGgjtSgH8y24rvRNFtWiI
n9rbdI4mpXXXSScWKAWRxwXhT5nUxc5Xe/eAdWGkVkQi7TqGO19H5LfjcU55FfXoGmhiBxChzu9s
a7zu0vKnnp6pFCfPw74+UHxC8ZaFFt8dgrE4icbRRqjsoUQZJ+3KDIJdOIUcQg37Grn5dRylD+TK
hn+2xn+rPfA/U1qjzSjj/9y0QhI906P/QhP8+vP/bBiYf9BwIC6G1jP6Zn75r4aB+wf/p4qVmO47
vyXm2NN/dqr+TIgCRopuAUH0rIb5Z59Ko/+AwxhNgUk4wfy7v9MueNulsgXVRE2nJTtra2gWWEfd
ajnqmQzriZM72omF28iBpNBciS5sLaiv7Zr88lf35YMu9Nz2+qs5YQtabwKRBnoQumyYD4/aYiY7
gMTqQk7RgJuWGHYVuvDKcwcIav35SPQ83o6la2BYXBOTNvFKlov9+m0LjmZ0GjsNTtCpHEWgrdKS
+ot6XboI50YUFhV4Xnjzc8t8xQdXJeFmiVwlqVNtndUWHxqC2sMmiTTP1+Jgi5l3cjd+HrBpKyq2
4ZeppZdntuILz2c7Fy1lYSbXbYP7jzVv0Jul0lqpfuoOUVrtQryl6Eq1snVXhZJpxcug1Tlbw6K3
g41lT0RsL/APFtU2jyR1izzWZLrMkoQ42dRwKO1JcGbGGeWDTF4UHB3EqoFikxxYrIeXtozkSR1N
pf2UxUMBvmkK7IvAjPxDSQPmJaVsG3m5qYH4NIWEfrNEXg7y1mPvgC0TxST4ynMw4v6hmIZEd9lO
JoBDQ6Th5biEV21SjO01PtinZmaj0YXUmvbQ3xUL1uY0sFvfWkzqlyDotPQxV8IGC3OvZHF1Mowt
htUBaQbqX9cfM+3ECauhJKYQWjJ1PCPRJiulCGJJc1yqMWdxOGUatpQBxxH4QGCDEZmO8bJqy6J/
qMK4rw5moOT5jdMXY09pozDNjhjcSu3UO7sfEklyiNAHCT8m8kGfrkjw6ydSwlWzoJ5iDQoBi4vR
x/qmryVKdRe4mCph7exj+J+lfd40lZXJS4BTlT1LwkwV0Tvp2xkNi8wwRlJgi9C0pwu7qbQ8gXYX
63Z2DtKmVa98iSz5PojdeJKrsUTsvAT/28snIOEFJRi3ccbxkgtAcISvFoBODmXMkHVFLzcskPVW
EP2AnNHIHqsrmxZPdpGhNzj3Gyi5a6lFHQd/Y6rvq2BkElWdHLN1WYtCWfIcLfLDo9Y1qQHVIVAq
hN7JcmqsONt2CTpbb6BuiBvZzuqXOYJ4WjUllLXNpJZ6cNfWWUH7gn9N5WwyUrYPzoHsEkDYoZuB
7sS9LpYijzFyVrD2sHYXrl0trLwnadjA48PL4prRVu8lYmK1guFExAWFaTvp2DnTCuSG5dT09O+9
ZvblvpeZWZxpVurop2mHYOUEy2eos6OE6USKjzGFfLv0RsqtX1XzH00Hkn4Eb4U4s5SEdFicoD1c
QQMuoUDnmyTqFswYB6yI4kz5Qy1SI9lS5h2DE2mhivWk0OpnpKZmCjEtGnbAzQ11XyrUTOfNPb2A
aV/TimjalSROE0wVoY4TFCLwR4qVwUeZMYtN0mXdhpwgO1g25IpqGylV8uSbFtMfuM+x3IpRWgR4
WmSOLv0I9wOEudCk/lIqBEqrZiWTNagV1evr2My3OC8sdR00OQ1IGGAu7i6lSdyLxC1duS2p0N0k
4LCCg8+L7GzMSrTadTAYTN+VQspofFcU/mBt9WYoadqSoAGd6nHIFWXGBLoU1A+WkwOiUodJibZg
SExl2RpQ3BaqFakkPscABU7nnOtwp5C4Wm04yoTfc5jdEz46zPwLK0UUjUY+DObjPcjhoVCn60hL
u3BtWiVOXhxV1UkygS5jY92b3arLWrNbgjqkYpVoUTtcMyt7NnWhGRq39AEoXi20Jg04fBqDyxL9
KGyHo+ymBtcWTxR4haFd+aE2OWxs0a8V30KAnkI8alSMXeYlXgsO+MEyK6McybehqZACV0UD2aH/
HlSYPCsHYZ7vF/K5w+8a6QFcuU4x+u+DCDGO3f76EP3vrui/NAOMyX/eFR2evj8FT/LlqX67NeIv
/bk1MpHj2BrSw5l+giJwphT9qaUwSMh0bLxbyHU0tHRzyN6/RTzaH/xZNkFED6h8L+at2b9EPAJB
sson37FhAgNvQu36G2KKtxsIdkbszcT8I1ho+mC2MNBrDY9T4p7RwhAZZ5gOu8nh3TB4I5evbsoH
W6K3fjROVLMuxMWLBqDdna/5aBRoMdoA2NLrzOokVKvbru3uW3NYwTiGN2nwEft8wOPLmm1vbCEN
7jfFMeTdbwcc9AwAXUC7tUG1d87a5G9cu1cWvzmKwLHDNSEc5+kie3k7SpwEWT8i9Zy/YYgAVCk2
Boe/L/aT8yP4az/JzRMI15H7YjUkDhMiz9EouOBTdlEznXMwvGkmlWbBOjGiU473N0Mcv7RDWn9x
aW93zfOgwoXjw/VxNkdBO9/gV9qucQqCppeK9Ax2PBS0UBzb5aisTEWMp4VKAPDnt/Ltpnkej+Os
wUg6CCFHzC/D6/HsEcSIY1UNlkH7wSaWiQbPSKE6SJovRno3NWbpKsohh0QuZHLH6lV/rAuBUJa2
nxkO+3EyEk+Ubfo3RhGmxljIwnXtOMWvS/rYipy28cIqpP0Nx9NXmIwVbvDPb9y7V4uUW9wJhBLw
sEwYcG9vXGy4XTCFLhX6GaFI9TvZuB1lEodFf10qhfgpmybbfj7oB0+LA84v3Tu2CfP4iKOSvINr
bfZkCSNfWQZbfLodyjqvSveLiXj8uDgA/rIPaEgZOVIdz34yUKy2BxnsxX1A/aNwdMC6fvbFKEfT
ncnHCsVcV1kB8X9oR28yRUU1cEH3UNYsk20SEC4i6D3dZ/5vZqs681Agnjgl2xxG0fMfrYUmmZnl
MJTY3trxBNKEyfNy7T3opGJXJWH6xaP64MoMCLgW85DXyjp+kSvZG5DvNDCXlgXqFhZSDqInZOPZ
pZ0C3JXwyPyLu3n0zLhEYWlMDJR7Ak36rCx8/TLruRVLjjEJ1XJL2YHnvk4qU/72hQluoE3hgVM2
6cFHjyzUgkpivmMQEEW7QM2MHVvYeBX6FSXWHnH153P+o4uaFybLZo3CCXT03AxnXu4zdKm87kCk
7JJWrhsof+OqnHkQ1YXxqM2B2q9vHWChaCwBzntDUkBqyUERFrUYvaLJJMyoRFv99lXxBWMq8rxm
e/rRVdmG0k68zABr/Yx6qmMAk9bK4fc+x0wIHhHbC/4z7wOco1HcsUg7c7QQPOECx5dMgljSymL9
+bUcrUrzKDauKcwPJhpn2z4apcHlHsGoTj2nDimo8ssVrr6YU5juf3FBHw2FkQzHl4H/iwrX28fU
CC3AVGun3jCllkdy53AtNResjxjjp9+/Ku7cLJtl8cDB8naodqJgXgJ48YjhuClbfzjpItEuyrFv
f3su0OScoX58TZh7x7s0X4Xh0gZhxpcxoFHYWS14iqiw/8YFsaqDh5kdMlzW2wsK9cLuG4r+nhUr
8jAp6qSdibYC1K5SIf4iVO/9W8sOd/7M86FHpH5sxukBfzvwjzNPpU224O3qDmoROH9aGZB5Bz+K
D/a3H4ziWL98gCy0SCWO3lpgA/jAeUU52Jb1iobDI8Z4+4vp/eEgvEjsn5npUOLe3reoIznI1xhE
afN0xcHPOA/Q0R5+e7oBb/1rlKOnI8ogifKszrzI78OtU6YA65uK5AvR29e/OxTmE7IOHcqUzLjj
MEazV4ax6vTEM8H7I5xwTcIChBnfp077lUXw/QtLVZoFDtiqxXFrRlq+XlfdZOYaGoC5HTM2ThLb
zk8byplPnCKML9aG988Jgur8bcIvyqbluCbb+0KhzchQOHeSlVmP+PoFcP3Pb9777zpmJ511GyU8
Z7hjr1Me231K2htd+qAMuoMAFfZAN9ZpTjoamWjshJI6X8zA92Ny/LA4K5IJTQLiscsJIHkm+iJA
DKnRivShFZDRZJrLVFLwNHQKR59f4wwvfX30YUXHnUQIn2WT9cdJ5MhWNacfaCGkOC9oXV96tl66
lJHdEul+447OHU5IN5kh8G09V+/kuBrjUn2k8isfiG3pLGhRLTr0MheEMFguyEWjhVqAaiMZ6MF2
UtTrwpkErAmc4g+f//jv5xwuiV9Wm3kqwHZ5O+fqWAY0wfgeARooc1I9KAlyHpj8ZwWD71emzY9G
w5Lj4r1gveOevR1N1ikId5IMvD62m3GdJaa4rZH017SSXfOffbD/uOJ9MBU01VABj82Oabazb0cT
fhRHbcYH0NDx+g1GiNo679Ik4ACH5n5BDOJXS/n8T746B8+TAeMTKcqsFvgqbf3tkMCWyI5LiEmS
Ljq71voxTmrmJWq4jCpg54bRf7E+fXSNvL50R9ix4Iw7GrBVDdQAFd9D1BTKog30e7ocB1gIwDpT
5EW/PVu4mRSJyGuHEaTPy8qrE7eedrqt1EbmBRxTooXSyPJGGatkFxuR/kWA5wdzhSg0DDS8P3Nv
7GgspyRyY5xVoKYjhxUyDeUk63C2pBkF8s8v64OnNpsLuXu4s9mtHy28tM0Dy6FLgKqiLJdVldi3
gl4ISl6HHAuwqCuMkcEXH7H3T46APnxps01ptu0ffSoJAGrpeIOV7i0pD5Tm/ZWp9trOjaDKzF3M
9e9epOPOmwuu1KXPebwwKkJBEeWwR2v7od840JdBG0Z1e5qGvbqPyQe9UAS6ns9Hff8UZ5iUwORn
WvziOA1XGqNR2EhK6T9N6Waq5sC2BCkzet6vJqfz7t1j/cJwCHgeOxjWwqPJSY5L2qG682KRI0yd
RiO7qNwaMRMxMfldipb9OpHI7BbR2LbFF9+693MIhz3zFQ/3rwLR0WKTRmyHohLxvl3XzaGY7QKk
e4Xg0KY+PlPMNL7xTYi+Xwz77kM+46yJd+L9xwvHyvP2ohNyJsYcuSm9hMzdDYRUnIKGdL547z8a
hTXU0DnwCdU+XtambhKjWkUc0EmQXdoJUkE3cNovZui7uULNixdhvoP0i/mYvr2WphnqToN7ihdq
DFfzjowUuYbHBQXn7wxFOeVXS5o86/nlfLWQgZium8xEpiyy3toK8pOWhjoiayKXavP5G/DBvZsd
rnyF8LwjF5h//9VQmRY56M6Q5Q0lQX0ZONIchxDc+t+fCcwC6kNMf8pdx/uQXsg2zvKJk5HsEQ2B
QE2/WQ76/+Xn1/Nuos9PidoJBz1WZbZZb68ngBRMVxw0gluJqFxIx+8UTPNuDR1aU3ZDoQi5bsRY
/p3rY92zAKEiYLCOFulEj83YyhEMEAVW7UH6xE8myp/obw3jcEzndOkyEY8uj8zoGjJB5nECgXNu
l8gZPYV62BfT4lft581Wgfuoqxovk018s/3uemD/AtXieaEJDJyRxLnghsBOULhmuitUnRggqjd5
jzQPstDGdnPxxUvw0cx89RPYR2uHmw7Sbi2NE2GrWJ3ntFZ+3xqTefX5hPlqmKN12ZLRMNKFxRKg
D8Mhc51bnRCoL2pSHw8yLx+Q9+ft/9vHJrqOjr4/77XIJarXjhrAn84UV/3isX00++dIAdTnTH8K
K2/HwcDbJW0lMnKdK2vRG4N2NRO2KUux4zMWhV35p0QXfnXK+PDykOywKLLbo9j8dtixNQtXLRiW
qFXgmOEUT/dpgAb780f10QqMXZmTEVV6KP3i7TCQ6hVKluzvfMRDi7IYjfVoN9RZjF4HYvX5YO+v
aRZk8SLPxXNO1vrbweB+Gh2cRGoFZd8Q8BiWhJbjYvz9N5px2ERyip+RSu+O8HoJYLxgwdJJAI7R
lhvBBrRd9MV+7v294+huwRphTURbdXySsovBKIVBBJ8uR5IhJywGXUhGpaMV2Rdr1DyZ3y4dbKkE
s4/mIWVE4+jOpePQKRZnSS+E17KOC6XalATinYcWrBMy7eUXBapjAAe5GBzfUaZp7ODmGt/R2hub
pTkKpUURDYIzPsf2YBZPKaehmrOVWzeXoVmq97ndkAmelHYq7ux4bO0dewbcyZ9Pm3f3eTbpU48h
98Nkt3W8atW5iMOy6AacVZWyjmw126hUMy5DnYCAz4dimhzdaRABZNbSDiaRghb38aaZXCAyDPzI
9tIiV1gpx1zpXKwkhiEfcr1U4xRmbl8BEJwM/L1opG1nms7rLnSajcGnAyo9ddibCl9N9BSPss6X
EZG6hIBNhXmWctK6Mmkqmnsw5FDb6rLXhtVY2zgz4qQBrlVlZGtWtW5BQayHKrjFX2T/ao9EPeTR
bmK7p68EnjkcfViF4b4uMitXeTTuINr+LCqo913h1DeaGIMhMNO7TE1dPN6hMST4PZOI9FwXWAAZ
trysiIIhBUbY8QWmUNwykWaX+rMvxswevRHVUn45huCBALMHipbKBbjPjBIcUWkSQiq8ZsKXG82K
6wUMbl0/yCj2AfNPliSd9v+xdybbcRvpun2XmsMLgR5TJLIjmez7SSySltD3XQBPfzZknzoS5Sut
uuOaeGBLziSYCUT88X17NyYZootizNCnbX2/RcgUpLZdAkn00mWgUWKD0D9zbS+XmxQ5p/owvYj+
cbDEzUSGqoSaxSikm1QCRn8p0idTmbFFdTOZpXPrjpXvUxnGDXRdDZPv7hqYid2xX01Mm37GNLF1
amvW+dEtqujhVPlps8fO4fiX2ZLP/mbqRlVfyKxp5qtpaXPtQYsKozuXwBTGe4LyJvWJROhnY7R6
lKkXL+WXxpDzl7QaNCrpwwSCQDpg1M+4weX6ybGytD1iPZsGNAaVbLcdDXrnGegTYCxug4AG3UhG
f1osqry10kQJgwAdxeZzc1IUnEKmgXHypKH7pqPLTbkKRprU8wcUUo7zA1PIOH3l25bJUDZ2Ke+k
JO99Juzac3ddZijjpVAiSUHvl63zptqYVnAw1klBOWzujSbaZmXn4dGNW6XfRnGP8NfSKCxdlZmB
TKBAaOieNVPpf20hvnzBSU7ZSHedIjqAs4hzFoQ1tsgpQ56wE3WtXfkmw7+1nJuoexOzlQCyaJE4
MubRbr80idRfTDPu3CB3eG94NGtYFkuTlM0OoPl0odPsoyll4I9+arWx6QO3TQayUnJy+40oWLwE
os2SZ6M18iIQ5D5XWYQcmnBgyjhQW4iqaJtbqCS2kIBdM4x1ZX4g+iKgZKMkgRTB+Rice1+loBTt
Kr3q+lR86EaXJWE1zou5nzIN36csvfZI7HDqEAO6utrEVldZm4wIlRNiu2jsXVnrMJEIxqUhcFWX
AB8bcWSL6HWmnZyy/sVNC9M6RbO3Uj4Xx6GcwGfWwyahzdUWKa+4rye0j2FlVf505tY2e642zgjC
e3LW5501ldHHVLFN2RqFgSQXB0uPcTuFyJewGB42baRN7HjJ3LU7JsDNXVdW+nxy8Ub3m2aK4VSg
Re5JI7YjVavLutIxbBIHxnqZF16sU5EeC3mKa8wBm0j2XneWNgMmmShJzfsFiFb8tCQOzjJYXghj
iqTkaD3thfXAjT9+qn0lb7l3G9laPHbSB8oRJbcbaCjLYeKe+bXVrf7FHotWnTM0SF8YcSbF+QxQ
OQtk1zgqZA0utVAHn/CFEpB4iEnMOwFHWD2ZWXK/2p4pOh74ScnKeR2rMdFvYLyK7qnAwH2rt1p/
JRbB8GjSkFWfcx8qr0YgDTnFqdqvDpAEMywormju6h7j16YqNO/rOEu/Os49TIG9nw4G8oyYLqEW
63a0ryGEaHtCQdEXcxKC6oQHfupY+A3sB6rAoHFjVozeTiRNml5Q4/PFmTXp9hMEvM4JNFJ9z7Sd
m9lbVedaw5ddecnZHOkAOue5WC7qIS7LsLOrTCMiG5nVhqQ01RRyujGFzanqzGtsnbEIs6YrxlXr
YnnbAuXM8C45z2+QYlQuSK4hHs0t9xJ3CqRbUP3ttHS5gVLRTq8tYN5XD6dp9kDaKRPneYfd+jBb
Mbf8JrJN1JSAuY2NGGjO77mXjMau8LoaAvcMfEuEkZbM9gacYxE950Jl7/XYGE9OXnlyZwnQ0ZvU
zAX3hoRnQLtVwzQ2zGPMqLmVGirN+zwzW/+JWlYS7V0M3ty7K7Yi4FFM49ZcxW0Ib6SVngvpmw3W
nxZDlE7cNw1drLpx2FKYkmFJAbG8imjr508OQmJjn/m5t1y4EYmxh7ivmfFOdc1TcrX9EXTknNDj
g5jircGERLe6H7Gh79uZT/mLhs3V2WApH84IzarpaC388rbga4lyksjJZOD7GCYOZaGW6mvLcf/M
nmks3qbYdb80ILDaD5VNguzTSJZgm2hVJgKSxg2LBKp+dL91tfJXBpnr/g13KwK0VWFGCo8MG74N
XdiUJOigel0FRpS38slonCahrD7ogg+758whXUmv3a8H/eNthrohvitQClhHUdGhWhBtD1ax9Sha
FfcQfyskIR1cCT4lS5pUpzaepuysQ0mSH6KIRtRmXDyLihWAhKZ9KkHcAo/xUcb4Y5Atphhfe59j
/Te7j7roNhlBBnyY5Ej5CiUyti+bIvK+WJUEXjfpfo/UldwG9KtUzMtxdkYt2VJAtK29hEqTERlw
PK7wpqxU0jyyMgJ1RFENEcBBObmw7q1s1sVVWzBLfHKGrIvuFFd62M8jYj9M3ksjdpwvxuM+jWaT
Vp055E8T3Lj5dh6xApKdJeb+znFrjxstm62BqpvRgL3VvGWitDW4BFtn1zyzO2ylzzURWrxEAmEH
aXxvOU/1ZfIO6EIYnivhQ/mlvIlenpuEPh7aeaSjLLxE1Ffd3FJbnOqJ3/mms3q+mEGsD6X2WhSZ
Nu1F3GBM0nRe4cLCR+LST+JnPJG3LakV9qpwgmaEWL1b4/RlAOzIUNdRp2XG4+iY+IHaoXIvRtN2
+o/ah5NwaUVzxbTFzSzR3cUGAZKg6CYI3j36ZXGNQCP19npv+W9ar+vdoysnmomWU/sGDaZBG+wt
jycmopqWorTYZNKZASf0U+zpb3U0T3BFqgiajJiL+eHbYvq/+dt/gR/9bl/xE0rvBKXth+Tt+sf/
St5afzDI4tiGWeYapSUI+r/JW00Yf7BVXfc55GiJEH3HzyNdi8GQqa/D8uEbrOzfyVvIemQi6HYQ
pCJxx0HUfxK8Jbv24/6HDyTvjGYUqtR14vE5JeUJrY/4Fu7wQOv2oUrTDt4V5YP+2Zx4Z7RZNQRU
oHB8FFWJrwQ+5yxqmnPfp2S3tx2sabccsxnuqfgmyIKX049fY6BI3bk7yXHrF249wCA0su5opINZ
7qLGIeZreVEdB2LRY7mr7bwcHt0MdBnF6WWC5re0laBSiqntuXGTCqCLnJNyuvMaYWd/etNagglM
5cY4xcui6P6kz51cFSZg75BKx5T8qTqDDVHrtK1/TGdrsq7iBATXEmei3Ax6ark3SbyoOFDlQkeq
s2Mh73UX+tB+qAYVJrN230/+Bwu10+hi3TPbDNeQdkGFkSwPglaqMojfwFuggxdGTDSqr7uTV/ne
o663r4Nfg6JQljR1gm+0+hfdfbCS+IkDUf+Mo5Ku3NYAdbik6eIV+4EY9LxZanMUQMxdaDsx8axH
fFbU0aWpKRqePO2i88nPmjPXS+LuEUYh0FM2Xt1mSdQ4PSKVXhAj8RO05TFTlXlVIde4GJhQdjvW
HeqYVxplf9w4xbEznJwmf9OK+65jtbKJ47EknjCsuByoRjibAbaIWxPvuA81igZRuhFVrN5TTyVq
V0mp9L2aLTO65jEoEThHfvdudEJemhKN1g2nQnHEcWJLT7vIZuPFaIb5jbZTezMhswjSPD5NkhV2
l0EtoMHeOLe+Nj4sZW8c50SYX/JOxMs+jSFGpUGtHMw1pSLy+gEZykaMEXdZuretWQ2nOlUpGLne
H58TeJXsc+eu2BNnbPPXNFHNvCeWR8kr7dva2s791MjbuEi9K9UjFuC2P0aZ+yWhoyK+IMlz1F02
E245wizz28tcMds32FGxEKGbJLK+6Pfm4prAPyr2AJl5wDec1kvgGmmmH2sUdcbH6qlnIaux+k23
+sCT7QnA9uK+uPqsJ9eAy+TwJeF23WOeQLS5BGM7VuW47zz8ZhVGtMazqP/kZnQaFkO67U5v+VJu
Z9pM6TZjjVG9+3IaoqNNlce9q1XfJg9m1HX6FHBAjvAz8JZqBSgZTd9dY21I8svey116YrGu5+KA
y4JzUCJ6tgmSZBD+KDamm6JGIZEPINk4OtVUnWep44ErGdu9MXXlpdf4xabpzBMK8KUMsiGd73qq
cK8UpaNzmQpjF7n2+ArohRWn72bvBNVVkDSZR3JCH+qNWNYnNjvl3ZLF5UHLsmKfshEjlsq2ExRt
htd+k2o1vb9JLefG6OUqcEF93XuuUbkBMyg+vtkwPHLg155zj0sPKMucsxLMVij96WuaWtGlquV9
3grvtlp5YHruct0rkpu8Z9/hNzrxfWhB614VtTLvcV26RbBGm/Y6d8KzybNxVQ0yBU+mjfMuEsp5
0O12uaFK3J3lAG4u2rkdNwx/HGx/nrbvMaGpDcfD45NVWDV1nAaBfJD43Ex3TBz0fWNMSdB3pneu
e8MQY8qYyz2F5PFABbB6McqalZuRWKz0rBoGogcyyUoMLahN6YWin6dNX+sFCIVOOxp5op2GsbsW
fcz1GjoKTeUE+KZZ8F7KzHEC1TKBYOSo7l27HkI/7YdzBR0FB1VGpVAU+sYZ59OsNPVuj9p0gOXU
3vadSg6annhQZgSU79FQO8PKJKg7TZxbCegPfF/o9+YM/B39ylDqDshGNchjUjR32CTkji0iyh60
nPuFqWwQ5UN6mVBAu0i1tr1lopEcx8SZX4pWh1XCughffVy/G7bf7pAmDs+R5w43ZEhww0WVGYgG
BoULlsLIrPhcL1MD5hsqEqlB1XTS/C1aoP4Egj+8fuTFKVoK/ohnLIHNWUWo1MB+p6buYaFT2MJZ
9A+x4UxgnlzjpGLNAl5iOOeWN9bHsQVp1EuCykbbhQv2nvWRZW+rdigPFryMsLEBEA0O3AY12vIU
VbHcm5ptHFQN22tm4bwVndkcnRrbQmcUw8Ff+neXX+GWhatx20zjrijy+CKL0vIgnNk8txbpveQ6
FTY4Ogy4AFsnnAxIUOE+8+lrANbp/bomfjGSRAHA8Jpo3yd2eWRzaF6LmNKCFklPP5LCGgQN+Kl8
hE11U2kpT0RNN241AgQQPuJm5+h0TvHt5Tejq9+Nre0ezCJ12EaSOodNYe7YH5FJz0zvbGKg9uTP
rh2mBirQyFYf7Kq4tSRmy7JZ62UqN46vmU4A2W3cYDky7/TM0QnCqrnln/pw2/PN3VKnbyGkwSJo
MQ9vCV6CKahq7dRz7Mw4VF9M0lBVfxmL9SnOURuwNC3FZ7wrF9O9aSKnuTAylX6dlsjsLphPpYmN
mE8zh0SMgVsNrP6BpE21YNK1n2KEzUDFHI/HTvQ8eFErouuknYaxRhyDWEfbxhEUxtwN6FJCEYb9
ywYtB86FXNlFPwWkBcGLvv7Cma3dcehsdLo6ToMjh81IBGi4RG7VFV9I3jvyzXAG/ErQGuz+tQcQ
emyYr/HhLf2dyqueIk3/mjcFPG5/Sg9pZyfXXgdGhKFRfp+tQlQwUYupA84znWzrj+g/ynJKi83g
FdUtGwI7LDMpTqnv9Nu2tWskbyiOdnbfLYdsoU0ymQjqJrdmqutmeWCNHQKT3jNbEDvDeNTgtVyg
PCoey0Exh8trt/qYgM9AOKmQNxC7rUJZli4swfyBMRhFZUtzz0wYKRzSZukJ3W/6VjeF+aAN9aRt
+94emOwB3M+nJUOpVS9A1z1/fuqAuB2KKit2alrsL+k8WxvHSLR9tLhvk6xZxUWuuPHG3D/zCqe/
dYGoZwH/Qz42KS3fo4+vXQsISUE6rAzGgJlzV3eeF9ppShnZnjXvw1DgWPx+ch8gdT1jy+nvStY1
EQmD1L3pjNHcNetNSycIMwXkmPNd3k92f15XXeuHKmqNuwmKJ3tCLUdWuGCuPA0kSl6V8u9EEXvX
NavfnRNDwBBznF43qcbMWoEUq0MMSbC/zHJIQ6d1ilc1WsUpSR3jwFFAfTLBcG1cu0n2eezmhyoe
DYN5pzfce4mjLijOct6jLWAVBZXfowenMSzsxuGBsbxjEYVaMQqYYXiZn3t3TjauHP2aSWCF9HMx
KoV/MhH2fOhJoDPpyX3zxlk8/Xmggb8wpawJzQzR6DxNXmN9LIXePfBkHMtNT4CcCzhkl3EZcw+H
7npMnVTcx7NnnGwq949FJSFPtjMqwGio1MMI9uLgqmJ9lAOx25azZpzmKO9OsaP0UyEKeZbxv/A3
llbrF0uxOPflKuq1ZjMBj9tllhWKhXUMJ0/xAwjo6GRxkLzsFvq3d6OYjH1vtzYW8EUpb8NaQ3av
EHpQqGYGgFi8taV3yztlcCyrIK2Yv64e70QY717T9Papbbp2vpqlrqKnJmM/dpXCt/RwjjreogLO
+abhXuASr0+aVjF1J0xiYv2MMOdwR2MHY/lBXmUpRJmi4Xk+tEqzT2LUaZlHhUm4lrGwYgYYTW65
c0c/84LR8ODlefaYbx0J84XzE/L5XSIPrSiOntnwQGZfwMyheeLnqrfRNHa8bb5RscYDMGC9Vh8L
c2outEmbz6fBfoeJo07zYvs3XcPMrMi6OCgKX7Ct5yzHGWxSJ66lwKMRueqFFoF2Qydqz9NqeqwP
fZxAKoINe7Tt4oU5x81gjA2oAx767jyiwWKFXvOtDhXWt71mk5hhtIV7ykhMAIOe2lj9ZLz0qEsf
BCblM0yRcp+4jXPiZgqcT7PxMWmmnrx1DqUeJUfzTa8tt7+c9Ep9qA7qAsoXbY7ZKikycBSJsy4U
udOml6zinVdOQfXlbGIQo22sNO+bK4GnPH8qklmhIbBWS4bSvfxQCGdcGQ+Sd1bWrnFoxsl9BQhb
lFt8sz4TyiIZGAeh3IvDmbrfkbQM10NLKrawSwHkaKtP88jBXcZwkIWdAwmCBHBtbj23SkAPRTEf
YRdl+3AcOA+1zgxlT90VwqxGvVmRJY1tPAzyI3Fa/AiqqSYIQCaPnsCrsc5fDCXq4DcXqJF2krEH
5FlzRy6dR5+RmdUAOodGGcW/hYEjbEKh0xyv8P65oaVqBqK2OUTuTS4lSdp06uroRti5K0/W2AK1
70YZMwhcksneavxQX0YHj/Slx9bP2XjM7+EcjUsnD1maexY0HE5WQg2Z8UXMCN0JCFe4PAeWJq8O
C14GTmCGeTho6fBoY/g7Qx3jb815gMaW+voVhIRkR2DYOhgybT/0pY9fB0h7gUvt5ImB4rKtF1Hu
JUDofVqCE2Vx7qFjM4i0BHGh8vd5lBH0ItPMD5aeG+eeKv1tozvPecsxwSbW3eIsbjvtLJqAldpZ
sQSMpt0wLflrOOeq99EoAKfkLAs+imR0oJoZub8t5iIHIFnl7UGz2/7POV8qvI22fK+ZoHAPtGvw
xJm+EHMQdQlH1dObeVP2Sww/zmITmOpmvaf9Me8c5iAaNlXQjwZHKTe07uT5LKJx72q+cT3r5bKd
qkXs3Kh/dKt53rm5I7Y6wKpzgGh885bSuPAwFJ+iDJ1AwBDWe/YTfHmLoeNCrzQYZ1ho4A+SmC8y
z/hTq/v2PGZGA9zbEEjvGo+DpNllWCh42gQDBxqMVGG2boi6sX/nC7+zC4eLsiDz5UjyxpxhFxUo
ms4nopgh2+vs6NLL77cys/yLHu55KG1p31XkZh76KMoQOHFBQpx6jE5lMyOMNcRxnps0zDk9Po8n
1G3kL7NDT9mD45i+3tZj0p/03PPkQcqmfkmTb8NebSwH/0rv8rI/Q4BHCl8zbMbdmm3C9KibtViY
iRbWfODmld//lSD+78TxX9R3fj1xHNqEHlT3w9hx/Tt/jR0d8w/yKYx0INYCxNN9ojl/Ff5t5w+c
CQZNF5Meq0Xz5bvCv/4Hqbg1CYKLxcXpwRjz34V//Q8SvrYBUUhQmIEi8J/MHX/KxtG6IipM0oS+
q0948lPeZGGdXWaZqzZl5gowkK56cJqUg591JbpZ+mnYdRwUooWmNxz01ZK+Tfrkfm2aeD5+d+X+
oTb1OVXMW2ECu/5UawrdWhFQ38c3S7DysIKTeYNsujvYBqYbV0uGA91KNwKKC/ecgYX8aOC//CZ+
8jnmQ7qSbKBLXcKi7kvY8seXZoIJpAZ6eOhr8aPX4wWTpfqSKm+HgtL8zYt9TmOtUU5+VHS8kDuY
RX96sXpuHZsWfx3mmjXDARnegBxm+19fzH9+EfbSDj8Wz8xPL8L0sI1yW6tDo0gE3M50DBmQmXe/
fhWDD+IP+SiLfChqN5v4JlFi73NcyYl9gy3/gKPBv4rqO+iSCKZvYmu3RI8NmQE5GesZ58oZZ+hg
H1L4py73vKzitJ5xVi3mcDBFuHAC7g3+OZcFJPq4EaqGdvdOb+qsX66kZoW/fuOrrvnzG2d2T7oJ
pIagj7D+9++ywnSJWi3qnSEkXwUTdiAKMe8y1uNP0gOsupMGRE/MvfqbKZflhC7Cv48tmZkcJFWM
oEkAp6HQ2kWF88zkYlMXvnpKzJGpo5WW3rPF+OEGOstqVpYUOcKx0xHFT7N50zNRvI/bOAnY9C7V
piVCII+x6HCHCH5JR/oKucGDlSJVULWa4QbjAFzo6Hety+63tQZ7g3ZeeyxT87FVERQqoObYllmq
udAcU5vNsll3qERmx+7Vf/oB5j2wNCHop9O8Ed/uKd9fO7uuNATiQ1iUXXbSdCCRbeK7v3mVn76T
Li1haqFr0QdS1efvZJ8oiIq96MNJ75vQ7yHbLLpkBbxiionJl5tffyR+/igTx1yZLKvizsW/+OMn
wiGugIqu7UOCZTEZgtIMJqexQpasetDwgQ3F3Pwu7v8PP+S3sJsDC48uhf0pbcrSaCUDMAl3s+Ga
ExMe9XHXB5PpX5cziZRf/4g/3RTWxxCHRZZYs4W0GX78EWF0iZHp6xC6cTpsinYS4eAzCfz1q4if
XgaKyiq84x5O358i7I8vY05KcYBi+GE31GkC73wpki0MWWDWTZV494zzLrShha2+RAZl3Llxi12Z
WOBAqV+59wQu7avGz413Qxvl27d399+lCksVbmK/ghOtS5W38pPIfv1Lf61VNOsPwvi4HsET8flY
pU3/u1jRBKonQHauxxcR6gx1+n+vVrBAwbBgNsv934dH4/Cf/l6sCOsPHj78a8oSAGTWu+z/N5yI
M1EwstACEE3RpuXj++nTS3UEF++QvCbEQIMcSUIwKO7R312Tf1iE/Jh5/ftFiKF6xKRXBsK6SPnu
3mYVhRsxp3idvCw+lHPvo0rStDO9npzffE1+/Jb8/Uo+hxngMUBDfsYFRTYtfn/2X8SM8mD1/Iy3
PQWj7HdPOt7w/yWY15dhv0JdiUwxTd2fym8DDLKEtN7zpDdCx7NRDPfKzsn9/Pq6/Xh8/ffL0AgA
62TbpLk+/3ISL/FwXD2X+iy2jVsT4VlEuou8dKWwG5iWTQCN7tR4Z3Rgf8cL+nHp+Nerr0UcOD7r
B5Gz+B9+axmfwqG19Gfm5TI0RQECU9NnM7RIuAZOVmB0IU57OWtJ85vu5D/93BBvoJnSlYHB9emp
USWUcFqxPDdG1KcPCo+Q3FAzZOfPZk7TD71ZWkboKOnmu8o2eneLBZxh0a+v/s+fWopVsL+gXVA6
ZO/w48/vgHzPl9p4HtLY2rKavW9qEOWc4v2uHfHzC6122xUPAkKGJ9enXzMk7ZiJivkMma/ZycFu
tiM1EPLPAHd//SOx/v78ySUE7/GvKXS5DsvYT8/G0tFALjfx5TKblMxnzuv7kGNuvixeVRd3HBkQ
+iKySdGRmKs8c/0IxYHuFMR6OzTIZpA6o0Eqi9CNCst1bipxuCAsah3zrZh6NveRwNq2WcoGOaoD
ArTajt9mtMRRsZQabeLZVJIiuNFmU+ouKMR10tsuBcDsSXbiA/erpbbpCHQpsDhkMcgHZxGmBfoJ
qKIaWrx7DcICmWZTLCfPXoaLZFlmtSvszEt2JNrrNxinhFU7jRPXG48tyBPnDAtJeFPp1cGAjY7I
4ttsPRPmyG7eGYBDtxOMwYXGO591ClZ3zkhcbj1ZXKcEs5T9pvg2+tfzovqTRU9qb3NS9PjuLKO9
n0dCZIFTtxqnVhmAckpQUXdEIR3rm0VzKrVpvp1k2EuVEGCLLJfVqpzVdrTVPN67JCLN86V0EJoU
WTK+xloZ/0kF1PYC2SYGBy4riE2+caKtR+/4R+TtMtoaS9xvxzRKtR6hXAGRlAu717U0bs6a3jA5
0AGusx7vUGtHDVENTseYRUhVdkwvOHZvluxa/n0yVEB+9DkpMmXPvBXkaN1yjGTVU9lpl8zfONh8
qWsKuOaNsVi1VxwYShXdbaq3YkC5R9BUOncE06te7f22aedNbw5Zn5wXxJ0bfSesdDRYTWcoCWxv
DEwiG5wAF7O79N59kbP2jsGUsTIVnPW6Cb/8jSZgiQFDEMzDMPU5RuSyrRhHc7A4t3EHOoM54S9L
Hsfa8ZiODWz4+/tczUsGO1Mv2q9La5LVTFnCNf5mJEhQS+JpUTnM17bBSYa+yczabNM9Mhl7KgK7
0KGqPoA2TrED2ZKitw2ytzbr0DJ5KQxnSVQ3xxU5lm2GvtGLS4Q6mX4+jtLR9x11oK/TXGFusc3W
O2HJjupjJQrvyUTGXG96y8m/pDlSxK+ABQbrsmPEh2WjkcyXjGjUrggyJHLPkS5b6NmLDeRmXqkb
e7dVxXItK3u8IeJhg3GvI21Zz9+gc1Z96u7HFj4MqQhrEVwMY1LVU2xwSLKPF2hPFz3RXOcAEbQd
MV6tm3+mkYLIahk3z07G+UdQLF2ZbMHpCrBqRAmNvTYpt36P4kz1DBRNtYRkOgV/1KL9wZkD25fo
mZjr2O56H53awzz1o3kvllHKq6QHkbXzZlO3n9M5s8174vF6/KdfAMf96JLGxFGRF7MQXUC11aie
mkr4Whoovu7+KdUbJ3MC2ad+fxoJdebmZtT7STIo7NoxfciWpAWXBqPWne5nsyITHlRVhCNI08G6
XWiAivhdxkTBS5E61zPglXLLmeZAgH0a85vOdggLiETnrjPaBqNDoY2Wvk3SzkExMdTGBeJeNCe1
aPMbwYT7ekBBwYi87SIfoWKdUMNlGBmTxE/E16Hhgu5oj8QepdbRyjeMDYnArmCJLiimMT4V3Fk6
hM7oa/Zwl3nCJgVnlXtDOfImYsb/2JHr0TeqXDefJHKlziVyVlNGRC83AD4/3ktyKA+VtjRlaEWF
FYV+tbTTboSO5+wMqO5OQKM8odJB9pgTfDd56ebJRB8Tp+paWLFtIurSMrQLHQDqTVJGIye7sFWv
JtPi1o4P1n6kyRm9Ukpoa5xJmnzRjbT6GAiVsvKZqpSzGCP9EhM6Fpu4S7pXR9P1U93YOeqEPkGC
MQy9Tr0Cx8YLs9Ki5aQ5dYF1mJ1mBzge/FfbLxNQvgj2zpeZOcKGmEf31E1d/DJ7dvFOYrTGLtCW
zXtfVJraOMlUofsuq2QfO8Z0WSqxFMdMs/Rhh7/CG8PUXJJ32y3sGyIoCM60wXyDyayczegRtNmM
PflkkeXdK5oz62HQtemDO1Sabjlh972Qx5xINqnbYtauR4/TyllfhoASgftVRcpDe8DLDJyS0DAM
a50T902S+6VGJwV08wJ9QfEiyDGD2mlshh/2kmeBN0mBJ12swb8CYHa/z/lygOh1ib7wTaSswqmF
wcSbYUQjAjNC3sDB3HS+sCCdr2fbMr4OSdZfdNo43WEPYajt8GDFS4LZOj/x1ZGXVboYTQhMQS6b
0l9Uyo2WXWHoAe8agoWnpB9URN0+TI6aMno8KiE0vGTRx5y6ZMF6PzY5ZJs17oWw59e44QwuOe+k
S3h/mer3drI7egNi5PfSU+F7I0TeiBCoOHYQcy7tMTCQpXBGoBOXD6OlnuSeP91CMPe6MdtmRTVc
xKSuHMIYXZnuGk1mz3xlSrFHeULqEKpMQdmDg2wwdEZtI2Baz1G/rYv+u3/9Fz3375aIP4V7LxO4
um/RwH7/O+3A+nf+3r56xh8MppjcMBTXkd6vEdu/Zu2Mjf9Y56BM2XX9k6lYEPGlqbeKjdctH6L4
/9u+6hi3XXv1FIMH1YkA/yfb109LZ3ZFPMuJ9/qMRtjyfZ4vuXiHfStvul1b8pXpGtu+cy3Q7KZE
EfrdhfmHTey63P9uz7e+FGACizIuOESGSuzjv9/EVo5Z22lCamtySbsU/U1aZ/vYM+6tVp737u8o
hT+/HJd8PUFwrDUOzWX64eWymhvllNjtzhnMe0t6W1a6OWXGVe8756clzaO/vgT/T97Qz9eSV+Q3
zKkJgQSgHD++4th2dktTu93Flg3WpWu2amy2Mmfg+esr+Y3l8OOlpAAMEZG1AUQX+to/vhKjzpZp
7tzumkh2TFkzzDaiNyPSp9F8Vok4O7fdrr+3QU2RChqPODrv+D+9khZ8LmZnX1ZOx8x7Yu06O+0V
lpV66xjyCJ08u2Xx0Jz/+h1/ahCvv3t2+kxo+HWwb9K/Bc2/m2CwZjQEKMocIyXE86q5mHEnuJE/
XxQUMsZYH8ORiHxQrBJWsrzT9jdvYN0D/nDJ1jfArIcvGzVtXB8/XjK8iINR5V62S0WbZptSVdl5
xVH9zld9mLgaR9F+dPRZqgF2IwfgXhjSP1OR/Ubx6LyKFGs4ffkwKopNv35rnzbr66UBHUZnkK2H
y9f60zaZME4a84QtmO5n9rAFdVlFQWTa3bEfSnKXVY08zqxbykyGPXEyW1vm9a/fAtWBT5eHG5FJ
Y4BfFNM2vjSfLg9Z7MpKEjykBVFhLGez/boge8NAWrg64PmFg/TVUHJdJnnxosn2f6g7s964taw9
/5dcf2xwHoAkF6xiVWmwJkuy7BvCkiXO3ANn/vo8dHc6R/aJ3UauAjTQOLAtqljk3muv9b7Pe5+i
O9qnwN7ZMm2CdZkxcN8goNzxz+S5CUT2QIPCPTgk6KJdT3dY54od+RlECEpxL1asdl5WPRHrhvIq
vHe7NDeSzJ9cgrAbe5yOtVEGdlIuZSETERkcUsnxsdwkdUfz2Zd9MN5R41nPIYLHqzYFwkapZUSf
tSp6JGVd92kr+J6XVUzyqlv1GuxbJ1iJskOpcVO2BfB8gjKXQye3kFCSFhau36E8EWZ74WESvQqm
BWdQLrrxFbUdStwJWy8Z4p2uvnYIGh8xqi5nLEOVk6iZCLS2rxnZtMo4mqTAzZ+6YbHKIzKjxT/3
/DE6zhi7zwKkIVQG0kcnjWePfoUhXxsudu94NXrcNgzry1xRycvK7N/sZS5VXFlhSvHQi09L1mkC
p2yIE65clIecUvE+F+M6CiohUV86OujfqPeWk8+Q6FMbpWlBEpnRPLWcf6/aFdeCFfTIjazaPqsp
MMl+lu64byWgFYIUQnxgmnb6eZ73JJ6NrlhObZ2i2u6KcTQ428FG39WRoqJWfjQdc3seh2M3MZhL
8G4Q78hJ+zJaO6SFxGF2zxKB3nU2eHI5yxFbLEmJpA8FcxeYbqJnf113KWkHPXpWZ0Lb5pplf94o
U59FWUEhHHthNfr7YerVckYbwKrOJNsJKQ597hH/UQSH3EPjOSqUBWxlVRNeI4BdMjIfbDPdQ3Gk
NzD4gmJO+9j0XKd/cDOvNPep081fbVeVQ2yVuBnPK21FfjKuPdivtUP4SRJK6RKBWJW3CCcks7ml
Me4zEWKh1wp8EM0ay0nI8DOol9ewL7C61f56wN5ii0OqA+92NpY0R3OLKR9BSP2m4Qi8hn3KeLIj
tQQ3VlCcVrNqPygv7D9w48o3PY4y8ZbwJl0mElvr7IHG9ocqb4Jva9R+lEx1H/D6VRdGHQ2nwkGt
k5oacnMTwt5MJbEVbd0uBCaq+kDWbb4XKJpul2gkCW9dbNQ0UbZ33dxBWY6reSGy4iIP7DGuB9c7
hs6o97nLuLC0SwK/10g8dIRBfiWR7pNBfw3S8FKfiPQhxnpBoDSMwbOZhdkBreW8r30iuokGDuNO
98YtmuNujsuQTuOcF9zrxb0V43wecq5Dn6Ksk5HnDD8Lrc9K4bs7QTJjLBzrCk+Kkxj2cM1R79Ky
hTxvouiQlc18tjVNcO3064mUmo8GSaOxjXI4Hg1SQdrauCagrqftk+XJ3PUWgtygOevpd36o56I9
kIpCNLgdDU+2P1r0xuwbcC5vJRgWZLBZTdvC8O45Acuzco2Ki7msnlW2Th/M1lnf5tIqHhrWzScd
NPmZLjpGqn17m+W1H5NAw0reaHwQQKBaMk5AFnBC0eebgvo4lYM+djQpeHFdXrF2HNbbGaep3JM5
axWkl9efEFs4tAqKa3smOKyTwA2Qqec0E82qoWqze7HX0rqbCuTNpIBP0b0dMB9sp/Yccy/0LFLH
ap6qBocKKXR3FQjlwC0+u5XtUhqJ9sL3qqDdEbvkoYO0qitwlNVF4TdjQn9OnY/oo/eisJHxTSI4
c5bpkuze+dCKurhqmwKjjsXJyF+pIBPpYvjFKzxdjfUyvOVGiO69LzoQHVNIrNosPw3aiVLsrStt
IlCQexQBZw2c050X9cEhk1i1XBnsQlsj8qu05FAuTOOoRD689YAgEF1GpVHBd9P1KZgoK7D96GIn
3Me5zTPo4fN66c5+dNs20XJu+cxpWzJLzoMycB5zFosjCAZ6MZp+hNXPwS5Q7QvtFP96srBZCbGu
V2634jPKkGoaAxGtwmcISLvG2XIXi0tF+kqcYZf70mDHeKqdnoTLdo6efd3PX2o8yEkUeHiNaDjQ
Kerbhs2zYF+hY7IcZeN4N0pQFZbopO6xFK8Ha0in67CusegHTpmMCj54htvzbEIjtStsZJIc5KAm
ZUHkHfq5E4lV0ktOnfwzIGnnWHXDSq9XL90VW7L7MhdgQ7xKq0uzqbskLGxGnjPtV5VjlyoKMghd
RxH4tZ6PYv0KtMUj7XnjyPERBB3lZ6b6C86J9i5Cg3I0a+fGGexdnef6azNM5TFTtrkrUUafSZ0l
1ljomzX3kQNOiKpn+0JJ+yVzQr2nU6mSvC29PWK4GX8MblljMXZqlEHslTViN0M9L/Wkr3U6R+Tw
1fs1Gs/dIngprCU9ciKfEr9g36597Kzczi/Nkuc360JUrpS98WoH5V0GiiPDO7GTYV4n0mJvQz5T
vGJBtM7wPOWHIsqj20HjEcKaMg+7eqBBkYnehV0iKh2bkoWqdn2i/yD4+LQrnxcEc0Sw5kRXLV43
X62VjA75zLNOQpZ2n6g2/KuVtyvHjsMrc5pRpT4URo/nOwpHaA50XnXYOfcjwGCF52e4SRF4yCSv
XL2vUXxc66xY44Ff+mMtaFkjASmuW/q8uAaEKIqLlVzxy2nJo89rteKJs1K3NuPesM1H3oTirM4d
zBK1Qfx5BTVl87Z7/dO6WPmtRcPxWEgaXHuBLEKgaa+sdMfjmxJYirMYyuza9+F+mdF8c1scarpC
moWMbYSp1p4TKoGbNqJ2JMCLtq+93BM3xjoPJhlSWjxijJhNArlmW53WGbt0vKiiuKe3vY4AOaZS
7Drpl49O07pdnIe6e+uGYZYxYGXUNg7TBsxVHhzRWq3UekQtfhGqHfZbm+eikIZ12TjKvSrUKlyS
HrMgPRfkqnVHH2/chzAsym8EVRHDnNFsOev83rlsdB6eZOb2d9FCJhVa7X7+VLIGbC7t9uM8iATH
4nwhcxf2mm/2dDE7M/28VLN7bJp0uujKejptuuAPePLd5yrfKsyY1LzoyyKn8K1u1HzkKV9vyYxL
T23mlCSHdcrZGo/WNpwV1mFMxyWKdVVDNqjbtfB2A3aRBAnoclPaaNXvaJAtJFoWZsMW6Ht7JP4O
P7Yrx908BMjA/ajJkpUqR+4Gm0WGxnR1WQVhOR9NEq2erKmJPphq8PJoz6zBJHu1zClqc6fNmwcs
fPNLwNHqVeIcpUs3dt+7rPosRKbt7b156ynZ2jSfi25mDadMEh9V1tb5zai3xUBEA6QH1g12Ycg5
fJfpIu4UZt3suChhXPVqXtqdQsSblPbUJraVd09GbkdPHT87T+hfNHu/r8dbizPCeSHy/q4tVuNY
L3V/yeCV9mSoKZaCblWAXcxxfpTLQltQqyEdYyNbZ0CaZiTE2feRAXXn6qBuTufRf6wLAjcHvXof
EJtBUiX1zU/CqFsAdbtueWiWki7eKHIAB0HuafnKCq/7FT8SM4Qjhp8wvEeemtePvWeUZ6ScURFE
c7SNn2avf6zKJrtpgrChPevP1Z2y9URE3lL2p4l2+64xRcuNwOtkZCNatpKgYDhEdn4cbYM9EL8B
PcM68i6ylub0jqO4+rhaU/e5RLg4762pCN7sqJpO1UKivblwCpk330XDhhOQV/epL2Rxsqe6GXZ+
3a9HO2xJZAWxdOZPXZrIebZPuEI0Wqw1/4ADY2RPQPWUtZpRqKBxGWEw/UZSXD/E6Zi1vDKDeU/7
dbj9fob8oxbgvWj433/f/s2LYD0oGDN911b8n//6z4JJj6/i6mvz2v34o9795O5/fv9j8PdbW+7d
fyRtX/TL7fCql7vXjkyN/63w2P7mf/qH/+ro3S/y9X/8txcxtP3207JCtO+afT4j4l8IXNg9m+dC
Da8//aN/MQBMBC5EgJo0xZwADyrn/382CB3zH5jE0AH6CBo3vjh/8u/0LZPMLnMz+rMw0CN0+CX+
Lcb1/xH6SKnoODoQit3/lw4hPwbNr7m1BWifINn4kTBtMqI1Mo/BzmxaRpwZwrtshrC8VX5Ht/wv
t+ZvWoTvuxD/vJaFeBPlJnRX4JjvmzTVGMACqumFhxGr5y7VISV5Bt7rpQMxcsHpJvudSOG94OX7
JeHmWhYdQriO9FzfX5JxdwPUDruX4U89Z0Tyo1pEkL/RDfzNBwuRudjIQUjjArj//io1taJKN8dN
nkVtfhagON75zBeHQ263oRdPXksI6q9v5vt25D8/GTBdFG+gAgMeh/fXzGsMe16/IYAG9qHMXZqU
8m0tx7gPhuz464v93QeMTGQeqBW5iT/mcpQpUxYbFF48dq28ctrI++aKSZ2UMcpzMNMcW359wfc6
DMD+XhDRONuU4qhP+f/3n44H0hwF3rZ4nHD5dsvznKfyggDJx670osum9S9y1f2mi/jjw7JdFMkH
V3Q3JOCPyMq8T2fhz+Ucc+5bMN8C5etqUf/mYfn5KuQ7oYckpwOFmvWjfJn+RcPonjJVWXK8KkDQ
flBd8Pzr+/fj04H4ChQ4ahlMtd/p8e/vH9t2uEpN7qv0LP0QTRQlFRndZ501/GkSF5dCkcsLTYqf
9/Pn6dysJCQWvliZ4bXZofzAE1lwkAQikg9/CHPnwQjhJULCBr8PbuvHnJOpEKoRXYu3rsSOUkZL
+imX4/BJqzLDeLjkeOLK3yr0fnz+v181QhuMtAYVkrv9+V/62wxbleLgscY1B87bIl3nizKM2ksH
7ccORLfp/eb5/5uHBNmjDZPItAjc+RErDa5OhWYjqGVSFSZk2qenMFj+EF79/WZuoyEGRPTtfnqt
a8diVlmhHh8iZXB+t7L91NnWb1aqv7l5m0YTRSAICfY6+/3Nw0Ud5KuJHXLStjqKyjOuUlUE5zYe
wrd8aNVv2t0/rx0hrJ2I9WP7YFa43du/fFnwOvxGSLWpStYTd3mEgIGaSfTDk2ys65Iacd9r6zcU
1b954zZrBbI8i3kf7937qzKmshuCptc47Jcg0YMnDgLp4imlsf3w65f7p4djW6NsBguYaIitCbZf
5S8fUBH6OtTO4mJoc7oPWODLY9tSX//hVQiBMBk+oYTbNHHRD7cRoguUHKtx4mopFtpDyAL2EsXT
xz+9DKsU6es85ezQPI3vP0ypQs5JPR6HxZci9qcoZIe2uz/9MISSfDcbbRs0TKYfXmAcI3COIfji
FCmNvY2HcteJNtj/+rP89AxsanomhN62EsJp/+Eqi2fZWIwbvhg3NM51ta434ebNLf2uPPz6Uj89
A98vtUmTKajw4/0wbkUuXCxT2bqcrnOHMV8zmO7ZIgsmKr++0Pv5FTsxIysKFtSmzPccStH3348e
w0H09hrEA8HuFmv60genwm06Y2cHy7QSwMiRd+eT3L0pEOdqQL6BauKPPy/KDd4s3FomX2Hww63l
fXXKrAigvszjnJ0vKci0o+00Uvzm8/78HTLfZTLPPJF0o2Ar///6chkph0ImI1BLZ9EeciiL8Tqs
wylzpH3/61v783eIA4wJP1oAiyrnu9HpL++xv1pgVpqZ9vm4yuvAcNuTqMLf5eT8zVUg3XPI2MTs
rPXbB/7LVRbSTyanBktZhm2WiMrp4nbAtP/rzxJZP964kDMMXkM+kclmgr3v/XW8oqQpFNDpLTk2
zknN/kXY45SrbwFTEP3ZQOrlVnGgqE/3HHxTPwD1kYLrzjoAQB993WHJsGelWD4NTPmxtmfD2nO4
rczLAlvwt8AbHWKMkMfpVwC44JfddOutL0Vn6o+QQMYAA21r6gSP4dwCusvoMZ+bc4qBGVIiJIvi
vIvGoE/jxRoXvPOToFUXIdscsiU8U3YZFbdlPrvjYerCzHf27GdqvPXo3I/blCRyk7VtB+s2CHDB
xpYs4SqQ2BlFO1V6S3AEqqzzi6Hs5KOXC/PoiBG7ieLTyevUjYzgM2xKFApm1+CrcjnNM6Ub/dTc
meS3RaeqiKz2Zo08sZzNHerMWyN1C3WwOmOeL6m3l4ZhQjDMdHSnUtJSaKdmbmPXAg91zowZvko/
24V3J7o5zQ9Ye0IXOLpnuLdV4+kCgkKqbksAqnSUCxTcsQfDF881IF8RQ9aVOMi9zm6fbJjFJl0p
ghgebB/SYbbbevH11zp3/TyRIZ5uYMZODsnNRFYAJzVU/Um7IwglZQkYTdqfsi9VOYUZysPZrvaQ
gIsHMy+M9SyMpGHvabe4+U7bkOFvAkCoD8g46+WEs72eAPAEztvajTQhAbissDzqQGi+tXHReg9X
Npc7fD/5LfbtQOyaIG+svS8q0LB1w0+/zY0R0ZbR+BOdGqIXCFWvfVgZ/tDU/VWVI2U4b6Vd3wxq
cPz7xQ275QwaWuulLGbNFDUJUlQwUmQr1xmjkmnucuM5LJGjMi5woHpf6dJt9MVU4HtOpIG681vR
gMfUzhICipN1hyTFbziYuazVgLLtwredA/q7Xn+UvRqK5wXVM/mybWuGOkqwT/dOd6pA6djZvkuF
aTOEb1QWjEkG2APQEnRcc/wWOcLsLwlXrbvXAQOthHdc9dGaHeBsWFdmQzcJGihAg2TUvqVO/BLd
S2WiXTymERwsbJTqzej8jkgiUfTGRTZFwTwANGOmcaMsw+pdjnyOM76ssEv5VgdtRMZZNK/++GxO
jd0eM+J/+r0dqcqOiWKDeklgTT8BmdIlwjRzzTbKD33kMz0WdbBb80Jlt5BS4blbwNqiD3Ofy+4I
KE58w4rbj8ccT4r50nRwv3chUu0LwGLmclnP8GUPU4jQ8MyB42cmCy/PtK9zb7zqJyfLLuYh7Ou7
kMa7e9BNaYNqMJSyE8vJYZesm1I5hhIRol1NK0avQM2gHSiHYfIxL9NG7lhJ2cHmQXIbjCViKuGL
1L/eyK+PSy1MgAD8SDdxofUwhg7IAEpQ44/i1Ntbxn3vmIQPuZ1UKcRzkHIwj4Pqde0DxgBTDkIZ
To9wrZM3TO302atc1Z3lnHiiE1y3xrmQXZO5N0OUTf6nvi9zg3sVecOZHzJ4OvZMFFG6Nrn2DlHb
R5+U1xcfTMk0K7HrUryaSMwz8M5q2VITXRTKVSqFTKbMDeuPSoc1RycTmQtf0DB9dZEKAxCpRH4v
prKOmJ3TmETpardX1dxOejdYYbGcAthbwP86bLk4HDjwn6YKuPm+7XIsBxFv45MIjG67Z3Vz24Ef
RC0+18ZVtVTqIwt/wHDJCY3s6KAGceKWhinCi0ZW9wDjpLWzs3DWx2xOve6whmEpYbfYCGJzo/c7
RAmahIcCSGAIMqYkSqJvEfMfXEsqvRMzQOmnDL0QR3ehcuvSiXpDX+FvKs4E64V7EhagIEBIdtF+
hnmZExXHRO2zzzwIJweDVf8NHnyOrtey2v4iQNROqxW8mb1XEJeMS1+Zhd4zKKj9c0S8HdOoyRyi
HZv4YsYMGQiodO2B2DtzHK11n6foV3aycwwg5qTPijgzRb+e57wt1kEbpdkhRWrn/lyNGfLX2Zce
ZN+lc8ozZZrES2d1XdoPPeLYfD8Hbhadm2zlSzyDn1/Ju2PDZ2K2ROrgtDRuksqWwTPLmgJIL4Ls
MGSeqzZVrjQP0EWQTuSogIIvI36MaIdWBJ/zMmRZDj/ZEvQ78oGmhFxWPskE5kcwp16KcueNwmPi
qd3saUktWmnLPFXmLrVGIHarDJyaSdwkYLvNaG/RA0iKQhn5+lUYgPoTt2D4x3S89anxI2c6zWOn
kZwsua1iMVVedgBT4X4pAO5+ZODuYiIxfF7Fmon2tTTSwIptWY5TXOPJZ6IB8ImcONIlNYQXo0BY
L1xdAoUblb0f1Vxh9R6D8s1ubEJE+8iagl03NMtzKFU37krXmcKE2enA2u6DOQRtbHUhqiWrGxIb
Qkl9Mhu5+SYA5RzFiKeZ+cxU2zsW3QiMWzr6n8KepCcwd60xJF1uoSIS7ZT6Oxgyyy1dP+YmfifN
miLGkOFBgKa76DHHhyC+OvcxWEcUxA2JvcgyMzwye2ccULI3FcIrYokEoRsrSHt+n9yzGPVuwGIV
bMB8qN4R3LAag2vcTRUnTtPzxZPN1scrDx8N7r/SgU3XUTnf8kATJ2FMDm2tbsQ7HWNJUHZcNaMy
dhqQSAtvu4S6WKxV+3XRLqIG6YCqH8MoYyuobeKYTAZPO8soJ8BG5H4mQTZ2wZUD9zI80FuYQwqk
Wu1okmRpFA8kqNiJhD9fHkiKStVNlpoqu17gEUU7GG9Nv42yxnG6wJCxIv1gfWdIZLaCIUdVzzZe
lamcP9prM6L9Qf1ZXrmlu45HbPLljN7B5dlp8sW3LtK+iqoLSS3R37dlZDOMzwo3Lc59MDqMoI28
A6kbCw9YKXodowjdM8G4sc8uEbcU3otm/CLZX20V4A3QbKR+PCLOdJG0Gwj8v1C22Mgw1q7DHaOm
NN27BiC/gg2xO44gkLxTkRl4kmTdMILPOByCj28HqDA+LE/c45wEn5QBAexc1yEuLmarFl1hESy3
4VCoaF8MEUIHXFhFddBESyzACZhU7Gn8bHqRWTtjnKvS5vYrbkHCN+Od953TdcfB7etb0xBAvnzt
rZ9E7mWCGlwRk5Bp7d5prBTgsCunACNjD5dZ6rjlLoMI0e+czEdrkcI/08nUp6BTh8x2nhbOtjxu
yGasA1jGFiqe2VT9YWRemiX8vdVGZQKJHhDfN3r9SNrEvEDjXExH3eTwLtLN0iMlCyBb42ZsN65M
DdaTRx4l364UCy1yNDxsWx2xFU+pmbOCGEbaLPHgbHER6NhxVTVWOXzVbOoTuATDLmNQQJt0rU6n
T6oM8eUADSIRQVrSv+/Kta6T1rKGIrbrCqZqLZrCJE8p02Oy2KEeT0tjMeutcYPce4aNy2MZDa8/
UPYFNz4Bn1tCcz1nRBXl5ZNtF7okr3ecgTuFdXvyW5kuXJ3hTKyGObyzptJo9kDJwaki4meSmOdq
fK1720fluUhew1KVhI0P5RBsus+gf0QzmL+gSKBlujKBN/ec2aY3BL/yk4/N6uSmKbWUCf6deEGr
Fd0uM6rucoEW1+49zUSe/YY0vbgpaYIyGgxkg56hFl8now/wx7lzk9hZWfvJXHv5zcxKJx+iQisf
mlDQ8SgBJwz2pDVaOAID0zjoHPPQAXsdySZB600kHImWRInRVux61UK8wNCWWAxJgXEvA2PMsvO8
bI0H5WeB+SBDO51iravxelXIV+duAHgf5q5xB0QK2advjv6B7NvhUpmjO8S9t2ENvEqKZ0JQxM04
cGSkxK5qDsO2r9adO+REUjUW4P9tO0jTo+0OJXown4PGLT2P6TUjvuetliPgocbo2D3RSNl6H1lz
+3V2Q7QUmenqudu1jOrRRVSZ13MMhiC7QpaTumWZ5vER5caqLufos7Gsjb6tTMbS/IqQZaE8FaFZ
PTht00KikfaSgYCIHHRZ13lr1LyV8O06pXYUQPxJYKbBI8EX68MU8HoldY3F4zBIp+72U+95TxnD
fwTxHV1jIP490OG1RZWihnLpd9gBwxDKrDVezCtF+y5YodfHvK0FD505+DlOSNvt81etjM4lwCtc
v86qG74ByslHxvnsOjynBnQuaSishk6TEY3LkoHcFUNbfiCeLex3adv4aVLrjgoYOqrzKArHfBxL
Vm8W25rIJbI2hxM0L1hlCiD4Ves6pKU3hvQBf1Gpf8uGVERHoBXVE/hudIfIoOpDJdGYQHZcoydv
Hgx5Y1c+frcYEo4nn4eCg9x93TAk+8K9xbMNR18tCaElGLarefAfcqmjimAWwyZRQwV9gXazGcdD
5q6re9EEg3fv+vYwH2dKwbZmnVZ9dGvQzigv2gBLxt6HI+4m9tjh77Qb9WLhBWJt80uKlYDQG4+D
cjWPCc0mCnLUQfgMNWImOxm72Tt55JjC7afeBMBtzev9uhoD5EFUUrGoTOspXDz/Q7vwQ3bIkNkq
iskfH6eC3A1eDpNgCJ44agfap5tib0AeGuOf3ogsjZb9Xukyq4+qw1EU+wSavhDFwHzfYEo7x75X
4g8b+qA7d1oo5AmyIDxgFKCYqieo3l+NKdfF5eQJq6cNEgZkRThemsaUGsOd7ppCsE2H81VrdU2U
oKeGM6NXNd+tPTbR49qSXcHp2TCKI20/SK1Ut4HkMYT6FwSTN9KLoPEce0gi1RX6JNSNRVj7BBU0
VvbU6lCk+8JHlhUHXmPfG8Ina4ewMixP3YwJCipiqS8KQH/zPliN8pGSb6EAzdlDdzr1ePnVRFzN
TrttA3eytxozrhBOBbtxcPVLILKJzCmAyfR5AqxnR+I4ernnuWQ5FHOUWQl5Taha66wEwlgNRf1F
TSwz+K9dyuzVXOsHQ4UQfMpsftWNAk+dzYXuzyc5jt94LhGbOijmi7d1Qcp9NKmNjfPUKnorHoDD
MZ+GWFKfQj307RHzDjunssLBOXDqNU3yH1yy4lunrFSizX59nlXBujM0uXVTp5vnDgqf/oyRXVM0
oZwLdeys1WKkH4wlnO3mY74MLu8XMPTyOElKkuHKlOFiE/yygi1AopjrFxoHZfPFxE9uQVAH1IOa
VNKmilXJWf2+ooxTbHyT7RtPtWsW+UeGioFbxqlcK97T3DPr7q52alQ0nj8zcFHVBO4yTP3pbZor
AzBsO4PNZPHmtBxUnFeKwC8uqzVMXz01Nm8Ut8NnOUa5/WlM5VC/lTPV98EPKKFjy0e5drYgrhcf
sY1KdbTrsM/vfWj4Jl0AVX7qM/RA1RJqDhG9hViVRwMzHcVuiSMDME6+TyWwZO7zF8A7KC/1dSvc
twgA9j6Xwbe2tufPZRR2xOBk0dEPpvNuKzkNaR3DZoaja022+5KF7pJf/JfkVUqrduMOasNqoR8V
xo3ht06XeIQPsElKl55haXT9Z9oS2H+XgBbs0e4m7/q/QjGnWnP844DeZnOciRLbSq/L4ToCF/WR
k5lV8EbnlKfLFHY3JA3N7DEw9x5+3Uv9qZMabCF4luWalmUSIP2DTqKNRo8n0zc4gKAVS2lRki6b
grYxMXX++lI/Noc5GDJ3YYa02cTQlv/YtJ2dud9ch7FlFNWHjG1w7/bL/Icjb67CSMRk5M1YBOvU
D837DuZJL/KSBHM30OccgtpLhC3Ob67ygwspxMsHH4oDOsU5g0bb2kYZf+l0d1mvXbvHcRlNxNuD
ImbXQRXltioJumq5Kno3vJoCkzMFkkfjIWTDe8M9R+nz67v6d18g2jca7tvA093sfX/9RSCBu5Zh
8AVSKA+7qQ8iTNYdmkpl/Gtc8Ue6rP9MdHUtX9uPvX597T98lf8/KK8CRk3/d+XVVZG96neiq+3v
/1N0hb9yG+AQSQ5lDSHrphL4p+jK/AePHwYx6pwtQsXB0vdv1ZUNN9Fi1slQbUMVYGb7t+jKsv7h
I8VC4uMETDkAr/yJKzPw3j8gPBeQW0x0DMRhu94WEf/+AaEUX4pMiYSURHu8aMpVQC82iTDfTVhf
viHBoVvVDakZnAxJOBI5Cao3MRaI1Dg6zNrpY1fjApPCiEaYrdRX7rc8XAp1M4VkC5kkZlTHtJTt
uncJuvhUS3pcNJnm9sWj3/rcoTD4EPWtFXJaryXgceSt54OpRfaM6F5ml4ZtrechBoQjq3l6qCmi
A1LcWrM+pOzZMw3EBjIcEVpmVUakZLhSf1h6PXZkR3X9g8aFg82EDhDu6LJVa7J2OZMQL2vz9W1B
WR9c+tTlsY3rRp7C0g9KRgpRkCWzD1d73ZMO4prHBZmLhuXqjeZrS/dbtQc6ziPp4WDuQPZi1Eb7
ewKO0TsJCVtzig3fXlCTe4vjXPmCtXuXjgNdS5IzcxgJ66jpQAaGl34jKH7AFrGA8FVLusmbwUfA
zx3BMk9+ON4tQYax2lQLEwDSAfObaui8du9Q3F4KPHV6P9tK6VgOBX2B3jQJtuA4be11Ke07ief7
AHXVvYB3kdK0XOqnxTKcIIb/V171ixGaOwfOw4sY3YpQBywOH6NOOjBdq8jcBBMjTimv/EKOmCwJ
3IyGAvta0aTI2bHRpMpAul1FNqeFfDF9NlWRuldVnXdyX0Qg9fZuOXy2pqnvdgQDXnd2PiXkmqAb
J0uUc5/t3xXSlS94m+kNaSopCyda+7SwX59IQYlaRjbB+rgSef8NZkRk7dp88kXCwYhuvONm1rCz
ypQuuJXbHxtnGE3Udtgs0hNIBO4VJ4C+2iOcyMR9PfbQQTxG9RTVSs/VZZOJKbxs3T5ENT54BCCk
xxWXnvOV6faGuUYG2a1XcCWq5aD7niOKLny+WEyL8JF5LypxMDtX3K+LV164CpK7V/mXo5g/rFH/
NggGhpGk/l5SDIR5XZxlmFd2rYFjTheE+5kq6pM5HC4JvDSBPtTtc+kBq9Gb1yXLzP0ATjiL5yB8
mbRUe2cmKg8ZASET1MqnaqIg0d58zGxJRzuvR4CTMx3Q3Hjsa/OxIgHoKNyetvZUgdlfZH1E0305
y2gTCFeHns98WmpJGRI8pqaTiLYgxi4wYtv2ItQXVknHXs9JtZrfurlF++8/E6J0UQg/WWefac/k
hv+LvTNZjlvJtuyvlL05rqFxdIMaVADRkgz2nSYwkZLQt47Gga+vFdJ9WSIvU7Ss8cs0S7tpmVIE
mnA/fs7ea39fCvFNo7mPLOqKg6x5W9FvCcS0yFVan/SdUbmOOOeE1kyDf86SIiwm9xuNN06INHZX
2AljoFF6mNvUct5gcJZXWZBEmqTDLmPGCVP6MvK8QXxTi5XxuS9bXprJNh+rOn7s6/hA3uYX0bq3
02moN1Ga+3YfhWROe+GoDceGXJnnJimvTdPbo1W0dpmRdVg1usPiFhBfiBWNE3RdUfF4CmQ4paZV
IT2SUwNZj+5zo3RuZNPc2830rJX9JbQhhhX9mc6pamfXwwWRkeU9UlrMGENf/wBCrwFOrnGypTaL
hXLVzDnAuckmzvjFONYEPyhnBXL11F8eRpo7OBxpPCKYTytbrgC+n+AUI/ZFNZoB5rt04zk1m7k5
NDtg5V+stBs3me18YyqYX7Ro+46V312RXDgRKkSLyYgc/1x2I3fEJakNq4l31CunC5rB5tBmPBaT
Ts6zpa/8ROTXRPLtEK3SXqvtPYE960xFz4kjXiq/xcEDlRt6u3rs8fuwTpCxAg7aXjuWTC4AhARt
3kdr29GzHaL1Bjq7FQ5Ahg5MeRl1pNaFha3yDH9Pdhhcun+QSXCH5+OZl8tbd6Cu1TKWEPyc4eAu
r+DPbkqq5INDIsZ2cqenoojL26628IdOqg0nnd5X2pvmjnSlnWmM6uh1hYXdIaXLoutharXnvRLr
nt7sWuZa9pxO1pZ5wgtuZHE3ks1VlDJEn8XxjWn/OmsNf1cmqRcm/dhwJu/upRq+lU5Ndzg9w1ya
sVwPxBJYz9Kjpc5iox0VuqsVr1wR9FpzjXmAtCFT3ZO2qDa6MCCDLxcnVjtJg1t3iEjAJASGk5K7
SvhFMVgGai/ENh9I2XYSuenrcQxwJWxr2w+LWePtbDU6VeO3GkfHHLdHy2j3ctG1/ViJa9a38ugu
XHOPPXSVpbQwbLv5xhnr3tarH6acD45I1jNFZ6jq+pxmqr/tIPFtlkq7hhQT4wno+K0rbV+24tCM
sn9JxmndRDC2UFXGAaIwJA+MQWhptq91PV+VhVcHcdO/JnpKeqTvF2eiSzUkOC35N9Lc5Hp8sww+
OgZJkO3ofyPP+LLvC6yZmX1wJvcCX2VGB8KLcIMRBgVYq11FZsFyh6yxb3/ovZ7f9TUvI/mhTECJ
7Rp1noAP/WZjAWcuVjU9xPpVGarnIJm4p4xRHJvGg0jKeYM9CaIqFBSTd2oja0wlr65FOz1d0SY1
OoAARokGEfOPNTQhUXPEz66MiXmne+cNeT6d92Wb7QEpl5oNvn2wU+caBHDN6Esnj3Sof5jG4Nbl
HqRyZi7roQAlxYSKZpsRpAmnmjDjy0oqJ4565llqTPHyRegYh9w1UdLKM7ZKJ13U3FoViR7ZNrJq
U1VbSZtVYzItqx3zr9G85+GZ9XicY00/6DRnrk5W82spU/2l1fkdhQ17hUkPZYTGddu5NgjXnatB
31mV5Sl/BJBYbD/mU1U4NN9zxaEY59SiXxM7lZjautasSe/3IgNHzYRDuTbN0wXubxNqumhick1m
zAahV9f3ulFOGGBTEsGksR+8XH9WVTGNfZhkPWEHbHy2WS1YSGk3iFadZ+gwysCK0jYRN1gS6OSk
dqlWea7FbbZtCmZxCc9hklvSxUjlCpBXFjh2I6ubgTHpQ4swzyjskvyIsnGR7yMsqcgNizisG2uv
plFKVxcHZCB/RYzlCxvNMeFgTfYY1mUW2Y7q+nou59kNLNmWW9XTqg5iDvnpM8a4Lz0bQXpvxLJ2
b5WR9fHeMwWN4lTwoq4poa46bcjYT37loUVdz7xbahaecmhdzPqmdJmS06AsaZJTlNrYowVNTeQb
dCV+Jq6Nkz6nV1Puqf6pr0FK7aMRkVCY0C6DuE9G+VrAS8hDrS7oAZLiI5zNKLUpuwQajZZqnXYd
wdsEBI7ErqAm3OZTCdovc8dMPTJLkjdRaccYdaRjdAxtGtjK6ehjdUtGhQgkLeZ02laq0Bs4QllP
w6/QnF3kF627TSI90/l5CwiWlMzlWit9NlAEO/TaxohY1ymhogn5pZdl2Fg+ZEQMDqYfy1XLYL1l
DEGHMJkviWwhwCdieFPsiUAwxUMy0QRFOUT4VdiAMPPXpCjWNTdtxFweW2BippqMlnZe+p60KKd7
MjyLeQpN2pX08uJQ9qZEIDT32041y6MZWc0zQQVMsNiwis4H7yBtk1ztLKpWkRZL5lflEJKJ1hPj
I/G7yl47Vz6YGMfJxXk+DtNuEUTyatJtb+qC1Y48nwFYt5zCntt9AB7gni/KM3cuA42D7rFscZXa
2k8Y3NJqT5NVHcl857T4SDzy1c+8YijJyCnkxkqd+k4S1BZIIkQCOI7iAhlV8RUM3HBAYJE9ZMrV
oQPH3Y9qbqkSXWr87wVpZj+6BkDjCok9mp+B4TrGSbM54v3P1kZ50kIQVRzWMbmUG3zwA3VPam4S
t4TUBGf61UtxlJ6cufEqi7prx6LOKozyhW3lpcHls8LcRJ5a3XqobZz8hSMruiryrYEW59lOqRoJ
jGSrxHuuq42dzC84dKZ9l5fzzu7whwYoqaD/DSpbpzHrohbnzp5+mL6Z29Fjbl09sesUgZhV8yTm
MV77dN0DUoWTByLkVIil9MwfZB9aTKFXfd5wOnEHx9j4MANPtnVi7HwyKMNuTt0w4QQF5MMRO9X2
3yXRYxuiM+vraWqvymoszwmzRzA5WW6Qe2zlOeGagVG6Oeex0jdDc2rFvUqH+4gg9H2mC6KwS2cj
YrfiNo7OOm5042BAjmFulqavJVCSLSHX9UVZGcjtBiML80yiZKElujInoVaTGJtHroQKdfaHcVuX
48xBMnP2bmQsx6mUzX6A0MCFjwr5ycygKXX7/FfP538aMf8FC+NPjZgtbLzvX2lGSvl1eNOQOf25
Xw0ZzbD+AqBM6gRmMxMV70nm/Tcny3D+oumCfpD+Cv/A1OFfHRlScuEseQaILN8wDOskqv/bBkcU
7r8Iz4aHBP6/LYB/+9BwD/5bstOpn/obPIgxB3YSDy6Oe3J3sJu87caoFm2nEWWXsa4hYHFkT83O
OE/fRvwhTJhad6+TIKl9okl/16+EIMznelgUTDqiyJp/Kmp/61fye6lxyaeXYA2EUV+MnDaSsq9W
3XTupCTJFeZaRqe8LCt/+u0JfeDE++ijaSKhHMeSiGL9H6JgXKMFrabLEYHB2ZQ4w7BW+MY3rChG
H3CCS+KLGSfrvlAWaCLQvBPkQwafn1G1fsKs3t182Mk+X8a2YBOdnv7vvVKkVLFD9/4SrGJirqhK
zCKUzDNg8SycNVeeXAys9E5lvCAykgjAyxZEj+FDsA4gECRnJtApoiOR27T/H0+IPrLghbVQ4IF5
fvvlEjxuBl5fpjNtggk3j+YfUOyNaSUKr+pCEpnK+1n1aiYCDYxs6Ps9UoGZzt0ndLXTB72/SwKB
NQ/tZNk03qnSQcSIMqljUF4Q6mt7qF9U7TthBHPkwIZiPI4M8q80v60fdCeLgz+/Lm/blT9fVORk
WFW5A/hF3ycGlLqghS/9YxZ3yUPqqP7FtMxkE/fmZ0bDt/OIvz+J3iy5MNQrkKXf3nCkxKpdtOgY
AeO99wzZ7oxyMD5xM350OTZZmRD2ToOW9+Yq9GxxjQrmGEeCQBQRq3sV6/q6J27m/s837qPLwcFF
dA7tZv1nR/n3l7sYTeSZVn45GM5w1xKPdom6st3/+UM+uhxIW6xfxgkX9x7yN+TIHmRxokr4c0un
NCn3umjFTVb38yegt4+ux2eUQ3f8ZNZ5/2OtJ8CcUZpfim4Z1mOfxF1QxgAfPnnfPvwYGu2s66gY
AQu+fQt6f6KbS6C36+fLXVbSjZZp9Zkb+V0M0c93DSOuaVn8uskSeD+V4ozUjYjoLg2Gsaeo86Ku
Vq3bjhVgszK5q6yyv53MxdZDZJoIBGTmlWiZG8hX23EELPDJavPBVdsYyFzA8WwM4v1VIzyobc7z
R9lX3T6nqbMbtVyt//yysAW/X0hYbJk/gKTjNy3eDfwauMBd1BpH06Q3lAFuIyy8ekyK/EX53SeW
uA8uyDHZTm0sIYxT9HeLFvwxME62Ok5RHu9pucD2tWL7V931bzfvn1O9d0sjkx7eE4HODHvQuyUj
qxKmLIV59OfRPJSS3gFCiwQhCJ2RViCzbSNTrLUmwWZul/YGFkp8YzuLtu5EZp0vgxbtzbSI7siN
zG4hn48gpum3BhZ5uTf24FefLD+nL/T+C+OYZdzKSZ0B1btHIAazaU3TPDom+tYFfemLE9sA3mcS
J8s51nf6pNs3f37sH+wfbB7/7zPNd7+oRAdd04sjknjy6IHqmEFdVfNZ46EbTCysXYDEToplwy7m
c+jn2vWfv8BH74JrYdrVT2ZCvFVvv8DQSD9lZTm6Ed6gUeskWctJ+skL91ExcaqpDIcINfOk0Xz7
KbI2IK31+pFqwwLXpmpzCM3EEPQVYQ49QWFPnpu8sJ+zqbIRnTvu2OFR8aq1yJB9haVVMLUd0CXm
n/y4jY9uAD88jxWa0R+21LdfbTFMzDqc/3mXvTDq6uQG7nPxwljcXC95lz601kSrW0oLuFlpqyfF
N1wn6Zg+GZojr0VVt98LUFqfrLU/q8z3ryNkSF9nN+RH5L17NUaiRSfp68chzYwDvQDzlI05jgc5
SnTztkpvh07Wzw5MzbOum9JHS/ZIGdNWzqfDLIZDJ+7MvWqq/FAhEbv7z18cokosn3fGO2kV3t43
pyHQnMPDUetsGnI01lcEpQ8Xf/6QD1ZFfFzAOYgs4Rm930Jjkh5hcI/HsjHGPGx7kdyXKG/g6kW0
NKuMDtGfP/CjAhyPKJ5rqjrAFN5pU/+t9m+WcTKEIY9KH/ozo8/NQJtbQwUT7UgfF4VQXwCtE+8t
4K/t8BCOt9HC5PeT1/KDt5Kfo8lPxjt5fd13FIm8ZuwAtulYxBrDpHT4oZuq+KRo+GijRV/COYeB
Ixl07w8bfWVaUZ7IY9mZdjB5dPuI++y2kWJE2qbJFHLckC2VRFQTlDHj3QiWuSdWuOv0T+776Vf2
7mXnq3Dysi12Bev99tf1nUt7vDtOCaeH0jSeUVR9nzz9BTkjXo5lK13rsw3qo3vM0gbpGZENx4l3
631Oo0faNdiMCXGW1nS01zNhB8Lw+xU9vr2oQKIMs3muiuVRO62R1nBNf23dG/UXxPLeJ7/4D7/P
aRHidUfk996pvlhei+unOmIUA8Soyir0cUJ+ctX//BByDQV7zs8KgPymt+83lLqOHmN7LJWZ3KcM
Ge+MpHb+4ys5Zach9GFl8HABWG8/pGZ4Urb2dCxPykFrcvLDgqb4kyv5Z3nNh4CP4ddKEBWLw9sP
qTS/1mxnOvb6ZN42/dLvCeersLmOIGQ/+Tl+sBhzKrFcwC5cDuvQu3dlZmxHY6w7ugXZgOSdi/g6
UXb6AMFUkUCrSGPGC2PdYxAa9oqjy9fZMJOD0HO4mVh3Qq0TA9MTXXPlpbRANYb/4cLFjbZPRt9T
r4R1+R8rhm1HzOhN6PkqsgihHjA76f6YnkFCJkTBI8qeGYPvAw5wJtryK6ef5x3dfKDZf/4q71+x
0zfhiAAS0ad/A3z87YPJLYWZop2PTu4uAQVojgI/1T95Iu+fPh+Cogx4MwIIvLjveSOz58UahrHj
VHXYDqZsunAQ6oq5yo5/vpr3FdrPDzqdeClbHA4Ap//9tw2B/pOBGbI9OmUniu1Y5gPJGZQI225K
rrtqTK7Q5Wvfe7/1D2bv6M9//vh/lE7vPt9/txOkbhw7Zt0fUyHlBftFddWa03AFHvui1YSzbmOS
2gtAsMUwL4cmrscNYlZj5zqxiQ7D1IAA/PkrfXJH3msTSaZJ8fV1x2XSdCKfDeMb7fyCVjPxIFFO
xnJvCHud5wh2sQH+pwvY6X6YpECeguSMEzri7fMYKlS5qS2PbmlMAbZmk7mFXX6ytjj8Jb9vRz8/
hFUFlRrJrP8ARkSj1nZF3h152sa1OUgXWzBebjJJ1sQp5p8949Pq8f7j0F+yKrunZoH37hkDkczQ
xLRHKT0deQEQiTM8SOrJA8AXc4chkgctY+AUR70Vf7cJdHUDJ5lAkVoGaTOf/LY+fOdsmAS2z5HX
pfx4e4+trOpto5CcSmL/bBlL2njpKBwkVJn2hNXOWJHH5O79SpDx4sMaHFAdbbwou6lznEx12bRf
//zO/Twtvr9F1ChQL6iIbP719iv1Y+kRZdAf+3HWAIXUiXw2UukyTqV6zIKhgqxdt/OJ/k/fh0Ca
GhFdKNpxuvW0Au5qMpRk3mCubESgRcOwzdLZUiut0I3xIMo2//7JN/7oobIgsxSyCFLYvFs42CfA
x9blcXSreFlbOdb8wNNxFhH86p44FnmPRKKLZdIGvtT7q4HB5HdrIWBnxTMtnU92iA+WZSZX+ikz
0dY9Fui3d5CQIQX9sjkaWrukSFz0aeswRR4/e3lOP8D3T8oH2GWwHVFoOKff1m8LZuFZVWamp+vG
K7EyWcXxLftWQRmVV14QkZ2yJzweOMroDEuL8Rz1UNi0VnFMoxPxNKqA4X+yZn2wXfgEUlCUYHs7
nUDffiks/bG5eP6F9Gb/PK5EcT0aSfIFzMJ0++fn/sFt9gWHdZs+KWej9+u1m0Qijwrtop5dtSdC
ErNX3mqftJ0/WJ9oLJIWTmQA8xdhvb0clzKcIEXvogF3QPa7GiDs+9Z1njddQp5VVez+fFH/XPLR
oJPxi26a/hS4qLefVy3RSELseCFTUz7p+GUEOXlTBU/WG0TFihV32IDioZ1YkKb5WzVGcDf//B1Y
eviUN28W5RfDplO6IlJgBiRvvwUHpUQNQ3MBf4A4q3wa23iNY6F/Ut3J2WT1073j24wikrzo1asQ
6AkCjfaRvMKAAW8YxWdiX2RlFBFk5bvoSpco8Yc9thXGmaZRL9qjzrR7OcxtoR9IXTqJ1oeemzp0
9gBmbCljEPtOr47G0uS3oEXaV3r/+GsA5uGNxgUBFdjF64f7UGnJuLZLV3vBdZpf4zjJW/Q2Tfva
Sz0+1pOaX21HxmJNhgKsB0RS7k7N6GP3cZkredE7o5o2gGbL15mBO1kY9D2zsLbK4UYKo4sCvziZ
aI3BjIaN7sYDyinTzL8Rg9TG+IkM7aYlnKDCMCgrwo9AvezzrJ6em8qa8zA1NSKna6y9behi//9i
WKglYbjbTLfiZfEu09SqcdH1FkFSta5Xw0Fl/jCsfGUNu75iVIVAMUtcwqVbp6Sfo5CF6lu/8Q3Y
Bh7++hSrBoGgr32ukylF/tcowqQTbCnmBKFtA4sYx0vtd0DAS9iC8LnHkWglRKCeW8SrigOyFria
NXgQTMhOvogIC4Ss5IO6J3ZS89WVX41wZSPJ/90XXT/sJAP9H1WW6iehwqRIaMFEvaz6KCYuVj+t
yyuSN8t4FXndciwtnHgBxVubr/raML2wcwrFA8wLxFWRwUt63+OxHsJMiPzOHO1uCEFmpthrI2D3
IUNzHbfg4pCBafUxIqxR8nTgacfdNUoodk7TKcxrB7O6cRQS4S56kdHBumdLo0CBPQzdDsvM8swQ
HTBHD/uaM2lSVlGA4pDZo1YMiUSIlhrfpUbbNlo09YVY0WI5VHo9a1siBLvX2skR5bbpXAG/X9y+
wFDR17d9EdcynMlSFKseu4xBBJlhX829md/ES8sbpM+kEa2GFnYMIA6FMaLu/DoOmYPyVvtRIxFE
S2+qUZViWd/Uc2WcIPvWCPa4oWNKMOFc0CWYjNkHCh2V3TopNWGdmwUW27Cps/ir6JOeYESrcm9r
Z1Z31gy8eyOIzRo3DLdUAuBR5XewWzw2Rj1Pk4AD6ng1RtN4bdQM4VYDOz+GUuWb35xcNRAbRt9c
l0s6nhHe1GytAjYfWiu5q+HfWPvI5q8JWj9yVtPUZPeOOxslaM4uuUuJjjiHEKqdYZZNKsQlBiGG
pdcMzr7Wqv6uH/z0UvWRrFYpcJRp1dITeuhx5lsBshu/WA8L8QmQdloZA2UYQZP8XPL+R7vwX/T0
flv9/5HvdTN9rb5RIn7/CRTef/vfv/7AL9GCBbqXmlwAkfklP2A3+qVZMD0QvIxiT+mNkPFo4v1L
sqAZf4HCFBTzFAG0u/inf2kWNBMWMH8bjf/TGY/C5T/Lpv7pI/pto8KjCD2M1h1rPo5z8INvN6p6
xCPd++5tnydoB1If97QOgGHfNlP3YJq9WEvfQX7nePV1tczexWTY6kWn6g5GmK5Espd5GLP7HLt+
VM+miqZbKOHmnV1bzWaYYCHZUEgeltm40wzyIRFO4kVLZHwdFcNyJnqEx8msKTJKx3jeAEmx11WW
93sLp1fgjj1RNWnioRlDYLfqC04VRER1A0x5047WLfrep9zDXYFYDwlhmFau/cUuDQoNLL+mExTI
mi9hQ3lnWWt35FsSd3dwhskHrNE6oGtU06C/LwGtFYFegLNfCboOIQrNdKcLvcFCb1vQTexeNNel
VTnJvteH4QFdXgqkSpBRUk65u+WryIsyoi/X1pFxJbCnBL0Ak1PPdrPHPkkKY1715Mq0ukpXmOHD
vjEOkukZatH0SNWtn8FLDEu9UVeT++Rbw1WfQl3PNIy9bfujtb7YiTZdx9N0GKX30uXzuUX2X1SS
AZAeprG/d0s9sPMBv7Jy2T66Wz2JvmlgGQ5tNz01dVTuh2Y0LzvhBcLNmVNZEhhU5ryYuvLOUf4d
uFWXGO9vld82azFCIG6neU0yTfySZXaBq9J7xQzZBYntqq962X9DOAHpAqvFs7LlMzSK/WRqh7ID
XZTEUXHDSptt7VbV3yrduXWq7odYDGbz4pZFb4dyBpZKt5GRR+wW0bcbNKKCg5olAF6l/NVLVHeb
rPEa2AuRue40ceM05V1XGu15Zk5fbWueGSdEu3acuacDjC14GXRAmAWcWUMGcr1OYTtM8JUZMMUO
2mDwItHU6T9AzQatqa04H5D6peEkN3FVQ0DBFbK1ITOk47BvrT57mEQ0H5TrBDlCjmJ8GgH5DN+0
dLjtYjeMq2dASgPJSAw9VpL8CYj4njTXbUM6qdIEDJ4owe6EpLuLIBdoFj5RbPnDoYLSBTDKasvx
3AD18FXT3epKjjGseggke5tYWYw1jQG2Hn8PJ8asCtNElg+IbmlrMIZlYo/gjyYTOBL+m+tfuVnr
r6ZZ7iYhH03Gl51V3oBeDMvYvM0WtoiC8MvebK6HGD+CrTAX2n4uzwZLWUFBAAwK7Q1FDPoZNrIV
Y8iDLLieoRnOYTYlOwxL54QOl+BKlzkohXee08ldyXEi5hkPVCLpfZR5px8WKqcgN+M6RL5DwO+o
6dgoFv5DLO5KkC2yRe962RpAo1Zoqc4rXSFaLItzjWbpqqyA8EiNvBlS2PwwKQekfXV8e9L376tZ
4SFHKXuNRCgKyLwagAV488Z3p4ITRj98K9L4sUy7vVb86OfcuIOC1a7L1tEeKkfIvdH6O2hXjw2R
5xuyX1meLGOXl2QVOd6wnRT3g56qzfS+IWrU6aYwkt6yAt9VBkuvo7KW3uCAchM7oSJvY1STsbVg
xrwYKNc3QzLhCWkW83lW/k2cI5HXdITVTbZLKvVC/XxdJ5OgUeEguw6zpO5v5Tj7wVzm42rWvZhM
gygD0xLTG81eI25dCPoPVWxkvyZjvp/bHIRZ8hA38lXMQ/6SV3KXdWz43WQGwDuCqBQpVX4ecP8v
UzHg7rdvNE02ga6N1Ahi2ClP57zEz5EshV0Kwaw2eQbppEAhRTWy52JXVZF9zBBXX3E5XaDqJT2W
tjWsseBEO02QwlKT5xMTirV2ognkl+HuRJIiKFowZ5jms5+aE0+co+ddXy3xAcs2SInU9FfKAR04
UvbeFzh3slZsCbO1Qst5hmBbrshlgG3ZYD6J1iy24jFh/7yyrMa6b6aBVd2LX4zU5LeLawhpOG6M
NmtX9eKOW5HGNlCBUbxyDgtZejzimslz2Dc+ZbilEu3M0kd9+EqfozwTxtC/1MqZIIGZtv1amVol
QjcSE6yNFCvmCpl8GxIg625TIx1BHHS5d2HWtXEPQrANyG/TtG2p20fSV4ZjSQssAawTWVeqQxnX
4xAPWblJp9Lmbj91eM5cIyIjubXQzte+LI5dNSWbCeRfoOUTWS621MNMi2F8jb69omlEDFhuz1vF
gOaxiRH/leVR4J3p4LY35a5WY7FjXFztrKUYh9XIEsjpbdyP9bRjQP2DiUR7ZimsNbEqMFlK3Gub
tBXazuunbFPrebRxuRZIl8sZAATjCnZkAAaUW8A1jMp56NUEEEOlzc0ibR1G3ddxydJNRGjPvTbM
0Ua5WHJ6ve+R5cpplxHft4681nmI9bz+qlnFcheDUFgrTuwXnGuyBy2dkj1ABW0rrDQ+kA2THHLT
JxK96OZrIAfNczo7MXm4lCLsntAR97kgzkRMvXPTd1p1DqynemDqVb0khrPcporQYN1RktDjiL5f
ibWNUUAROpUegTKfl9f/qYP7+VdZSxn6783Ut/XQJ//r//zoyLt9Ww3zx/6uhr2/dJ1WEHZb3ThJ
2ejH/aqGEfAKBBeoA6G/nwZ9/51iYZp/0Tk3KU1p5xB34FOf/i3fZWLwF6x9Hz2IrqMLOf117xS7
f1LwGr8s07/XwuJk6aYcPxGYaYu9H9RQahDCO7KGpA7K/DDWOYHbZiHdhhWrHyhuBfC8Uauke464
cMnbwGrxPqyimHwivFyEL5075dCWJK51qg4sIWYtI5QvITAMF613PbWWHxPQtvRxdJML0Y3nVYb7
bW0BYOx2S+lk29wWsJFI4jZ64iqrgeie1BHTeOssOt621QxUR9JmMBdK3J5G8tcCoMEE8aw0Y8ML
YVzG17DDFhXafjc7X3SZ91DTfK463uaZ8mx7taBYVpd04hTIbHpA0bieOgBd9xOZky4VkfBVoLx5
KS7LusS2B+bEy251U7PzG5NmZPkiaT9d48V29Gt7cIR3cOpWqtBSNUp801DluCnHpq13xQgC+m6Y
3dqWlFMevhF/xL/0UsY9m2Dv+dMiQrPHdwmcCY/LxVj3HTbTcXHd+QK8uJ0tYV+6tDJXTLin+Gh4
UGfSgMur52e7J/rzgJGwb76j5sXiuOpHAhSBzNZ5ix2sPFnZWPdpDqzsuZLmLic6M79ujCTrvlDG
pvKYOhocP/ofE945Ii69Hx6WhmFnDPUivwO7MphvKCtPhX4qcSy4swUzrgKKjNNXVosgQaWJCntn
qRf8uzySH0ovCG1KqwUHaVQbNY+tLenuKeZOjR9fVpNAUxjA+3XYIPsx0mgsnHx3KTcCPRk4tLbs
CnlJ77u2jqNPxviTNvgIQrEYpYOK9mPhGPKLUGD4nxY83O1D2091fUVk3Rqvd7vFJHfHqEKc5ZOV
UyFwsoonnzDx3MXM4TTfjDqPVKCN4xOVRhNGNB5/vrjXSZ6DIXVUHCJihu4LPlaDGBbHNKmUUsVV
RtK99WjRzhmeWzMvpjPb7EhS1K100kHr6rhvwReJAYPNMFb2KQvDL+9OVOxslWFQ22TjslxHWt/g
bI41UFiIzPSTr57X2PKTYiWhm1KPGUhrAh+y2XMbWUa29234oVVQ+lOqAxmlxryaND+KoyD2HKCO
upOmzgmtTDV0ns5pqm9TzVTLiyNwmOJtVTkiCaAD9XJZmNSMj27kDc95Qd4lm2A6QNKaS0zXYAI2
/MIiCDIkAmbNYGG2ghyIRzbm3xd+kXTOQTdStB+ctsb+RvsbndPDICavCt/0yOG6FtpTOs5yfJkR
NE7fPCF9b0/2lWaDZyim9KKdm9r80ensjRtDgwWAs7LNsnWizzQxF2WRYXTZke/Y7xZNljcCqFcO
DqCNDF69FgjPMkusnYPs9LU+ujDjhcsMOBhmrX7WxqRNwiy3QAAkA0vHsSFV4AAHJQU05XNT6Y9D
fQr9PPd2Lngzd4NgEhNbTaEc+G5f0yvzajuA6AemsRu07Dyf9ZOFPZe5dRYtfbns2HhFskKEUyUr
vYk9bNBTXT6N5AHK1QyY60yzuvGqJhq1gOCTEWJlN6KQq8Kyq6fBLJfvUS2cM4MwP2BO6fStNj2Q
xfXk3JSJ97RE9nwTSTSw+5SLhjOAt3wzmTLfljnyo0hfMFirlvWTL6J5q8XV673bpsYWleS0TtEX
0DjTpHxWvnIIGYHm+BpHk/ZYiTG+7Pk7w9yR6bqYrfnGrrxi24B32bZE5JxXZlHeESk6XZMIapmH
yJU/KNqh0EZpJTattjSIgQhAzVz6yYEOxejHSPwkwkwbcinkJmjWS+pOoIh64w6n3MI5sBohyPSW
++QWdF4DBY0xSGflrLseJuBhcBigRqlnPwhK0mW7RAad+bLAXG7WZn7OuNEl8Asg92UCGnwNK8HL
14beRTCjpaW+D9143wPSALs2jdUTJ7P2jhXA7FaGIKZ5XaJUxPrpiW8eVNdjShpL6NlVHFqVOV+A
eIu+TERCGudF3U/rcSg60jBMfIxum7nX3Ga1d0o//yKbASvqycK2GT0ualXFOgmGcRWPRN3qlhlU
rWE01PBO94heyqMRqUyn3bqjEDeF5jmsim7yVOnueBGPHvnIkSHu8FF3z50+DRsD582GtkZ60wh4
TCeq3O7/cnYmS3IjWZb9lZZaN1IUgGJaZC3MAJt8dvpAcgPh4I55nvH1dcCIrqCbW7sVa5EpGclM
qgFQKFTfu/fc3lIOkx1GiwD1QSRjdT1IZ/BvJirPuzqecJeWwCvRxBnTRYuJhn9ud5HWasNK+HW1
6+BEHzDMGo+1Gn2XVZkf1DG4TEjVRJo4GO2TWtKGpXkmryzZ3YCiSh/KmRRE6O+gjesZtG5RsCWO
/Mu2oN5k0IS568hYvnDmZSsA9D/7EoFwPmhwtu6piCVumxfFDWGXoathnOVU1NfbKgPOTfVLeU1n
ajFr+BAdyaVKIe9GUVRkGU+EGVEZN801SMxgo4g4ukzn7jWI4htY3LQqK/8LAcy31oAPX1aV4sVR
LZ8rBVWNHpVIgtqrWq26Pb5WHN5KkYlXINbZCkAwpm8K52olwydFEdqqxXUJ/16SrdyzXWiaQ+Vw
bM8I4MPSLgXK6LEGRe3Mg/8wOgWho+b8E5le1K9Ni3JZmXVbhw7ORTnkRMzXceX2TUolrNSIPFxV
pehXXdTe5A1Ji2xy7B0LKrlMc8zhKQuMJ7ZBivm1KqCn/xzNCe2ASPPqPknFQickDRK2qYKm34/9
9hlOIgnO2DidyjXsYknZpXVelq4V1IjkbIPd2i4L2JXcq7MYrC+po/bfQ5yDhOZO4bSL4i53OUYI
FzLYaxl0EbAQZLwvCd/8a873z2kBd4DoSNZn6K+AzkS27vwm4CBV9tHObx3V7QUM3NVo0PNHLa1B
2RcVMcJKAj8tKjeWQzNpnBZoSTnZn3k1FFKuFd3YFrrekaEYpgGZL233NKZ9pOzB6rBsd2pA1alT
o67dWPU0/eDECooMxVTR3kjpV9sAqghUnlzzOIwuAOUh/doTQwHIQJi965u9w0NWNGcTN1bjxZMs
IXmUN1oc2xwebctfS7xBrkJRaFrVqswu6Yrye4IYqOQwXxr+gE8zK/P8cvLBIjhwIreF1hdEUCqW
ulFUAt79RFG0FVvntFrJhgUV+VYwbEYIVl7T68OlTg9rXUZjSeZIkAw/nTjJP+VJlH+xcaCQldpL
wt5JgBzJLiDXzZqrTS8m+5lU0HbX90m+IZvz50zi/A5YferC76OzrObZVYFSbGPZc/ozGzR92yVS
7MJkgE7o4MzQ6EPe1L0IXcOkxdMETXQPNILE5VBRN/6QZY+aYc8HAznPc2iVj2kEd3mubLEtiKR4
0YyKlIDUeiH7Itn2TgqewHCUVRkiY+6T/p59QsPXNJLkNGDbxQGIH1fLfQyqsxVc1ehJ2dmNAR9b
4V8lRfMSpUasrHkBgM1grb8HbV/oh4bgIZcWW/Ys9UxxC1hJ275Iw+8gMsxdONm8cQ3VwEfsxelW
NgTQFxAwvg709ihwElpKraBE8wsCwtq2Y8n+1MrxxsmhBlaixrhofVwVFFrbBIaZJqDzWN3YD2sj
1l5zaDb7dGaDQUVAWN5gZfTLksiig2Yk1Pw1yhEQrsvB3JcJYmLKQjmbBkWThBVkNUz0DMsVlcja
Vw62PccIcSgtbJvW1x6zOEwcJicMy4KQcx+gjCY/K1ptvELtSb9rVTdcRQ5ps9Ys66+TlmvunJFe
sK5jLGnAKPLyGw7P7KDmCxl59rENTbMUXqD7pVspddXfZSlAfXcw54A9XXObYvC97mGcbFXwDF6G
/P2eKDwDLSZggHWTT2DY0wJUJMBnNLRah9M/Rbp1gEEqqPPCs8KVXlsk/YwtwddXMJS7dVdmzVod
wVCua6UHlkEbxHClltJhJarqEkOLJa4K5nbq4uuruSRUlvpKVDpHQWbscA2vMnkY54FlS5mWaLrR
iK1dWNn6faWIaYd9m0zqvo4sqFCGbB6Hkm7ECr6eup4aSexqZ8FLIpMkUcfnrpmuMJwWC4YPdhM7
bRHupjDXPfYwxq2OTmxbBdKkcj8IHUVP0d3arMN7OSXx5ZjNwXeryexmH4hAs7wE5r03SIMqdjKZ
LFoJsKd15ND0XBVxWs8XRmFA+VgQy1Rau+QLHGF2galZPwRjw6tYsHFchfRKX6XdZpQD/XhP2LX+
HADf+N4DQvQIq+0/10WT33SS9Uk10TVruokktm5D5aaDVHljs8TLta8VzjPtsmULO8A4nzgg3CgF
XKAwtgwvxj9OeLiqi2usctY1NPfhm8qeElSKKX8sKcnFmnxp4a9STPQ3KYviHg+TvETMnz/k5LBR
ZQzYT5eyhf49lm15X5aO2FTQ+kGWteKrmQQNjSnf3AsKTSXlxdn/KUuyw1UCgT/Zej3cwQ2FMEph
cmqBehmLbsKIvK4VclvMHR+tsHIekx6ApK70w062VvcsE7veMCPKr4boxH6SfvJjyq34sops+9A2
xbAt0fKvBpEbh8q058klSe85VFV/T8tt+jT5SvxitkjiJxpGFxXV9VUnWv8HfY5m1RpNiCB0TO5B
fQAE4tQ4rByOTHdk8KZMsrH5VjilQyKd8Dfa6DSeqdp74D/QrAA00ZwwEnWF2E8QLpJWn3CR+l9b
0AlXWllz6h7oAoRU3ZbDG4BEg5msaMYu9XOUK01EB34dUSP+CmI2uzCpOF/GOgDWSi8+NTM7F2QY
arFx9DgyN6zh0JWreIq2AxhUTPxdugbFbcC/GOr0Sc7NoK+DmY+0laeFi7ASWlEDtv7OCbTmOa+s
htjMYhrYxXdBItcU4MlkDwbTuUOcSohFzPnMWi3px/uYEgo7ayDpK2rf5q5l65SvWg2ZJUCIsf9W
1YX83I3N8Fiqc4bcfsSlSX6Kaj+p+Sx7phRp5PR8SucC4XQUf58Ly3GgsrLRJ/cl0feIMCrYQRz0
mi375Z8p+UKuL5rhFuCPQRhmZb8KQj6+NFEqGqDNdhffFKpBUclmt780PCdgEpP/vaVfMT1kKInX
Mdk8+SqphuBZqfPykLCvBdHd+tsqGlGgAE0Txl43qsRaizqYdsNYG3IlMiNS1pnQnczVgonmUjzV
+UExJK7FoXKGy7zLRezNlOGSbT3r+sah0eGSl2j8NANRbX3MHoNHp6Gp1xY7KmBUvuImCBNfzKUg
C9pH88ByZLC2cMEksN3oNHl1xkZ+X5r0J93R1qZLqjstWCkUdOSAS3YpMK4V2AtCJStGlNXjWBPA
vspbuj2RExQrK4uyH12rGgfCQtpVZ5mfIr/r3boblB+iIVx9nnTqAbM+fgrjSF6yS9VdilTWegQ6
c63EUXynpnO+1QbAfXadW1cdSWOfrDZPrrlSTmNKlhDmIWraKpDt15CQAcBIVU+uJ1sJPTASpce3
NQ5Wtu0Qum1M01XVViQUOdQa/XURR7TRijq+J+4lROqbpw6dbamJNeeu9NYEj9oQNVQY4kq1yAmF
PJstESti1K0D4cyzuK9TkqXYQYCouaDkEdhuQlZ0vI7Gjj4cmwhF/1SXTRHcKsB0ObwxswZCHLQk
lOaLzOYu/96BkDc2iVFXbepiUC2B1IFDL54iau/2DhoS/nNYTcnof26Nzq4Fs9AECqllfdg56F/y
MNimsZUYtw0ncrn36Yy2mBUGTjMYax3/ItT6afZsETFq2BrWpTGW9usQt7HzdbQb30hX1P2BaBSN
btaXvZ9ZtxwfZPyYOIPZIn6Po2YvCzu2N2FX+PYVROHRvzN83S82KUeHYY+6tIg3c5swahQs6MAF
LUOqQRwjOuXrvIr0nDiitWpxvCV2hIglx50MzVc9H88KuiWwmfpdCPko3cUq8DiPsduNac2O6gVd
317IIWyjzZDxqbmHKd3PmyjRMn8reJuMK1rsLd2PJJnkzkh8PdxRJMqsixTLTbfVx5my5IpkN9W/
V2yDwRtFKLZrc6HBlnLh1O8Dp8na20lpCSUgnDictjHxscqG2Kg820HXUpTbOCqdDGKhjhnCnBqt
2DlyNP3LVIxLOB9nKfFoClhLX9s87gi+IS1qWCXoeZVbZx4Zd25nqrX/t7EmG2kByQkRholLAJg5
O2T5zUHIdyC/3pnXAKeC2bX9prgs2ENBd0lVbdhA1tGmtTJApF0FBDDdNmM2XPqdSZ3ZJ0EKqhGN
MkpQUHbA6HegfQD9jKBjCjCXHU7UIG7utMJ6omo5UOsMyntqyrSHGlt3UyTMTTuVW5DwVu2p89zs
usBXXVHY7X1KAsqGGfbZniXtJSPQ1qEI+p096/WXnJb6nsKw+ZQ1TYe6KwmxTigxJRHKK5sUb9x6
bPOflY8D385ar6/tz0y/ZoVHjPeiJaatN9EyGg6cPrZgAN/D3EGBQT7CnGBUDFlYSfQKn+uZ7Ucf
k/cRw8YHuavUm1bOGRKTINyGY6PssHpyMJbsx8hNgnk1bBtgr15rIwUujZkLzwS5UPScPcrk6q3R
EOEEllPOEDCDkH1zPTl7o0ENCk1KJNRZltRKBECenavRN+Kq7KUTz2uf0Jty1gTS6OJqrmdaxal1
ofRNsIv1IvOkEk7IJNL7xja+RWZqYVlmwb8LbF/d9iJISH+ntR1OpfbQJmb5OqFEvG44ptUE7mTp
bTrbfMkqUgzssuiu1K6rvkhBa080Wrpn1w/Jp2S4r+gFOUkZue5mvGEXQVSNr3bu0BA2Gl5zM0r6
rV+q5vcw7i/7eUyfIHQGz32pmC7nD+uHTsjJd5FFVDG5u5+thl1I34TRJzQb5HeNan+tqunk1XSN
1pTQci9DCUTxn4gh0p7qDbNEbkQZPpuFg46kVclRQrozgKCEV3WvdGa5a8zoRSa5uY+q6Uanxrgi
v+dRzUPA9InCwl0R4iG7vkcO6r+ito33apjZcDDsGDAeSWVa9nMqdZOyM0SHeTaeO1OPVyr2dzcc
2L8rbeVf9FZd3lrZ+I1NvrLO054qCK8h0TBJcBvZk+2aSDBb17K6O3Zk34HcwgL3YefNY3yb0tFZ
sWUZNsj3gHAS4JF7qVRbr4zK6lPSRsSQRPGY3s/FdKd2MwFyYye8WRnKfdYFiivTfETIKVQXBSMY
VT35FKNdXPmVQ5idzwu8xSVZfusTcT+3+v3UTo9TAtQqV2mAtMVnxaqLizgzd5Eqgh09110Y68OX
nJyCq6ibDgAqZ8/Upb+SYSm3/pJk1Y/1wk6yx4MK0381sNMl5VDhJFTyMtISV7cObrbraGg3QWWr
L5WDkBPDg7ZUhSHXm5XZ7S29/gFBn8IPda+DBSVhbY/FrkhpnWitk25Exe4rlqQR0mdzg14dXZJx
hrXWmJ9ZUfsvXTkcZNr7+yip+zWyHrP3ukpaNAziZtc6xWFKNcU1QviafPb1nLqsaoDE1Xr9BhMY
oU6hDlCAM5XMD5zl8tBVeV+Gbeqb0YXu++a1bjJtyzkad46eEaHTp8+liPnC1r4KwQdBJhWbzKXj
lGN0RpU7ZTVQQyN/rAPzc1AzM5OIHBIERCzmlvqcabNc87CWM1w8orCD2gYkv7EjjzPts5qqKGHD
yk0W3UkjzQxPK+93Dzj0Uuad8tPxR/CfWoEPYiCfcA6LxzLhkY4dHTCSGtgJosjWYGvGNlWXKniG
Ac1OcOyaTWThBJ+TuAJhaGZfelqKiKegVwV4VMCA0n/jKBkbdzqctG2Lq3VhKJagZ4EI/ORoys5D
S9XVmLBAshiWzGOW9sNAORjFRX7ZJX71pKJMWlsBtWzQybyUdpXvLDUK+GJYyuiJwDBZ7rstonLg
92HbSpee4TR4+RBddpnZHagXol4NuzXwweZuQmV2wTPMXySRgZQcyBpdEU7wKLuuuSRiLnkgFXPp
W+CprNdaPvxYysWvSsveukBO96hNInI7TlZUUWgmuVkaDrhv9I7LVZVBXtUlM3ZPwPrXkaryXnHK
AqvNkDY1wZejuOqRR2xMOokuQsLvUBWd2e2IIos9n8gyaKiJAnVPy6VZwDPVdKTmdfvsU1a9KCY+
mpEdlne0uvN1okQWW3XKagiEB2elh5HyjWIGm2kl2XL0Ua80vU0fZz+eNpAQma5V9JOIkMClQHWn
5s5dqyTo5tkxmmtSI4BaA4B0IQ5R1SZ3dCVjJJAIfZKcvQjxZQJ5XhS3yiqjN+F7SL+rgF1TnZRo
FdMYsU9J9AZYP6rDphGuSV012d1m2k1PI5ZikGxIaeqoEI2E07SFadJyrsthAxGY1ScGN74pp2na
hCIVu1ziJ21gPL50c36IrTGlDC+mC3iSyg0rtbmdJj7LbFoVt7Z98WBKneCPCYfGb2qD27/a9P8n
77LbIsrb5t//cWSbMUHKQGBBpSexzajymCtTZcGg6Dm6n0TrkWGxA546Us9gRJ5xDS2K2H9UAkhl
dZy1WFmIm4YZgkHnrWLWHwz0R34Wr2s9l9UhMyNtvJiMWRXux1f01mgOXw9JBJwmPMmqMPABHeEe
iJgknBUnHYYsMMte0VttvKLV4n/pF1oqQWNlwzbMcMIHlQSxfvvx8EfWul/j4wvS4TBZ+KMw8Ly9
0KGyHTZewBijXJEpjsKC45kRoWKQIYapja1YTvkZMUXcXwn2kbdiLqk4yMoA18xXN7wMnFI4V3gC
QTb++nF/JDd/KDgeZscxBFBffhTlVEdB2P7n/yzWYPtSXH/LXprjv2r5Nf/9d6El+fvXLRLwN//g
/ZJ+33Uv9XT/0tCH/X8ylOV/+T/9w78F5A9T+fLv//hRdHm7/G0UH/Lf1TQLVuL/r8HZRHmKGv34
//C3+kb9l4EdSThEGmB31xZ78N9adPEvChdAjHBCAhj4XYtuiX+hCiGTGegAUgRSrf9bf2M4/7Kw
CqKZkYh6NNJG/kR+8/b1RcKjMcXQoqPoEZI91tFbpVP/CZ3cCD100hTsjdQeDi1mh0en0Nv9bzfl
xFLx9sVaxrJgAgL7lUBXcfUhyv/d9hcbAUK/Noo8Mk3kd4rtDWrBzJTukHGWXBtKznd2BsRMczZN
zqxTJwc3weX94nbo+tFbJWTQxnmghr90Bhe5kpTb2ql0QHA+CYEZQ7dQL2n+k7b48WUfAUP+vm7C
3lFeUdc0jSNb5Th0hCiYWuh1Is0+TTVWnLgoh+txKMleyhzib9nPUKcMEkvba0ViruktUGk/8zve
2k3//h2OsIhh5y7wg97ef0QHJexAK/TaJoqeUonKb46NdsdMnDf+XBWvcD5rm6JjB9M7oo4k2Qhe
AqVz/oz28+unWL/YakJj1mnq0bRrw5mqXFlEXtUYxMZGFGj3xFTTeO1Q994qQ2OHmNSDfF4XqqLt
6YsnEodd4NBOF1N9aYZEh1AxKoiIOnObFo/gPx+av34bUDaKXlRcecmOPIQj7pBmMqfYq+whuud7
PxK1htLarG0iwvKw2abNVF/oaZ1vGnq8boV16gxS4Ai88tePWMCZrAA2GLpjVgOVLyq6PtTkUNbj
TUXQg6vPNf7XrlH2FqhhKi6BY66moE7ompOlhZI3779ZZmqf+R6+XyIANeiGBl8Hfwxf+7fTBp8N
IK0mSLy8ibWfQPaTzRhb7bal2XTm2/fWvvn3Vf8z1DGtELIt9l4jSjxNkPdKxpPSHSrF9zGWTNMt
37o/QwX8GnC5u6zO2JAd6xjtFKlOrKRlE3t66Ih1o5NYLWV+Lt5oecGPZhSFbOCPFn5cbuXRjiI3
Mk2hkM+MGkoOJKiBWOcMICGpJVcOlQTOSNaZp3bEI/n70mCULYSCZUdzNI1jZSJgNwAubNJ823RZ
Mt3GDetfBk+ZoIcu3BjlyG4CTzQxdTPBzEOAta/pI+vGd8pop5KRB1qgc4zHuR+b4sx79n5a4XqH
GitsUA3wE45uCmtUWkVdkXpw5bVtjq/QHVPI2nrFKfjjV/r9tALKR3PRRviJ3erY2g0uv4VoI5en
TEyeUpIr7/PDHohk7120jsHNx+OdujTJhhhQkcU1HpMIMgT6DUC32EvwM25Y+wlt7wR6HbZl3p8P
ZRBVxbXxbWWv8Pbl7JKaKJoiSD27dyxPknGBvitMNyOCnb/2fmy2gpfixOf716L8dhrDVQCnwy6c
yjwWtrdjJbKxIhFWvJ2JM6Lsl8p0QN01Gisn9e11PJQTBe4u0K/VoqbbYICiLlCBRFR6Jmsf0W28
xXhKDEVDbkWhtIitZNbpZz4u7982XrZfFj12HBqrydufiSKX1BGCWFFa0OFCWmLhfg7SDUubjkIR
fylYq3MstlOP3BTcHDSdgsd+tEjOCb2WIp8SL2oKcNaslNS8cKKF14muK9///KH/NtgxDKSyNU49
oku80GnlRWT3d2mITEGZR/vMm3PysoAPMrEga+CXfHsvbRPfjs+/ecGYFC7A1cBDsTptEDmVZ4Y6
sWAti+Q/Yx3dwsEoo1rlvEzsfZUeKH1X1LoD1qFAEFCgx1QRKqvoKHR0ynNp+AadiHHMupUlE8jy
YVLdKWPuuwgzyksDDuntx3f91CoCTYFvoQkhA/To23vREyg79SibvZ597E6HleGVrW1+QkNVPA+D
5u8+Hu+IO7is4NwQA94ZLlYcq/rRRC5EibQLdjo9r8r63gpHvEy9VRJSMbYGe8TGGT63lNVv88Gw
7+xWduM+JIV9WuGmnMtVqPni29DTtqVcLNGAf/z7Tt2PBf68vDegQuXR3BgCmiB22GceyjvMp7B+
FLILKuWJRTa5yM2pOHN+OPFis3W1TI0l1cbRcLSF7wbUmoNFQjIq7xhjvMp3I9Ks5Lm1+E/0wMaa
bhmVm4+vc5l3R8seRQcdmDQxhfzraF4mtPwHaikQ8Zl0K1AEuF9HjegqElVvDJWGKcmf9Mt1kieL
wFLPTIMTryDDc2z4taTBang77bRqqrIGL4Cn2RROTUfUdATKZJ3q0zl476mhNMmcw/9sMOGWJ/4b
l4VCA1HZLUnxjVUobkOP6YJ8C2uVlUMbnHndTz1MfSFTM6/lXwaT38eCKUu+m5mknuPX44o2jL1J
UmkARCBGVY38cdt1WEQ/fpQnLtDgkEuBEa0GX+CjGdTrDZiSMgq8sO7C+8ZH4hMN83TRJaLefDzU
8liOZg1IW+6lA4kEnOnRapHQmITWwHrpd7G+H1Vah34K09QISZFPOd640dhme9A2r38+MKTSX/sd
ONzHUCGm6+CznkNAMoPxc6qGzWfissOtzuZnhcRN82LbTh6XXe+5o9OJFYEdggCjwMq11APfzh+6
grUsopJvhHTCm7QKXnFBmJuOKBOMo/rgfXylp4ZjNOoXrAZs4Y9ucZ931VANqkKJX1h3gTpZz8k8
l09VmKf3VadN3/8X4zkCUxRoVAxQRztqhCCVrimDgn66bS5zPlarBnuRF/Rz6OHHPnMGfD+DHJ4j
ZU8GW57ncvm/vY0IrOAZd33oYcNGiyKm9tAmDSiQVHRbJaxvaWZ/ykOAIh9f5i+K5Nupy8AWOGb4
abDzxFGdJsqSfOwcEXqNyjbGNdMM/fVYmuPWQnhzR3xYnntoKm0smbaCxCtplCm5KC1z3FsxW781
xkTg/kDKOlL5RP0zLcDmuoMeO09WrDs3ISI1UIelhlR3rFtq+mFFZBUND0PcToPToHVW01xBgKCL
r2rpx/a6QoXpLfYdeWYlOrHxQDRqCgBcJFxY4Grf3miwi0vY0kAxohXpOi3H0qP/CF9+HIksscmf
7+e293KBf7GfYp3/TslQcct0g+RWxSuaTRcIWk1P0ZT6zJJ1ohLAb2OOG/QtKLQf1721iGCawQkj
jyBFbd0as3ZfqJ1AQ6oaO6GGmOq1RaSZOsjlkYVtp26kR5qYzpkK2vvF0zEp3VFAIvhiMeq9vU2Z
rk54ig0sxipRTQH00XVbzMEes5k888079UgWSoe5wGchcRzvtRqnTVu1VwOvmXpEseqk14deXzAT
CX3PlaO18aOBVBZFQRX0PxSFDuNqGAcaweZsH0wEQmtITGLTWzhq4iADT/vxW/L++0Utl8IpADNE
pepx36OfyzQsW8QFacxjKfBhuX0Y1ZelUdqepuAoTrL63F7g5KDLXWGbDAdQP3ozg8buhRz8AD42
7ya1sjLcJcKJoBTMefJ5sHkZUWmfe/LLun20IFCv/WfYo3XdVMQAqCphkYtp4INvqynF5dPmz++o
DtsQLApfTA5pb+dXIAH3lA3LDoJsc4/MDZsHLi7P9kMDJXJueLQIz506TiyyzGaIYUtYAS/Y0buv
iMIaYpv6ty+VxNWmoNz5sU7euKHM90E4RNtmNFsE2U535nKP+jzL9t5haMrvOgZKAU/+7fWmUVnU
WquzzKZBAEyrRi5uBWl9baZte8cD7Z8tCKKEbifZvkWKtS9So7ik4agcTF3Trqw0i14/fgYnatUO
nxqAiGyz8dQff1NVk8Nljb7ZY/uNfCPtU49wmWqlgHXYzN2QeBwlakQWWUbjerC9jkqse+ZHLB/u
4/km6b4tfUVOPscniw4nEC4SfkRjVjRFOVdvljiCS6de+skYCun2DqNYB2oafxcW0AzsWSGMNKXU
z3yETy16kk/hAgakt3tM9UVTVPUVNh2vDaJpp/YdvorAfiJX7tyC8v6YwZ1nRvyqQ+p8jd5OB851
mT5BuPIovBs7Qpnll5662bZ0pgbjqpL4a9EN+k7N1fDa70fty8d3/dSbgESakBqHCwYa+HZ8FaOS
GaZsN1JJrQ9/44ue593DWA/dzipDUhzNKMbQVQffPh741OpCshTNEYgSmNGXR/DbPiebw9EaZm4x
iXoE6+VOemH51Ls/HmW5fcdzimabzYpNG85ePPC/j2IW9KOwSNCEKXPhQSsY1oBSatcprOBBr/Ps
DDr91FJtLG/SgqUHFL/8+W9XpcwNjApCC0Cza9PBmGvU/7lfLfIuFJmP7GiQ3mA0rM98l05N2MXS
TyQX2GbSqd6Oi0u0MDnhxJ6N3cQNlUncmEP0Sojc/2J/Co+Wt5OzIhd5HHoSKnh3Azb4npznwbVn
32RHOlkdpkjVfCbH01primrfNUh1zr0sJ69y2R5T+dRt4/jrG1l2nhAxE6GlzmHLEifr4pwId/C5
5ZkV4NTEMX8b6ujjh/geR32XRZ5iZzgwzRoCl6466zbL201DU+3MRD01cQAy0C9eRA6oSd8+QEoq
SuSoVeT5KbveerZxWvmavu7Qxq6jBC9FNqXD9uO349T9ZCg6IGw0mTrL4vDbbK2SJKfPhOahaKrJ
DXRbJ+7VAvfX8wH4eKhTrzvLKWsp0T0A0I7uZwIWymGTFHktBbWNFtB7nErm68ejqKduo2UvoDak
/5TrjnYTCfplFKOEPaJhrw9YgXBZ2HgaVsIawX0NyvRFtezy3pIFgYlV2b6SNdpttaaqUFFZA0LI
UvcSRaUDpflAfPRs8MhpKc8suyd/J/fB4piHE+mYm2rNWZK0MHOQ/4sIFGluuGVt6B6SNnvdl8W8
lSDSPn18d06s9bT7NRP6/sKGPT7JTqOFRaquIy/TnPxS07pnvY3mJywtM2EWTG5FSY2tVef5n18t
7Wf6/4tVlQjao4+M0sCZhNqAJDfKO0+KcXblWEeo/hSJtsqKtmIuxjODnjpCUYRBEUNLVzMBm7yd
3eSykI5bc5ooe7vehiV8Ybe3QgDZc441Iu2TzYz3EsVM218rmMQmPIhRTFvaRxv+8a0/8abxWwhy
omrK6nV8sumkRmhtIAMvx9qxkWox3Vh9AHBJn/ozbahlih998ug9SUrIDu0/oLhvL5tNJVajKQk8
QkpUecj8NvyiZ2aGC4j+yZbUvuQl1q2GmGSg/2s4+fX+44s9MbktSnw8OPZxUsrlZvy2rIzEHrc4
R0OPlpK8yLtC3w9mF+3TQH2tFENHFA7n7uMxT6zXVL247CV3RnuntgBAOCoYHunEYFLa6oRC7QFL
2HtLmOmuK5Pw6ePxTrxLZEss2rTlW0go3dtrtEbpl7mRMx66BJAJUb4xW1VZh27zoyvleJnMIj/z
jTgxifg68AJR9kK45xxNaMdQwKASawAWNprWlRyMbaqLaKOPRnL38eW9u52cTQSfeDrXBkCg46Eq
emgzp/QEB5ckaXIUzRZXfIUAEci64kPk+ni89y8rU5VPkcpWEIA1Q769nyqBYFmVJoobyq7ZU2sw
PF9xUvTcIqk+RYk6gYG0oGKYvbpJurx4CGMHt0CWpWfenxOXToNaE3wQgRyh0nr7S5rBqHrRUoUq
UNitySPLgR9shiUtuz4XJ/Duq7hcNRlbMEaXUs9xqFBcsWoFgrEysfA2VROU2noqS+zLH9/f0wOh
4lgGAuGzXPRvr2TWsoFJh05xbZadva/2DvFh6rkAiPefX04wTFCmpoO+4h3jvBCoDye6sK7s6nJr
1HbpGniyLsM+8L9WDT1ZJUGdjp89eEL4hZ8+HOUXCJzGJmh6bWPlDoYTPyw8bHONvUoKpXjp+7o7
M73fvb3L72TTQ2Ob3g6Bd29vhwOGDTpRpLh+NOYHTdHD700S+M9IZskTL426/gLIuPTsOlPOVPbe
vcTL0GQx2sv6zAHoaKIbWQWMCQSAW1gYkGtSEh7HFsNepyTNwx8/dKSC7Lo0Mmro2B099HF2EnOA
OkJvdAoORH6Pax8J+9Ofj0J/6ld3jmiqY5nL7A8F2pmYqYVveO/MVXcBCeJcp/3EBKZtREsFSzKv
jLN89X6bwHPZxbOCM9NVusrckRuNZgwtyZkv16lRftWhOJELvtVH307cjzbPZvBdJ2jtXV4p8cYG
KHjmbHFiCnB84uxLjght5eM8J6VTOspS2KmjAfQUylp90xt2CsYMDfXHD+fdUBS4ER8ufQsDfYJ9
dEFI/2ycSo7hBtNYeyOgv+cknHMKa1nw4+Oh3r1TJvUj3ifU06pOE+xoqEGWJGwGA0PV5NJBtfC9
OjHCXcqSj2u4CW9gWTxkQ6u5Hw984hoNgM8We9pFoyKPPot12yVtHCMBGBI7uklzP3Bl2dlePGv2
mflxYiiTLRUppIsIl/3721lYYte3g0YFIgG+dx3DPWOB4/R70QHXmLyPr+vEDaVjRysPEZ6Nd/Jo
pehNrARGODiuQjmxxn5g2xcIFKdPJEnwYezypnw2goSME5kG57KaTl0pJSHiruFUs+U4ulL8l3mZ
qQmQl9b+GvkUJLMAi47tIzv588s0DWq/LFWq+W63ODdOI+x+ctw4JhZh1bTj5FKAC+9lN0O8pyNg
XwD+yp5ZOfvPH4996io5dSProNDH8WT5899WlQgjdOz0puOmGVv+rLYsT+8poOhqeE6Z925pwf+B
LIzoboKvqBQcbRh9JKR6nvrYVgdH3Y9i7g+dYjZfPr6gd5uXpWm0JK9TRSABzTwahXynYEBabLts
7fODmU7BesSrfY32StuBijgX6HbiBlps80nYEBzqoaS/vYEGGoGaevZ/cXZmO3IbzRJ+IgJci+Qt
m73MaLTYlmxJN4Rkydz3nU9/vtIPHAw5RBMjwzYMCHB2FauycomMcPw8rsDoIk5wpv+t3Nyysg7e
mb2lAZcH70bf9yXmLR2ZzVYV2O0USsiPXZnkt4T2awZzLlG6b44dtED3d/NlsZ7tdIkP+Gw8ofz3
enl9QQFMwv18G7Is4Q1zmcNXMmfauZzD4c9cE6PFjM4MP1VtMHsX5IrzyPiSdoK5xjy7ojTOolXj
T/d/196uuxwhxpD5yAQx65+FGqvRsn6Hhz0qvqo88YMfhsN8ReBrOcA/7diiqy/3nTo1ekWb/p9V
wsM9FYw9xymaF21p2H5e5AEUYLl+ub8s+bNXmSsVKInhY9ABfKjOiMPqNjaRHYQQz6Oy0Q75JUoQ
k8eHa+XJUQt0mpgz/dvplz9aNy9/3re8u0i+JWhREE342rXlHg3VypnlbHfSaV49BPWtAr4LC89Q
H50puWEvVkkEzqcjRXa2q0wThAT1UHBFc+CStdlqD42Zj9d0RFpSMNx8mY2BkULIFD3dZk4tdM3i
9e8YwgZ4IvIbirlbqGqyoHFU4Vj9eQbINCyj+ZgVmuZDj2d+vr+1ex8VQAy1ODI7ZKY2H1WyX3Zz
XDu+btrK+yGemYKnn3wJTBj5VYYPyWYZRYVeEbKk+6b3vqoFdgwxCHlNtlMutNmAjqEf44eW+aPV
m/ESOolxpYmyHMgu7Voi8gH4C5yAMuf6/NSmW89hD5WSCcm1twhQgUNafhfj6B58uZdekL6+Jiu2
uFsgiZugYARqN9H/cnxU1mlAx5C/WmNjeg4NgKduHo4i4pcrw56JwjmuhoBni0PrRZnOVaPYfje2
P2HSz24QRb6fanO6vvZjkevSUTDZRYo4+sbVljVKEl1lCV8D23JTQ3xqAfYCqdmjh2RvSXh1ul1c
dpVuwvpjFRD3TGOmCSAuGiI1sWXd4EZBybdolN9YFG8WST6UyVIna20q0SpIEbMGpvkhmx/oJ6QA
Fof8BA9Zf3r9/hGQygeB95iyzdoUE1WyEloxUs9grJ+2ksgVynngCbo4v9oU4wFkYzrBMK0ueeWf
RU2Vwti5tmTCt6CFg/6oDzR4JovyfT9b4/f7tnbOuyyz0aSXywJktrbVq4HVpk7BmPhgfwYMO70f
Qq33F2UoaFYb1oF3fhmlgfcEvce6ZFvS2pwNmB1C1H9G4bs2/OmJOrhnGPjj15aYcPx8qv9hrbhZ
m0W5uWnMFJ0F5QcaknCuSRRJ0z4ESVfeGGigX3F/F2UKtH5z1gY3y2K4peU7cg61FI4xmEidM0UO
+vvdYsIkYMTn1i2qg72UN3ZrFHyDzZwNpK3MNa4/3TKhP9dAQOP3RS7edksL+0zdDVdniuJLRvn0
VC+T/cA8kfmQF/P49/01750cpiypexBKqKg5r82TBvY15ETCV6YlOI1amp0W+CrOBqM/D6B4tdcC
pfioUnyUDgfVEDDta3tjOXDzjJkLqDbo1QedIjylHq1HaPDLo3qePCEv9tZlilMw6cB81uYE1SSo
qdGyOGb4ad6M4fSQQV1zg8Q1eW1Lm3VxJ2z6ZIjcMp26Xldh92MeLbXwRzXumCMydBkwtL6aOc2f
POAwbdTlbzxzcpBGPjy8OxRI10Y76KlbiLqEDx10eqM71PnuBEcqYG/tNHSJ+nrvSfZHlYSmIWWZ
bZRrOvhmPWaRVZdXl0FIMQbLVB5ctYwO8t2XpW65oXIEipIv1Zmtj4G9PBsblBV8YaJRdxq0PjNP
zbAEjyYt/HcIQShQchEYqUAybpPWMNAPJf11JsM4WPaeu+Pw8HOAszkEFettJl9Ng2GAh6WqkJ/R
Qwv5JDsyDqKjPe9jcSckkpG0ZavMq9RtBBJisPzMhmOLjCqFSdpAbaiYh4sIrAH28sI+eHpfxp0S
tUgHmOYMwecWp2DWcHFZAYTwRjXlVxvNq1MdK+K2JHRpoEca/TAdhgc3So+c7Z7jkZkEwgvAyyi4
rzd1znkbm9qwfAueyvcpU8DwrM2xHXt0k+FTE1QZ0wMHv/chSVHp7pKrCQ7Y2maJ8kHeGjPkG8Yc
Xma9RBkx69SDGas9r/PcysbrBGCtYRVZKPEVan+elRbGigGeqzhEu/G+994zRXkesACBhk5Hb72g
0ahVZ4k1y1c7o0EnPFhOUQiEv6jgeLxv6iX6jf1iLpmsE/+GJIU8v8/iGViUstDpVMtvRITS2TSl
CCuFVuB8To24SB7mxMz+0zur+HMG0RdDQWuPXxw5xHj/h+x9RDpfzMrLIX8ihPXviAujL5k64eAY
zEAMXWe/hTVp+ee+lb1nWUaIdEvBPROZrq2M3QQutqIknM82DEhwQyk/6jY3vrvNqEQeL7TenUnO
OpSv+ryAecMefudtJiwQDOQzHo966/o3ZIwSuuWcCj93O0QQrMIdvHDIYA4rZmdA4FIpwvzgiuyu
G6qDX1wEoIs3u4vKMVrODut24nw+DTks4mVhLw8VbFJ+qBWqB1PLdGmygQFvcOHLgf09twAADcww
QhX4h41bKEp9ghC/F35RqlC+qZLcqcSjh2YfnGEDQvDi/ofeO04SMsyEmIUb+nXsnx1rRRmQs4w7
4ZPwQhRkhuW7ET6ur/et7F1UR/ocpKMZB7M3nifRnEqfBC8nSlaw6IRiuoyGAiNnaFuf7pva20Fq
l6gnI50ILnOTTRl6CVfZiEsXEdxAqQVDgKik6kUFOr+Z+Kr37Wk6x3AbZT03KP/82Q6WeqTNTJZZ
flenwxtUUFzf6CGdFr2TwRtZuyfo79OLqrUO9FzpV2dsxFmgjHESXR8fPGh7v4aXmpI8KBrqkmJz
cUUD/SjqkMJf6qL+mgAla0/Sr80ntA7zn0siWvxj3bTGebELTb3E4OWfZkTS0IsrFU7ZvHTtq5Et
tHpA9hDfy2hUM7d71Bq95kxE+TNji+epoyraNeJpRpfm9e5xZWl7gewpUmO0KXxN73X6gHJIFDaR
g9xs5zxjhWhFdoZZ0ebh0eYA6qpsIjejY34zG8iFmXMeYTGPj6KvXVNgDHWpCEOXdnN1Fqsoh75H
h24pUKBPabg8Vmn9EVrV6iAC27k5OHu6LOBycAnbVGxET4VxeIoDdmN2l2zU7YsK0u1mO6kNGYej
vD5nAItDtwNHR5d9K0PeJ4pTGYAO/NFmoiZubQMqsAJmw8Spo1OGsPQnW40QW75/YXeXyViYQ7WF
eYJtGVcb3c6eYKXyrXJxnsC2zB+oVJBnpkvwzmys5eBK7jwpdB7p4svijkO7bO0fkhpGXxOCZH/S
kpFyS7mcraaHUIcrUZwc+LWuEAKj4hqb7Qld4P7AvrzxG/+0si8P2DP/lAx9Vy14RH80zeWGuEXK
VIEOj3UDbB/BS+1kzUl7sMk7gTUdXmYmiFToQGzjB0cNIUqFnd9Pyra6RXC/ntISBQ1YEaNbi9b2
g6Gl1QnOJf3AAewtl/iIkB5fwwsg//zZcuekajIbv4L+dhRdeYoCz0C3FP2Wsnm3pD36IgyY+ffP
1N4lJVShdkYrlI+98W9gOVJeaS5p4lAjJG+AlTcrkic86REtyb4phr6k+JpOZr9eXz43mTHMlEAX
ETJePFgQ6EHIcxlomxxs5d5NoTDz/6Y2Xm4ehDZYmS38cmErnTrRbpkWaN5cmYZnaZF7ub+LL0e7
JCKAzYI17ldBdBPx2WGktJTxyDSDQPlZj8J8RPvXPdt1QGEmWCLUxNWmtftTMg/Dm9KA2lekc0xI
kYzNWWH85J80tCzJRLn8ZYyK/fn+L5R3dXOXOFaqQVmY2o29BSg7xlxnECwgLZsH/RMk2v+OYV0/
3Dey84XlzDzRvSxIUb5ff2FTrfvKHntIyUeG9wJLSa5TWkEZEdtHk8gveQSomT63JZ3Xs9sSz93k
9gGUQWKG1RjxtsXWfEUU87965KKIUQM7eq/Emp2fgdTDxj2iRXSqwjpV0NxFnw1qXS1MbqUDfcnU
C7U7OIMvN0OSC9EXomTNA7h1JDYCN30AQMYXidI9jkoznbIm1s7RWDsHievLj0umwYvEZBMFHlKA
9V4o/ZLC+55ZyNSgRDYmgrDfRev2/td96RkpOBM1yMRfRiqb+FQRjHUtSkLOSpR2cdD6e4hESIkn
zaaZmcaq+NiOo+FD8ileCykilSKbI/6iS0tXcXO9mo5xFJp6lh9AonxrNb2CcAgu/LnL0lc7REzR
N8P9k8GRXaz3MqiDzEiy2vJtt8jeQm+u3pAGyU+kMH/f38+XBwRLpBRyMsmRRteWJBh7gliFr+Yq
HcjpXrIotcqlmjTjINR/+bTw/yc+ImYgYnkxN6CWJRjyLJDKs0VyQ7DmC/4M/Z8pSQj50xEBivRo
WOGlD17ZNDffrJ4VCDtabI6WMvgodMXIHeuwx05VBDP6mB+sce8SPFvj9nguk9uNtHWwVyslKYJe
X8LIcG/3P9ruqnilZdGdxHNLN7eguW0gXAyufxiRLHBrIDzVILwyXaabIpzw+hv2KNswwkZcyyDd
+pCMI4K6cC3BNqwm2Z/aTJfB0SEnqnOKmaHVHpURdi85HUrqM8SYQLHX9vouz2JKppyU1MkvqgVh
XxAh7skAeXTSdViCFUVkV70xkoPHY29n5ZQmMRfNsBeZiWiQVG8T1/TRBgqRW5tIRJWuAEOqNg/a
rHy5v7E7ZTFmVOme82TjUUiG1iutm0GvwZdbvh4pwQPIm/IxsLrFS5IRuikLZSIpx+XxdivfHaP4
rKXqURVwb8ngV+WMjJCUZhu/zUs6N5o9kYBXdnqukeyByt1RrIcWdomHWUmPED97LocyOJIfNNdJ
EDZrVmYXHQTmdXxFR2ls6O3PaEUjuBXn3cFt3F0aG0w5SHILbVOkOotFX1cUM2ALq5CQhFl6sGHv
6sWUvSk1PTw4PTttB6yRqKOXgeuGzGL9OQ29mcYSjhT8tkRphYN6yRHApayKFJruxtVDpoTipM2j
+R4Ws/aau5F6MkTqHjwg0tA60uKHUACTFSOUibdZkw5OtKPxaBFR28HNcUL+1UGyPtQS61Mzs31j
dEfpDszun2dZ50XGWAajm8OUpX2Whnpv+X3TudSUm1b/c7SM7KHT0TsxekX5Yc2QKGQIi33Q7aC/
TqOCsuL9a7V7wgA6yEk46BS2A7ciRiVyCSvLn9y0v+VlGn0Jsv6vMFu0y29YkuUFMFUOowybD84g
KtWAgHAk71C5CubefepNpX1YKHAc7O3eokA5yBtKvZHG+fpsQTwdzggk4ipmE3E/uAJOdp80lznO
jl7qXVPS+4IXJVDfzs+HlWK26NByesjCThED1J+XNE2k6l787/0N3HswJRaF2AMMDJS961VlGXT6
i6VBj++6zTe9j3lfzOho8nPHEUjyaSaGBbEpOMq1lWbROq2nPe8nY4TyUt/YX5wJpWpF6H92fTgf
LGpn/+B6kqBeptEo2W7M6dk4DZpimn42V0yDpcJmJiRwvillj8D8/Q3ctcUsCNheTP6SE3+egpjw
3JtQanMsGAc5a6VuP3aW+d1wl/TTfUs7rzLvMekbCboEKW4+VVfQSrRtYqmsrwzz0ltG+IfQwlSq
yy2NAdewE4NgdJHJE814cPr3PAvSRGR0QOD5ZxuDIJusV+1MTDCqdnIZE7N528YQ76Nx3X3M0gzS
BEQTEi/ELz0WyVCdmT9P/7m/BXubLS8FpwhSJFqt63M0lcHsIIPOW6mYyIfVelw9wnGR1wASqvbA
t+wdWkmg+r/qHnXStTF61DpSejmpDhJDUvYG2ajRQpKiYXY49a2lVubfOEzPTcoj8CyfnaJ5cLq5
tXzXHLqHVsunc6dFzvtAi484L3dPE+N9kLba5KZbiCaa6mqU1aSLaGfDkEq6VV8nxpXOVurYikel
O/0UTHbztyJG7SDs2rMNYYEjO0Tywd4skxbHWNY4DL/MY+0J9WoEmXUtP7miQV1wFuMZyalvcVhl
B5907/xweHiaaLlSXXM3+4us0UB9FrmIxlavdoweeIUW2RP1lvL6+qPKMDkTYr/GkMXGB6HFpqSL
oBwtyu5HIaWvcpG1V2ZgrINF7Z1T9AlU0NsM1xM8rxelGFYCvV1JoxHn6g/tYH5AYIURxlmVdDr2
9/sL2wuyAMvQ82e0mzbutsAzgSJOMgmWceog+pbh9h6iGoENtDeL7y7F2o8zI3q+UjJ7Fiuj9QfS
H5OflvFRG2On/MPoLe5Qlvzl4jfuIHYHvRcN8aVDtuApCJE8VSVI9qXRvlTVUlGaR4alNpvwoQjA
d7pqrnLIREWNM4X+K8z6k2YZRzBF6Rg2wR8uksEE5pHA2W1n0tBjs/pg5PlOFUhVwIvYvqqGhteG
xAzDxJwa/JJHvNo7D/nK6MZbVSiOwvqHUcZ2hlNp6+01AIR+8AzsnTUJ6DE0kC5AieSveOag8sBF
03SMhR9X+t+9HVvXBaWdE4oNT1qgFn/cP2ryOm43knqFrIRjkPLO2tqs6CPTcprw1QDJVDUOda/J
xfgu1ob8FqrVdA6TUUUBhdrfGOTxh/vm97yFZXEAgA8x9rHFBVtuMthAaQBoofHuB20Ma0Sjh+ib
RMVveAvaHEQtDH4AH9rs6wJcoTUlXrcqowlxrKg4k/HX7xPNPArOdz8hAyZUnNxfI5rrTbWCtMoh
FBV+M8Y0dIpQf1/3yFvCwpf5oiqPYDu7u/jM3uZgws1YtahwAjetlOyyMIhyIoVbzq7iHLVtdpdG
61wSK9Fx3GY/jjPHU0tBzw/bMXhDnSJDXaZGsdhD5nt4a5nxq3lFITqgmMZQHm6I6Rm5+Gf3QaA1
hLo0JX8Gu+1T3qNwXQdi8dwkePUc9caUXPwzU3Xrxj1LAuqwIEIdaz2q03UxHFSR964cBSba71SR
pfzN2krbDlqTcKF8Q0G4Fe54p/fSQHMfMyRAr1ZEAJhV6DWW8VJ9092pPYKQ7P4AiYuUdV5oRjev
WRsEcwtjvfDhDnFGL0lN42Sg3PYzL030hQruuzAG5aIoYeZrTnzECrB3XJHSoBkmRX8gB1hvQGlC
ekyAJz1cX8yeW1X5iMaUY/w1LTHiUfddzO5q5dARuw2VxRYnyRRpVlgB1vRWmzw7GPv3C7yZftTB
TSXiOIeHUQmf7EoTbxdrOurV7AVidAooddO3oiC0OVO0A7UC8WTgBi6ilp46Fl96NVH+0qygu+gj
Hzcdqu7UIJV44PB28wnJ4U/li+QJKPp6nye77dWGlovvIkv372BOyGgKtbw55eDeanjSnmylbDxZ
6gCmyvQH1ZTqqJshT/P2gZHKBXxpvrnYzggZSsuM/ExzmRrW+zoLIL8Mg3GuD8L6Pb9EHxJCV8lo
waTpeq1ZAlFIogJNt9T2PzNrtUtUVegUZ2Z3plJxNH6/u6pfDwlISXo12yNcZE4cdLPlt2aTnJaJ
zhNiukell72jKyMAam3MeBMMrhelhC2izygp+7UeTsZJ6Rr0wjNILC8znGex17Z6WJ256JCpkiJr
od/b2fQbwEaeZzqNNGmg/YHPY/0zYPxFy0Sj0hZoS/hZ5aXxhnFEhLi0M78MJxv1kL66qE5peAgD
lzcDmdsDWPze933+G7ZOU01qlHgBcsYznWZliZonrc31W9prqaeCjb/d9xp7HxgPZTPdxsjSi8Fl
0U+oloWUjM2yHG+l1ek3F/WBv+5b2fOElBog6mXiBjubGzpGVC1pOFr+iITGv0FXm7nn5NkQe+4Q
DEe4lj1X5CCtCIUDRTa6uuvvqPV2NxcL8atiJAggJparP1bxiPC8ExnIKXVazIRBgSx56HWwQx9V
bHdXS9wA9yjOAKrCtX2zGYdMaRtKC9boXKq8nW8LmCUmG6bxAH4lN27rdTiWcrIIigwgZWtT6M2L
YqF34y+WiuCjlnbosipz4XdAO88xtKt+OudH4xS7Vn91hnX6Ky8ODdzDSQ+mEK/QudNDKdKP6Akv
VxV+hjfKCEtg15nqgePb21SKcBSCeVyk/1uvtDRJRn8Vx6Jy6t82obp80oa4uzF8euhk9y6FDGgp
uxsadbjtB9SZeAttSMayJikvJZw6b0ckkw+u3t4xlRkbWCjQQWh8rlc0ZI3ZwxYM/yAtlP+soi1G
v4FZ/jrHhekzYhg/dtCtARfKxgPA2e5mQvFOdMxDQhF6bdrsQz2ymIHzpz4aHtoo01HMtMVj2KBp
+vqrL9FeAFCZQsfTrE25GvqjZUgZGPq4/Dzb3bd2CoYzHAlHLaKdRZFPogUFMT8v8dbJNOOEUFQK
4NPuY/MEbUzwOIwOMsCm6I3rq1cFXTrdb4aCKR5uXUwbasNklAkqwugE+52pKdCwOvPbKCW7vG9q
50XAFBgnjgh9tu1YrjCZjTISaiRh2Ss/E6QcPEPXo699U0s19vwIobrzGNPukv4TalvCKnlsnyUH
tjamsSpwKVrpFMr7MVfUj6gEZwhmjC0qtyiCZ85lchqTAcbFzpABHufP99e8cwF/6R1RCQcdQga2
/g1OFhoEy1R+elMknwa3X84tE5s/71vZOzAU9pn0pLBCS2Hz3jcL2SuUh7gxLYjfFN0Y/1v3Solg
sR4e5EJ7phgZou5ArowP22xqVrotIoJIBztu1NwMxO4/FCGRjVAPqd12TfEiOHQN6WJtK1mzSnV5
YlbMt4dqOYduED2kPVPdvR3GB8HKzmeSfQoXPnguAuip9WcSoumZLEUwaDDi6RLFmX2Nbaoa9z/T
zoEkGMP108GSBECbNM7sHSAlEidEigzJdFU653mcSXGmFKWRYcz/dZX2uxmk1kNvBa9HGQJxQcyA
CgeTJoQT6zU2jp0FJZVWOE/a6j2aSLDvuv141rXxKG7Z207ISGRnC10sbYtK4i3qLG2h1xQ3unZz
6qE/1yj6HWznvhWTmV2XEIX0dL2goE67io6uSWBQFjciFP3JYabudv+j7ZxCsm7Ap9J1MVe2cfup
26GoVtNeCVFSAxAwLCT7A+LFdvLt9ZaYicHn81pDhL9ZT6E2ZQcfDYX41jTfqcWs36Y5ik+poOF5
39TeSYTcD8YCaNCJQTam8qKgtdMSWBZIY0sxasPTAiW6KZH9mTnZyPTQTlFvTT/F18FCJO7gKdjb
VJgGGb3ENctO9frT5UrCSFZBsM6EsHpluPNTaZZUMiNjmf++v9S9U4INlFXhZaaYuKmXqkGR5jlk
Ar7JhIQklp8hnahdPTtY0t6WPrejr5eUVvpYMyLH5Z7b/ovdGfHDgkg3s49JdqntpbsOeWWdI6UM
vGlsj2Q8dndUpj4AlilDb31Ll1Ri7FqegGUssicdzYq/bHWZPSvQPt7f0D1LyGTKqJJZlBdEdtOy
0ESJdfpxPQLpBZJvf0YtSTu0ueJgT+Xd2iQFrAcCEUJLiQSU3/bZCz65k1NmLa0/uCiyH25vqo9W
p6bfQvANj/Ce5e+syRh+48LTo6Cd60o5rm0/rAU1gX43Z3NOUsOLOnokQxF0NxfggX9/K6XL3a5P
AtoptEACyRHdrM/QqmYxmKGsu4ncJg367hqXZfYmMuzg0nRW9QGeeOU/V02Pqjw7wRhaBBACY1Xq
Mm5MN7peDUoU0epMdf2awyJ+Yigu9XgjjHOrFs1BnLm3VKI+ShtyKI254/VSlVh0M6K4XMNUtx4G
OH88fQoavzDC9lpOs+6VXdGc46jrz/c3ec8BMPdIU0QyuMHFu7Y8MJ5QL1w9H3v1yZ2mKPdUt6gP
vPeeGUJbWbqj/vaC56vOzSTOK9mGT3PzW4mqwrWCafMgUNm7EUQQkp+VZgUrWi+miZgrCQOYyhaz
/lDmqXWt2ly52pVSAN62qlMSKOXBhdhdGc8R5xQanxcyWl1ltLoZszKahJk/6sylD4v74/5X2lsY
jxFMcDC8U57bfqVSiVwaS/DN6CodmHLsPOg72xPheuvFWV55fRn3B/5lZ2Xy8ZPgX0byX5D5wn2t
luqsMA1h9f3g2YlavWmmeDoAae+bkehiMgAAhpu1xVGo1EpG+d7RWuVnNVvZJ62yl9efcwmZBOou
3QkQhvXRiHKDHkXKTL9dCeUmQmVOvLrvzYMTuPPOwektlfkosoEu2yzGzIdSTXq6cpadmO8KTfke
wOsLab3xmAHQet81w1d1QtVBH5yjcs3O0wPbI60lSVoPSeFmiVoFRiIPQknLFrpviraGZ9ZMxeQ1
2mTav3E4NKh55ZgXb9C20VrDXN2Ysez65LP7AeqberiofVVOB99td1FsJB+OoV2Cv/V3G9ownEFb
2n5ZVz/xi/VfyIuicrDERxnA3jnUGBNAawWyQGjP1pbMVingSwjobOR1c4GoZFy8eanmo+7mDn2e
gROETkOWwSUNw9pQNqpU8Wq+k9pAY1nNevQ0VEV7jmd7uGUlk3x+Ni6GX4sYKcVpCPUPA+z8l5gq
fXhqxqxmLFJA5u3fdzK7ZxdUMSUVtF0oLqx/lwbdv7L0zProvKpf0ybqHztFV79QRpr+yKZQcx6l
FBZMcIaaxieR5lV9EHnvvLugX7inv0q6zMCvf0KZ1PWYpQ24C1KAt/mY94CLKtVLGgaom1E/DLV3
HCuofAhVQGlSJduG2lpsBb1BeYMabuQ8lF2pXGerb06CY/cPNILTSQ/j9jfONBm7hKRJTa9t4Vhl
JNlWciCGaSvmv/URpVpXy/qvOfnMwTXduz5Up6nHOci0AZxab2gD5DmDUhqfoEPU7QV6YP+X6lle
XPu6Uc3L/RO0d4Vg7mW8VarmAE1YWxvMcE7CkBMUAdVOP2ROBYW1WdvzbwxtkG/C0gCciFOy9Qo9
vDAKCRQTY0v13m40598a3p//7q9m7zBCjCCnnX9VozerCTvhNkGAi1OpDL+B1V77EDAceIpivS+8
cYqPkqS9j2VSZZTlByo3WwIsZJpDFwghXAhuIy5GDqguSbv+0hdBenDRdk1R0CGuph1KeWD9pWhU
DxpSGsxzK+iLtZ2R3pqhHs6lEx1hm/bcCu3q/ze1udNGY9plU7uwvRlMK3SCroWYui8dwplQPU+u
Ny7aco7MpvPyxK4OOif7C0U1UAUdiNPd5NIMj6pWqEAJpSZx+yRaBGujZO4u/RiOv3HXyMcIl6hm
8h2lr3mej2Xk0einUSwOh/Yhntv6T7dOc88W+XDgqnffEOaM5Vzdr7R28/2SsARGX4cAjWotsB6a
jEz2pKtD43oKlJ2QstYhnnoKqSi/E0uIfgpSG2XtiVloXwD5T1e9qMcfY2cq5eX+vdnzAoy5gw9g
1IksavPBW+aaMs2QrQAzrz7NJbAPcL+/gaNB0IMyGugnmSMa690OoypwUo1h+r7RgrNttt9KtVZu
obb8jg+VU5IEj4CSqJivLRGVT9aog5aEnRhpC5E3cB5kqoYQaSp094CUYO/AguuiFAntFpmZ/PNn
p8ixw9Kdcjr/iF3nX1xKhbckU/WPeeEkB9XqvcdPUqBQPYCTgMHbtSmVUYuoyyVwhuHSs07W6xfO
SMka6T9vtMfpURGR8un+6djzqpIEClpLqfO3rUtqcxGZzNYInwsfPU1WZXv416rwahiv/aodjoBy
uwaJS0iefqFGNhsaIL3g5OUE4x3i6ZCCaO732mbWZ2iN6J+oNI56Rru7+osXmZMh7a53tRkaxZ1V
mm4h0oXvMqOzPmlK3l+GxcjgQalj9dRBiXcUVu7eumdmNx7BYti1Q7kJNzuq+qmJs4reWHU057e/
mTxQIGDoc2xbAbkhFD2S3A4FyQZZp6XNVNFgoD4x7RIPJ/JD2NHvn5i9GyG5tLVfeRseZb2haZO2
A8AfupiRKd61c26cw9G038L8Hh88i3ubCDyUSQGiJdq1G1OhiuDIREfKt/o4jbxcBdrlQZ9wmKvt
HRJqW4gwEckyH7QxNNOAKrSckfd2KNH/KEW3XAJtrKvzpBe0OzLXObt93X2+v5V7b7ENLNYGr4AY
yXb4qQfmE6YkWX7EdMs1cbru29IkwDOi2HhjGYq4CKAUJ515G0ZhTffA4ew+WzbBlOQtpWayzcJh
eBMFyTkQd33sLXIbrfxgRYsUAhw7rfGF0YuPwIeUxTP7ESzmCFp+9KreMYuTGKy48VBO6UFuq3p+
u783e58EiDqeSQZ9aM6tjxmU2nznTEZfZWY8gfYOL2TQqe92apF4i11rvgEf1cGW7FoF2cFfOEMg
qGurzOAPY98RZCaGKguMpfEzSafkDUyPy7syphpXueMRB+keIB/3q0lOPFWOPW58FI0pBKcg3/Mj
8GAX6NzaU1s00Qe4YexTBLL4iwuC76ng3UMwQhWEDUH8j9PCznV/0/cunBxO4lAAyDK3sYJuR2JQ
4QT1iyEKruQOcDWpxlFauW+FwXzIhqmubueglCkD2NuT2otxSR4MfcyeRGIpB35KethNvRqCJBq/
JPY6ROKbTZ0SxTAamS+4Y9ZShBHimkzpdB0TfXnoerv0ygCOfJFU6vX+Lu6QYMkGOiNW5CoA+LZp
rN1rUNZWqYPVtP+gO4p6CrJ8/hvi+LE/K8yC99c0NfTKGyxnfELeNIXQT37wfLI+mLWWHIFy9841
qRNpNSEMZb1NbFEGNaQPrW37AEPn78ak6jFQMAcpF72CA/exFIuNXLSu/8Z9IiWkSEo9m6b/5hYr
RROmSK3Dlp/Xcf6+dhG16xXbep82cEB60Kz09geKMt2RePLegmWaoauUdaR45PoiE2fFVjuy4DEI
XOut3tn2HzoKhuof+lTrH9K5a86tVRsH+c3Ogwz+H48FJlfO78qj/yxcNKtmThg5g2Pd1pL3mc79
1ZY8/9E2yj+LNRQH5nYeEHQPyE9R0qD8tyVan9MyralKcdB6Q3zI5ibwJ+ZOvxpT1BsnM1/G/9IQ
kSu3kPrwi3LERL23XGo1v+YQOOdbRs85a0JFz0xHtmaDylMGWA28lILq16XpXRleOcuPg8slU8TN
vSYdBx4g2c+sF5eryWf4WJrO9qe2iv5u60G/2mMafmA4R/yI0z73ZtFVpRdbyndjNjofEn/9wE/u
+BZ+A1gdaH8Bf2+7361I0GGYZsqgdrFcG1FBPcC42i1YbPS5BZN5HmWS/JI2eXLg1nbCL1I5evyM
1ZBwbQky+twS4KgxPefx/GfdVc7fDLY6D9riOv8dbLW8JC+2Gmg1HQ7Zv9niZ3KDGkgE94k/uFXy
jpDA/Rk0Uowhz5TF9dxSUYI/SxDw+qlQk7Y8oxtuGaeszSNcW6NXR/sur8/LH8SHp3TAQ7ltHAul
j/I+jeHnDew5Qwuny5+oIBsHsceeGcplEhDC34gYrG9xbZW5WsYcMS2IotKf4xLsXJ0t2V/3N3jv
+rC54L0AF5BhbqINqy+TzjVgKQP8lYYnrU/qj2qrB15HngLLS/jnfXu762LQBT4HtKxxj+t1aUYK
c6lDPB07c/EZsIH6wxb9EdRld1USBgX0mDVtabHbqjDV2YbTKV+W8Z1ZJrQ84Ob2a8Xu/ugr9+hG
7Lh6mApMriEVDlATG1dfOrT8kmSy/QrtwOxkZhSKL1YmkugULX0eXksNKPvZVOPon/v7uWuZOjWp
rC3/tXndROVYs9uSNjhKmnyczSD8yNPAwdQrwTufa1QMS2U+8AB7Tp82jySSoQ34olg41MTfSgJJ
dTW4Rg8uamnfVqkevmecjxlcLTGU+hLHRvQzamI3OtF5nX+jCANfNagDSdAL2m2z52LRChjAqZmb
rVbbZ10twi9ukbqzZ0710YzN3oGiggUCCNws6gqba9K6Vk/QRjjVZVF6QXoz9QIx109FGHxfyOUP
9nfvq8L1RaGZUIkOlL6+JY4xjjo9XYeJV+NpCYzmVvTqe2su6qs7A2Fv+voI/blvkjQXcgDi/+0Y
S5ApIqc2SJgE2RjwprFmNr5zZjgbF/drKZL8DdJJ1gEeec+q5AgCUcG2clfXC9UzBz24SKXDZFCZ
yJVIOStW2D2ES+J+F8icnBCMOqR42fuaz6xug2MBwzDUZnQllLlVP7jwgV0aZ3DgpeUEnIh0Rt3r
e50ShojFO0XvzUsNi6OvdeMioGkC8ygi1fjENrZ/hUk5v0NdoPtw/2bveUqYtiB/Ad5Gw2GzNYYy
h20JJN6PpnC5lm4RvGv7qbret7L3lkPoLS+zw1OzTYSaOVBTix6QjzQCeOa8ME9qKlTfKbTu8npT
zGZQXKS9RklcfpVngammIt/kdgSmmjugK60kppdQ/LpCRRUf3J+9vQOhIIGO0Ju+kNTIBTFZkToA
fJPs/zg7jya5jSAL/yJEwJsrTPf0DIeeFKkLgkaC9x6/fr+ajY1loxGNGOkgHchQdhWqstK89zI7
MadKOuWqNR4c3r29E3SsF9wmAALxK/5Y0JxmzMbWRIGtWP4Bjxc9qO36N2XgI0TJniHSR4IolQgI
hb5rQ7WsDHXeAFaTWhpnYaZNnl6i7pRFBPev/khML4KbQMuOXGnbRyvXLM1HgXSsoIg+IZWfBSoo
dA/iYnsQwe6sipCO8IYtJFHZqhvoaqbDaAdKvyZJiGD9kJ0qquo/V4Tl/4MpMnAgcfQf6BBsvlQ0
oiEwQeslyrHqMzX9OLASNA66VDkq9u5VtEj3BCtHQFeQxbn+WCHz25UsrS0/T+XqrKiN5CXMnQyW
MRrckvKyN2dWE3TMcnTDJYJcVyjNOV7n0o3lYbl0pZEfAGp2/B2MZsabCkVwmr+b52Sxy7xVS5Yv
D0nj95TN/KlSiI9VM/GMaTgSoN21hyIIjB0TqvQ2eOXJZnJaA0QjnlCod4W6U5Chm/F10ULtIYxb
9SCK3TtKDjUFncHmcLa3kzOGTkMEcSQKkqZ6+idNq+gyEQkEzHhsDvA8L82dTQJA0UgX9WBFJL6b
zcymPASzx5MlKdVoelXP1r6VlLZDk4ve+oc0k8x/E7VrB1/CnYbuSmSN9gsKVg3swXQe3cUgP/QZ
pAIReeqs+iOxsGIF8doWstsZzvq+noA4evWqjl9SOBGlu0Y5fHfYO3Hr5sTysVfoUvk2zYX+iCwP
vepGEfNDflfKLBsuw+0H8xQT1EfQb5uRGl7TtB/ytR7+Uec2l9y+NhE1W5ZSbjy57avF0+Im+zCt
1VCfEdbT5CCtO1XyzbZoP6Wpavxam8r8GBeR87GNw3b1O8THjtoJt5GlaN8ppKbgIfi3CBj+8Kn6
gBSJoYzAE2y1/tY1C6N0EqM/N4ZRnh0Llc7aIbrt01DhOZQ/3/d+twdXWOd1IgQSsiubJ2pgFlJY
Z+LudmH0PDt137lkn8azaYyd7k2xav/+DxZBFzEdDC1jXuDr9WYL50axoDDbOOS3JigQbzG16r1i
xXXQ1b194AlvAy7qqiQqaMmyUmoY1/Yqx4jVZaTD1zP4DUWTuD9pqs2IB2h9bikryymFRXWwrbfX
E6M0h9Abh+wLTOPaqJOlUaHh9XyzM/Ov/Zqo1B5H420IcPjgTRae/Pp2Ygo1IAqNFI8Bfl6bitJB
mpaQ/DLmMnpFIoXvolQ2DmqKe+fkTyviV/xxSpNFm5PSpFpeM2z7MW/K4Q1CTrnHZGf0ijXUkP7L
Z6P9BJoP2g3P5rXB0FZyacLDk8H2fVCpK0O6Vmk+52kL3BPO6yVlROWrYwH2UmAwBQBOtIeujZZI
zRgQfGhJ9XH30dST0B3CsXg/NYfclL0TgjAYFAsESqlGbJK5qhn6TjK49oNeol2ij403dKnpohVz
pHG8dwMYoSxkUkCW8VRfr4rMQshgAPCKeoYpl6PhePTjwi8IttfP5joZrmkXR0T3vQPzwjGnSEo3
YBtWJWujtavKViYACKfzrCTthzG31QDlgKb3Gq1EneC+Z9ldp9AU4VVEn8veeFIZdY++swEVNk2i
XhgNO/owF5s3xQLnR2MexxmVgiPFqn2jpOSCrktpdHP99N5OUEQC8dLlcgWVv/97cIi7Y0nqPWnJ
Ji8rlaOFbvcWDrTgxRDawfvGbW/ODpIz8BWzbA1CuQp906hyXw/L2KuLevbVwlkPSnPbyuuLPYJW
mAD4T2LX6wNU1qSWkx3zGi+2cJrZutRwEZbmEeCgfW77zHoDQWM6KYOpfrv/UffWynJ5GYX2zo0n
teohLlVzXoPMiv+20nb+kEAwd019uhRaPP1z39r2MRYrpcDDkEx8Nzjizc7WpKVrTCMpiEJVZ55z
Ez+mdSmXp7pbmk+yVPeBoizt93CY8zf9bKt/37e/u1pawzBtYcURvV/vNPMApbHtxjWgOGEjQmFk
vh73+bM5KIorLcMRWfNGUORlwZS2Ga3MiFXmBl4bnJyZYUA67MmsL5WHdVqt3yIhO3dDrwT6Uky+
VEtqMCyN/KQrWfwpBq92EBFsXSG/gXtjgQNA8BYI6uaxnGlgdHzkNdBzZ/En0BNeaqS5l0JPCu7v
764pThK5AcAsSvTXy12nqFAr+iMBKinDWz3O5VNfyvWXcS6PKI47prgqXFByS7rLWyTj2ieG3XUM
/gDSaH40tQJW2ZSlT0UmHezf1gWxf1RL0KbiHQFOtJ0lO0apBGojkgM1N2NfkleUAOdF+hkR0r9N
EZ3U3FIvuoOIYG99Jgk6YSn/8GReb6VG9VMtGUIWWJ1seSF6NHQWm/jSpIfDCPdOKUAi7gWgCeiI
2xWGPUs0FGkNRkcQPWZrXigKpOZDQdPj+6Jl+a/VXixkeQ31pKy1LSOLgzbjKx8YNlooowqCLtCY
G5oGM0AGu+0lOeiz6asU6dKjUTLFJp3K5RSvY43+I3StA6M7+0zsKgpISCJCRRF//kfktRZGrsp5
pASkJspZiSLpFBtz8nEm6z3fvx073o9Eih4C8ADqvls2XVFSdVfMTAlCpbED+Az22VaQn04KdQka
rR7eODZiiYzkKP1qmLODpP12pUJiA8IgY86FH9hcTk2qZlkySiVomXLiz0UUf4ucvPWXaF0v91d6
62cF0ZmES8yXoGaxcXtJ0aYt00SUoACF5FlFPjwOsro+1rVTu1rb9V/u27vdWUVmVAF4cPyBoKdc
f0TbbiESIpkezFDA3FaexofO6n9pQ529N5SqfpI6R3mU+dLuWpe5f9/6zsYKoUsiTVj5lLo3r5oa
5mFU6eMUoBFfPklJ/G9hNNF7q8vk031LO+skMkGXSieZEu2D63Uu5rDYi40rmlt1DipHzT4iw79c
IqMExaPO/aNUpp1n5GsYqEY1HhzgF37Gn8kQzS98LTItnFSgqlv8ydCYIeIi4xKYmRprZ80MM9kl
21ORLzej+LmjEOF4DOxSf9m10k0n0Q5MvUTu0w85aVPxrmVEZ+rGauTUXm8kTPYRbJPlqSdOr58G
s+ipXyFblVzyLg1bt2lsqlyZNYTnvJjK+uDT3fp2GhM0g2lhsTY6FdcbSiO8UaK+4vaHdnXWW3sO
lFqufD2lZpJHdYI3DCvzn/ufcd8qN1AVwoo3o42KNkfdWsZqUgzqGYLddO6XYX7rLGX/bzuTshdj
Gf+4b1RnKdtvhzCWUP9EU5uixPVSzUkqnYW5CoHFcPTnfLaLYO5s8+CE7twFmmd00Gy0B2UKltdW
QPRprdlbcpB0tX6uwTx7uF/JQ0yyOPh2t2EzzQo0WgBdwdFgAsW1KdSWi7KKMzkoTDvztCRdzmZo
J64s2eY7J3SkwEzaJ8r2bXB/J/fWSCgHIBw4HfHsJqCaGKW21MD7ghJxU4/xTflZiS0muylGdFAc
3HmauWi8zeJ1om2zHcRQ48yByKQEH3BpLqDovi+r056Aaid+Js/NQ9/27eOsgYN3yzZtPBCWR/OC
drw5l52kHRQ86dDWuyZWZEKebOXAkJl5nQ7F8JiMafyrBfn1pmpQeDl4k3cMCikVoeYLDAhY/PWX
1ewoUrWGkeGDPlefoyqlsB1F5SVhHFwgkXke2Lu9j4LPSB+JoIUW6XbgRmZShqPhLge2mURPUmkP
oNa0EBGG2OxOVT6Pn5fOUj/fP0a355c4R0zMswh5aFgKZ/9H5KEPvWbHFds6ACvyRD2LifRS+TUu
2/JJ7/SfZQXITDKkgz7g7fHFDdBcYnP5nGSd13a1jHhuaXksVaNzPmR9Rl82S/LHJMvjgyu6s7FX
pjZXNJoHPc0qvIFjpwWwNaQq88iw38mtNp3WsK49RVv7g+Bjd32AiWQ42kJVbIMIMZgV3CgDX3PS
xvALWOvit2XwlJBMaK/2dqSSODkhDgeDeRs4T7UZGX23tMFAyOct1IeeVzX+qNeW9B8sEaS+DPIW
qLjNYUE2IzG7dgXgF7a5VyDPeao6W3etRJI+3j+Xt0GGQGDga7jzQsxi81DUCbqI0NUwZanDpZ7G
3pWstjgpM+iTmvPoLiUT8pDLgfK+vH7cKoJDso5wLQUf0C+Q8K7P5zQUa8WI6y6Q16S59OVsfo1H
S3OpESlvK7UvPeKj7qHM6+ED7+d66uFP+iMog9yLZhodB97h9jxBosT5ipBWoLc33shG3bkNkUkP
inqdkGkp5C/0RGh2KXb7cH/rb++LrfBuks3iFKiUbo6uOZphoa1hGUSGVnqoWf6ezNp5TMe+C6pR
Wz/GS38kq3brhoRNgkoRuorQ8nq75dwKm5y4LsikMPJzR1JdUxqX5yXLBz8R4wCbZVFPThcfzZW9
dfOoX6C1z9eGzEbf9tryCpIxKkq1Cqo8NlwJAZlLndrzmYm5irsSI314/e6SWeLrCRkEmvXaXp6W
YdUrehUYxWQHiWxlHnpgSWCvnf6QttlfFDGPOu17a6SWCK9c6GLieK9tZsTrRHtyFYTVrHqp1cTA
i2IukzynXlTZ5qudHzfnD3sbPzEZVudUiVIFs14nrtrU1nO19OVZtmvzIDbZXRoFPQY18HCSFlwv
rZKyrg67qQr0RmeK+GxQPyhrCRh0JCSKndcX71gamQ/KvAQiEISu7S1Vl8ekJ2zlnEUPdlb9M2ZV
eZ5b9CnbwXAOdnLvXryACZgHQci89bidarZaZg9lgNqZ8TWi0e85VpL4FQPA/K5RrGejazMvS7Ui
uH9OxUKuI3V6cwj1sxhU3ugoXC9Uh96c55B0gjiMu3dQ0pc38DuzgwLTDa4AP/uHGYAg12aiutYW
ZTHKgG5+gqRzH/ma3nZv7DD6ENql/hhbRRzEQKG9NoKJFafstj4N0xuGyfWE9bN+QEzcO1G0hQj9
aLmhr7/5wq1dk2b3FjLz6zIFTdo3wdoVhSc363Sy4/6oXLlrzyFEgA8tqqSbE9wNJvNM4d4ErWpn
vwt5tL7VqjrJ3rh0RebGSTX+uv9p9y2StPCCi5rixgWZaddXkcWnnZtOd1vKesGQhM1J0ZcIwLl9
xGLfebuQFjJERQ2xEDLc62/cLzqwX1MvA6WwVZ9JyLZnr055qeumPzhPe2+XqJDymNAjQvb42pQ9
VDPyIzYfz46dZ31aJr8pK+tT2BXTG0S/8HnLAObt/obuWEVti24U8qpCwmmzoSN1SGsetSpAKre7
VPMoPRRjH3kVAb83VKbipTSpDoyKC7i5oELCArHCl8bUVu4xBZSbrk7eBL1ijRQz9PA5K/XfxqgN
PrNUpsfYUKOXaTVP3aTkB7dkZ8nIN1Fr4jUhmd9KWnZoEK2ThoCZMoWDVzawAyYnQhVdHbPPltkq
XqKrR9Meb/hcvNJoD1H/0YSQ7c1GlyVFNVOrbR98cG0GNFHW0odWr/3M8jy86OMInKRgfty7YgYu
/LSkffjNqaKk9mdTkg7enu0eiF8jvCOiUiD/wPtcH7ZFp8tZZKotBk0ul7QbhmBtmzQw+rYLpgwp
07AqjthXW7+MUVJgxqJStAEJsJUOQRJWMuIsD30rjsuv7Hb519IecsG3h+vFCrgjgLpUT2+weUro
UP4aixDZm0J7o0qS/r1wnM4PtWi4zO2YnzqtNtw+SaqncrQPHNTWYQjrFDNFeVgXSgNi4/9ISrVh
MJgPrzt+NNTrm7jUHrVIHh/riTr1/Zu7Z4mIiLoN+ANBe7m2NLeVNqFFAeSbrGdyjdIySte2m+a7
XK7lAYpj1xgQHEGXfqEyXRtT5rKIGziC4Cs0tG06ReveKG2dMchusbKv91e2d04E4fb/jG3e70Jz
xlLvAZLPYWb9nXWx+tAvi3n+D1bAOcLIEmHRtpsgoRxCjQ2gLTGeFcyxOT1ES3gUM+9uHDgQGtO8
E5z/641b+z5TmPsJfApK1llFS9cf+9B5N4fa7/vr2cZb4uQJRUwQPeSfN00oeRmdvkoh5uQ8Ex4E
Y+rECCP3zGKYraex6ZMnRQfQYRvVUdyx400YdSHAGwCZ0GHYxAFT3RSJ3QHGRxsyeZzVTHFlpTEv
aFovvhJJ66PU69PBe7kNBVgvMRfsDtDqOPItUbo3Uz2WkxQXZtYDvJJJrlxUCMsvxbg07yQS2Y/3
N3jPIIGz6CZSLkWN4fpTwmEJkwyZJ1rO4eKWDbxRZ0EhxV5N6VFJD8eN7hwdrIGZQvSTAGsrwzBG
eZ0OuoNecK9UD1ZdjI+xvpgni1j9YC93TfEuUfPBoTB083ppZTjmTjnZth+qU+krWi27DUXoU6PD
4Lu/i7umCFAp20NzApd5baqbTWL/fGRVaTNd4jr6WYP8/6B0pD/3Le08BHgkZG2QjmIKyja06VNp
VBj7glJAm5sfllFt/6IBnHhObJSfSV7NpzJcI0+OppBK9xQdmN9bKNOdeYXALwLd3tx8SHENGG1g
qcWiEaB2bXOe7Kzz22X+eX+hO/6SEhqFV6pNyNdvUSExY4msecaTOQXk5UaXnO9q5tQHT8De8Qd3
xp2DtCugRNcfrjZL02iRXvH7dio+9W0RX5IoHT29G+wHhV6dd39Ve58PyKfoTUCaRqXj2t7AbFFr
Nei05t04nAvbrH83Rq2+x6epsQvKOTuZo10+h+bQ/FVaXXQ0ceUmwRMeRmhhCi4rF/CmwJxMjkl5
1/Hh18vRaTLa0AubIf8Jjlz+0sZ1eUqVaOr8vjb1mVk2HZNf0CD9kUOtHd0RpYLv+VxJB/Hr3sGy
SKiZGSCyoBsVhJCOXl+uDvquq3aCLLO4tobCUEML8OCy7n1zFLyg0QnJ7xt0kx7Jdor6hOOvDcIC
fqateu4OwPGg4+hm8gnnFR7Ql3d3HWwTgGbR5we+cf3d8bGa3UGm9vMqTr6kjRo/oE5Vv2viyDyT
C1WTq82qGJFey5EbyUb5JekZ0g68f1wp6MpD9VM2ivAIMLPzyHHJKGMCBuLl2dYz8kjPhyFsHN9u
FV4a9uxh7TAYL5Q2a6WvErdlmOvp/i3Y+dj4ZQaLiJKmqNtc74ZRN1mU0br3oU+K/EBDd90wRuYH
z6t/39TOhaNcApTDZDwMZ1/8lD9C18kAlq4UvG9TIrUB07UBOZhdDWk6672exOBi5uUXvSnyoFjR
rLxvfceJccTgS+LDSEW3Pasq6vrUdGLHB5moPbSMbic7nOIDp7K3nczuRMVDKMiQCVyvUR/NVQsz
3lQo8T9Ko4y+RJzBJ6ajHjGedq4ODRGBCRRat8Rm15aapIkImtnDEZiaVzWo1FSoqHrW2okR3k36
cH//9uxBgOfxJrmEd7p5V+WkKVpZ6xyAKX0BBz373DHk/iw1VenVeX7UPH7p6f2Zw3NAmPIqen7I
8VNq2qyvG6OMj9Q6/lBCrU3iZER62eo8soT6cemk9SFu7NFtmSLpium+boI47nOucWydqTMfBsP8
jZKe6s0mZXNG7k0HG7L3qXEfFneHL0An5voDqAMgVMfJHfiTicZxjswPbYH7AqUYBvf3/sjUZi9y
XsyuKDE15XJxSRWroE2nJe8NJCYOLunONSG8J9yFH0iHd+uF4ige0glJD7/Rs+isryVN3lWqDq7J
zmEiK0IiElkBFLm2ShkR2N6+Zi4okq4S37Vc7ci1ok4Jan2CoNTb5r/3d3AneRGIh5cSmwz4YZPy
0WtdQ9NElypkwO4XxaYCZYX5s1Qny7eFgt9bRBR6t1yT/GClO5+OCI3C3gscB/7Q5pRUZqE6k8FK
xaQCO1YL16F9/laPmuLg3d5do9BUwqCYCyg2/Q//Gi8LxVI1CkkAJfMfmBYoqsWSXDaoRTfpt8WI
1LdWK4WXtunb0/393V0mc4QFBw5cyZbVImbaaBYZIgF+qn5tFkBFi22EOXoN4xFjaM8Wfk/ALdA4
Brh7vc4qtbTFnE08g4gTGIBqP6ZZ9miv8JhevypKLSILpItMmHZtiQEMM3lmHSJ1ljRSQIEHHOIw
FtXgxdmYLAdP1A2YBJ8HzEHMA0HKR0gzXduTjYT5w3Yc+tNYUaB0CqP/bqrpwKAvW3alNYO7E5pf
177JmcFS6F5ZdvXBgd1xAPwGAbKAiy5K79e/IQ4jHcZXyZoZlfMXCs/Nl4bc4mCpO8EO9XwawpTr
Xkh811Z4OKXKrCxKdWMhp4FdxBUUOkMIciu+jmqQcZKUTnntONSXDaa7SKwJklXdKivKapVliS6H
FEZb47shT+bndIo+v/rUUIv5fyObr+ikcbnWCkZmrQvhlnDZ1CqOTkUzTf/eN3Wj+vS/CxJkWhTa
ETfcuJesKyhhaYPwa1Hxa7D6/IuqZusPRTKTx0Was3MzaenXSE1nDyRdHT92dlsVbi+DeR/HpTo6
PmJxm2ebEIGaCUVfoN/bhoY0xdqgr0roD7GSninXziem4olJS2Hj5s2RasreORKiYWSmoiu/zVXs
RRkNhghgTo3iMHNbWEWDG8bLOl7MXut/I4sThm+AS3RHEcqOGwKnR8jOTaFec9M5LvXZgZAh+Xao
A0JC3P5T0uQNU7KyRX99rPHSE0cpXGBMtlU+SbLyadJ6xrPnSuV1WSNT+k2aYFKK5HL/SO19QNF+
/z9Tm/uvwJ+3q26S/LgsND+fneGE+Oh4cqSh98rBVg7s7W0jY/4EpgT9C7CG155AcZpwaoxFQvGm
oSseKvpvNZn/KuDSfL2/sr3MTxS76AzQ4AMtIn7KHw/kaMVRr6h8scWplh+rhvqnq8ntj6FBfXhW
TfWTSNY9ifmRLtoY1gVZE91tZECwHfUjqo9649//TXu7LXCtVOA0mKjbaeFa2Eu5JcmS31kOLC3I
heO7hnFsbomEwwVm7vDaYezCY1gCv0OeSZa/BXUsed1I8lJJPrSlnhjaYqDWMNYB867ero5R/Adn
SI0DoSFKt9SQNp83GUKaB0rKnttl8ZAWAxNjbGguiRh4fX8v906SZSJaD68F9Oe2wUkwnmVTii+E
Fx5+ydPqG2AV56RY0X85s+At4UDQcSPS2nhdxUnXIjFnyV9n1fq2jPGHVm8nP0nUI36y+D9t3SlI
CjDzIIDAmW6O7GLFWb04nI9sVju/zvTODaX5aOf2TiEFYBhIbJx9IxFPcrlS2+EO6ubSnu1umv4C
Chi6Ut5npyiDE33/S+2uikowTAsAwtY2F5dka1gmob44ZJXsz1bafBiWlH7CfTO3B4IUBuQA8CU4
WzcVlWHsErmOsyjQ5rn/mreAhb26XKoPS8arfBA37RgjXoLvxGPEf7ZnYu7VmTmbVRSsSrF6Wu84
Z5kZdd5oqdNBoC/CzutDgQoZUxYAYghJ9S0wpEZRAKKFzp2aNOsnJLXoXNaT3LkMihwuMZjdB6Ux
BsNdDd2Z3VBbpoNbffsB+QWCIwNV5YW8du1JGWqixlPjSL4yT/nT3BfKY1qii3//+90eS2FFsGgF
ff2Guq6N/dKlbR6Bs4nQmJKS4jtKoXkaxE0tfZaUMlH9+xZ3PyIRKeLGAv+xLVGFS83gpayPKEC1
ziVdkxC5h0YPYjobr37SWdwfpsTi/3iMhiWaKkdvo6CtstzvjbJ/U4ckTGpkhh/vr2r3a5kI0nNo
VOKITfmAKQKqncZDFHSzzaRppes+yZFzJJ67t3f0k4SvF+WQLX1paHSnNGPUW6ukdc6xUf+Kimg8
JRYToO+vZ9cSngPEPTHmDcCiDbVV0+YwgpaZRBdTCeWPZZ0UlSsnFG9fbwtUv2De8mryhl1/JsVO
UnnuJclvTHnwYwB0D93SzYEJiu/VTTLEU0S6yTeC8b8VeNQLrY4XqY9FEaR4WCMtemiVhoFSxnwE
kNk7ETzIAHhfShPbOS+yOUVKNahxAPO0D/puVoRgXXN6/d4JBQNR3QeBvWWb6lndxWvWxISpsQKz
3+xdk4kFl7ROj7zvbR7wAhmluEx1WRBCrz/TODvx1PZ1EqxcrDeN3iTPi5TK76jG/jDsVPaLJLaD
+8vb2USIH9SxaP/BvdgCcwGcZ4rZGDGgFn16x8Sc6C0DnLUDJ3hb1RE0JCZXwJoTwK1NmXEAmF+X
s5MwR7mOvKHVRs9Opc5PZpmNjfTypKZREmS2Eh3wEXfc75XljduIsqKJxthKArOtqtOSl+P7suuG
S5doTeTa9dwfGNzZUMSTYVvwsNGO3g7qGCa1U9UI/150nebxTZ0LSo5HM452qixCYk+M6ECCjguw
OStpJTQmENgOVnmVgtCxO2+22jCo8CuemUrqZSzL6NxDB33kszMwW82mg7Oz48Jge5OFWGiqilmm
1+fV+d9ReBFaW6ky+5I1qec4qW1SrTT9dv+Y7pkSzCDRDBdilZvPmHe032AFpKglFO2lnqXEXZV6
9brWtl9/VsWMLuqd0ErpHIqz/MebBotPLao4Z0DGaC+PFo/oBwaOZOeed/VdI4sixFjlCRFfUb1W
sJHVYVtMzhGjCRDBvraNMK6lREaRBVIkmYG2zpWLfLziASeKArWejhRAd7f1D3vCI/2x1iYKi8XQ
sQdDuPNq2yw9R2q7R6QKjpBEO86NCo+AoQBoJLBTr03ZU9HLueakgbrG8o+5oMk/63n6oUl0q3Rz
qoF/k+cV5/9wbkgVaQ3iem5YswOX3kjR2QgaA8Qkfy9/ADCiPDrNEL+6BmAQphtCoIiOMwnV9QLl
TqQljcO3m5LJD6M0+apK4BlapJUPTO3tJVEQNGsK5KCzhA/647NVbZG3HR3HgIEOCJXZTXWKZEaf
xMuov1unrDqbUBQOArAdTwq+4P+NirP0h1GrNzSJyR/cC0uuH80+Urw6yavHahiSR3vsX6t4I+6C
cKBkVjDm4epf29Nj9HuyMM4D6HnPRTHxug/xmUDMPIeQkr3KsY8iir0l8kjRUhdvBnndtck0Gaq8
sKYkGGhCJi7ymKE3IMMeeWMSGxd1PRS22ruA4N0EhkKM5dleeDOTI8lRlyToy24IxpZhDZJj9W/6
wfj9+psA6lKQAYU283YYtJRWqpOGchJAkTceUvSpvWTWBq+upO4/XDqk68GAgQq5BV2qQ9iOVtMl
Qd4m0TuaNwmPoTM9rbNyRK2+fW1JIsGREpgJ+JK5+WJDatMSX600AItWvgfrWr3R++Zogu/tuRAU
Skp74Oh0Abe4PhdoSYzhIBhTGqNtIf4PJ9MeoKBX8s9mSTT//pe6zYzpFyOQTh5C/Rm97mtrnbKW
TlIDvbbKuDg3a26f6kh6ZwxZ41rxOD10Tp+jldeHZ02fj/o3t74FMBg1eNQABatyW4yPB4YVKjNU
sCwMDUT7xuWRGRPVJ90ZetSDm84rK6f9cH/Jt9cA7UmVuheAZBSutn1yO0stvbSdLiAPGr0s67oz
05Alj6lxr530TrsN9geZEPYA9G+FtObQiUfJGYsAFiTTYNMhQjY86kqnclXTSg8g5OJkXFc5sPZC
/hDsf1z15ls6+DCzzdDRDLXmcQJx5q/oOHiqBV6osMuPRahpF3AqD/c3dM8uaGch9g/rjRFc13bL
FvJmrwJC0dLCeh7lPH03mYw7iibpU1yo/blMVRa8cJTvG975koCuBNkFMS16ORvDidyuQlw7D6K2
nS7KmK0X1RqGFNB1Lh9NXdldpU11BeYkuuxbqbdemxtz6OY86CBK0LIYlM61ukI+ZcPyLmum5nPp
FIuXjeYR7G1vmbRL/ndCCm/U5rvq86hSg5eyoDZkQsFi1M5NuM6XspWLgyO0awomBkwQ/BdX5PpT
9qmBF006saO2RjsMspghtdE7vanLg2u4t59gi2D+gpAEZrD1PE3q5KlU5SRikCPhDXbnWhor6MCq
8nXUavW8qMbgwwE5Gsd+62EpGQgPi2GK0ltB/1Bu2gaSP+d10JOT4cTyqZY7BZXZ2PicRt385f4x
Jb0V8dj11SS+EIxbynOEbVsd5G6cuigLZ0YiMKNo1FzSHIVxcXVG/aqLlQIRuFAOYy/U5gWnx+lr
/CFqKt2X5lT1I8Zrza7Wr7PpNqnUfFJogoRoQ2tN5U7TpF8KaTAbr4T4WrsWVKF/W4n3PigXPfq5
WJCYPMuZncLtKqdp4MQy6sStdatnvCmTMidvSRZeMrWIE+wk8Tw9wJYoa0LZXvt7zLOmuMxjaE++
2g9a7w01fxNDGdq1cQEo2p3gHjzIRlZ0XlFH6rcEOfDW7/t4eYtoRZSeh2iQ/jYWw3kozSjrXGVO
EvscsepAHRIoeX01D6pHCSzuAl34Mt9hkqdfS2kH+7JrFRBKbOFF7qqocFFRQWxxctBjcTsUyZ67
JNb/TVFzbb0Szel/rGlJs0tWVP27UI8m3df1RftsFWkqXyQgO8BKRpJKd6mok57Dxc4/jZGCquJs
ycnTaieKftJVqfsFjIuKeFv1+eOQ9pb+VDd2EruTao6TF+rSeMlqrVHe2ospv8lMedKe4nmNvpJr
qB/GNZl+lEWSf0f9uv0BWKcGvpPk7d+RxKzCx1Se9MQvy7j7rUjgFTw5ycunJQ95muSW5KVT5OUd
DxnzYYahid+nTSZFrtYVzs/aiAzZ1/vEzL1RHYvGHxs0r10ZlYXYXYtW+tWgnjO4Y9i1y5ODRELt
SYOsvu81EEsP6xrmk9fngwbbQrNKuguM4mQagj4DJuyQH7JdxHj6r0rchW+VJesTv631/lsaS/Ps
Wk5mRZ49j/lzQ+bzj5oSXLrk5F32MAIa/SkPU5x5TTVr2rM6RCmTuqIc3U/DzsrBV5Kq+IvZm2Hl
Lc46PrZd1Nc+2gbVZdRKU2dcWQjht16H8ks+RmhzdU04917YN+x+lDfMOAOOof+jR2UOEglOcuua
jF3+ywybLHwsMPYLPo5WeIyXAL5E9k2QAZ5n+TmhEPWUlY35G4UuHsfMCdc6KIqUskWG8FIWaNZQ
ve8cTbLcTnZa2Y3MPj51lNAtNw2N4d8kT2GDzZp9Tqx1kE5qMyx/tWq+Jp5UlWbHnoQyAS9D2E6c
1bBnW6Nk8aw6dyKk86WkO0XxOLf+VBRKclrksaxQLFazwkMlrVo+rEm6mkE+RWaBYlhlvmnzabBd
XZLkH9Ekl/TuAe1eJk3NeF3rLPs1Nkz3dJeikJ5ibYx+ohizfDJ6lSqNns6L4mXKHD2nytpWHkzg
RP8lW4ljvV8yBARr6vujr1tNjySAXs+Nt4arlpb+nFV1fFrAeMd8DZJ4r4xGgDXDYDJvGviN813/
H87OqzluJE3Xf2Wj7zELb07szAVQVfRe/gYhSlTCJkwmkAB+/XlK03tOk2KI23szPQqSlYVEms+8
prcc/y53Fw8XEaXBHqY6MqY5m12nRwLQUkOh0w6exNd2wuTp0Edh0/0AiARgeEQww973pAw3k1NN
tsQcpMj9jC+Rd+dsk7FOy0gX5lrUzjanYG3MZTTWlo9Ccwdw0VjjWH0KLB/wxuJIabIxsqIz9HnG
OZ0cW6ksYkOpd/Pie+tJN4qpTo21BU84hYorRP3CwkMb2llvRU1klQ1Gscfi3iyCKLhp668J5LQx
RY56qm40PhrxmHZDVDj3dUxxIdvCqnzfT46VpJFfzjXegM4MqgJxIiSRessAu1SL7naFaDwvjddi
LU8Sb54+BoHIwzSqReyeLptFYEgoERWHdi0X57BtqHQcVuTy3csVPaD2ad4ckT94YyHVfZd3/sMG
4B1fiMTX3XVQuW55pePaTN8bK3fkBUIJSXEd2UvjfkITz42v4rmvnR01O+u+74u+4UAQfghcVHlN
5oWLiyPVWlfliQLP/5Q00XQZmNro08HhjDlEPRK0p0nUDWQL5VQMqF0N3ZbJsAp5iaWlMMYIjT7x
itxUB4zIUbJo82h6KpzS9q5M2LY/lrILNkg7oR6yOpeTe1W1W/O+txadn4cCzvSuD8v4Pppsp93T
p2vHAw6G3Y9wimQIrKtY31t6mptsIsYsLwtdLuEh4ft4u21KsKvzV6cX53aYz3G6NOTXp43lo9Y/
xYLDchNKXXh+GYivq567ajfKYNt2ftP0fWprVbv3aihlccsCHOoMWExjDVlrs9yuIwI8NOvLCPJK
szZuchL2dTik1eh7Gv6ziKJ7MBOWPWShmtr80OnSWnYzQrJRmap6XNWh4WGGq14JcLZ2OdW6zdDD
MF5ajlN4QQF2bk+TeYuSQ2m3K8emtUzQfi3ujuiAy1G/3KFgwXYstwDz4shd83jfTYH3volsM14i
X76JOnW9yv4YimGrdhJuANiNkdLGfClyy++6zBqgRiyoHyVqIxaJC+7OqznqWwsOA87diUDWr1iS
H47XFPZN0zj2/NEBNlXsK4oVw2Ghoxl4h1C2W3wYVWiaI/I1HPdovKK5obQAv3EwrbMOn2yBVKiV
FqCd6oOlrBlxMOnjXH+iq6ruUx8wf/VESIqKKrfyZh4HbPiGE/rdRr8LLXtcM9UPBYcj4qPOzkSy
A4JPt4T7zlunhJ3vdN6hiqdoAAc4jn3aAfYyabRFvf0lKeOqS4/yVx4a5Uuf0BOAtZ5xiEmTithb
+mzBVYHKNq5VUWa7dLwzbWPkhaVpotdL+DUo/qxzXtxMc9iu+2LK1+LKXfruYrSaptqV49BcOklt
tactCuF25phGPM4VrxLBuLhuAO6DucqqcnApwjR6SlLQpcG6K6Y2Wc61z1mXbq4wW7Y0i/q0opBy
M8s1AY49Rgv1IVlOdppDkDqjUERMo+pSc8bNrv44zUUyYUoSCi+tFr3eyFkHFqmt7Yps5WT9kJgR
lyfceZobtNM5eVsgWMXO4USo02Dy3fK2tDWJk+PXbZvWQpfJDv7FFAwcZdr1s9F3t/agld3VO20Z
6R7WvCFVr5Eka3aet643apGjlznU6cq0K8LFRzJdN3NGMTt00yTaZnEtykQU31Vb6aXJujmvAcRT
7pPI/MWEv06FSmfKvoirQ9MtwXrZx4Hyz5RfeO5pI5dyOQ2Uo/sTYeWa7w56pV0x4BjbJHw39Gs4
1IQ/k8oTEPBDJFK/CmRyNfhdo6/6qvAnvltvEjd1o23143T1I2v4RHA69B+joe/ym7xNBEehTdRu
cE4N6qm/mI27USNHlFCfOnnYXgvQIWIXDXWhz/w8VmLc8T9W+TQWog0oqUs172bEKeU+tOqR91LF
RGacEa2fitGhR4/GiCrTNWnRBFzmKe5OKfv01g4Ff8/c48Hsv3f4tO1kA/4h0sVyxxENyqLtD669
xl+xhOzz1NFAQ08HJXA6IFEt1d5LiCAvjJ+od9FG/XTvRyaCoiMF/glVoPR40+vGstMljH5SATSO
NhHHRJFWTaA4kCy0v6+WsrAQN+SGmXcO9NxvwRLFK/ulCr64Jg+GzESJuFOEJu4OoId/aoU24mZr
k9DXI5kpNN4lTu5iluarS9Zfbp14VdV7aULn40Z5SbecSMXPZFz49a4GkP0DhxWcL3vasfelb5bP
2rTV9dB41J/LGir+Zd03PmHIkIsg7RIzDaeFrQRMlQ7Kq5sX+bwLndor9oic+c0+6WfnfVAX0Zhq
fwU0B+dc3mD4oUxmNf6YZLAj3NthgT6RQuFK9AkJ1/B923R7kUxx3J8ubWM+oTeYXFVrgi3PNAOQ
J4hw+ItwTlZ1WtbRQdWedSN9OXEQF158NuFi+r3GB1bexWZyb1iY3kjOIKwHIBVRQaTX1OegKvL3
fmu1Kq1JJO7zOhfE9eXYveOx/OIiKqRgmDK2bxZrTZxMWo6+SsLFdol71ZZfhN3if1Q2wSyPkq/6
tFrDztspL0D7g1xt+4jvBjveS6bVPyEbGPOzIR6aKF1a3s8u7vLxplqHMUrrqRKIMHQzs21z5V3Y
xrW/SV/UXLcoOz7i7OV+tzqBvOSqk+pq0QMXXDzNdpk2M8fPnq3gf6qaQcv9ANc+zlodBE1WJh3S
8WtZTSdsOr2ljiids3h0jzUqEwv007xGZcliz27m+XqK9rU3O5ddyRpFwDvI27RSzdZmlHxzeZoY
35dIF6DBvQ/cyjonrbDEIezG8FsxWUCJtnlsS7Lnram5YXrukM2TibomIJtkKqQKnIPiBoCyT3fj
Sa/dgl/hjK7SSR3U+aPepoqUYaq8YA8ZIAzTzgUN5ZHVCmhEhTumyWqF64OnYoewE+2Oi95VfDbA
OrtBRVnKMKu3tTnZptwsqSxbr7qfZsf+hpNjOGViiGp5aAPsV7mde1Gxf9FF414InW91lDRi1wUO
sX6dh9IhfQ8AbHRURZdMh43b7CosuevUgZln0mKRs581HVBmSlMzJdzQGNDvlvTh+Awq/DoX07js
ubaF4mJuBid1EnvwT7oqcOu9XIZq3k9BhJxK2ekks+Scr7xg6iinRRV2VeqM4xRnoS+K8XrJm/66
RW5Lp0jvJPFVTp57ihyq897Oh7gjpBYVF5pIvIeqAEBNLancdkVzvBu8yfXWzLZHonu3ouqWLVM0
3Ye+gks6hYVfncuBbmIKq9x/h7ejWk9VXyUfYfB6l9UonC9YScjmcisRM+NO3YY+M7Lx7lyJ4fot
5ApzldN5dTLig5zTdeM2zhq+448Oug5HybpFV6all5USLerydHW7iQn1rLJLAU67mskNAiKIYNyu
AhFtLNPSJ26RW/gFiMEszhslsYQMTezPGVS+gF6cH7QRYlGLYrHiHc5FFqomuZ6kWSNKOJRYbpCD
racUNoO6c0WbbwdjL91TWy8rUIVgSYipljygDuT4xeMxPeGK49w2B3Lf+TvXgVOioihLdOuaiWkJ
44U61rBgTL6sZtu1orOSC18X7g0oa+dB9oldZPa8Tmc0TAtSqCiq7qQfrHPau2ijpSE61H4aB416
7+R++eh6o/+kF53Q+s777mTRCJtl5G/k5T6pcMBGTIbzOt5mlWoZI9NZdn2Tc6o76xM3QNxl9TiZ
L15nW81hKydBT1nX8U17FKwEs1W03zrfaHPit4kaqIBsGAWEInTv861znXRZNq9NrQ4d+ROvISJI
mePxa29XckqrOZwW4tu4exfFnb4M4CR0qWQ93Ixd1Xws0Xd7oouWnxLPWgbF27YiAlHhWW224ZOZ
4aKk/ZBQMZDe0FKTx0SVxnCkrZawsXbOddmU5YnXuoJ62kgZPcUockGbKxEcdpUZTXkW4nzeZ/Se
AOx02iYtsNvOvdZttGIeVEzzyIP7zimTIcVOoYzS7/mM+QFnvIB7tvWGeidW07H2k2JcCAZ0/0j1
JbKJSMRyX1XClVgUIXmUVia0vwd0zkVa9FUTQ4pq1GML6SxM+3EkgV3GJb4ex7FDoLatnAfPsp0v
SVMYJ1s0+sW6Sbq7ilW/ZcHgzufxKvooszRxyFk4oXBMPTLozvG7S+LMqrR/KFaS3BT1ycikiGYs
4T7qc2MRppl25Yjqy0/IAjUfh8SpP6nKpg6h7FUEB5335lHNRXefVB01S5WEyt0FfRB+zoulYdKo
PG30rT37sfRr79KAtzOZXVhYbm3RLL7HpiMqnEikOA3cwP4cekVPUUvMggDKDOoyRBPO4oipt0sM
nLcim5MNAJibdOE7R1X+mVvP9ScZoPS1L1QQPhF0rexGawgfVITc4a6w1/ojZdvqkf62sg4sz+DM
5JEus1ZsREIhXvYFzI8JOBku6N3j6gAFT2sm2qQ5BcfggDuRB/d4sHpxKvrOIYjKWzK5Xi3zSZu7
bYkWYOCfDlEp7LSpu5UKSTxZxa7Ox+PBXYrgBikPiX9VZw/fl2JQTzPsM5XKOMZExtNU5LMI/aN7
oFlRk61qGL7ZisN3z7oKnlZO5w8A0rsPPIRLLaIMCCRyq+McbZqhH7OorC2z3zwHK6ouqlrN1lR2
TEmCliAqhcls7ZYkHI43Ytyf9bPhLDCTV94klkAhM4y02dUzepTZ7JfcRYa86MnRxFIwR2Vw1k4t
JsJkO/4HXQEMug5q8sOMe1tH7A/dIsmui2ZBEhbdyzO7LBf3NnG2Zj2GhW7P9uvjFSfCmEPTm4oy
Ph2p8ZLldaFfnHvUHJu9LqrmvPeWeT60tqWT1GntYMmmcO6dLMZpg/7I4odz6qow+gq6Y6QqsswO
oSdfCl16CssnSeUYLxN0T9DnqYv6osFuzbryKpL+3ewlVp/G2qOMk4jAH06iqsxL1OzngEq4qoYH
M9t1uZs6f9GpbpOpuKFiL75oF/1vyDq1vtVt4IDa22R4Y8opMPeRZarvTqzy8lDQTKV0yWWPq47T
+WOGCYFzotVUNfthnduHUUekqdMSEcjnRBwj8J8wuerQ0UaaVGtzXXkhZtYlUC+CniaIBkJmb6uP
lTkfPKdTbveuNFZxmqiq+kwURPZn5X2EIHlCRQbSaKseOlamwKh1iaYd2MLuTEiv+1zGfv5+WhcT
HkvIXX+haUPEmalIabJNqeA8knU/szmQXNgniG936UKE1p4sbRAvZx0Vu8/YLfl3worqMhu47hMe
tw+anW0cZ0r9KZ+uhLdEqGlRhHFS1EyotMk4sD4v5Bc3xRbod8O81rdd3RNdybiL37GheDt9nNcX
HdtzSEXhxNV5ROVqzOzEssozjHU9kMC6l8f0Ipz5TWu+UIImy+o0SEEo7ZMa+uQS1UwwtwYkl7s8
niM/w3K4rzKaUcGJL2YXxyhZM5VtFHZ3HB/ytpPNUnEtQNXajXng7L1gkB5Vrdm5Ioqb2UpQt4L4
cuypmF6OpG4oDSIUdhqYZb4LjLN+meSky/NEK85BMSn3VLVhEWXm6KWSdcQpT9YQODeCs4Yt3Atd
75toSd4j5ONQlS1l9HnNB6CMJtEx6yufoodajbLC1iKEBSjbsY/SMkEPJ43rPipOSuNOzsGOKQuw
vwYR7QfZtDnVvYDakDdGkzpGs/FJ01HM2y3V4LybfL95H4jJv8bbdkWtaESQO+vEsp4AfvBpPnmy
6tEYtRL0upKi+DTqKVenIG8FNjtJ820toV+kVJbIi2At2O0hHvPG3ocyCW6kntgbxcKu4qr3F8qc
hJz2bg6L/i6iF/bDd4e5SinQEJkIQdU1jUUL+qHZRPDY+Lp6xBUPLOWGEM+pwBCyvuzkRMLpcgeQ
wYTRck4hDv3uUUSqvJPekUoXyLG7faOnd0SRPu/o0UT0f9rbI6aJwtjzTqlqNEID+GzgkinXay9X
S1argbNFYZmVOzVVLmL9s7ZRZldYc3KY2uotCeWfLLZfvgRYyCNU/Siv9gKRwuLTcPqLFlx3Pl5s
vLOHKdH193LrI71HPZ3QrhBoYafzVnAfEM4OYhcgs3eOggr1099Pyq8AGbqcAKgwKaNQByf3+Zxo
1+kQJcPIE061vCSz7t4NXlu+QeZ4rX2Lxi59Y9gjCfi+56Nsq4xrMdvtviElPYUs2x0iuieHBrjj
ToXyLdmbX58KzA/0fh9YDrHpy3ZxQZtyaEQi90kzJ+lU9OaCRoT9Ruf9FSjMkY6KMAEwHMwVj0/9
F8Rb1+rNi5e23dtqZGO2UfPUbcP4LshDiKgbznWjNSwPv39hr7T7IUfa6A4eyQEQ5J4PSsXYBNz5
7X4rBpN18eKd+kmXH1TRyTdghK+AiFkV0HxgoIPZ+IWDYGF5tgGgl3u/EB/6CSsPb55VRrNNXmK3
kZ+6aCMeutBRHzpvG7Omcbu3xENfe5V//Q4vFqhwLeEZnfC8C4pBxDiNvCysxv370Iaj2zrCzLT8
UU95ic6MMD1eqVPsGStMic0nkQY59WoYZfGj6Tw8cap6Lj4Dp3lLLvm13cEMH9X68HZGdPb5K4UU
uXEqVXIvG3+6LKMB5ORajDT4+/6Ltmjy/n4JvToeAjwhaGmEVdwjzOMv67bsYeVbzYjirN2s8MZ6
kwVWHR7mgIbZdJTg/f14r3BSWUcBCAgwKhEH8PEd/2VAGJrCXoNG7vO26YuzemWkrHOD/HI1YXU9
Lp6+V4oWmsTCBri4obPr1dYWpq4/x3vRtcF5O9Xux99/r1eXFppmSHi6vPKX4neTDLwyR1MSC5Ko
/mJNUMotZJ3T34/y6mzjow1mG8wMqfLzhy+mRZOYuQDKNlLzMrG6m9oxdI9Jvq4waH9LneeVUwlD
FyQykHeievsSCl+EwxDMftTu8T1Nztxp0gdajwElLeBedq6Duy0au/nvPuXR4wBNP5R60Ex2X8qS
bkPt+ESUcq9knz9FQVV/gBS1XvfOsp2tPoTcNy6uXw+nnyPCqcb0CEzgS9Zo0S7JWK5Ft48CXSG6
G/jv/CahrhVvUVaC7M5kw/JeV01NzYmAObRAU37/bn8BRB2/A+qoIcBZIJEvgdZ6nP2qWi0Wth2F
iFht8XntH5luM8Vw2Qj3ENt9nFVDM/1dITlGhpfBlKPwwBd4sarocXk6rxQ65Bhrn056EHvAIirt
V4MF1Oy/JQf+yyo+jgdhC+d5zqlfYieu0FWsW9vhc+NWX+Mi7JtdRJ7zuKGtOmTuNr7loPHLOmbE
I/X4aIcCtOqlyMLSJnTowHZDXpmxnYtCdTMXAEhKLHcugB9E12AcojeOhF9u1+OggN8jFJmA2L60
3C6nWcZIwHX7qY9lmiQAvDvaikAEm+Lk92vntec73t+McsQU/Cqwbrk+LQy5LyO7GdLAaof2FMEw
J069zdYnhPP1F8nkvjHuz43xLALlGZEPBjjPRkUw6MXS6WbAHkB2+r0VLeG9Jq2kVJVg+t1UxkMe
bavVB0pw1X7oRfwRKLIkH59zcVmAkaJfIMhLCjAXD0Xh5HHauHQj/xenCQSpY6RIjwCs8fMzkwjU
m4sw7/Zx38lTixrXHsgxHvcJFZliW+c39PJeW92UOYHZE88dr+Hn44lk0K1vhn7fm2HNgrUpDotV
+Beo1dWoXlVv8WJ/lTThHXAbHslu0Bj4z/MB+7ClTdnqfp8bn2qwnW+3BBdiucgxq7qJ1nDT+3Et
vM/acqPrypbtbejOY5624+bf9Qq8+9+fcvQ1j0JrR14mtnnPv9Gs+2FWMu/3GN22+0R1/Wkr+2KP
JJdziEZc1X+//F/ZaQ7yGxhSYP4Dl+lFwEUlwZPCNkx55ZWn06gfsY8X+xitnMPvR/rlmieegxdP
soWkGyyAFyNtfl74wqWVUREtqzS0S+8Jjby3pA1/vQuO6wf9LV6pf0wLnk+gMHi04PM17GvZ2wdQ
OAhJe551Hm8NYosB4Ikhj7wzUoa3dKl+zSmPDBFwuZwkkMIQ+3w+NCbnSRcZb9h7tAkBxtYAJqKo
2GmUrOZ9P/nhme7MtHcL4hxfJ/1NMUzqEynSW966v75VPBA9sOwwpNlJL/W0a0MyaQOWQCAgzk+t
xSw/Eng6t0YHw/TGin11LOJKUnnq8Gg7Pn9qGoIx0GfGigdbp83iIbXrVFu6rGu9//0Sem0oqJQJ
fuEOaOCXympyCvpui4Nhb6/K37HEmjM3b9/XzlC9cTr/uliPuxDCJQrCSFW+PInoYHjgTxNe5VJv
KqVWC2yzUKIXb8zeLywS1gz68Q7Th/MX98Hz2YMjNhh/qnCNGtcPSofvLIgPu22u1D4IsZjePIpC
0REYMFhD/caWfG0+eUQKIEcNHi7c54OrzvbWYuMpjdUkh5HGyRlIofK0Hrf+jaF+vWZ/OgBiTs7+
J5Z48ZwQDpwe6Mq4j6pAH5reDm9XIqe9HeU9oBdypIAOWDK+UfF4dU9GtLP+e9wXDAA3HAq7xkkV
kBdnghlmcda2sXNwZa8OEtPJHRKH41lbJQk3jB4fNn+Mv0qsqd862V9ZUiR61ImICamGvCTPbL5A
ZriWI3YfU5gBDrfP26qP3pjnV0chMowQag55qy/mucUDoSA3H/crbc4d5SZ90VF1/vK3N+JReOHI
FGUgai7PFw7Cow5X4zDuseaSJ/28FnsM6tx0kc7yxgUV8lHPwyTYxCQzJG7wxjhdnw/V2Ykj4sFl
gwzNuI8bXDiF8uTTwn5K4wVxnDd25KsDYvJs8wwuDOMXN3ARLw44jWik7YOGo4E+vWvq4DtdfjgA
Qd288cJe2YPHcxNBMZRjQB2/uBbxW6Yk33YKeQThZaUMbAoejZ2tTOobm+G1tRFg1Aq/kIsB4d/n
UwmaOVqaBFOMkdm+cwxGX7skrMDL/351vDYOATUpA4ItITJiz8fBBg4lnFqgu6vjeJ/k+ho6xlv2
aK/N208zTHZUBK3wxSATuawlcjPuTZGgEUv1/iCiadsFki3+++d55ezCsetoTUFUwYO9OEOUE+h5
XHpM33zvaOyLvh52C2BP5nK5Qmw+zKZy/tt6kCx72ETUFkGtkp8cn/8vxRoctYp+rozaOy1JezKa
8RSyyG2/KueNu+6VmeQcsOOjWTKh00t9AAcuoTSJVHu0K+ZzU+NkV8ETzkw8vJVQvLIymEZEgaKj
GAE0wucPRZtS1oROat/g2XJLWyhKfR3Mb6zzV3YwN5pDTELFNAleWniGEr2vZfNZ50297quiK04l
LTHMFejGUUb+X0RA0EApBSMly2H4knfq5spzMKrQ+66A4j3ZS5QOkgiwaovl3/WG//y2/B/x1N3+
++BT//ov/v2t61ca1IV+8c9/3fRP8kGPT0/66mv/X8c//X+/+vwP/3VVfhs71f3QL3/r2R/x+X+O
v/uqvz77x17qUq9309O43j8pao4/B+CbHn/zf/rD/3j6+Snv1v7pn3986yapj58myk7+8eePzr7/
8w/Svr/syuPn//nD668tf/fwJJ/E1+aXv3j6qvQ//7Ac5x8o9JDMYfz484plTZinf/8o+gdyZpSF
yAY8SGQBx57sRl388w8n/AeKz9SMuCphdf8swapu+vkj9x/Ez0QctGPQXUHE84//fvZnb+n/v7X/
kFN725VSq3/+8fwEIRD9KRsZAcGG0X1M656v+y6X5bK2+V1YWs6ncPSa96TcRmfOgp5z5ut4eeyW
KH9jYz/fbf8eFRfyI3rqpyfy8Vv95QiJYoHOoUzuZiigMCfa8mFYRflGBezVQSjZIyeAPA0H5PNB
Bhe8mtDxXS18/xOdRPWuFsObdOfnW/rfj3LUxmVaGMZ+Sfmf4nwYJz++a6eicVOww/6dLJbislPy
2pbR3wpv/hyNDIMVg6/XL1XUGqgDzKToziGzuLAX70EYJ7hUE9iVv6zhP9fJX9fFa5N3TGX+HOil
DBOtXXeyTXRnQP7tCoR6U3u06jeu49cW3/G0xdUG0x7wLs/fUCjU3BZFeNdCqrnnl2bA0Gbbzput
tw5Acpsm8zFs3/3+0Zznififk4j0BYUFIl5EmZ8P26BothZNfCdMEF8hzxDt8i2/FH2tLgbt+7sc
obPD1iX1wwSVbS+jJvoY4JZwCLxWPJYihKbp5YDVcLD3Lyp3is9NgcH2rpGtfCvoe3WOKIN4cOm5
ml72XyewmUNSRXfdNKiDV9ebD8vBj7LWjssfsMCS257b7PT3U/TK2ydAB6181AvksnoxQ+tUFH5h
3Lul0s65OxpI5zIv/v7+jKFe00siEMOv7EXwMlrjXKyTfZfgGpm5+RFVOU5vyVMFr7xtxCoYghP4
KMLw8oTrqc5BHCkvl22Ogv0I+PNTUsXojowxlLxdCdS2TRunAjYzu4Ct947c5i71B8+ZTsHJDT8A
nELq2Vo5mxTseQ+DUvJKTsZNRWRpY4G07rDFCNN3i1VlYCbC+9qsIKEoYOa3WyW1lUKWA1+UIMzw
Pgrb/v2IDolJ52UYfxSz0lOKCYs9U+X1gNCAgoD051q993FB00Omi6urd7q3efmt75wd/Zr0HmCJ
cySXluBPcJvY9grlCodkdVouhWW8u36Jc3cnCUG/Bk5VLpkfQS3Luih0TuLB895TXJQwJazEux+9
wVsONGe8IwdxbO8qi614Qq3Kc9PVgEZMlQnMl9DpAZE0g4RTEgx9O2aD6nGE7NaSXxl0rp/8QmLB
UDva+iZgVvwYK5B7sQQGtQtMgK1GPFrFA/NI92mRbXLmbG3iZ2wxcRFCO23PkInX72yvdquDkDo/
k6AVrYyqpgSNGABH2OdwiIoT2TlzR/Sk6h+x8MAvwix0xb4c9NZduqb0FEhdME0gNwNRkp6N1tO4
AEXajZwNpxjPVNF5PvkmPixx4H4hPoMrDW9n63b+YHk0eqFQUXvXMnnwymC4hco8XHctI2RVHTXv
JHYatPZjK37P3SJO+HS7gGYYms+xhfE8qgWxtxu8erwFVhtcDHYivhYg2SqII4V0TsJxAdFI0F4d
yjqgyK78hR5vDNR77849NtrF1pv8BG+cut+1UWJqHDJNv6sKG0PbPsS28BDF4+Ds6KLKryXFdsqJ
UFGt1NlM/9iqHPtHtQbdNYbZuoIluixtOiWFZ1LcIijer1stvgUz5O3Ulz2Gw4Ig8ZttBshMrUL7
jFqT+zHqJ1irW1EBnEJtJ9/w26CmuBs7J7/u6smFM2zgcEFBwj5mF9exedBlrS8Hr/N+2KzQ9RaT
FXPhitpcdxW0iBSe4Orvathm6GJT8TFpOzlNiwdBUqMx0QR5QYkrd6xDFRwB/4lvfDszehyBv7RA
+7NNT/b94LSSLWaPZsocKD2o3yK5P6WrWOIN95oi+mFiaU/pMINHsCBV1JkaUF7gfimPJjjUJJEG
86blGxRN/71bN+qLgZT8EJmorbO5Ctcwc63J+0r9v3lP9zS4w6enfEyWNp53JZwc2v9JV9NnZDWf
JQTY18PC1jsppd+dTW1nLRnP2j+WruEFUSxsH207F5/5BuqjnCMdZqAAo/PZbYEQx06XAPTFcShd
YRv1WZ8cIZc+yn6fc6k3CPbMrUi1QO93h3iyfdXU9vilhBEJl2Rpq6eV11ClMEbnd45bdd9CrLM/
x7SvYNEZV3zpleN/WAAwl2mdVPKmggJspzZcN9r9XQfYz/W5CTPFG7/FXc+1UktG5efcKqDIAemX
mQfTDaar2YrwkHfbaCAgDB70Bontws4SUfC+8+f5nY1pyZwu9vRhUZUFdU3ZCZQ0hP55gmVY7Uxs
vvng4FICC7JvEGwvoRwj0TbV5QnGkh7AeTMXV/ZPIgVGABDsOjX7zZFrKuJsHoRTHeqgdH6YcQKI
XXAsLzsansAyucBKIGp45t7qXjR3poNomZWB5VxSAA0gr8/UvOBIuMMKGysRSQrqvIaTYebmrmbd
QziNe+AJIwCxW2VgU2awz7HQED4OxCTD9dm8Ufa5WjjJ+y8tzWXAy5DvcuuQQOzhBMIhBtXLLOwC
wFPxOAoFdiHapE57E7TTBuFtNN5D0I7xmHW2AnM++hqoo+UV7c6aQYecg9Ar1JVqapSkpZbs3KB3
oT1G/P8cYMo4Hhn8cc+CSLbheNmJkWPTNesu/r/sncdy3Ui6dV+lXwC6sAlgChxLJ0NZThCkKMGb
TNjE098FqapaZKmlvwZ/xB30rKIkETwHLnN/e6890+qxnwzfvrSc3P+KKBa6ezyQpNCcGaaiC3i8
jyqgIJuBcapOXj6Zl6AG7CUynVR8Ul6lr9wO82FkrmLCyE0k43Eqjf59NSWhd+gXzVCqLcz8bqzr
8pXZVNMXI/OsLyzDXWR3wg1p3Kksm89jkmYF0a6+WvaGDJhYkUQHj0SKw7TeB3lvvpVaFtUOVQHP
pQyWlNYvL6f/rHPaMouMjIY3XPO1Zpi+VF568On6ePSWwtKQBFW5nASTMgKEflHa8Ton5nJyqq40
9iJQ/k3VL6l/GoKqsPY0x7WQGUIixXtyk4TcptqVHwrAEAtsjLD+kJiBHqLJL8bhMgGbziGYtJRk
gbYry4V/Gcay7ghBuGSkxY6GXztyyAndL2oumf7bs9/FbtmDogjTmaiiEkNSMUiU9XRY3Frzih96
nK2OKDtjb9K6SLyPICuXormRG4KsSj47i0s+nvobAB0JceDIUryIDiw9qmSvychByQnJJMZ+yG4Q
PoCXJZFfQz6OvHyG4gETQNRYPdvJinK2F0M05+lM4C/nqt/j1hztHfvUkr4tUAuSeHLGa54sTi+v
TXuZh0NvzcF0TPqWN5Ug2Vmc8qQRxpVZES67WHgVhPvWK4vlXPet82FD3p9F1hM1pI5FfcTsQHx3
IFCQxF7pB9luAk2TEH7DOf+2Bv7XdC9XeK95RNIfJ0pt+Xe2nBkguz180XJigxDzZq56XkJOTQEc
SXYJOoQkVE0SjK1D1FvaeGkLGhHioHcKyUkRLBycear5OhOw0Yd0HKw65m1EuE6SwJWRAiC1Rr0D
HyDyi9Sad8pJrK/L6IzjCSGlYm8C8fpILttYXuXaKZYDO/dsJc+ydMYJvHt9KwxnxOeuZ9+IZR74
/COK7sllKCwq2btE04qFYXMN66NCPV6BwxEoPVSDInAbcGO4u86EmQKWMg/yz/Aj2zbfZXNid/vZ
CnvzyJiAyGsUSoZRETy5bikP4BD88iVklKt2KZuLiaTQdEZmUmMchnWdxjOxVwgMRdp96fmiyc15
mSJlicGpjUmykyewXRokYmfU1tXYiYL0ECuVkfzTSEp9IMRWR6sh2ZANwypeFhbv14iUU/WuXMMi
xP+7GqCTbMJNx8VgnQ1j2Xi7oICpy1pM03Am5lUyPqry4iOapF99V0L/kfz0H0WlJ0LUL0Wq/5Py
E8L7//wp8fxdfiJ5rO7/dfWlbb481aD4Z39qUOYLTINQld0QnJftbJL0nxqU8wIqMbQtdCaGX9SH
/KVBhS/Qlbfxe4Btywo2I+kfEpR4gRcCvZ6gHZcZ0qL3TySopyovEjmjcLQTwFSA6vn9NoXlBzFI
6aHhSiJYW4XWva7dVkdg24YHrqX2N3r5830th0JyYivN/BRCvbP9Kj8cqresQkq5nJXn9qjIoROZ
3m+RjD8/iA/sjSH/Zj17ehC7s9l+5Mu5YxK18+x83hsFC4sfTvJP9JmffGk4grZeape7GxHv6UF4
LAWrrOczn3h4FF5lnlrbmV8vrkz+EY8Yfd/cPEiY4nFAYo4PNzXlh+8M7/UM9qM9E4bw2shIK8KR
Xdn2u19/oOff2vfDBOhaeDEoKnj2gQYxh52fduc8GZy3Y0b80zSb4Te6xvZD/j2y2z6L2Co2uarx
DP2EzxmuI2FK9+TVsz6O8+BMUJfEUEEks8yzdjr5G5r53z+VQKpFp0PlwOr83PVo9yH6je+chEjq
eGhY6Bqd+p3G8bNPxa3tYz/wbBasz2YXPtYN3rDOaSJ2F9ueTCJzdmegQpDlAgUn99dn6teHE8+5
qhUOo2k1rJNRs+gzC9uLh64eiPmM7oHniPyN8frbvOzZSYOjzIx1gxGC6HymE62iF2O7NCcmM81d
K838oRvXtGA5ZUFQVwFcKE+3xgD2gKQ6qACFQRu6inpnpkG67rTrTYoYXOV/6uCWiJ2TLnkZwzFI
XuXSpTssI2D7qcdehz2yz/rT2JbmdF9WbBFeq8W2OXbfS2v/6+/x+S3sgb4GqU8sgK0vdzHP6x9v
LNaVpHLleMp07x3Z16vrGqjsSTvJP0tXbJc9fEOUdp5HPJRYcz09UsKKFyN3f2pSoEyGk/oxno7p
C4sLD0jN2v2uZfRnn4zDbO5MiobwrD89XiW11XepOjW53+/WedLHIIA+V5lL+fbX3+Hf7y8+Ga4b
2lqYfzLSfXqkpegLkYKKECsJ2L6h0Kdq8n82Nf729X1zEPub7YaXwrMTNZaN0EUCxWPxjSNUkTZi
MW0dfv1JfvKdQZdmML1xpjeD6dNPYjsMYEa/Pk0DbWTlgshYQIOJCunJ3+iuPz0SB6AtjFkkVS1P
j+RBOHGMpT0VgcqvClS6Q9tCBazA+PzGNfmTswNsnWowPKAe49Vn1x37enuxIOdoG65XWpdTnPvZ
71jWP/s4ZCx8D22c1/vzmT4Ua0LgfnmaGwy5swdyMhss3iMNM+lfn6KffpwNbYkgjsD1/OPMdapl
oquTEeYQx2YHcp5b+/GvD/Jc7+de5ZOQvWBDz+3+XO8X5tq6zlCcWj+897pKX3f+2IE0sMWbxp70
o9Ut3W+GSj89JPtqVhHUEf1tUAY1yEMiKE7lKrO4SCmaJdlZn4TSzQl3PPwsw6h/V37Keovr7Olz
fev3wM+CWYcZ9Te+5g8LC98fh9RV1bEX+Gj2k5jNzz3xYnRmbjagCyV76GIgCh2FYzd8ckxFUhA9
oYm00/aKfbxp3mD/nV/qGRwHbOFWXVCJyS4zCIomDngEYQbm9yd96PbJYaqsNdhnZR+CdFVhjnTd
kb973We2S7zZV+OrYmqn/GCh/vRvRN4EoHekSbt8hX2dXRfZb8ICHk7ce6+wGvMN7AhDx0iIlCoJ
Jo4vbWUVX3MPMMdFovm694rU9ltjMbruMNm9We/ycj6Z62CPkbNkJtvq0fT3veTLiH2rni8ceyUO
awUADvcUG0576FNLfp6qPrhprSIhNa/BKhAhtc/NUiZfpQtI6biUg/5Yja4P4YLyuolfp0i/oN80
u6Qfv4Ghcp8eK3CY5S4nJn8FZKFlyOAj9sRts4zAfetFylNIGzbCslShitPM7zkhfhlYYE2IEZ+g
iWiS4+iXXly5Poimwhc5NPXAm7N94q/uRxRwts+IHfXXrNflDWIMTLqEPMKtlBqCIpTP7qB1Wkpo
JIv1SEQ3NaKqF9MnM6WVYW+59oLONbiEYMNGPxq6U3Sn1MSfCevViRGZoGguB22ZZQxsAZU0kc0g
Tqke22bXhkPRRGAzs4odZ6PfYHAdP6GcDw8JN1i/a+lcJ/i6qultof32TQYCASjATObZOUl4PPlu
sOlrmSKZkwFG+MmLk+7r8vUKZQ1AYjajI2XQyY4qWNg4r6Q5j6qTUM3aKjkFeKSOnWRgc5DezJyn
m/rxmCWLDzSLe+1NYFnknJ2hcS5A+5XvtResdxXx+OtgWdIPLP2Xcu8aRdnvWeZ7gBnGpn6bisFw
Im+V/scaAMUI3AmeVzzqge1M5yujpgYFPi8X5NA/aJhU027JLLomyE/n92NWeI/IqkAjw4SwRux2
bVdfFnXJLV57ip5Oa16qr2nX81jrCev5u2KoMwgkaWudp85LICIaPd/26gnNGGwYSM67lSpuvbkG
IWuwoYQcNjh+G488Unq095nwZpClBhKoZ67XqW+jishas0FKG7nsxsRall3oKuPIeigFWDplxnvH
r1NrRyJalHG7SEbrqRr0egjIvd9lU4g9MjdHfSRn4PT7jFF2FWHBM63XK9MCc5cFQn0QFtOkk1ha
ley0roL3layXLmrI4biHEC092xMrD98zhQQd4cjcLqM2NUlve0xbhl3mVPW7zudfEYyGPxExJHSX
vcwAnQB2yW8rYH39noya4910vl8TeRG1+7XSLUSFlWHaxizrlGZc7Ml2B0GSzy7qACrw5JQ8SnKv
ST6LnplyrLMiR1od2qo6dKA1HIITMFIiX2TTsHNbe/lcBM6wHLrcBz6nNNT/GDah6pgtQu94v0wd
5b07sF4AYuJqGorkKtFATxmDZDajLMuysmth938Ecf6rvWD94aX1C+2lre+r/P6p7MK/+C67eNYL
koNbzTaBCeQVh8Xpd9XFNV8Q6bH8LVaNwx6L1l+iC3ahTTTA9maxTQ2+SRR/qC6G9YKdgimwqcHy
xphNNPxPWegPxeC7Ievnzp+nqxnif5sTl8UZTHmI2X9jdQsYawCuAptKAK0e8plZaTGaQPp++EZ+
IlQ8fcv/cRiyhgRnsL1hh3y62rTzok+S1YX5VBX9lcGM96zmwdpNZtpx32r/9tfHYyDwZF3Bk3Or
D8OduCG76XXYvvYf91VJOaD2M2GOZMgwYuD1p9eFwRZNrjm6NuViBr51CYo7muuON0rQd5m8AEhG
IRKWp7BlGdTUYnitXKi9F661uOHBdekJDo44tlm3xUPYlOSZp8FIDFa1eUF+YbMS8DjeGSANt95j
H0ScE5dphX8imjtjnNRxyK3CrRi4jq41xcoZfQCifufl/nypCBjPny2rm6aEWZkTYsOqSWmFUzyZ
MFJsEN8tVJxNuKqF80k1AGXnncxNlx3dYprGmEQeXCrIpVgifGXFdpgHdXhaSBoytMXj7SQQEedh
fU+GuGJQsJCyMU/gaPh7MbXBZno0XSkckGUbq5RBbOm04FKmudGLSbDBYBAWmwm7riRqW7+khdPz
mL9EAW6h8lytrPd2pkJwt/dQgfyZepkcFJqHFyKndCUwXIfVi5upkblvKe2AmXNQGeo1uxEzI8VL
uQJMHT44WaacFMIl8JXqgwvYTJxTROR8XwALbZmFe76V3vWpWfdnqlG0zURA1Xb7VReDemvVQ2Of
Dd57eSSXFZOllk7GxJkJdAhmsA7sty7b1AVlIG3G/baKKR7btBAqFqbhm0e+cwNmFZ5RdeiSLsw+
zyXxni9NyyKAmemwYim3i8apLwfMIvSgshOmKtdpyCQ/lHjtSp7VQHIOhHt1qSBqMjA3GJu0S3iV
u7MP0YKZS3K5UAdQv+lWw2gvBMxuFPranDq8HDKVRnXlLM043m7LWXFddWMj3+hCc8DSYOZ7U80m
ePKWBjqG2h5yfh5XpV0CH1oxkOxrZiC0zGp7nlyH1zz1gIe8DxNxCUJSipdLmnVo/D1hrvaSlpfQ
3pim3jCcoYObCoWAQk93v8yj6NQe3vVUj1FV2B3TJoqefaqD1NKvn8LJwbASqdJlIA9AmRf3oAK3
vJY1p+2V00o7vFHwwBkjt0FZ3xq5k483QAUc660Lt4g5ux00xtlIVraMRAgiTzDczKwBVDsQvBwc
mJiTqrnJp6DOr6meTwVfuva6s1xYL8jrKXXnsYwrxTAPRtKcmxXSw9rpM4soR1wUYlj1DW//LGDe
2gloRP04jUyA03XdFotSzoV1zClH8k+d1Qn1iZV8P79mMp5UgIhDBeqL9Sw068g0ZAuInVBDeUdJ
VD1cGlNZBu+KFBWGpw/93wOV3I4pO+54UdjlGGejW8v1zTwtXr8ybhpZWU23bu0aqrvVIZzAkDDf
wIIlVszoq/F1YoSszS9l52sVPBBtGLz13NjM/96OXcvu4xYYu9tFU04b5I4tENYTWGp+SjxTrGbW
sRpWsifdIorNvlRMcweMRWQinqxuhsfW8igNX2KhzNlwaS6+sACMFvo9Fdtmih3GcDo4jkom6uj3
g2++pPHbKC5AEBoGibIhSHYKi5RxWgYQ7jsIJbnm2zHH7ix4cFjvjBIQDm6O3K+iMfAT96KETXdJ
vA/mbOlyOiLfYGvDhsKFXrPTyToYWbyuXRO6p9YpUiAdjtpGthC12DQWn1Jj0iq8nHQ4MdEPgXfP
yXU61UkGe2iG1Dn+Zl/+9HXJW4XkHMqxg0uWqRXIi6dvFQEmfMBLSFf2yFQdrvzInKISa/7h1++v
nx4HGQNJEAMeI+qnx+G9D1rXtTLYRB1QnK7qpltaF8J/9Fr+4yWJ63ILc6IcPy+pY0MTSB8UdERR
VSjOa71gTZLnXnnqys3cyT78+mNtL91/b/a3rw+tifEfTuetrvf5FCFp/XRZBbgaZ13GaEWdYaCI
y2TX+FbPxjM1o9bV5n0JZe43Z+6pQPTt0KwJNrsxNR3kxZ+dudbUk0hKrrGB+Moer0Z1GGRrHkzs
Qrtff8q/nzw+JJGZb2XLDtSXpyePl7UHV4xDWQPgK53Z5VUyBulvPtDfv8vtg4CUoTaGfeXzAMbI
Vqb3nRX0z7z2krcb20wzqb2Prjsge7RslRtdZKeJ7cv30/jfpT5LfVTqXyz1x8f7Z6kA/v73hb4T
vODpSBTGZYZKEkzwJ98X+rb1gluZMR34n0153+qA/3D42/YLGyQpo1duB5ulOH/0x0I/fAFFgQpA
Rq/08/GysP/JOp+DPbn3sIljsSbFtbn76aPEqP70qnQDGHbrID72ah3F20xO0g9QcyhNUVdBU6f+
F3bpqiAO3Kx9pwgAz4at9/Ceas04IrfMWK0QhIS5hHgQ5RZTzHhWhyQ0j73LTD8mKgkG9YY+JQ1A
PMmDERZm5rHWjSFR2P2JGtURw2A+o0cB+BZ9cQ1xj/d3nyyOfVMsOcaX3WjkzVxS32KytDxIUVvZ
MV36QDykmFt0eQha3fTDYcYsXfonH6/LtJN9ReCuAiYp9kYqcZI2YAjYW4cgUttj0IoWDCU+pjw9
jET3EV7WdJlhjBub/bMURgr6bkg0a0SVYiQhVredywsDedB7LBps/9etp7wRzUrnVheRF2/yg2/3
MMmQFFEZ5bjAUGsbZdlRWzTdFK0unr/Y52ak7oYrZIjToBtoEEmxOm4ir/rSmvN8i6ZVdl8dXK/t
zlm9OgP4x4RGPhQjAKcbkaatalhje8ACV61A48ulmkYwegTpWCeCs1xZ7i9BcB5IMZVfdes2NiRc
Ow3HS2oWABQAuWtxktnVBpJzrPZDYg0LLlWFTyRLmpXRWYoCEinYkq/GzSMZLaE73nLKvPEdBtDB
uZSGW5Y6gtTqXON5HPOdLNdGRrZckktK0HoRY6QxhkOZrjO/Hq0pkx+1vbkq4HuN/egNkI/jDusb
9VAo7N2uGjOcXMOEAeCihvUN09PiL6aJ04CYTFoniNEXcyCwpZOOFx4K8Qc80iwMXRZT2MU9qxuc
Q77W2OOzJKOqYQ5rCM2tKBcMXUPAl9nMC+aqkJolnsoomKBfJ9ylH3CZuv7OYD3T7QOAh1TVrYbt
LbsmJXfWxskiWSTWVcI2kZBgNUncZvYYvKQaIsdXZgcG6y2qiPLHOXGy+eiLhhTbebK8xaHLpZQO
bqc2bf1o2kii0AhXXqvnpu1pYDlO5ZzMu2VQrQ1RaZ3beElxWlMQlTsvm3CRyV6tQZsCzoctCW8d
Em/cuiDv2U8lFeynOuw021F8mdGSFdmr0fL6R3ekKR5X72ZXY86DxUw7Hb7XWQuMahY66yvu2uU9
Vy5fIy0cTQozuUDLNYJ5eEntOz8a8CV/WEwMUvftpPvwEI5O9yl0QLSSVraT42zgkNthrB/u2Cib
tz47/LuVHeB7ZONaYWt3mqsKSqt12kxQ8xWBgpHWnc7OAwzcZgg/bxT0CKxuwcVWgX7HoqYo+KPm
YXDWnSSXkF/4AyGHKJhFe8ae1C4Yx5YJgH6oPlZel20wm42Ey9KY37pJSi4VP0NEli6PGfb4uppP
eOZ1e6VWYz34M10Ed4juaGxRzz50eTnQZTbEdpcyAo7sGQg/nICgby4GkYvxwONKOzuaL73htkUr
qa4RXDd/CuDYmv7GrvGg8dngrNkIlG1dzH0M/cBfPwwlo4o3IE0HtmOGnBP23yh22+JHYdJwIWZy
mwL/tlUid05iyzyeVtqfjnbYI2dylZamCSVyNi11Xvg66t08tQ4N2LUlxSX9vu5wLltP9tfENQLj
kvs28y/gCuPwJRwsFxUbfmuK2LBNFazxEEwNdSGVmNr0M4iKbLpbwkRBUpyTsYvxqVnGhyaYCltn
u6pT+QRdy8Au0UeZ63fWAyP6YC3PDQZeuxbwJ5VZwGtHCni3mr33Mk9r+EJD6rvvZhOH11Xap65z
tMWk1LGrxsUU9UdYkDzIoNM2jq7Z2606M28FRFqKJC/pDMNVXlKe8qHoy9K4mka7G980OaGDc0Zh
lcaLCAP3ts4mmPsKbR/IpZMvMnLaEFelnw1jeKhSZyt1H0LTeQMZ1fTjgKjv68BidxwrcKVQRWuj
WI6h7pJkJ4u5vkkmpAgqVUz7PjCrTB1qAj5oF2ZW3/QkitttrV8W3FTbJWnmXmvHbJGkjPtZNNW1
x8bRoA5KUO9uYPfHXEgF9M1EowAv1N4b8jGCKGS/HPoq0Ud29fV87DcLQtLmuDTxjs/6zFvBbGNT
DPJLL0T3EUP4qg8hYZPrCV/0dcr7abs0TBL6tFFU2DfNsDitZbIqelj61TznoucN2vLutUFW8lA5
MLAW6YFtqoCVXmyR+MOqh+neaOvuMQ2XoLw2lC3FoRibjlaQIhR9DJvBsiKGcsxFqrRPnMhOXPOC
xptC7Wj5CqhooxcuocHLMRC7paROF5W8BlOfzoGH88RPrUtK0nVOQwjBEcxk+FgXFWbVIWk6djS8
wpHAs6lKzTgLOjwZeFipTvBT4K4grZHdPS7XUzmE/XxIi867W4jzUF5RYcoG6+FbAw0vraHWE9z4
YX0jZM++lgm+c5zGXLQXXFDLuJPhIlDM1SxuA3bjKEjUxj+KpIKEa4yDvrCrZOsLUHbQHpyumxRo
90RdQBB/U8m15UfWc3UThhgyo8DQDY1Xffd2NnoR7Bd2F3STsEFsnGsg/FxjedpY+p0WGUjorscE
fkp6234JjA28TC8Lq3hJY8uKp2pgeBWzAMmg0hrOJwcWRH4impJ/8TjLfKF14dgfJ3paxnf0m4bj
0RBF28CNDDOb0mR3Mo+NPzG1I16z8gwieIAP04U7ux9ELTvj9eJ1zvCYNzAFZmqPfLuIZzNcrxOV
2w+ZXNJb6bgtNtaMAoNkyTAq5dU48rYBITvuNd/1G3tyGGUks/K3F1+m3orZMh8VBmVKsLLU57ya
zvoZxIrFY9ajdA3nbYW9OPMb/76kUc1mYJmx3cR74Fyag1dyhnvdTNSwOBS02ZhJzl7NFxGJxqXB
r8jd6Roofp9x3jrznWoGC2p/G7KoSIuBtaKxdlYezTLVmzrU5zyOB5oAYqrQ5EMNKpa2WTMb7kOr
HS5ItmYfjKlp31iZ0Pbe16Vb8JRrp2t6q3z43/7AMssNUwFva0Bl2TW8Yc8A0Ouvk+dlV70/JF97
0j0fR5Z/3VFPjncUlYncpPJ1lmSAUmWfB2Myv8zjJFAOcWK9N/O5/5pRK5x8kKpwSt5sXb3sw6nM
7E9LZdfT21aI0m8YtY6Nf7RzBW/cqNgvOL/ZNj5X4oEoOGxTsHlCsYJc9kyJDyeJOMiHijIJhZMz
0VXVHrp5/5rBMBjxXk5Ixj9skv4f1H8iDDAC2AjDrdzyzNvW5IcZP/MVbwoQ0yKfYsRL1+mC41oa
C222y7ovq6nf//p4m7Po3zIDWx2Oh6sKLM52QMx+T4/n0azJS8Gi00OnrwXvW0qX7HEP9SfcpwbI
82EBvWyPTQg/cvkdJezp9v/b0eGAMOzjKmYd/Y1I+MOnXUuJ2msB719aitNCMQzxYjePv/6IT+WM
7SD0G4LfAiRAqpGN59OPWMDDzhYe5pExuQIOqJAuz2DT3qfl1DKr+muP+5PT9/NjQdfD+Yne8Dfj
mFXQf5S3AtWuDndDatQf5ByaV6MqIE3/+ljf4AdPzx1jGw6EBxRZChrX0w9mWHJeq6UT7Gl4+gjt
UwpBlcd6UpK0XT1U875j1b2TYK0vSDUEDwZ2wX3mSBacHdIg7x33w7LI4Z6sjkaf3Cavv/4l/36G
+R0x0Al4kmzcnWcurSlNSZ/QnxmBCoMBONGNwpQ++a/KAqxhYykQ8t7IuX9dg3+zs7/s2fJM/7oc
m/s+y9W//uev/8z/de6r++1u+U5t+OHHfZdhEBdfeCy/0GCw+eI75M74LsNYrvcC+5mJbLaxrEmR
/CXDuO6LLVYNK5k/p59p42T230ELrvMCizjKJcIhAeXtgfkPxq1oLk+fTRAbwKagILsATUhCmM9u
XEkdso3Krd55U/GmHAz3WloCG4lXPLSkxkAm5tmuHmX3AA82PJSN3+5GuisZ2XfdfWn2ek++dz3k
QeXdaIP0SGOwAW+cRVzz5K2IbKzvXWex94rSpAPEvPFETCrYEQHRR7Zk+WmFN7f3zMS91OHcXll6
yTcyfnhcbWqJ0959rftVHGarvKc7VpPhyTnKyk+rJ/SNWnTZrh1cSeCwqCjEM8vD2s/9blYoHiAw
qaLtSrKKXUIrU5td4jAKdlijD75eK/oXmjtJcigK1zy/CUpPnf2gerC08xoZ6ipXxSPFVQ+5T6va
9j/CxHzvIldFRg9yvsWiS4sZdYsSIHp1ZZhBHzlk+Y9iWc1oMtq7jPqT/dQOqC8efiuKYo396gri
cN1gx0x3v9pBcuE2S8LW0lhPeAcfiKBTFZa1t5hlrkHpyAi5A/FoCml2gmESj33x4Lu0jmZAK45I
Cnij2Pm8lZ1VnfM6z15SezU00dCuGjrjoI9C03Vluu2rxkFUS+2CSScVa+QYOUnKTawrnnI3UL/0
UYvlVSfvzIGjkTm8q6aGnNgcBFi4+Ra2/9WK6m7W6rbR6SVzkW5vIw8gCDU1i5/Ci53J+GzRm0Jk
1JyoFxquM12SXqozf1/TwEiuSLwl4vRIixvbXlXdyWVmV1Dp5aKvVM65X0xSpoNV7lpYxPuJNt2Y
lb2MltxU1yanxw5T9ZE181ZLM4WxKouviUs3F0UpzLCquzAss12YWhRtme0ruXI+8iIbD1XTd3ck
f7xTS5sVIzHHunKauj2xQ3Bv9HbpLE5/TdDBiLbA7tWSjOOVT4+ApBG0IQ9Hwt5+Q+tv98DrVtJH
MH4kL8kyaQyYxjmnVmIHZ14TeUt7m4lhuemW5q5P1G3iFnVM1+1tz29byP5jY9avLAoso3WmpYAo
eLkv7PrBH8tHXYwEvhnqkeR1cAc4/XLRtBVl0cTfI7BKdVxnxkWmulsguuz4Ea5QS8tHu/Xe4rN4
7SW6OXp1Wx7aHJ9QWWIxxPqW37RMp3foB7zQ6tJ7P+ZFc1VQnbpESWm0caGrV7byTsNipPjSm1ul
uc90mH31tPV6qoIlAmjOZZc3X71OYJIDbU6wtN6S32ZzhHWrD0kNPagvFsq16/m6yLO7VXQsItOm
PdGAYURLh+YVZ7hVTuEwt7vE0OmVWMHdTeR39yRZr2ePa2bxOJ9m7jsHmshTvovBuupoZnyZ28DU
1r7vdyGNDnHn9emesaKNW9Tx4tkKvNikHW3nORJDQlCstNxqhLhMfhwWHggj5M5dZyb9Ef0zexza
8LOTu/IiMfKvSeAeEXPayILAULs5ygIr1VcQoh+IcjhnqkjdHYV4zZHFucFKpOp3dsoRZdhgNTDW
93yTYs/y87oqTMaFQUn7hKt1lHn2Gpl99jjlM5oljACU0/cV5ShEb0lDkpUJojznV+tDSkjnYmiO
Y2ovZ6KkDKps9bEM0gdlm0gCU7UzMIgdG9EsFzIZy4PFzR1tkc6IZhGMDTrMKfrC9zc1k71v8610
O2hNEqyevBhNui1Kh3Aj5fXrKVgS+XFsM+p+gq65AguqHrpW0OqdSydKpvH623XjDVm33WwZnSnc
UqFa7ZjOSX0yNzPawvPoZATajNw8D4+eO36vL/j/MOz5j8m7/4t5uo0J+J8XIG+RZH9cYrB1+XPO
Y71gtrPR1iBc8zA1vb/mPIb5wiLBYTFLxbRlooR5vN3/ZDlZLzBZMbfFm85kkCnoX0sM8QJstSOI
v2HEIljLmvgfLDGICjxdYtgsThkMssgKWGjw87bt0Q8bkM5ctecXXymHcsWxmSvjyi8aV1+PY4um
o3yuoPvOb+k2AbthXWX9UlSEf6mTNmyr/upnNnR7pxIJnIsleV8gE95lc9m9gy6VmXvbHp2UyJx0
CCCnJmhqEU7DfWvYXLXGTGliZNp0k0ShJZmUg7MYaSTFz4G6mFEblQV+o6LE5dXoUNFJrlYqsLsa
weyTNfeu/twkWlkfSOUm2VH1U8j4h+fZci2CMj+Taa/NHQYNId81VteGtCCllnjnGHZJUZRlBAdq
rme5m6q2XPYbUkEWtF52lrP3506H6AeZMZ6FhpFxLLCHWYeFBsbiTe92yo2HlBlBMhquuDLTtL5O
u6JUh8JnxUNVlt6mIlmvHlAOV3kIxIDmm5ZtSR8fMufMmCR/NVlukcE3SCymHGi/Tk0RYK4m/VKN
qH2Rx6BOxYNcJ5A6WylWpGW51RzkXUONj/THt5XlgV4IbeSew0qEokeFbOupf2x5zjMPMET3zusX
7yanNHckdp/lGL7wHqXjaxa61mOIvZrphzs3X5kHp5dT7SM7Fcqd93LogiqmX25uDx2TCgr46vTR
TRIABUy8+hJhguqkyKypcT+QDyKWPDeFug1KO/SOREcmvVOyRQ6c8jIp0ZbDNTuHibeaR10U8mpY
0WZ5gnflAI8Dg1Ls4UP+SqEQpXsIu1wFdCkleKxQzheKIENMwq1c5WOPUJAdZzTSgmYn9B8E/Azz
6v+ydyZLcirrln6VsppzDJzGYQpBREb2fTfBMlMSfeP08PT1IZ17ayu1r1TbympQZndyJvtIKAgC
d1//Wt9CW0bM71TnPWQF/V8jpBnNd7NyWRl0xBO29UZFzx1GCYgVRWa9MYY9S725ag78ImGkVLyu
79RY88E66PvE3YmJI1/aEk3P1vQnZL+uPtvkCHy5OOi2GsJJPjjmMOUBFY+C7rUem2RgtnH5xVEO
FcBiRV1g4YgomRZuS0FO77CrY/CYfl0ppsZAXaX1Dea31AyZ+dTvhRvTMpMkXg6xXgPqYJZ2j3tY
FdXzbIv+PYvxwgR1UsqvYoTqc1zIVr/HHsOdBUQKuqJEZA7om90U7ESjj3tsnKVFEMZH5GeNlZp+
njjxcczjFBuXXmXZ2ZTi9vcN+i61AAcgyfiKpWLnzRlYiMzsp2O2UgLPWJQ1uNQTxmiDNtOlhnfN
hLbQ6xQfDt3mhaed9JU+tfxF6/sabSPNkfhM/DjvxWJSf2yVLukDZrf4iGQp8cGTfYcVHs+QKN1U
eHjkjIx/KtBy587MLLIAztr074y6YP1Ka8yM/cpQ4kDJW2IHfAZpH9xJZ6exgMjvgijqE4L4fa89
9CqCMjSNafS1IBmk9kTy4/acvSd73sow+8bHOVXerBTzXWxMzmqHNpR9nakkfkgKL9H8huee+uCm
LG9jxlwDA6rFOayZIBExEpl7G4ZEvfLEzHrI/oYi54o3ClakOGpOZVfiajXn2HkQXqZAukAPdwJG
dM4mdlbamcXu6uv03VnL5M05r42BsfTWSC/8tKP/N0SnaLsT2swJl9RyHAdeqK11qNDIx50d5fYh
Sak5OKH3l7j/92Xt/8Hq/v9dYt5k3fvNCv9WrW/VJ9v29kd+yAiYszfxYIsKY1lmJUcR+Lebw/uX
KRhTwC0nqYcPm53Bv9d4NgBkKxFXNxLrVmGDDPGfq/zGgJTOZr6gy4Hlnr/knyzzP2tQ+JmQn4Q0
HQ+HOMjGz3FfXrwi7rUCtA95Sn5dHmhPaIpzfPjLXfkb8e9nvXi7jjRwbdtbJxqBaflZr1Au49CC
6rZlNIaPzJyGD2td66dkiBmp5PGffFq/fi44r99j83jfJMS7nzcvuWhxXtfUGeozVsyh3E54zOr+
EYL1x6dimEAadsvZeQbf4V+3SElneiUbuIyxtyZu7E6hMnqCUzy9twlNkVtE6/f38WcRlSsSaWfL
iKxJ76jxC0wvF1bnqpb5SWZ1vFwhuM8kSzKLrp8snk/+7y726SYqfVmnxewYyBnuQu2hqM2HPDZJ
gjPpUT90SnAZ/ycRgu+fDJ0dQyQTe/Bom+/pp3vZE9Ef7JEtY6O0G5Dh1S6e7D+1F/zN/WMTTvSb
FJ2pQxn4+SpGuTh0cQ6570KeO8tTsz+0OTb4DvN/8Pu798sjiMiHS5BQLOV7NjueT5dKCwgoWIO2
1KBxtPkwAT/q6Q8/rL+7CkAFnRfGhluXn/xYRTmAUqKDwG8byzjknGgDI7KzP6AHtnPKX2YhP74d
G54CSdLt3CI/fTtCYwnW9bzw8zhxmx32WYA93MQm6Q8lW/Pel2s/dhfNaKs3QFHZcp7jLTcOs9q8
3eVatu29mPnJBxXF0NWeUep2YB4Zdy+VAQfK6KOBITGTrziAbugwEMN5A3VG1a3CQFK6yQlBPY/R
gbnWbAXHzHtzCgkNY63MTVqk1vbWy3Sljmm6rgzgh1q+xBxy/kRC3j7s/x4u/LgZW7CG79bg1el8
Eu43VnuXYGGi2z1HXbPxlzOWrosbeLz5rTNKpJWebs0OLQwWIyWn/ygL/f0fgHfYJHID52R7tn5+
tPpuZKSAysKkVHOxmrQbVos0wO8f4L/5rcC936y2qM2cBD+93XCxa6OEBuQPalgCMQr7jA3cuNNV
7nz8/lK/LA+8zXQy5JKPBVrg86gtc/A0MBgt0EDa6oucR3b8FKbBX2LYmt5VdiTsf4Qi+X4PEc9Z
nFHwN1H+0z3U0KLQVbgkHBc+IqmJPcGV5Q8rxOefp4CWgM+cQ/SWWf8lgZ2aVZuaRrT9PDU00cFO
O/qd5TS6f1gYfr0QQyQWhG0tQsn6bPVuc6fjPErEjxNtcmqsNtYOq/tTH+TfXeXHfsFldohV5ecH
D3IGeUUNL4XrzaY/DE22M12OSr9/Gv7mKpSDMtxgLi1MnsCfr1JOBmdNgambMGR5VuM48dex0K5/
f5XtC/7rr5ipCbDgLS1uu2zEPjufMy8dVJyCmPS6tblJjRIyHgTJL0b5RTCQnKtEhL+/IuiFz9dk
SXBBJXDw5IrO5zLEanZie3KYC0xlq4Hn1Cs0jATe5ED5lJFWR3fwnCeL0FYEe0SVgrrYBB82QA51
IP05WD7hVFGcJKxcQzhyjHF3yok3fbBVQxkiOU9u2CE/kggbyuW986A8B0YpWlxEdZt/WxU13LvR
ofF95+IRyvaOuWaz75k92El04Lg4BdpG1sNsyHf4hrm6+A8ywWGvWJkowJW0eqyA5nRne7P1Gneb
JWjAoA52M444Vc+4+05aQZ2YX/dtOTFbaqMWKATV5Qs5kTXQJuEsQTRNdesvjTSLwAO1mfocFaHy
zRHjWw5URfJcuARPQsMjWhfgPW5q8JpGO4QdpbYzrmADAx1pJKweXmsa+ek6xCSyiool7LWYjS3w
O7pY2ktCMorzYZLssfG0+oW7WvLdapCLHjydHAl0gMmK0UtrRmV10BoVfuNdXDnDeqpTZF1vieNa
PoEWdBL+hTPvXIiLaRMQgbabA5jaqfbjYp7uMd52ZbAhedPAIeAeMSkBKIHSPLiMnKNt4kOQZpzl
SdyZkC+9pjI/TB4CdGF3dN77pEymRyxV0ZusRxy1BFgwKpm2u9x6BaBEgL7YZAAjqvtxyCztHf1+
vQfaL9Kg79hrn1CTOt0hbNMS0WQTDg2kpHINsfoo7UG51UzITkuNZ8zTySuJeJxijSeaFxVXCD5o
JrKLdxkE1pzAWd4kgapkB7tBlJMVKKxg7t7JkiJJAqEGZZ4iaY3Z3hq08bWvRr15lRSOWSG2gijZ
ZwUng8OwNuay15yCSIPqRlODnRpjLi67FS+elk2ZOGwTOhANROZetdroBr9yshXYZxLznHu5ad4W
OhJVAClX9V+sFGv5GVwDUzu6tiLxrPQi3pLjxF72OZ7ia+67kT0JFjn9oy2ion9YmMNB5SGyiP2I
g7xBQmiRz8gKsBbRmrK7ksi+eayWhhtbeYUajyWsPcvPyjHW97Y+0Xillpx0a9aljfxGvRo4Er8z
reyjk8WsXSIPZRJvLRbLU8SIPjtXwxAbgYWhtHnvGEFmlJq3w6o8bHHJemLzi2++YOdJsWfHU+vs
loFyB/LdcE1vmK/Cs8RBr+FRwnFk+6Od2MMuNwqHVOVgtQY+nMHqdmop1QPUYqaqdtGU1Rnahxv5
jbfKOKSA1HL9dozZ/taQWssLUDiiu6DAOC9pL7bkFFuHziwnx6YnmYHnjMkepYtC77GYlxB3k1Xt
uNN5fopjpsx2MSe9Dq/UWr8uYywoGJLzcM0rJ+n2AgdQsjC3aWxmoG4W2e0LUZOh77+2NGY2G5Ta
zuxahrPjxW5+krRVuuaP+M6NOKDMK70ax4K2e6PJrLXWsf1AsfHCFWvMBO1atKT5zmBQEiubi7V4
i7itLgHYdpjDphHevRdv3uM4HWaJablXj7ML25V37xxDHajNotrXUzEaED2cFuvVlpwLLE4IcBU1
08DCZbdsUr2klcTrIAFMgZtzUjjBimu3u6EonOHLtKJBMjhVQ3cGwYBUUtWlJgrmPMbRhRWzTw1x
eS920KBjQxpYN2Mw1ljGS7MDVivUxy67BKLDkm2bk033Sh8TQwTbjJOLSX9TBmIyvevCilcSE73B
vz5j1zIDmIIT2c+2O93qTswJBjVVzQfHjlTnD8LCM7Q0KE6B0zT6jVboa3TaVFNEyl9v4uvMKcqr
NONHwG46Su/4O3BVTphr113epl1+VgOc5kCxdHWE2d+ZqEvJ3MQ4rp0+V3tkc/eOOyVKGNFT+YxP
SkaBwZD5a68UYeRqEjaH1DVinMVLp0pPzdqNNqvNMuCQ7NhDmGRlwcqOWvOuiUGSFc6S/N6ExjXs
53RU+rE3IC/4ERLvhTZFlTj0IA4YlMVutP1YSq/AleoUjz0O72anZ624n+eK42NjjAiNrYo5RXQl
1KxwXVbnrWHpBFGhixSnqCbq17LujRrR21BHT6U1MYSOQxApwoG3tTSM9VGT7Mb3ogeqGaROP53x
47A5lOhVc2FlaPUgNfRBD1fYnnaQ6CrGNNYAdQ3mtuz4kL0dPwxZhzW+rKZWBfpcW8nXFEWzfeCf
addH6vxkwQOkZfbzmixOc9aXuhzOQBeXmCUMqQrK0wb8zsMW2Hy1+GPDzuiUbI5GZ0wx1kZ3nXae
M1jEbJMeyTNTuojvhhlCZ0jbgFsFshV4RImu5fpFl2sQtXBmE42AOU7VNqwWUZ+6RVXLQG8UYY9a
KG04eIgp+n5NMFQfF5gg43mVE6Q8c3nxpOEsrCULa+RP+xVCYW5hgByZAB9LoC/mHjV1SR8HkuAR
IwPB/07kZ6NLnIsMvQGIV61+7nVSMS9BY+3cGztWTfseJbXTfpuyaIDdbeZ2eRKzOsx+zYsZ80ln
LGQO8kYIX+PdYpwgXSUPbR5Him/VmfCMdC6dnjBC4UXZiOQFVtol5ZU6JQQacC1Tuq0sh4yHlrZ2
d5ohpWL074U3Ea1NyaSjvlYsqOydzPtUNwczADHPLKoqOPafVNh8UpbmcTWDUtiDOGaT7nJ3tXwi
SJRME3Ehk3doqjgNhpWTs4ZxPianWKR1PJ5i5OR1n85sypZEs9cgqbyJSA7y32Wb2tTGjWxbWn9e
WbcOQ15naZDNkkw6r1kXDTyJH6ShtTyTvCmiM0KnLb0SGIjJ3OqMtKBadx5BVkfEgUIjYlhhwInb
wa3LHhLdmAghmx02mJ6MfBo2y7Dd30Jpj2WJOQQGSoHLNrOL73mHeOtcTzX7YLW9OjdjLUIvTLCu
hvU0mwPDDnN5HLpRu8LJ7jo74bUOJH2LgYGt1qJmpuFEejhGIkojKnbXfv6Gj9iGAa474/2czLN2
0CFwF4GG+Wbxx9hu23Bi6/dER5n9kdp6U53nzcBbftUrl9caMeXl1JwgvwdWpeWH2pnqgVx6WnUB
U1QQDHaR2FMwNNvEpy2SykesZ+TTYUd5zgapAbxmKWX/Obei3GvVIHGtExciR12a7ZHQAWOjrjVK
uE2t5FAPmIW5ZQei2/b7DoqYX4Ny50LY5O8LDNXvloym7KBiDDaHljeqHtT52lu+a2uODCnxmd0b
WSHp7J147OSlXWWsgUY+F6E5pDm8iEKoU6ifyUCeujbuHTBuMU20efU29rLi/vSz930hhsidM/cU
fB4Lna5tiZP7nAloDkGIMb8MqmV+UqWFVflGUhqbw6ZunuFIw1pwaKBHN8SytVGnWoz3Bj6OlBNG
wlLE8T+XYSXd7mYwech3YhwW6DtVYmB27gxP+SPPJNhwp7MeG6hQkBCcrDgbOdu4e7trcAj11jhz
eqnT5eb3R6nvCM+fTm8cDJHXqJXEoccQ7tMZUbfZnBorTmOtZ9NzavHjSEhpRdFyXsdt5OzTpNe8
A6EMa93JdFIpE8N1uV5Jq7GXz1vsNQvlTcsuqYqVwdBcWrFvOU1fXxe6bVS31sgUMWACZkMKIigg
jjF5lpe+1qoxJAGWRjccteM0ALhNHsrEev0CaCCR98YqzSM1D47cuUMTP1oimx+z1Yy8q6UgAXlg
FBw7By0ij+8jJDlE71p83i+/v0efRRUS34KiUiLZHrLKjyjnXwb4iYJEFVcgztzKIDfvrNFJ5BF2
8+0y0x8Kaxnuf3/Bz4LR9wviVZaSFm0BefDnc/u4ZJj4Fgf8eKEXH6vWljsOHeyT67X/kxn8b65l
oRkxICG4zJDkkzi1oYoU2+vaRyqiYGfgd8h8bTpgzPR2v/9Yvx7a8WBv9bIYMVBaP5cVexU1eHbJ
yDlym2cvzZeLxU3bP9y7Xy/i0O73fUy0DX3k9t//8mVhICiVM85sTJIh+1ZmIrluy2Y6/tOPwo8F
uKW+/WYc+Vm/Kd2Wow2HHD/xivHESDEHGLBsDr+/yqfSb4Qosf39SCoS8CAQwk8Pgu3ouWd3wKTM
sefFDwFMn9kiGg4H69hJy4Bp0ZA/DDMxuwfihYZ7m3GUW+kQMJheimWxxDkrE5SWZTAWeUyMOJdB
JMv5n3+5/CYNYgybrYb/+XTfTa/RLA7T3HfZ35r4Po6dVss/DFL+7sv9nsveGsSIaX/SGo3RG0Xf
LKiZHccQ9rUNTtqlaUgA/f7O//KrAI7EukalG93BxDLIgf/1KcLmO6oWEouvkRfYE9Xtcz9VrhbQ
iKH+RF389WLMNrcp2zZ92LjfP18MRi/ClU1YDAGJHtFC64JicB9bgVHt9x/rF6mO9xd2J2xPJAd0
BO+frySsVqZMowZ6BuLBJ4M5HVnNsquUKPIFNTsepgJPD39/0V++tO2lKfBSoUwzvdni9n+9l7Hb
DgKoFRctm2hHjqjeC4un+ftV/nty/j+/w7T+68n5Q4z//u0nd9xG3/o3BcH+FzY2glou6Y1tTMcI
5j/n5pSuWZAM0NWZtPCt/Htsbv0LNgFvd7a5P/z35l+G5lAQ2DDg/aUxXFLJafyToTmDFr77v+4+
mMgj5uP4MbFYMhn5NM6eCnCEjDBvOeWu1bFNewRYns9kwso2axdL3N4pZ0Is3QiOrd80triwa+wu
/lLUyQuNoMiHCIR6BkkPqtShF0PByXExJD406REgpkxkYp9ZxivpHBtP0S7J1umZbgx7OU4uqEnf
/a5v9F4a3Y99P86hwC7rbvu38m35rovEsbWqc2XpKokOJmFlhJPcWMfoxlvBTBoFXKOqM/ZkXKsG
VLAjcIwkEeoJzV4FO6u7Cd5fcUbfMprX6JSEKW3ayPDpoh85gRyy9I5Gbac94KtZKDeaRob8Uyfq
JKRTHB9BjAOendmISMYvySifp0GTJq4uKpSCWGC0CxIRZd909Ipn5aTqMp9LWGexiPC4jcQfFzTN
AeagWAvXCfSaeeCeF8Xs+UvrOBRqOwCKfKGT0w5Ltp0n3kK92iFysvwDParVdi3dQEhnUV8Y+3HS
zVczE+qhGboYGyFMhL27RkqGdSzEJgY12aHQLe6HgubmnWUpKOdDWwA1eiGwnn9wNMPdXaxq7Z7S
aZq8F6FrzUs2F9Qn4WIWYreQREU2NPDJzX1pP7FDXN/kvBl5taRaRFCUKZUiGOvmmZwDXTK7yc52
0UQ3206W1RqRiDXz8xaMK0NXhHv4XVKtceAK0rGhWr3uamKeDGaCpz4B3zV3WK6sZT2XLhHPnULm
yk84IFnzblRMV1HiDFLITtfR1SVRTzRseuZMotbAEUzJEQVJ+7wkBg5IVXOiXQOFK/Kh36+4lDAP
Ap6CNKXvygo2uJ/P9eTRb2dGzJyWLvm61WZpfhszI/BJwijMoNHoEN6cNIRML0YSQAef3MtWiJS0
sad57W5G6EkuyDbk7waMsmvOPEV5QENNv7hdP2FK86qEJh1wrvdpKcXt1HO6MneEolt6TNDbSG4E
7hCZNKsRklbRy5LHHtzRUhW41cXkrMMxToGSwKxz57wO1sF2NsWDnMEFzDP3I3YHGnrBdlrgnnnc
+sA1MFkW5mo6YQwnw75A8KMqLKmH8blFB7tYnXQobtMCjeHWk2OE2BvZ3SZI5NWHxn673ZPNmMvz
WKYwwDzZJMVJhe3XPq5EVQ+MVsDH9pwVkjUFzbd2ZXFDZo55C1JWDyrB1ZDfejSoNFyw0J2IRoA1
agcvzQikzJfuBjnZQ1vNTqwib6dDCZ7+fsL4KpmoCO8bAl9+6UVqXS6ouFIdFTT45HqRTi/6mLS8
r5Q3LGHLQONx0nMZ7RIhSyuQlgqHTtVtYCRZjz8f7Nd5XWVK3YKpBv1hOoxrQzqOmxfbjgUlemo0
XxLOfk+qNHXEEKK7aZDnjqx9N9Kd68kRPGw2Z9EdmTx7s8jb+UPsRVZ0iYFeVT5KUXHaMo9tDiuT
pXlfuBITbaGx2w6MJinzg9H3y7emNpGIzu1BDiNBIDNHx/ajaipvsXfihxuafHrD51NfycJ2cJDI
ZJUBDWdAeN1+KC+ywWJWtFlvrYNZqeUq7re4ajTok9rbXmVSHRgBrw0im55o/uqUXWxlJVl3YxFZ
0cI25dxE4xogSERYF96UNqE7n7B14e8p+7wFhUC9Fc1BozvzfreidHr3qNns906fzB+Kl/szbmv5
zsbbuHWqxN2bHQemEAli7a5ru7GqNuiwh57UGp26MP5S74OxQ2Xvarnm06lL7mIDsZLo4ZnPKir6
orEBpKfs9cTwKNAK7ajhdsxz1sY+/yTHCbN8WF97WfI7kOS9qQuKC/DGVD12E1WSQg7hvJhavBcd
fVG7qBgI7Uy2h+G6MjSE9iE3IPvBmXmkPm4mVMQDf2put4AAER1lPiazzvixof3v7RHbI/bT//X2
yB/aPK3e/sf+rfs5QrD9sR+bJPEvDAyAnVzqTjndExb+j02SZhNEJNCyNdR8P/xv3o3/SBCwtXLx
IgBvosObP8R/+ndIEVYUj+lWQMxAnJZpegP+QYIA88bPRhnJVh2tEhe64ZmMvQk+/ryFLnIkp0EJ
NhkYdox+VOulSXDta69JlvaCuIu1VltK33MOFLeKlyrO9qBHoOI7eiA47Qmf/ocwifoQTmC0mzQ0
Mc/VBoZCnjxbIwZMlMjwFlusvUNq5qRB1NoC23SbMebdgTHCcWQ9tG1/ukz00RWC5YS3izoZOs85
q7vsLtHWwzR3Y7OL4ugqrYGd9MQMdQAkLX7zi4ZIQugyt76CkTAEtccyZ2gpP76h7W9baHTkcqIb
XFhPUTXuMo03jpL7kqabvWNE8RMbtCowZHW+AAzYlflK8AB+3XM5d8mhYazPENVKd2tnzkHkkFGM
9O6BkKR9NfXCPBYmWydY0N/KQnphpKbuWmcs+g1j0atw6awTq1HsujrPjoKW0rDkoleZN1hnlTvl
N6Q7jGOZwDipvG58SGVZT/4QzcYpTbQ6w3V4ULdWXGIGj+2bBgrs0jivTPyMLyQ6IB+QBiunHSEJ
/WaZqzEGkmVF566YG4OrWusFFUXmBc7Pqg4nmKf7mA7mbyox7DBJTKYI0Jrc1veaMn6p3U6whMyi
u45zIZ8KFZkoNynKXK2K8tLkV5H4KB8Lox1UtI7Zlrru1rm6SFv5zesLvPwRt3CEyQLkZOFFegDK
5EAG6Xqk3YMTy3gyg6xir4gandJRWk0ObWQZYf2JcdEzGUp3fu+6OALZpPSrpjQ7AhtjIYx7pcf6
5djKG3rorLBcDURzpyiwI0F/rQHSzKTGUNjP65QzL72jdC62xVyezqJwrkaPbyPJ0yaE3bteRW1z
aYkNg0zIZb5klkayRZWkyWP5yMZb5KepsKpDbVgnY011JtvQhZJa8VqyvyT2rwc99LGnNBJUBtfg
mjKk50a3D2q1zV0k5BEYzXrFNjg5XVZS+/xfzPhmwxTRfVpdRpN1buX6Oe2y7KTHrQHhWarsIl7L
MHbTM3Rzd0cfdxjTEDh879RgmIoTgR4Zmrqzxm9cGaz0u5GKt9WFpBrOHOWhKOndzcESl909/XYB
VrniMOsCLO04X85oor1z7M3bsb5TNryecWE7/0E9HUvMwv3Un9Fvu9shH66ijU9sKSppvWEPWMPX
I3FWtBbHKRicZrWbayIUDdb6JhMh7V5j6K3uCZTk6KSgc3VtARTFmnfmkno58lXRzDCfFc0cbCw8
0Fi2EdDTZASTYx7RiLvTkc68azvhukmGWq7BrAuVLJo7fjbnRna9xFSv668p9NVEp5YUcRi9DyCZ
dySBQ964Oi59dkXOg+oqGSztesZRdZek3yzeKnI2kmMHRuiBzK3jQw72y0wdrFqytcIEEyXyQRYR
+6OutHnPda8RPsNzgHRjMOfpN4jt16QKu61N1w0GXT03avqiRXSHU2Epj8Iazqjc3Q1zcVmpDqR4
ejC0eT3pTeN9qfI5vmDeau6mlJKAJasiXIk5BGkCopiEYcUF4JwO4KyId7iiucRqGdRZncbHrloZ
12VNpO0yiCL4KpJFA1rGFoK92mgyEPX2sYLEm+Q7TV/CpSvu4pwxpqa/00bFKy5x85tynYKVvuEm
GleGXhbOJDlot9YSdV/QiW51TY9u2zJKofAL7TJLAFGFUeHBRBt1b7wg/ZrvMGa0J1NDubQvh+IY
x43xiP2adA9NkM9aXY0BolAUatDXbgmmdCCUjfUtb5l3WWa6jyPRB4zycLw07Enc2slIrVik3/U7
aLfMu1P3udDcAamaesnJG9k9jfp5m2bpaWI23qnLqYBsbNacR1Bk2WZ5oKLdoGvKe6OYrnGF7PD1
YhpY++JcRVV2RZMu7/7kARxMtKv1nt1wvbfyN1wggZ3EdzJd4KPX+lc3pVvCiU6rrj7BgM/ONmVV
MZ35jLBqE2q5+iDpd+Hmw0c5p+RUOqvGu5XftIbxoTRanCcrK/zYGFtmGs1pTcI/jLaS73W1mlDl
SGFlwTiEk6aFR5VW7sKk0NIcgPaA6APcvDYfEXUXlEVWpzPUpy/jVLgHu66+eG19OuWtvpdxHpS2
FTTlOARMPcMsKi+XMr1SWxwvaxcZjFUS5hIfl2p2DQ6Yyno05seVbD2dASoHkM5dbtmebg9bJ+sn
b5wgubGaUcYR9sN8YmsvqVYdzFwylxXrk3TzQ6a9OARZBjVdgCK8p3wcPmGrqh1Ph0/nmg9j5zDo
1U1bjHurno9r7PAzEMRl5Hgd980VIuFZ2owrnvjqXUo8nngpLgRAq6FrjxNJ3wXbsaesh0glz1v4
nLTMac7DWxNbivvsjBMuc3ao6masv0ZtcknL+pGzdVDKi1UOT/j9T4Vm3mtwMn26Mi6lV31dxzvV
yWRvjPg90Udif1ysb05kh2ZmHyLxZg10MWdwwEkEwgS07xC/npfuWymLk7GMLwBK+0CheQPr2WVd
GCdN1CJ7uOk1xxZfDMk1Nlpa2xOs1/ayheQ4H0NR3rtucpGYZxM0dL75D2rNjnFjh6Kj2RsZgyLO
lVs+7b35lXqZwORrp2XTNul5NS68aDyoUsNCpXfHwoVkCVOd5tutFsVPuqdkjs/M5WmhIp2A336e
l4CAZ4H7YWpOKWWiwSoeb0flnYzrfIPlArakV4VD5H3hx7ojJHGIio6op4yWI0NJGkUm7QuOlGPi
eXtuWMCjESxFcqwpXXdX90BheJiN2k537m2tfWsT/WDSUrzyuoj1VPHDay8jQIR0+t0KfI2bf7DS
1BELWiBB6UXYnwzFGbTWwdZn+cXmpPHXonzJu69u4VzOVfcsjGU/qOXEyu293ax0kU8FxsF6B+Z7
6rMjCAe6vFcdJ1/Sesg/Jl+v7uBCG3ZYlXlFWeeMpc4X3at83YhvOJM+cELWduX0spbEz2Gzn5hj
Kc/mTsv4oN5y2pdf+CqPueCe1ODmOJFuhgKKrHdjbp06Wx0KOKfLVukbbVLeOGMJe3yYMkbDNvVN
wMHWlIqfRNzGTYR0JLpbxQZj7MdrLWE5nKluT6ZjuzJ293Q8h1N3MGZ750wAcMzuboZrAnYDlD6U
/mbXVWrYWZifcVRYz1g7qvuxsihPtjvvzNN4/JxRB6c8a/Y99NZno7731vmyb8y7up53NmznQetv
EledOUKcy37axD92mpa3s9rulFYd34nVjdWKWzcdT2aRvuKSuOYsvte8czFpu4S4JxhKf+DeF1Z3
Xk4uVkZr3K96D79T9PsSLyVvzvFQ2N7WLPCgoPHrK5XJ7En3eYNZR2e19hI4l66FRa7cybHfy+UJ
1yPJT6vYV6k9HDivcuT1XZWejEAkQ12mFDbbNo964+6groeaJz7i9p1Sl/TAFj3hUbKg3ovhETL/
C5aTV1EA/CDsGTL54hWAcQgmxxP1zGEK+pq41UYYZa3gvTCulRcA52bFSHPbN2X01ttjMIzFpYkj
k11JIPGXmGVHW/y073IyweVFaUaXVnwZpa8Vw3XXuiryDgyAdiRe9NLhjiwLfF5io6Por2aMzxGR
oafafoqhYOl1aNeu36w/Kuz3wPV2fcTMl3fMm3LMQ4aPz035Qmztnq714+ZgbZz0wHH1BBcHhBGP
h2fCctSIQ0WV8iGFeJtkVoie5oR5LaNDj+iirOhWqtesdJeAsjS5X61b0y3N0FZEEqbc3UeovCpe
gjG1jWNG1TdTv3MOdvvIhhMKmDFwi/xR0UeTLvIknb1Le9kYesU7OkJgGW+dtK4XXLpG/FHoDra2
RCGCZqeD8US395ud03Ne4cxp82RfIvNgw4d9CFGPDSUW67pS5msSGfTUx8y+8srNlOZPYjmsLQfI
VGye3ra9a2cZPSZ1RAIbzu1y0SFR7Xvq5EN6tesjNiEWzA53hLDYV5nYATZ/8Zlp5e/w5p4n3s9+
HEc4JrTtkXTGkJbxa7GY7+Us092cqjtjlvTiTespNSlPQiW3k221T5mef8m2tTTKzylF84UxHdo1
vbEXmhVFk16iSn3plHbapqUZOJWzQQ53WdR+UdYULDxC8BYvwLNdgroPaXLXAq8DEasDKmblD+nB
OkeZ764zj2MeSnt+UY0qu2zwc1FAZWO3rQuqy0JclsP/Yu9MlhtHtmz7LzVHGjpHMyXBnhJFSaEm
JrBQE+h7hzuAr6/FvHmrXl6zV8/u8JmV5TAjpJBIOo7vs/faobXK86q/54ZrbFUdOgfyyuKplPaw
DTF94BT2i5+xsYBwrBe8VK49nD2iR2tKGJafRiJxFyl1a0S3gjs6PcM95nuc1JbdqoGmbO1tJVTc
M4HGUkeOMZrWyvDZqkVWtbi/VZuC/YEwoO+L3BkveH8MTDVLEPCBajCBr5Lh1rKSWH2aRdZIi+xm
yOzWOjfMt7rb1YUxNuE+byayfjE1D+KFlQMB+ZsJut8ZWL1ZFSbZjndaRU/HzVac5cwdC6P3Q6tV
Qd6AIxfvV5zdh5mjuXQb8kCdNmaaAdLoqihT6xjYlKWvZZmk9HwvBc4PmhPofuCiAVxI+ZCHFbIH
0gaDxevIOZrxuqFDr93S8KAmBTjtqCzX0xr5mOhJjOsNnHACZSRKSxdiUsGwARMRnk2Zy72XZ617
71P8AJw39zLMl/ijVgOswv3c+/0ppOz4ual4ElDOYdSMZM1SrTEh8o4uKpfAez01/n0sBwP3Imnx
Vcn/3I9MvSvVp/XdmCz88GNQtFeko3IONnowdH4JLEN4276gXeJZwAUpIhYABjfHMExXc2hlh4qt
LLtRI55furpJna3n8lnqYTszdiZwAHKzHU4JNN984/ux3yVr7CqG9RnwWMba6Tf0r5BWFn3h7POl
MGE/CKuz2jtDOcCTqcHhF3WIKW4rz7meTGiHPfsrENwL7k5WIpPf35cs1TV1Mb43PeXk4axvLm6p
/53VOJuUHmr3mIrYm94q4IpnKV0Qn5ZXjcxgk8aiGWR7GzCn9diBPEb6zUfrFOMX4GQCBzvvapmX
8U5IWmXYDjFZ4x8Cbrv22zq4y70gYLHPAk9ECsFVw+z2aI80Q4oIiGl6vBbekg93BP3BKYeFcev6
KQrxQbOWm6xrsL7jMZ4w6mxBbsT0STtpvHa6SYldlcTMerOkIJCGddO/tFMg2gil1Xj0hpL+mDYc
Pwid2NfZmobvRjKhlGEhItm3tKfX83BsTdW8t5aFJ2wqoNgctEmX5noMYxy6VQnAshZtjcnSXrrH
FDvwUeVxcs3jOE6joGPVsfKmpN962QRxmrqAtejS7C2jgumkpnK+joNJl4upfSg5HAPUvS8x94ci
sb6lF4cHQp3hUytF8EiNfXNny1FcIcLiNCtqbR37oR0pYKxE+Cp1Lq4druHbdTsv9BpGVy9hkQ3Y
ASt6ao5eVbW3V19joG8zET5wbxLrycjzw2AlFe1lfnOzexa+u51YL79OIpW/zT7gva5jE6MbgYun
GrbFBWnf2HbFbJ9wfnFfsM50BqF2+QUzRGW11cHDL1zy/jCpMBJlYj8BtA7fSHS3x9xqkqdY9swj
rh5u5iOFyiYYxu8r2ARvwzjz9K4yALjkCyZ24XWZ7vBzLpt8GKzPwi8hC0hlVS95MQvkxYQ2vhx0
0T1G5P7bSuoL76MS63Cb/zZy4n5Y4hfV7GzJLgx9CcauF2T3ZmkijtacLwztSTs+5l0F3NQZEhcC
LOwqWMOBF5yBdXiv1nTr8En8gRWRoywkH4vr2+JiTuHtRUyckMuEibiWqf6B1qpnFmgmRqHwtkaA
6rak7sXxwKVbpePuWtNh8+XAd92OE6EK5Dd8b5jrH3orIEWyOM3BWX6m/aPuYZbHFKGcUTxn35+e
fEU2AmZddaRQCO461AKxGhNKdyvDyr6tYmHEmaz4xtPtk4ckCdwn7dRcENxlWNl1NjzDEJt5BjrO
sE1GMd2VY+JybW0fl8Kd7y2IqXy4nOAkcFbv+X3Lq8MJw9jR1xs9PTsFyoCNtLAvw85euRj74Kbi
hgUL3XG9ac3pVJDd23RBD9LCoVKmc2Blsdc3MbvGKKnyftTpnVnyOBX5jo9VGZl98dbN4qk3mYSb
nTGFpwksSu3STVq6K4PRxh9YDYfzfgyJkNoxY8cSb8x4Gc86oDaxYWO4bsFA8eZklQrzHO9m06s7
t9EA5/pZcPkpnC+vksYr2+a02pqN9l6omGbCtzbKfog7mb1Ri3CaCYt/TFjw7uhIdH5rBgci+K6p
6ACyi7eymefvEtzfO4k7l5JRIwqmtN/08M9hqJOL6feKvG94kLh7cmbCop52vD+r9KAwOr2Vfp1/
4W4n8V4sDpF+kBYcyka28Qu3/AHe1HqnHK69dwaKCAgPDAbp4A44F+ESKNzFiFmSqBVhpFBdZjtZ
rho2LnK7Kb2PvHeLIzb9fssf2o1Cm3uWtN4XsDz/nDIhWRttF+pXL13kCS27i1OX1T7ohLnLFsPn
zuUvu9owV4ZTX6cJXWiMT5jLFvK5qY1Lfkrf5r6ydjolakcOrF5XzSXhEUhKi5gRuZRkFSdZeDBj
ZztwmHYmu2we5Oy8Sbms+Zpymy7dndIwwPK6I26iQOuVIXtvJ4EkVrI0UwnaLhZF70Uv02aqnX1r
G5DLwJKt3IbYCPCTDbA6uW9iGs+KRbjRZPhnP0SpT0RIImngMkvsdz/MPIMsVpgFQqgvgIaUTfzD
s918h7cwBwtSmaupld7Ga+blwR+a9ynrv3M1RTmN5IndYd516/o4IsGT6Z0aUkTJUcnqxSgpYIo7
5xfhDHtDatvYemQwCf/uiA7EhzbIEWK098PyeOP3LL0vY52jtBhVv0XLYk8tGekCo1sj7PZ0G4gn
pRNYBebSsiX24w87qE8sIbA6yGVnNsZ716JcNtME7YW3cQgse22wFZKj428C9ZVj3QZdZO/bmkTd
LNU1TjyoJzW/F5rE/M0YqNcpKXo+x+Ie0SZ/YfzEBi6U2nC873BuEpJOhoIvMz8GTh6xD9omZdps
lQqbjUt+kE4oJQ63gD3xj5GPct2rd/otKkbrHrECp/tDKd5E0OyGEY43ki7IYS43jjdfrSIEfJfk
p3F2kr1cJmdZBQVtXGYPnQhOXBIVJWzJwbUvTu8hD2fWyir4LDUBdnpRR54P6k1/kt0QCB7mlus1
iQ4b1NCMXkgAz3osU7mRpl9t7ASTD2xbGNXJT0pbZ1S2lolplK9ugWTeQa7BQsIOzRX6wQgwhpfM
YWtpEIQ0Y7xF2poOwyT3pYvmmKdZf9VgcZlscRTAtees8/ItUIHyXPVF+wQ1E6DiYB1Go3omcnG2
k+lrmvxj13anYPHPrO9fwj+lPi2fmODNVdVgZWixVH6RY1vZedrfswk3fuZZ4V8whpZoFNC6OHfH
jSjL8hRUdc7wwQ+jx2a5enbxIf904fNJS9kqRjcrFiyNImGfk9xXffoDGA7qVFOh29tM9uOBeA4e
iuLKanBfBf4+TWGRsX/n6aQZv5xqX1DyPBjjpRZy0075262S8Dp349qhmfqaD5341ZCVewT6Wi5s
mHjbToVZnkIJvWtFxuWZfo1xXd4w03pxV73X1Fuy5QhubFd2+FzlWfvO0UbEWytT3w80Jb/cWJaX
2Bi2IJmyR6tekNwkwYWxpa8Ckwm2mzD41XWsE8luzfYdpnZUnUHFB7NxEcSsSJbmz3npyJtAsAyy
0EYI1DvtJNa2GZ3nkaMkmpKpP1LqKz+mmy/MA2nOm6J+dLJkbdbLGQPsozFYH7aT7EqORAqD1ryi
Rwe6qR0+0Ul/kEmmVxhuDnNsnJLCPdg183nY/Gxn8iW1OmmjkgziPfWxbVNshgU5sW1LJHUO9rCc
6AtszU9HkbvCtrGG3/VF7P6x7UmRORmMekoT8wwaVmt4O25L895LzXSr7PJlRnxUqe38GKvwOCLk
1WCRibf+KQvyQZhSe3iZsNy9TpWxKTq2LUE6QDPUs7210kWc/L57p2z8RAyAJQGb7WXdyWnc+lOX
bHguZ2vT1G/+4L8OVfPEdbb8wY8Dplzobt0GB02rXuGiGNNxEI15cnbEUaftiS6O9EGPZka+WVzy
7MsudZ6R+0SX6Wa19cljTVwI3zNlTx99P4kLfEgI+QkNh5shp9Vlmsabkp51Ybw2+Ai65EVuuTRs
iuG1qmPJGBxM4UvCFcQ4sRk3Ls4c1O9NIsQveKnZW8m/0uMP3T5PZJnJfDC39QNJErujodcoq8jG
tcQIU5dEZgmF74StUZ3jQV0gegRR0KbmnQVPY4l6n0WUSxLw008ZMdBjqm+G0YT9Ya7W0i9HDrDS
SpJT4rC0RAz+Nmd8iMxBmWz0zmYwW6fSy98Bms36LnadGXFzyHEU8eetddnI+R88gP81gfwHnXz/
kwnk/lcFovjvJtnb3/jL/yH+sD1cF6Aib05YP8Q2/Q+T7I0RRUeYjZFDWNhkbzyNf8KlLO8PABum
ZUIigBfjenhX//J/GHbA/wOYDgoeNpWHvfvfMYBgTPmbSRbuFf9BjLEQBExcKn93f7T4U6zZhpHr
kQS+8tT5OVii2XhF8P8qBPT+hfcewFLA9HvrsXM8nL7kKP7+vYaut+Y+wfJkln2wMkbcXNrkW+dl
NRlrWbNt4QpHow5XfO8eAmu6ab1JP/lVXP9qpVMD18Vu21EIfwgqUeyVC/gEpC+9jKn9HRqeu2/b
6TVrQuc4jIPxkI02RyFD8ENRxty15iR4guN+n1qEesQkws0g1DeA3wbqYeJ8ZpC91kGcvMUh5LiV
17LK91wGhJXM4pmhxmAvuMYxqS5DJR+U3cnv2ImZbSzhfwQiHXZZ6A7A3oxh5U75sVQg9eIGFuF6
uW09+rF3CYmP9dccoJeDP8KKp/rWoa4cDZKpe86jltBiuhmZX7jnVDL5XhJcuhHkuWzLKcs06Ah6
jHDqMvb0kskTRJ+18auE9PBTmFKMZgX7hjJd0vKsJNyyA49g2AtT0NTMvj76U2DoN+anHsMl13QI
3TwXxaUPiTCrAvpXSfXmyGsEn3ddmrXza5ggCmwSk82IGXDirl3OEBK0gzTew3j2rksVN18jMbJH
a5zDYN3GmYJhYQ1KrnNN7lQunRceSLyLkLi2ze/c0iA9jyJ1/DcK1DFeT/JGEqi1OfGI6SFWWL0X
75dYDT+GBkj5SvfUNB25XXYF2yMzn2/FwhBoaFINsL5aZvZqYxeSR5yZcHKTEr7uKukqPzw2OC7Y
UAQhPXA9fSdik1QF6/aQb0wrZS+w0snKEYAyuyQ9+iOS6dqY8xg39tLXL4JhXQLo9ORzbgpN/Dyc
B7DX5kiCcmLOi5ZSlXw3SXBvbQUpzNTYrfRAY5zvxSvXHGy6gmcTXGhT+M7rkKu0gamR+TnP0dr4
VvEAmKPPSvsraJGgsKQO6C2OT8NpYYfkIiEQh8ZaMUEpGn/68LjojK1C5bvcUB1EfNIdxu2d2zh2
85lXVnlxzbjrIx6GU7f1tV8hiGq4hLfUT/e1FB7hUeXHRcOa3u88JNJy7CMc5p3aqj6cZXId8PBw
LnAoze3wXfSBm0Ym4sM7VyzCuBAPpmNL1dyycbw0hCIweDbwaSpNmIGNsU6PnQDosPelrH55VKJw
nUv7Mioda5Jb0Kz8cjCcmVwoiyEJsaOiFWOxzSZqZnkYXx2RB5+8JzL30A4w8NZWqXASm34eJBwY
0/zRp0bqbqRd2OU2x5mZbYBscZrw9mGfuJjGk50jGUXaZSZYLBcjUjY4ZbB2Qbvau7DhPQN9INHX
SmWef2NEk7qUrMFvN3FHvuTNOP4YaLXzD7IpJN1xfYAKMfjGzOijRQYoUgM8byZz+K49i7vknGUE
imv8u3tZKW5EmDtEt3FMZecPppr0l+8M/YRh+QZSShuu8+QMDeMhsbrszQSMnrw5eeh8TZYYP61S
lo99nFZO1Gh3YYdqqGzBZ0SnK4YeuO/bDk0SgzmdWOViV7QBz97wQLsq2QTUu7TDRIa2um/GpH+8
AY/zVWuFHCNF2Ca/C7Ln1CRVhtseseu0UzTGOEw2vSwdlnDV1IwXHEsLnxcy4TiVIHEAaKPQOd0i
9vfNxtZdiv06Vr59DBt4/IcO2MuC0A5cCQy5aFj45rn9NpaB7ay1HSqqHqmApS2tvn2QyKok55kg
Otv6UM/eZqlNOa0W2+yMZxur7acsuDitGJaQ1r0pVLDhKhkTCXD0G/syu9xb+GiD1YRHqwAmaqAM
6KoagteBWRa5HZUNX3LDOUDw0uz58MIHr2G5wvAxrVnelSEhwp8N8pj8DuDLVL+pL1umjya28yoi
xtsJrmuWpXsoZpMbXIdGGItY26JmzUK1FT2VNCi1pn4KDZ1k98ROrVvYgsI8aCLVYOcSzSatVYv3
yfFZJ1KQYDi7EQ68vvB7JtxWBQYVYSsC1y13I75+DErIKEZYsrPLjzRBFFX+CsNZ7PzOjaKtMBYx
OJKBlspgF4NWP7PM6gA+1Pj+YTqsK2O0li6CIxlzIpl+N/zQoTkjWSC3VcGLPzO6czgneffYokA5
Ef3q9rKvZ9G4u3hw2KZqp1McJawqOfw60ujHJLNaby9K2/UfDAT4TrC7o5ic3UkwvlEAVTQ7s7ah
JcdIxdY6iTOXT1RH5zKBY+rHELdrBK/HgkCfu6+LfvQPzMpUOCElFxa6lba68HUePNZtdR9CRYha
siX556KkLZ/b0VP23QzwuLoTorU67G7u3JPH142fntuBF3SH77qKf5iFvaiIziKV7myQJhX/+qFn
HWtU+qJhKNIsE7A3uOP81fpb4iq4LfyTSlzhHTnnKeV8PemlAxwwFCnVjcHsTfVjEYaGPKZp7H22
lpvMkdGE+bjJMH77kVyGdHxAd7A/BFGh8Xc/d3H6C9pZNd65Y9klZ2xPvn0oMJrjZW/MUKZrzTFq
EhGo5w6qt+IqrDZtf1MVYfoni3tkB/E1CQC808QdOMyz6t4zIEWsmFIqO+rnlkrvKlzEfizbFBGh
QteM4CiD08HHvqKckImDHe9e4N7Jba9+10UHdoVS4XaTUfBKGWxaAglfpt+iwfeOrgNCk3fnQEUC
6BGLxkkC0VN96YHsbG0cxOyoKc7Cdduy1lS6O7ied3McOvBl4k5Evpzbg1LN8lJDuLdWo4XLIbgF
j+yBCOQMXq5egQI07mprCnY9HIcVsUFwGYG4DwJzVbe+v3daR58ti344Nfhf7VyofSolKSdukGvI
Eu0W1lGyzeX0teB62Hk2K7kxppwPqXd87fKpfggn1ha5n1r73nPzt1qn8Ttk1Z7UdUOAIFJBHfIi
l9ARVvFi85CzZ4ZMoxRIfb7fgVUSe5dlwwZvtZwjOldt3tBI7bf0Bx23sQvwxPQX4zOMvQ/eJsPD
5FrG2pGQC1BMx7uemxm3UqwhnFZlv0mdcXmYm5KI0ey1x87rBDBraXwmrnsO0klGnVFUUbU4xiWm
VhsOSFccczrin5Q3UhuaYeAzOcX6fAdW+/dY35DPDoBVHDg0nyVhJvARci8lH/lSgFla6elmAhi0
+YidUEUw8vxDR4UnxK66esK4Mt/FVtDdSZn3h7qkPGKp2FzlM4CllEZPjlPGJ9mARsZlmPFkc2mT
wDianS1pP00yTDaUgMAoQ7Ff83JmWwbw7q3P2mNvyucCQx6bRnf4KEdc8mj2WjrMhNB8WLQ9UpE2
0sRYiHtXlTeUJH4A5uDIaFkKUWXbjDs/M+eXkmaxbpuG7k/BQAvvwJsOde2whnbNkgKwYOEjHEkj
8H7d1mkPzsRD3A8HcefxmNy1ln4hf1a9zwrLgy5G51hOPr64qmu+utDGXjbI5kiurTwgSTyFHZGw
VNfMexg6+tVS6XqT45iH/525hl6Tu/4RZoj7K5dN0bfVELrBXAYnxR7sjMZHG2zcKCB/IBaYgM6L
8HakO1lEzFmOUWBDnuZDlsvvpQrGqK4HY9MphlHUz7cciDk3mlJEButJAAZgvVfS0ZgR5DxSe5Kq
v9rH//dm/x8k4P+nm/1m0L84c7K/5V9vf+Wv/KtNzQMtUaCSyXfYkJ7/ebV3TIojuOdCsHX90CT2
8d9Xe1v84VuBTWuEJ3zeC4JAyH9d7f0/HMsnz0zIzCO5Suzj38l2/FlO1pRz0tS3rixQCLd8iOfw
b8CLCrb3X/gbQAQcu52IdSVmsuva9tmdDGzeNU6ledcLFPBABD64diyo45jXlxaE/UnnHVsn6AA/
J5ILnzRK3ejCEJRxoRedfcAEf1Gj4dHajfG1qCVQ9jx9DbwMck72QemVs6UI/FhL+PtOHGy44DI1
iGe+l9iRUjvYc78dvXiMqOU75fb4NvbdAxYebz0HaRq5k01MVlXPzggv3pl696UyvG6Tct8D98c1
wtzQaKPGHSO8TJ/zyo6/+ozdOo4XWAZPE7gQBDCL2QBYacmdH68+QvYCatoQ2J0qbXb3Se1XIO17
+WAIgi2c8VNl7/AyYIVhr98lLzZJNpZfxoDrMOvAMmykTi315XbdOKxYguCL6rMEOqDDFdxYKaCI
AF/Z46dDNEtt3TWp1Z1ZsBv8rKVXqNcRKS7c8Mj3dmC9VUnsODHrjd1julshtyfXlLXAXcqEQb9X
gFMIcUBzYqA3VpvWiJPnBazLSPN6Pe7sGF8rDsoguS0epxc7VsQSkQvvdGnt+N5XDhrawhs8+8ls
OhRAG8MevFRy5q2z0UXMq0i4j7tJHx4Mk4gmYK143+Gl15o0ap5FyZju3YzoTurfArCd757IsoJL
K1dcwE+yL54Jvd7IGz0zr2y3mVqWq28VbDOM7HURYXpHfjHf9RmTEqMIt8NIst8kujunlH8EAA8r
bPwVrQrcwMEFRH4S8lg1atfByv7nR/jfOs3+v+Pbe2iD//cY2s9f1b8KkLe/8Ncp5fyBhYLPsYvA
x3XuBs/4K6Vv3/L7zi0mTwYMEZKT6J8CZPCHjbTt8P/5A/Tl3cAK/zylrOAP0/dsyyTzEPp/nmD/
ziklbqD8/0ODJMjrCADJNy2UaBsH4L8cUxLXFx0sAA9J/YKOFg7CyDG0kSpKe8hq6L9pILg+AaEz
v2yrVQ2prLGe73VmJZhTM+3rr8nJZ7kj8Zp0R4DvJiq3VFnwLUAvZt6qpz45vZf4fd113Rdx8CML
YyprI4LIuNPz3LN+2syF5UMlDMkyOwclCL5rNq/cJZ3kEFJ6TOgrXvBiJZnh9BFXoGXcVKN+c9u6
nreLMc4BFKKy6pbVXBXVzNCTW7SH1XJybq0lodmf2FmyPmbqGCaiqAls02t8cy5it+TyX23MGyl2
M9LEwiKSNt1i5y20tVlOx7104ZBoYBrcZVKlz4thqVMqTAzDPaXm0CKnt45alOMc1py64zA+9WBz
t1ncvLvtLeSC7lj6zJj2bOmT5pe74oMoI8L+3S//tjWHSrMc4rAq91mn+x0da/mdaY4XIwNORbHq
vPIx96ytMB02RTpxZVN6PA1DUUfA195nmal13JrBiauu/2BXZozLluSJV45RbHbjvp58Lsip88r6
R53AE6lj6pr1b5zu8khGwdlxgzfhnHID7QZW0g1PYG7rvnwT1Y2SKWfAik2sKeLGLYJDZiV048qL
5HhFdspl292AUwE604/JI9W0LfyBF4pz1Gz6q4FPLnzXhGCGU1gM/JVVXec2ox9XzxBcAT987/pr
G7k5vy0eE3XJVQZVNU9OLkFNoLkFsXV8sNT9dWacbAJvbOMbOg7LGHXOOJtITtsrFgJiwQTTMQ/a
LSod4vpzQcn3itCyWpkce3ii3BnzM7fQvMKwE/coZoRsJC4hmKzsilzMmjhbgvAxywivbT0jHO+G
nHF9im19XXAJkG5SQec8pWlvY3ESo3pXEDFdbkqI1sclT538bsBdmx15wQv/jDHjg62e6R4Mh6Kc
o7ilx3Gl9D8HVlNPjVcLf5tAxWcPmeCj2sdEUfZlUF9tlKFVn7ZMpkKKQ8F24oUGG7qG2tl6gAWO
QXyu96FDcGAd1lZ1QsoI1rbZAzEErVF3UakzLP2JgXC/8AgbPgcMR4wJRcq6Hdv2ztJ+ju6q/IVk
czn3Nz9jgW4cxCTmH7y0DeQqs2z0T1LRZ1clj8w49924lDuXkdkZWjwjOCTpUOqcV4Mv17wNwdI1
p5ZeQD8yiNQcjXmO64+kY/G9Gku31ZE/u6UXTUUtulPpe1CWM780KO2TQuefCmhEuDZH/95oGiyv
vVaCUP046hqmnUrJHwr355wLbK8I7J9AIw+FGtozB5TlE+UZeE3x35NYaZOOoh+ywuLVJZLo8nPW
uElH80PNteMRAFB9RgHP7ExfnAUoQP3il6wHZc+KLy9pAiO7OdGYnShb44ZfHDUcM24cOe+JYYm4
m6T9hyqBha5iYoIdl/GYbvgQ57Ngm2GKJuKJEYd7gxRvvul7g1TXjVqdMOmeJRyyKx/eaYNi1tz5
nj/u2iRj+5+Uy/uMCAEIxYNj7yswExiGvsg5EcTBYbYegJgcKNzCU6n08gOr1YXBAlXCaQeWklSF
z2OJHdKfTw2H/hbigH8KcunA0Uzdo9tlxmcwZoKDM2nIigoPtKjljnO3xVDqwqnsBgGscvwukiKM
LIitPztZvw6GElvIE/Ox7Jpm24EGPVlAu+el4ecuhFzXjvjivpvd4QEATKjrDouGdl81FpBVPWfL
0cvwVOk/WY4K/Q+t3VXFGUT1Qi/POOzL2vwOsyZ95LyNz2GwML6QzyVaMBPb6gMCn75XeQc6IWFB
t97yE0JsszVQAX66+EdKTOFxfs7Lujy4wiuuQe/WR1K7F9IHv6euQgT2gzg4ehAxzxWNYUc9jXLb
xMJ+LBbktM5jtctJGxyyQiV0wbfxD2cqE6K7rdPhqnQhLlGxecl4xPSbVtOzuq5t8QvSZ8juiwrs
ELLEg+ry/DoT53SDuNr6hHD2U5nVe4y9xrnlWrlq01tGVXv8EvFxDvxLfO88KXnKstK/9/XwXMeV
ISKnCwd34y7iNwrFoxC1e8CRp3Z9Hp+BTiIhK34XTbNvWvtXa41rC0XaqEZM8jwvq642n2x8fugA
12rqTgkN6L4/TNsF/MKJmPRC0rFt1qkj93k/wn5gHQHYkzSkmWH/twFdjLxsYDzmR8hk4BYKL2J1
MYJ39Q+utQwbfv/uS+hqvpSWFG2CY6FiyU/upjgwtzz1bw6zMj56UyXXiWskH641jsdlYS0gZlAx
qfKbO4ucl99UkGFDAOilmD9xkOlrQDajz9LnfpjdVW3YF9Fi924b/TziNSDR9ifjNEmXXeyMvxvV
XIuWOXkgFiWdn0PfR0meHoempcSLzFw+BdG0pK8JnZpqNC9Zbx19GyuD9MBPZFlyl7MzIQ+RP6Z+
dw5zfUyDJd+YfWLh8GxeMBTsU/htYjCwzwliGJ5fnHJoFgdKOe1bCVU97+xm+ZFjpSVxOVdb4ZsP
ng74WaZt2DhmRFMGT96+f/ecAQfdpLyIjltcplQNppvMSwvOJdd8TIs4fC7CTpAkzWaCmlyYgq7O
ULncYV4ADyfoxLWiBCdqcYA7WFEymR6WTBlYN8uUQFg/eOUv21kuLfbmjQcuPnK8Hu1ZDeT7x4WP
IWV06Sfw+PIAVJnE5p1FGxo7YDw1K+UgDKUIxduMG/CtYdU8pUtcvQY6mJF6AfTMPTGv1dL5Vebt
+AS1W2uunAM8O3ye+VhdhmVMiay67Xi0WVu897UNP7yfw5Kr3eATXgyNq1FzuuCv0IuFB5UrzA7c
2vRLzVzKbnEVg0FyyS27o9+1RkYlcuAQjLaV/6oww4HgkQrwUaaG5MG0pbwsg+3tsfM4l7EX5J/I
4OAc0nQDsppoVU7a9RaLcku/IahsLQ9hPrv3LWxdJGmnAG1Jq51KkPynkRfdrqyQuISHFBmXLMJ0
RmI+kSYXL9dZlVXes/pS4wss2/KqZ1KqOJIuBWQBOgJ47y5M+ztltzM+XNHfzWJ8zIzpvRMBbwxG
cJa9xYURcDq7Y0d7jZPgXp9IKG5Z5z4lQ84bWlqsNPL+xfSmPoJtcbbNBXe7m1YbAARmRGwjuTC1
mISs6ns9mJr8CByfpsExmmHKIiX/TeHrr9K30mPqq2QDLob0BLQ/L9e/YL0ATEct22hzkYep6TCA
2jw4ETJ1/czLqt7hMg5nIwk/JxdNkKBusW8G8doaQ3/PFcg5aO7DrBbrJzbFPMJmfyYd22I7cxtO
V+JasAtWi5sRvU+X9AxGnXSMEgB8ykk5D31XLk9aLMXRSR0UdDu4K62ZnkTM9wfl8CwR2Tw/VwgQ
r1bcxjvtoTG4udVGqs3CLc4vQeOiwcM1lF96dK6QLNq36ua48yuiYlAW1542qyvY0XZjAUH/DHM7
PDfUwb7hkod91DD7eV3zRn0Oem+dBI+AF57MrK7eyCh/GZNJQJT9fNjn87s5qC0FEdm+TCr3oymG
5ijw4j3K0erZp8TJRyt9/6NxxHjpU9f9ERLP/k/2zqzHbuTa0n+l0e80IoIz0PflzFPOmcqUXohU
SuI8B8df3x9lw1ZK1RLqvl2gy0bBdrnq8PCQEbH3Xutb0MkCN+GkEtgPZIpm69Ap9UMn5uxMTiBs
I6v3u2/2ZEw728j7fSpFuze0y56mWoOOe+1+mlTc3WQ186fQEYQulHGNctXKHieSIzGVleOD6PGD
oNDYC1KRcI9h1lCeMhgrL4HOaR1ty8mTW/KFkpu+YmLE/Dy/yci//RjnudoJJ2NS7RXPvTnK/Wj2
WHvQf5ZDxHgSjPSWSIPm2Fl+t65cRQcnmIM1cJ75lAm3JN1Yxvu6j4FrgTVzWZH8JjjTwen3Fc7H
O7/TG6/BYI5KIoefWIr5NkUDwEC4i08GA7mnOY36dRwSg8SLeh9VaXuaBGNhgLZ3Ee2WTRlpuRkT
TGydCf6pGcfgUGIv6GMEdMIlj7pLqpe4EfJON+UjDJH6PJrhVQh2bpU6HQx6as2DqT1CRw1Gi1UD
NMEwQ//VbokK9rzuo2eN0W0uQ+dczVI9SNIqLhZbxzq1mFE5cQgCI5iegtI/odgbMF9F5n3CEWkX
GgJahRyzjVNAUBqzBs4LUuYY63UwPQKJY6iedig48PDRAJIWBd/ERvMlKVAXcrSNb0tA+feU6VSX
AU31awdjPMQGrCuJCe3I9qLwXJe4SAsI0qe4bumb+SiWfVzwrHdGxQpizbcx0RRnwx7iSyfr+97E
+0L7jNontGkDGLl9ndZZeOUldLNCiiz2R7kYP+tyhfrOP9QTUkMPB8MmVrrdJWll3xfL+Sce8D5b
qnpjUM4bWuNWSn08j4GAs4zfzT0OA3uqqmqxM5v2Q4KXaAUxmDpUDxW1d1UeJoS4bER40tb2aH0l
fuMFS6B6mqOG8AvESnANpvEzv5d9MvT3Qjl+aSn6X3icj0EJasOdMyI2ckJ6jb6vyMslEuEIwy7b
5jQKaI/6UzhSDgYovxsfKaQpIMXZEbhpAkfNk5UmNsfoEKITAvKw97x9YJNcoMS9UsA9Elpt113k
kdvbb6Qo/WPle1cmPdL1WOP+hHnGnSr8O5Jb8bt2fbCd6/iVPgmKbiCCe2dKrTNurQNy8XmV1PNR
hNmnPl+8CLVu25te+KjPY7WeZeSCSC6yM7yLCvLXjFcwe4tUER4iW3eLkds5MHXrPsEPR5eaIa8Z
83lvTP4ZF1H1YOCW+9wvu7M2x21nVOkDRrlL5riAHHBA7kLLzWkqpo80jtoPbecPNx37wGbqenDZ
sf3qVcZ1KYu3glDNV7BAzSWb0hIjDnT3QxlWzhpirr0yjLTdmGr2Tm4FswFb3TNT/3jvesp5TaRj
v4yDJfaggy4ZPoM1iwyGHzUjlgV5A9wC78+BIvwTgO+O+Cn94ljjFx6RgNfCLGmXK2M/BoO4xEWJ
0dwkJN0sk52tM+sb1sLh0aGpw3wWRnXnM7KHecTEiGxcAi/S8aAN863Ps3oklbeNN6oWNgifPn9a
srVYt6PmNmkrfaRkczZsvMYGrvpCqlTE1MkQpzRdFPzQEzIiO4NdlgNSEaUwNrbFKH6G+b+qfFk/
EdhSrAGQWPhCh/lOWVZ2qlJFBSy+zSM4BF+KcIe6Dhp2lRjtQzXNX5JAMWebMFq1hWiuCiNnr/TI
lRpLgqAbwyZcB1/PvhQIjLypH89q9sU+BCAlMTMNk/vM8YhDOdHr11WJVwtBjXWBsFOuS+QSAA51
4H4qYgpgv4q+jRN7+UJ92rS9U1x0MlZbN/DdS8mXW3vVtIV5/iGLAhByWOdXVU4/3+98l03XzPdp
W4yvmZbjNWC87GDjstjU+fxCgMvM4LFzL/Gc5Hy0sr4aYWCsBWKXOwhqI2+PGWxkqHP69S2SOcpf
phexeogLUe5aJTQthaWuM2ccoZ1HTVhXRrPHKmdRV7PGu9QZW8tz7+pqgArUIKtxFRE/UzDXxxpx
11FqX66bWH2jAwXrw04eWmS6qwyXMZ4AFSDbKSAzpI0kPST4pkjOOxe96Rxy5eqDkogDamIytrnf
3Dqomei0KLEenNhmD2zzE3qa4NqHKgnJo4U5kTu0O9BMy2HDSJ2KCesNtnbTXrdMDu4wG5R4CPyC
dl3j0x7NWrh/HqejYPADIgcmd9O3I/5JG4sQTqe1YcB+RgrtYpqtIPc7OKzQXX1ixzNwQg/i7OGr
PYZqMHc5WKypyI9V5CVnGY7VvimhgAWBy9mR9WHhQHnJZiKyGtEX1s5kpLMESU3uzbodEdpUcovF
qN3mdvtUhuOHKaSzSHtRfQoz0odL50blQcM83B4+aO23y7PVHpWMScIQ6mac4YqljvVVsMuudRml
W6SD6a4yYGV12TSuG2eoTwpl9yXAnbit4PsjEk3ovIb9vg3HAWQJ5v9eT3QQreh1JO7LPFGz6+Cs
Jgiyq75uo3KfOiCZLkpja62jwrZ3mOYZ5QchnXioQoEoNm6vQtgqStrTTUuO1yU2BXfWCUy8jmlS
twF9M7+PPtQuJsYUS2eIoDFJSImGN0AFLUYTvJKTey/D3JaI4WniPmdyqB7jnudtVRcVTi2wp7w7
TVjBHUz8kZrQi6RAENaabc9mmRkhdaU3LJL4vGLJa0VGlTJMyUMlWoyghqZdd+cyhzdOSVMqg03P
XHBKfLxWd7oXFNxJjVJhI/2gq67MoVHqVKPQoWz0tYzO1WSb/daWTVpuWDTlfALJpRam15Q1J1yY
HP/nyMnHS+6IzlzNRqBuNDKGb+APgZcOvQAiM7YLKyGmtXxL598/uG2ME6EIH/O5S3b95HBMy6+C
zn3K5JI1n9GAC4esuS9C+1Rb8nOA1h6/jNTbPk+RO43ul17L+QMPwvBE/xYjlhhx7jhMU59lO2Es
SGh1IKQddy2KQGur0txeYR2urvykFWFByNJcLMdyr9YbI+uTDyO6Sn2n2q7geYBPcPDxyCgcPH1x
H9NASrYhwZn5Q9EM1VnQEIImRduyJVH8GXViOKzyoequhmq+JqJLHuBU1Os2Snvwd7OxZessP4x9
/5yV+WNew6VovNS67wj3uK/kVKxVNF1GeDM4b5HvAOvhbKHtB8wRlAUskhGLEvqGuquK21xH1TH1
DZd2Jy3zD3MbuEez8uxdncTNi4K9+c0MCphTKkZTa1YO9KUyeMHaPmFjxfpu9qEE5BbZmN4BAftN
ZyCDYMUgzAnwsbzyRihOaKoHiHTKQeMwz5U9veYOgqRDHgNu23IUr+2D2YGu3PPQ+8kHMs/x+eNZ
GNtjHGGYgDlc1Y15HlFoxVvHliTFkInSUECohkSz1YBszN0UluJyV72fbP2YBQHzfN+WO8AXOdrX
ruyKx5RcqJGeWhqzq8LBSnNYHhtoyfNcH8IoL1qORaE7DBevBkeKqRO4A7/NTs9+tMbtOW/nbn4e
o/KW1vSJ6Sk+W5TKK3cqm4Oc6dTmIvHQhOToNitMoPMwiRMzithawVTi1GkXwx4ihL0zQ9rYNqsd
Tt10gXp6V34PPoh5x2qgXPkYNs0NyecwQ/ox3ytC7nZp1joHUY7GTYNikcl6Oa77xANFweou7bUj
+/oIBNprV1WbqzOirOoTJlL3JcT1d6mlFW/lbA6fotqLTiMtUkgaEV1Zm7nEReczFjsCGTBijuGp
i8y82w0VhnR+n7gF2qHY7asoTI1NxiOzThvLzLduJBQSsgIsBPbte8TUn2aoGg8MBi65lMdhiqpu
Z4/R8G3GaLPHAVPxRmTpmiN4se2VE6yzVrcuXhv4yuyf1Q2yG4xEs0cCUEWnagcVxqQfj0aXHj4t
n+cZEm0FuIM27sjx9iNO869tSY85a7RzqUwAXzxNuAYLzjBJpcorgHz6c195N3rw/E3SxXrHCd0H
cDKOJyJ5MBKFubqLSvOa+HVj3+hp7/XxdZ22h6Zy/LNEnNCwHyX1je/1DNeZDqyxkA/rJoVtQIRi
BXu7bxn7aLTEBlv0o+EG10w72BQppu+A1TUrQRPwHvvZlVPHO8JoTuS47Btp8szLqPhYG6izisl9
tSv61JbFlCnyk/BeTpFzoAsQ3WVuUm793lJ7Z1R0byMu2scSOSk//VzN+On9/rWo0IRCejhgN4Ea
TTcgQLWdV2J8Y73NnyElDryNdbBzxHRjGa0Ncld7+dqgQwBxOKWLhH9lOHRVYz+QXWBJAH85Mo1B
mgczGYFNzql6pCv7dXDCp9wWjL947y42huUDJMd5M3mzRhnsXzsItm/Dit8QLSJnhczuGnxjuXes
R2ZNDWb3TQaLchX0KOpKbRrXnQSQLWWVn0ejHraRxfrMC+0ZD5lX1g99n97DJK+pYOENecw2V5FM
JTowMAlhBvVQQss8Egr0XCQI8MTkwd3BMXmVG4oiMGgIxUZkFpL7u5VdeO0uN7WRjbulgEs2Ijen
TcxpDpfWS4N45dAHHce3pPwQpRiGU8IJqZKH1yGRaLAMTu6Qw0G4Oywh58Is8it4Zs4GwPpbgfCW
IaopHgHZKHKz+ivHhng0g085mmGw4wvSjnaS762y60Kk9I6LaYvLxfjkko60qli0TqhPcvApc14Q
ux5Fjz0WlPZMYlXfXE8txyRk723gnHO6/cGnBpuvvW18lODnVOPt7ntpse+aUOmGIRzxt5tnOGCU
Hn7FaRd1r3NyglzFTww+omSd+hTCh3QaSr2hIozqz4ErnLPSc64f/7764ip+I76x/Kb/zyLaeGPS
s2hk9HcNwX/+2/88jQbCit9oNOL88+vn4et7LRl/y79VGojPF6UWEfUCiR/6jX+pNGwiE1y8Y7Yv
HddijvQflYa0/+EIfBcQ5Uj9dkly+Y9KQ6l/WIueAkiwzV9G+PF3tGTeL1oy0l6gw+Jgg2YslLdk
OvyYtEEyIK9ePwgwB47dHaayC3TxEFYFq+AVmeGJsY8gM8qrJGidXS3NkgA+2TyORemv2oDH0oRB
vGNMWa4BSw7l0R+RQ8QVSJZCV2O3joW8n1zvmfH52W3VuG/h3O5rD9qaG9Ay8rwauoEByrOIwh7y
JK2gzrffKNCZaFbto1sO3q7rxg/4SN11E4jIuPOSsCRmkeS6flVZU/FmCliVqI8W7W9XwY0DFZpw
+Qdejf6hsrywQ+heemdV4oFVAYthEZTQ0kJqIwdEPWAeSYlnVS+W1J87OzrDbaTzCYGt71AwQecL
OIMgyvesoD/zobdgbXewdu7cxruuTVJyzTjqzu4UcpQhFp5z10y8QvzNHAVgrBzQa7oizVHCfqKb
S+Ox1adGpM4lZq18raHlLLOicj0K66HAl8y+mw578guxMbDjbYu8yHZRJg5YiyR0ALtzGaBOxa4Z
GMQP3zulKo5349y/5YDK7yo1VXhlQ3B9ecIizgqxwSHfbQU23FXaBk8dGx0K5wrcLBAQ0i5K+DdZ
1N7Ovq6ONDLGI5EW7Q3eFdRzbV+eDbhEUF2ZU0hTh8dk0bbW4IIeCTstylXVF/qtIR5sBwVVvsx5
b50nJzI/0f8y9kws8kPE/TsuRHh+wBj9vxMrdGyVLqqNtlCuwaZXG+Hal45W3YrFeh7hxzTs9dFi
MhyG6YDkpoqIq6yshmWOOt4GOfk4xAD7PF3Srk1c+47UeuPgVg0cMNxynHqq9Owt3i6hbWsfZh33
0FGoC+02c99KbyxfvCTHru7hKZkriDsW6qPHpHdHGGfs6amD5QN3WXmKQtWc0YDLI5s+BzC+9bUH
3hHqpUV4IScuP19i5YxdF0nrMtC7OTtQK9pNHrYYirPJlvugycrXaRj6/WQbghP9zHlYzazZZu0J
BMoJG+3gLyx+P8AW3ej5qCJoS8nsYexu4S9zImXLxfpAwlNvvkW98ZkD0d4tJmrPpB2MD34mC5iD
/ohVo/Rfy6Ktnwwrsh54cGaeFDfdIMYe76Ax2DtiLMQqcnX7hhvBOAkchPdNOhtru4mfi9xy93Zh
E4wnyH0QNDFXUHGiy4CDcM0526QMn+XW981mZ4fC2I40a/RKiDbKV6kZud9q5D173y+ss5tMdzCa
QoQ0RXxX2OO+X47EXQTtMS8PLdLN67FxTpXOmwsW3IMe6uLBnVXFWCK6JmDrIfGLV6oHZAg1LT2H
7I4GCQI3rGdK4RtXcxneW731ebbJbO0Sq9lHNQkwa99MH/CJEpBgxvLaa+SLC9gEXIBMdibBKAdc
cofezV9Thlo7VZTyeswyqNbG/GY2Rv956LObZUhaluUegUy+weu7wV16E83zU+632GrSu7ybXgcV
vky9+xTQCW7ps+08TffSLaEhOO3WcQUDpuYbTuDwXAr7Bfvbm6sCRuH1EGxRAFDv1jce47ZPsQ2N
t5wzl5HeGH0NnOrej9xrjsvIWkbjuYzlbm4JkoZ0tGmd+IyS5OhExovRD+i1LIMA4bhmaMkYijqm
MttoXVbRLfPmk1m5xq4oxAlPX0XitLw4nr2HukY2pVntjDhcPGcmy4XrciKvrAdHq3afJRNLoyvn
+HGsbftbZdXZznDDB9MKsN0609nLuH8RsbEU3P51qMERTwWRhO6MgAq7qg0CZHToRfgjNZm39fIv
lplWO7OOmzVrxpU3dfStDD87TU6pTrmlrv2QKVBloBjrCVY+NJl9gWYDYXXO3miOfAU9s7eJM0MQ
E1Hi16eYfgsyfKOino3e4Mue5jp89Pri4AjK0sgat3DOrsySZmc0sKfoxv0aBLRnssK5I0j0Mc98
qM+07en34HIzeJ+6OLkhM7Y9jBFCA5fj+6DMLd6J20w6/rc0xAZjp9rZRdon7xlGbRKzeyYOHA2X
fwB203xJ0CyxOvjYWWdNW8zC72rZMUHaxPPAlXfPDOlJko/mJ5G71apJ6BLj84eWU+j2IapBYkwg
nrpW9tsg8TLwqm127xv8aGbD37tWJRABXLN6L1FdvnmNP67iBvoFlVvzZW4JlsRKrPe+Mup9SVKJ
Swj3ECXnwa21D1TV4QGfZ439z9L+sFMuvUjQNvQNAkxTcl0zIfjcocd8qGr+vGlEkXUwcrueqmOi
Y167zl0XEQVrdD613hKM29EsIE9TFMClyPrwSTBBSZ4g8VYp+piYPuQMBjv1cSg7Nj1kfmz7OvHq
vUKktTeKel4zkU+JHOCoT6Lk+FrDGoyRopsCzQSGO3CFdYXJCGXZeIJM7xqbPm778TF32AZPBMCm
9Vbljga264wMKm7HJEZ2gKuRBlqFRFrmu6QwcXsF8SFEQx535avdRVt8NGSrliAwmDJX6UdRo7WM
ehGumbM8j0mnj9yYW9Haaxe4K9G9aFZwhw7fIUOQRa1040P1Zt1mB1hXI5pIK5ZnkU2fq366OLTb
NsEo7qqE5n9UObdSxgNKcHZWHYQL3bvmOxKoWQZp/s0TwNXdMk5XjizGDT+hwEs9+7g8p2Hc1Fn2
mjjoALqA1B2Ak1Ti45aeLHmchXqEDs276ZgGq0qZ7ezB+DyVY3LjlG2zx7n7UiKNWXWtH67xQZKN
Bc8Fc4DzFNfTFeIaffBrkw6OC1E5M+g2ByKvwInzlFrIb1dDOs2bwJ76I61gk2aR6Mk2hmy1Sa1w
uEqNMDpLUhJggDXpHtEFf7UtPpoLV5/YClTBq6CMycYddHApUTVdW02WkYFuJB8GRgBnMEL6oXft
T25U17u68IzL1OtvaK52dc2lCB5JXID9kWOY8ylpJZ4IsmDguzeQecvIx4cOWIhZi9Qe7pvxOZ2C
epcNabhtQgxs8aQB8TovNqOOrQin5DHPeeGbEqi7F8F6RSnJJmjX8eeuDuITCfDkcDku3RFSTvvX
GoGGRmrN4YYilY2tWopCRmqI1XoAmsAKKLOJlJ0J2enLRRuchvwe2+S7ZlgNY4qAGJijUd/JmtM0
Yd/fdcaWVc3NudSL/tiEPogYOZ7qjLYzfQtkyoTzjN5uGBHR7FTYvYRTPHVbIzLQN+eRZ+RX3nfd
c49uOzxCRxd34rsymlFm2+xyMcfZrRFOpvzU0tQ+1raPv3DT5K7rPY3CSC08b0hbr2UlBDJs/L7u
16oIB+TZSCiwjvmZO+g9nZfhS6lDF6J0Ps/ZdA1huC1fnEXyPcrQRJuMVcMgZyvq8SuQjKajk6EQ
m2/M73WqsZSsxffqtdJeN2ygIeM7nr9XuEyg5/ipWgrfyunGdWqwktHWhpF4CJZCeRatdSJLLVkx
GKeObr/X1JAZqa8BPjvnGL0PZXf2vQYfvtfjIG2jxzau2g1DgXjbMszoAJehKDh1cSaRHplec1Ck
RjMVyf2c74oUnQ2/LMB7znzEqweHvqbvTKgzoInaSbE2zlVCS6/PA3VtO1NPTaKMpj+atGQe0TLa
n/0kDwX7nvQgus9O0m1NdEMAQ0mtKpYx5bzgPCwUbLdJD3AHz2WyCIDGpVeoo6L9VEyGA2AaNCF+
DBJCmOp3caVehrA1mHw1DmaboUDBsTFRMdNAH0DHVIdwbEbjPgW4MKzR63ntfREjbnqWLmQmyrsp
Fjs4e5guebsEBjinG0htJq5dg+pjUwPDqtAzbIq+qY19UZZFweavQ+fKlTkSoFGqKNsiK9DkpRho
pVcZa0bzBVbBwL4TEcnHljTal9QM4Is2gR9+sBCsvmqPhReYcNA8eXE25Rs2hXw4BE1wL7TEtDhP
bjxeodxpD/FYzvKLZ/Zeu2cIIPDLablAVFf11E3nuU/Ka0Oz/QG5N5zhVDKkZILgGcke1oTXfzBa
TYZ9khBgfyvqAb1xkU8UxmYScxjQFd1NmmzLGI5wFSbtL/CdnftYpPkRZaa91stu07RxTh3bx+um
H1MEGAk86oR2WmsuhZ1S3dGbTXHr1iK9RUDNVGDw+V2bKkCJBv2j/ugPgcTKalkfgyh6omLi+ZSd
QC4RFQGmWl67dSf9/GUg4e1GxuC010IbYDIARPUbjyYnouRpFK9+5ljTRngYhNrK1cgpOIU/U+tp
Yvnq0W1PFXNZAQV86s71COQ4VG29Q5mg1dqpZQC5OWi0f4JMUWDQdvr0EUXUq06VcwWNpdnVgUQj
7FnXs+q7bcYPUITdFWPMAbdpcgcIc82osEpOuUtoBlUs5ApwlN+mOmlxA5Wpv5voRq8H05Hbuibh
sMePTHSZ6XWvhkXiz//vU+lpcQUq9VvP40P/mn1+bb6861Mtf8u/+1S2lJYiURNzkOstmVX/whmJ
f1i2L1yhBI4efI+Ajv7lJvKwQ0LKAmVk+wimaVj9u03lWv8wTU9JEj99lKYm/7y/4SV6byQC4+NY
tmu6eB0d5SxX+L5HZRhjN6etgBfvIoOWpQe7jSEYSp9yzH3vIrG40yFqQ4PWM+wHfTF66KrPPzT2
bv/pr/xfRZffopbU7X/9b/k+CfeflwFQiWYdoB6G/tyjH1tlTHxkS7wll4E4OF0AxpZ/JMsQwQvg
seATyj2FDdytspeuprGAnMGPkas5QCpowtcB0BZky8cgNF2TDlXYnjCXUJmIqaaxkNAoDm//cM10
Hn/wYDm+qXBgSWyiHtfNJr18px+jrZOZhEmHlBcvgrAmTHTCcQBCsnREde5DZW+Bb0T3LWZwzuiJ
c8wFKRQJw1YCURxCuJKgZjYWBXTA/nBpS07rf1ys/7w0rm0xogmcsd5y6T9cWie4ddKQUOs5btM1
c0bA1dSaY2T2u1bPd8kM0rZoVbuZ4Tcd4pl5QkamWfaHK1lanL9ciGMT4qagb2HPfX8hKU2JSSKz
R/EOcAkcZlB8RZaU3YLTH3YBpknICijH8R1MwT8XJBrg4dfyLx6qn5+p5fex6VaQFudgvPPoD/94
E5ognsH1uvw+BDlDD+1HIHVxlxCt0HtYwL3KxpBZoove/P3b79h8W0m4s+944qeXqoW2LQYPJnER
hoCJgeWyw3jKO7ReArlID3lzFIU3rJqhs+4HckxWUzfmdy6tjz+lWcvlw97/BItpGnuKbS1mK+en
x9SZPWzLSigEJ4YWu9g1ONkkizmOZlPpKtzBRZmcmkRN3Xp2xgzbwSwB88N0AuH27/79X/wiv7zm
JssNH8U7YyrenyWj78efZLAcEmDT1t969eLisnq2REyVJGJ1UEPobGTBxxj4GLtZlV3HFiLM3ojr
x94Wuwz1TL1S/VR9bKzRuFBX2psJ7PuhnnXw/Psr/fW5/b4u0r8ngZDx3U+/oI4TO4wFQbDGFKG5
GGmZrmtnrC66Ca9UFmTXVmdZD9OEe+H3nyx/eXdRagpcfNwneG9ysaX+eI/KGnZXQ+1LeK8QO4nC
nH5S5xsQcYjGQMfbqmfZZfO31I/Gw1h60Xm0AEWknqtvfn8tDDx+ena4As4D/FS2J/n3cq0/riNJ
yPwXmeWuxsbSr9J6JLBgKlnWLtrM5vsCNdR0wiET3MwTALsjTrwWYXs8UmRoT853bUZgzbmo8V0i
7w43JUMBYwdEhnneXHYQqFH0yAuFB+rjkmhEvW+LEmmx5WZ4pNJpJEb199/q1zfCAszhubydUrJK
uj8tSjhCHDuWKSlLttZEpgzdQcIxhyEzxJu+Ls2dmZoT+QwqeaNNZBw8OZJJ9furWD7k3WvJRbjY
hPkXOxP/4f2tZUkOY6eE5akcYMGIu1DgwbhkGuRr96kgDWX/+w/8ix+TzdV0XUXOuMN546dPNLuG
umUijo6KkrBcE9tXiuryUYms8DZ1PCP6bqvxUs9ldfErW5wQnkcnW2liA8v8C/Ol7EMPCnsh+CYf
qtIJt25vnyMJhAVPSZsfGHMDxoswdFnr2CCbeemAvP3+e8ifjyzmckgAO8WpioVEiZ82N9MwrYmB
Ub/TzHUtzEtCQ4Xu2hesSPW5lL19CHxEPrERVgcSshfYTOk+DG2Fhaupdn7E0CYLlHOPDavZ2jGI
Gk7v3g2m5X5TsYL+YT9Qy519/1sTyseat6x9JHf/HKve+To1Jt0MO7DljKxUhk+lHLobeyJmIAoi
dVC8MMfOVvm9awxvPgPAywLl22BCdeItUR7GxQvm/LH0HH0DY6GDzmLioxmDeXqeS/qOJI6ON8mo
n9zQSI/YWa8Mxmb07PHRgXDo++tRzukfzkC/PsTLayRZIthnFT/I+4dYaY9kduS3OyJdpktLVMm2
N/vyhpPcdAyQcfzhGf7180CDcI5jtkvVghj//efZnQnYLrDHnaKSfDG18YVDR9xu6mb4LMJY/4t8
8P88QvzF51keZn+bfQDCmvXT5zX0FLSddsMubm3ryYvs9KuB+Pds05ZakeBp/2HBlcuz+/5J8W0H
iTbKPexQUE3ef0EXTZ0HeWTaVQ155Z3pEo5dl/kDTc6aBkaPmzZi36k7o99ag4uBq+sK+Bl0Q+Vt
5+rw0dQkems9On/Yl35967gymw4JnDvT48V6f2U4AX2jjQMcb5mZ7gPEMx/gXRUrCuHuetSMUHPH
IRlD9zTSVNFuf//W/9XHexbABcHbv3Bg3n98WedWpNoSZIBIxydhVPIT0/+9YTGM3epWmzSvNNnq
dnWC8O7+4cvL98xXDtREzvMn/uwJC0HLTw+Cx3TJtD2bNCskTPAaGaI/NlaFoR51XLdJ5vaRjDH3
lnYcqjzfOjbC7QEe2166TsieYRwLMYrcGHwDcVeET3/z7qBYIJEYbo3koMsf7+8OqIB4yEVNTg1H
gUNjJeqmDMvokqm6fhls880bckJQeKt2sJTFw+8//dcji00RS94YDY1FW/HzeTdGPT6bfkvKZtwo
495ATvg0CNMfrpOWtwp/Bik06xC2gN62aVsxkQgXRSCwO8JbEqSr699f0S8LLhfk+tQ47HSoQ36u
akNCJ0SeFhbrxAA9r9cEGwSi1FejkQ4fXakvHaSU4+8/9JdHlA/lHeHAr6jMYQ2//xHy2QpG35TW
Lg1bk0LP7+U3bdvzfsodd2/1Q/5GnKI8IOPmfysNVf3hSLF0Et6vHjbfld6A8l2Lo6v/02OAhhDM
GargnQ7Ahq1SjUhjncZDTLQrSEiS6EWSH6e4Q+ma8n+5REgch1tTy77dFATWLw9vkJd/eHeX3scv
14UQx6cmWn4W+6fTdOxMqBIVioogpZVPYmHd22vf7YphrUU/R1tgLGg1J25MsSlKJzf3+D4Z9PQx
gbtjIfqFTKK86QDlcPZ3RTpRPZg9DgLauZH9EMcLvtyIuznYtwNtvFUB13P40/39ZRWwJdQqSSUL
+1nY1k/3t4GJJCvmGbuOpIPgsHRLMtAUaNDXUR8xxw2K0HIwX7eaWBjfY2xUFq5YExpip9tp0uBW
hjhE8oEyKMM745qg3iY6dn+40l8fRcXuCGmGVcuWtJbeP4pu6WDKzLnhBs0fkhomm7w38Qzu079S
8ZQhYZXTZzSU+8lR8e7378EvmyYHHA5oC42LrpezkLx+LBqsBrBjGsfuDiAJve8i7GFQ+OKSSooH
0QT19e8/7/vx6d2myQeyLrM12Ard1s8wHBoMLUxe0wW3VHSfK4Q1+4yad2PAUcGqYFjlNrDs4cCe
6q29kBjZdEzLo8pYiFwU/NflItWww6g9m7ld7XPmPMa2yOiG5OHsvURuRfri1HK+mmL9h6VKmr+8
HIqtfpGbcc6w+RLvb1cEoguKFHOAgiecoHDff5SF2Z7LUIYf8pGaFxVClK8DJmYXf7KDtQwnvalG
0I7oJpN+xxAkLDa/v6nfxWnvb6rJpscfrst+R8jK+8tqaJmU1QxPIID1igKKfW9aYbqpnmLC0Mpn
XMqiREUlK7jWqndK6DmNcyEy3T1pO7BxlhoIP1ct9qsrnwicYDfkBpCCoUbIvTKbuLcvlcL689+4
cP//UnYeO3Ija7d9IgL0ZprJtOWN7IQotSS6oIsgGWQ8/b/Yd3JUaki4gwM0unWUjgx+Zu+1KbYd
ntMub/7dG+dKcAkrxGjrkJOB0SPZaIP1FCaPLUzpL+04IMvKHMG6kEA+3LIVbFo2/S2hEjyqPRyY
1oxTEuM/IiZUF9GZVPmOWtveKm7lTMFTEfmW/bc3/vvpzdMKElEC7I7aL3r3/EDYFBUr/g8EfzaO
yNxzRsIg4wcyqfIn+J4EhuYEjvhSWU+5W6jXuBPVHshze1+N3Nh/+R7/4+1srWmcoLH0PL7KXy+A
0ZvpOqj5j2GkV5KnwQZNACmvaBnVHYLFvklVEV3jTifXzhqXe+GY5o5/uETumt/85d38fvR6nLhI
NxObbyh4/0RHXFS5jVqocMruJDzCtDGj9foZvVW2jSHcGwz28jiOg72FQ04flhqT7uSrGf3LqvZs
48xjRyQUqgg0Rn9+d/9xAm3gQpSjScBT7t99wf8eeQit8kjamOZkNlv+Hck/BFSHWdk/WouEWC5Q
L0afrJU9X+Ba2j7GFrCar2WSUwCJprG6Y7FEnUM0z5bWkQUh6mjIJpidrNoUzdW4rYejAe1Inw7A
kDGiGbD5l5Ku5W9f9X/88CwWtmqS4cgGQPv1h497XXtVPTsIl5JqVxYuCqscnMZS5Va2k4Eydx5o
54ue81fQQPEjihh0dUmmTrXgwf6X7/Y/fnmOdIciLvBwmb4fs4f8esVEZ3DEA2XwI7TtfTvya6QA
gczOH4kGg/yj9i2SX+LCAc57trIf42Zpj8UwI29D34Z7gLOCziRP/ANubkk2kMQiadh5sqL2JlJj
A9CHhMNXXwd3OHZ5NX6DNFB9IY8p/Pjnz/QfZz4trMuncQJuL+d9OyHJxrNqGSZHlxvsAW2+dxdK
sgiTVtRviJ+Q2dREprt2ifvAzpIfBK9844foU6PW4nkEzPyXiuE/3xINVsAJt03G3s8ooLXDgmff
cswZFN3KcCMxcb2Cu/RN6s7OegqFmD4nPJXuORfWdKGI21nSATrOR3lAdeT/5T39XsUzpotDJo82
c3x+oF8vxFl5w2I7UXbs1iD8tFZNmbIo6u6o6edDYXXWB19FzV9aPff3642RL9caezE2B5QUv75q
HVTz1MT0DsWQ+/hVS/c8tiI6VarBnVM0zQ3MJ1gSsqpuemWHP7VXvxXBjLMWDBjuRrBTdxZhlSCQ
vfYmcFV4byW6JhLB8YtdS+7UqWtIKbQqS1xM22evHYvZVx40t4oQzegv36Lz79Dgfx/lqBwpXHmu
sFnz6FDefyKB5ZBHok2w7CAT6KAmNOnoBtFrlUDwTK25l8j82EjkKYcwyEoPOPNlaUbl7fyVlnMn
cEkYwL2e7j+SaZUj1WorzK3Ilm33Hm6DpRGjzov8ujhiOcysI06mXaXCgOX6hIW14WtQF+vnzHNI
dIzb+iM6bUhQEziIoQ/aNrUGZ+wPUyKo3isPf+Yu4zapd7hJgeD10teP9QQdf7cWkUa/hrzwa9DG
ChdZXTpMNetMXD2lcn2YuxljIC7TBgDwYJkUMaSVbIEV5A0M6IrEJSPY8x7EhYUcEgjbE19diQ61
kvUPOZVedbSAaNC5znk+38xUOdnZnZVG4gMsQfEBram+UCHUTwxy5M/SdYm3QNMTEpNOumbKekDH
+8ER5lB2arj30eBg1e5V5+1xqCk80TrZBIlRMDgoSixBr+Ct1g0egeFzlvkY8m22t3RLlu5w6GU2
xuMJIcx91aybIKwNJ3lWwTBflDDgF72Y0F2T5ZGPOEt6D4lawUc4HTu2Qw1LIUyLPB5QJAwgBk96
HHucwzWqRr48jkNZb19UBuBmz91Yjymmheg7wKmm+lt38tsAnguS49wNqCp8Wtbg3ZSrH0KwGRzp
h8YpnWtl1ygRI8n9ghT+zjONALywCLhDPMSvfufVF/pH5y/t+m+zNl7A3YZt2+Kbttl/V2/ZvjQq
pmM8rKg2LqLO8mtbBfZBED+ag6nDfRS+xMoqmabmEtmvDM5rhNKepUiCxZMoF8hr6sefnw3vu6f/
966oceIwZDdhv+ue+oHTf8AheJBro3+IeiEudIrk4zzl4nOQi+7459f7rXbhhKNT4wFLrhbM8PBd
/9HXc9GGciaYEJYjYcRZjXGiEF9i5CL7Mhi4N3K/vTcg6i7KNGA97GLe2iyH1LOwdgLWFlVhPqIZ
bbaYueolaHql930U3tnNxBkB9DPaYYRhqWMrx/7b+eZvUVG/zBeAv9nOhldl8oJ1598j/X/WVIm/
BL07iewAMM2Eh87HNXIZxBDCQJDj5CNXLYprJjjQThi4zcvA9YfpbDJ2ctSBo++WPFb6VOvFkNs9
09TuQ1F2X0pVoZ/CLHdBBFZ7e4fUjbe8xvS+n9uSNDoyVNsOjmc/fpRI7y3yAZpThv6aBBelZLsv
665YnjDzAefrXLJ+dqaP2s9FaDQH36j69sTwLiZlvbfL6qx0PqpDVy2ZOMwT4P9LHot2fEyybJWA
gOPguvXXSYq+CakUORwdElAzN9/wmZT9sRIQEg64CItv0TS04rwQ1oZWKpEUjsKXE/FIJVzAa2U2
VIUTy/XW1IzGgLryezG0k985IMT4yhBGfiskGS17EMsF7RRm4+baGrit7NJZ66Vx4wX3sCl6bgS7
RJRRzUa/+Tb25SNJTqR/dMz99GkKtwUTSpc2v+DngtqypXX7BzGWI2bBIRETKjfEjmCpDL7VWZSx
PhMII9prJBJ/vcPaMnngsEx/0rbO7ly85vvV7qHERdp9BtRDQbQqjziCGZrXPxxA8WMQJLiVRpIe
UrCZVsK+sXLRXzbembnY8EJITWuds87QS3gV1PxdwKD2gUBAgEFeUKsCxIBNEEBR2+4XhH/Jo6py
KE+FQzT7gUdRQtZBq8xra2mpD0YECDu7cQv7rOf5bmn1KMnZ5DN2GucjPKyKZNQMKbEkFtUKl4Oy
iPo48l8T5KoFg+HNTGHESyQbrLVBFmFDjvP5FDkyb19KqCsNHDOhhlc3cib1GEVdO58GnwfTYe0K
63sN59S55AHPzMNqlE9eKh71D8TYJ/MxGdoW9HWDsePItFwsCEN9pmRjWSJ47fu1O4gV8CL9PKBa
njkqKQmZCRM9PJKUJNCflmv7IamYLt1ipqrtlBgkW+4Du5pODY0+nFHpx+Opryo932JDdfiPmGUl
U728y46VVcbVsTO9eG55zM6p15ZruqHE20fljCFP/niyxB4UMcRrrka4u3oCPdj6vlsdMrOUz8iM
sFlUU5wtty5sCOA4pof9JLg39aWU0cYmwlgOZqYNYvLq4yliPbZgkb1F00gYKDd4w6f2+kWcjFsT
YO2EM8AFBvqEBgY9PDMbK7F/bfo5ZJnCnx/OySwSYpRKa/L2bjkAt3GZdPoHK+7raa8ZyJoHLr2e
EBGNEZuQLSHBRQ2kyoQwsW4dhfj03FjZwKFO10KTp5OvGpttuG8Ix0xBLMpbfkjQUXxjsClq7GC7
jGjMF9myRn7kQJlXjH94+tPZbKsYYOTzq9Cu5OkVK5Xm+QS6Y4brV9/1YNWbnZ9TykKhkplB0Fl4
9X7NfY1LYVC9gJogsMWX/pq8NGrynSuqzOBlVKX+HsgJxuLQzSSwJV5MFrWrRVOcm8xny2YxfVTA
VYz8gktdBMSYCPigs+qdlixo+AswOQhao6gkTviCA37CIqhl+bHWU/xDI2v76NeyHfYBHvVmZ6OB
D24GgQ+KXC8dEzRGBA8l8zQrSHqll+C3BlTwLQO4Mx4MCeAfQ9a98oR4QxNIs1jGpHNu+fFJQDQo
Do7Ix/qx4IoZ95Pf9uNTVPBBj4hdqBgXty7VoYqW5WZIauwtDrrtA7GgAb6KMjD+kz3241X7GRWf
8I2j2bZBXrwrQAx+tZoaFY+L/nfZd0FBtcJiXRIyG4TiLFUewSoSE7c6k2yd4PtA2bsP4O4/gXMe
Pxgls3Gv4BVVdwlizf6A0cJ3PyADB4E01kF7gw2b/HpFkfTRWn2Sh9E6mVutlfrhgdxi3GzmWBy8
aBzti0V8GUUwVM/wGRSZlaVBEGj3BDkNm+RCRTzDdVvyD4CkMB3EbO28S5hny4V4eTFd6mnoXhRz
AIiY4disd0tpqYmLEuTqUcB8ncHcoqJPh2ikSIttBacTMb6BojqMI2rcIsT573lY6hpJ0HZKIlyQ
1jV4yzMmRBdLSz7FNprvmAu4QLl69aTbtFeL6nQfQI/mu29NjwjahZ61C3vbfa2jTpUvmVXyKJ8Q
8sprV0xmPLfUplRs4/TaJ6IHhdvmT2vNPXpYw8p5rIsm/DyPUbecattep7u1U6SyY8oqDjAf4GaO
NTZAEFxgQvFd+RyxBfnehCkO4wJPeQCNno61LKj9qg4fkBlslBmVM2bXIoyQSCtdup+KaSKD3jNJ
6WHIXcAadOCknjXBcAaXQqTjHSo8ITn0F7wRzuL18RO7g6U7Lk6f/MANz/cSw/0rdsyHexhvZJSR
L1s4/C3B2PUXLO0L2upZT6SXbwZ/aXKegiMVgYuuUWLs1E3J8C2ZmH2vGkldWmssqbDcAOIeR/6V
dxYz6MEdZEPnKt126A5E9xBN23sCLxJz7/UiiWLH3eA2uiHBOgyvaMmpdWLytINLFpInTCSdkPtk
an2Au3yt9zXiwngfNUTmpSUl1s0adbRqcxVNBZl+JgDp0ITOTRdaoK6nXC3LLdwNdrNGyOnYlzHO
mWRhwHzN6oUHYcsmhKqgZODlKRM+Izsawf0Ewk4wiRXavm9YmxU3Uz6F39Cu4XhKOncsdoWULRTn
IZcN4N5hfCtGH2F/MHm8Gl2++RJZOLwO+FkQhMedAeXgG63GvefhmdjNwOueqzU0IxJra/k+LZH9
FjniKedu4X0NE9k1nC4MmCZPzKeQkGAsv53tPWWrcScYT1aOpI8NlHNnVXaAhB8CyJ3bWszLwaPP
W8ZFYmN9nck2Py5+h42ijEWUNsO8ZrtsjePrSBKRda5weB1722nyDyXT1x3zzXo6a18VOTTyFskB
fKyl2Tt9lxDWO6JquTCTWS5dl7vjxrTsrV1kBv9H1BaLc6Tms2DxW5LAYe73MDs2XjE+EcIIombG
omwQ6bhUR60pKIcVRJCETt3k2KMwqV15rkK6R6YKVGFBCTufW7uNoGNCiVQHKeZw3UdJAuAuwpkc
nzO9xvk+mzz/aRg8DXVN19Z5DDR04YGDfLfASWK8Dr6wx7zUx/4lajOHICYLNNoeEpd1niRYjDcG
n/ZdFyoLWyNLS9gjMRSnx7wJpwz2ZbgRGByvtncqcJoZ+E7Z0lYXVnIsOyyLJ0LJRgYQShVEmfV+
CPObtWh14QOG2XM3VS75BX1m7gayfosHP94QrjwMsQrXq+v8ZOjk6evSC9va+3ZvHWbhN+4hgpLS
po1K2o9+aY/RmaS6sOEeLb23mq4DnDfCepRvizDyXoNMr7GC+vlw9hUhkGk2OFGXcrN30YEYz32T
g8uHrYvPLSzEW+404JnwA+jUDafQ3pE7NbiPCWlGGb9LrvCoWEv0pcYIHT/28Lfksc+wESBlrYqZ
/IEpzD/brMoIKQNp/oAP3B1uOMGZw+CkXO513CSAWDVR1yQsiBIv2DLo6lib3IEZkJtJ31Y+N+qt
ZzaCoe79UlxKcg6zg8um4REzGBVG0cuYhLBFduy1y7jQtwU+neJmKElGRQ6NvunUqSmkwFB4V0gA
50wt4WI9c8mjaCmRxKK5ggBKE1YOfnd0ulXcOC6NZjpDUwYMF/X61oWb1KQ8gx0H6JY9Z0xfvPht
LLouOGSrDVUzE1v6Vtz0ZHg7Q56KihH62bbr4HnwBrfDEY9g7EDDkjnnAvJQi6fZzs2uE1BD9/4I
CXe3RNiI9mtTmW92WVv0IWWRX9GbJvBzyHrBmD/wyNbNRGaEjcJp2Bkw8dahZAV8ABoOWr4e8+FH
7s8svhZhae++skLvnLmm+eYtBEoeFt3HCKXGDtAshuXhxyKp3y5dKabuFBRtRKMPTyEnc60rQS+S
WwNo0pqhCbQ+bt1jHEXBzleD8vdznSnruWlHM11rMh+HXdD48nW7G/R+aIJpy4/N+4/sK4cXwoqd
Mg0wSWFSBE3jcTbHi70XOa0YoQol5qka9lGwr5Q3niBLYQwcC5SB2nHyn7qWZX0zTPjNWDd63nUU
URMebL/vYbpWidZYUUXgp36MAiTk5HJTEdFa3XI/T4+5buP4ODZ2++ZUqi5PfQkk6Iazd3zStBLh
ATh08H1otWPlqY2B5wV6T3NTjnl7Zs7d7qlPnI4FpGdHbwko3HuoohAuGiGXY95VOn5NRrR+pJb1
7CuUTatwYKIPTiVcsHcdFCHf8lRafS4O+GnM65xP/Xxho5TdNn0owz10KOmnBTJYdXScgX5W5qWI
yRyaItx/iYmqI8xarMMZcIe3KepBeMeOlEmK7UghF3X50E0UY8bPYtf/Xk5W+XHyyTBlg9wvL8zt
imc5dPY/XBV1TXRd0LU7HWS9uVDKj8V93sMBT2Uwi++KKKQzpj/h7dbQoj6AuEx0mh9ptTxl1BY4
mF2wA3viWYAzBs7guPiscuxcNQVcdAufw41vo3bg7XSrmhNyPRNmBjJiJ7IPIYNv6hTK1AevCRMI
7+NKRnrF8hFCNWO7Z3IdpiU1s4k5J8ohGwByKjdrHqmC6tvWj63ptois8AyOwHVhpk7RRPXcJOWj
pd3RTbvZmpedW7r6eQCzDB7Nz9V66ni0RB/Y8rTykKBGxJiRW8l48PJl8B76Giw0Pt/eQ6+YJeWZ
OwYIPzrQQ4acnIcARYu5JG4dMEF3iXgHOVrI/EORAwVLXAhTlJhNdC2SVeLNGjosUhIoBYZ/rPfd
FS9aGaUSBQnHE4u8cxwtJmYszBTIE/bsY/o3wKurEmXSvqtAVx59lRQ39lrYb3qMYiLqqXSuKI9s
fV2XjmQchg7l7TaWwklGuM56GGJSR56TlQk/jnWNWqV3OfUDcCvjTQDrDo5yIzM2UiaHwuIX5Mpk
UWg2oPbkACEhiIuxLzLKcIMyz3BZ+INkOaL3KwlokDWA5Uowe1bAErExXkh0TMRNALiDOXnSYq3u
yix7Ahxlxces0MFF6kiOW5rC/LUwDBiOAxv/NZ1YBQwPRZeI7jUZJiu590SUlIhZNrLjhACbx2Ss
v8ik5WlFkUXZAD8WmFwx5TQ2ZEWDhuyjrH2MLSrmi6zazL1swSCKHOiWZ8rgqGI4L2Y7My2iJlrK
DxrmS1xPgQTE1yj740Ivux4AkmBDmp2+N8ee5FONsa7O3ioSi5vj0tBPsXNAeZ9iWq9eeMiE4Znd
szuduazsCfsKYzOAyKVnP/AtE9hitbDTQiIkCMcYetzXzoLjYzPLOv80DlN5YrpXMz9BHS+LQxsA
UDhXogxOUd151cUsYFYOqNPEtfLb2tk5LE7UXhpn+VzqREvYaoviOShypANJwdW6750i2WvSuIt0
irdAnjLy5ScT4knftoyQtxY1cDZ0xB7I04SylixgRHI8m4JlGu8B+KN6R1gzpqTCEr6xRLN2qBeL
eLhEknb4oSVn7uPS1dWbN9cBBD4iWfKzW4UxhkccvcNlVqWb7wqli8/spsb96IUzL5/E66tpRc5i
ga57udLpTGzwoBId2qWDzc6kqriWSY+hmIxiz9m3w9BDWc2dAsi1XVV3WHWymyqSUIftRtK4Z8Pc
+9eAB8eXkY1pSQ6G9r8lTPzArlZZ29/5HlORo9tDFydighZ/Z5vaMK1jPLncJJgxzVNPIOx0jFp8
KnvFRP6zbqJK3nBhag5kK5yjLx4535+hvLGRbLlH/YfSqkywz0hwJMIj77q7urAI5ZWjW6H0CAt5
FW29IecoZZt9MitmgWGYz+D/EYmKk5ohnIPN7MSPOQojvFF+XP2kse/aU9/XJrsPlpUdbNtp79vc
LjZggcCJ74uEv5bsadKgTw72akZeObkOO1cE1hMSQFgojI7KAxvqjKptEdq+c4xNuAI/CoW4F1ne
U8uwx6E8zpMfiOEm95BromzPuDlZDs5zJB6LPlihAjExFnSGeqLgNVNC/9TON7IxLvOuqMD5S258
Nh4TZx3I/+YTrfupq0lCzgbkYSQMaOAaooyaHyhtzCUGzPON4SA6FpHFeNBsAxWOhmslIEq1n4HW
1S5t01pmj6bo3S+VXMIiDRE09ukyKXJ8pqwZiZzALGIotiylroWtfHIMQ/WTWbeOnhKvXKDUxNqS
zx5Pp/Ag0YdAUjJRvHBIZp5IGUokZPJOxsW2HBI8vk+suCnuvFYThaCFzK3UKmlxdvzW+hKQnwyc
s4t7BOajoXxb6NZf1MpA40oe7tJc+2Kw70avK1+0RyTzDlZlRb/TJet+NJZ7ki4w0DQCP9yma0BO
0a3bz8Sl+3lNG0lbU8Dgixp31xN9JHfMMaI78uHK4cp+OlTHwrNbfd8nMpL3drQG5JlP60xP4wz1
+DZZdcFmEpw67AOk4sRZW19JLat3KC5JhaJEbEdGIn1/hzgVrmKGLrWiZLDW4JjMlejIzhUS8FMw
zv42tIhiDMIAEE8DeuvowSbubAG02a0F/69lDT8xxOybA5QIoloJ9R6GM58Y1tSKhFEREION6DoI
K7BeKqi55jq6zlSeS1GTDBXhcp/TPLZhxsalAu5QqlnWx0BDgNplnGgQIFpqVK8n3eKQYVUdKCXI
7D1Za+cC47YIPHMfeiLBLxSWI+NU48oH4ruJfdHwl1GwO1jvnxNmn+rroJDO3GvhaXGFXAQHjFyp
b8iBSeUt2rGwT6EYnFcA4vkTIUwBQbnSVvQMsq7Wm80G355UDohZSh7qu8HeYA/r0BX23mnaaSWh
XEG9tEOeTTr3iG5SQQdPNA8Nn5BjDTaIz+DsS2KG+FPULptGPmMElQIt4eK3ANoeasph8h6a4ptN
4PvXbK7Ueo4tnSHCIdv+OzO+6eLryYEMZmcrl2YyGECmRFe/4BcCHkzFF5ICyS/DzLcgWixmHSS3
Uait9uDF5cWtnOjTUNvme02KpryoPugISK7hoh65n/vwlJeMyFNnHr0FT3mto5su2cafTIZ1cecs
7twdCGwpYlKupf2DKauffY5AxIVfWd6u2S3to09YQOVMzrFuyT4iq3i2iAlaomX+Ebog6VK3zBMv
Jc0J5WrFleg9moGiZF97JYNwqjnlQ9SJxJ2qZxaA7Ifrty4p0BsFa9FCvQZXJUodtwwiPUmCMTKW
E18GL4O1nR7fDSSzBAlJna1Qtipws/w44r4AldwdAX7FX+cFa8UjVqGy2FvRXEc31JJTGvLMOcCM
Lq3jwKBNQ0kYYAadg2JuvveuCorUIjxw/L5244TCRzdAaQyZc/YevRSNPRBtwleZA9TJXcHk6ilr
6xCUr0HwsU/Yg3zyh6FcbzONq+4MeLdMeUTxRIBTwbOr4YL9qDJngnHiVeIM1SRxr+U0st/3ShDV
zHb9yU3rStri5xKYqt5r9Jn9kTCn0NxUZVIUYHR8WE2olaQ+lx3bslSje/9OO12t6eq41k+exjRU
vTXB/iDeZ7VfWsPVc29w+VXcxEl/Lkuysm9b6aFZWgYm9nuCCLtk7wtgHGlB1Pmzaltu2KYtGaQC
aY3jQzcSfpJWZQZ1diqWHggI2Y0oHmN4tSer5Asgq2TW2GKRS0cH8jO8q9XkCX+BHYLT5MCWabBW
nneqGhvhqY1sMkqrjv33PsPQWn3WsORdWs7cyz6wgOsekIuMkIcmeKE309x79r5B0F2exFgnD/jG
wmxn8tAl9XbM5XTgX4Djwzb8T4yXCdKaISWjdgbrkx44uDZMfa1Tzugso+9yOdQYLtsY9JB0POcF
S2c4sZlH7L0O4CjkDTG4k/Ly+xKk2Ua7VqMmX6TmcbNmDsFcikyQkBssZjznhXmvLtm8EPQg/JVJ
pwprhC56Kie0v/4awn0hLaFiT4QmPu1YBE+pCSXDudlZBpLLgrKk1YA584TdEZ6RZ5k5elucUL0O
HH2fpVNPhHuv3eCyMRq9u8IF+LwX8WI+rsUQO1cEwfDVfT1DL+cGAugGKqxQl3jqiyYdewiq56A0
3T/MGfiu+mLcbqexnptUuGWvT00j4pMqWM3tbSFFchoRMtNPdWUewWjKlo+qibp/MhXA+ZvZWkZ7
L4uys0ZgLPctXV7O8joC5urp2L8h98ewirUYmO1yrNkUcpEqwhN3++TfUK1itFNzEP6gFYKHOsZr
F9BxCB1fcWChIck6aJYUq2D2KGUgFK2LM1UH1krxNhd1nQdBvAY8RAhR1LNEYl0lU2Z5B+YptOEQ
OTk4lqRfgTBmMPcW/sgTRKCZlB8i3ouL7kRxa0clULygTOSPpfaJOZlnYYkrlZtgboEf/1hzEk/H
FhBPdW5mBjiM1tijwuHQun0oIhuhUsfnDE8RGlb/GAuWgCwRSnnL/pBBIXg/92eVk19K4w045UVI
LyuPsLzQL3h+Y84A81mn7yzYat1eWmtmp2AxPei9a8wkxgmFR08FtuAwTITX6GYJsqtaejs/qCG0
v5bt3AfoyfUy/027tglnflF6AUVCdI/9I0btCD7iV+1aXtv0bM5EoDFEwpNiqJKOczBdiTqZMRB2
+ffczhZW1U6kjkw+nOPShbTbk/HgwEF+g3btXidjgCV1UhB7PRYfeu5ZCvg8/+LYArCc6oAxN5lQ
H/6sRNne3C9vHg4F6ViJG7gempTwnR5HNKsIZ9Ylxw7/J8mpbnkpoihhrzN7F/BrbFFaMha7hO3d
XzQk0XsRPmbcTWoZ+A7rYf753WuzpTKxX3fmOAeuepgCNGrZ6Dsu0XmJLY4hT6wFeTjr7+qksph0
aRmGa3hqIu15R9wNMBxKsGcbDLu1A6TuMbN9umw0clrVPscORXZ5w4Muf1K60a9V5GpSP8oqJnAk
r3RNEd+jYF6cbMpYaIRNTqHHjO7gi36Wx2LOYGC6bH/YsLClAV+cLU1/n4u1+FQG/mbSHkx5WawZ
ffg6jPpDiTubOEMzfvfQM+2Z6LafUMFOj2w6JJzSigSusZgDxCdqjMJ2h7aUwL/C5qvmRwrLJ0oU
M7wVVRbGqT2yhtthY6jeDLx/Up0otq32M1NnrOHKD6wIHltXf29Mi0CdJCH7EZQPuhf2t9X8XORy
NifHR3fFCZ11X4MlxnKsOjjOSFeQl9t5QTBQDHOqY8oqLCbaXp05x2Yehi9VCNTib5L734RD288e
ghvZCBGbr/HX+8Vn2Mv4PcLfKazxyBkb72r8SBeXr//gjcJJdWTmbzKpv8zhUP7wIQkd29zchYSQ
pkT9zA+65D3/+Ub4TYu7XY2BzxIci9G//vBf31bBzMRldrgcUaH09zzM7I9JUY0nHzrLS8fu/jRw
NeyYMEhiQ0kg/xiEOtt7qHb3rlsA1XM1iX1/flfv1bi8KW4NviM3QosDW+TXNzW6/TCRXboeLdHn
V5l009YpDNWl4FAESFcWlwDJzd9sCNud9+upEODlC5GnYYeN/fcW4zAaKZx8tlmqZ6pdSkXlWfvy
HjE9ehIMz6zQ6J5fCEgsr4M/f+KvaYk8a805BwN6lJaTPAa1rQ5G1tRKf/5S/uvdwffgrA1x1tvv
LyDyvPKaNahz5IR90HWrQKbWzXDXu2Ka/6KE/81mSbXnh+jcMBlwZSD5+PUXKNgyF96Uc2hbo/9t
UoOfY79d1WGc7fI7CSvNBg5zD6Xfr3dtZzMSF33Eeppghv/fjx3BLcLviWzSjuBU/PpORiKjtQ+l
9giVenyuad0ZN5VJso8HU33/82v9/liIXZSQIMfczX38/mhmODkhrygIJIoA87GCMA0RmR5LwS6g
xVKsez+TDVLtJoqBv7z2b2JMJPowxP9VRmLd32Dh/+vrUEucsXbimp9Kv3jWDRuA2J0bb0cMujo4
QQSV7s+f1nXfX++Y6Rlpu3iusD3Y72+znsbFiks3O+DQQ7sSQzgCJ02OzGH0Gmp6r5zmy0RC4Iz6
rx66PTC37sQAixaflsi+tDC07VSb1pm+QROs1d6B5JfvibSduF5YAniHjCoxzYSg2Sv9UaprAPwS
ioLpWKz8+QM5779DwjGgsEdxsDFouGjeCVrHeuEqIueHciQKvtHvGDJysC2+cvy3N0Me6C9DPCCz
bFbOtIZMJyRjCdMMuTlkefzCyfRmpsFDbt9Nk+V9XaK8uv3zu/yvN7kVHhgW+R9i719/aB71S9Ow
5z6RIh85x5WQxfWD3VlRubfHxVFX3G/T+PbnF/3tht5yQ3hBh5ondGOM7b++KvolW/ogf059Nw0X
Jj89lZkfPFOjEYDAxvzOC7P5LFe2Jzvdbg2jjrz8zDb6b36/f93J/3vOhhtJLOZ82Xyj+H/eVUC5
5Zadzf7plDk2+jr4gwscbOXeBXVuots+dJvyxtDz1ffcEYDWseBV0YWEKIWZOGKLsUuwxXsAfO1k
vkXxyhIDEZl0bubeYXSzks6CsE4qjnFC5oJ7FizCHEPCrYaLdjnOdl1e2MXZVT1p0SUKjl1oFGPj
fnFLedegcoiutc85d62c2s1uA8OALVWa+Q7BbRpAQslkzmXP4FnEPXSIeSlo6bFuUd+rzwEsmfVL
biq7eugk+WxMgldz089lEt54Pmkt9+6IkqkMKju8zbnU/o+yM1uSFNmy7K+U1DvVTMogUlUPgM0+
zxEviEeEO/OMosDX9yLl9u2bni0ZXZJPkRHuZoaB6tFz9l67DG0Y4+u+Ad+MjENOzrOLyTuOlF8J
dYe2jQQ82pdYI3qcsIff3B5flwKH7VbfHBt4+imJv66yC2Gx9Btn/YDzACoqvLE2C+h74jNLyMjG
RNlh/gs7oXtQimF7aSgCS0+FfpzJ8gKAUSH66SAh/qYU+LrrsQ6bBCw4/saCQD//xSGGz1OHvpYs
h7Uc02gckxZnKgFktEawqv7Gj8ZG+mVJhL6BGQXCCEcb6g/3y77XLLlWDc6YHJCuud2mADOa27jp
is/K0si4I16zRsuVIw+7l/6gXnwJMP5MBnqT3BKyZ5SHQiZC/554kvP2LFAb3dN/S2/8Cl1dmPgJ
JP0CUZLxrdEIy34CctqVu44yed617dDrO6J0BysSSqfcHxZgSNdxQ78dJ8sfF7yBAnaz6nEyAWGO
s3znzuQvH+JCaWbCj4nCeJEZ6WjHYbDL9Rm2N7I61dmkr9gQTYyjX/j1wdbwtEXbfPTNN2LvY2xi
uiiJ4UKyS+jKUdgRKqDtALVV380qMQ46SErnTKIuMlxcWrEOHRfjEk57kCbU/tZwi4a7F8zPqa0O
TMQqKObpIgGFcioYdhK6ffw8MLU/OPTdy3DLsP85W/pU7xEh9YB407Z78nsTR0rXafKzbcBptqtP
giV7Bx0feMayemNMY3bhmGbG0zJneUyAZm31r20hklPC8YnwTimmB6tpHQqTOG7ik+XG8y+LlZUl
vsEjT/qLlE+eVfvqpJgeWhFj6uFt27L8oENimoYiV0ZP9nTqlYHjldanAQmdVmw2Lh81MspHC/62
+6soPPToWkrOF9GHcVzkWLsVTHyCE3KGENwsV2DQSVmqBwUo3fUwl+7Q25QdCqxY7m2XuCvkjBtF
muEPpxi0P1ILTS/TwacVVQGt1GoIU4XoTmxtXHLFMbAQnnFwOLCuoW7I+hsEXDplbjWZ9LOcNv7O
Bgk8n7ItBY7azK7YkUVqCECx+WK+4J7Fcmyu43S2jT47uZO2ejuEfR5GasZ1rGek33rHEtxRFYnU
Gz7mfGLuSJgt58gOnIMWoIBj7oBybVSXjg0o3c8J2K1A4/zbHOlLuPUllW1yUcATobj3m5rVy9x0
DhorzX6MeZ23eI0VEDgQ2VUVFr1Bzg0nI3cNWbP5Gojts9EST0ttRowvkzszQ/1OX0eURQTMOh92
JNAubWg5Q/Woo3UWARjt7OJNhY1/oHPEx5qbNPqxphA+pMjbvSVvnCFvw7Lq3dIjRwmTrNrd3Lj9
O6d/h7jujgQ1kVfDD7tYhbmnjOKs42I5D1vbBoJKbmbrMiBOJ5hHE/xUs64on1Qam8ku763s7JCD
VBBBNaG306r6iWCh5VSjI/iFqKQ7OeC0GQubRWHvWwtgyqm2+AYhmJSILjHKABAGLbyuYW4TtRww
KbSuMlP47NJE10ESF0OLVAeDLMU3cIXzpHXpC+1Y2W+ZR/ODbpQuUMuqNa7QdGp9tIxuR3Rn1QOM
dFfXjR8U4XL+JZ+GXERIW7hJvX41v9WGTkeNaHHMAjTUuNw1ukVMZUaiz1FPGTvvnGKeGV6BquuZ
ecfFnVaW6XKEWOsQqk17nMiphE4HHh6MCkRNxcCzmbtmKI38hFXI3/Q8bmwPV3WbLWoH9hK+eMZB
/x7Zfvdm0yQjlHUV4iGbZqcnmzJpLutmnw90SgQrcgvEI0E3F+pVIQdozp432fCLC+MNjvNah8ui
1WtUt3kyn4hnK9/oaekAppvVTsKVoUwFE93JgTr56Y6ngpYAxGDgMkadfSsLHC/kBnbZN1yMeGgA
Giv49eXaviQ5wkCobe7Mysc0seauIA4s4Nd7zyrLsoSBUJy/Nj2cIYBngqjgFenPfs3nqtu5VdFh
sTN9Pd7XaU76B9syWRqjXfU+7HXHviM3jBFHbafNA4RrYUZQ+Td9yIpYOtxmOWNQQaXJ6N+b9s+2
oG7fTdXqtifDHtc35aSUIdbAnUowwuq8lijy0ZugWcojWvjYEs1R4yGfiLdg3tYuSdgUlrlfYlqh
oTH7YqfxP5rQbV0Uuakuup9OKqiRiHmD9IFq3r1XxczyU6dj/L2qmNWHEkYRy4/no3QclcBksuTr
8wrai2BauzcfqdvqPHQmcAAnUGGboN3HsBSuoieHOGWKSPvK1Mxg1m0SLlNTd8sLs6aZ7Gempazj
85w+iGQofvVqNe5LvelS0idBcLJgaQQRJYSEi1eDuUobeD2YoDMABg1jpZNsoRpV9moUoMPDCUFf
s2PU6UQ60YlRUhpz+9q3KYGYvVcjS2eZYtpsAyUE8LH4BGF3W4gdMZQEYJPvnmXHZaRUClByG/pe
a62KwylTAPNQTvj8lDV7hEfYY0poRGN4XZgOZvOB5W1AEFO2XOe0QxOB3KZ0PDSJ7g4P03npATBg
r5RYw1Yzm7cedkPuA0NY8p0gaKjQWWbhHifHiu2ndvAsiNWmnIy7mTRl5zl2uPVCzL9sarCc6G35
E7G8rkCAARk7Th7MHDcPFvBpPvRUDwMLOV4tAsiIbCySkdan28o1uSuZ+934AwKgiEsrv1tLocXE
cSba5O4zVgl+Rhk+ELxEK3e9O2MO1WdTH9hNu55I74xQ6kta2cazoRa/OtG2xwBGu378WSDUqjFf
EPZ97+mVvXOlDw8PMVJKFBp7Zx0Ybfc6iqywd2mNmm1vuCl2j8WDhIXAtdgsHoDbd5AAk4eCVfkn
4u884yJaRHmrARMH+t062y/ZLF9IR4x/CoNYhWPMV7pLi6p9Lzgorvsuq5oPN/FQ+fU8mVXYJgiw
8Cw0FalImItrFqeCXphSmauj9mDvwoghxjWccHbKQKluvrgceZgGGyuxGZrWw+UZOQJzJobodWOW
8Hqe4fXGzG61uXP3o2ycx7EAF7937Jx1rHSsgZ/X/fLZXRdFoFHur1dTUwDohAZUn0qTIwEPnuRb
G6H045kRRCzGwCRDoqA2yee6ZaHPBDfWB2820T5r+ZjD5m3HZb3HzddCHRx6uyRJY7arqC+qhTm7
45N6ZUBS/DX3SecFC7h5+5DPhdtznw809VfdRdw5etwHftI+GlVuJujR5PA8tUtJ1NcWj1mZW4co
5TnLwmRpGYdX+ThrO5vWWR2sfjd3e+4UnqDE4shXFesyXTHO6d4hXGE9MGZ9ErcaQ2UVetli3IDM
p9ZMV6Odo7o2svSqHmuiH51yjb+LKREfHcuJCCaVi+ZSL5N5hxuOAQ/u57FwLhr5f3OUt92cEywJ
6zMqKhbrK8AYLdmeTD/bHftBRqCsMuz4hod+9RDOTfPOH1m0rjVm8NczgHsbgnEmnEe7STQcPyk0
z7NX8yVF21EaGUnqTVVo6SjL9mbeiyuq5HWJ/EInm9nKG+9NS+aUjJgZCURQQ4bxjuSIpViASfnT
KDegAe0WDXlvHbiMa/ybNOYcERkmCe7hrIpuvS2EM29Q9ZiUHarqcT1SoMeDjNJGYvyH/WBEuYm6
YYdgsiUtZS4pFBMdt8pbi4RE7Mup6UhMMzXNigbTHq9hSmvVuaKh+b7q0qQNLLvsZ+zwXYfYa+R4
1RBTql+6yiqdW5hHzvQ5iHiadsQrJNOJOHr7XsszWxyoqAZWfRRuM6niaD+qHaWN/81I7fo4p0Q0
BPwWG5PTAPXmLhtSjxHEZNb6zqVpUW1pGdjbbJGPyVVmJ37+UDoq1fcOq9d0Ul6ZpE8ubszND9kS
5p4VuV7dZit6kuuqm51yjz0kUW/GlLQcx4fFS2tE0LB/XGLJpwNDPLKkSvjY+AO6yTIkQx9nWPaO
UxFQmiQzeR6KUzi+S7SYBlV/h0oFJb+m7gC09jS2yry5T8YBHbsL8E6FlmJ2dZUQch+/EsfV3KN+
xOxOYm+NJVXPqjedbGx/+E2n6689JCp9dCyG5zqWD0bjz92cOslIk+NMdUCq1txAgfje4uBTATNj
PWqz+Xd03q1x9q8dG9AhzAkAiZA8yB1nf3HR+xy+S7Us8pAvxfQyWFlGUo6WP6h0lHumFbEM/Vq9
AZqR19S7vzOO/79engYAdDFaR3Qqv3xc6Tl0mHumEnqmkC/JRoNxMdh2/6zsdHjxjSH5LAmM26dN
Nlxplvb59+2Rr6+/TWzoj6Dm5kLgXN+6J/9i+qZ9uvQ9bqkD7RriYrBw0YWhHjshfxp3YDy63eo1
06bGQ1RPbdlFf/8GvrYlti4I8xmKHYOutGl/uQAt1YQO5X2BF4acHM11ctayVn8l7Wy48hw5fRPs
xb/pvP+FnbC9Kq0geGEO40rK/D9/bLJABrOPU1jzWvHCxCY7T6oeQxOtahbpOS6HJPe8S25A1yjR
fT/Alqh+0//5y6UHgyf+oCfAMDYtf/v7f7n0nqdwC/PNHFLK0OYsHKhuF13JSYUQELv10oGOqh/S
zu5/VX6i38JUGYf931/+PxrH/3r/U1RBNYFdwBzWoUn25UrQCSE1GBvbsV16osL1vlXrr150anpA
sGISZ0kjRWz2uPGTyK8225dwmsbrMR+M8rq0landFbXfDJ9qbEv8v5njJpfEdov1yOa/TAEZSMBf
pnYtd3HcujPLNjHDwk4dllqtJ/an6BDEEDJklPplnT2ktHOXNmrf2roTH3M4VtUzzgu7eUMi7pk3
Xi7xXJBvK5Mj3V+StEwHMtWxdKWyw8Kh/7GXjW+XuMcxGwazZtfkZ8ZCNK+M3BdjJ6VZ/cI1qo+B
6hEOhsTkGU803g0OOgBTyotZ+eW47+dsXQ5/f8n/Mph0DQbLEGSEBRxHuNaXS64jol3cQmEtg+sc
zShj9nHjrZHozOwlRwhyJcqGLJ+G4MaG6voWnLw4FO02O5dLRthW2xx/857+ch8wCGMA54G+dOmy
gX778904roQjaYDo9v7gAXpSWM2081iTufQyLhVgAC+esEaioyTy3vLXeiddKqObnn4Zz0gNLPRl
JqKiPyFrW/QD6h2jC+yJpscvzNXDi4dvPjkuMQ2jnaq17ptLzgNqz3kWb2Sxeg61q9u9akNf5uc5
RwFcQsrt9glZT/GR3PVSD2RngoKdzRpxBqAMFC9VvFAbJrT9dmUWt+gGZTG5F/waqj7T/RD2vbKI
GtqXNnjZR290ku5E2TnqDHGa1N7jdFdaMGq5d1UAQLQjWPbi1ezWvkTo2809zXIZ199awyUfYxlt
yUkXgke/b3LaJ4GPF44j8kTrKTTGUaC5MMwxvyMMunbPHH8YeEOeXvPdMue9vHXMvqaDWHf9g52j
1cfGYEzLyYEE5LxIA3BWQoIy4in0Gc5zwhf1oqbGeidwUraXYab9sktTgG1IYM043dcr4xUU0gO6
3NRs1nVfIi/LbtTYKw7Iw+o92ZO9iLBok/Vh4PGqCRDnVBbl1Abpvoo1umquqFTGeU6SCkrnyueM
PzAMY07oTzdiykmUg9NAxxxAZL/jW1jjCJPhUuwHQRBOWyY2QR0wV4hSShDFyjQf9uTe505IFcdH
SGXqoGBSADsRCNgDGaqVoe0GuPLZ7ZRbpnlu9IrbXCAomkI3aRv1E+Ap6n3i7lfgzOBWR9g8DMI0
6yrpCVoCSDRovFbilAf0q95y1xaD3gaZ5g5vHMkohJG+oIQbCjOdb5PB75wHQzblGTGTgXLcc8oU
304mD4ieGmMfGwQjHmptNsQFKyAfOoMSl91ANIjf8LoDQfcLz+5hMoCjqnoj/rDTEUNUuSgEYwps
43kot9iiReuRMmlOrV5I0JZuQCdYl7/Zxb6WShAOqXvFln6zpadYX7QEIM9bnXjVBLwWdLxk9vv7
tSfmhXJmPdXcaP/DOe72etQJG9WL78Nwv2xYFKNSTiavZ1Wa9QjA+CcgH3SnKE5+pKJXP/5+TfrL
EJfXg5VN7LOPOBQo4JfXczW/LaHEYIdzBcYZt59v08Tf9xghv+UVaBmoVlN5kf7UBH6mbCMYfdKb
mbV730wneS9cveaATPapWl0Ys8Cjcy+sY5XFkY9SLqQeaq4KonGvUnzRGE4z+/XvP8PXsfv2EfgE
pukxejE8/cuqyvksTmUBdi+Z4b7gNjD2LsaoyHFXeq6JCRFNpw14JbEl/GabMbe557/u7OhxSGYg
9ojJvw+M7cs0lrA+dJEEK+7rDMsN8sViS5lTNRayWBfSJ+VtNh8zZzDX/eAkSD00la9v89gJGZkj
FPCQmhGy08ARG6OeJc0jZ0ysDeC31p9O6cTf2eed8RE1K/Zr3D1+uveERMqcEA593WauDzWH7tMU
/P1l/cudzwiAK4tmhAXIsL4WLVo9xUndTC3m5CWPHLo9n0kOztUw8JmiQ9fy31Sp1lf48hb+sjHs
0aBRL1Ix/3l7TEANQh9KuoNadHrecULajCcrIHUYL9kG7F5lF5dmRHUwk94xg5xYXivC/0NIJ5F0
xUK8pY69BDiHz1TH6auXeijtEf1BhmWA0xg2ZDe1sBitjKpftErOz4nZZckJIRGt+qxJCbGMB/2I
ma/ixGrn46lAwfGz5Wy4U9vsmLV3ePnjUv+vP9H7hz+yr3421Hj4bMYvf/zv2/ajfhz7j4/x+r39
z+1H//lP//vPf+Qn//Gbo/fx/U9/YBzA+OhefvTLw8cgy/H/5G1t//L/9y//7eOP3/K0tB//9e8/
G1mP229Lsqb+U26Yyw3zz0id7ff/4+du3it+7hEKY/pvj/LX+19/6h9pY+I/UC/A+oODLICQ+zxb
6mMYSTGzSBtDNbSph5C6M+7/Z9qYYf4HchNCmgzY1tyTGzN32F7qv/6dH+Lm2UiIjm05Lv/9T9LG
OBxuJeL/fba5GXkP9oY347GzqQG+LP01D0fT0vmbOEDvzNX2+ist9oYL1rD1lhPEFKypxMdr+4pU
TyTRGY5adMiNOAzYc+61thzPvtX0wbToxB/T2ttGg8cuFdkhs4v3SlbzJelgC6j6jmYdvi2l2bt8
ik2k+LVzlJQMYSy0j8TFIlXYjFCGZL4dKwKYOm7MTHvoG0y6cbFWZJxyeOiT1zJrb5nD3kxmif+k
nxZUNfFJ6Z0A8oOPwcor84miU9eCuLXmi+ZkuXFg0rKU+3JEYR4wQ2QVa72yoTOXUywxK7xMI62f
KVuysytHQRkPC2CuxDdhl0THcpBsftZ2nNGD9tPpKsHDA0KIGWbYcg5oDwMgxcBzFiPqEprJPInT
0Sv6/pTC+rgveke8W1mcHmnkj8cKn9EzOostbV7F3k1FQ3GI+JbSHc3h+EgN8wlb0DlXq25+g5XL
UwkYoNtvymmxIbLl6L7JGgySXdbZVdZlkLPTM6a3u3jOb7xBHtJEbDbFBxTfj0bT7ISY7uLcuMqb
9t5zp0emJY+wuEJWB0gfeN6ZjaonfYLengGLCLhNJepZzV9+kYFyjbwMhzowB0lampeQqW5t5XyF
p0nKjzbNRJCDHzbpRCxE+dJAFIQsTEIrP8eMz/Rtrie3RsZsk5+9+uvrrBl5dksisU7MerV2HB52
6OJ1CRelztzsRLM6HuyjNhUYoJUr5m+NYQJxCuq5xDN6rGMUPaGKyeN4G2g3vNK9E9kVAZqVegD5
qJIXxYQZpctMep22T7NYUGrmRhlju6/tKgQkvrbYhiaypLHUoNkMOjkhTA+0AY89fbfUQuGGWe5D
OTmZnbFFtRv0o+Y8Gf0sn4bB8p6mtq4DDNrzcalsLw0NyVDetVtJ89uUj97MOYPs6+Tiibq5BSta
kLc0sWmbUzkBlSSy50YunnauvbZ90dfGfitBTNxXLsLuqNd87hp7NYQ6r1QgDRAG+vXbIHuMdxXU
Dlg/wiykHooarFQZglUrGQ0007WGKUyjIYqYORJtVrWBqC3uOZub/jAsS4OnitRoXEczY0I9B5Cy
MHUIMiMzwtgGmGR2VNiB5abruYHedY25zbkrNBqncLZU+Rh7FSdvy+iswGyr4k0rDGOvjNE/eUan
DYE3QQ7dcKuc/ZymGb5zDIsjspbN79IuxWVelE61z3QxZrh68sh4lrrjX48oxI+mL8Wpsar+3gZ4
95Egt7nnOtvUQZsKe5SFAx2MhyYY+druEtHkuxHSkApMIpBwRjZmfZjcpb1ZiiQ/+STFn2e0y28T
GS4H7Bn+pysaLZzGtvmZErkAuFTRZVZ8QSqRecQ7XC7KS2QkBGQMlwH+ATiSGY6ASg+pu87HPCFm
G99xil2qye27aumcUJtSGt84sq9aJbsoTssJs6odB3Paro+o58A4DZl7n2SrwHcrPMasdTnt5sVY
9mLyPAAYuLzxU8HPkLDdgL/HeNyggtaVNeNkbo3IT/U8Ap3OeHLyCOCuGnKyxlqZkb7VM4MSAxIV
t/rRrZ5227I8ReQ+bwLGJO0ZYEo/HADEkYqtKmKLU6CD5y5X1p2fs2opPUaBR4oGZrnGIHA5R9tj
siMA6bsdzfElRg0Ifg9jlWC+oxkJLT7jJ4qIJpxMkR8UwCsWPMSwRfGxdGTD1Vpvo68XI90KFtAW
yshq7wf0RqwyjQ46msknSAr0hQLzhpz8GnG3Bx8VMJ8PHwpen0h2TUPxOHUcCpMaxUjkz4aCS0aL
tSLbT64AaRdt3jzP5SU312Mm3U9lxSGKoFwPtW2qWBp2e+xMSvrUth6kNIwdbfVPupXUXfoddMss
agjQujCbbCNGUuBRe4CG2C3kNi03D+uscd1Ikig98YTPP14DbY1btPLDPbYuJ9BA2dPlz2pasAzC
FxMfWjdc43dRiGCqe5A1HCytsQvjbn3XPAvUeL/EketbP+ZcvdbF/H1ZnScnTk+0eYjX6xce3y1M
C4XufGZobV9Kki526CnkLk+6X+zJd5sWA36gakOzN++ytZVHIJ0FWk7v1hAxIwDG1YEALL5zMFpN
DVqBZLGZTTGtroEl9QzLGcpHIhvyXVLP2p6TOL5Js0Fcnt8AQqlDTxfPOPkUboL+p1LjR7IMzaXx
uEIFhnW/ZNar0vsSBr0u0UbgRK7Dqm9HeMFTBi2GHdcT1ykYHoM4Qbzt9k9APrdiTu+A3n6Xcj4j
iiBHaOKOYzLzsGre2WkRtYxFEcDBote1TVH0uj/O7c/YGn7ZXQwhdfjezk0VLX6yNzAmomix7ajS
tbspGR+tUQGNaHuFvgx1AGNwGcBLeHMZvoRwtpAuOX7YuYxQfbd+Gvh2TtXmsQTBGmKQfAZUBu1w
TQi3QNrIUBS595poodMyLqUl0kZOrqEhAIuIRFS3iDwtHS0QQ16fJ4ehl1uyvHTgUQl7nkPeUw0v
yXuaW59domRc5bOYVuwziXBvXbf4tZbuSQNza03OslN95+98mVV7tzdfssIDwlT/aElpDTQbAAhg
nEC3zN3kZNfw/ZyAsBm8rc63UrMDJHWPprQFc58ccbg/dxw3iuUNUsCtM7Z8dtV/E4OVvpol3Otm
Ft2xy42WhwpSa12W6nX1luFasdjfWIQxvzD8XdngNUKPs/kTL9kUpS0uu6KhDYsdfJ+nvBnXz+Oo
WZUXLTi5ngy7wzbu13a0yv6p0GOsXmzvozJaeDUjRuumB/MC8vDE5wcQ4AkvxO1ydvRiL0fqHYzY
Fs59v7numUEGpe4hDoECuicMgigO7GeRacasbWZcfzeIMkX9JFGpmu8jMNMD+XP1aSi8fa8GB8c1
pkNQLX26p13/UaZDE3mN2C+kGoSL736i5sfLLMhv14eODxLrBN9PpvFU4xyjcHC/A4wFPQrR4cob
CifqgcwHwBfHXdt54P8Sqd3g66yvpe5fe0WGgqbp7ibDnAluMJJLvrgkh7vGnbEi1JqzKf+mZ7q1
NxR2DrMsytu8kPXNaOgqxCz9qvsMfzVPIrZlPcad2iv/czEqXWKc1xVusD4Z3piTCpjVafdA9uwj
BlaGzKu5fhu4ZkjAKlYqpuQuHbYCg3M5L08uyie8na453knabCQWAWtClqti0tRr9stwHFFAeFDu
fg6jJYmKNfSTlEUSxWb2U3ds/TFvl++DVXY3saG52Jg7lsG4PydVbLDtlFpYwqII58W+ECpPTPbc
3vaTmEJISDAy5iSHpcKsnACra0d1R8ncckWQrOnrlTVP6ClYJJGF5I8DNhQMuCysbhNnbIL5dBGU
MuCeMhX2o31n9suxLtVdlbrFEegauIZSGKeyUzC06PURep4/ox094gD8QVVrBGm3XOPIbp+hziWB
2Xfd3hZxcqXr6VKF2TIV3ztv7rMAfb4XjBYlo7QyP5in+BwDvjz7o2xPjo67S4/tDJmr1zVZ5JTk
hoRlzGTM3nU6htFPO2NmfajG1Z3fJq9gOlJkOoDWgLP9PDyC40WSsS5LhkAnqWZH7n30Fvp10rdC
/Ko4GIozYYTkklLUKYuBMSgQqC16whgcWWrPPweIYtK3HnbVhH9cVF1+ATI8v8eo2jiJwadpDtW8
ZtCz+snbxh1WChdrdtR1XWVEdLHaZhTXDBIK9whRsB5GBDyuNhes7YPn/HCktqboK6vMLfb0zAtG
jj1VBkc/MwFqErmLxdD+msFkV50al3vfjdy+R/hpI/5mS0cPZI3mTWHzV9wVLHH+oa0qD+CPs3n4
zR1SM9s+AjHkGwpp/w/ypkqla4QDdCXfZYFCI0LdUYFUQiqU4/G+csdsVdfL4FslwsN8GJynpCKX
2aIqaJ0PQ4n5R4W+7BqjaZ3sWscp2J2WEpfXk2Ln2Zxe6BpR/pbeyyizGD8zWVkH9pX5bakz790Y
ke689raEc+nGOEnz9TNbAfZPK2XxOBjP0i5u6W69zTY39lAj+9KlPMJHgg3q9t0Zi0VkC2NkgM4e
STXUBrXnni1VeIFW9XbY1eObNOn19QW7yNzDOmsHDCJ9YwTV6L7aMCgivxfqZp5WQljqAsoj++lO
NwHKL/igIgkVm13Lf3UniDYg+nZ2rX2szjic6i0DKCzlWB0bo7tOcAY+WesKv4rTe+hCDjrblrwt
yrU5aqCRDrnvvvAV31mw0DszPeIAJ64pd57TbfhRxeq9n+cL/GEU3a5xu9T2W+Us7SFNVRd5Fj57
qLO84uC9Foa+0zPO4LiWgeRwrhBpMeGXK5ydhlldTPZ9U8dnJkRvq1ZdjGp4s9z8wSvXKzycd7ak
T2b0za43BxV4a/ZSMgANbFTM5wYdSli3EDSFW32ulnGfaxQQ4NPKoKRjEDAdDXMNx+/QT88ztLcz
uMBIzR3LMGB/x7QhSpOnIRcIA5WX98iGRH7UdL86Ti0l/rQw8imW8dYsXFiHFVv+bOZXjCLmd46d
OvMk7VMvqz1IQVLa3Rjpu+5Ro8oN11rn8lTT6jZsSfYNAkFWGGwbSfV9Qna6jgVH2yzeWKdZOEmt
u4AMOmV514M1TO8EyRCH0jGbEFnNXcL7hFCN9bNN/YcMwLHvot/LZPO9H8V7qnfzMQGGhiRXrJyK
chC1zsDxp7hOl2WKitTkRdwZFTT71wL3H8W3Vwdlk+X3bTxQAoDsOcg+ZVJUWT/8unsANLy3dJCe
vK8a1RKQ6k6I6t7TRHoq+6oL5WzJUK/nH3q7vLtWCyjcHXM6N66JhN/cWehWg7yKb/K1PzqTc1kt
ENEJ0siDq9LqasHxE3jpIihAmBzyTL6mmmmGyXaKTKEyhf6SccrB0BJqafKJf0jurbl5tczlRkl+
eb8Jo2u7TC+51Z/QjsI8zeZDJaY5Kt0eA/4CzNHQMsRI3ec0dU/e1DTYe00/YBL0a0ycIBGgkayF
+4QoHEENMr1Dy36TrV+FVe5eoIzgshy0a8pSQSpPfs139KZ3HEf7rvSYaRHqsWIGpbKtkoPqVR1Z
FQk3vOWdQB8L2lbjOESaQzd7WHVT02TeZI07Zp8GrSO9OC6dO4ULEMdAY4zJmLFqj3SKhhPDHCwz
nHkZhWdRbCcP8LxeB4wfoa7ToZdjthyNFtc0djKQT35DVhTkobzwBT2d6Ztp0V1m/gZMaQ3bFXp7
HXfy3rHKdFfWdhdJhAwY/W5mdH3hNK3vNmtS1JB0tuuBYjF/Lzkku/DfrAWFc1w4+tkc22AksCec
lKMd3MbOr2sPFCOirlse+QPM410q1lfNMi/oEzmjelobkgKW0yqCnGUJNBJcxSnw7eUabMUeieye
lAHsXuDrmAhH6FsRzi8x2cC1EyoPBIHGCKeTrxo9odibqdiEceNnAjPsWoCSSA80B4NYadcA8NNb
vUl/uuZwHqf42GxHQXNkWsxmz/27703oE1qPkXZjGoXeYHIoHX7klNE2bcJw5XxSDc2Jx2lX0EmI
/Kw4+kN9Ky36VT64RFjzrVmBpsX4S3vql5jNLlpKsbdgWVG5M/YKe49iHR1XBL734FYU96BxPdBF
MAnevKa6Vq12LBRavX559kRyjN3xUfjQ+YpEfStE/GhWtDc0k7YOsRxJsNQrSSvcgfEw45aYuwCt
+I4WihFNjFauS6u6bYe1D5N1nYPYjl+Stj6t9mgSigXz28gdpLqWujdJhuAsFae3aPdM2hPyFt34
k2Gh0/ISn+5o/dgPJCfW66NuWxfSqms6EvO1P6vrVl+Oa+3cN6MWtRQvKf29AErs/6buTJZjR7Zj
+y9vDhnaQGCgwcu+YZJMkknycALj6dD3QEQAX6+VdQcyaSAzDXVH16yqTsNMBHb4dl8+ARZFu2qZ
XeNleGIbVGyLZnRWLIpIL6Qfqg9OEX7i2nAMDIO8JG6EFjHcOzv9haVF5uBaIVraAY9cRLPGNMIP
cVq7YXWJYItHZBbX/pK/c4qCZrZ3vqt/s3TlyTBWvIfhieOu/6V6sZXO9DDm5W9ChG/ziBO1JvF5
zVyVYCIsuELph75Y1AkH6we/LKZvI9dt3G4o19ty02q2mJO7X17S7mUEgLoCyChlv/caFOjc19tW
BpscRvyqgdiYObr/nlhmcyJVZ1X2Xx6w6zNlk09wyrk6M77uo6DK9wYSXejNDFTBrurr76ju3yQI
ntZNt1XHzRKGF3Q3xN9ZqVtSBtWuw5i/surRhjDWbTJZP83S38KFdLgcB/cz9087uBZ3LJf3uUi4
oqnN6GcPi9Osh1htqxE7aa0kKTtVPLthPr2IpVK9hlMzC8BZeeJWhwUhCZqJGMJHrzWOenOHKR3o
85zs4cDDjiPTWubS/qVTBCdz96seSsHFCgkyZzpLfWfTAmKIth5TtHqeug7TQlCNOx+acbhdFpw/
K7/DQrMRxk711SrtrD/SFBZ2KT/zuI22pgn635MrqdCFlUtzDuMq9UOaGWzjpUsBo59KNzaH1RIR
doxwSjpfEId+okck4gxXIO1vZrR7irz4RwSJbA/0zQqwRTjte6zA6R8MOv7G9WHAnYnR99WrR+kH
d+mRVURBdu2ogjAODhgOkXF8WbuvZT70J4M9ZM8ciu8sGAmdEZTpBASTcZm2TI+9veGKpouzoJ+h
p6tk8VsYam3d7/KkTsx+SiVDwt3u8tiUZVKui1m9NThzcfP2yZiiRfhEXVDyFvtiR5a4AtcjQoIG
7kcEd3WJlAqTqEKhcDiRK03pXnWHt8zeP6ha8HMrfD7wZmrhpE/wK9OR1281JWA8h+FMSixxH0sf
p+AjKUy33BbaH5MNHzs26ZxrIGy7qXLMHk5rHVI23yXVEeHIq49jRTPIORyRH7G9DiuwdztWqrW3
6haIjQ31A0dpcgIYd1CSgo1IS80KsI4AIbnMl2TOe0osAwv2Drbtbg0awqoOYMsSaPYAhBldprAm
xRMG00nyz5hI6+kuakkihjlYxGGdxrWMbyYY5NegmPzWgC6xc6dtmprNZPHo8Ycbw41Y/Bnw4AJE
H1Qssg/XFfdJTQ7LCFDzZAfzNAXK6c57u+J9UykLFnfcFgcSt/UGzl71nDmyPbievKTBwMfm8DSe
HHdW1zIciv1EzoEHNGkAH3iXLKG6Byi5TWy2/O5joo7xADGf3XhwppPBJrYWfnT6/jhSl3BShR4o
H2xxIRUc1k2oOWVTs4+gX+7FdC9lyjtk5sbEK+ToXRHG4GxlOB+U52egoBpgg1V3tS06GupIYgH2
BjDAGZeoOpQ58HRYpItIALzG/Y7PS61JuQW/ewvHlTMsCeSnILdObQR53u7D8govyl3HpKIPnh5u
CMXD0dik39b3feeRm8I982r0Bvdv8AouYDhXwIC3OoRdN421OsUw9A+YGq6ppQ9uX6BBxVyfyeK9
NIl8cKfxpPqJeDwQC4Q62NFuFjNWeuY9Vf4fz03145gmM3CTTF8oP3iPsmbe+oo6FISEeM+adAIN
CyikoaNsTTUMsmDBPqftuz3ubzLM7GAiXSuOct1tpwbUHDId2g15K2vSElQnU4imTmQHKqJ+IQpK
bNVezmLCbWNGBpgpWWJeXnS44Bgv97WnkwNLqOF9sEW+S1w811AfL2zvKfaOd37t61OJ4rgrjfL3
OJP8XzG7g21O6+RqCRJQ/QpQFnmyYqsGmjzXFcYtr3bmY6Wi8EHUfvY8F74F9ysZj5kqP6bSjg8Z
X3jWhAM//y62VvbU8vrI76R+2IkQoqJ2M7U0QFh27K2ISPMOT8No2HhFO6wQN6dVxof+yHrNvoIZ
c7Z3du0G8cna+XkJootg67axp6eKM2bVp3H0tRR1dm5pimOmZLNSWOxcSSQN3ILK8BL7BiMTBRrc
nat9RxFbUoLZbxcjgAZoTg5Zdf2pGzhhVEw6Dfv8E8SBkrKBlKHAa39I32x7QayVal9r52nmwEH2
GaOfrYFEYqsaQ4zqCcGwl3kWsD5LhTPLGBrtAvY6G4f77Q4yHwUo1EoJtmpR9Tv06vfUMznTqQW3
Kgxf7G7yd4bQ/yowyVcnLPsscchnlOu0P9yumrfhwOjQpOn7ndu3Mg0OPoiDpL/iUA4rrn50/UiH
bSibz2fsHVjf/aB+Yzz33pCZxJbLYnIjb3Q1RfYrqxy5gsN/q5ziJua+PjRl/VVgSL96ZVg+hEGp
73doXHatO525sjgwy0Hgp5QP85TY6PVNEWITy6jyi7i4SmpFXhQxlI2uhn7TxzSlrAI9xx/wiPM1
7XrhyVVTf63NsGDSyYvvmvUyNVcF2K1QLoqtNUDNEeruHnDO2tFLtxJ2a3ayK5w1WTROKBy0rAGD
5JuOqZeypDHJ2FZwzNuA3se8+V2V9vTQlv7fQrOQiK24eR5UXKyTjFwrsgAxpv496YnDLglUriJs
6cmiKIUTpI6OeZ0yMDkRaIBZnz0hDJINFym6VgU1WYytuoqG4+A72yBUT2VihqvTRw+q7QqArQ55
16L4QEhKztjEinWpR++VnCr7habL1q5RL5QSnKDqlsRxfaBtPoDOzqXRRExESFrb/ltiKeLJb279
vFxamR2nOv3jCUpUxpakNlXitElWvoD2HetV003VXuRSPHbj/DwMFmsVaGRmTd3CG3jZ8UgiIHgG
GFFumOAIlEQWwcYomDAS1No7xl68jXPakkh5X6rEoiMC9/AaAq/4ZK3Ib0MM9Jxa1UNvcf7RLDo+
xBQw8Q2kizEmFL0ydfONcYGSiVAY7zDSDPiA3hk9W/S9rskbi51wLOdyJ9DsBMTdo6H8qVsVGJ+u
MkFJzpSr33nwxnUxuPr+GH+2rX62m/qdb8MtHai3kHP4M0dU35A0Bljbe4y1feutp6T6dmfHekGt
rx6ZmDZsGu8/BE7/fu7kPta0MZI5crdOXNN/40cjtUhR9XOc0/fMdv4sBDSY1ucPCqR0vSJ65u7d
RpgDgWliSLKJWG/Ftz7w7lMRUTx+3nsnz8WxpQqCEYiMLFeJiQrKVP2eEyQAsdwrT/mT0p8O6dVH
teSmzdWG8zMnDJi10zVcCH8z1pkdTs8fmViIw6ggO7Y81QcI/zXbwiGO94wS4ZHHh3g10eHD4oru
oaZEVFVlcqSFs7tZ43zv6Zk3gIiXQ07rxXoZ6nZvXCffLH7l7zSbilMyC4/jLed6F/EXKwJv3jZh
W2zDMGseRWydQ0N9mQzPZmreKDu8wTsothJ1+GKrML8EaXjmYclOTgYQstDEzHGo//Knlo1SXqAj
GtZiy9gjIw8sP6O+SM6ulBvglt995OjXWkcPOmOLQ6s6QIFL4tWg8Qj7boIok6uUDppzHCO1uhbX
WJ4YZzKHAT/7pauZyqDX0DKV5cW/DKb/K+/XJfvVN1D+x/9q9PqvhrH/cw6xwP4fHWL/vx6/+19j
9gsWzb8cZ8ff//7//vmP/mUQcyQGwH85wqx//n/d9HejlyXsf6OL0yfZEUHbgsP2nyYwFKV/swNS
LkiDbhhgFPvfucCwcN7to/9pAyO6ghHNBxPCOecLHGb/zZXYIv65bS4j0sQTZBjqoE5F4fCVoWMw
8frYdYxk+d7qqsJz8rcN78b35xgB27oKq2OS7VYNxVHcHgmdVlQ+NEXiIY95adKiypB2nvB0hySd
yRDaBCuJ7wZJnHLx5XEcvT39NYsPQxrTXG5tFwtYozrVnoAd+QgZeWaY8FFE5ArRvUvXvbZG/6kB
BmQuuHEdn+wkN6BDnvZz/9seRlVtZxyS86/RV6wHEwpCic+ppafUtkp6d0/d3FI1pxrPY04vIQ0e
MXvlVkr7MAc+F57VDAyowI4gct3RBsIu2Gbu4YW+myi+eCgT1RWP7YiF6zRkJXsPfNpZ15Cw9arx
Y2FQf+HDizaNLqeQq4Wj3RSRBoz6B8CdeetIinv9VNOlANQq6raUOLTtNVJBe+N3QAaIuvYRhAs0
wz734IkJNxacXXE4nzDaeQn1xQI/StyP6ndJ1IfmpyoVz8MSB/cQ8NDE+YO/WGyiPHj0n2NUdsfI
JwW1ANv8LkbiejojRwH/3cvwrFR2E+1NYiEqRI7zrpTq520W+vZMfIeBbj7csfLrwoxMnbVd6hSO
VY/HTisfUS3tmw9dcU6OE4Xam3ipOOqiify/hSQ77Igbx5yhxKrjZoi5oCRBPBPLGcZlbywQN+4r
U2dXvA/LYuV/gZUmEH2odPJ4CSZZ+GSVrAg3nW2F3bpnUeke8fVBYYAayL29lyhYP+3Jr/ZydNAX
gWUcUN8SLrk+YROU1Vc12SW8hnQGR03sOdx0orCeJh1khD3x4AxzyKg1W9yFIl08kzHumb+oMfuS
nWLEadzcX2P5tomwcbdYMxzZ4FHZ4DFnG3qbS2Yi7mazdzTl1H+4AyULa2CTDENxZ6e3Sg76ORIe
FrugXbK3BaYJtVVYb83fmraFcRt4jVbXmtZfou2NHp66mX4SOpNcCDrx1qt1TD0C+fjDMCeu3ICm
rrCzeKPz4PSVBY666rMLby/Oc5ELYZ/rgl/inPUhEhgGqMRCBkyHiChnYdGD124rdgb1us9U8y6a
qlbflYNb3k7t5d4iRXvqZAFeotFLx+4fnuDqbguJTxUfnfWQxo1/b0hZFJsXXH4STn7ev7NgE+mz
SVEy0Gm87RCyOhjKu8Wva331RweN9xHR+H5wg9H6JBJQxGs3XhpwHKopsX/RvBm1AIFi7LvOJsb3
QlelPfDlnPCAYpNBT2SH4fPJp9y51u4UI0gm3IFgzXQh8BKt/eDul9A4sLB5IOouSd4oViyDhxi7
yAMcWtrIzH0bRVMWL2K/hd9xtdnhkgoIqET6JTy4OSXwaertGva/hwSmZ7GbrRDdYkozLwVnmy4H
7eLUXhtiMPEDUITygokre3E0q4kOUeA2zq7+mIuZUq8KywvrgDFh6UU6B0mzSZ18PeOvA3mL2kV8
145PizL+fhFF8oxV0HX2AIIE0S0QH7QQtHcnS27JB/y7+YVElhjhNUT9hYYZsIu64X8rjZI0bsJU
wdr3KsR++CrhY+gnsVr1MUhLvP3hZUiJam18uimbvXK9blpNbDXZPy1MkZJ4DuuBMnmUdlGVG5q1
3B1VZrX71fvctrZQa6x26zScHWuyXu0T+wKWcOw8F3wX98QAwnXBcc9rEcmcMpOL7lTwHkuOb+xp
iwKFMM8Il6Zzh0sNIZLSJhOb4IfbN/nz0iZYrlgxUP0GRcwBQV6i3+NTNtVrI+bhIYe9+tqQEdiV
g2W8DVxch7hj6j/VVhK/13HVWX+XaiTZxCwt8CCxkxE15y08WJZoaGgBxV0uFtQ5GHHmIGNMCeJo
s8TvA4Vg3ZpSTrt77gRHzKrL+6HBhuuO+hoGyOcHt9ZqP2RZ8LU0Ydqu+T00xd1JVUQ7UeVAslLT
bpw64ePjnp9uZKCIEq6544NSQn/uzYyYF2YvAhgAG7G2Ln5QDEmjU1z1DQSxJjRrSEjNVQQtXoTI
o5JEUct2bSRTPovcwL9G8A/x44Ip+REGtb519PSEGeihcvkzDE7wmXIudavBhWGGcbrc2/eHicgb
gPyBx7PY5sB1uCGPfElWOcL1UxtQnQDMLCclNrHt5g2ndLRVbogpDk2y9g5Rh5Z1GJqQ1gEJxQvZ
fhzG5mcnqFDY22N1N+cUOZJJ0bfOgYZ6gyKJKooKwD9ruYzVoJPQAZ2c1/sQ+EPp0ERk4OXea3D8
lUOKPiFMjBKKQAQTDkqUpImKPxrFPXvtkXw5hWGgn2TWSKS60qrbnSFrz59o4owXFI6mBO5rm6JZ
oJ3ofE46eiwyuX9j9I62BF8I1FR+V4E0sYlK7vzCUSc5DMblZ2UJoFkTfrQVtsfK/qkbxy46jJi8
oNcxyfl5xzsetgiqT8l7Nwn1EzPTzPEHClsvIz+tpCRzviKDGnCz4GKzh0iAnW9xqgjGjCEgefCI
cLBug90GP4QXIX3VuO/KW1RWkdl2lj0N61HDLfFzt412AR/Zo6VBjw/ETjvBX6qmNQDMS1EfCQBS
7cb4SJE2r1x9tO7dFNjkfX/LO4mPKQIJAq11DLBrkmtDzO5EHI3HNlgcrG2B8X/VDij/A8b8/n4D
mUf1MhWVLi+2HRXPmMeXdOW5dWtoIvQaFrZs9a5uiu17TSyIk9up/fwD3X7EruHzpr3FxWy/URTN
H41q5ehm9wvf3rAsiSenmfxCh7N+5Hhq2kusVNA/pRxVcOFHrcHQUz7Eam4psq3ruuq500vFy7jQ
AKdkWITZB6m75GeVxT5pQeoI0KUoe/AfJsud6rNcLOwWqu/BcNSdLaYVC3rvN79ShCpnsvoF21dn
wKYnTCXAGf1PDHG2TQGwPXb5hhVWXbK7tRezkaM3H0eLotwtyUh6BdPA8wTdZLrFBRotuYcy2vpf
7RTm7ron0AAM0LZM9aI8cn4ULUmjX+no0L+XLJs/Z6fmhIQ1AyugcCicB3YuQy7YXO6vMKs0cYsU
xMdtzse43Q7BEvH1bZc82sUescVdrpFJ+Iix5murEIeeh+q6WK37bUTbxtx8cbTS3cbtg+1FgVfb
sybalwL64KxVP/nIJ6GNSYr+YV+xKUthDjLn5mF76oWpakyJMmrOvd15Fq7eZQHBTyG3jrGetC6Q
D7wg+m3G9oIJFZ2EgovS2gzDoPB81alkn4rUxgiuR/mq4CpRb2wII20K266bHWz/tlg7rmt7j/MS
M5qUQ0rFJiHi/tLA3ealDeNiuIyO33xPWEWYQfjrE7ukp/CnKliWPAd1msanMWjtPbTG+KXn2xPQ
LVaF7Te1QyQcN3QG1ltgLnb3gqtq6XCoUqmKA98giuBall0kUMG84NYtekhAX/XpeQgS+l+UIFaw
BzNvbOSRCt9UGkr9M64huZ0MaEbSu11N1/TUqOg2plFk7RSgo4eAkctboUaQERCLhY7q6Ls7HD1f
dGs9auQNwSup2CXEjNmvGhtq0r3g+gT4VO9jL2hxnYZxhUODTsLlZTQDCngNje7YQRhiOe5jj7p7
WzJ71/mc+HwcQD3iMncCvhZsoHadwneGwR6LnJ5F8Nbc36ikjtvkkfSGl/2A2OBg4fdrwGUygPH0
XLS4XXeJ1F16Cimx+1mNZdOtAOjHNMFXeBK6fmzxMzQkLNa+RRmzRwOGdea1i2epSPpweIbQ5/3p
uSKyK8YCdOkM94Qj0Z5wgtRlJd/0zqa4W3pxBcBmZbsanKBiraqzC9fObt3yq48szYgXsuxuuAgc
yyWL/AeXxhPnPOcVHhMKZyz6SNLJO8kpsYufftnX6redxNW0ylvULCLwqCofkRbVzznX8z7F6XRW
/1DoyjRlUEuSn2ERdB0NNVXw4Rk5klOyrfTdCheh+FWa6ipUFr7zdwZXKlrOg1XWRh2SdzXQqObT
RO2surgZb8oeXVbvwRiF0KLokl/Tv115FyeygnmHW7bs3jVunOytAKdLpxPB3OLF2HPVnyqbWoZN
2yTc+WBGyqI8InXZ9kXjbZy2LSaICeJ/x3wneJl9ws4Zkj2QivnNrxebMLtjaYxlvczV473t42ty
+SFvlUoJlK+qaZmT/YLWZTZWE+bmj7bHNrgZUWB+rxYDIWeEPJux6XuZltB+J1fm3iCgT8fKxk/+
7qNAbsgmjj9gB1nymvf1Mq2UDDTfacKWm4lEOwM1OK98LccmY5tMo4Q8JqFHeSEZF38Nka16MpTz
HsK+lvsM3s029tMQbFMRXxyDSGXHYDotuwLw7KJREU6qu4FDZ1LUlShGuA0eL7p4BNe3Z7EIp972
2eKN9Pz43kKYOaMUu2CrTD92MdD3IPIwujDrTj8YQ/G30ubVHOxunh9GmlHuzKEqIHMRTG64Y3om
ANPJXoR06I5ph9rW8kTXEb7Vj5TvQn1pA4crhRm48sLAWxguyCHnb5CLIeZQq+tyEdaE0HEw5vu4
HsyxsmSBt97lcoyN/tXYdWw/5ob+3hDs7ZPRePF8Z6y5QBgkequabep8QruKvyU7Q1ao9M4+NUKD
RYOqWp+CxqdH1mnM9KPBMEn3m+xOMKbC9CzloM5TOSy/F1YO4XbEIvxIvl7tDXwqurVpnRrWWNZz
uSFOtrzUbiQVXrmMki4RmfG1MHkLRTMn7YCYvTSEXtJ0+L0ErNNjL1TiNNzRB+uWpTee2yyMboIo
wittdYCeCm4vq2XxcdfEuGqS/eTX83dgzc4r5drOezZbyTrpF2vZlk067hvpEoUykLoYbTuXoczN
l8fB1HyiiyQ5PLiUJDNdClhUuIiZgntxLzcCXaX2Vp1qLBCO3EeqzyKqxUbWWkDsJKUKxtvC50nN
w+ROASEBCo0wYZOYStdcIpx1lvcKpdvJyrXdDgMJxDS2ik+2oXxwADFJKWCil+7V6Zhin7lUy/hP
rfLkM9EBd07Dt/QUCb95yd14ouWDlz+9ZgPu/qfGSeZklZsycrfuaNunpfLsfs8s0P5ifemHn6Ol
KLnJQfj4D1ZStverqnspuLWaF95owVfn5fZRzoo0os9C8hNKipxPPUjStZsF0RUwTg8qseiLV7lQ
lrAtKMMEYsq2grZKQKXngNQPP2zdCP8Yh3Xzufhh0LElpVkuWbCBr7Jy4MYT8SJhQuaNf1giJW8m
4uHaDtoHZFKk4QjNag5hjeSupb4DE3ggsfHYUBzvPfqZVr8W36e7qUFT2iZjlOxpiEk+kjYGCosP
YnbXnpOYh0TBWB37BlMVxvPgtdKYu7KQdc+KcEM7PDIShxSxxZGzbwT9chys1E5muNbpyQl801/t
NsNYyk7CynBi1HxznNHS8J3mLtW8mzsRwK4a6vEpBdRwmUThpa+ZQ7+qw1fMY7819udMZZLmpJzM
/cmpZ/kKXUFseVryPY08xdFPwvgaWFI+w1xK9MY0UyXwghbFZgyc6BQFOYJ5PLnUyM9NccMOXR3w
VrQQsBMuvbtJsxTivRx2X1UsS+d9FKF2z+2ADMxh4QOyTbCiHCeOKhzm5V2OwAsfSX6rPsK8xBjx
muaQj/Exl41eUQO6XOMRuoeFas+fCLnh0kPDxBbpN4BmrJHs1soW1HVYoLj4cWlp/WCkqnFtiKj+
3fIywy4PcXal3J7bOhy+U+q7BkPDjArJ5BA18QmMY+iSQUudC4UjtM51FMXRueNDiuxv4Vi2eDGo
aF/+No02z5K30oylc0YNEzXynK68+nGJrVR94MluwYan2mfZbFvdtg/KjNDBUgndb9OeM+oxzOn3
2OBnLy/tGFT1DXwgJXcCWhbxJA4pauFClsvYsTJLoPm6ov/T1pX9lUa9THdtb1cG7sjg3M1A1CZG
14Wi4Zz0QeSHzw1mo3ED0n7cJQWX3JW/pME7SAdsTZAxvBWoddbKIrNqsk3UFD+Iqr3nODW7Hg+V
8neOylJsYI0pvdPTgs0Z20H0wJDfHoSb1PMuQ6V+4lGeb1Uc65cxTlAC+ox8GXdyzFcZKYKSTFLj
7+dapj5SHEWBnI0KGG7t+Z+G3usH4iH3U1AMk1k7M1+QrY7SQh7Y19EXYNChDJY4HrUNm+fyE/NO
VayUJcdn/K/jLaXgslhHJCRJUuJfJcxEYPmtSlVPznieFL1VC1UGm76vBGRB6v5WrbLtr3IoYPyN
NQblwzzMSt9mR05fqpXVp27scV2lHuZLn7ANk4U3nyzbBOhJnZ5u6TxyZk52Z89br5OSDZ5f1CRl
hmjec5zWzTUuLAhvyUwW4+qXYDe3VhJxeJuok985tl68dsmYJZwCZYu1uqVTS7T119LVyQN9f/Mm
T60J5CAbyUIQpFwPSmhiNnBJD1nqgDSa0cLv+QMyU1NXuTvEtHRf5p21l95oPdTTaA6qJk4qeid4
Uk1kfxW9ho3vDe1T6rnWQaVkMWkcdcN9nTrWtBezFfypJat7bAfjfJhm0e4JBiV/cGH4N4CDdXqh
rdXQuHPfxOdVWV8TXL2HeBxrLtcRZQ7O4N0X5K6lGzb5rAtXzYBFhvEd2gpaljsOq96k8hcsZ/9n
RxvW0UOePXYiZNgmjJ7TaD3n7zSzQzXDzKLGfOcQgPtyEeN5jNieX/s4SLMTkmbjnzIPx/oKo1QI
o7HGs7SpgGwdRqmcbkPrF0EBN40Wbze6FKPsS181AzqACwu1JHnCy79pZmZ7x4d7HM+e+IBTbvlr
umE10h+GmYcp97rwD0JjNfAGpZcTJy0tv7uKprUL799iYSOvo702zLyeZShG6kqQRsixCQXlsxjR
EyyPlTx39Y5Vi4X7XUwiuap8uvvJRK3oxVpagRmCnD1yOz3Oz808TZ8xyYW3rEtFxrGVsojACiDF
JqBYfXr2IXJvpGLoM2tAXxXqWplm2bNyqEINUt4XdwhPFax62pXsv5x78ecSTKI5iTCXF5V37jMK
Ox8BbJpDnzSYoV3HIybWxL57CjJ4mD/CtJTfUxCWF/C44TYoSJ9HsKcHLMKSCXWxlDw4XqVz6KGD
Xe2UvsuW9kB0/8BBYz3QHQHEkhQ6m+VhTIsnsUj8VgYm4snqZOWvMtHKb4/Hm97qABsaqykbS2kb
w/igNmPDogn7RjtYfrhWYGaH1TLCmV4VsNZ5t9R+I9fwbWDUD/zr5nUMk2JfgZc5zV05fC/LzMPr
F6S4EldYkiix5R0CsNNqI4WVnUsTk6JkhzF8wbTZNJ3eqnlOdmpwe2dT+GN+JFFPBpIznHZR6Vl/
Jm9GTlE1B+mS9YgyXLMn3Mg45+DquP78k222fMjswULrtVrz5FCd8Stxp+awgLJ/4VwxJNHLKt7R
kUmjhGuRWQhZ3qT7Ie+IcNC3W+fboL0X8JZzm78smu39VuFPc3ddbyMTLCUALSPt8tZP8XA3Ekd/
7Xy0X5IGahtVquT8chW1H9lI8hSt16qKrQ3l4UrxqovvqXXsv70v5gvSudecPOUyd4t6Hg2nYek3
B/wIOOa56CwtWQSUtyvSCC74gObn57BNi+FcztFgzumg0vTILDM+eZHlyrfapXvlOXBaapJgn1lk
WaSM9sgdntzPWdhxtW8CfR7hxJMPl3FIy0KiarzF2T2JNwV1sOlZu0xcq/o42Y+Sh4VDOGbdRTVN
sLPVJL0fKdnOcEueCbtlvriq3TSO5eG+K53cgRsRjBPcbF5/5z6zKyoXsImVeEbTmM5on9SDT3rU
r3/Fi4QqUfZKN0e/DT08i7Ylm01Y80XkyCvSj8jvBhYwlppevTZXkFNLC1r02HLrynyLcAovE5/A
ZJG/pkWqYWMACGDmzaXaCK9XW+6EIxWDAZrcspFVE6BJW14e4HqdSmJ0GyPmPFoFVqQz8hAl6u5a
pJ3ea57+18WWsPdSfn+1ogC479fhaCV8kwv3J9XHYPj6tAs/+W+nl5Qk1fFuAtuzW5q+F3d0CVMO
8xvWT9ZUOFABshdeMmIubz0YlStlTH3KiWiV76WOtPUgwzrtroGfsPV0s8kVLOpE82YVrbiKvlH1
qch9imxBAocPs+qwJzJDgtvAkWmFhzZ2Bwv3VatiorltOP2Ih9htvvwEEtyfZcAVy0GEXQQkWZbX
GNvaorx6kaZGBAq9k/HWL0b9u6+jVq3hX/tyq3H7iDWWkpptJjE/az3HUfwLnQq5jIFFf7ejR1Ku
4ce5cvxQX2BgjOnjTExjTSo+RZUi78kb3htqB488fcw/BN2I3y7s3GVLuL44NKQ4f1I5PEqwhlM7
EPVoiiU/9sjkyZF7uHeacnfK1oFwWXLULlWWphjDSylqk66reQoGbtOqeWLfYDt7eBTYJnnRhD0q
jwgBJ453LIVB1ZhuOA/i5WSrptoHszLiMRnbiDUlFQUE4rxlbNXFdTOqkx0UxmEni+GuraN73LLC
5Vu6JGr6a1qX+kRMwU164kP1zywbIEh1VW9Nm6EYF5+celA5b0YoMIm66br7W3lufsRs5tFJ/xHc
739SQjICs+rOaD1hsmkqvE6UfH+Cu+BiNGceTe0lp4U6GmrcnSP2wPQoqEcQbOvQKTxZ6eIn4jpd
IVHrmk3U3OnRgpqNyxJg7udy1OpNAdHl/ilwl+8Rbc8W7ZEvsyA1K4uUp1qGgToAL/ZJd9jmmDF1
kuU2XBHitguHNxzqs9xO0GAI8VsOOVdHWGYdGOVsdenYZzay7cdMyIyn16g5wj5ZdM6FnILzUvhg
0DcN1wfm4HkOxMai4gwjsI/RjmKb8jZiBbQJdTRxsAGic4d60CbyaZqiOzOKszgzfp/DR5OtKG+u
nJdveyLdl98rP99570GeiNhQVNnDf3B0Hkty61gQ/SJGgBbktrzraiupWxuGngwtaADQfv2cms1E
zHPqrqLBzZt5csaHu7onDjdiwiAdoEV/ZrXKHxRvv4+eV6YrJntp2gUsvB6KdyZVSRu45Oh3SjM0
HfKpiRrXn8asfogZDLRJQU3QDIyEc0SZRHv62Zjibmrw4qncB7obHXNY3UZHybEk559+SYl9f4f/
3NDgNtOL7m84sKDBgJuIx1cCC0m37rLBqOw8V1QjUyvb2m69BNoNDE//LAiHK/UWNm73NKkGXnPO
uTOnzyosMu+lbUdZfEZFutSYAEis4uHgzoggJ66ecO6ex2QNcL8f7ZEwJL5ThflKHMlV9wje7GmS
L88MSYvjrWCKAmvhCbgNDr06OFgKIxPWuAjThyl4JN/actbmvWcBU7HfrdgBkd6psjRlgDZo9pc2
75xq3rZhGNhlN3ZTm+EgJEXm5DuPRFnSHxNE6fwRzXSnU7g4nPDuDb7A9j/wQCmn/IUep33BEcFy
KJYeWhKXSxBOtzrltMCCiWUZIwIadv9C12o+v4xVXhIM7HuAkrt8wpYDrDQQwThsfFPDoYETj8wG
EN6SVIMKXg8Vxdu1yyF5Rpx3t7FaLOFZJOt5OwRjVVyBUfT5M08O6iA2rHZZBypA8W63rYhoTeGW
j9FQnuu4fettvGmqDXyfxk4tpvx67kC+FIUd5d82oJPhmxsXfnZjkO0VTNEoz3Y0ostgWyBhw8+l
gp3Xo0hj13L/oS9/b51S2X1M1L3Zs+zn4daEWEfOWEjd6o6Q5s+HxGrQ2Gse2/TY1mmS/NWYdpTZ
4WAK25Z2jwjABUjNJQGjMocPOxCdW4z1e5ZXk7xEc6WoA00BZrG5Krws4SCRz4/EyLzUZemfclnk
5oqBzHoPQdpjEt3gHyn+6JLd2OOwTgdiy+E5VV5IAk/k4fRmIHi6K9xF7YdHrDTs4jkp2UAcc9QY
n9M4FhO9yZLep51Crrhdtq0kYL+1cWCH60yHSrmHvU7/05nthW1PMqFMiZhQK3xc5fVYbXudVchR
FJct8VGAotApZGymUzpZBTfRzjg96+AaHt70lxVMrbODHw8OVCmyeCCzVrwkr5QJzOJfGacO2jZ3
RfdfnzksVv6FRW/ZAAcNOU9AJVG3JtBkKU0riXt0IuNNJELeoM52Rt9wiPf0D67D5DcVxRNjqw9O
vggIKCVSMEs5dL1Nly31cPcB/rCc9XQ+X8Z4iZw7NnBqQWYARslL4icNr9G8q5yw25puKtv3XpZt
8o8SY1KXue5Ee6sLxQmVNhcCdxaHqverjJRg2RWhZrnXrDKOxyo11PKfUXIhCV2IRu09xGUDomf1
PGJz9VwNT2MbNB/CY1jeEvxO6v/KWdj2sNgF2yg5rBXxpGF9nFeZ255XiLbTx+BblcLczp2wJFrf
O95h7FkU7AepCnF0yB8le7xhQ/bZ1hyCzkHuzM7Px44gOhte2PKLx2MH3X6qu+p76shF301P8h+0
BMCKcUuRZbZeEzVDgUSS9lpACPSqS94WQzmPj2Ei9g7xmhVdC5wmpi4yMRml1RT3LA6vyjWff8WR
ybwvixga3hCiODxTZ8sr4L0OokfMguHBmY+uS3YxxPBLxJ5KBpyHyEKJSRK2qEAWmnpAExMdodeI
Em6NmUDQJXGQq5vV5D049iYXtJzWnlfOx+tnFzDXXnonHRyBlwqeyq4bl24+49Px+qcRPkr8j/9d
GLREMLX2Hku2UOqMNMJwRi6gnPbKW7giGX3SuDxPpWqcAw0Fc3rAnFjVbwIA2lYNDVMCz0QnwvPO
e3hkqvDrCStzk/LR3BvWV8mPqGn7JdkOETXpl0lmvroYrAvp0XN5Vr/MEf/nJIXwIV2UhPEIM0Nj
ijljUWzfDi/2/yDlNdCZRtRZgJGfoylr1aGe3Fq9d03X+G88PzBVHNmzr+qNtqy83i1jYXmcm1qp
5ZY58UiXphoLBUkPoNjwPaipvvk7qlxkf6OuH2h6L+qWTVQXmEfdcud5ONZtHxwQKisLQBA3+2nN
UJh+SZ1yVDlUHtrUMxf51H9bAdzUB7BwgZ7fhjy3wa12J2v3HDHZn9GcVLjVJnLloj6Jd7NFXdpy
ydbLOnRFeCCsWrn/AjnDWN0IG7+GbAKijh3Ls8xGj8CDV4b8kM/lomhLgm3j9nNzJvM4zFjirdDN
HjmwH3/RfkiNG9N8OKRcTwMtzyxOlyWH/teafOxxcAHdfl5W+jBTbOcx9+9veqjWcSQt1s71by+V
DIXIUEVro0cQQLf+zY2rcOb0gmq1Lfp+oP8NFgLMvkFGzh7gFqnpyoNl7ezrUgX2LcgpSfKO02M9
/+5VLcmyfOBNihdnpt0q3zSJbsqvaIQp1e1jml01RBYvH9f5UAn2PHQdUsTiP2WhOwR3pihVU3ee
Y9x4ATHF191VWLeqE/YTsEmKd3j2mXoeaLN9Z9VCsUw1mojD6jjKeD6YYOAPTTDUvZawfShhA8vH
jiXCWTf3PeD0wIVVqlfj/8mnXH+NhQlelZNH08bPHXsb+g5CbhhEj/yZFmVyd/yc1kitAh7suCLs
qo4pMJ91r2PlM2orFEBqToUWLdyAaszfUs/XkMOpwVJ/7Yjs94yXy5u+vGHyEt4/fRZIbPCSOW+T
rGmkjlgmBy7aFehcwUgrguXmzjq4z6otDjrtiUqX1sHUSdzPoQUuHZkrncJBGXYD/dKYlGqeuGeH
ri0tSWuz6vuMLwzmn0uWCvmw3dmpAllSl9MKajsLnnPD2opVTF9+6aqMjsXoR5fQjyjqhJ3sn93Q
cb6iKOBfTx/ZgWhNs+/dkMhdEeXiF8dNYmHAfKkzgpMo6J+nMYo30QFSO6oJZW4XLcJ656wlBV34
i/2XZlTjM7huxwPrCkdo41RQSXwOD/ds1s3O81f/KVkymoM6NOhzG48Uvc2zt43mRr55j7T4uCYg
d5BqPdq1/AWDH0+I74B9hr0s1+FTYiPetkXREEvvsh3wIogr6WQuTuKGFjub7t4ZmiiTYbjIWcom
TXpTMP4SUu8kTBEc68+ypE7GAVP0T8gsWp5Z7WSc0HQdQCCh182YqbbbkGv88bTMvd91sGqCmbEL
fjpaKEfin8fcmeWSuyIs7jElkT8VoY9h42oTfsMwiy8jWCJOB+Pgn3XUxFuQjOmN3mIkRifDmOJN
heIb1oG75fnaYbZsByw0qYWKM2DfA1NVqj1gMo84x8Obi6xOXTJ5em/DS0HcgQ3RQzhVqXyBksEa
ra0m/SFsiG+XHzh/8qt5IkBfcCFmulZPVYUuc3Zxk2xpn6Hovavk2m28Fir6NtZ63SXOstwjO+KU
AHn6oMzRkkPLDTMHUEsujX72SZsBwMPoEwenZiJJXC1AZUrv/0AyKlVIWMsHvb9mL7+lraxgUp+x
w4fEJfHdIpocdZQHX0hZ1cE35Xz04zU+sCVDLBxoBqYmp6SVHk/G8yKb5rIkOaf1coxAqghcrPbm
rdymDHfqvXZY2qMYxCsknz6srxZa0nXpG4IkOSPjdmK5i1CZKzxej64EppqK5Wyu1xkjQUyv3CH1
0I22NLGYPZvCsLmjSPrXyQvYUlSkh3a0CsfOjmG+3uEm9M90zJvTKCpN7gdx9pzy7DmDTulOcq3s
Oe9RJetGDdeCv/iJebZ5LwaG03gN/N1IjRjLkzXOT4Xyp+eeHvRbGufJE8zJCdtXklR3dySZeBBR
JN9ylWAp80MnOLVj61xSOQf/CRSeisdLJLvgvHhgIg4+BodvberUH6Ky7TevWaCcztrb13RXXCt3
WbMTp1a2GumYh/nNDvF3QG8cMlfQuZl111uHdHIbphJ+BEQDl5RO3j0V2Fk+474HjaJV5e8bFcUk
8Qg4xKfAEu8BXBNWkDgkdyFMUfWsa4uhKOYlkwdc7hs1u/lNY2cpDrZ2Dbi8eBguFALoLQc/EtwU
dtl7xUbvk/rPZT9DuyTwQ+sP8TfAAWviwWuD7PDF9Vxdi/TR8Fty2thrJ6meujqVDrihMrpbXk54
O9lz8pZgJ3WKYrIaCKM2/UCKXm9wkthliwBQG2HyfYuZNNv4Lepg5uEmztN6fEk66inqkv5h8Pbl
IaSz+B5wRL0l9Wp3AZinclsAKbQvZgKxRISgL9/J+00v8oHr4K3tgfXjmfMXwNHSQSxmtoK3In9x
/krgfVGVtINc4Lw1BDtOMZBb0qbwB8rt2s/Fj5L37FdBn1TO+4bcLxcw27ZEUrO4d+poLnbjZEdW
+VEIDTtN3/OOSmjCBwvLG2P6xDv5bD0ImXeGBiykEKqfJbutFwaniXkgVN8MXuGr3/nJxxB7NjxT
PrEeB7lO7fOKzQW4SxJA5CYrd8+IubCg6JJXFw3pLGY9kZrvSLmi3McUX6ciOGbozX8xYIbhyzwb
+44CaUAyFvR67QbOrhP3aIZ8uS5lAInN0J2ioUP8pcdtPOdRSPtGV5f6Q5fKTyg1E317Bl2QcwyQ
kAclPkxv09Yz7Rtzkef8qWMIjIZ1XnSvvQBEZOu55r8RfPS3hyMiJhiz5uc2JRFbZFWjjqJP8uWY
ealYP5XtZIkmOfPvn/jga3+HfhYMf8DAeKzV6oI94KOtap/SgkcypJSiONsFr/Se6GBtJvYdlONy
6SdAE59tWtI2HuFErF5Twe7hMeG7Ka2X4bAwRqYiS3zAk+MEIaeQgG836TJMHI4c/CoGczeIHBF0
HjZkRfH64G0BM0EQ3HizRTPzF3jBMT8cVgT2hIBV+My7HxjJFaeVauiHKyewJN10dA2+hHM6tK9O
UgfwLWWs4zN56TxggORZeOEtOG/ncMABkkpiBGCg44TTkzPBAMMBg7LtZKGuv+eOS2NGRiY3OVge
OivZ34HcLy0vBi9ikpivoJAMinHrh+T+i87+GRkKtzUMJnvh2eX8Ehw1gMvQuXNtnZbDj8H4yc3V
8xDZVP1YAaAgOi/JdgcyP6UzfDrE/uI1U4/ACL3bNvjqbN/3P+K8wNGwwnlW21w7FOxVTsxClvcU
R2CJSFtcKboFQZOWwcN5OHtp31/Jqhr5kcMMJ4vt0V33T4Gwc7AO8PlzViVG7J0Sa3r5E612OiBm
YHoljU1Hp12oZPhuFopRjlQXl/3OZg3wbjy+/W8yNZ3lbb1E7lunEQlvLF+GBpVhNtLdKTpo2/Ni
c0JNezFA7n3UJOswPKNC6g+GUrApCcSEi5tEVY43XbjmJZ8JpdLVkU4tlqqe9/93iPu0dHa0dK60
HmrkSqhpfCGQg5IFBS0LQBppr0hOnEGcjhMU2fV1JybY4QBbvBSYhyPRI6lT3aXk3bp9NftT+sx2
1DmEVle/tQ/TozFCqF/ZOjKzrgUayiaH46PJUcEbGMGAUpFZwzOqGpOccpcan2EQ1XxzEF9T9hdV
XewJm5npdxKGtJWmZaqu3RyU8jXFfvMXA/JUniNLwxsbO17Qj3gc4Ys2y34rE5hHpWOFjDeL6BTQ
5fq3dMx0YbkWRSebiOWG+/evMJIS1GNJwWzztc6aDB3yF3UuhwifKoHfYJX8zATJOx58wHzFHYsV
XQI5H2D2u1+D0BwHR8Kk3E0lm1lchIsi+L3kaVRv+5ZqTbVlpEvEaQgYZbeUX2txUCpI6WbJvHFm
DiZChTWripO6eGkm9s1HlaxWfTq2W9jCUUILwGOcZbH8LIQI5Kbi2A6hVFE9/IL3qee6k639u8qk
h30M4nsm9TdhyEE7B9AY5ovD48cf0GJghhimPa2b352gOx4iAG9i1IXMhs43sh6JpzjMTGPyp2P5
SFq8euRj9VTgYVmwgMFRa/ICOCyVGCWS5WpNexQBKsxe8LdBX2amTthD47yfT4VWSWK3iwkbeMwW
Me8yzXgy6a+PPGUuoaOSdAULIVoJCctfq0CF73W2DMtyjaSjUVE4dg2rt4PIPeKuR9Vs5ntuSGu1
WxaEQf/gs9ggIMCDDk7AOXRxA6N0inoXFevyIzKmM+/+kNXlPgpjl8uY00tUAB90Rl2fq8oGv1c+
qZo/SkCT3Id97OivRmM7AHvJil5j+fcxNWkZLxiXchBv+mAmULv7HGTKxC2hgqV5dttg4o8dAEG7
T3boZucV+lYZBd8Qq8poL2KdJ1QEIK4zIVFdjjt6CVsNBSYnUEZhIC6BdFeTIFX/bJW73m8Y4ewx
AZlg+BVjyF4FP/trX6vMvzD4UvrrSYSdV890+FFbzxfTlTJJ5b5DbnbnPeDABWppWgXnsMICtRHt
Q5/qJ8gPrkYgxR0PZ4mnUteewVzIK8+kbBuP7KYu+PRxEXbZ+Ltiq7ir8CL5O3AlhkzTVF5knk7i
oMHaHvxeurcWW/v4C+Axz6C98UuQK2E+TG5ymIMA6DZGtwlK2RIt+XTuujx0th4/H4CX0on+rGVL
HIeegPKndKw9jtO6ANX0lQyRihAyuEgXduu1zqNHUtVxXepEY7C55TQc6GTQM2oPX8A+DAb7pGti
jzwU2uYVC2x68bqwfV+wxqaPkpD5HpEd/bSG1cCu9dpgMw4ZSV4Wtd307Dsal+yiqerexThghzN+
i/Va+T6hEry4IDrGgdckEjEKAS1tKmnLYy+05i9Vqz3rOi+fq8QwhNnZK15Q96P2GrTpyJUvpuI1
DJMcrrUUy5PX40lhiGZt6rMShQtrViOem4FF6mP1iWOdUk3nrXPHmLBrran/xZMHrKyOKcNNCOaJ
s5+3XrxXBGP6QxOxn9/KNO92nfSKH75LR9uUDDG017xik1ZjNnfuIHrMsR5wse3BiMPmSWYc8Fhg
kkc3NFoLVBKTdYcmcPMBIm3AFEfUzazYFSpWUQSJZn5dzm7J15w73YfMVZxtB9I5PAd7wD9n5Yej
e+RlMv1aWrIGZHBw6dB0l3/zkkW0W2EdoEYYTpS+jji4CIKuya6vxoJC2nqmXnUd/PyQGpB8vpOz
bqNgu/8eTdSGEi4elr95SGL32stkfFP5FJqzBFT74U4RhRXCGcpjCNytPVDeKNuDkjY4maL0QJxR
KRQ8G5SUl6YqYJMGUx/ee2n1paxJCgJLEDsq0eezWOvkPFGgcQ6h2v6WiQQXZnLkcUruuxemY76u
LSB2pSk/p9hJDll5UqQxT9wq+Z5pZeIAZhDdLgWN1f3ZJRZCULPSa/LUaUyCp97BEXMQ/sL5TYF+
DI4OzlbsMunEYh3Oa3gEDaZBiHJO5aU59n9tNjPaMsPDRJjXad25fdFdS3R57ubOOl9Jztrm3VV4
nXbpaBA8AiJt5Ddy1sa8pz2GhsYeOyuLaTeNgG5naIqcmsYKdIcXYiFALUiGczu4IdhVjgPvOilR
dfweSgj3JRQT1amek7snkud2MinHa4KWG/Ci0evilsT45pmWZEqOxQIfzhleUvCPh7WiXXYZU72f
ghHf0WCXV0X4cevoDJdhM2p7pyqWXAu3Xc/EWctp544ldQ49Bw/2xRIsXOip555rbusjcO4o6Cyq
i669FLKzyRx8/g7ezQjRPGdhbP1vAw8mg5IqaY2MHexNRTFSfTH32YAC7Ne4ihB6WnGGO1s6u8jp
E2wFQ0pTEuuvi4M1h7P3QAD4gBsGg/MqS27fomrbrSKSSHSp9DAF5sKyT/aGKFyorYcu0mPZjjll
eEGyc9kgnKygwLDyK3QyqgScPwTF82NSR/nPUOPJpW1A+GdANhhiGiNbuYG/hf3F99OfAbmi70Gl
BmercU1dSJi1hzwc+r0ImqT8ssL130MvLFYcAmwpvveOO59NH7j+oWFbxGRIJafdcHWABQiLvP7j
DEP00qerU58UEWDA9L6DGbirpt+qJzcYEHp8bZau2inczBCnzIyvoXNUt4WbIc49y9wXeh/1i7V+
nb4VbEWfu4H9C3YGqGmbCsMRQj712BtvNFm4bxj/4L642GeNaBkAJ/odfkdTs6S/mqZNb2wTuMua
xpc+Q0gWEcZG4jrZEtea2lhsp8+Dam1J6B0rhEPtuYvqvJQfeS+a8jSkItq77IQ4/AzejmXyjFyG
OboUMn0PQpcB2BLNwgim5uLfpA18WydH6weql/FQJbzi7OKBkGHe+4s4ePgG3qlfxFyLoEZBo9Fx
xmOzVQw5BC1+x85KHEyM8bZ3e/MsSreI9lnLY2Pbl06DCsKR44mEMaXQKJjpfebs8n3qBb9gZMOc
DyidLHZpFC6v4byhbR3SdFWNbwy9efwkrc3OqtX+LfY0vdUJWQogUC27+000dqSTRKC8/gdrkpID
Kls6fZ59PTcHgkMKGy/rVWrasK1iViARIJ5Sro/+hPNg+IWPoL4auYSPPMhIcfSahHLnpWM7Pmp8
JTpBGdzxeoDezIMeNS2bW3OaaDv81fqKSgRk8+XM3/bvftvgmeVbdLzLgzfnPlEP6t2nxM0vjm/U
yaEC4pPZtbG3pU/m5Tx1Y4jC3fEWJU0ig4m0luxhtkXwHS50jhQ31VJFjYeUmp6zmSeL8iyqf4Vp
mC66OdT/VhyqwQanTE/olW4q3k9OPXqXFL58+zFJKzgoBEkGN1t1aUEuoGKzpcYeLwTWyfIEt7B6
cYI2yI5KPdKWkzsRowK11fXf4BithdgsVkW4y9Tiht0fQlP9FcKHWbbEMLFMGtBosBCwrNZ7PNyc
RoRHudKRBBvdEyAHKg6DajAA2oeETA2wEBq6vemZw6vWn2RGSJ5jUPPbM+zoND6ttAZf1sWZf0YG
uXjpaHJ1kyT9rBcSP68PEXn67GW0kEZjy9sC7Paqr3JBv9gwvq7fXBw1XNHseHEvpsxjdy9XrthV
xBkwyUV+cdIQgOND0Nrxyq8IfYEJQf+LY/CC3uqC8XR6HH8lNb4Arymbdx8mzAoaZOVZ+YAX48MH
LdBl5DSwzmTEEPEXjbR6Ruil6xcPx4IdDlO5n7GaID3Lwp2N5ymbSUxDAqWlfufTjvQ0xauANmHq
wAfh1w8EIY6rV+j/vGjoXi2eBPpO6wDRkUuBzX+NyfS1it3orakNrDpsuDvbUE/rdGO35/lS7hYv
xqtrcZLNH+GIHSNcS3vES5f0b3FD8+I1l3neHWnMXkpU14rqxykE4bHPFjK/O9ZL3s0otlQO2Zhz
6+eCwJsEOkizA9ubBPnXN/xi0CWG5xSr3SVDGP/tgJD51DkgAl5aY0pQOcZlo8gaHcQoHo/NHJYD
A0fQsvEpnENkQhOdAB6DKCV5YbaTA79rRxUlcRIQMORjjCgGfL8Dn11LXAIKI8vAMeSXblkv7IZs
iKk/Agf8qOzlRRM7ZOc5MR3xa8CkTs100v0IVIDjLHyb4JGDAm8//eVGbHLS+5m9M1Z6UPTioH5L
8EX+mdw55HpCaN1oenqOK6TxJxwtLHfNlK57EgHd84oGcw4Xbzz2M70dHIzhhzHasrzc87k479aG
ZKbzFbdqGbPxR9qx7X60EZ9rzSSwF6QTPkXGvflvEZ0RP50Fy6RnV4ze7lJwKieXrHajHPtnQkfx
2bgCEakabcIUlYmQRVeWGNyx64xm00xbi5f7XTPTnEyfj0wzeVMeCxRhzPzhgim009pxTjRKcq7o
Q/L6B4cYnN2tPZo48eqIbzY0ccjxqVq5yvjLpFsM9NiuTtRdj415SvnCb/iGCJjVqRty3WkCxbQm
EE7rM6ImMrbqwrgZ7ImExH/MQA1Xr03gb3Hh6HQ/GcGWFOBGQgrQAFikck18hCr0u+9llweslGI5
bSqUlfoUyo4gbpWbmudCTFCeZXETQXeVfpEdOjcAIMBYQxuBZAFQf7jahjELVb49VvFsGU6jL028
d2Xj1tvB+nlyUkjJ7b4Gz4L1RbJVJws7RknvYueecvJBHiQVls1hnR07pxfuCznTYXwayJM8q5zS
qE08IfK/CGlw8GOSDHA1sFc7uk4GHA9NAbd7THy1h/9hZ4Be5fqczZPhPxER5CFQ/WNmWfbBORMz
Y0Cttbpiay6mmxiWCoPeNHjlUXU2jg9tHDrmVrhd4t70KqKAbaWH6T61bX8KEW9+YFYtf85JNXZ4
C2PMsbyLum/aYY4SvLsLfHz48gwdTU4O+cANj2RkER9DNqRkX7sZY6JXXiuKD75olJd//DiIXuss
Cb2n1aXk98o8gJGRt/usdjlaAsIr2vO9gTXzO/br4tnwdb5iYbeEvGVdUr+A9XEZt9EQ0BkF+sXz
XyVeZH/ve1bDZ0ATt1BmCDFsownPC8uLmrWQYCLr6SkaXA86vk1HHIYZR9NZpxSXjcl8SPkP/q0V
/Bq25k6S7WVWDA8+mkuUscxtEh8Wmh58Ui9YTL7LGbv6MU4xvOylSJLzMkCco0SsewbkRz/LWgIX
2fHTWCJFmPPOppkWvZ2WdfgxVWv3L4r7ud3VS0SUuYk4oW1kNSzPWYupYDuLFVxCiwPqJiNkp/uc
rbSypH6L41S2mo1ynEuE7DTFwv60xln96siulk/O6uNkCblo5ZH6JHPxVgeG3OJGlCHE6W8xY3bg
KQyO+Rq2WNaeYF6pdbcI0csd9l3q3/PaimdKp8C1V1P62kLR/6iwFJtNSF+XvracL2KISWvAiq7C
6hfRRgfnNVHO0GxgwaObZWja00+aMFp4ugQ5UyzuYS9A83rJ9JyVaTqQBFLtfsmq7hQOTfnUUjZy
grq0eJ8s62N81RUnh7zEl8yhzvb2zWGiD+juSeP4vJThemKrtZCC68fgfQmGNIESz1xB3puY71NC
/mJF6nf8HSTe4mpmqsLh1eGsu0yOCA6l42Gq2tJW6UVftTv75YduTDOzF20AEBHHSjzOxy2/L9ty
N6D+y+9z94M0Dw8GLA6ed3WHJL5XKb0ApjA0Nmm0FX7coI3esfgnwyvufMmQ7uY8BmJUPDYV8M/6
1yQI1/5KXrQaA2YcwgF8K7r6JzjaBd981TkJfrwonJKNHUV8naYMvk+btzgqiORbw5OWuoo93pap
+eMGozlQNiLCJ6e3uFTIQpmQjMCgVtZYGzQiSig2kKQ87FaJL4pNL4fliRulp9PRwCiq52RXewn2
90IM1FA7KIob1QdQhBo/qdIDbo3wUi6cxz342DdFsINQxQKPlNxuh7/A5ZAQMXc+1akX/Zrism8C
zgvkVF48h1DJCWAUiQHQBwSBKRTA1v+A9qq2Hp8qmTT0PJGD0rsRnR3kg7tMxW1ggsiPyrdI3uWI
/EWjhF+MR791yAOXtpe3Srdi+klMJvS/9eSvfvUhP2iuVVMeuoGHICFoA2ENUPLjhSOjPW73QR7Q
ccV6DtCLNotrKSF1I0HacYJJdxt8ALbQVFz6HddmXsKfwzxF7imzkoEbrxMbDiDUvDcERV3LnwUU
7LtmwbWAj5oMZsJtU1cI90tTVfJfbZu2/MECQmQnnA0lpZHsDfGK9NEMYNkNS32IO59ptwo7ysYM
vOyY9brszwEnCjbSXmfUetAYurj1A5ItsZhUcmUIBjaf63j9FTHK3tqh0D9StlLFi5xCeUccWqud
HnVMHVfJ9qvbksdw/qpJaxd/jqRTnrXEMWY36Nxqugj3WDxrAqMSh7Nb2hO4/ggcf9XC/sDAXuIi
bQPvmzMovF9joOQvAAWPwW0qy6z8Mok7s5Rc8LYN88yBOuLWyNKWPQ58GR4hnkeO+TueWpxfYLp4
NB/gPuES7ZFv5T4R0zqc5tCDI1UjLP+gJARZBWGxQiAKpxSLk1pvdBDOYL16XFQ7fvmWHG6aoMsM
Jctvrbn5iFy8VUlZHM2YKTrUePeRIHXpCDyPht9zE1KgSC9hSST1eaBaz76CJk4xSUZRgWvU8I9E
hfswvljzyq08v8Jici/lqOqXcJokZGiRhr9R+OMnvOJ2V8/xupBC4WQJug179wPlZaJPrx8eikjx
2IPmK5G1C7pw8eV3iQw3ROr9e0evk490Avw+/I8FPyaplN3apmypAPJV+yjx8IL5JxSS5Cmr8E/u
V+ImgpSmWI5zwKnhOCsnDYC0dH24r5dSfDf46REUgwBiX4YP2J640SRwOFpWFd4kTBPqsoaTufVl
PX7oGPswiZJsqo8wcKZqR3+RophjLpu3lXl5G055fdcsvmd6bOOQGtN4BReBN01iGjxazDp7h1H/
L7c/qSjHeJy+XNKgAKuGOD13oEfj00CLxXIi+LV+69Zxmo+RCpzgrdIlu7sM82q9hWUPswA3V4Qc
H4NR+CJevnLDmixKXk2JirVlMO9+UNM2zsAuBE84xZHiEkV5SjYWFq6+BrNxx+0Ym/ULU739xZBA
Z29vF+hw6QxBSoZIiBl2tcPKAPju5tWKXsBiQRwsAbNy/+gCeJCNsJOnB98VmONKF1Mpi5Uczzgv
zvBAq5zfvdKsVeA8e8C8m7jpn2aX198rEabRe0rcOrgEKlCCaZxd2Rmru/avjhvBW0r82PtZQqmI
XfLaTUckwQlVRzdgH+f3Gp90+Uk3cnTuQ4yfEKwGahTqjF6It9G66lvccuarE7ob2etU3bVq2rXc
yQiOzQJcKhA/pryd/0tV65xm03r5dp0WsMxOKC3LZmCr/yPpPJYb59Eo+kSsAgnGrbJkOcrttGHZ
7r+ZSYABDE8/hzXbqZlpWSKBL9x7rrfKbrdj2bbOE8YCWR4oSi00gWUA4clNM8Ihk9hS8IL7/h5y
AjuDSLqdZk6IRPIcVkO8D0jWwZlMD0rJ1YdjpY5tTzOJIH9xmdZakXgu7WV1586yVOioxsk92Vg9
LxUqe8DMRmU0H9NyhvLty0OMIhGZVMWzjkY3GppzUk/RSTZR9uR5aI/Actn1a4Mk+zeScbh10D5d
M9W1/4EjljZaW5jnaSLEPRepYX2po3eB1XLapBo5Ek+XO94bhOuXhonlFuRIh4GzYeL8xK4Gh6A9
spO7RCnzydeZLDXUTQ7ck+prXixxiCcckZToseCfFiCV9qmjWG/QDyHopGhv1HVKBNzSbMTfo5lx
OPvQJ7AYiHr1t5hH6yJqwYJDa9dDYdZSkkZWMks2MWN0y1hOXFWjij+ZGRAQ8+VDOfN4IYwfi3ZX
wWIKXvPOYgmqRl/iV/SQMq7+C4QDfR+ca7bR+lmjlkcnG7TlX9gI2CVSd2IYKgWM4607sx2DVqd+
lqhtnpdsXn4II3T/EBZpBVdYjTXpRCwqeFnYBkrGHpDr90SaLvmfMXNDLidmKysWzUx3LO4DsPkF
l+KZODdzTpgA+oc514u1K3FkHLlYiS6i3h8euYo1m+wkqg5hWdnzplB2fgyGcsgPuc7F1TMF94NF
HQTSkSfKArEY1T+MiCGORhgvEEJ06wws7bvTskSMEgVZ47/4LcszL2aPbkxqYrFcuEdlNMfOPq4R
JIGuarkK4ZthlUnKvvF3HaSNlL2MzH+FGFPSOKfgjsSaljrahZ7O/j5BD9f2/q6pNOY4HgbS45I4
wtQdAkq9qDoKwNkAO6ox3GKqoXBjl8aayMYpdcAtMoGWDplejlNmbnmtU1xsCnfOc5n2lObxPOcH
MeBy94eVcA+GYXGOdlt16XmxMWfA0fLTV8U0GjSO3er0nlojuTcpphZwpBQRHPcERbgqiuonVsZL
+whfEeUVRLwuvE5twH6vnistLw1bdZ5d0ItIuKxEk4bQm0bfERZYZehxrBpvm4wwzMfsuuZt4kuc
1L0GfIufCmXhDu1wL7cgM1BIRiJx6n+kA9cPPtfXl8y78GWyXHNyLeKP8RAgZLaFM9UsfxvW9C7C
/oe8KbU6IJYJH3vPrt8WLy/IvjF6vDFPDNKXCC9LkBEoS6jhZ7LYUQNcLIzYPfi2ZrLRD1jWjcvc
4V+YJZX75dJq/BvLGVtqm0/BZ9AQTZYgIAmxpLcB66VykM+y9lpimpDTLK/UyXK9sZjYlLvE75bg
VNJgqT8+UXbt39KESfZDh5FhbyDboriES4vpnMUQN2/Avm9BKFsSJF2GSQ0uJKjCf2r0ojcvSQFo
sOnm2kdtwXPBlrUzrwwDeTP3PS6IB88ydvyI5BAhImEyM0vjOQu9dz8s3efJsovmZHQ5n6VbI4Bw
5ubmZgZhlXAj7IvdCD1KRzFhuETdzBfg+uGX0gCofmucGD91yzHKMtOvidb1qkg9xOgs5BmWoVej
LAvpBTrMoEw5CP3L1RdtnZ7/YqFqih22ZOc/bTte9RSslA/BLkCihyQjvD62qIWwiIc0lBu5JtPl
nLz3HhnoPhyQwPk2jvFPMpKITAJVh3sZ+zzloNfrrQiC0Ua5Ids9gAEasGaKMM0AwVjOOaqo6UMP
rq8/4W04OXXOnJivztHjyK2c+e9oDcbuhSfFbt+ACGrYEVPUk/Y6MQXEwN0UT5wRAGDaMUX60TGy
135LsmIQRXeaOpwMg9gGiIXdbXBPVTFV6TnNneQfkvag3nFSO08UrsMlapZgnXtH/U+hK/VBtCim
izxJ9AmHR//SAQo4qrBV3wbo04NGN9HdQpFkqFcsJ7r3e4cMLT6FYNmMHhJYFVVP/sMsfrTjw5Aj
VMFIK8kAwoI3e3u2o14MthXJH7+arLzxb7xkEmhxg0xw2EU5eO1PTm7+yYWCKWb2E7sPOqVzmqmc
nEvrslRB/LQIti6jsDOx8+BNvxUwPgqGbznoCswmQbDla7Q/KfYCSCxpqXNYYliKeaIna0h3AUjh
EYY+OpUPTAw5IkDLuOZZVC1P/8bBWaOuAyZAtau7GSaN16fdMcoDw8CsQTO0w36YZdC6OoxYbmhq
+8nLTElB3jMRbFqPtmHJytDCY9u1HuDWThELLeRSe2hf1fSXIIB6vuZpyADYtHlynfBBfGcRu/Zk
n7C6Q6MmHHaoEpzpBHwiBpzWlUv6TJ+OEqprC7Zh3TQ9xxJ49rjF1yRODFDZoNRYAb7XTKflltVu
BfcVXcdRalZP7PA4eC5kwpAm4+hZn1IuXYTLPNFV/1WTF3efY0WpWRo2mfcf4eEVeblpXNC2ISrl
mVmhkDp+xoTVlH8IQI3wKVCl5YfZKZJ96cAnPiSxmknSafOI5A9dxNWvwLxnv0t/sZEwuBAK/wz4
For3EA0Ca1E0s3F6gVnp3Fj6EQ2AGRSVmCCshQBoeJKuG7OXsFXaHGvJYavo6atrME5YrDOUrs/k
VQXdNhgt74npd5ztCxuG7W/vpAMPCCRRvz9S2uA3gbhI02ucc0xhQ7ZZ3aDYI682tXYyGrApoDbC
eOllwUbg8iTRuVZnqkprIfQgtKzXugfjfQzJfMrWnb2dXBdpgdiT1eTqu25kvn/f8/ToY9F1EXWg
y3h2lyRZf+X5Xd4AbXUld5BCjKx7FCeNL2xWInamf9KpHYqNlnVOPir+QV6L0JXmKDzgVft5sEcY
aPmMuULSqUMuqudzM4mcpI2cUCpyjBuGZ5g6zrb0IKYH4cAupXKwUG5KOyYMVDbJlaVIfqs8hSIk
l271FhHzntLhNOk326zkB6qngEIyGqTZaDj5bWGRbFFFSiBTlpdUFRq2xSu7r0LNvjnlE91+4TP7
3Afgdg4JOws8sGUA3SDywPu9rZiznNqZt3nfUutEG0kcU8Mz1TjtHlmo2eH5gkKGzwLuEgOmdRkP
MRLIV1MvG9v4ZLcxiMfgn5U142hy4DEE+p7ImKKQ9XetmRV4GD9ha25IkNN4HDrDRCX2Z9HtF4e5
Jc9VO9vxLsyXMfxUHEhgWxWzjBtEQSt78TOGFzcWiVQEkQ2e/UTVMad/Fs7BZE+CEcYomqZzxT4R
+kxsjl7asEsv3PmCFB/wG5TR04znl3wIl8BFvnMTYJxZ32QhoNUfuQwzT2wS9AfEVAUtTBaEI9P4
QwIYfwRD2AVkm23jaENtX3dsWXuehtvCY1uce/QIuOB63LLoZf3wT0iM8zd8FKneLQwVmBlqPgZ5
FnBD/SC45kxo/tFZxqgU265kH9/X8o34rliemG7n15RWmf60kG3yhDjFQSkxjyynkzG5Z17EvixP
WOx6+MDIvQpdBnzGdZ/72gIV6dkTbiOXufieE8v7QDFjvTSFgzLU7VxIu2BH7qcB8kkKzpUd+aia
7wZE111Xt92Btgu3kisq52TQN7ymKWj8+xB/8w50hCWgk7mZu0XjUj6muiVRznCAsjy1R1b/7L7k
ni0v2ar8geY209y+IoT3xdHH8sjXNBaKsfhUgP73guLSeTqwDo2Kg0ff9AFLzTlBg4i8wOnf0qhq
fkebCTQe47ZBnif8+C4LZnAqrB+cP5JFen2eqmVsV4pPl50gHsT3ScflhxtunZ9tSF0n+423rbM/
iDRxSVKfJzd67JGMtrcpGQgrDOFVLq9h1GbdZwsy9FCrCChtRDA7yXoLddXjwsR3F9rt/OE4eDvX
5dc/GIcIk4QGTFv7SKzioVVfbjVTZyhCyrxtpvLiCiXZH57lJJmYNBQ3IK88gaZSeO0JY23inNuW
UmMIPfbmuuG/uCmtuf1S1jJ9WBbGc5BWGjdSb45ARTyfp0HXZ2M5NeM8j4/IFm4O9UMQGvQ2iy7z
ezuEQvMCCcOJUYL5zok7Y6kSBK9oWPYMHPxPAdLiGb8mUUxZEzFKWjqHfhGJ9a6iXoCbY2XDEVwB
fT245+K/NLImVsqmSB7Gvq6mb52HiOwm358DSDdDd3TtoTQHU4IE3g6I8okkhaL0qX0HxqpqcIyP
pRfKDbM695EbIriVdK8IT2SK56MOix8AtfoeoPfU4d7u5BMU43xXZZzT5FT3y80NomI3t4FVH0lv
Xfbk5mAqje25wGMCiYWDSRwFxfafdMSuTmaicT/7Gf83jTA/00Rfv7Mt+j16Ryt7EyQT3HA2qCfc
MN9oUscfaPbpaYI2w/C+KC8lUpmTBCbICN5VOcPj0TsHQQDoJ1stzJtQ9KLdwlsf7+wui+S+t8i3
Q0uYiGfXDf3vTnNYo/xJ21NZ1QHwi8F5dxgmMCQatMPx0Mf+yXc8FtvuivFBpsCnZFSc/lsyt3jF
pTr/gJm0oFt4sWTHh3nFEcip0Uxm0eM0ivrW8bE/Yde2T1SolGIuuCBcaSJ7Ls3ofee5ozAIBCa6
j4Tx57uExPTgiNEW28pkTf5xzOj9UCjByQpw5Ty4dk3zRaWwd1O09FvS8wL0CDnKUUP8lIPknkoT
4jOrdCRmJkor1lYiWXaukMbfoSnK3ptUp28lXT+HfBc9pKrsbkplYLOoZ4r3Ieg/srb0+LoKBA1d
J+t7O47dzwaQy59UTjggSWDOTv7ETn9x578qDcdjnizec6navDiFvHh7ya3Xb1rPCR513SK78THd
XQdBI74fe3/AueXr86wl32qg+g/qj3nf4ow5OE0STT9eWwmfQHdnOTQwA4ja1BnrUWTfqGQtRHId
vxZBJhHRu9ZUR87O6sUtjNzxQaxNFroRnt90BEOJwDi6c6o8fhFMEjZcUuXOZevFboMEk0tHbtuZ
Kf1+dovxUKUBdRYW8zZn1afCizF6AGniPhtC5igw5+ZiDVnyNhv/htXKOjjw+e4FqudTXdvhU4CZ
/LiUzWzONgFGO84iRb+AVLre2VI6l4zfB4IR2wN748rRZRMz2JQZblm/ke84XcDd8duyaSL8uCFO
9L1hj7mcXGQazy6X1SlPY/GO/IHoCkTPLFUDsB9+uwzFbpRu6NI99t9IM7vXKG+QApV+/o4Q0znX
HgzicnCMRIUPGhKJNwHGITHNWd23mwxM5sbv+Fz1BMsqH2x00zRVu0ZKKFhFMBKuHI6Mgx1PFI8Y
G8gvT8PoJWXZREtvsgRZmOWzsc/JyyanB3oXgopKnNBkjX/NpKZvmdsV5Wz/hd5w2jvlOKFVreLo
zQpj1GqJ9bysfykiyIawNVoy6tkQ7WRXETu7GUFwA+qlgx3QA/StORVE7GzB1Tkkro80omEwDevO
MxebcmqyS4DRho+6QMutMmQcwqHUAXu67QwTbRcw9cYmQeOJBRWwaOY++UTB1DqF5DhMWhIROnUG
fdCR8zL03VOULCe+62ivSCW9eYHF+g9L7beDNGDX2sa6TNl4wVLNtFL5ff4vtNNuY/UOl1/Ht7pA
Vy5uyxwRtDX4I7knEA86rEx6S/tZcqEB5PpI6HfXgm1o23UlRHmISuqJHI3w0+o8AkO1uQMXkDiX
KLE5VG0Q1g9iQMbfQ33a4o6HYIqq5p5iqbz3ptV87iO1+IkVCaG4gXEgRSS6EVFotzb0DZ5oy7b+
yzV4MCebAS3iMzgwdzGsHJGClVoG9RaAKBdxGFS3ogkKOJdF6ZxDps2fYaCbuykYsKBTDv9Qude/
VdU8lqvDklc3DvgfE3a0EbZlf42qfGw6nXyEcMw3PRvRxzgkxhUyOmlxYwLWdZt7EZlwKm641DP3
p7bs8pkLa7p4VFpqM4Ll2Qwt2T4nLamfKW4hyckAXAixO+sVWnJjvclEANBllss3GPUnphSCASQf
c9HMLvSczReUPait0xz3AqIQvUvLgOkBte2Gkj5611OClWBoghMyIAAceYnFNi/1a1d2NJsEAnWI
j7wVmbqM2b7xvYxD5v9vRGXKvyynIkJI58R+0GZJHAwNzIz6pIc2ryVsrjGrfyCu9HLD47cKXnWf
/ini2HkgxyV/cVmb78puCiGPU/9PW406JNjLbknzXVkNKS1rQiRnBbNhw4a/XSuL9HeKnf5Gr/+p
yAw8djnYYxz1VAisSIkgqPQXi/gxo/BT+s50eehuU7bYsAEY0H3NUHbSre+p2tyJjpZfD+1fpsPE
A4dyBGY1Deol80UIdSrKVuF5hQIoyFe06ADyHXe48+rJkZAdr1Xll87t9Ligvt/mrctgG7ZZc5wh
mT0lrVEvdCmcJb5R5i+JHqSPDgtSAlNXjFqU56VbzoWAuB0AP/tu8dP+sMoVtnSV49ZYwIKaWcc7
q7LQd0wJVkSnoPdBy1qzzVjD5GNmuy1mrR1i4m7fmExjaKiwqoqclHV/GkiEyJtQ9/tsUZSyDeoq
ErmIQAVYueZivgGbQ/8oR6vfdmOEtXV8V2niscdfQR2onWDfJB9mxFcKRS/C5ItSOZ0mA8+cPbvP
cYanwrZenZm1jZSmuIpAOh/MaNJPEwh1jvrIN0e7LI4QIlf5UcHvgz3cSZ/immHYIXDgL7Ya586W
tDGkMXFLDs+IATvP9Bmsm3XOWDw2R6tnPOiawL+VuLJvgfTSXYT/jVyuCAZa0Dnvpe7EhwWuzTqW
mch/BuMiueHWqn4LrxvvM9RYEXB3YroIwkQJG2HKAYfiQsRR0ZA91L1f3rlj2G61CRn1w33A0AF8
J+592uUGu1CGNt5ddeyQSrNBkTgbYhTIWHVVQeKi9Jv+SyaEUbglL7nAWN5QHaOoyj8YvPCPDdFz
1bM5jYrqgkkg2qhw7N5zaPR4VKaZ0fpSJN0fU8yvSbzWCCQm18cRLTdCYNfbzTCF9n4flmeMZ8mT
ZuXwmcdyTd2oAsba667BmVKOTzxOlFxA148sGZhqhKIiX0eohzaE/JnPhX4d4VNsi8JIwpQhoK06
xfR11fq9YXmYq0vM0INqKkkbAoFAvK7J6Nxvadf9YMCODMuspOaAizKUYF4gZ3o3x5J71U/Tb6Nz
dpcDf8WvN2Y8WVkVby1lA/onV3X+UsQ531VMZ+SREigEz80mHC8aDziC26yymOiiK4HL/Qt9Ynpn
fiKOYRl5mqCrTj4PYdOm58JmnX3oFtfFyIMRzmxsbFr/HNvlKpoQk+6GVPR/eXzt+lixsf/j5NlY
fwlj6selXdRTAPPhaUR2Qm+nIxtnfzgWK6YfhM0ZNZtLqlQkgPXmsDjHXQeNHSuP77R+9ULj6LZM
OxQ3OCLX3DkFsl4penE13plpnKKvgT4vQCjV4d5AtWTdFmS381+d8QosZGKKLdMmZCLDkgI2XExe
32VzyM3LD5jn1XMwDgYIx6KKS+YEKcy8JvuZndTmVkVb7R0A0njlEx4AYktHcGLvpNFRaxkMcIfU
r+sT3SEa6Zxo8kd7BL0X9mQZsxtawluaFB5AOYPY7yYY/WYcG/BsqCYGaYY9soea0Fnbiq4oYBx/
25eVt89yT+xHTd+NXhB+YZER+XegcU0Z1SGRkZGCsun5RKi5XIeo8JvoupAmKo69mdz/2Js2l0L2
GR0gwR42CmpnvPIWrshjQggOUEu63wy55iNTHLJ8qsh10QvHEm0mRAcWkCHGIrMzrWECJGAVMNbB
5r8dXIbqBy8Mlk80N57ZBO7i/zFdOde7RNS+fhx7zKOE1LWocftN2XvgAr02y1cynEOnl+6wumrS
Cmc8qPcSMF79yiLLmlHnrO7fL0ET23ykLuoCJAaKZQq+Cvp+/uuKJPDcm6yKkosEp27rdEylNEre
pJvP9Ap8TMxR+Q2aCfOoLbsOm0/HPhSXV+oWPhwpUKtb/D51/CyTIk3yHeKqdNKUtgygs5NMHZcv
BITPNN1FaCqwDKOPTP/AUczjt7gaTPQ5YpLvL2ZEzo9/pbEMQm0Dja4ZuY3IKXSOqAP68ZTyruYV
O57UWMA5mlhk904cSwGcGq4TNLeQDIjiXCRZQGa5WRbRk7Gk26kiMqvPSko4/qMc1blvY2en3Ehi
bGC0ISb7xzZS+P+NJJKnI6CFLHcVeo7SH/VLWsY6Rl9Bf1x44PBgv5C2TvSfu+HiWV6QhUSrf4Uk
zJcoF1Z30jHoIEJUuE42NGE2ljslol3la1KREnQOG4yyzMXSKWGAjEi6+yySad1LlY65p8ONQapD
vqACw2HibvrW08VpqMalP5jIrT4J0xDV2SpIKrDxAw07JxdFfqKbJjvRn8clf4BzlwfHWQcyPE9w
1mIknTU1J0AZ52LkQI8CpYfFk0f3egPNA/lxY7mq7++qPmaCgza/qWFshdn0gq8J5XBtfFpoh5t9
eCj6KfBOVVtH4yG0skVjsGvMp+MM8Hk3FEyTe6V7GU8d7kjk+GUbtLd2pXU09hrViOaVCOxmVQIT
vBhnmORRNXRbfB5Jf7BheX012YA4xAVvzV1Tec5TkHrzyszqkTd1PskpZ8Rh4XxulfTTg+2MZXXl
n/Q1kaIaQS7HgU+kqdW/tdYcPCOAMuMrGUXdox8Ylz+KGBpAJVLqY91VEqhdxETGdjQNv4e8jIK2
FCNne9r8oVioh98B5s8vAXW4oRyW4yF2Mgz890gU2ndVpgq0LcP259oa+n+Riz/khOcVSWuJpPSB
OaLMH13tUPjIcNrz2KXfuCuC7mwxXd34Kskfc46D8mjGMi0ONdF3P75PTs4uw4NIzAWjy+RUwHVL
sYFmfE74w9UdwDCfqCrLydzdUihn/sc8fnhpE90Mx2huwx+IcQJPNQmKjBllTw3tA9cQuzTxm3Pj
EgPeARdhriQssum6ZRR3gi3bF37S6WWelPXGa0v6E2ohEs7CIR+Cc+fF9sNI1+IeatsUd2kP+5fq
THHU88vn7sHVBRviloEBlg1s/ywwdB7dl5DYrF2CLYNWkRPIvhvLpXnDoeMz9KdRQlVtOxmOlimw
6dscX9IkkdDWPpCEkAdEOCmEI6Xv6O+YEI6r5/nxZfCwknNhjwXcG7vBTuh37C13QW35r0uCrYP/
D1wgRIUmDXilwQ6u5CnglfItyIGrQyc1jPBKv9qhbvOKtwou+niqhqH6scoJcdrAbJZnNpts7EMA
in7cHI8qPno7Dl5hmBc3ftGanUBbdhdiP4IP26OHOzEEdNAgdQbxcVaHw6GtlWcdQnrg5rhIhuw7
nCl0n1K47nRokcAZfK4Cg1+H5/szW8ZY3ZUedOALItg0+du2aZXvrX7sk701al2eY+CMGaRYQtiw
Wkz2DdA57G2fXd+a50mhNmACfA7aQTMQsWObrPWSknAz8mWCClVgxrnlxv45R791JyBuZkebW/Gb
CEV6Zva3/gtVCUBTU66fuB8E84raqonD8fISV/w4RGwvQkHlIMt8Qltc2ZzbZlFOcMTnArmZkxJ3
ccfJ+8ydUH3YjUfmLU8vhoLEwEjakRQGiY0rkXgIzUF0NkmWJa/tzOh5P4DPGraMD+RTBjis2Wn+
htfEQOfaTdJNtqBj7XurzwTelGQprk1fU3p1DF2rz9az2vYP49T6avXLmODfGlV2oe0jfBunRn9k
ssazxzqsnkCAwol0keNfmciJi51wathpbL7tKiwx0pQLs08bDx3boBn+5frMJfVZsy9EPUO8mY2E
EndvvquJQvkDMMyf/zpxRSDIprIZ4X3n0iBToPSU/omC0PibrhU2mmlYzOlLX9R8G8Vsj6Qfuf4U
QeOJmCRNUxN1+3nE0b+xoZ6O29KqzHwUoxXnR5OFoTz2FuMwR/PsbNSo+5/QZr998Es1Xm1EOepb
MU8uEDQkbX9mOm4lV0WgqH+UJvd9KqgSiMzIcOGlnGSIuqml5MZamkPl83ENEWzC1g3WCTNZm6/a
N8koTqwF+uyLDe+g710fv/nJcdzGe8kZNouNaAe1nMqmI2NMNmPtnWbR5uGZ22JkIJ6tUNOeCPoY
Fo3DvlQK1TNdVSp4rbFFkjcFFCr57s1Qq0vC7f+PoBb2NPzY7c1qUW/uOighy4Ob1OIfyuTpcUhG
oNIqg+yC8cEWT7OGZrCbRqgxl7Zxgn/oGNjS+a7Igm2A7DG8kDayBF8aeuhuCJFA9VAMqR6qMnsI
WteIveEmtuiLMMPZyHq3c5kGlyWMyEKmtGICl7cpUD+Y77uKeEkOAyKS7UMu2HfeJMC1cwkSh/Jh
rH+nAFH0xrQ9GhLjwXPe20nNaKB3BwCJdan7xxZuCBVlZSiJM515r/xN8W3yBFg47uxIgJmLCXPK
w7AZnjOkgud8Ycu/QtTEA/b39Npo+0NoVr27Hn7j4zJOcFfIwtMbD4jLXjdiwY5vyUsIZDDhoPZR
utdhbL/jR+3z53kQHoAq5uBbh3OXNYjlPAbQhQikh0zDIKyxnmw06NeceWqxrRj0HZSVE0i45j60
NaKtfcmY/IxcIoU0MlXREdkYe30Z5dXHUhn8rZUkMuo4mskqru0sESoZG2JYryO+CxPHi72HlqYV
e654KQuUsYTdp03u/FdoPFFpNXEjNU29VlPh58qKeeAz6AcQbexSJZtWhdSpLJxNNjawzOpq/vJl
1QLeXXCqCMwpF9eRrwmj7n1chSu1ytgXlFNQG5oq+oAf8xfWkQuG1YxP6A15//Nh4SVgbus9TjRR
L2CDJw48JqoHRI/JW2/17rEIeQyLcU7JuagyG4Z+ShvgKVneQzFA6zRH/X/K64tLrYTP2rVAqrmP
sqK6Rk5cnLoy99+asOQOZJGN76iFFLwZNY5x1IJhmm+4E4J95iFLBjwURxvdRw7QNAxEx3QgkRol
OL65fmmJAS/GJrjPbDzOIDUQrxnMMmxSoJRId9l7sctNCszgIStS/zFF+HYNbaKGmE5DLwoYmaK1
VPpnoNoYdtRt86tZJBgkKvHI/W4Yr0pKXv6w7SQdRlMNlwWDMnUseQTEAeV63PDtae6OudMQeGpV
TO2+d4ZsOrPOFfHOlFUPeJbKAh8M78aN15q4RUbLhTqYIB3ELnC1Kr6L2bBH8KyJIzcHvAVQoCKi
8DVDGYXeRhnYZGij/RR4B4FvIAhQj52B9HoMqSfRuPpg27x+O5qPav7ohErrrb10Yfs4WUk/Xpm1
YOzwcey5PPsRyoZNEmNJPSbWyrnkJIBapRikyG3pjCgCGPpEyCiFGx1dZcqVYUvKD9dL4j1Ap1jX
aH36X5TgKIMdoOY1AIgThBRERPNgP5yYNJID63OCbtFLVIDKInLQ6LkHjmRZC0NaHkMz0uy6Co2M
mf2AP96m+1znyMiVtlla6ZnbqLIHxlcQz1CYI5je1U4S3KBpsUnjn8/fdd1wnM1hpL5kzJpvC/co
4gbBw6teOny2/LwT0Zz7Ce0ufi/syNhS8cuCDgmDbjggt3Rv0MgiVnMoNxJ0frnKjmlBybPnzGZF
mfdpFELMjVHWB9xHvObkMUP1TM0IizEFHbRza8edT3iDRrNt66mXRzyqTnSUII7OTQTgBWFHagyj
E63zK+4IrY99wY5lb3eKNIrI7xSYlNDqHt1hzccISZ9/qyyFkq/HNvKi3QK2LEhBZMG5CbOZk0QJ
cSRGhkkiTxKZsxmJxPKuJVvRwcpVt+kvqA4wzHU4x18CjBlyk15nepdHZcn2ScbtqyCU8HeZOwDa
5Dpx3yPYbWjwA9deP5sJg7cl6fH+UHWWOOpaKLgXPXcZKYIE8MlDMy/kBdGKuHRMDpUbryt5dAdA
k/2yQxFLi4g8mTKQdF+z7OB2O/D5ZD5OJwXY4p/DD/tVM/YN7+s5t6Y7Dk3s0aTCuRjuaLCeeb3x
swZTG7Kzioh7oSKIMougGn/lA6BceI7QOkOfi9nr8DyJ4jxqcFhb083RpxU7lrMN8tUzhJK19mCb
zq3DqqFTn8hLAbVRIYjDQEtBEI6DGoFo6zbqDy4aJwSfMpwbFBhDFzJvop/Z940Lr8kpQUVthrCE
oWG0kxZ3HcMRj8F342UnNm6WOHuOj4LPxKoCamhMGO4n1fMIwSPxhy0rrkayt6m6Fy9HIr+6R0cB
LI/DjzNFIiqu85r21qbGD3esszhxStsmRCfB5+jDnyYPd8/30BSQaWLlnhGvyOTmhkjrHlm1dwRs
eI03fXq2bPQB2KczHIsydKIt4hHfYy+LHIvwrbD7TrlIuh2ogGAduRK0t03RHd+mrCQYEg9f7x0T
3xq9PUV4K/9k4PnFq03LZUGIDrII8wLP5w4hSllcB2SA4JAohC+Fb7W/k+xXlHk11UcKweQ2BBhG
9qqx8ZVDppnCq/DtLKxgUpsSToNn6nnvTw282QA9IMv5flWpUpH6/2AOs8yjcvDCy1w58b/JG3Iy
qUqZ/c6pra4V4dWMUqC88LsvbhmTH4qcEklQhBaoZavKkgXO2CcyvKZjjOvAPMLqilwtTSwLUkaQ
fTMzMIZJrUKnFGv/UiVIszBUqPnGfxY8Rwhv1X6RKOkOKYNoZ4upvvthETtZO0oV7e0GK+2GR8a2
Rcomva+BsNqjRzfZoUq6d5Kw8j6sGBPPeS5yBjxuawh4hwY5FNspzoerGXH472ZkJ/WeEZPS2wSn
3wuaCLrfvIXQZ6We+1bO3nzXotHvwMiq4AlSM9E0ZG/o/jxTm3LQtixbQGkhK4Q6OaQn0gq6f2Jo
8h+ry6iFxw4Z5dnBYGyfPG7r1xl05T8wRbF+qh2MshvlVMvDQBHz2Ha591AninVEzGEKzGZsrOdk
Vo11rTpdfqckw//n9gkBYFohjmUwoIhlIP/T3cHv95HkmY5Ayai1oKoZIX9W8SCvq5XlDz4Lxb9w
jexfNOr1U/g/js5jO1IkCqJfxDnYBLZlKKeSKXltOJK6G28ygcR8/VxmNbOZbk2pIF/Gi7iRzJjT
csJ+B9xOUGvNxKFBjIUVJDhF1wjZv2wFa4W+IEZSOgXzmmtZDLOkQJ13ilv6fMvo7D6VEsD5vqgF
jrXWcFltqhbE1zPsTLvdKcyGP63JvZwiCrN9sygd87eUY2RdlNryreAV/8cO0OOAoaX+F1FsCrs8
K09IixNZBUSSYa8jL6xNf+fPacpmlUBC31bhdywzhYwCWmlxZqY6yQ8p2dZEWSvEvTA69xVM5q1o
5hdYjI9llk+PxjTT36Am6w57GbgflSYPRGbne8W3KoNuPRWnEi/uSdga1wWG5fTU6U5EHDTFET+2
fKbkZ76x0F/2XPJoqpx84wsPo3mhp5dXtD2IfdtR25XDnoqsoJvfE9G/jLU7Yl3I862TOv5lIj10
FXWH9bkIjHMdTObO7LzPhe/KPvb6ZwmzZlfD3sOeQLkdZp6a/SziIytZSY4m9FP9QVbhnZ198FuS
dnoyemAFjPjZMcVMSfVzGX61AlpSYml2Zy367SZuypIX69BFc+iKLw+u0ruR1ivAarCrx9ryzasz
pvEWR9dXHNBPAzHSb3GttkAgUEPkHYmnl4VDf9MTEACwZagdeY2cYsMp+21MAHPzPBjngsaUpyoH
0mCWan7EP0hBhjIoFQoCdcGKXV2KYsh/2jaB/5FX+VFRC/hg6GF5FzyXO26yPiEhb/ni1j6fOEJJ
N6SQR9+njPAi0r7312/N/gJWaeVdqvg3Z5jfJcGiLqEM5J1NIInMfFcf8XENbwMuMXa7nXwIpc8F
WwGMNEy/f1G0xUHSIHQCXWfm/6v+4csYbntV2a8mvslt4An7BIbbObq6d97iPBF/B2JuB2VTEIQL
wXq0ra549bxcfjhewBXfbggg2+yxW2WUz1SFycMiTTINBKX3BlQU0cr8YFXtX/pX6j0kCXS8ElXi
ojVo8LjBHO1px0XwxcV1iEEnkIBxOxp6aDg6zCX+WKYV7GEOTrSdLgrrWkqdvYEFKvFLMztiKxmi
wRL90RP1eIXqCtZ3EGgA1BGhJYYIjAT8WF+gnJwAIMx4X/IxYMszBRsm5vCRw0VUoK1n/350g+eB
cMm1SBcpeDF348k2jfIbS+6NCEn76QxEccJ0wCnbTCcqmuK3pggjAx3t0+NGdJm7yj40eCLImCLY
EqHrjnyBHgkMf2Qd57NVGsM/koDEVrk2lu7UPfKa+/TrJXsvPHfcwadFjbLBQNW0LAJq7hDYkbne
pgx4fVoTAOIC4B1sV/JeADJIYNXpfGcbU6B0KyFJaVga1d5qwvIIPVg+Uj9GGLQa/dNCPCgqrf5E
3s7EONKG+Y7ib+5tfee9zthCPvlVjJQuGM8t6bxPo+DWgH+ivqMbjqIaF1sNHL+BPFFN2/OxtVP3
6EFjo+EbWCF75hrlJhmX38pKZ9z/vY4WS5KkGod3yzAxjlMoK1jIJsAR4nFAquQuwAk3ZvOzoB2c
FlwjeRdKxtuZ1r6XQqd0gi6e9H8AoYwPhcMiclOrhZQCsThEeayi9k/Sdd5OgHSyNl7b5wD/E6f9
WtrqKW09yAKduJPwRnHbVJRk8GcUxMakuaWjtX/P01o/8zsRG45s/2ARfEdj9vQf0zXDD3/EC5lO
AO+l9Cp3vyT4+RNAYqB/8c3s6iWxXpxZkuPwbHKedk3zKV3YNytvMGLnYOQWvJx+/so1pD0EdjXt
yqUEj4fXvD2JBGZ52WJYcBtEWIGRQcLHfCg9k41o1yyf5kQVyBTjyWdfaF/Y0PZ7d6SY0LLxXPgA
108yDj9GD65/zwXqliVB9g/dEwtFmyEBmEWTR34m/B0hA+IejIUxsmvb/9g+ujVDLxU3iPOU+Egf
2l/j4DbqmFXJB1hkRakYwgfRLiB8pTwHKdabQoRc/xC/tyoO5TEZq//vpMQyuBa9Z4OpP0j6Mb6z
s2rOvI3TrzIR9kUp/dfUGBRApH1lruVcpE079kg3QBTDndtava2BfNTJPVss0qAOa/Mdhi2i/aU5
R2bf1/fEVSBQFIpdSpcSGW1yUUvS0mznIOzJ7z7P3Wse6PjB8qYcl6CRbs3Be4MGm7yhwbCFxvT2
YBhl9jmiLjxNliJMWIGJl+AorzQPPFBc4DyW2rcOap6yR8ew9Ltd4sftC6tfyaQr7dVog4sMcnUI
Q7i9zIIOkS+oEvdkSwj/ikFvkXmal8Y1McQWo9w3YWxvQTvpCMlNPGY8EwzMKU2IuLYJ0C1+96+I
4YDh9BmdGwuamCy5to4SbXBnl318W8oAWkNCQR5WxfiqfRqGuVFTkITXy/kmBkayZpo6JkV34G1F
QPMCaAXwDUaN6Q2aWpPsRMilc+OZbNv6xHHv5jlrrwQYWedbib1b0N3vjaS17gBNdpdpCuSZOIV8
9xV3SGH5co8YPH+pJH2CE4mZNgkeIeR+ma7XYkVFr9tUNikdkdb2LYZ8EfXe3F0cu+X04RiMhBic
kzWXtzUfvKfLCkh9YRusT/rxMId8IKNfDnLbjgmXs8Drwo3GBPaQkag8aywOz77XW699rwTgeBPK
4T4m8NlvasEd+CJyTxyDrjZPTO/WcZqVpCqDG/6Ja5PJ2NHYn2Jx4lNB2P8sF24/IZuGnYqF3g94
Oiycyko9zU3VH+tsmt4J7dfHoK/huvHB+kAG2Yk+T7JdrqFiq25ORnpRYeO85HbATxt0eYiyxC94
ZWoMD4YqjG1hpC9TBu6Q5gDYoAJkkrsdTToitAYzO5HZwvkaJOz1XdRI6Kxu+i27uNlZYxx/aLO/
hyDmPdnZijKr/Di+OJ1IH8pmqF4JruGELeGZhgMVtGxth+arztFpWDiav4VNv0rdN8NO+bIECt1Q
dWEM8Y1WD5aKgI9/aN52v4G6HEburgR5QG7cWVY1H2pQJdwVcUnXyI+Ds+tmmtzOeceqaqXu77I4
c9IdKyTaG3Fr4mE0mhkndmy7GYvoatmbZZ8c4gktlG9Ovq1zy5mxXnKqxJK5wFlE85umuj94U++/
9ZPOfnEIY7GA6rXzyJL/m2sLJwDvDLXpaQw+ZL7z3o/kWzfh7I3jjsB5eUMpKUCGe6bxbBNG+Rxq
rTFJeEYcicaL77NRpFi9uSns6Td+S3vZ05oh3EcsTsDHeIMXTHxTTVGASxwjp2WDZA5Lmo+YLoUX
bqXY4Zw+2WFQDCJVecYhqSzrX5iPkD5W5jplACmzeey9uDS8kwOy5TMOZgVgMJ5hWlDKnVVTTyEw
NT1sDsuByXVUN/IyyxM8NYML/uwj7pWlPmXAh5joZp86hzbYUS4YY+JMhm/Pqcyocdr61mQizDhB
zHSXWBb3jCSg8aCJG8YDlaWAmUNxouk6vJd5r757jqK7sfT9V1JYw25OevYC3L09Sp4cvghSLUW4
QU9utjEC9nfRUiDPNmq6s9CTjxkRk1ueUpO4cxyz/szZrP4SrEwjOjDZtBVm/9i1kBjsIs1+W9vB
CGUMa39W7F5w7OX3SzjRWzkb7luN/XXX9NUQJaHlrw7ANnjH06Fe2U7GJ8ep4rdZDvdNs/TnPofj
X9N785Nwd94T9uC1MXf2JoWbsbJSLGg7AUXQVmH0Z9yR3V+/00PEfxe/GIHJjVh6NM8N4PXPYJa9
yOa6T8DLn+9EbE2nOuHcHis2N6iQdn+fMRe19MeuQC5d/RnnerivgfhdPY8AGX5PwOrmRMqwrPJf
lv683bPUWFG6Wn4PEz2yaHrnCV7WBupz8hcxq3jgGtB+zpOmnEZqq35dtP1Gng4Bo6N+cNv2DNth
6w8PIcDjYg2H1+hDrveuDax25PL9kbYFT5zVgrypY87ZeqiSm91qeZ/LXsOon2S1oYJtfIKiqCMe
UZPuBSM4I66H/cFHbMLP8H+kTdpLd5uCRJ97qCPdmaLE4UjFTHVVoEA3YuSatYGN2wMiK2uD926W
fBbeQCcyWTSxKZOpjLIx4YaJKvzmdaomQ5uzqgXUeiugdx5oHQuAQ5lUkJILmfCfgj7SJC6IjWxs
6HP/108Q5nA0Vbi4W4mUMTlwL8dCVKVxfMRoGE43Kk8GcYeLqNhRLBE/A9qwmPSBJjWQ+NdqMrUt
4UpHSjiKZohg7WQJciqhLbv7A4cze6Aqy8u+9BzwdZu4J/D8v3Z2xo+knP6DjUixK/mwyq27BGKf
exyLCUrzewDblI7QKWk2oyEYdXuc3ShLo9siK1jOcRJ1e5hCq/tJOdT/X58EX9gEXTrU4UfyChn2
CzmX6rQYUmUItiF7K1Y0NEAy37TFXrFyfIoJG/3GChxqIWMBFq9y/yXeoNBkUMXveOuExsbjySG0
0smTT8xeRGryvyCXAptvZoe+IagyR4eGPb5RKWMb6wbyce1sGgt0VWCTAh7yX/gprXXNW/ITWxhA
6rJQl/M89pAhiJyllzCb5N9Uqe4Wh3VBKleqz4y30plArd4ldLU+0wCSn0JyvXdsUfuDIZiHssrD
izm7Rr0P7D47lqZS1T50W3WzDLG8GVUiLnNheAHePMyD+BsqDHqoKYJfSWdGoOLTXT952dmxKyxm
09TfMIaapxAx+qOQub0nT1cgbtedd1/mRo+3k8lMPLaOIT8ydpW8tJBQ2tidSZQsbXaccF9+dkky
/wi7XB5l0BcPc7t4vBOotgikaT1YnaAqWlf1u0uj6q6P3T8grjqqKaCadlVnfBsj/TeTo7OjD05s
9e3Xn91kI+GvNRVxlQrUKy/9KfB+sAyo7Yug03Ezaicjjk/oDGRH4kM1g2DxGKeYpjaQI8Up0cKB
6FPnTyuDa6NTmqXEyDc7t1oIGyStOmZNuwweiVD3LySW1bXmjkelZxG1I07ewTlChnEOC3YHRCN3
vlJCqb+XLjfARywI/nmoSV1gOa3rjlEKnTEhaz4F9cnkMCPyH8apcx1aXFEm+j9OzlK8aW5N4Qai
2ju5CALVBoGTzzhu9T2R5fFpSZP+VHO01QRi6Q1xBcFyB5wGJl/IDuxdxmBPRcMSDZUoD1kYj69w
VPoLvdfVzVorSKBxuLhe2e+yTIQlhazWWeHN8DB4gG7GnZgTFLh5FYFlWma4eZO41nkf0XrqfTFI
jVNUD72kC0el1kVg+bYi22DjDuKAUVqxyzsMLaBkzmz3ozIXnBvcK62zkwRzyd+JUdREYbyxRA0B
akyZhwrfZcMvIA3LxiImUj58PHl71WS4ecJJUISxZkkiF7fUe71S758Qni2xBxNnn/GdsQtCjq48
6v88zwz3GXPSCztH5Ke+8tkCZjmlbT+EF8cnlPDEitJmlO12xIUyXZy0w9tLdV2SP+LAsWlS4pLz
6wjLdLZVyULlive/awAQp/kniiTeJ0pJ02VD7Adjs1VMHsnImT+SciNuUZHOFNmLOa8c0mvFCBgR
hRwvPk8zBmW6hjAsh1wR+2UyrrpcOTO2EjjNFOcbhUx+8VyEbo+mZWUVS5pC5ynlPCmGhipUydOI
LekGTAmnRFoYZKIBtexBCDL6+45TH1s8HswpZR10GPUsxZ4vhJd0qgxrBWn64fKXBAMBomDpx7PS
i7WcgVq2LxCZIcMpttZQFJp1Hst9Kw4eob2yAiZOxZnppkCHoJUVBr9zbyRIGXLHQgGrCTVebBKv
PBJZX9FlFCR9edTQweDgT9DBiIK28N9AtZuHUXQkVfK6+BhxqzIckp4TqzmZcjjdtOFlyRS/lsy0
F2h9AIC3IPlsBDTW+FhpuQj7VcjyU7spyA9pALnYT3Ng/i06g04UQlPmJYMNwI2zaaFU8j9J5KbL
ZgtQXuV553EcfP+eyE7L099aNCqbhm9cZktX8d4WVl3tFIyU9lJZoX+km82Up7EoweH5U2Z9r5hT
ZmCtmn+ON/pRJejE2OQsGl7YwXYLnTTgEyJJl9p4ySzT/WfqgQtMmQbtFRqE+0BZi/+e8ErnIosa
+tLFXJX2Fh5k+n2hlh28qoFqE3LGgvA0PqGemidAtRq51a6aIMJ9aQV7v2KzukP8wppB4dFhlOX4
bKO6/hp98UpfMByXJERRJdROtMEFoaLnbxjDZ9y3mLPjwp7x18rpGeRKcOFiw/iRcEF/x0VPkwM9
qWhr8ObjQu9DqJyb0nbeuT8iM+jKODBvh2+Zmv7NTp5FlKhw5RMDCrtbhUeJ356BgrwDGnifPmHA
oIMVK0L61xkwePAwQLAWPzMv7XfoTmePPOlmonO7ccZHqh22tUdUHErcI2nJW7DmFkNGSQK476Lz
MDFOo6LcHEDuvsJwtbMGQX4P+CG9i4kdYaUi7Sra/Gh3XYk3JBgONu2I8CmFvCfc4j+2PUL8Nqae
C4bBPEYETj5wOo5X1GvzkietfzK9wPpw+z4+A8yj6iowwuZzaWV4LfRqmordl3LA4T6YYfZn5np/
MAlbE7CFOdLgtClDNtOu3thFcBdM9nS1QA9uy8YUIESJsmFuSF8kmzNv4/YYRYEh3hCZrTdkweCK
atf8JrGlH4NmHVXiK/whSJZYOYKLX1rtA3NAoNaBajn2q2W/YDadbCt4SsHAwosCoFBZPh4W1Vbk
6xcXbEUJ9Qpa9HsVqH8hC/YIwk38NcNT+htTys39WLuPHnTDqIjbaeMExpG1GOJ3FXBsm6R07gZh
kT0THcdPVjevieE9DQyaJwvISqQojLyH7lCwV+UVxcLrmBTES7owNqLaTttNjmytdhN0+WutverC
lRYlLrixLMwwWUhxARcck4pNzZTpcHy2lnJ2N4ECZFyONJrWvHH26MpsHrDsHXCacGlkiYXqMWBN
nL1PRTxi0w/OW8CSac9yp9qQY3/w2zC+Nyb7mpOe2wyEryOISXxUXdnv5sXX0TyF7Q49uN4vBkDR
wevaH1h+fYSvtY86131PZ3KRtLNvmeYhTMIxZo5lvRCafnCHyVScPY0PWVl0aakY451WxJ9tHb6U
CfA4+oRBw4ifhRwkdEddOxcfR/WpTlPxzm784i04xi2VZVQleyirg/U5z/qPLYtrBwyhk9p2EFJN
eXHiKj84vjhhW3V3IvAalJ04PeJRLveJStESG2+Oml7Zjwj/wcXL5gt0PRTneHyBrOMyES17nbrz
BcPlV2oNPvkbBSUb23KE+ekbGiSbtoRiSfyccCNo+1p9hgkJ0cVOxsfBRFEp6X7nLWGeqeXA3jO1
/k5NrkXYzpldufHTWn5amI+jUTZgguWIffhCX6cvttrnbODJgM5qWZspwMvLmsc7AEeyn+RqcmCI
ZaidS3ffaQgU4wrM4/WEnVo14l5iAsWYbqU7k2JcxDUKy5lZdxZxaGzxdn8kNYZHbbT0JtXl38rh
69MHi3FTzILnwFTdEarLuFVB1tzFTv8asoR8TpSD4JTjddQUkHaxc2h9Z/qxTI9LhRvc+ehg3MRg
B8G6UBHwNehapPaO4I+K+w58zKHtjR8NxXhDv1aPW5jQRSBER2UGr6Kjnyn/h55B7CJFOTZ00pN/
NTVbqDK09D1OsivJZQrHPZNdTjDXzd5x5/hU+gZ3Xubn7JzWAyIHpIDD6JsWiwzSDBVtACAkc0mR
LZUFLoFbOrRzi95DQ3wS7+6pKx1KD7CGbw1cyfFlboB89SRJrexegh6KIEzJnQzb7DW1jB+o7cN4
DjIDhiYx6X/4jk24MgCsD5j/GwzUGW3fRj150aJosUU+HacT0zXnYOMMF7A2xjH3h/aRUpb8k2s9
RqlMunyWqG5ZOzePdEL4d7ajo3D+dZvMRSlSBGVX0hhEioUQYkNeUQhbnHSIepGbQ/EYlI63CQPb
uHHc4GAZvyUOnPwwIRN+uk4v/ughwERjJfO81XnS2SeWwFzus8+hc+MHwal0QV2McBUEV+IOd57j
U7qa124y7NgcvNcaRz4nLJyqnstCRvlPNZX4sZuBLCnffVZlf7LOx1oeymLHv4RnM13a+WItdfKe
GRRYB7Htb5HpAgqCxPfszH/lqPWTTOkzd6GSIByUP2YQYwBJl7uAKoMH2WL6MpPqTlZSsRu1C1zM
hbmv6O3ZLlhAyo3nBW00j0PwynKYWEc5cLEcqDI55LbiVJJ+eBes2/YhQ4OkZgk6R5KY1qWdFAdg
61UvbFkon+WxnlyzAeCRFq9csnghsXcj08br320QBXKPTRP8UVH5DyzzH5J1bIQTV16LZZBnp+7t
CHd+80xHd0zjNf1MO9ukxV0kJC0rxrUvjFXUlg/9qzJwx1V1ICj5awAntT6zlMmuWYYrdoQd9G2y
9NkcpvdAJlHY47WqSdkskzMBYK9bdtF29Sdx5ral5MMAveIzEqJlX/ss99+KhQaXac4fTE9wZEnl
nesxjkpV/HRGCesG3H8IU1DM/DKJm5FwSv50xjJciPYAYBp5XwN40fduGDqI9Zk6zGm//gxd8iDs
dD38hOPdGUHSHRIr6144Sue9OTYQQdyqLz98IcSvOVn5Ly4E0Cpp1uwpq2v+xX78mGWkYvbD0H90
zvKgRY7EMLHL2vY0BKSL6G7Cbg9DD8DEVz8JpuQtC6uc5NRkHkev1nesyNYm6ZXsUrC0GVO99/A0
bjlCfpjgzrBJp1Oz8KJxyWefbDUTHpn6JNt0ija2QbfVHiG2PniDGRAoG9atR/vKLuhZqCImGpJ0
l8Ksi9duYRsz+JomT7RSzf6wKV4bh/eqbyRkXkEAH4cgPMBl/4vivcC07vYl8LFLVmC0zKB8n3hM
3GtjpIdpJgY2OnWc7zqk8J2qbdDW2TAaLIPZbnjtq8KUs2F7Dl/FYuidzApap0eBT+Guperl4t0T
tRtNLs/goePuM2z1ER5HxY6lamDOhI9FTi7Lj/FhkOqhoMufsxMVevmF8Ss5TFgn7nT9gacHP/bw
YtBZJsCMtMSPMCqgpS9ATg6J3wQM3nWnqWwDNWqA3jsMI77DeiyOZietSPpu9aQJDu6bbFUM84oq
qK5kGK7EQ+LmR4skHxnTqfvGyC8PjmvMEbV/DN+2D7RvGNqrXtJbAKaGkQS0cwXYuV3FcNvymh/C
ytlvV3TPPEAW9Z3l9FK7ON/ZtXq/XNapanDIV9+KtlRXm1AidaMIyHYwfCnPI/Wy0VZ2S0cbO7UI
k1XjZIgqIG+C2UauEVl7F/b6ATPhU2vhfp6pL9wAL/kJdd1c4NE0+35OmRb1Wj9esD6+KKOVp15k
4W5KiCL6NXNblvzMleJwdCc3wq7xklr1Q9sqjlIE0gkaR+IfR8ah28BOk8DQhB2ZbVQ5ZsGh077x
TO5xlXDZVts4dddn33pzVk5dHjLm4NUsj4aXPi0sefDjFM0uwUT9ZMT9Y1mA22WoMPcoNua+DWT+
x8RNwGuGB7f3wuIwIWPteYMo0E14lfb0XXpU0RvDUzYMmr4f4hsb3L95gqVobe/LRPbReoRX6PJa
273lJZlZaMIDiDQ/Z9u6fkSyhJteAo+XCzAU7p3K3Pqo8hSUUwxsRgT/4i69czFVg0BlS1ME31wH
xGkBQ3KwR8e7+rzaD0ZOFHjie1HHHI6gTKw95l2utEim/Ri1cTC+BF7S7DIvyF8oQThLdjpXx5fO
XwI2LOyGPP5wyOyuzD1gcO0Q7NmsvSWBORC35VIUEMKZJzw7zYKuHo7zyBIMW/DOXIeOnREztZLQ
p1M7CZMzLOL70HBHtHagMIVDZ8J5ISB9LQHpn/0FhiLf3Nb/Ciu/uynDuW/BGrDoQqA/Yf3HqJiG
fXZJA9D8NgPHBnN7/rAUbE+GgXqBnKfjNVZVtp1aq/tYWNQhf9DEDZ4mO2dDkohT5WFXbdBDmOVR
xuBIQ+wD4sN10y5T50DEqtzxrDUHiAeKaAuAP5fOOTjNPq5l5k6qk6CR8qFMk/EAzI5PxiuND6ZQ
qPhkyLb4Je9XfCT7WLs6t5gjiZnMHI0X25+qZ3dK+lctPXnfFIkZdekyvljUAqDioRedO4FO4VXz
pdQ06zR2xWxIUfA/aNYh4+S4hqt8Gp52+AMhYVVJNpQRhUvtvWw7Jxo667sI67MX9OOv5g53IQlo
8e4lBTOx83K6fykfdHkoKldgMJQSQECWL3F/oOZhZMcax4/4uIdLohOR30rEGjcaPdSgk7A6Xvst
V2aSnqgQm7TtOosFTeO/SWIUe5fe6Ec/Q5Y2lh7LN87H2uUMKLon3w9+rSFL0aqUcygBa+0nMWNO
LuzQA9Aspr3L1StaGCQOTcBzUw0+KKWJNFFCCRBGdrlu7cwJKo6TODjX3WL5o/tMfs+V/2euO3Eo
tSr2bMHTAkNhxbOM3HZcYMg85V5lfAVtE9MltQbZ8RGTNQ1sinnBHksupuWwgTL7B4gvQUub02bF
rG0LqjgPXJz6rexpleGHB4uRrvd67vLNuWuSlpA9CXM3oawNL3Vvb5cwP3l1hmVOKo03dpZ3vDKB
EmAbx5NtDvN7N9gNpCHiVLws6bssXwaHheXZH8cc84aq+ZqCucK12KdsBhEYKIrJ+EQibDvCP4AQ
6E5ljVFoK7CRHfCvKZabWaXeqIch4wtcxvXOFQiEZrz3MWmx+TUGna7zGPYJTfa1ybDjmcPdgo8Z
Aovwvf1SxZ9M28vNJVBtbkir20ckKn0a4Cy8kF72oYxgDXyTvgbYjyGxupl6HA9FGuK97PnPTbNL
/gGiHPYhnZhnsvFfRDjq44KTfbXUUQ1brQXtxgxWNAKlIuu94zfujem9vxQTCDIsWAh4obaSh1go
sc9Cvpd43rFptCNirZ1/UBjTnVPNGp8LroJf6rMUI20/nE3Ao6zU0SFZ/7NkYF+eYkakl4/aDBbZ
P4TJCM06aWBvYE7Rm0WJY0CcBXENxWSD5lAcWD84+b60sG/g6k+tV7vQb/lcI0POM7Ab8v8O1j1P
/uvSCt4ntFK0d3s/+vNDQeHuZkgxG/H87KZ6CO5x3IirwrILzRhao3RZ/84e5UqcB38yZ7CiuJpT
9mDjW2I7MF0BzoGU4Q53kssyYARpixhVTvvjmZL6ZZMtulyxP5Z1GczUv3YMwkcyIg4lPSBK4dbT
qSMhgWFhG8+TlRHYYiW0L2loX5xmQUU4mpJdQB2m6bEPJLHrDNS3W3bhTqHDYDblzfvFdIWrPe7d
1zi13/lUVwkck+4mMfK7JfaX99oFZNh0I8Y2ZdOruWT1o1WYeh/oGWN1Lm8UkrK6j+E7r9UX1r8E
/QMo4LrUQd+zSMiDpOAvWdcMSNycVNA9gbP4vH359sxqFyiMPK3ZMCnlFJdR/RZS0yfrC3UkA+2U
ccB6qSv2+TqJxmAL6ciYApQW/PY7IrKbxsmZIsOR+iiQ4Q9t7v+bl+BvT6KfZA2Ikt6g/AqfUonn
snexgi70tO97z7e5O3k4QAEVAuXM8iayg3r1zyw1f+DivRJGo89d+CL75CB5Iu1J0YJFmh1qOQM/
7V4L2wxqqOPbDByE6MLcT/ecv/JpIqI5n8ieO2Sq+MeM02DmrYEG2NMd4z7mtnXu8b8eEVWrY573
dIXYtPWxxwt3LAgalp0Whl07yS8TJo1bEE67FMDwwTcdluCl+bMkxkFLRZ1lCW5RjiX6VmqHT/NI
wYI/0T5Szu0paCmlwgpmfCS0+sJ+VGbM0yQWEILS+qq7IW0jakbhh4wgQ2vh9QeGUHWuFgxfdGS2
D4Ga7aPKxhXnQGtcaGvyBE7IpifPL+yowsc8NG6jYzc7FxwuLlkDDbcc7YkmIInfXY0dHJmeas1g
5a7OXy0FbLD3abK/9BXYlTUbEXw1jvbm/ZTPS3UxgZ8/+0i1zRnLAHqFVt1JV80I1VQF8b3ueWwf
WOs25X5qCpAP6VwNY+SJhXzsju1f3ZG/qezLpNaXt9TyeSqmW26b3s6W+od00dRuZ43nEn2Iya9d
KISEfk46ViXAd3BKJdjZPBgEu4mb4bHKQn6Bk+n9mfqwPcfodJgbkf5UUL4aBhHEZEZHNzGFpTDU
N4rke0I2d2KvPU0J2mSJxacwC0wXZgmkKCYXjFqjrPISLBS9enM53hVuCf7N8hO5Ldug4rTNR9Pe
YlmglXse7Tde681fpoDlveVyOe3V4k/PaK362V3AkOfksY8WiuS5NMy3FZW9p2ei2yemHb5ggu7J
/KQjFnGn71hUmu1ZmDI4MUxYPP6Tv8d0jmBn09byCFphLgkny5xgdBLfeZxKxYPhaGu8sAmezyBW
BAauoO2PmC3GkFUHNqace+rR12N8tawFvHTvFx9zVYrvllahm7uUzhsVr2wFZKWDjQ0jmqdI0yG0
ZVmVEBaJKcSukARCSAdQJ1tXveb8we+ybNpo0O4etYLaxIXEbsSPaDOWaY80NG/xeDkLP85uGVS2
6xhAM0MTA6kFKzKfomyeSK5Uo1dsZ193f4KG3XznS+Qn3lRRILhkN3x3jSqb0z3cCQjwkmDaEZad
5DvIFY8CW3zN9Mvm2Q6KFIboLJh3JnmRY1aF/n2zFJ9gxpP9Qq6YjJwvz6lQ91W3vDQwq2zNygg6
Ez01xqL+9gnqYeg3OLIFK8BRuD4Lxqo0NkJUEjZE6g3r3/US11n5W2EI2YdykLixsnAhzWoU0aBi
92gCesa5WTbvi8gPblY9ijT7VwheAiTxiWX3OREF1hCcX+0o134Mz6crPDPybZICT8oH+LsJYNB9
3SGgkfTrqjfdi4JdGRxudFhesApHU2Rw7T+Z/3F2HsuS49iW/ZWyGjetCZAgiGf9euBaXOlXRkxo
IW5Qa82v7+XVk4xbZZHWPcksq8wMutNJAOecvdcenPR2GbDdt3Sf6dwwKKoCc2gRkh1SqgSN1W1+
6ol9fyA/ueShmekC9/Wwi02nzrRvKJ113u9LbM03IaShjxi4AFRh6E+0kw3lRybLez3P5sBsWqLD
wo2+TLXetdr/0CR/n0kD4sgBan3PkgOqVSXcBF7jnZ44I6BrXbCDeeV7xSTBJ490IYemG9RaNb04
lL58EWbKSswtWf1lQqSDkRekVLTLYi0f0Zc/kubgnNorNyGQ/p1fWeoOpSDTTCbLBNaKFHp9FDxG
TCk3JFxKvUFP3xEJ0jtmCxRyfqn7TnwPPaTA0sco1SeluK96wfmmBu9sHwrTeBvVlPl9bpJp42Bx
ukA2VGY384+LVes4A8BspE5nhpzVq6N03eyGIRqf0iGTd0sS8Lg6cXLAIpmdOAsyIfEkTnEoltfp
OodbRkcEPY8WygSvzrrhMmpVfeua0P3COaY7peFs7atBJGcTdZ1Hv8Ny99C2xA+a+NGHPQtk7zTJ
s7ktbvWU3Y7ucF8ySMJTb/COj1mcXZaiT3cEe1xDV3A/rc3oOUB5LVKsSa065lS8/MUt4E8TKc1U
gYSOsv6IY7hAsmFZpxHLhodvnilhQTtntRQFtNhRXJp64g/hnSXGPXsXSVvvRqqVZG3bhN4rVwe7
cSrIEyPKA0iHIeKQyecxqoGC0r0qlxmoEQPpQzGJMMDY0TnW0WI1xwxW1uOllbU10YMRwU1dF7I/
JB2/xdMCwQg+Z+pRGbuQp0nuIT1zALqxIYQUnUqgmbi7YGX2CorkXrQB4t1FsS7UIyAzRToZXfEB
iyjxwZ74ETG1vIeUQOp3xa34FeklO/bZqC1mOyx3hU1QyHbEEnfvoyU7g60yO57A7GHO1c8B+982
EECRIwXPEG9Bsxp525IRF/XsDUSrw6HIPozCVYZzhDF8Rw/pV1KFNMQ7kY37VlkHqfIMH1/x6FBb
oIfH2EBDh+SGsIpQvsAMYyQgGIIIz5J7p6q5KVionmCuY94lPIjuaDXBpGKwuUO4B1FjKtB5e4M3
3S4Yd+kF1SqggUvLD2kiHVPHNyCzCq88hCXjA9TTjlmeVddG3rZpdPt1qOw8I7Qhn+NNMCGFXWON
46VDHdEPr1CVkNy4ZW/faOK0TyZJLfNELJu31aKGy1rAUdkSHC1/CVzBj54bBsNqQsC0GRAWvEct
8L1VGrnObR3MHRFsSL93iYmXYI/OvWjoAeXDNXyQKX06dfRPJtl28RMF4ORs4WPSzi5qP9+01pS8
q0imO4cqwvtKPT72R2uoxmTn2i2ZpIC10Kl5rNpnOcf1Y9nAqQKDHOivgPB1/hDRwHSfWuUyV4L2
UEaPA5tBuTWBqYp7qNuKso9A6b46DbhAp92gEktdm2jRTRuT6ViNceI8MdfE4OLYod+uQKIQRrim
Dgl3cYBzmTYNidI0xiRJ0dWS3WAYdUi1LiyfM/6k5mGkmUHSL5MqGhjH3NUpHQ+0kYh8ywGcVkw4
s1+5A97sjBpspatlas6zJ0X2NMFwsfZdrEc7WImhLumHoNUiMGv51uTE1J1dKEbf8KrKXVaocLlH
fZk02yZow/mFoxpOfvrscfHDd1v1yKEv1/vM9QM8jj0NpDZX7Z2V2akg8j0dvXcMzmV171RCLXvG
AahbVougN7ieI6Ar1YpmUw8CMYUBGlgBlrBYuux4JXFg1dqa3Gzi9etoVVNu2Zy9kO0aYs5L54hn
UX1z3YR8c8RsasMWQQBskIj+LmaQmN2EcGtR0iAPOy5Jk7t3ooTLe0toQnGh+EvVgQJoZNlNJwzE
gYA3uooiPvsq9QFYgZDpgUCObBcz7QR2S2PyjLfVleQN9LqsxIZVJ37neOiQrWhX+cvcpH39BulO
J/yCiOThEwz7JkgYvNek0AYnwsRsccyjLpxuGLTPiuBfyq01lP3orcybUm/GoMfIMnDjb/JYueMJ
5VnRgpRz/ANCsFa+4vMl3NQlQ3TvcTb+kRDV8cowpFY/4smNb0bVcUJVzFC3UFzSEzCb7j4bRXGw
r5aS0iaWamVVtNhpaHhXgT+0nFc6aimJlIUOg68lJ9bx0UODzBpGzLSTWy6ZLmVbXMvdvMfJ5LVB
PP6acD6Xm0JFut4hwJm675k1mPB7Qtz5eLLlKNObrNP9cfDomBIp1GRXU/rYoEy2wuBUoTiyLwi0
pwu2RKiATTsQlO3lC3R7EnEiqp87xEsSEVzMcjE5MfqvRbl9fFPghEvu7FwS5BjOMjk5CMcrMDWR
y5SMWnnIaCAS5nAo7AS5r6jDFJWME17CwRBRoLIG432fZ8RFdsl8YyHl7hg4q/jNWgo67W5BTPJ9
7QQWMlgHmpZH7Le+TabFf+t7FMQrayI9PqAF/1pXldoUU2Bf/LIqjir2um+hNJ4GdCIVMjiJO+xs
FnCzcQzoFvzdPBQ90a50POgXJ2W8pylGTt84hHa0lw42BxZ2TAesOES8dE2AchtVc/nV8cLe4aSQ
DFj/Jmb1xyq0xx8kRfXvS0pHM8L4lvXTFoQ4/dAmBIBzlV2IoDoGbS2RdGXtgi7cru3ylMDngLSa
hj3NNhJf8omxC3Bp2EF45p1FLt9Fr7rxlRiKsN0lU5lcZR5RTJhHPcV+sm9G271tKMWXiyO87CEF
daSLFe4bBQCAgB4yjoaqfohmQhnQkZHetxK9RQRQUdAE2g7MaunB0tvvzq3V9S4NzVD7dzZ4/gDC
RCy/lBQzIBcB24l9RMTWqaanPaE0ldYLdDWgBKR29D7g1ytYOVo3gnE1ZVwrocme/BSpfk0LKSFZ
O0tCZAV2UF5TrkUBEM8BHoxMga176pr6Oa0BLairzPe16hvH/BqwCPf3uE5LwPJqwPJiMdxECnMn
5tamnVnaOlMnn1DXXRmgnVw3PRirm3js5UC4glNEx8rnhHDomfNvkSx2L04TQ0irwpLi9Sq0OWoX
dAO6XUg/JFrpHxz/2y0hcIiKQiibD0YyujxXAunepfOuCsNuLiWA0obRJto+IoHuepH5mK9jrODE
ZpE5RZjAlEunxIM3GDTMWVEfB3EVBtpXJc0uqUz0i6gM4d/RrvTyO/SWLlpQI/waS7Cg804rMlEa
S1cysvXoyO7EzmHmqe8dE0ZMVhhXbJwF6OqGQ2o630wdG+yDXTZ0vRAa1Wedj+UrLo+Jo1JhtW+Z
LettGueVeOfclh9jTidMnlXoQX9Bst2+VHjMIwYvjrexGyaSexkG4Li8yD8meRP81DD76aH31Rle
dnAivXm80bHIQebwCVyijVunQd/ZYf5ImO+BDFXICVoKMYZd/A06nhNlgAP0gEie0jHaIalvp40b
KQiBaKhc5GOOywAWz2K0DQV24XORm+gafdH1i3/2XAmMa+xxsHQ8C1jgStVn+xYMAUOiQtsvfnEl
OEPDorUolzjfpkwp87WpZ7j5+C6p4zJWlXUy1Dojtq5x1hFn59e41+aer8lcD/1uf9WZztG9Zrgl
V7J3umjPwbtFSkz6hrpvUOseLZ/BLHbzCc0h7FO0bmGtbEYWzvzqCNd7ldEgHtM+ZWw+XqMJbv3G
abpbm9CT4rajBRP8yJnwsXJIzXoKmI6EqwMlJh1Hek3ENYU6zqx4YzBThhnbBM/vwRpjhy0HUcpz
OOX6RututJIVKTZWdjvb1DxgqiII8RPrfrVqc0u/czIV1qNtMyZ9t0GL7pE6Za89trrxB6pcEGjs
5070rjuOJ3vU7NV4KZI5Igdm0mh5vLmaN01FKgjxt9rFqaPLRwdi7Yy/mtp14xGlw89WYrI4L3ky
oP+6wlvfeqtJthTF1YVnIhhu8OvJZ0JIiCK3KRqOMdNVzUxbhe+Yp7p5g0LO8GrxkwfnAKAkfs6q
3sID6UlIGi29dtqpcJkySRV5d2qgQDrBY8zVsoKrMqOHqsP4SpJwIAC80NgIEW079OPnwGCDtaP8
pyd8/liJCHLLPGt00HxxhD4EszRHGPgdI35ek60993V4dibq6XWK2j6/T2oPCAStLM6+2Vh7cA87
yRhP2inAj1J7rYXCSymNs86XOHF1iyYXDKbxtgQ6eNNXA6f0zhL8enJD53h87YvOcooNEVjtO9Bs
wsPrioOIg7OiPYddrU80CKJkjRLi2izwXB44N3EbfIkC+KS/Er4r46NyPWGORRLrdC0tdowVPVjk
iJH2xi0mr+WGFvDyHrbCbvb9XHu0XpqZVKB+IdMKh9q4Rrzn3hSQ8wD+qahINikBogs23qC1XlF7
BkdfN5rFEH6VcyllUU+PMa7PMllnYIpwi6V16Kud6ETVPObRPDK6AImKlUAhQeUhqAd4JM5wpB87
3CDIkmQnz0BGLKVuNCAYs0GqrEBVJGUrvtYw5r1N33BqXidASmbkKiI2GSwqXYwnYa4zqjKSqqo3
JZgRQxmtRzX3m2TkmWT6RQB1Rhw3rwP11w5rYLgJp159T/De3/o8pQcSunVHwt9SThfXsukH12MA
Eb3DhwJZOEtcTPYNDXnPMVOzUTOAuayp0dSiqh6/MySKoh9+RfDwLV7pDPupJCZwJ2lkBqgwkzbt
HiO3Z5judH6R7YEACXWhRw7GftROsY/qwKInUAc5Bjmy7KoBy/zBs/GYbpMyKc8ICLLtUNv6EE7I
Tjd5Sf+pnxTwKV1E+gqfDLnNS3NLIjFn6VCNbbtFWOfsaKWPaK6YBNYAcpI+f+4mP01vUtsfSwTu
i/3TRLX4SaMGtG9pOUbwn0Mh/FrzwqjN0kC0CacObvgq9nJGy13mvuDndDcYJ3q4YoV1trE9c6ij
N1hamyrzRQEcLssy4q8BL6DjkUXwbZnacTvA6uhduGThAsKzKyx5qkPXvroVmW/3mNJevMyqvG92
GzW3CMIX6EtVuUeeQAwKY6TEQfcz9ztwYxPD/rKnbwM20I24H4nst7AGG6qaqu12qkaiTtfSHy+c
4JLyBYgbqgN22UHjIOw41VRqZheoB9/z14WLdnMuJ3TloP/DdUmMJhrmyprTRxKkF38/9BzVjm3n
Burgl6GonrOrv4jWOyyZb9MwT8ABC5BTyVU5XVWnBVYZpnBty56aYAnjR1ThjfsISWvEFeYOPsW4
iSygNSRbV+N4ArAYNcT0FRx7noHIUUdtpHclYpbGUlvlxT2z1oXdsaWsqZLowe9II1z1A1rCFIl1
WuKesxlBkRlCNmW7rfTYfbjZdQ6e0J45NdoHeENJSv6V7OqXMg7NPlbCqXehFJGPkEu5z/nUmqeu
T7tn0ZjoYwKtYH9VIBquzHdf/ER2OKIyT9XwwKE9AkwSTQgSUlWPbOQRnJ+GP6U1JY1TqwujZ6uf
rS80ieaLCRM3IHHCB3QLvw8E2E0AWO4xoFj/qG1Ds4i1wHuGi00sUpaO/XyfQUi/rUzHlwed4BC9
6g55uHWr2pWEotYEQfVeVDbbXGAPXbsim89WwniROFIxPE9RE30zKLDEDo17lD/4lY2jJDB4s7b0
jlnV7IlzRIj6+BlOpaVOs+v3E+eeDEI3gCtVFjC/U5JSmHwwq7N7Y24xu1QVCa816UG5R6vsnCPB
zchYJW8T10nkim1PgMdZVgygIbkRts0sj31vixwwmB6wBpl3nCDZCyPpcdg2TK+POveA/UMGuiyS
0cuJktTLTyGTz++R3Qyvvj34tzgarJkWhj8Tii2hhZpQjN1X4i3rsTovNT2hEhEVe9VdPDD5IzbY
qoYvpN0gUEHEszAygzcYYLw0NuIxeLcLDTKWdVDnPoIYt7Tq80SMbrlmMM8oKOrbkbkgiVXk+irf
a8AOo8+b7gZhhvuh7vSdjMv8yQNqGNxbU0pQrQyGifjkSndGbApRtZz7gsqUWwn+MoK5X8eHuK/U
a+QSWndkSK/b55bTC9bzTEZiYwiT0ZTSFRjdFW7IEdCMBbNfkDF4CBo3/q4iUb8otwFzkwz2jyzJ
zAkZTP2ri+3uJol991xlYZjtpRlISjKYI2jXjXn8M5/bK7/VWcKB5B3Lu9MBw627NgoiQ23Ikfg8
K7uRN2ie2/rgDHxjFFtuvDZRgVWrnPy4BossPeerO3TWEat9O77iTDM2bXcKUmjuDd7jj9Jn87/P
3ZxeL1OJpTQ/ldu6yW029gkdJgnni0QBthSEdoEzsb8I9v5NQY6wWBkIZIdhWOLhlrIDNTUueUqE
KUlgGZJoWi0kCC+cNI+el6CJHefKEHg+D+GlwW7Wb/tZpDDFl8hx7hG7WD2SVI78p4nsDK4xJ5hl
Ascf7wa2h0epl/meHGGveiB4KPtSFCEt1dGEHtyHuIqxoV1/O0i1KJUK/MybFvuLdXEl2IviIEIS
RGC8z42pHi3XwEO2EgVBbzWw5sjymg+cwKFXkQHsoQNVokrVI1XCisHpaMHwqNQE5IvPewpAnpLj
oKo+H94sJoKRs1ZdhT+MdlQ8hQd6zXCjpbNcJ78uaac3ds3qg4SRhhxtpDl6DaHLVXjMy6XZMFfH
CU4rZdIvLtlooMGRjiQ3rml1FwMOBD1TrdiyTHOjGDm9ecEE0KODFJHRKSlDivx8Ji81gewAPGJy
S5zOkOCpLJVKiQ3pMGWKtzxvOuAt8xCF9i1lZId0L8OzyRDdKd0UjwTGEaRyvrtYdOPxxzK3ojd0
5Lw7cfPa0jvkosCpETaTRTKer46Op9MWiAinErCw4E+8p6v5uPqAmZvvw1FVe6em5P7Q6vqQ9CR1
HLWRTCaHKs5/TIkjE4p7sWwGMs/1hkBvnsaxr2m0Rj05bN+XER/rISspP+5iS1flvZRWX+8apGHh
WgyFmx2tdrI9TNhuoW7TMEUwSSwfxhPCew4Tzz98TGf07A8XSX62x8nGsplQ2p+9MQSnG6dZfQ+/
mq08SKvptmRiYJtV04W195xhu3SfcC/kWbhC/GRtkbYhI6zgWSH4M+Mbk0CIDLGxkcnTMQrRclSW
vM04er8IziD545IU8ZNHx5bajb7xDxI7ONr5btg8irZJyg0hC/654L3+gt9xAZ6Mi3dLQUaziFmm
mNKVovSYQKqXuXeOy5B/AO4eyCDxCz7EztZqqjvGazEQ1Ghxau/VE3o+AChw8cwWpBXSzHNWvU5A
/RZpfWydKrXuW2ogJBzCUdN9yXrKRJSRQr5splaHHqoX4zzHMAFRRMWmyE4xs/O1QZjcV5sxT2Rz
i5o2zr8UEerZr67nDT1phoje117QduM6jW0reIgsDEJM1l1OCLhiS+m9l4A9tLUKoZDJN0xADMkQ
dZn0iPioupWTC9qGWYP6ZoiKC7AkEYFM2g+rkbe3FpoXOVUOzftbSwRp8GFK+lYQy1iU4et+rfhF
vQOvVdMRYZDbor51WiKRXwdFA3yX9LISmDBtrbeMo3DOhd24bHEhEEKsmUMBfencRd/4M/wDIBWL
vi0IW9GMgWZaH2ab0c9hfgPh8pl+V4R+jTkohxAfYz5OKIciqsQEodP+lPhIho4saIt3Ide7DkGk
WEHLmblijpiR3+fcZ4tTrKtAIGnkwBgV/ktLl4pKvcr19JP2OTJWKs8Z1QLtRpyzKFkqpjIfjuEb
roUb06MwU98+p1lUuOucbtD7zFrMONTyopwT2Dw9txyuH7JlsHizovoNmo57qCvRLze1GihLY7iv
Ow/4QvjiCnuimbGI1PtJjeFiXmO8JZ+yqPbfFrIiwnAn5QLKY2L1B/6hRQodi8iN56Isw+C+x6m/
IzsDcnqbLk+9SPj1N7Ycwv7FnTIRbc0wA1Elu6wuuke2nQTBc54X5ZusQ15PXDDRF5YY/72dR03D
JVvIpCWQ3H0QljI2ZoR6GOioZQuCidx1H2fqA/vYkZHxtfR7P35DYATHbFJNSpS0HziXoQwkPqE6
pSSKRvddklh/wo2Mp5bzqgqfO6hd/iMppVRbvDnm2zxMw944wr8hiiA/N+IquadJmr1xgJ0PtH9x
UfqO121JbYaZCOG/gweGbGC+zdXcvGGUiKen1M/GuVmVg+TfvHZIaTpytP3RMcu+Kvc94q8g1cBP
6iuMdUXe6O1CxYzhJaQWXC+dceKPAPLkzTQT2XgSiSmZ1aWdV+1lv3AAhc1X7aO4TxjKNDWUF8mh
FRstUy8CfSfPXRdj69+RE82RGwcIk920zP0vjJyrx96VA5wNlQ/tsOX2W/ZNYfTYfBFQfqyXEau4
tV5wfK0rFmn3KLRooICV2hoIZnCG6KfmfJodmwFqhCQYQ9/QzB6ag4NBediAmsvRRpk2re5944+4
4ai0LPWL/pPC2W3BW6guGZrpciu0xo8IHxNUNvbikfGqsrLwwbFgvNnxROjD1lra2r+ESYOllDNM
sGbECf4DgBfwqhjPnLXl8+nqthrtEv2xz8pMsAKMwjKgrN8Ei/J/LIyUyGzmLXgJgW+gs0gBMOOn
sEjQ5FQos3W75KPZUBNJ57spMPCugSgzJYb+Y88chtHmM2uCYwBiCCcg7QJGZE9OZ5FXUTMFhf7o
MaYcZb5VwLp6ZkqaOgAkF5oTGV1htdrusKLQ2Q13o4NJe4Bk6qwdpnHPaOTtdJdwOrlOyO3Z/1ZA
ngVuBdey2DGUDjCwkgl7msayeMm7pmHgkfRziLLyyu+kukXRt4s4oOLw7UGrANYLs689K9h076dG
pmeR9HHX7uy50tZbBXxLf6l6A52xC9l3TrC3UOfVgv9NE4/26TOcg4yDMYfnezn1drqsXAcZ14dt
ewn3jYXFQCaGzrYckPN3PjgWfuL3ChL28oZbwAvh6SR51D+VxAc+MbudQrIU/PAXpO0+faxr34Xz
jVJhn1ncQ07FGr0TqZ7KfCX4SRBG4MTzt7kj6DjKQqas2EKdlT+HaLC1HVJCMKC40pPCMLmt+rD8
yALf0AAQir9iN/B2nj/Qa7qOv+cT8m7VvDXxFHwwwvPLbyMbBemR6Lo5HllB0zwXABpAyNMDvASq
pjWQggli/5D+8i21ogpTHAc7jH2EkxNeU7HoqB5Z6q032eMhW+zq3ERj0D0j9pmcy5US0Ow72cEs
2FR9PRMr0gesI26EY/6ptcI8emLEJLmmneI5dSxia/akVngfRBRRiCZ+FzFaSvpdbXx9X7tDepQ6
rbe1SOzvGlsfXnqU+cjRCLipb7xFElhFWwyB1sIrucOnYNuIqOJlL8qCIqjn3fAnx6K94wa0VGg4
gdWw1fLYWMisNm6uxvcizCezT0mwnCE4BYbwBCehG7GGzV6QScjiAZ8BnH8gp+W9YAiGUFQUSzJj
g2BvXzOT8q4ITE4Yq0Eqv3pmQOcvxxADaErRM/uA11gX60OkhobR0VzdMo4sGiw5qnB+9JFXvfhW
L1zwPfOoFoQ3Fv9hV8zDg1c0/Q0iHn0gOsfCu5NKBBfFCIpgNtpcW/4FoFdTDMub01UxKCt7Gt9s
/NCKDhP2UHvIeYRj7qt74LAUkk5YmCcGTNzj3PITi4XMKOydBHQpPLl5Isqn0FQ5yXsscUgl+5Lz
dQAh5YQCle5iCCo723LcWtBhGLdy1ikq3GJf9kxBQzTILqB09IWH3JtUyns/NOoL6soy6eg2JDV9
gWVBOOkcXOwGXCGZ7ch/RAEb3y5tnpWADfzBehgWfyTZrDaefT/VorNPrGWYCKnCmq8NITgPqW1V
wauuektdkROyOUaBlLsaI8aJrN35znVnZrJW7N3OlFbt++Axg13TiZM/6bKU8QuxDMtLbWlObdSC
el363NZHYhLjl5YpzhodbKV+MntYqhMhmuac9wTsrCGfGuZQCYlEWImJODjD3k8f2BewJlESONY2
1rVhep3k+Bp3ba4XLCxjzCs6nWrAedCAXTq/ROARjkqktPBIeQCIasZkLTJODxKhy4CD8pB2tqeT
Tcj7yVE3V71+SkYqy03bLyPVvTNbD5U/W/iM82tD+2ZBTh7uxwSnDnlKRg1fBfDF9HlupzQERGe3
tCXUaLDJYLSimxxCnJp21kDopr12yDXIrVXvVsxhap9QEKj2lQzm4YIZIFzqX9pu+gHb4lDN2Cix
RXUTfcsS3Voxb4Y6Kjr7CWpuQhB4YDHab59jB2Dea+eXw3SLUMeqwp+Gw3YS7Jif8YKh+Z6Qy+/9
Hr0xUWs5lt47ar2FPA5X2ybMAFkAgjgQLIL1Qc1Un3f09P1l05ey/Bo3ohz2iWvVDJBE7bj9PmEj
67HrTRiEirXOkXA6B8ZFUfQlGlxWrMNMiOhc7USBPk51v/75j//5v//Xj+m/wo/yocxmMo3+AQTr
ARFI1/73P4X45z9Y1q//9/Hnf/+TMgRWpdIgXTi1GUWHi3/+49slJuyNf/t/OGmYd7ivqm+B19X1
hspn3Gd2Jt48ST2B2w+fNsZ50rlb28xUL43P5H5KmWvFyJP+/Gn07x9GaprchEYYPJ2euU5Qf/8w
TO9mb2Tf/5IK5B4b4VbmXeBp6bZyyOd8T6IKduA6jThS/D9eGVO+UtLWjueA73fc369MXJ3prMga
3zgrpvsmn8ln8RDHae2FN5gjf4gAzNWfrynM71/XATvn+MKlZw4JTpPy/vtFkU3RStLovUkCGdtb
3+k98JGdq/IV81hGT6uR14aluWqVeFAS3ylEfGUydmdH0xaqmKZuiH8t7YNHmzahidX0HApI2rzq
Ey1yr9MpqYanUfSBfwpzCpubP3+JTz+ZYxsHsLCvjCtdlFbG//07SG7QosLBvsxaDMiTqukrDL1h
20obYJfDoeZ9ljI8/vmq1z/1L0+tI6QtSFqhi8mDooR7far/8tSWS5tGKvDKJ4CPpFlUhZ/fDCnO
QmzES7emHayZLxM9e4x8Yjr+5jFV/+HqjqtdnlbJ32z5+9V7tLJN29rlU1CO3SXNHfUUtleZLpTE
v7nU9Yn//EUdX0kHYZ5nXPf6CP3li7bSsRgIuOVT21FZFgg/1piJml2fmmnXaNt/+fON/fxzCuny
QKI39BXPpbQ//ZwKYE89YX+4ED+JbyEy1zELfQzwcnFxoOHP3MjjePznq/77DeWqiga+KySHcGX/
/i3pcfBFGb5dypQj+mqxvO9RSwebqZm1/Pjztf79jro8pnTGfCWgn35eY3g2a5sWWwA6sohuRSU4
rDoJ8BI8afG1JYWl7s9X/A/31HVcoX0pXKat+tPj4uIE9+hfX2OCrp5+QHbf5qslBx6QxMRGxU7I
ZBaLefvn64r/9FWZvHj8lCymxrl+sL88PMpCQSpNFlyQYJ0qy2myXeOA5Q1puBC43UKrj8el+ZZ7
4s29Jvas07YjdSAAW9Gw5Hq4H0aKOgME5gFuybMxg/s3b/J/+IweVSetaI/Oo21/+ox1VIVjC8Hi
MrvklKyi3KM3h2naPRctKZBxVtZvf74tn1ddHnEtWax42LglrCO/35WIknnxI8u9SF5w1IGYCDo6
A4ikPWDODiipg+tZjPDxoHS7mLjc9Z8/wH942lk0BZ+DFpfwnE9PezoIvCJ9qC9eP8lj5ra0k6os
QJE79H9zqc/bOwule9UFsdiiaoOZ4fz+ZcNkCno/r7wLbDuzqTDX7tDgUxgy098XSXWuOP6tMME6
GyECUBtliUKgWfLDn7/zvy/Yygij+DA239xWn7a6jmgXxPyTulijkaBvJ18cqyx7x1LPcb+Eyjpk
9rzBKBv/f1yZUCAhfJ99ndvw+x0wy9gYVbnuBd0HY1BLTXoz0YTa+UuqbphM3Tf5pD7i2q/Of/7O
//47K7YntkYhOFKgtvj9yuxQPp6BVlxkwklWJGM5AX2Klo0Tt8P3P1/r318jT2ubxDpX8sYzavv9
WiRPE8DR+sHFRs64s1tzLegitUci3a0Le0r2f76euL6Xv21MGm2lo1nYcCTboKR+v2CO4mLw7Zwp
X2iJ6kzKYeIcoBXnvyJGi87O60b7mBN3A0NqDom704vnHGfC7ZaHFu7k9xKtvYMyq4xO8MULgEBx
g+W8qqLkzkTK3P/5A3+6QZ6HnJ23QHs2f3WE+fQADu3cQ40VxVkuxXIAF9bAt23gOHoAc8PI/rs3
79+v59jS4xeB3Wto2H66no3iiFj0tGY4aUiqLUZ865BEA2D/zCtAjPu7P3/Bf61bf/lF+IbIlWxf
A/Pyee/Np5V0QC5Rol+qz4yRuxfjWvmenbBYe5E9HWNncd6t0U3Jg5tQg1R5l+4XBtcbm/Jlq6Sc
/mZP/7z0/N/Pozkw8DyCNTSfXjyRgVPpJTQl5DJFHpHt2Tg/x6QKol9BxQTu2ETTFfFjZ8m+QC8D
aRg86pNLUJF/ckg9ffmbG/Sp1PnXB0KB5DsOCyFDlU/vI5M6gVqy4ycJ82xYQ4VGo+CS18TDqRL7
nhhJNMT0ZWEZkdg4OzvVW/avrJJxtBlyl0Hjnz/Rf3hGhDbGKN+W/vVx+f0dMrY1cuafOt4e5W6R
3USkroPWou3gfNiCftGfr/dpEb7eAHYCYTwPobO05adnMu3JwOnpcpxrsNH5umpsi5Y2TFnNyBtJ
/sGvG2+6a2hsP5OyOTR/84jK66Lw6RHlGMt+z/0XHME+HdvbPiM2po3aczRl87Ejqg4wqD29mri5
46zvQtGK7q/5tT/z66iG6tdhR6rplnsEqB6ITIIwzlhnWmkkUJCBhf8rHOArhd6YrNLEpmzDovjc
shWAl5DeDYrZb3++iZ9/NJ+KmR8MFqRL0UNn9fcfrXVBGVK0Z8eKj07kjadg1+j4no1PrwWZBZc/
X+/TLuL5vucahTPalszCzb8W4r8c4iLZRBoguHX0fTPYeDzpPU+MGesQq9sqy2e27b95Lj+t7VyS
YpTN2uF7Clt4n95cD2sCrX7//3B2HktyI8kW/SKYQQewTZ0oQVVFNrmBsUk2tNb4+neCb1OJTEtY
zQzNZsHpjoyAh4eL6/e2ntmq5UlQ8Eb3Y4KuqDWbrW1V4x6qxWLFOBZhGYs6wiIN0GzdkkSOC+NE
NW/KQHsiSuAIh8ZhxnCa9cFO6ZacKrWspwN8X4pyHhutbOnXA2vYxh2Nn5XNG9c/xFVhHNF5Si2H
eGHxgXMVZE/NyJeHvI86PNJmC9vPGWjyjIfb7pp/zE6zmertqPftjACOngyatXacXkQfWc1jS79V
/Uph16I+ApWwGn0fDCmZA5YXws3nGIxf8rmCkMPfqbTV3F+NCe/mXgOxj+MJu1r9XMLZGpLAViDl
4LOAyR5UdBsSm5UTJD2E7aWmnhuYgVD3ycyRlukUF4pMQSM18oYu63p0HCPA9VvGpJTgxRhgZ36N
gdanHwmqYSMch3Hs9A0iEnBz37fZqztCau5ahgFTDdmcbssjfmOzOmg9NBFAKNlNTm808Qd7Q3MR
Mhx9Ln9TUnFWPpo0jreOBdunn6bqGn8cvpx0PG8WTBomt5Ekyzx1GNtPUOWWX9BGDVZWuXrS/n8Z
smqdS8FLu9hXCXlLDNw884BqIOdMzfBcmwZqLWZvoPpc6mclg2IRHfCQqSc0S9Iya7YinJKV0HLp
yfkhJJMW6BiN4otrLt76MTGgu0QiwAtcc3g1qzQ65MhTezmCfD0s85IBMipKj2S3WjmEG9dDpyhl
UygQZBTLo9bg5SvKSEM3hMHCrZ3n0YcMFqP9IK1wZKTjDNpHoBeJDnFKMebjfdO68aXJZAzsilje
NP4+MW++dJg1+jxl4CiDXAPwCho0+61EWfR+C9aBtKk8kyB4VXsRK/RD0QkEyfnSM4OJEJuO9pPh
+JN1COIh+AaQHwWA+zu7cWn4ogKWRGImaGMWxhU34ViGWRh6jYksjtk3D8wOAqjvwJVZOpoY95e7
ZcywL2sq+G/+YM6Xd6ZWk6mlGRZ6g53yjI5JjX/zcR7jmBwgeUAqJS1h2Jji8jHwaQ5MTqt9UOvq
1/0fchUVYMwUx6k4CVsWgJdhSW+OYAfqIPMgUNWRWB/F6HiM6YzJPyaapfOmQrfK+DE2YPa25E56
tLMLasWb2bGU4HciRrX84Hc6ZKsQtdSzrWxobFjGrtbcQDc2BbFk7MXRPJTPM4Ck/kOlCQb9XRWK
o2ab+Z1rnIrcrMHfAKiFmvP+Bq9ecB5TgyI7oSehsGEu8n04ItGR1inBOGDV/0iu2GPb95C7AhtC
APD+YsuiD+8op8kfCwQx5ZRl4gGmIXciHgk481IjP4SwCv1iwhOS7MSZ7BNOTZCMosM5H3RQA5VU
5+pfSiR50kf+0fyLDhTG3wqniZ4QztbKA1q++q+YGFZbMcEbFk9ORsVdcMNsCoALC5wKlZHeJvJg
wpwNYNpI1pqBaF6tWXeKp5YK3X/3T+eG37Q5FY6FFNDQlzY/2rFOpV1JvGFy+x3aQhaAWBF5MW7s
UBp689gYAVqHZRC/3l/5ygjQBTdgUcVt80DRc7nca5NqKDNVEXZoozbLEI8eZOA+u+ghA+T9dH+x
G06SAN8i+WLAz6CwermYYTELoJUVUnqGM55bxiu32pT8D48QforGkTB1m8RqEc0PqDz0EfPOXjMn
1DHBNwMdVTUFIU8oleBR6FAdmoDB+Wm2v7/BW9+R0Ey1VfylrFVfbnAGluO2ZhF7KAqlFO704tjC
OLwLHZbPGmZWmY4yt4E+D8f7K1/HxnQcpJ/GYHkftMVlBsJuDJ2bJF7rmIX4ECpUf/Yoo4Rf9ECn
pzsi14i+RTH67zddGUvJ954sn7Gdyy3XpWlMteLHXonGyz4ZSmUzAWZ/HMfY/jOiQ4ccRlAw0kKV
tVx586+MV9bJqc2r9AkppRnyc7x5dEGOB5HTzbpnM0O3Lfh/fZp1HybAWM1W0qur8yXDoRmp0QVk
k1zRy6UsIB059SHdQ9ZZZwAPYScB4nwT2M24n2Deo+OrZu91RByqXJVXCHg/cevlonUKWn9SDeGl
UHc8kGZBYoUw0Caf2+jY0vpYOc/rt5cngUTHdiifqTZPw+WCusgQ0EkyiyePyQEGIxERj+P/KhsV
AiRMpk0eZey+zOFuDxn0YNBRPxQjlDXvtGb5NGmC2gPtAcxqYVSmHSemH/im17SVe2xagJ2wUuQ7
sxbGBqCu+pIznray+6vLKxflnZL3hyXdxWlHPoyYo+obXtrEdgh2t5vBygzE6xuX0N2D3xAyamFl
4lSDXH1vZMfqdCqJNHTCH3zx5dGbqlbj3WMLwiX68N9qgXYA5B9F8QwkK4EiI2gYNXj/MdP5sfGR
9PCoz12uOSvoOGZBTzCHdBjzKFW895XC/eAgdnIMJNMbeNgsXrHqG7fWlZEkjS5T1/i6i1U1WhtD
0JrepGaGChlV08DrFPgUY7UQGO39PUpTuUjB5LnCBskV4jHn+blcLUtFFytKbnpmiWdoQ5Fv6dlr
hyicfhpwGXr3l7u1OfIAwkUCDx70heV2DLJFcD8Z8EVM2bbVI8TyVOAsOeQEKynHLXuVtVVDJ1wm
Ul4E5pVWDbNJa8VLO0QiVKNzTwpk3Ydc5Ma5BfH+2kaatqN8CS/i/V1qN7fp4J3IuUg4l92LGuYD
6GND1zPgXc8cwM1zWWwhxhnrTcVUib93I1Boe5Q2VAR2EfA1EYkI3MndQ4Jt2FD0+wzsb/hnYygy
Ydmb1MOcQznxCrjC11fQALeMQECjgHejxoobvzQCv/X9oI6YBZ4dMIg92E+IMkR2ymNSmilMlJXz
uQp0MDoJnMDgSJtcschhZjD4ZTUFcItnbfsbUcf6yDxq9nz/K9z6CI6tao4NShFLWJi22Tpjpaq1
6bVF1X5BZSl7aFvInaJmNld84/VSVC80wxAyhCfAWWwIYQJLgZRCEKD26tYPW33fVSZUz1FvrDhC
abaXF1YWSlSGjh3Nvoa8JIHV1AwDCpD7DmirABZkoUftV/Dh/YHiqbMHSO/vJqNkPEaFk+X+oV4/
9Cwv6IqDOgKU/Nfy38QUBlxLUE7krjeFzvyYluZTUsJzS4nNR5Ee1KEeQiBwf83rm8yaAIsENkpk
7CzCRrgYEQWcJF0FpbrP6jzCYiYGA5FGkT9bBVrLzdAzf10ov+4vfG2nMnbCcmQbUsKMLu9F4wxl
VQEG8uw4s82n0mzgR4ctuUq+3l/olv3IbF4mVZQRlkiKXrH6ajLwFyH0EB763eVjZIevtcrR3l/p
lvlwjKas2vIBl3lmErZqNOmB45VhrQBgs1skKaM6ftCGAca4JK/6T0kqsu9Dp8Z/LN7GT/d/wK0z
lUEEBRpbJwlYvADkrqWiZJPtQRw1f/BhB0THiHz//T6GfI3w0OGm0K1ZYo36WJiKgDLBs8I47iE2
bSvnmFBefLeXYR3eT9B4FJ1pklzaCOXb2ZlLgbolKNMfwpzzByaJanI49ff9k7txDQh2HVsH9yf/
I43ozdUTZmgCn3YtbywnZe+rWnagxj1u+75CYRvoGTE20ssWrdKVb3ZrZUI/XI4tDD6e/Ps3K9Pn
kehwfA4T49l3GJPinZu3DHnwnsJYG4vsCKtftwNSttZ8unEzqE3S/qIhCexieTOKqGecNOyEF7o5
U1gK3a2pTZNdNzjR8f75Xr+ChFsuM544G5WCyuK9CGOl/zt26TE6TBvLn6LhlJkUVagTQ7WiIBd4
f8EbvpRtOTSIeHf57/JYFTipyjLGvWgBVMq9de4sF2qTyEBGcSjqnYD14/6St/YocDIapooVWcbl
lyRvGCpo2QzP7aHYDsDPPpg6owuqKEwoZhJ3xd3c+nwgHChT2uSgAGcu14MQe1YnozI8w9TrAzOL
zIbOM3okg/N+X01XlmTXoCJ1XdaI2mmsSrU3vLmw3G9aH/Y7xxqLldt+6ybA9GFRFMKliGWPTW80
OAAhX/HKCvLkys2Ur0gB5LugL8C2W43ebCFi/BEJ/52ITRwLdQhDOA4wPxOg3yJGg70+QZ+PQF0D
9ptvmIK1vzaF+03XgFibI2MRtUzL3m0uOuEgbJkySTBs6czfXvyiFWHZJ9RAKVgd2yAJdqZb+C8d
nCS7itHMaCUyvGGfOmSIVO5dPiSIo8sFISdgfnsgyezbxkTkOurPeq77Z3SJ0oNrNa/393eFvpCn
Cs8rCSU8wOD8FvdBjevJitzO8OD0abdWEMNwA9JwFw0DUwkjscGmjwz4NnpTkCr09VMhZ3wGer8w
O4TNsHLgN55nnQIDTSIeL67n4iuP6CxOhT0YHrq2DV1zB4H3DZgUJlRtZCFP9eCWh4YxhlMFBuuz
Y8fp4f6R3Lix5JwSiQJtDlA6+YXefHLTnx0/6modJZzBP0Z0072xqpt9WBXBymZv+D9DA7dKy9EB
+KIvnk7YAw34STvdizNHfWDGBELUrrO/FvEc/ZlEPD21Rq+uePkbJwxmHAAAGYH0ugun27qW6MVo
mV6uwuMLobjbzchCQOGySStkZTc9jILPQQvrzRZqdvEgzCHsVnYu780iiOc9Bcdj0Q/jLi8+M8yT
SLnqJEATYovfo2bwP819qM/vv03gZizKrbJND8fM5bcs0gECvkIzPM0X9F066EyLstEZzGcgz8jp
9L7fdly8L0gVviau6nI9ZIoHxGPpftWKlv0eFdP2EJFXngsmD1bezhtmKhv9uszuCSWXcFDI+wKl
NlPTU6ncbuF6HdGtbKFPDvQQ6vL7+7rhlQg+gODIFATsvPycb+6Em8Rzb5S8mhk49Re3J6vbMP6H
yJKBhAMqr67jryx5Y38YJzkWl5A3bWmmDMTEPGeO7jG6pT7WhVVS7Gsg77NhN72/uxs3glKmRXX6
/1sPCytpIjTd/NhH5UmTGB0L4o1hEyANvmNwjglvox+/K8ZgHwYoDUgxJ+vz/R9www8wIufQbOM2
AL5cOOEpSkUe+SWTleEwK0zHGxL6BucNrBv6qEFPBHIn2TKX5VQrN+RGSRdvy4QTcGuSIjLay0/L
CHPVVEWYEgZZYmJK0IdnTrURX5oR0Ea7S3Gg54vC5HnQtXjbO+h5O3Po/DFbYe/vn8MNr0ArlRQX
fDOG/Xfw5I2ZJaOiklWrycOsJNofLAOwVxpb7w/m366yrKT2EBF1kOMnD5Ya+zvdHU1UPyCFbp2s
+Cos9/MclbXXRfkagvvWZ+ZhEdwkOlxMgVwetZkD5HSZWX8YmAgzH6YaFocXN7C0LzQt0x/tqMIC
KLRUjCtB2427JJs/lEtI5KHaWrwzcavoNryU8QMMEPXJyRv9GMcakhVBtPZ+/20kLTy74/yNdB3B
dNAygGkH/s5A6OJB1KmJlgqoVkR7oixD3qIru7Y8I97X+YcAlUhkfcccgPepqpg3nlGOZqBo5Tm/
dl3gJun+yJq9jptcPOeBVkNjBo/Pg1FqqMbqWj1FW5WY7xPmVT2LYR7/uW/F16ct8do4S+Y0JIh9
4U4YigosVYlRpA3H7JinarSvrKzZCd1ci1WuLcqwXMozcgwLBLW7+LAotLaIDDHVFttV8zPUohwi
T64ohD55y8h5qGc7dXIhTXz3FiWQkBccPA+DMwun0dtlFyMj63sjfHQ1L2mdPXVRmBfbMklo2d9f
Tf7bLk2KSg3tYGxXY652uZrByCqqI6Br4bV1nlOY0PZ+2SEVg8Y35LlT17VbvZQwdcrd/q/7i1/b
D+08OYbAfgXVhYVvLpjpEAPyk54VZVT40m7a1FbZM2Jvu5s0iKqVEOLaB8rshk4/JUZeg6vBRiOD
vQ5NHq/1K4qoVqofB1AsK5722kZ5Wm0KwzIOZHZpcSsGocPgi4S5NxFUfywaZ35WGCH30jZ311Ka
W2vxrKmUbSh1E9lfuj0RibQE7zR5UAxJYEcGCzXk34wpJ2vF2RtLkThJyDyXCazXIv6KEbJvB+jE
vakT0U+kttKPeaykO2We4xWjvL0UZHp0AsGdLv0cghylCtdVDz1nMX6EUCQ/6YWZ72EVX8M/3zBB
JiQk5IQgVjY9Lw/QaXqk+txs8HrIvo5ODXl2Fg1gPgr4Aeeh7Va29ncI4vLCWbTNJSBH0LSH9PFy
QQaJ1XCw/d5DTjBDa9OxovMUjv6Xwqys72rta8cgnPp4U2eUTuyAd2xXZvpw0lO0ZnDlJUq0aO7e
v4nXzs7C4ZC5AEaiBreshGU10nB6jOAVVAeQauhTsBedn3ghVDLwcIxHqEHfOeZF0YHRQdDLFIql
O18G9F1mDnkKL6dnwN/7jwKi+etYhRBnQgZx0Bq06u7v8YZVydAAAAEDXjZuZ3Hy7gizThZ1XgNN
tJdDh3ymxj+fhGi04/+wFKMwABfItenSXS4Vad3Yh6nWetB0paTbgX82lMA8hCRmK+21W7vCzZiy
jCJriwt7QoC7g/cqbr2xj5qPjqK5RwJe7YVCh7NygDeMRFCIpnBCTiSsZdMzgmOjVCvRemo1Qjiv
1O5pEAiqijAenupqgqpqLt6fUlNw42sRQ4NyIeO8PMrAbWpHZGrtFcMM3GQH24kPFC1FtTFDnTqE
axn9szE80rqHCqtwjdT/DS9L2ay0fG94CmIv3mUNUCKViUU80HUpKsd1AQYcft/pU4vaQXjO6wou
OpIcBQrUzvTT7bsNyTFwTBLUxLrL51k0E4WG2Ww8YWTjcUJ16xDBAXMyFXiT7i91a3/yiElDXaJL
d/FsIco1JshGEZ1Lvh1fdX/nc+Tvwd1NMBgo/eH+cteBh0XXi9eRphQd9CWaVu960sbQqj2Xmw8Z
PwPuE3IZpzIvPiEvFJ0aqdQFu0+zcjdv7pMwgASYIsIV8AKuwnxS0Ob1xsaKXiD2SP8ZbCvYQb4g
WRXLen9/ozeyQCrU8tYQ+QIJWD4xMWFGWbVl71lMYQFAixN0ylPExLbT0MIy09QIlART5MAsmc0j
CVMW/JvUSvJj1JLmfP/XXLsL7hKjRbLeClJt6S7CCT5z2Ghm6m7VEOzQYJuf3T6ppqPaaMWaTV1/
ZHlz4W+QM7XSti4vbx/W8WSmleppVYGSWZxAA79DqM54naAQf3FtGLcRnYqTXd0l5Qri8dpd0Rb4
283GL/LeLi4sUCNtgllJ9eiRVFvRxOUPbaijP0WuQCrjSqVgq42dn+8+YKDoBNSUVpinWuIsY6ha
TWtAlDfQ4JQz49b5kGd6s3OCJlux5BvfkgInwCVKVUSASwiR01hVaFoUp4YiMX7kYpzOcKbAPajC
vXd/V/KsLqMWhtTljJZJ/VzlY15+yIA3UlLqT14AYvpAW9WCuTm3TinovxOStwADGgUMTFyOkEyU
+codurFTAfydz8lbQLaweAQc2HgzOVPqETIVx4ZUZDMgS7KBVG4tQLuxFOghuiEApBjDWzaVGlUx
iD2TyisBw+81d0q/ZKgjIYBaRysu8IaBUhSiL0hxipRh2S+rKf8gDD2yK4hRgfePSuOBec8Qr4ck
+ltWcpEfaq5L8e6njH4rpAoa+SUT7Y48gze1IPCx0RSGaD8aqIMAXwrEJAiuxTzvWqjyfpVuPaTv
HLYF6wxexjZMQno5SLVYs0WSUEUQO/cydyiz41ypLi3mpO/dx9CckmlXUPVdcXa3Dhh8lmy6SmaH
JYaTumDZpw6V6DlBLdWvrJ8RbNEbpxNwodvl71xx1yAQ168L24RHAviDfEmXnTRtlOJDrp95dWU0
T/bclId21DOGsKrsOCjNGnHAcj3gxrKqJ6eqKOo5y6hE62DTtUfHPE9aWgSQ0xuIWCJvGwbdc9yq
aZdvZItKXbGgpT+Qy9JakG1zSRW0zHHVoshD5qWNMzJXTX8qJ3hqt5lR23Bhd7DG5oHGIFxmObuQ
Bv5+cMZhf98jXT2rGD80jxSgwJrgEpao4LpChHfOAv2MdFBLMbca8+GltsAvHdw5qtSPI4Kd9sFX
XN8/lLCGoJyVlknwNJTU2Pch3PTRSix+VaDjN1GwMSR8llkoxiUvL1YY2AEg1nI6p2VlbYogqB9G
Oqtbi7EZoBQhOjdMuG4dFKWo4SXBsURh7b0prfwRPLUyhGNSCYzK5Y/QeOGViGmS8wBMZy8cFkRL
fPSEaH+paBmvhKjLN14uR2Gd1EPO0xOmXi7H5UXeKNP7c2gPY/0xydyU6aRwQgj80GAmsdjAXZug
24zoWzTR8kQUYcUc5ZbePk/8BmBjlCa45CrIv8XzBGF9hIaG2Z9RyNP/s+cp/ZrWYfpcN2G/st1l
DYmlKEBieaAc6OouZ1JnhP7UZrA6OPJygdZE1extErCVp+H6WlNqoX8o4wgc2DJmdDMrpxM/9Oe+
L6enOmWsF5IKRGnSUd04kNtt7t+mGx9REq7wyMpUnLrn5Ud0Y+Yzc23uzgZfb3jpk4J4vMuMacwQ
O8zs1GPETfcRSES3eBOkramudA6WvpqWPNESoQyDzYDh1IUZ2WUiIB0PmjNGFiNREJv5lB4Yr2OY
JKkExFe5EnUoUGYGEt5rnEpXA2dyebbOE0V5hkBHHtCbJ7HL3V6gyT6f0eEKdPfU1yT2ycZB/ik9
wKZdOw8OvT/1NTdhyqOc7rSlO2zrWe2d7x1CK9rzMDuOcUxtPVK+K/DrlQejh/18r6jQFxwbBsyC
ehuMlAt+hX4dpx+1LhZIcxRyEOqH4yLE/LlBuRwazSiEhPO9XxhUCc+ERn+Ga7IMoczIjcD7BvS+
ouolDzuUoFs0bRolZZqi7/OHTujtwdAiZSVKvb4wBnhcCcfDQ8gs/vJkEwPN6tGe/LOqgiSNyb22
oT1lX9+9PVahM2yS1GE9i+9XIxpc6Gbnn5Gs0+NN0HSSKsrsB6qGnVU6R8cGHL4XY6KbYEmz4Mt7
1wdQwvwGYQa4WdRPLncZiiIfGbFyz7PwmQ3FU9WbrqfnNIeJ/xN1wGCXBGnnQtVlt2vz6dfeAi4b
0hlKd4wSEk5eLg4hXwmnzeyex15DHki1sse4crKPvQbfY+Ww6v3N3liPQgx0fHLuh+kF+fdvLosL
x20fxqM4N0mFpHFhGD1apzXDZU2pkAA0QbUSPd54WaHLIeAgDZGYhuWjZts+AXiVi3Mwt3IUBLHz
uSD9UCd65KLyDcgrq7CgkQGYJooInqeIadVBC7OnpHHTfOU63ToCsOUUqLmdklDp8gjqFD4AmvQc
AQoUnhKML5CFV3u/V5OnrFSilWjnxnJ0SGwGxwC2ypGDy+WGPBYt4k/WORjjbBO2DIYUwWTvtUAb
N5NKd+H+F76O7wC6UbQgfddldXHxHowmZ4koTeB1BUoGm7nUUSOFQUT7aRd+/lj1lo3E12T2rxDA
I0rkolaSn+7/husXgdeA9RlYhOXiynFkNo1k32jAZ41aceoaxNqTKEzRaKBIkgcQHKa4u3e2c6mh
0s6F95H/lemm9GZvTDujyUWRYAg8yPTcXUbP9OgWIj8w2L/GbnEdtLCUTE9kfkIPbPFNDZW6M5Ix
gYeWuKIf4KAMir2lMqe579PGfS/YlZ1Rt5QJPIwjso9zuTOtTEqkjHSkmYXSnJG6VDZ5ZiffUTVe
K0zcuq2AgigvUe/CYq3F7Sh9A/lQrUOxzbLmg5Gg35nbKJXRJkZ1YBjMbTxCjAqRHHLmTCIhwOuG
h/vmc+N4eXFIq0kQJAx2sV8/VQK17F333HZdcRgG65MzzfGjDwLl/b6AiIHgBcfP6S5LPlHqWrMF
jc255zyOTpar5aY2kEbY5n1ab9Mgi95JN4nXgbeHR5XqL0k82eblx4xmE2r+QYEwbdT0JxAPFpP5
WnVioqxd4ZW48TFlAY8yEz1weRkXdqoHQ6YFyCic57KhTlBVjfrHLyvtH7tPUEapmJv2zKkdkXie
OvVpNpX4G0KA5opLunaBf0fIMGKgWaQ30mW9uZllMbcGY8vVeSwVh0JtC29WnSRPTlHXZ40M/3jf
fv7yu14mFYysEbKQSNEqJsu+XDDO6NcOcCijthIxyEYFKFMKD0pyYb/MqFGwYcPP4CeX3DTH1jUr
5fOIHkr1aA1qUv3nV8pkeXY0KfbnAW1UpGvqJjN+irizA4R5BiOMtqbfRdl51KeyO7jakMPPHNXI
GG1iXUfGE91BdH03I+1cNdpMQeAa30JXoN1z1OqqCQ+WmfTg9Zml0L+rCMb9gmMLhUUHlnCxT4c4
SD46eZEh3gcFh7pi+NceGgJjrIKngoELwsvLE8qNQucg+P1RU/pHd5w/0zEdTzRGskMzgedVR39c
iT2urzWhuiTuo+Ypu1CLNRXFROfaTmBxRcdxF9WoN6u5ZaNuRRHyvgVcbw+4FGEVgxdkejS/F9uL
pywPlSw9j9WkfzURrwh2beI049YXejcey34EozzX+NOVla/TMXr6DOzQqeRug1+9XDlzg6yu0cw4
2zAAjcysByroEyVAv4ViSHJwzAjZyKpHunXGx614zhv7ZiIckgCalxzzsqbE1FdV82yNZ6vPDIi5
mSWkkjDueyo7T3nqzJ9yOYh9/7BvfFeXlgSdNYqvTIzKH/XmendApem5I0Mt9DGsTn3O2OBJ1YsQ
buzm/W8hFGvCgHJTdr3pd10uFgWIP0xa05/VSrX2doNcOAGOu5ljY61OdXWYf0FhOtwAgrSAZtfl
UgLO5mkswvZcgrVESDOt9sj8Dc9joGpeHqcJYqrJGqb06jAl9oTaD90tUGK09ReLkleaQxE159YP
YL2nHGY9i2pyS/jTyuD1/peTxnjhJ2FYIiIHrQSglM+32GE0xShuosty7prB3Y/0t56zoXQ3ARRl
MNiJZDclRI9Ol0uN7spccULX75NMvCSSQpbs0Q1YvE9JBCwKtaPqXBgMrEOI7x7NfEjhm57r8AN8
xul2ou9k8gvQE98hRVzpqIq8G9xOcA7+j2o+/QMseclZk7gFAsqOVp+z2YCFou0shA/QAd+k8Ni+
3D/zq8dQriXZQww6w9TcFl6ws3TYNaHfPVuTAZI1RzMz3uQt9KUHPIp1MMPK11Zu6K01wZQT6dBU
g3Z64ZQCE4aN2varc9VYZXgqMy0cX+1aQc+6oCz0WTA2/97GjzxTk1Ylnki2ipd8qb5IRyXprIrC
Xlf8sZmh2tpzYL9OHRwf94/0uqDMWgQXGDKxFZH34kzLOIJzMevqs8IXjju6s2WeBtu0bhtKtoo/
aScj1N1s75Sl+0qgXlr7MIn05rOCfqkfbxqjKtoVX3zj0AksgVyBepdV1sWPglWkbRG1zs4xsm7f
gCT2P8jvQ2UDbK8/UpcKmvd/ZorYJJqSl0je60vfUeazJZTCyM5dmlUN3elRi3Yh2mzzD99MzK9G
i2jkSoypyzt66UOYdqH8yNCEgUkvkxM1GYzIokx2ngF2ZGIzc3GicmuhVzhBYiLLZHqYlhPEsAZK
RZ9sO4+HQ4U+m/U8VTpkNq01DcUvDY0dY1taWhv81VmM0fbpbKogbhSobrcfQteFcw4FsMHahCWC
ZS+qGMf6VM122R7vW9SNbyepcIkhHBvQ0bJDERZGI/KxSkHlFtEpVyz9lCj1uNdL67V0wnil+2Be
nyHlYlJWCHglB8/CD5ZZVmhlFDdnlf6el4xt85CLaa2O+JcSdfGpGO8DPMGTxku9rLXXoQvD1lwN
Z0RXenEmw82hYlERFzlUjqDJ7Stg+e3dqKCR8FLBl6p5AbEaHNJGmiffkxmhkY9oRA/+V8ozbvgh
NlF/m3aWmxv6HinBAKW/hEhZKraOJZJsyGbaZ2sY8enMgzpwwk9VauytKPHbIyj7SDkxMkrFLa/z
iklAIAf6KSrNXkMGuhTWJpnTSXyC1laFIcdP3flHW6BRiwYmol7/5oqmhvvM183yOXS1KNqnEHYM
26hBE2iXOtU8fk1NE8qXSNf7/1CfyKbnOdfa7iGdQsWAptYIZ434PMxzxavdCrqhjaZDq5FswHVY
7jOUh75DPXJChOi+kV0/9TQ+iBUl6zID00tAB1gWfgNJwLmFTHc8NaU+otEdhFG6ZWSm+XN/tavA
FJAwkANiYdjhMINFYMEEeTC5NK3Po52KKtxBJG5WH1GqF+KYT2OU/GmrIO60nYNkmdhHI9Iqn+//
hBsbBpbNwCeTylQWlv5JGeoUOPJUUVsY828GIxXfaiRnED1FWOV/WEreJDo+THIsXzw3z8RkR3l9
bpVM077NDEwM35WECPW/EZ4u89P95a5DRY6W2URKin/5BRc17KGr4hIggH1GDK55ymq04JhwPada
3T0huZpuQA9aK573xpqycExaj99lmGvhNMwYjCqaVIjC1lPe7fSu1eutrZjZax80yhZymu5L6CJ6
c3+rVx9Rjo6BfZAjOYjGLJN5whqbxrGwAbLl5pNA7tqL6FYjZ9muvetXXvjvUvAIMlgrZ/MWJlvH
od9AoGGfmlCpfpqNO9d7VDaTjzpkKOfMmPuVG3lzQZy+pHinGL+ESRpF2FCnV+yTbc7/+rBdPw2I
de00Z/6d6Wr0ev8kr8NfKARx+EyE8A2BAshn4U3ihC7NjLqkME+FqiSftM5Sv5sdwcQ+TnI7hD45
L5BJjofWP+uKaLWN6kMatUN5Vt/f/ylXiYBBe4dSG/BQhnB4yi9/ier4TeA0Qj8NPTq7f5QpnBqx
zxxniNvHcrTiQPKRperzHANy2doVoL9DnBjZ8O3+D7m2LpekGVYN2esSzP1c/hC3a2hgRqitDnMT
bAIjVI+61eTHHizN+d1LkT5KzR7MWQUde7kUyreo2JcIgaJ36xSUbcLUsL/odWCP3wjTHPfl/npX
DhgWJUn9A0KT/gs2drleTM94GlWlO9qxPeybzA7/nVq0pCj91MfQLBnXdtrgwTTLaHd/5esWKVcI
JQGgFjCJaFctjzSfnRqKm/YYigbZNkhFPkeI/T4ohl/uOaJyx4wrDD+aaAE6awLKxGJ+bBo1Ottd
gY6cCX8owIRsBz8dZF5ZWZxTmJ1JzNwKsdO+sz5Z5RCc1QGNw9Sv9WdTi8WKw7u6nXIXCFsxAM60
O63QywOMgKsEJnKHR87JfgirqjqnhRpvY7QfDgiarbHGXgH+CYDAhECqSi4ONGHp6ggG7HwoY0Bd
phmWhwl1A1roht+l0E3Oc6UHX0aYRjuvFn4SfOhA2qdECsB5Hh20OdQXdwwd5YisJqW2jQKZkrmW
2f2NRC9iOn4j7gMqBdIsoMYLH6nAEWy1Y1cfG+QZPK2Z9E1dh/WmqaJiGw5K9K+d6cZenQfjaSx8
kkx4HnZtFaNsW8bxUetUZ6eZAVpUYRh/QoDbPDSWVe2auUjOsPknj6gPIgIKV/Kr25b6wa0ja5vi
HM9l2NgbC1nVA5AR5YRc8LRiuVd+Se6O59sBswTh2pKGDKI/CIQKpT5mgch3jFelj3/1wouy1nd+
0rVPI5xRO7Xt2keaYeF7XYRcnnIT5DuyAb98gJJag5Z4DJtjVkxATqvIOYZ1NW9721jLo669A+BS
ugIGIQupwHLgVGPGbyxtIz5XmerW/U5LYuEfBqse44MxF37x7Oh2bPzwgzCff8415b9314SZQuJ2
GfR+CGTAaC3ul5UMalrn/IQkHR/CoGi26IY2T9aQVV5jc9GVdp5P933TVRQjF2XDDHVJh78kFx8g
cK0dO0jObq23fbStW5jGYRa3C3FSkReZfyW6nsXJNk/MulljGr96biACwrpkewTUL7Hi5ZanoS71
QlP9kzLABdZZAnx3L5I9daZkxZSvl6KSSA+PIo6NQ1lShIQkM3aUTe6paOz0RAlR/wSDhtjOCPGu
vOZXjpJHhsI3iZ6s71OLvtxVMKF/rArfPY1JFBzUDJI4p9ftB+YBvtaJnry3vcNy1JrpoREcyX7o
5XLJWKCwFDJSkjIov1dhU9+mkKmdlBB9LKWEoPi+yRiLo6SHDqKAiPdv+4L8ZBFtU8dUfdMYlEcT
mEgGOrSohscMwZnkEHa9U1E+zASEvJTTgnpTC7XM/0Htd1CPCfqQ9oMzmCrssuiTQDTLxKJ6II7u
5u8lSel/pJSItMazBWZ5Jn2N96ad2NPRAhowNzvUppLHcUhU+6CNZRJuXJj/q63fjuOE1NXsj8qz
y/TyR1hJzO4UT8wrbiHipuNh+iAbTiIurXE3l5UfHKPWFxkpeKbNxv9Rdl7NcSPpmv4rHX2POfBm
45yJWJSvYlEU5XWDkIX3Hr9+n6R6d1goRmE5F4pRsMVEAmk+85olpMfsQIFhC75DWB4I5I5I9y+/
SmdgOk/lx7+TE83bVVX1sWsM873mDdbK0ltzHXUWeJ6xW6p7zXY0A5NgEr9BSyXS0PXZwApZ7FNd
GakyHyENWfkGx0balHGjHpRA7/dCzGN7e0m8MCaCnJzRmlj4iLdcThar5LAwJru8G3zb3PshegVZ
W9inKtJHRMb9eA38bolm/BQVP7t7kQBHaJUhBWAT8cp5Au93XO9GZUwnCji6vOk6e1Kx5WmSnB6a
MgY/88rrP5expGGnnNeJvrLRI3/0MTdGwCGCZ78qS7Ou3RG90Hu9LLNq66WBZZ39wrc/GlOl+p/y
KJWShpMYMB/y3kmgYVCeBmOJhxuvonAdH2Ple3SymmjdjY1lv5dLxc7WpZw3xVvNLiblY9XnXXpn
4RUWU1LxxjhfZQkY6hRRXKdlJQrBeB95wArXCowdelCnj1T20OtYyaVZANGxCmco14pfZ9W6xW/o
VNdw17bcI/GnrkCmzqVv3h+QoZ/kTci1+WaASvczxtHulwNB0XZrzLBfd9LxBSB1iXUGIJyO+ly2
zqFZUg8QUU9FW42PRjHlnxu1rU6mRjPTEUp2t9fZ1cmDQJ5wEQBEjbkJqcrlOjNQ5Qx94qb7MjDG
Hapj0d00BfkORPC0e+VQXIbsIryCcIwRVJHLoabYKzOYs95dSTL6Tq6G0Y3NoPmSDMMSm+FJvOf5
QgbrQWEGqY0n9RuQaJdjxaldKuRd9YmDJCdB0fQmPRpqL33VpEgvXPCPgMT7SHMeAR/17UpCqcbZ
VanVf7AT1Y+htmESsm9syrzQg1DEKMdW+dSMjbIEWn7CA84fllQKXgCMLF6SuP2eZc0NQaeMZkRx
kvWycVZlb/XpSkGzwaIsPAV3aRpm0TuUX6zPfW2rPty7QlG2RSRl8hrJzzRfh6NexG415bZ2HwW9
tS1kWHkuYb2lbhszteO9NuZlvHBKXR3JAvgBAA5wCzhHgo7LJ5/8nIJ12WmnMtfHL8AQimPXafjS
y1oC1hFi+6hm36SoKhaqYeL7PX9lVIggixDKGtDYqP7Ojscsrs20z/TpBOCmOw3DkNxNrbUk6jYL
1tmMIhGhJiQsKuH6iEP62YfJ2wL7ybjoT82UVuvYLrtNqufT2pqk72WRpHulMJqHoen7FVy9Zn97
v8yCnj+jE4fQE6ZWxPVzOboRjBYQJbU7aW3XKS74eiQQY9vYoY8Lr8ATTuu3R3xpvpz/go5DegCy
5XLEYcymXMoIlbGqxzldtXtAPRrq5rmDPqdfJnLtDmkzvpF93Ia60VlaT1enEc7GInKm0Cf601eA
CgWNerhpyqk2pm4txabpkkv9biZnSQ76hanSBxHHEL132HGzA6KBbxlnSducAskvMZagUyPrUr8e
O2g4MYDSrSJ31X02WF+cwVxKcp88NGfrVxz1NC75vjTHZ2+6zhWPoyRqTqVTZR9Lf5DKDej6wHun
ab2TuMBW9O+WMlWR2zV6l7uN0+oO8qyqp7kiZlDe+7TEun3ZNl251lsjxr5DlT5xIzr5Jm2M9jg5
DQZmphL6SKtVlaLfWdin07yiNRBtrLRrv+uZKccrxHjyt0ihqvFW1sexQBO5rdKdOQSKuWqbwXsl
JICZw+onR8GhEYA/jJ/LdQanbzCUspJPBl5uuxRhUbezvO6eXka/sKSvNxHnt2AkCo8/SL6z+62q
O8UY6Qaccqv7nZUk/17v609k+8g1Cjn/cXsLXcVtJPcgRtA0Ejo0HImXU/OA+fVm0KMxmaj67wEv
ok1r946/NULtbLV+9kEtpnChyvtE9LhcTowKAhoOEh5lV6Bra9S8sMod/WQgAb0uMt0/OHH6ExMg
UFm5b62MpkzPSqFI/coS4sXTNFouEPXia2b39ttKTaadVgRLIifzgrBY4/CPQMELmQ4ufrHhn52g
KW3sfMTa96T79nCMyErcXB2rQ2/G4fteKftPVAkebLMy3gREtXdeaBgfbn+R6zOFG4rWDHBTtA9h
VFw+Au8hSrCGN09e2U6bADudg9/29sYfwmnhOnzh4wM8ecIqYySL9u/lUL7R2bqvkI9pXqxsZFRH
960+EDoUCGfI2Ol8tSWcbG/P73qFg+Z5Ev4FpEUEMTtKcifonYlT7pQ6SoUyrfJtHL3wXofPvR/D
SFuoWb4wR+4jUT5Cu5KLcTZcBXPCGyDBIDFuRKfa63Q3BB6F/l1SbqfW+Jk57K/XTVFEczDZcEcF
eiHQppfvVU0RPDBHCGwhvzx6m7Wxraxr2GrfiyAoiofe741XtmqEdyz1R+iE1AAE3H12Rk32YHSd
OZanMO6S70SRdrqWqqY4O1HU1ly/3fj1tbPk5hN4D0r3kEfm2CULym0yDl59qroyP6v1JO+puVef
Il9u0YvUltQ65sEbMwRlwpGIMi/EgblANWFjp+Yp9p4+sHqfhF8Jm7Vva6l3yCuMt1wTQdIP5lRI
q15tp0+vni14RkQPEIWkwjLXnrGNjGIYJ8BJsvxegQAkRd3aaQsnOA99Lm+ixOBBXj2mIFSBsqMz
ROlGrO1np5Ew1k49y8C5bEzyj0NPhhVqnfk1DFVPdkNbqh9vDzg/e7iIRctHVHxJMa6y+Fo3uXtV
aTwJBu4+odm/rRyQm21SL2VX82NADIU7G2wqDjoEBmZzKzxHrZEmGU5YL2qbUtfzVT468s7P/B8T
RdCFY+ClmRE4MRqYPsEyvnyVAk7Sa1DhTxkam8GqgoHfrvtAb74aRfhafU+c10VMI3DfoqGH8efl
aJ0zhroNznuXDFO/sdT0Uw+Rbd2h4HcXd62+cJ8+bbXn9ynjQaEiiqJNK1g+s0POJhrpQbiWu1zp
A1jL5InpfdPaTuMC9kpgbalhsRsKDCyxiM40em0S6kH7FN7RO9w7nQB1ySKL3bJIbUgxtdq/tZXY
/lRKVa26Hkqr7+TakbJVlkoDTW6olPYqNaVk40doigLOltqNn0FSp6pVZcFq9BHyWwVWkX64vUTn
gfDTVEV5ntlSxJ13BIgeMYrtymrXt1J179dRAGZaLrd03TIaUXj9DCblZCXTk53leK9LOZCwEWKU
yHRTz6Prw/F++WUzJWlUm6bXdhzMeO+pqXocpT7aaBR4mnUvSQXCb2EGoMMovvixvCRNPkPa/XkA
kCowRDjw4VzOFrJllI4fAzLcajUerpkKQzpSJvkxAGa8xnt5Og+qbbxp1LQ7VErtb0qgpevIlIqF
e/zyOP7zIDj+UHwTvD2e5vJNpGXQSs5ky1iTewAPqJKhV+mj1tuWdXv0YGc/lK3lb6GS6Lvba0D8
6v8sdw4MUVElYhHkXiHcNnsHE5bfoDsCdRdbpv8+9ibvriZVeFUo/jQK3UeuuKfu49VhmIT5JLf6
pO1snYoBybu9Vk3P2yijWq2dyFsqAl2eiP+MR+uf8J8ONbne5Qv1gHDlVqBru9Bq1Teh1HCPVcrw
xfMHeztN3lIgdnkkMh69AlIadLZo66HuNXuLttQ1TkV1bxdmHdQbOcSlCzGNbU8pY3X7gz2pWV58
MfRFuTeJFPhkcPtn28bwudCxJlR3ldE0D1PbemtFsm0Xbquyk5voZ5wGxYEEffiA4+Lk+kZgn2U7
jN+bGRZPEvSZHYsRSIaW2+uRyOs4mhitq1YU3odBKj1O2G5vwh796Ape467z7RTetXC1REBhk5lt
+fb2nGbN6af3B9KTE4HTSGTlszkpRj1S3W7VXYlC6zsu6ghxAmvaa7FWUfcGti3rWbdXu0paBclk
7ZPMrOj+StXG1kZUFGzkXG8/09US4jUL2CS9NJE7zF+zXASK1tHY2tlabLxB8vltM9bjvsrQks3z
6fft0eYnAAuIMEHcb0TWvITZCZCb00DPVtN28ICc97GDchprgBK5XMu7YtIVt4Su9iUqOB9fPTId
L2JBJPDIJeYJeRwQqsFk0XYF+/MYKKB0Ii3wXMsqxneyFkqnoJ7UgyfVS62v6znDsqASA7mSQ48+
y+Um1QyvogA9+vuEdGOtNG231SK8A3M9sVaOXeWbJEkxCm61JTXo629LmM10hX63QX4xe9tdYWQV
kLp4Pzl4QBe5lW9yQwvOsU2ohhqYtPCOZ+PRwxOGDSKEIaPgCJyNlww6Mjd+ASVJKyDsb/tYIjxL
SQhtB6XlYUJflbJ1t7/9aa+HpaIGZY7LnUUF/fDyBVdWiJyzWSn71NMkbCexCMOt/ade9sM2nPwl
wNllOEGBhZGA5fBRDZiy5PyXw8GuaH0dLes9/mfVunasdhPnnfZJy8LgqyE5zT4ebHPNm5bdlK+9
EOHPltPT8IjU2X8c0vk/l8ObuFK1I+oQ+4RL/dgCj3SbUOp3ZRG9CdNG3iRh/AXepLa9/ZZFdP3s
PBbjkvlTeIENaXETzMb1Mzl0al9X9knphZ9s/ChXetz7D4itqbtJI8Sj35wuhKkvDkqVFrSX8Bea
n05qiASf7aTqfqgMbSulpo0GBAemXgfQ/snp1mWjLFmbvvCB0bphu5CqQr+4Ut8CZGxOqa7uA/Bs
O/wQPTdSlHKnRQhhmGRYK8dr672X58YaSpD6+/aLvl7OFPwVjSwZMhraWLNLokdkVg0ny9ijOj1s
ktZIV6rVRzs7MCJ3koPXmRSK9cxDQlgkB6BOeYWbH0NVi/syNveRPdgrM7ft+wD0CPzSEqXLhWv9
pckhm8StjkuhyMkvVy+CG5k0da25j1nDe4ykq3u1F3DNXu8/pmychbhvRnX4Mzs4hbA6OHmpuM92
a5lPAyIsobWfqD27ZaRNd0Xfp+/U3KtctVK0XRWY2U5NdCzlQGnuRu5ANyJ93XVpM91Fnto91hF2
7iQK+YNWZOlDY0FOoT8VrAAhpeBfZEKi3vP7dCGeFA93uee4kKnRYFbMaYMw9uXboozbabkX4Rmt
9OmD0abGSlNQAi6rdklo5/pY4dgWtikyKguE6rMC1NR5SlZbnbkvczvaOypUHETGrYe+NsE8wMVd
5Ulob8MSmcjb6/2lScKe44oiaxTeuJeTNGtuyMAGOoRli/F5cngAt9RK1H4yRXl/e6wXlp/+fKzZ
3iqQicXnvLH2lq/gUW7Bjx+t1jyakBdWld5Z+9vjzUxpWH6CEw8IDUwa+4uqxeXkwqloTY+e/56r
qX2Uiu4hU9p4rdZB876vnOBn6UQntS2MQ4dciYsmHG0ZUT9pYqlc336YqxcN0h30OXE7tyVaCLO9
Z3VYUcuwufeDJZkrJKWNIwTRc+DU2rvXjkSQKzRrAYDjhDfX/gXzplsS0S3hOcIKUjRJm76w1EMY
q+YrDxR6eAwBqYOXS6tpPqnWbqa8zBzloJplesqa4JtkFz/DZEgflVQeN6+bmOgYEsIK+iOF0ytV
B5yFSstPNB22k6mvqtqJ7pwMm8ikS5cszOZXH0ORJHDlCfgZDcvZfdtVY4W5DQsjlOvRLcbGFGti
WqWNp2yCUftepbq1kKDMt8fTmGRCwrYQKpo8WyHGGNEc1WvjEKD8v1Xp4a1xM81WoVmFm2ai4Hb7
dc4PHTGe4FBRGAF6xGF5uTvqBHOBjKzkAJC9XLdKQYtyALW4HvvB/NFJ6ODLQ+pMsAI7turtwcUv
f364/hmcsUFZcwXMy4myl1ltNxgG6M1S/qIVhbxuvQo/rtvDvPQdKT2QdEAr5H+zIydPC6N17N44
YBEnbc1x/KBJcIYiC0Fs1Fz8c+lb5cKt99J3BG5BxQf9qWvSjonmbtHEoXmINNs/IVvfvY1MJ+YI
H/OVmvby99tznJ8s4lU+G29eh9CzQjVjykmHfMg/yFXf3aGPOP7qQstegpK8NBRpBpMTJxjL5nLJ
UFiC4lf1MGhKylVJk6f3YAiKtaCBLJxiL71FSPIg1MBJCu2Yy6Eiuc88GzTCwfa6OHI907dXZZjE
xA3IarmdmWUL4e5Lk+Ouh+ZHtUrIsl2OmPq1riVyYB5oYFY7Dhrp3KqecYhBxL56KJSkRAvG5pBW
yIovhxpHrTWiKrAOSpj+TBJtvJcjTLsKrxgWXuP1pGgPiLiCDinp0lMD9VlLou16u86t1jrQSAje
QNDXMEnphSRkuWTWfL3XGIr6k7h1n6xbLicVt1E+er5mHTS1PZqJ8Gm2+wZonA1MzkIQQAvM6cPt
tX+9SmjxQM6EgCMgJXOnn7GdsEO0J+/Q+JXqmhBpj3KlCNmBWt8BG32dwBt5PG1+kZVQRBXiiPO2
ROp1w1ATIRy5S831mFX+g6XH2kJZ6Emv5/J0ZBiKVIiOEpgB2bt8lZriJ8aoDz4ehU66s5KkXtVT
0j2G0ji6fZR290VJ98CKvOCx1MNoRYjaByt008NNxB9uXXfqHgpQSxtT7ayFU/Wp53v1fOQutC4F
hGkOYNa7AU2wRJEOkdn5bg0U4SfGU91d1fYfkxzJJSkxtS10bm2tNQXwgDRzdoaR1evRC9Rj1w/N
Phtifa9GtSYEbR7KYQKLWiY+sv62tqJNWX028ElcYd/HwZ0g3ydJpr8xjcj8GUe9eUamK94Uut6f
Jb23DtmQDvuuqJ21UQHf7iPLX7gvX9hKNPmBQIuKEtt2tmlzM60J1FvpAEZ1OCYBMo1jlBnHhixx
4QW/PJTA19MZoAs2u5rzuKp1Ix+lg8EFfQ/zHaFrwERHv8uqhaGudq0p4BP0K2kLAEl3ZkstQWIu
Rn0lPFpdHazDSFIPTlDLrhXU0kGzIRDqOspVt7ft1fwYFFQUfTcGFCZHl+sbRiLHiDZERzTP6l3Y
GvVOs8Nul+nR0m380lCUPIVKMf09StqXQ1kSTJvA9KKj1ORY4AzmcO7VoVkNdZotkNKvDiNm9Xyo
2e3YJp0xGoMdoadmt24VKNlmDLRgzfv/7vv0Mm+/xBkIlcNIjGcLhBfXCPHibEE6I0Rdq0SJsGtz
Y5VJeb7246DYqMOEuZCV+Xe9ATrEyCxrO0paC91AmkAsI9ygRkr2xkHl5/3odwUKNCQmeZH4rw1p
eUIL0z0EHVhdfITLl+9ZWaFEGrovHP/pm6g1Pg2q4n9JGHPr6En+OuXEP2+EbgWwTfqrLDDtcjys
ZfweEf4Ya5cu20bZVN1HWYs6SmZJLsoJpeT2alCuJkK3zB30OjqZeNAtBIAzVNLTY0ALAg4GSQbA
4RzDotqlnGW1HB8dbUIyUpJR5h2KYdLvJzUOsXtKKuebWXdhQ8UnnX7UqkeDxYH1X772zBI4xycJ
cqrfkFtmSxLIEwqzhR0fWxnA4+QjrIVsQLo12N0LQ80Ld6xGjBYIIyCTkH3OARdVk3dRjgHgsYgT
9d5PE8s1ALxvAsXqz4NXmisbH4aHwAzkk+fjMHZ7N7yw+Z5oYAaAvydz7ctPPyBlmDd9mRwzpRu2
di0HxzyS600x5uM7g87mwngvfmQKRFwJGsiBK+WooZ+8qUi75NiZg8YCj3tgLFNTur1jBgl/BsZq
gn3gr6akVVf5gGAPm3LJePGl1w7IXPQ4CIGMeUjuFZXToYKYHK3BGt4NgMe2Pn5tRz1pP/KT/pMm
OcnKHOtwZQIzfp0p15+lTlQJjIGEmXxHfJZn8WUzlf7oFVNy1NvEo2hU2/e1WYRHcBRLloDXX5gl
TOZPpRQYL3WUy6GKDsmAbnDSo1QGo5v3Vk952JG+oRL6XsWab0kn+qp8JMD9gL8BPhKMwRadnV7Q
3EDrKk59HHLLXskR8o418sWQpYLclbIM6ZYU/qHcOsmm07R2hyiO/Zb2o/HJ6vSlnuzVgiP0oB7J
khMCfWCoZ6+6zBozGaVh2MdW0jhuCVpkn9BZX7HUClRJpvQ+5D0cxqLTv9DrL3dhKP143S6jFCrq
lKhR8DpgSqmX38CuIiPvc6hqreYM9wqWA65h5cEJEZDhNFjlUnl8Hp1QGufyoELA5UFaNg8UsFAm
2MoM5ejombHWQeWvNbVqXRyRVFRA1GQV+5m5cH7PCiPgVITYJGhSoi9RB5pNUi+9Jh+NWLqzx1w7
AtEOHqRG7jAXaGnLNp2xH3LsQdIsWyrQvziyUOAQDGU0BmfH9TD4lIdGeHpKbMjH3HfsHd6E9aHL
Ea2u1EJ3G1kJSGzwDLz9YWf1GOaMFBQFPKp44gSdF7sjlEyCjm7OuQYitY47xdtGffXKHqUYhU0F
JJB0lDRxLihv1FbdONmUnodBafeB3Giu3wzBuarlaRUrk3S4PatZ8Pc0HvUKjfRQAGfnwW0K6Kf3
jTE9J7YVrU2j8vfV0GBAPqlL7d4XhkIHjZoILEIweXOgEcz3sEsTOz2T5fKdityzLDftUUp1yshe
ShBF1PosARMTuxhttkRBYE9SneKWSSNEs1ZhBfu27c2ENn7+jkBee+CGLt8XeuWckTLTXDyklYX4
c3Ye/3kGjmPSP+SswOldngU9VjFxEljpOa/01F+nSGWtYIhq7ypNP+lSihDn7a85P5D/jCiAHNRm
RTljlquMDVO2Rt6x4U/jKTbGMw5Xzu+slcpji3MfGDii3CJyPjWO5ckr36DSgQRvxsMVS6xNZXY2
/XkaUnTyQZRWuCIu598GdV1jtpyd48mQ6PxWibnqylqH+Q1zZmgivkYKm0rtrXQleUnjuwrk1jPo
4npjBDqy1hpVQr+wzY9tjrylhSyBtvbSUdksvLiXlotCnYldx2agGHT5qE2v0DaX5OzcdVhnxlB4
8RzwzZXl6fJdKBGpNIDkvpZ2rX+o80jb+HZndwuf76X3JVJM9OBFyUuepSuJiJbtyMzOOHVNICJ6
o6N5bhY7o+xi14saybXU+JX95KevxG0F2QcEIqnSbJV6Ump1dspX8mPNugfD+jkb1ByQyzhtOkCl
q1wPfuWlbH+Yqm5a2KcvHQrPB59d2b1XDuha1Nm5oJF33yAduIb3aB5Dtfhy+xO/tBkJv1Q2B8Q1
xFIuv7BdSF6QF2N2Hksv+wo2Od5YcdtTA+KidlMyoe3tAa+vKuQHgNvR00Jc5KpbUZlR0VL4yc5V
WBZvqgCDNS80210/Ng8opIfIqNrD+44vvXCmv7SMwLrQ05NJrujQXM5U1vqxliMnO0uY2uxCuQzX
Rg89V0mt4CRbaPRPPqiQ27N9cVCwyBaSkPSy5yQItJfpgYx+fg7CdnoXmVZxp/k4IFpVamw93a/e
hoW5pMo8x44+rV3yCyHQCDiMe/NyqnkiQ8IbCpZPkOjfRhwA9txc46Yuo/qxVozf+Lma93YtfSoh
z5+xDKkoIpvaEm/7pdmjKAJXgcBI9OAun8MblAgBmTI7p4mjbPXRbH/KgUNnuk/Cr4NjeHdj2/YL
33lGOiLyI43nvADPSZEIDeTZhwaUYMfjSJlfrRCOx8ldele2BooCdjR80EZZblZ+KU/fUj0xtgCP
gp0VOiOfJM8PnpcXW5q9wR0fbqnO88LrQCWb8i8XPZnIPBAvTBqrrZkGZ3o5SDu19ri2jErbWBUs
v1Gxvd04Jv3ulStQXDKEo2w3kCJXzU9PKvw0xvvnXHeBj8UWuGpXbnPsIQgG0vuubxGuMSpz4Stc
zZVhCbv5A+QRMf/sIxS+LhlQ0YNz0ijK7wTv6gNwlfiYZP3nUBxq2jAuxaKzMYEhwKymesJio7WC
SMblciuGOtb6pMzeFJjKhLvKg0KWuKBqcyNf0c6zmgfZa9pk66jNaL6uZMXgoraLtgm4J8RH5j7v
0RSkFKys9k1eTvmJPO4jFa5oXQ614qKqMixcirNzGygkySVNIHAfgkP2ROR8lj+3RWcauW400MSb
XdWOwZfeiBGax1pnD3ZRe7i9iuZJJOMByAeJKTg5RPrO7DqsckvPHK3XH2Wc2laDSgqTRugPmIjD
ESmOw6aXq3Q9Gsq0TTtp7zvJkr/i7Ob45xFYV6Tz4q6aLSmABLDltVB/rLUp2jjd0B2ktJLBRI7O
OhrU90Zvm6uB0vP69uTFL34WNF8NPJu7VvtaE/iF/mhHcb6uUd56i/K8/f72KPPV++cNw5Fht6Ad
Oa9B+nhM6GVR64+RE0ufqw7CpES6uR1ty9/nZeKcUgwTFqZ2vYz4rMguUaZAewmo7eWWqZw69mV/
0h+nJu+3uNWZa7MB1owDm+GmjrcE/JhfTU/v8klWHBkPtuu8A4RLQJiZk6k/ll3RrjLFLFeYr6GC
r+XjGvqQvzWjKtomaIq8zxHUXamBXL0tIWgu1OFmIZZ4EAIBDkXCSuHaID76sw0U1/aoxGFkPAam
n22MtgyPag2lfMrzJYGYF14yvl0wWWBBgR+fa2uZflICCeuNx6FrH0qrU46abxhfky4GLmUN5RK3
+IWVRPeHWiqpK7DXOXghU2vHm6rWeBybxN9naev85haQ1j26IBtPHx1cCPUlFsULu1NDAQc6pLCY
4wC8fJ945mlRrLbmI+59oEqdqDk4Q4vsdt7o58mDWRHn+aMuDzD2b2+ceUIlPiUle2JJUVkSkLvL
ob0e57E2U4zHYoQ/m5glfVwdSXcP2OR29ORe8HV+5HocU3TC8Yieebvtg7RbWVj7IlUdogY74n/l
NZG5CbJC3td+tYRlv/wqQEm4+4nGBIqdpI9c5fIplSgOAso35k/BnXBO1D8T9eSFclU6a0/TwAB3
WRN1H9M2943XOQc8Dc6wMLGBQsE8mSPagl6j4IqV2s+hsMJtjCXEkVcarGPTWuJWO8zjP6fln6Fo
XUBNxeDRAkZ3OU89IoixtcH+OYJc2yWWUm17NRn3jtmasgursjk5sSx/sLEjcyNMVF91EVMlZXAQ
bKL+BtwE5tTl+EaiDC0V7+hXPsAh2TtIPcoPdRl05qe4DJTecyWEC6alRSjW9/NpU16lC4qK9RMO
C0Xry2HVsMzGRi/VX1OdSjDnnMCMN6himeXBSqqiq9dgiuT2nQYZ0X4AGSpH92OdBrWrqx4oeOQt
vE3jkVQvRGKXpw9PJEyWkQynAk7TD7GqywcjCAPFZ4byL4CTMG7YBco28rKmWxt1Wn62s6KTFoKT
y7OV0ja8eqilwEYEFPsKP2lLSAl2lhH8pgJSY9s99B+wRhxcJU2Dn7c3/3xXPQ0lQhPhv0N8OzvG
gwZ1Fascw9+Q+ELtLnJa4G8wnuzkvaJG1sPYBfghstcsY+GLz98rKx1cPbwJanYIg8wN5Sh3Y3zl
DJHvxp3VnkI703YjFgOaG1qmtM+qPFuSnb96ryB90V6iFIIPJefs7FN2HtZUqRPgYStZdN4lvzFW
hc8Z38q5v7v9Yi/Pc74hCjriIKf8QSOQTXW5bCTOMEtqysp3I8P09nmW0upP8t4dCyV800+W/gb9
ttgNrCnd3x76apqgbkWljkUrZDjmQ1dTR+kQkUpsz3V7vPed0dukpDFv1JK+4CvHEoh9B24XhCrA
OfNeeB1KLTiXzGOarRd9RXuxMF0AZO1dOtVO/dqNgc4UBVS4UjrxNKvm8qXGSkQdfYr7gB4yyEOA
R3Hq1lHiOG7PlbUw2tUnJCGi3YMFFkcTcpez0eRJ9ydfTczApWGdBms1zYxDZQSeTkckMWIB74Wn
4BhjftZG3f58+9XOcgaWEC8WhQSqS9QP6fLO9mZPLTfROs0LXPoiqoywsRaN66JP7eSYDw4eY1Xu
RxiIy5X9M7AxHHDjxpE/N03dvM5/jGcRnsPCZ4Cmo3Blnj1LQOg8WU5vBW5raeGuVZPm1ORFxxe3
MtyRpiWdhquXT7+R+hYmclC5OB5m+0ftWn+gVAl9Ieub+pHeartFy0ty9STxDkGct299U+vXBtHI
wv65OhPZPmDA2bxMm4qpuKGfhbZYrFiVnXYMPWhR+mVMi0eMoLUPeSbTT7bU8RAjfb9wXjwpEz27
AMn1QbaBf9QQ8sUhdl7s6byQOyjXZFYbAX39Ti77elhXQzpmiIbV+nvNDIZ8PySD+sVs0vCtlqpt
9s1MlO6uRhuyd408Hj8YchYq7mARkN2FUaZ/BsZnnBWrHh6qNoDRHvpGL+1qKJjDVw7D/q6RYSKv
GmK36sFCIq39kyn814/hf/m/8oc/c6j//d/8/Qelzir0g2b213+fwx9VXue/m/8W/+z//WeX/+jf
b7pfVdNWv/46fyvqv7Zt9vNbE+bZ/N9c/ApG+udJ1t+abxd/2WRN2Ixv21/oPfyq26R5Go5nFv/l
/+8P//r19Fvej8Wv//n7R95mjfhtPo/19z8/Ovz8n79Znf/1/Lf/86P7byn/6n9Pv6rv38Lo2/yf
/PpWN/xb+V9UBjA8IOQi7ifa+Puv/pf4ia7/i3IrATlNd1SHyEn+/ivLqybgR8q/KFvQNsShB3kI
Eoe//6rzVvxIs/9Fuw9whMBjoK5CAe//PtrFx/rPx/sra9OHPMyaml/MYv/PshQEa+jjnO7YLxH8
XIWjUwD3amwDeWNNGIxIpSeMhyl8PXsh/4z6fJRZDvI0DIAOQTCEO8ZJMwv/sEZWFOhfyiYGoX4Y
Lb3YmBmdG1Md+0+jpv/s1R68VKWmm6LOxgcz8gtUY5X4mzkkzdmcOj9aN1lo7jsjFt4uTefSw14K
zi9PpafH5B7gOagIcq3PU6WQblytxpm6MTS93uG5ldVuOjn+qW2GX36QeOfQ7rp1A3Js4TKa0aj/
GRqQNFUaUZOex0tZpPThaMfqBrff5LFP6uZTQyF0E2pttUUkD3RV3njfUs+P3IQWL3qcQf1JbyNs
HsxqoyTduBAZv7A0YBaDRKVGyXKbAzOjgCqiTOK4GSsVKOYgyfEWubH0x+218dIwGHZjjcH6E2v+
8jgua6VJ9boZNnmQVocIsNHKMPqlvsqLo7BfqAZy6yOUejlKbhZZqdvlsAmTyVnhdixtbdn7fnsq
lzfL0zcUwpVUdVlCJDqzbpFXxr3txOEIXdXTzpC2RoTpsvxRpaKLYK+HeirwvIUQTbyfix3MCcJN
SnUBrUO2sZj5s+tMxd6WbMVTN33Sfy0wLXiYbDVwaeX4X9U8gw0+xngpplqxcrrc+Hh7ylfvVYzO
CQJeXDQh5z7O0yQFQ1066saEwmfgc/tgel37eHuQP7Xpi0mSroqoFzEpEbLJs/PDL5Se3VhHmzKX
xnVvBP05Mn0goZOWTMLUMvriOWO80dWsOle95u8mNdU5Y6ZknbT1Lwds6tdCHuN4Vco+bkOi4vTV
bxVjn3hGfwriPjm2dhiR/McdUi/MyPKmoXRje0S6SqE+4HpTa37xyq5HTTqWa2xaa4MLN+rCTWeY
VFQwBu9Mt/Pl9kNbjeGmajT1VFdG8nbQyn4VBZX5BZPxaRdFjrVCeiv6bZW69B70z7jt2r5bj3zm
cRVzKG+i0uyAm1nZOakic6XBbtgaKJK5Wpn8Gv26+AXZ4YzM4/9h7jyW40a2df1E2AFvpjBlSIpO
UpWkCYIyDW8SJmGe/nxQ77inWeRRRc/uVMEQCkiz3G/imzFHSYEOc9xEVAbxfTU3feEDBHZu1an0
bgxBGuEP0lh/rgDYbuBktDdpPOWfe86/8FE8W3pKJTvzsVGZKzzrW+3raOcTYbY+S4dGYwNLkr8h
Mb/Lq03S3x5GksVE7rA16/HlTfR4l/R9G7prPey8cpFnYB0L2OfKC5W1NO9VGFFdWPZyfUm0hVSv
6/uN8Qw/JGjNbAVTMDbPAIvll94oaVWJrMV2xLGsMLPng2uPiV81ZYEbXiuOep8bByyt86NjKsW+
ayzgCsCd88DO5i9p08nINjpzb7Vzcmi5xH2itHbslAYKUW7DAptceRzNsd0TpR26Y+o38s71kYoP
nRHDCxtbGR6RDcOHcBrsaFAbeaBNpob6NPmxjD8uo/KcjMNyFKq6K8BQ+AKf4DXr67sRQTdT5mkQ
q5Xq23FrHjpF6gGTx/FumM0sSJnPR0VpHYalQGMvV+JIEU3/zRmHg2FjvdeO7KA2Zso83qWUTME4
ZWecfMK+UG/HTP8+VtrgJ6b1mBX9c27nKyParD3iTuY92qS4x0Yx9WPdlLdpU9xrdW5FlADyAATm
G3zYJm9+DEZ5h2bRqU6GjjbAcBOr9ReLAdHRTfhipY2eglZZMtQTb/KnFE1Ji5w68wsou37SWWOU
ddvIf+7nSNOFb62t3wxzjhKE/rGhO3BQ0AA5eKOHe71JY9HGeC5eBpyUrdg3IeYh22k8qG5+n62T
HnaqWcEjq3OcijbLR73L+3sz1nS/17xj72ZGONb6+twrs35MhYwf4674jjYBePdllB/0NJVRXSQz
mumj4iOOVIayRhKlqpYPSHWWfp7AbbTaXh4wC71dxHQQ5vy1V9UG8YP6C8zHxG9m6yFf6ycFnsBn
r2nko44Y4Vc5ivWYq+UDoEHvsa6sJchQqEbDpUODpZM/LZDQC/7fvm61j3Yy7+si+xmPa+yjItiF
adz2oVSsLhjW5HOjm3eNNZe3ccFH87RvMmslWI3lpSwwsFBq9/vqtget16T0yVY819czffg4zJPq
o2fbRRKJylAxzeoHaKx9aTi3iWjVABtJZObX9qxk80/kZcBKT+kalqVyMCdnve9n5YeSGnFQ1h6Q
WiM3loeFpA/syGIE7KrcX1S21jDEym62++/4FnLy7HQPJPIbZmUPTdOd3SwVH2wwk0gY9BzQ7RJc
rKNuwS5BwCaHdI66n8BKs9Bi229tJTLn5Ulby6MmVmvXKMAMJcoTHKfycVYbN9Bzw+I+aAM39bjA
e2ffd8PNJPLveb7cjM5o3FgJ3CS/Wl6kUGDzm8gHtCwxfmLnLkVkv+iXr6Pn3I9jVUdi8rJQ7aw4
Mo3axIBE7fkd8GozNf1c9/kXMIHXClsC/WVA/i0PS7q78YUZaVzEqhIGaCEyp408RVkXZjWYQO50
K9sOhRV7SPYZc4k0YGp14j4Zi9g+IGlnj/jgSSipbVGJNZSNLuLdPAzps1tnNZpEnb0uQVk1zfep
H72XGCkdTFR6tY4mOUyfRvCjfyUmis6BpigKPfpSMMoQ/bh8WzIv/Y5rgJoEPbroJFg1xnK7ZLQ2
XcShegFtj3DZXNvWjxrZ1ccMleTEnypFwyHAcau/nFIpXkaztWk6Ne7Ag/O1FaGq5g2q8YkDmUhm
c/Wd7ac/DIraPWJ50HJ7M1W3dohPZI9NMzYwfRMk3GWsYoatVcCGbrJeTlawrGnb+64LfSRUxri4
T8zZfVbbYUUjotdle5zpkL6kiNr7BuT29WUayzkhAFnZ+pSqeOFEquiguzbATdzQMyfhQIOfug3N
UEyYUFYbXwPSXPMjrhwBUUIqOkOfDodu34yH6sE1c2gdZVNZn2n9lp2PFDfW12ZsEF0s2fMxFdQk
/KTUvTulSHsaVPo8dz5sKeTp+1hF80EMTFl9YFry2cA6BHvpsjMBr+sOQt/UYHgYVmoaVyHQl+pD
pueIBCt2hwHgAHNnuEFpHAfczphQja7ULM93bVsbtT/VeXGG465DJhqlV4TwbjaAhM5k3Y+TSs93
DHlw1fQcsNw79KXiA6pglhbA53LgHY3mbAdFLrwFdPNYUnoJO/+pJovuMYBPuLNsJ05+Wk4tU5yT
EmEFk1waeF+Klf2iIcZ9Dyy/DvV2LlvfLcuabCGFr73XsYqZo06d2oo4Ls3FH/Kkwv6gsuW3cYHT
d5tVkBSiUSd23NurUhV3QDvcGAiVWffaTenKus6CWp27GOB33hSh7OcFLelEz4651OV68lyJ0LNH
iXpW+iYzgjilPRoxMTVvcluYXTiXmjEHYw64MACXaxrRUM3j565WuaMbJ54/ThKQRZgSHlpfWBNS
6w6b4UkwRS0h+SQViM4iHYagtYrCCNal16K2W/WEr5ioc0Bbv+OGZzil+UvlJi1brOg+2k02fEGM
SXmytXX+wn+ZjAFq1MUP9I+6F7GU84u+COuRfd+JQCqZNR4W3ZmbUE1y+bAYotb9ca02AfkR80du
KdP5mgh63D4C913hy8mBEshNmqlBjvtNzmLYw202TjPLVfTTjz6zuO2UeByIlUY6YUdpaR0W34q0
nrPE6Wy/VBoyqkzSvN5xpzt2aLVJflYUF5IBpvFjRpG5SkyjpvxF6WUfh7OtE9NMbc4WDlKvnJCO
4UPQ5Z5lVGpCun5TpVjCKUkDO0KzhuLB0SBmzImiI/1Frn1XF05rEOCmuAnENKSrX7leP/gKWK8P
nacu1q5F9nYzmO/db5NRo9PCgemFP+AH/NAkxdT5gJAKa98PFZTvzfG+xODT8L6sqpOXt5oN8vgm
T0eTkL/aKW4obpPrfjGq85FMxX2xzG7+DEdLxy5FQxCdwI3+4467wjpVS67KnYTVXuwXhB24xcah
8vWBSbxf94vzs0RwKpqVDl1ZtKGV+2lR4/Pqlbp947E7skhjwSaivgpRZzZzb/XXORmpHjIUIsOF
fTgdaq3zENdZu2mIABctD/Ok9z3OJ0X8JJwB2BtoeOCrsubM+IjRrVWwdGWn7hQ0ElZGxRkiEDMi
Pn7bUkeGgwa+EjeLzPxo4H6VRotj9I/rpK3ZA86CqPsUzCbupTWbbgD6JlN9mEOq6qs1CalvFFkN
1ZNWxyfPysxPJTYbWQCwwsWs152LlnGwmB5ssXTfvSnJEMRMbFH6Ks4aT5Qd+Rc8oFokD6VlPJhm
jBygtmrJd5stgoF1TjUh3FygLARUmDme13d14KzJTLGg1XUZaHrXnZzGcRIO4ybJgE1Q0d0KdVJz
Xy3T6TvYS6Xy004xrdBp9T707DpBr0iZvee6WQ18em3cz/yVRu/dVLbiyfWU9EdrKu1HuVDJBLFb
9y+xqajHqnDNgjsVLk0w15Ycgo43+4qt1qoHzpALTEX6sv286NmQRlIry4zeND8D5sfkeKRJo2Xt
tX6If+hiNn+BWmfcYxiKfBzcRvmFp+1YUgIy8wsZe017t0kIn3VrWN/UKmmGSGBdeK64/hkLqUI2
UddtQp21G6/NXaV19rd1TNrncRqyzi8RAKdwWFxh+ja2aFBRHG+dfGR6iE9OnVlI+mmkkuUSc49N
BizaPdzm4nNJFTGFaYZN+9GhW/ZAFzV/6tRUEAysxu4CbHf7ImiLUUt9qY1kFwkI2PVYmLJ8MZJ+
3iWTmnECEpfohLbG5FdOln4eoA6Ta9lFOUTcIU3JGTG06gjrTdphASilDYrVHcpgbekn+bRa1kgs
6fRJz5TE8WG4NM8T9xgbaytuGFx+0uNpeh7s0UAy1a2qx2nwJpIOoitK54zYen+yqaPCLCvL76lE
9C1oGA6PYdd3/anobffByHPTCDoHHLDv1qnM/MybNoIYyjhPelc4vV/M82D6ntUwHCzxqeEqndPl
eyvRA+Hd1uI8yIHiZnYGwrqiSJMhopSl2OMiItJPdlWapP95+hUbVxunpFyRt5UzltbtpLrivqB7
8dzNNQM4XY+hqQLrGNOgHM0yBvDlWG0wzGUjgsSL3Y+EC7MLCjfpjUDZXF52mT0NM88dsTjGMSvG
+rfNX+Z56ksMhMrePVMpZX0Yu/O6fu5jQ6+PVtYnN86kxV8RhMaYDBm6ZA5wKI2XiPbl8LHNLRTM
xjEf7LPrjiYu68Vao8Tr5nLxEarGACNnGNLvBk2P4YWDTL4Fpjc9Qb0uXICXFjV+XA1DE+pikGxp
Mrm9IT2hRBkGyl8NR2bebgHT4H1op35VEJQCdeNXCrwRql5H/9CDLbXCZE2hz1fwB8udwT/s0SIz
DXRbZ/Gxy4H8+iKb0l+o3hEIJyTRPb9J09UiS+kAQsVKNyaR15vlr7QQ+errhUhsH0Wn/CZNqqF9
MDEqHv2iBroR/rn5dOHzQldvg8450JZU5NpQWty6fv9ssNkMjPQkGSLI4/Un3UxwK8rwoVh8B27v
rhGm9qm1Ku0Oj6c20Nqhi8aqHUWg15LjUnq9exTg8Y6oLSORaOl1Mfl8CfSec2XWfuaZO//9m/87
CXnV5v9/w5bLmcxD+6v+OHS/fg2MWy5nLK+mNP/n9Ob/w0nMJg3xf49idlme/XNus/3131MYBePG
/zBoZAyzUWj/HsAgG/UffEhpCm9uB/ROGc38dwCjaPp/KN82vQgY7g6TSsq8/05g2Lz/AbNtkxug
vQnAATDivxjBXPBvkLJBQJ4oyx6DwAG0cZtK/GODCbfMBvQYzBN54HKTKFP/Raam8r2mdYi/Qr0+
FHa1hLHjjvdKJo0jd9ccTEIvH5dhSq9xTy9AiL9/j6Uj/rFJf+BndTmKUPIkTdRJcU4mBflxMPGk
7cu8uTUZEfsSxBAXFXyXNdfp0WVlspnr0dkaiuoK8fx1c/n3D+HEAVwBGw808LK1Ha+6EdfeqJ3i
uiujNElpFi1rf/jHFnlnOHUhG749hjsJUDSgWRiCeJy8/v4QAJQYw574BJsIzzHLwKWtgjm3po6N
Sdng7mdSbbjKa4C8//Rrbrs0jGML9Ze8yAOj6MpdpYlxP1fYl9JzTo7uFMeHGlOa/dBnJeQjeJx2
qcy7ohXmDq/4/jO3VlVTluZeZNadiBIDUtOVN9umGv/bNv/7zTZbYXIRJo/4Fb5+M2vZ9K8BIJ2g
1d62oxKS5N83WnYnamuTMjigFk6OYYVtQ2qeZnSZZWiOi5/N4pAmY2Sq8U6nQ6zXzk1VNbs8d2Bp
yo+DZflwY/aKvmD1fUXG5+2yI4cPVAwZBgs6invxq/U4QaF+GNxTqtvioLiFB6pG9Fc+zrtP2bwJ
cd+A3XMJOKzmuLFp+LmnxRqtwMlRv8dret79eQkuNGd+LwFCAQxq6QUBuDMvBk+JIZpUL/X0LMsl
exq1EunBrp2lhGJb9k8okghEzN08O2EPNjahp0/dh9RVOyewC7MW0dDpE1lUCUDRb1e7wibIW9b8
yu9852tgPg1Eb1O6BTV/cQYKaHa94VTxKW9bhc7VMCAI1V+bcr531NiH5gal3tReLk/01HYq8AIl
PoGU1Q6SiuZW6GobqLU1IOBOu6Lt8z7Kc4Su1xrpTrpV+kdPFPVXS8+2pqilIgeeZrulqX9mae8d
prleH0lxCt+Gahsso23ceS0NqXGVmFq3trZbaAaGTTGoTzidzzd6rjdXNEp+//CLkwaEGW1ElAs2
77GL7wf8S8dsg++nxuV00wH0D+xu+U4EKvYuolrB2JRyN84Uwrkoug+10wi/aUrzWQHcgY5EolCB
F9fu8i10vPpZwMOAbQH1tDAZgulycQHMiemS/yVnEvzkds6Q9ywV1bh18Sq9XTqjCbjWug991Y/h
nzf+6y4o+357MgAGuHMQvxEPef3kwWBYlqU5BY9b3dUgcT46Sv6rq2PlCBTlGvTv9eT176dt8E2b
CEosv9QvtqamMAzJKfOQMgsYQ67hyBQwiBt6061oZ1rnwrgSOF5PXn8/dPMoAjdlbrmDsX2Cf8Tt
BLtZiiDPPcWwWe9x/nSC2sB+QTfr5ouTek60mPXZGNd1b8lJXjmxb+523Be4T4B0Q9uDZX6RluJ2
UPRD1nJ/JRIJVbv8lqpNTTmIYsafl/I3/PliF9kI/zPV3vJfVPFev6gA2GuVVuadMJocVz8VvY1B
iTZ9l2JMD8KY7pzJdQ7aJL673ro8xaN2WPGiCb3E+UuqlQgR40JnNtO/jXOMIa8wv5JXObtV0VF7
0gsGn7iA7kqz+KswvewesqAItLqwgpyZd9hkcXdrjcZ5VRc1amlZ+8uim5E2Ks5tRjMwWtyuvV0x
UI701Y5MByJB6XXHpqK+npqselkay6O/Yg2Y5EzJbu5bJfSYLQUa0umhoy3/Trbt9+ZAgxicNUQO
F3uGi/3fO9ZsyHZ2TrXVeTudUjKqqrigeVitN6tNYS2rqriCInlnR+K8vsGNoPfxcPLZf+7IHIOB
1mDCcTKMxr6bpW2EmlMrh4q79NgsixUkq2jDTQ/kIRbTeOVAvLMlUbxCggqhOt74kr0yWOpiDGXB
PkkN1R8rfXhsjeRJY2hxJTO8AE/+/rybtj9wCxcMO5fb6zfFYhnxxyX1Tna21o/uqI6hkRlq2NsU
9HpqTbvC6ZCOcZloFZIhhT1MyxUa8ttEGddupjxwKkHZbbCh1z9irvppUqxGQZytMsNucGjjtFvb
rcNMOXaM7kZfS+MOo/vlkMyDtxvTJj30qkiv4KveuWxZdJAYG8aezsrFugNZMGeraZ0TdLpyb5Ka
+h6qQff5Yj1jg3uN+P7Obftboo5wpxpA6C+CXb5MJv16wz112cxkz6hRtXAb9U4xsJwo80W/R6zn
55VLiG95cQfxcoCuqcO5iC7zKMAt3Wpqk3tCgsiO8JZ56ebCvRK0LlBY27aiygeIRMxEfQcc2OsV
HRzpVcXAnL1B1thvVkb0Q2Esx2my7eeYVskBIsuMDpYgnnV9tk8xsrhpM2+4r8RoQn2f2mtbfdtF
r9+cEGoRISGhY21mXuyyEtGrQW96UouxriNbW+RdLqc11Iq4PAzWou5BByxRnEHZFpk73fSThnT+
kF4TCn5nvwMfIQigoEc+8Uaaomk0xoJNk52dGnLMUqbDwQMk/EDZGn9zLF1G2Qxc+PfY30qr4qaW
EveLOh32f94Mb9MaANOsFkxLfgtF+utlymcIZWhfZWdLyUVDf73QPgktoRRGjH1u/C3hG/yuStLz
4I6NcSUg/hYSfb0kEA2AI5HwQUikdnz9fHNuRCI9Kc9xIdagaXUjmmgtBq7Zi4DsdDpMSizPCKu6
AdP9ei9iT3x0tdo957E532FI3X8Dbd8+FKaefBwXVfq0TbubfiUWyrqvHrPe7cN6Q0sgtu34cpm7
gyh19FwY6+whctR+XagwO5ERDmetsK+EkrdXCpArbhRy9Y2QdXkStKZMF6SaqrNo4jlkxo6bSq5j
AUEra9/P+nzlm74pQOCKwIOnDNeB25hvStWuXPvWSVnSigZuV69oFyqpeSVCvS3HaOTRUtgAh1tl
eanrxfyipittNOeF1rrPlPNGrzxajkjqR8DvjVCsM6NkvVYeKmtK9iLrf06Zrv7IizI7Qt4rd7Xb
ZyfdMuIrv+1t9KRCd4BxoIpFDL3MspqqVIaK5uBZzxIjrBOGoE3XGE/Im7dXPvbb8wM8gTyZPIGn
oRf5ev92xtii1qHX5xUhgMepa9rv45JjB1C10x7R4exJ04dxl3mrc+2GfXubmVA8SIs2Ji9h8yKX
nHClxpOmL88ZxIiPicUFYTizEqmDveg+HoLf81gzAjLH5ucQx3bouPDFkl7T/vUG34o1MItQ8fC0
vRQDFYAImVVb9VnRlCLQJPQK225Cp/Zav1fba0J6v5Of13fGVoltXpG/MdCXjm2WXpV5DcfknBnr
fB4skA19pUKzMHosbV1HPglt4qDD2Y5SPae3MlfCV3Oh3zlzuR7UmGGPl1Id1xg93WTtTGaTTwaW
dVnyoXf1EUlz29pbFbiAvMIZ0VvG+daw2+4JWdvsyhZ6mwPQF+fTbWr47zBGkk1FQ6v69NzPU/mp
z51up+IWG0rReXvGKpun6b8VaNriM10D3P0AzNOAZdleb9wKI48sjcv8TLAsHuNSc26aWKr73Prm
2t87te6iSsmX23xFzDevnWuygG9vKQhXNAmRB/3d+73Yvf2gq5OXV+WZ+DiE9PsZT6XtNd+KtzfB
RuviWG5UNoxpLsLLUqkYPgunOMMPLOnLzfK2yFuAFiZI7z9H0ncfRea6AYhZTfXyJkhtZwZKU57L
poFr5cQiBA/2GVKbc+VJ7+RWNrU5zDWN+5es/eKtvEyxFQss8nlKEmen0RvYKaPoD85kMA8pFHs/
9uMXxWlhJeOy/TgW8+JrI0CGzjazyAOoc6WEfruaaGHQMECEBb0RtDFe76asYKRv5hW/KO69fUUP
L1g95Vqh/vakoHjnoOBtw9YjqF58YkeLNeASU3WWUKnvJH4kQevO9a4H8H7wzNEKlRnwwL9cV0gW
zC1gl2FZRYPz4qEdm6pEgnU5K44BULhLd7KHXDAn/fD85ye9LcU2PsdvvXW0PTT7cnyhAusdVICz
57Eqs2i2PRnRTaX9nYj6Bood2JAVE7/UmMe7elyxUZ3M6vjnH/FmJZHP4SbnUEJWAEV0sZL6lpe6
samfJxBRYe3ImVkgqOk/P+XNSjKpwTqJpjEiG5t+zuv9QhtI1KpitGepd9lRQSroDsL+FEKrW3dJ
7saHAceqK+fmdSJGhsmgaWMnOkjA0pe9fLVCM6duBC/zObHsO23MnyDRMo9PtVNWV3/9+QUvWGp/
PwwkP5q2zsaS+I1t/EdLazGBqmhtMn6uVpTIfWewMPK0u2IPRcQJhsYDZopmUShc7gev08yHpOrr
qHAU60iQkber3aNWkQP4hGq1YLcj+31RgR+vcDGMUGKRz5pTetiMZCD76sXdC6u3gCn285Xq/LcE
9f8GXN4FCWxUYDbiHev2BoeZceQUxGTHE07m1U0FiAb9tdj8EJcCnIDI9MhbJhkYiqiiJqFLAlGx
P8iMkYhplc5pcPQMpQSoSjUD88i1iaFFVRcn1Snr/SimDpWe0b0pZ8uNhn4qPioksJErhIPDCE5M
ubM58On2X3PuzXtRx8YZNDuKHtDvf7geUnX+MAsktmqnuDHNIb51E5AJawpPKivVdof2hRPaGn3F
Py/z69Py95dBHGfbWlsWfKnEWSJctwjXGU8TvrFRbqMX2U486s9Puci1t8eQ5bFpN2IPg5xLOq8e
p5U3mLF6WqSr8/4oGjlzbYYjuptf1qWQcKsyayc6xTrEGVpE7rBkpD0Ab3TqD8xMO5CMoz1Ai3Cu
+ba+/Qb4XzB1ZV9wbumZvT7LLpCCpbInfpyH4S8ANy1g4OVdObwXYOC/vwEjZzgrjH/IXy7u4RqS
loYQu3pyp2QMF+6w0JRj54+lWT6Q7fCuGk5RkWEMLdgrKb6puuL6q7KMQWmpjb9aox3ErauVPqAM
pGj16co6vW4abj+R9tnWYrCQv9BIhl9/CTMFEIiJtnYqcpgWVGZuoGSTzjexZGCN9XyIhZXuRyX5
6fYckz/vktcJyN9PJ5liMMbge5s9vX56GzcpjIxEP5UuwvWjM28UVnqUVboOVxbjzU1Kv4qcFZ4U
vVGNsuf1o+KhXbu2rI0TxUS1M0ctDklj68Bo9eRDRVp+5cNeDPZ/vxslNEkcJKmNY33xQIOp70yk
N2jRxyZEY9M4qp3RPnhaX/kg3powX6p1G+wbR7DiZqB3VQzZrygegQf/S02sbZ03Bj+G0ZucEYHy
9eunaqFkfBzjlE3tEtIAh9NHAQQOcDDDenSu8evfWVl2PO3vTQWCYmE7gf+IJTpU26QQjnHigo9v
yQvZQ82s3ZuOWl370ttpfX3XQ33bYjIXjkE2d3HMrHiE0T2yh0dsWR5WGsOhnIDjTokdrZAe7lO1
Vc9gRZ2dUZbaQXgdoD/XXGjUdJ901OLD/Lux7xtXRooFmjudtWsB6d3fyBlDVAm4B7CT19/DLvH2
XWNTO01SN59hJGCZ0DdltLRjsnOZ9e6qvHHCRq7545/P2Pal33wd5EY28iOUTvtiJRQqpgR9Mo27
TtdxMNWnHe4u3fFfP4UGhkoyuBFDcbh6/X6Ws5rFminmyR1ShFBdGqh9WhZXlvqdd2H7bmAN5sjI
o1+cKWdOcy/Fx+XU06uMzKb+1JnyWh/4na2LQxmsa1JbpIgulUTg8zSaOy3WSbMxLkpUJTmYY1Pf
2nmtPv37rwYzHOFNFE3J1i/WBnQ8PbGVRw11GoMLZlRZG9V/SfqvOPr/JGC/s/fo2bIu7D6GlZeT
Ckqv1B672TxlJDp7lDydfdXk1tO0TMXt0rTzXaMyqTZAY19ZL2TU3+4+VH+Q/IP7Th57WffljY1u
k2GbJ22cUdhSYwXBkrwakpeyZNf7KUEFHKTW5rdZJvPP3aBA/VANcWNXmfuDlFh8aEvbO2sQfGpQ
nVr8otS98pQYVvswtKXbIxvv7AZTZaaeCyeLg7oExl0taW4FeBkWL+uwQGS2l6yCZbSpOvlMa9u7
Dby9M4TMCQKTBuI5b93uRbMQSPQB6bu3tXStCOWyGm6KRTm6jHGbhsPaQvvwusH6EWex890TsjMA
VBppjmX3sBh3aZrpgVHTygxLa2ybCIUGW9x2JS30IHM79cU0pPNTMYfWiuYVdDg0SWVArBspuzBJ
i/7jYg7ZRwN6oskMr4HnZvQf4PE1wMSNpVaP3WA6P1AOYACTtf0UkTBO2T5fE1rGudYXbVjETX7r
WcXkwWfN5BrYtTbcFSLGD07QLO+CWa2dr8vEtvTHDjWwFHEJwD+LQa4cl7JfIzTfjD4UjVHeCzKx
fdtNpDCiN9dhI99056Fw6UEJJuDpbhIT4dSa4/plrUAHDYzHkmM96Xy/2FiMn3IeaHaR1nH59rV9
DxsFKEfZjjU41WqaC7/x8tygkdV0REjUCbKDro7xR8nnL327qOUpkYr9lzdCZsuMvHnYSpQjtyow
ZJnU3U8jBgaLJXPbFMEM4xLMux2Pn0GKznVIXTJ8bsU6FftBG8Yv0HmsQ67PluZbRuf8LDAovzPm
XjBlbp2B3KzJJQa1A+7rgZst6b3QQOJAK7TExlmN16Mp15ZxtAlrqquGvbPMmOwuOcW2b46xUfnV
3C1fYKvpTgAMHK5LYmABODcWgF89T2bpl3osvursR2pkDQuCFXVBETgwBoHMgoT5a2pm+mlaVgL0
VtXVOLttVzzH6bp6fpdn5h0aXiqUmSV3itC0Z/dBH9o4QP0m/YKolDH4syvtXQJZFlFBt8cMsVnX
5krx+Lo6/p3tEOmBAjA9Q+DkUkQNC1xF0sYERkds+Tw3C/A2T8xKjFxJD5AOXFcE1jzb/fkCfSfF
tja3X41mByKCZHiv407p9O2cxlZ8st3J+iCyWJy9WtHhzFjdXwL2HyiQMY8SBnmo64wilKUZQ07S
zSfXyupId1tACILajyPp3hTIh1+JjJdfhlkit7jD5BIUMT9yu53/kQmNXawbTV0Mp8KS2X2R9GXk
ytwJTLyY4Uqa2jPpyLWG83sPRcmO+1ilj0h37/VD0d8ChDVWkmzXyYMcLbqgSfQ1UuGJeDtH1j//
vA6X1/z2kpt+E1GGRbAuoUay1cdlVoQ8xavYdy6V/ZwvCbgnrTsABbpSwupbp/efOQ2P2wq3bRZJ
25PG4uvXE2ZtL4a05Gla5bQz7XUIS9CsD2mTyQM80jboYfFFhoef+VDl8SGlxguQftWDvM1FODC6
Dpy09CJ+uIhqRo2B0lQY62RIangxzPV1XJYr0fCdRdnMrDZL4m2odglbMMsekUkrm06Fvtg7qO9o
3aW6xmGvtYMuxjhCi/Aatu+dlUHpGqn2bWqLrOdFikHnZSoHUU8nT3TisLiKcpAg/HxQp1OYD/Ka
w/M7z9swhC7BB/SLo15sdwk9BAJaP5+SxH7Ocl0wA02soGi9m8Rcrjmtbb/+YiMg9YtzJpAXErZL
NW/8rNOJDtV86js4rGkK8cP20Nr917ub96GZRPZO8+/S70wawLKLWcynekDJAaZzdTNM9jPhYLil
RL92eN/5hLTgWCtUOxHmuZySka6pTpLp82nNuyoAZzJHFiDoIx6dP2k8XfOsfecb0iQDT0OWRuPv
Er3YzHKa4rVeTpNrpjsgys2uwU3687/+hkQHBAf5kNo2QH99ZGtbceONNH9SB+vFKsdHT5e/kD/8
5cyyjv78rAtAprthcoD2GlxHTJWxfrmoRpLUdRAY69ZT5SxjqBd55UtHQakgx8Jycdr0gOGj4iuu
zI5SZrEf11CQnLSGI13CLm1VKw1rcoQ//67LymKTX+e2opXokIaDDH79DbysVLp60caT8j/MnceS
3EiXpV9o/DdosQUQIrVgKnIDI6tIOLRDi6efD1ll05WR7Eyrtln0mgIRCMD9+r3nfCcZx73yMjPC
Lu0dtZot/+NLvWs/bNciJm6TYmoAz07fQ0ZydppiRiIGw0GzT8DrQyPj7HJSjtqZHW6k1pxRgPpj
Emq+vuBc7NSB+K3irKcSP/xPPg7rAp16xkD4Ld5+9UKvEShacqQfIJqz1WDrRaAxXZfSwlq40nvq
xtpEeo9Sz4hnKyqHdQtQrrpjOlTTJ5Kpd63u17sDaGl74rfi4WSVUvg9E7eHfbGgr77QRhwW9kwp
6yNDiByDKA1LlrDvwLUGqkzH6zmN/QOORmrZZdLCVrVAs/ry4DPBDT2RGzeEiXo7W9nieuiq4nwt
jHJfGPTTEP7N0SAx/vUwIj8RCG0f9O0CCFiLvgIsMFAomCXe3tfBL8dRIAJ9Moo1C+Ezm9e5xRFL
yl4LICnAeWCEcGFl1tPHv+grNOn0yhuQh3WKvYV+4NsrayN8FcOrxyeWDhVxrlsfEKVSHs+u9sXE
uBx1rWXvJ7tZDp0x464t/a9pFht3w6rUc21n7k5QEoYWCXpEMtki8HPdhgPDqNszhcCL4PPk2lBC
hlZaewfgR1g7donjU9aPXjF4QcnLxtQJy6Qu2+FCR3EYmK5cd5slNwT3VtwKw+gOTbcsn9R175dN
C0HWKyOLeuddbjNOceSyYLuebCBB+9WsJw6eqf3J7/t+yYBVyPmYyTdaHI7Qb+8ypmVtKlNnfUrs
eghFS+4s4qPqDNTAZ2GDv/lCBj1SojGoVSnhT1YnDSxvZvea9jSg4zx069jsyV76zFH3uy9EmqCx
ibVZnu1t8/tHOZwwlOUknutPCF68wMb1FKzKvwV0/lm+yPttFH006lvivahDqE3fXolompb5R0P3
fdSPWq43oaOXd2qxz4kN+AyZ/v49ZLStIwhDhkmD793STmdXb+POfModEHUiWbSwXJz2StPp78HO
JmWk1urnQls/67H85msix0NDjTySwfrpDV1xR3KGl+YTNm33oUus77rUtD9F6g8RdPvPMjN+8/tR
lCA0ZtJK4947Kb07q/J6lSzmE2gjHb5K6h5SrytDQzjD48dLDE8EP9HbNQYk3MbOtHgq6JKd/ISY
bZN2yWL3SZL63jWq8iAO9cllX9Oswg9iuQ9z1mNntnKBs7ZHNRJN+ph74To51blvxGjK4as24dBb
FL2cgWyT/oBXaKE/15XkXK9lX2nXJo+ti0Hj2FlgEyLT4vwaZr5S9MbLMgua1htV0FezNEP4kZND
l6Kasp0lKCvYRC1zCbx2sLDk5u498kf2LkP5Qcek8akHhBktJN3Q7aVURZIujqpz63v4E3hsjVTa
WFWa8V5NRe2EycSNB55C8GNEkqrx4tS6OZ+586K/SKu5n+yZxHbbIAwLwZAovmZWng0HD6sBRCi2
Ulza3YKGXqV8tmTuxBlIErMNZNGnOOldjsOD1t+RQYK9nKkusdYWW9jDQKH+J+NocTvN5TqEnqvi
x2XJIfDmhjbKsEGwda41NeUUpKWYUlgrSSRtWzT5LeJ+P5T0tHS2nALDdVP7iikDuAtaKTkt1zB3
pvluaUh9DMkwUlsPJ8kvBmJQkDPW+Vd9WMQPVgcacNjAFOtp4Rz1nITo0FAOHBcoqHLG+ZuV39AH
0YvZ+p52WC+r+FohAX1oGyvH1OZgJQ4Kdk4UQe3aPdK+nVC+I536omlzctGLpDi0S9J/6TRv/aa7
YmoPnax0xU2yWppu1rQ6Bw+pJ1AY9CjzziEjxnqs1rSJb+zJh+pE+0Zei2x0suDj5/43awneGfQU
hJhQqJzOM3R6zwoHzfpUpbBbXUcdqzz39r00xX7hPQsYXOkRCSqfFGnvNwCb7v2mqsXFpHGSf7tg
NqldF7MU/lMD2Oa4aLlDjfipN+L9erXZXWm8bhNRpG0n77Sy1liMdS+eKM/6c8sH3mVMtQg9u9mo
JdZnlfD7BYvrUf9i89wOcKeQwqmOpQu4UzwpD91yXIOyGDvzusNkuP/4d/tNzc2lGHdheCIxmT37
7Q3UY8yhc+uKp7QjN0v6+rrT6WhGmks+Yt2YIkoyP7nPQNve9FZf/Uogd0dkFJtR5ijxmS3trdpy
OwVtH8eFecnmsNkP334cJn0DZYIhnlryU6JeNult18bLOZ4AN2jMuNnz6ks4Wol93jqKJidPN3Qy
4A8f35jfPVgIP9mFOWUytzkpYvRK5IQmJ8kzWRNkKlorjUrSmT+5ym9+aPZgDj0ogHBCnNrA6FK3
6eT2zhMYOPw9ZiF33WIYB0f18/Fff6EtMFbDAYbz4p3hL7adRdTx4D+RIG+dGUmVR0oiOv/4Kifi
qtcf0NnaKA6KOaabm3f9n7VS6U85SRA4eixDgtMZ0u5iLstuzxK87AyfwQXgSaCxyaQHXQ1pwZGL
+GR8eKL7f/0QaGlsssKodpmLGW8/RNYQ1GYmrXyO5YiWvwMIf8kpZyn3ZWrVCeKFbZs0YpIdAn9Q
j3CTXHXOW+A9Gr7AIvLxTdkWobclwWZ0wXaCQd/YvFVvP06Tg/Aklg9TowubKcRflTR7Y1V2HUki
8sydKoZeO++aDWH4by/NkI693KOVuMWUnayPieHNc8W6+SR0Z4hSZlYhUnUfrFr5Ne/Mn3NtfRbu
unVF3n5bQANQgbEZIljGSPz222Zi0KAb0VZv5sX8WSAF3pwNXfMkrUKgYABIajJC8Ps6dOzUyMOa
gLbPEnTfv77Yl9EuonxFwIhg8u2HcOoB8EpvYA/WLBlZfdadw9Txo4/v7m+aNm8vc9IhWh2EJ1nJ
ZRpfMakiDzBwWTou3MbQb114+Tf57LWPZYEO1hj7NeLE4gaQjeS1ah2Mf8PS3CwEw35yBDvRrm5v
ACspWyNDZ1J2MX29/f5DF+vrkGriSUD92fPXiitLY/pSSqkuC2f1dzmWJCA1hPtUyUCCoVjnbwJQ
EF7kLIv0ZEo+OXz+7mbR9t7WOVSeGjPxt5+JYJx4TcZ5s7iY0yHHkrKLtzpXFEsWdgsk2pzQ9kPv
TT9REPs3ypqciDqRNX+Gl2N5sGV635v+9cLI+e11CsSe67N4vf1YdZwYDhMmxkAgdgPapWWksOLt
PnlU3i8COIDopLMSkBRBj/TtZWSJu3GGU/icijJ7EM0qfkHHVMsubeB7oZHXs1AySo4SsryrgEiX
4WDCDUoCJc3MDwyr8299xr13ArWIG3UKopKezVpKzMzsftJteh1HnLzFgAa4Mfhb6Faf5qXqMnad
KveyZ3PJvet1ZTwnljy5ZnWHpLAikDFd0d13Mk7P7YWCQS5jeU5yZh7kjtVBmdHUQXPwMNtDm4X+
mo5DMCNUCD+5r7950+k5Q/1gmqY5aEHf3tfFpdUljdl7IskVBGJROvRDjebawlL/I5nj8U85t9bX
Oin6qNN7ancb9GtOWwr4JhiNiDRB+jj0i/6dVH17B1lwEVIxtqLdRUrI209mrdkgQDT6T32OldKu
yB8mRjEOVe3LT57hE7PGX9eiiHvt1DpQrU+23VSYjfThtj4pDY5ubrQJ015gxfgonF0DHS7M6jIO
Wrmshy6xy8MAMvEG3QBEJV6Jg+lWUzjrwAK1EZdgV0l5XtKNuG8GYwkKKpjHsfH6g+2DeNfI4Aqb
xCO1zx1EmCRl8fTxr/r+R2VUZnqouxC6M509WVfVKGsNfEr+vCWQH4n58M71uv7+8UXeF1+b0Ita
k6Ah/FWn9wwCnD6LScuf5QxTEiyTHdH3BNSle8tnZfb7TRHxD2MRHgMWAUS4b58FI0urRSRx/qx0
6QTNoBmRyKr2si3hrGm8G0dBTXVZK6i7wpy1c+iPIy3FQQ8ky9cuWUvnBqulvvNKp4vcJEt2nenH
B5vx2JdEWz/10G+F/9sFgKOOgTzNR3iLKP/kvaJ1WySqWrNnykYHwXOcFi/lPDdG4E/jlG9yk+YG
bYV6tge24kDz8+JsbLsZgYxFDmyYWmqvgKBfTvESP9iTS3BMZWflPevITAfUXvOnUcb+3QTH8Aqw
FD/CutC02FWGkvf4KjSs+3kjUNcOZkwWVNyAm6wJwcNe1aXf6W+WEvFlymPS03TXucdO5JfpHLr8
F+deXpU9x+2x/NKC0i8CvV90oryI1y7omhv4pnh5dYHiYexvKr0YvmpNUiG1Ia3hMwfb724nJRjr
P6LRrRB/+wB0ti0KtsXs2a50ufftso0UXakfRBbLHdf+tyr8TTy3TeRYE9FQIit/ez0RG8zDLJE9
b6LqyGxUGnmQkUKLKPidsczz4eOX6TeFPyPNbQCIs4IVyD9Z7epZuKvSsx5yR2fQuFk8/1kO7vIw
TqNsdqRSuVcY+jH+loCdkfxoKeyesSriz+LKXoMe3j665I1wcEPAhdKClsTb787/aPs9GNFnGivt
WWVp1kMNeXqvJnXuYB46p/6wb7ENaEHtJX80Eu126qNfh3banq26ney0hVfNn/WJmrnuDrRFAdxP
6zdOPeUn9KB3yxACR7YH1AiczUhY256cf3SXPYTlc5H1MBBKqseU9haxblP5d0X8/w+x9r8RnvaP
Z3ALyXkbY9OWP6uUNf/nayLOFntDzfUXPc1y4KQh4GfGw/EHPTOr198ZNuZ/qIl5KCjGEGPyR/8P
oUaGDTJrTmhsPFtnfPMg/VeGDcMFdJyc4dA+0ub6NwA12lP8pv/1hHLc56fGmoO4G8n8Jjt4+5u3
TtcvZL5lO6+tUlII0OixfYw7BcKLV9RJQrsxiZtJ3f7RJGDrYJTON8wLUZbmV1LQ5QLUAbL0LFkU
FZpz3snkwiVyNW/1Y9+ax1o1x2niYVrM2drPFlt/UpVPuejkZs07y7sElBejNrMlI1ZnzPvNxPxA
5EG3d4v1LnZUHBmVaZwTanNF//E76arEzLTwNQlkDKQN8X525x8JCduBBUw3FBvY1JTll8YbUQd6
/m4duiexpCDKcGucNXZm3MpW78Bsrvd9bx8SQnKusK94905WDndTxjhQa/pih9tcP85twyiNg1MX
i/pmqL90cf24paqZnOTujDxBENJk8B4xpwc0cqegS8uzPs+gfsUQqKvW8R8xxt4ksbL3YBKuFVOi
4zImar/OZvGjG7U9jZ/sbHQ3SEw5AFepYpCrIj2bsuVrg24s1E1SJNZyvhwN4KOD3u0zPff3RTr1
h9mLM/C9yXDRgvxSsffYcZqeXHadvMseiUZtj6U56ndGNzg730yg0TVAmRdx38Vf63EZg3amczVm
abAd3yONaIZ+dZ+V6H6axjCGlfANAt1sK2KQEE3uFJD0faD59oJUM2GAuH6LXZWELKmkgynVssMO
X5hUw12tuqRGttc+uppdBdv2E3hur70Ix+wDOOyPvkeMgbxeiI508u6lUhBBHQDBejwdWye5dPpO
hVZnEbQAgTTIyIjuF60NrSllAAbZ/AlQsX/dgXTfa6v6RrrD9MOqje5YieJxbN170ftyDe1svS0z
IqVrsvI2LL8M9DkDpS2MSwNqdoT0gPvo2kG/xu5lsXVlYgPcLNLfWz3OflZ+cciXGQJs6ZybEJIC
D6Q0A478OtaK0JgqWKz58CPTnuo2e2rZ+FEqDuMPSVZbEKc5esJ2cgKrmeIbA3hnWGql2OeAC4/o
s8enkawS2rrasmt4JPd0j5hreCKEdJjcooqVUQYSlSQWAD+DM8U/04InJo3nRwxw5i7NWvPaJNkk
xFZD7lEhnMirVuOYQP7aobpc7im1iC3RSki1hCXoYewkVmB4KXrXZm7+AMeaX426sbPWFGnrmIVj
fEYOpn9VdEjRzLZ4XDG/oZBkUtFbB+km/R3Gf/UCc2xmeKEVj+6Yy0DWOg8nHdwQGQAPCnmAlUnD
Ftbv/dh6zZWdgPxb3Ka8s43lh2/l05Vn1eX5OHdVpOlZuhMKU2BoFz1JCTD8CwcR8VREKG+bK2q+
JShjg/FEaslwSgx5Thuoes5tw7+FdAKyd5Gts59IZguyzh7+EEKUx0XOGNTbzC6uoPGtd5qG6zHV
+3QI4fhmj7qI9Zu8atwxKl/xwMxyjO2BceZ7uOTzTV8500UxudW9+8oWdl85wzkCMSpAWM/hEDuy
DeZsWA/jati7qXGnR7+SrFWYhK1vYJPT80E1rSLfs+JFGpIVVnyFtJc3szW/p4mXPLeuKsy9vlj1
rvN6WuFLBtOaqN+jQT+Y2Y03l2edM/sjdGvN3+lzJ5/KgS+zImoJRk0Tl06xLE5gxtx66J/2VeY1
0+0MEf4PgHVzmBbzcLbaaf8DEgi5JFUfTwDfKv9sQ1ig1G3yH9bg6kxR2vWaE8ogAych4neD6YEf
N0u5R8DlLwhknPGJyO3ksrNb7mSyxnnkWqvLtHAF2qhqnY85rWtkmq1+0Q5kFYx83zN4PvMdpn7n
fm40hBbQh342voMk3HdxL8P1cyjnq+XRTZU4mxYDLrXb17xVXja4ANqrP5dONkeN6JdLBtYQg/XJ
CC0Bpl3IrLmodOFGJUvxtWEL74XmZ7ETVT8dgJgnNDQmGyi2yMo6xAgbfyfNEJRCaRXjt2yCj2wY
SX9scr27I7pg2kt7LA4xS1wIW9xCfwr8XDqyeGRcI3bDqg9njj0RoKLyeJ+zrx7av+jci85Ubil7
+2fpZ/olgGrK4Veed6mnaVQWdvMo4CUDXDLIKiEQIUwIz5GyWgKACs5lT77DVdwJQkdgGNqs0pXh
nWHDW0G20W2QxtAdbNmvB1yTNTkmqR0SlUOADrEWMsKBZuzqeu0umQECER+lc6HV7vDsSUIgEnT+
d2mcfO9jqe+ThWGtXni04xjy7uchs2jxCH0397X70pDe8GMRafaQmN5ybg6GcQEblP/dmhoYXfOk
9oODsFwyu+fdT/P62Gi22ndKISdJBm8PJ3+6tpvp0XZSMDj4wELlxnawOFZ5R0XkRn02TYfZtfqo
LlntCjU2l/lAAk2c624kyYg9EqzJ+bj0xNGTrrFP0B5/W1ZUHgmcrr0we29vivi58ZLll1Xq5eVg
lEi3Wv8OOMT4aAsio7uu28/mtOMk9zUWbNtq8SU/xj4egX4Nk3esXe1h8MQuN7VDm0/6GU/lwfTZ
Y6XhybAnjMTqO/TqsR4he69Dv8y6yErSKiiBzAZiswaQJXGQo/OSjOYc1M4YX/FpmdgNL91SR0Bt
kBoMW0qTMoqfOAfy+8qIs6d+XupgAF39Ejsud0hUN4gixKHPdPMqR0dFpJyVPns0KO+XrLfRtxPq
UDuTH1qp3EIvM+2couHegvufTxRYqW0enLnaMbEFfJO5NyWSxbJl3s/bF+XAWkBHO3ugrvdO2SI+
b6x7KbDfaaJ/sQkKKzkbX9qESx2ZCR7VcDRjI/Lsbm/1yXBWeHGkTG8Nq2Uq9n3JUJ9skrOxSX5h
FI7Ql65hg2GXWUxiBnh2+ggHdOhY2dFCSrvv8JQSftQgNWnslPZC80BgnDq6AoOdncc0iquQI7oX
NEvz0+NF7afmfi6/DO50ZHL21UcXB9DpWhvJ7JqdBJHZsi8b+zD4fyKqv2/bvNyRbAP+mlU+GrWc
nXu6lp66HqiyhtQrd5M23nZsnXk2FvsE+D6b6aFvnB2dbebYg+FGKbqOi7Qo97m2IEDo/EcyBgDE
u8svraOJMjoFUO7RmiOjIJuao28a0f35Clzn4I0ODVaRn5M6gC2h/NUkBn84fVEj6TeBayj6haax
V/b8a3aWx0Gz1wiR00oxRPBGkhwIFeku0XHFUToqpvxjNxwNx2kDpzH8A2MMGbDZiRet19ODlZC3
NXRkulXOoYZWu/qLGVhJDklQW+17L3UvVDdMYWfFd7VRwNbrQd9gP7GXYLDGO7JX65vE9qpzu+N2
VSqtMblYF01L1EcpWcF5DYQ7Rcbi6Xh1muJhFTWRLHG9fFmMHhKYw0ill8klboNwIiPi4Gvpr37O
QZsbo3OGs4JckIIMI3eqLIfO7MRe4azPiQ/EFAvycKVoPg94O5xvpuNd+CLzjj2Umwt7LKuKmDlR
P08tApVkLqczuyUEmI++0qwbTJiFbXto20qEPLvxI+SVOhzpIt6gKYSb6uX1eWssMvKNGQR7SmK5
YtQc2qq2DjRqa9ZPeeNqtXZ0it641YFcXJmuT17rMDT3cWXLF4v9bG/02noBS2ElLM2B21nDCg38
al4eYq9oFDOXhIgXv/FDN2/XUDnuGM5mbFE5z+m1NY3eebfk6Plaqs9OX8hqo0cz/pwqbzhkWImD
uFlvm7Uh9QmEvX5d+z2ceaWy88mL9YvajOnnNtUQ9pNmPA/Gml8ahZPdVhRVkV71/bVSttr1ItMC
RZ/8zq0zNzDMQrywBHjfsM7aF/NCCY8rdbjAidiHk2EOIRqW7+Qu5aFTiupouY04Jg1tN7v/E2jz
0cMjFA5Kf/JUdchkunONw7KCgUudc2/9FU9NiKD1l6GlU9CrRg+Q9uzcobxsydnBxXMVG6y8+Uz7
t44PHnHJqJEe+nL8SXndndU6jkjXmr62Vpzu0crcyPx20dej7lBAjfVyKJsta5ThQBa1cTYe2mms
CK9YvbPYJ4qoa9lIaROON85Ak05fx9Dom1saaz3NTH8tdk6bTEdbzclLDU78fCrXBK1zDaF7tm/b
NJVcH2S9pkmqb1mLhxGMDqE/npP8qaW52g0d87TcGSFBu06uOLKU7s5M1+IuHaRzk4rxwSZLzgxa
wZwsaMFCfx0MiwyMsp9VCFWh+TGYQweoRSuJC+yal0742hyYdVwdVDenh6Ib2l2vl9NPoxQcmCsV
8xwsU3dJgt8S5MqOr4TK5n2WJ/WTyt3i0mjqx1zL+i8Q/+eoAdUkggpB0yWbIJsF1I/zASAG8iLH
zJxgjX1O4ouFDQu4F0luGF+172k3aOiLiEc+NLryotLTarSkk/dr9iyCQAcAAXwtJz3mbtkd2i2C
yVZ5dmjjor2sUnj9s62Ggyyn6sztZf0kONAyLardL7OKwaOv43jMx55pm9+rfZZC/26qwv0hlj65
SCqtvTdI9yXVxtIvQIHK9ny0y+LgbPGF+hZkmG+Rhs3kvJijcfA0FCqEZnduZJNqsoXHebvGz6aX
sXbq+96p193wGptotluE4qQTdZdvuYrra8Rim7vmtdxyF20TH4tt5eNzx0qxFy35jLgx4338GtpY
jtVI9gQKNNBjNSVK6l3WFFwc0SfVbvaY5+GV57LlQQqPwhX9nIM3Mt4CI1vDQrqZbDmSJVvc+bJl
S0rQ6X+6MSlygdYP/rnBFn0BTYRASmI3xPW4pVQS3WstO2It4/NyLq4c9Pg/DWItrS3fcm1tkzTF
LfNyS79MtxxMomOy3fwajrluwDt0SgvpEa14IAgn+5VueZo4JtZDFXv2V3CcbAaiL+6qYjAuDK1L
d0OiDY+ZsQV0Dq9hnXLL7eTnJsIzzrXugImTYE9/HZyvpb7FfXpkbt05ryGgPnGgtIoIBi0njwbT
lhaab7mh9dzb2MbM6Zt6jRWtXyNGuVH9N2mon7k2GLfNFkdKh7e58reI0nkLK81ec0srUi95EOR0
5Xj2EvnL8t1I1q+jHd8St8NiKeqLvuiipRzcv4QM/6p9+d/mPrxJh/gwR+J/YZMTRfZHbc5r+L7f
l392OV//wV99TlP/j06/HY8y3jKUSttc6e8+539eo6tB+Ro2f+Jtiry/oyJc/pFLcxS+E/Y3HNz8
o7/7nLb7H99FOUOHkjStjXv3b/qcb2ce0KNQ2QPlwcyySW/1UziPB1baRzdPKSX15s7BMX3r1La7
BdWx7tOi0af7f9ya2786qP+0jW990//qq25XpKkLbBXlNDoD+rxv+6orq4dmIB2LkJpUjwr6Eyez
qjv7+CqvDoXTy0AmgNuNM8jgVXh7Gb/ilF4RFBgtcTk863T9vtiLaG9q+kKMllLbeDD7yU3oGPVe
H8qyt74Uveoa+n9dSXUmtT5lC4UIFJmdQ/qWDo6z27WDkfyhvd4cpy0WHILEABlhl7YUJmWVgvxj
r9Kv0gVRTZSgtF93ZVdr895lyPKQExCVBQhZJbEuxqgnYb1xrgJ7HkiScn2yLwKMYQTuzlk3sIum
ZUqYZT105CzU+vdMrtmDP0jDCuuOLe1i6qrpi2zl2OwIW9Ceei8lW6PX66oOXKfu0JOY0BkCoNfl
eB5Pbv7FLDKUXbQQM2BBpeYT9L6YRXlYvVy6x3Xr1wMFzPXztnMpvJplxlxajrm5hviFk7OFSRUV
LU6oazwiErQ+wVI07JI+scL/UxXKpmtNy1orGuuWtFKHJa6Z6ouc01QeZD0AhwB9dJpFmpmmf+fU
/LdYgvdPNIwFdN0ujzYkYetEKzJqS23qDNujxqzN3RALPXDstolwd+ZhqqXuJ0/aKyX45Enj3UF+
gQiDN/X0FZJeHeduPhhRsaqqpwscm9fwYZuF302fts4sVPIlHreOnamyG2ACbNMqG3qONZSUW3+6
ggjR+lW367cmWTiYHFSJLwK1H1X5kr3Y9iB/mDAWCDFzhmk6uuC9fuWL16d7QRbgvhUbG0NTo3E/
dl67/YCJi/y568wAFEB7lgCBjNnVtzgSEWc1bIFCNGT2ZUqeFSTh6bSe15noVp8+dmDqIKi7ERs0
mZo+mv+m6dtzYkRRB9q43+KgJqTl21rVeJc+fnV/8wMiPyK3covKAYF9MqX0F73Gr+XqUTmN6w7h
dHKgISf2hlb2x1T5+ifDPWMbk5/+gFvijo3ZCT3iK5n3H9M9PXcHu9ASHd2b6f4oa5FF0ibGwPaT
DvrvNGT3RZLlO29Ik4faMhMSzoqy2Xmpr54SM68iN7fbR+hmE/sr5Tcyeo2Q7EOhF82LGa+upP1R
a/uJk/uOeVcVfXzHTgwN25qKWAu8I04RG+/QqZQsqVwvqdbYjMqq9rKo43NflMjcS2xTBHsGjLLi
2yIl3nFnpxrSpXhdN9NDXvL2llZXkikn51IBM9Dpnzdrjx6ecFUa4ImSTRz0fSmsIBt4dve1X8Vn
JBpvzjOvw6a6ZKJwdh9/pbcT19dv9Aq32gSKzIlPDUoOhhDdagtSZPi+Vz0R0rscS+xxzavPnC4n
Y/HtWrjLwUTRQcPgCYfv7VZBvJ6LzWAVkSE0MRDlOSPDX3OOgaHddY0MU5bxW/q51c9mTdMLJNHg
L3KzyvXw42/9VoD2+klI1PCxzeIVAjN3MmdexFIsNaKa3TINK+xg/XkF8sDq6Rklh/jM2hKr5f7j
i75mEb19/jd0JqxK2iWooE4dWn0FUqnkCLKzRrIhw760FuZzvVLXJkQzBS92IuEUBqwX1m7udSFT
DL8N+ty2Lgu69XT2jQEFdgaFVwc1VxBa3vr1SBx9nBLRAGHFCyqioTjiiiqPL5n4Gi09almj8B0g
s4x0vzICDI3swkwTzoNenENVqQd9vGkQcCa0NolE4qDgV1MEwDh9tlEE0KauVyLKXW1xiHx204Gj
AwnJGmwK03qCtF/VZ+YCMypMZOzUV9kypEe9pLO4I983/wKapvlSZll5Uyq7t5mPbtorv7KIoW86
CCaZ1oLp+/h+v1vfdEBhlDX8yBoshVPnAFmlSey3tNvJUfJ/pn2THZtVTy/mTMZ7LWeu8T+5HsNy
j1oRCRVV5j/FCwxqKUAJG9ylnUr2LhiFlZaYL3Cc99ZOLrTYP3mM3728m1BCR1xH/hk+uVNp2DIb
iaPjJtmZ1lzyykr9wDBiuRCMsh4+/nInOnJemVdRhonxmVoSN+P2Wf6xeJd60dU5ZclOn+bpcu5T
8zBYGQ3ifBj6Z+WPpDikwp4vsypWX1bpQPbp5QTQBkWX8euTT/OuuOXT6BvJE40wnuxToUgvCUE1
AMLteGH1/qzwjeV6UgD5bCjh56Zb1CGxiuufszcQK5R180sqsfuuvZPStNCTy7pNyYeMIcF88sne
LS18MqS9fLZXw+cp8V/oNg2n3M53Jp7j/NDltX7nMTuDLqT5xUD3ly0hnECd0IODyf8NByAOdqH8
FVbgEuuoo20B9aPB2X4rvXEtzxiykC7UFKLoL4oFuMzh4w/9m+eIHxZtPBrxjQZ7Yh2N52bNzCn1
o1wszlG5aXPBy6vdawJA/8eXer8JwP4gUkjHA7CBoE8p0PbEet71iYhqqE4/+mbpj5mVEPKSpPq1
Rxv/myS690xhIN+PneH9sGWzflJK/mZl2M6IPD78UBSTJ2eW1bXmMXGcGNtOAtNm1qz6YXDK7LBa
K0NUm6HAZwC/EyHW6/vDl8aZy1waE/2pg17HnoWgJIkjBBRpelBj1ZMCDEU8iwrNIjW58tLyEXxY
j0ijKAbYU2IIMbQzjRhgdPl4A8oZ2r0/kv2cDGCdorYpl30Gr0CFykzdxwzXmRWSFut+oqk90dD/
9ek5DFN/2w4uzFP+HaGny7bWYIOC6z4H6VqXZejEeFdJ88kS+Jt+r7fERbgWIXR9Gtd0K5F7cFIr
nT86KxHl3tUmdMbKn4xPKc3b0vpmZ8Ud5m44eP5TFKWvkuB/LE4Wjta0VaPLmDFf4/OpbRcR5Sqe
bqZ4GyphMfZubauyFTOXSVx4mlILZJOiNPdzRjZCICcmigFq8u5yzsaN6j426BLtzsuKSOhSTGHa
t+q6WJiHhRNiup+085ElKQESKirLkcRsq2zroyJ1OtlrfscMpvNVNTyyMc8gBOj3PziaVJJ4cb8b
v26xzPIqXR0OB6mdIeBwiumBVq7xh4XF9ZevNMn0lPqdlroyrDQY1P/l7Lx240a6dn1FBJjJOm2y
g4Ily2Es+4RwZI7FfPX/Q21gw81uNOFvZg40EKBikRVWeENOZybjHJl3NEQ5EzI6I8+TJuaPoETG
34XB04FriMhnegx4WS59QiU1D6nE7aoGP8plpTTvzbQNvs6J03+QSR3ZXjFb/UkmNsnsjCP9V5rd
9q8UNa3fmlUEwJxxPXR2ztxl3yOMlnHpkAU3mxMaCG0FDe3jY9u6S69fSQzl2Lll1fqjHMKNHOLK
zgUH7aJosZR5YNWf30I2fGOjMvB/ypqxelc22EoXZUj1HiG6u3AkOvn342qBG2m4DcAK5+w6H7Ct
4PHGU674PRL+H5thQtoCXu0h7rLo3g1Kst4Q6+5DSXPpp9U63YH6jrVxqVybNQcmUcVychDPnD+E
RdsRRU6p+HmC6uWs5fMdmp2Fb7Xdj3GKo43K0bXhljuVO597zFhLQwDXwahdp5faoF2As59Lj7jQ
5p95W7zMgx1vOV/BBLjcv2isoztt8C8/rEInq1EUwRGh+FEoWtojZu/QoO4KwBl+M2edBKCHXPPO
xkqoP2lJbqPNpprNpx4FeGfnjjA0jgjrKQ/QNEAotCWRmJ/b7mju1Tk2PylRR3emnUf1R5lmNKAK
ZZLyZM0BJ9hsNmx4BADVyGvyVCwd08g+UXVHCDCwRPwB3+Iw8vQEbTKvxgkZO+pMBXtl5XNd+LWe
4nZcR5r8pFmUmXZFhozbECryM4bs5m84D/kLDjHJe5nGeDvAFhC0jpMx045VUwYvWdlX0RHa0fzL
4qjMPItr8snslOhHlxlTstdwjTX8TksImIc2Q/hlCBK92o3dnL3TBpVLDInuuvMI31zdN2cF5Tss
x2dx3w/R8I2WHjBjIzfVb8HgJqoP16ylVBOVww+1DmB4j6DNP0xTAUZolAk9sNauug+z1BDPG42y
/lCmMfJ2ei3jb5VtlmCbkmoodp1hx++wIXCxjE5SWgoOXJznUnYwr2307ho/HGHG7RAXpAuW42pB
y69UMKuvW1uj/d1j8O7ZnZE9unRKOy+1HOU1DuLoV205OT0/UN1PbIDqFR8+esno0LS/1X7MzR2Q
BVpdgWr90VI3Kjxhmvn7KWrtz5hxiveN2dUfJa1hpFMXPDEi3UPoJVHK5S7FYLq0dOgFeXmlhF8m
TQfTk/QKUAXaCnS4MgpcFCnjsvkSKaBUD3ELadVrxaxIkAyF+ykpbFQP56RS3plWt4DqZ0IsPy5L
9VjhDZve2/akqifoJslz6mB0iCxNod2ZblmW4AmWCiXt8bAD2Pv/fZOvVH4v96+GrBoMCAhvC5d5
dVy4MZUrTRSO34vS9htXp73dldPTYpoCmGnY4nNd7l6AwosuFOnWoqWyGi+PaDtJJef2zSvb4yMF
n9AFzxep5i2K0+XU1CW3QlCFgjxY4tX5n/dZapVxytGUNu5/6I6nT+6gaF7Y9PWR+pvY3X6Vl1Oj
n0DREd037BMpXZ2fvFpvdE5pSeGXlbA9N2+Ke1BbQKAQxDrcHupaZMylRoCI3iCC2muvCZyDlBRZ
HeG3tNjYhpmw3gFpBHWWTNrewXf+M1xvmR6LIR4eCGHly5B2NLtuP8eVBAbtgoV2TleE1HJ14xml
ac1m0gufTtgkTrLRsLDVF7Q0QExNie6FM4A0naep+/3vIwNIx3uQNQSEYRWWu02m5YbABD7OMv1F
dD1l5R4wVtUHwUGE6gTcGyGi24Oew8/fIlv3TS+Y2h6g9nXuQ1d1sMoxY0WNOlTMiMZB7LWIEOq7
GV88orDGfs77TniaaOMNjv+V5cxqZqqLXjFd7tXy0ktba5CFheiId9xPtFEGcsIW6Y4ysQcwDbL6
enu2pBqXV+2i6U+5AMm9xYTxfEXr6pTH6VwHPs3gND5ozax+D1P68KjIzs106sU0ur4N46nwwb8E
Gm4vmmW/9I0Rtb4AM/CLeKR0vEnvyu8z2ZX0IltVxMFVl+O7UGJuQKy+QZtkwDfiBQ8XvXeCJvlR
dD0pQUMB9F1mcEn5sduGrzGBfbkfzMU/oRxGzIhKUduvqqPPqKy6I/fcoCbSIBIR9rucgBx8wFym
XwCgDFhHcjIhQRy1dPWHCoGfHUDV8KF3KLvsF0HPgS5U0N5rtTGBW+gAHcN8WRR9FA0x1zkfqMjF
1HR+ErgHyb6P9eHbUNguPbMgA4LC9AGxTxG3Hb3k8rvjABA+2Hqn5b4iM6vZxUbH5TaGaRrs6sqV
pd8Ziv2kSUstEKDtrXIvYgDynmnMabcLFV35lIm0CndRMSa1l9dtQJ+gi5TvXCBAfqpoAikix1kH
rDGlsMYrtbEVehRR+7sceutDY2jJH4JW0FADoKzwY5yobeIPUVD9cSeEjT3QXN3kZ9hxf7TbGFHg
caym2hukZtZwn9MO1HkbRdTeUEhTvEQOTfhYDSpGy4GoOl8JOnkapG1RlgB5TerXILF7nHtH/hYx
+exOLUf1S0FHhEol5iPo8xBc3Ae1AXttSUpRcZ0DlAV2tVHVX8asHn5y8FBcdVLQJIC3xurOqAhZ
SKKmhsYfgUaz0+Hh/+LQgTaHwvQ4HFXcjbJnY4p6wEOVtEMfNwD+So6zrPkY6vqs3WlhIm2vDcJA
P+R6OQ9w3cq03qttSGGVnqOLzIweM2crrPtvQ54hDycdsDM7YNHO64jKdrbLYkVw5SP4X++4WDMo
D2phvvRGM48ne1DGH3HY4KiH4cL4U41G62co2E67ylTEH2Izy4FoZ5QlkkqdE5+ySbXq+5iSjrKz
S7f8Y8zzKCk65MmjpesRDg2N3Sg+xsp9titmc/raQwJ4qFg28bsohvbglTiNfGndwvypzUElvKRW
OIpie6S3J+qyAXoX11Z7mNzJnH1H6SY82SoLANE49cq+thp88TA0UZkX6VgLQwAUrlfbmoKKD/gP
6TdZ1GP3mxbIsRdBVvooGgEw1mDBG3ea2prxQ5OEEkgg1ZloI8G6vG00dNZoPpC+Qyha89OmRDRZ
5kISiJuCIkje48rojUNNSGqoU3IHcSM6piWW4LcPwmvHoAEWgMop1ToEbc6PwTBzrNGdKENlBFA0
4yJAbw6IyWPZ4gWJjQA0vdoeX9QcjMfOxLtsI6dbztlVyULAJBVvhUwCjNUDwD5JWkWm7OnYAtvY
l9q7MJjNXSyib7eneuUVq2RWyF4Qw9DrW37/V3GkrVoZOqPpQgeNlryjx5hegyjwS7Hm5mhVIHb6
Kdyyi7+cH0EoirUarR4Yfc5qfhOcAVWduL3zrJxPFSrYvs2BCmTS2bJrvrzCGWqJnJCLAq2x7spN
EJjUuqc4pc9q+S61w9HH1Ei9MxCSfoQTL/iASOi/yiTbuE4v72/E/TSQvRDX8EN8K5r/9WqTuAm1
pFFxzgMbcYqnedph5ms8ouU97Wbe6sZuWellL9EKuiVEiQLJZ6jg64q/VfRAocwW8TSov/3XaopV
v+vbcKIPnbW/nSYx42NcOKDy3QwvXwTJhm4RtNB8JW/MyXfnCt0BXRrwLUodaSV/1ty+8dOoaDbS
kCsrgHqnji8NXrx4Sizt4L9ejlOWnCuuE/gDVofvRGoZe3OymiNoqi3J3WtDYQYHLxGWMtfLaokv
wodJj2+T76AhtEtzLZKoV+Bpy/9jkHR7P10eHQjgUj1eFMGJH9aCuxN27fOkmMI3hgw4dO7qxSnJ
plwjq1bM0QuBA9/R1NVa9Ld69RnlsW4rD7o2YZIgGkqsB3ERONIfyLWxUgPsuur8TzIq0beyHfNm
l9MafLk93yvnB+1uOMnoPoAVWEfIDUU+005L14/KqZaHaBQQn0BE59qRQqS8A/Ct/me1Qb0RHF8Z
l4oyR9ZS1VvEUs7XTxUiJgZv0PUb/LD3ra0mf0oSoIJaEGy+OoR1GLcxQi63p3vl1QJpIZNd+uHg
y5Y9/9eyHe1AsesA08Ia0yX36EysVkKuotxj+thu1DOvHF3MEKQWoSsIyLXkWKE6iqzYH/uEWvre
LVQXhAleefs+nLJf09Sad4Y1OOYOWWwl3v/7TNEzQSyO/GOpo5zP1En7SANmEe3DyQ0/Ljj+Owr6
6jslk1teWle+Jck61x2UYbKOdS82dYG5T0Yf7bUZZ+JHw6wWkwq3D/Y5ZWPEhNXU2ZuJDP75ltWZ
HsKalHDpDayVpGuryFzLoCerQTj746C89UV1XXC7QW9t9EiW5Xh+oZ8PtXqbxlBDGtJpkMYhGb6X
5YlCkQfg1ca2uLxzdPpIi3M2y49TaHWsUqzsdDUBjJoUUfGIqrp8LmhyPSrFDLANgNnh9ipZyd8s
dw6SsgD7UL03SXvXEJGOjCvRmzTbi77GmxH5SBHDBOGqAUY/m9VTEDfDx1pEYjy4IKVfUmqHYI/z
5hjQ6wl3Fi69yaGgchQBFksKCyRuUPrVlCV3lgZQduOjv9XD158CbTGVjB7BB2pg5wt7RjMfkyj8
aiZ9omjQN3EBtDTMPkdDFbXPNSW3BMpq18deoJmi3Q9EmX86yMqOrzQ5dO5eZEV6hNLpvGKIiF1s
WyYDFeC6dL41WUWLw0gl1ia5EX3LFZG9T5BKaO5BAvWf89nFZiXHHwC1DtPK9Z3VAbTaCAUujykq
RCA8+TgqAtgXokRObpALwXYAnP81HLX8/ehCk8BH89PG97+ysKkTcAMI5JqQ7VgVhJIOXSFHSZGK
o1x8GHKpHVKjd9+3CKA/Ucme35dqPXzoyJiezBLASmrFgSS9o8XmpBqMqKTIQwg5Dn2b2892eaxQ
6ASEyDmtAQt8gwz+dVbPcJZEBT9iH2lNcWyifD6Iai53TZ/Mz1qLxUuMEc3G8roShLH9UKdAL4fo
DwDk+fKCozMlYyVoYeetnfsyU7VTrGYInjsS1aeDTjRwZ5ipZhyydNKdTxCN5S9d7WrxLujlmHmN
GKigIEVuYpyY184rUstxfsw7OxTH26/oCnCD3IojYylhIoCyLiuCxQrDrqTGAfcXxdt2yrNdU49Z
6GOPI5R9FUgT7kiUP1hG0u+0ojPkHsex5IkkUfy+/TRX1hIPQ30REDb/vemi/fXBuOTd1EXpdc9n
wR+yUPrf2MPMX26PcuWIxB8dTCrKPDrw7tURWZN8mPDnI6xBZ1Rms0FT9jMib74DS1chdCDtvz3i
24OfHTkLqg2JDYpqQHGwLzhfE/lU6WXdxNZe7aYyJIWusk/WDE0cfHRwgJCmvY8AA6FRVDV3gtJb
s3NDS6VFnDrNxyEK1UeUO9NjrNHPuv1sF/Eq8svUNYFC0sHEbmW1f9GFUPu6sa29OeIO7089FIsd
qu8N0i7SqLVjOdZw6GRq25/aAm4LgCkbvMrtp7jYqjwFSGEdwU12Kmnv+QtCrFfJ87J39+WIvFab
08METd3SVcdkKO+n9D5kPW5EOMaVuSMzxP0FeIEK6xqN0+rhoJSo1sOQMiUVNdOEm0u5oZh3utGn
1OUKOzEQIgiMD3oaRL9BWMqfbIbhxyADzKGgk9Z/pnGuk11jKCLYxa5L6WuesuC7XqqVCpZttuvd
2GbDH2cAIc+ZnzUulsJB/zL0ZgO52YxBiifTgClFDrDZs3VkTNx4RIgZi67xh2UnpboHFaO9z3o1
c7xZHcL5rjcTByp5OCFul9oWPmc8Z/SeYLm37jMnMOyNEObKN0KsEiQQ23CJStffyFQATxtNs4+d
BOnsKW+eW9sID+jzPqD3Hh3IrcXWwrg4EjhMKUOTSC/JLRfNamHI0ZrqspL7mqztBLNegQY9Os6w
sQAv+ytL0KQjxop6DfH921r56+zpBruqKm1mdq6hveu4XmFkWtB7ksbc125R+4mQ00mgPOiHVjd6
VPi0//55F3CLAltDZREp7nVOAyTMqFHcafaNpsaUfuIJUfEGublJGnvEAusT2OFoS8D3Istg52EJ
jY8Q7xct0tUr1sAFgdEc5X4spHFXzOXs5yrKLjbmkvsI9sJxauT3ppDqho/z5YJa0GTANGhHChg2
q5syQgen6BAv2IPzFl912koeLPra2E0iWcxTpY4Gq5YoW3L+FxcAE14WFCcy/6Bqd76mmjmBtR/U
YK41hFFGIcSxN1L1rm9z7QE9qe7H7c96eckuAxKK8Hrx7CIYWQ2IlmGLIbLcx0gyTH6TEO8FOFfV
C3LC/YMfUOLbSZPjw60ZtfQyp52e6mGkTR/rjdptrPW3L3p+HfE8KCtR4kSCHGuv8+cpFScauVTk
XpmmsojhpTYGlPI670LfSBSk56O5KeA6CyQjfD1Re3NnFbmpe2VeBxjYmaZ8UJuyRyCsNgzcv6VD
i8gxh8DeIyWQ4fZR2Fp1bLKBtrauzNHvOQNAdA/AO3keCBq/KaZslgBbV/bCRq4C2SVIM349qoTE
aRmb86Ps5uSr0gHJ2A2x0/e+G0j5GY/TydklWEKi3t7F9nOEQuMnlo3xCgU+bXfWUEf/qUo6VrsM
+ibK9KZWIjcRqvUdrqwYhlRhjX1eqVhP85DjBKbRyTqJGSwykFzwmXu4F0bg4wRYjr+Cpkib/QB0
96jTpSiAWs6o8uyStBbxp0YgAulkSJN6RTxEJXbXxlTfESiHBy2WiKAYJAefi0GjEwAHaDYQJVCz
aY8tr/W+tAvo32nfOSfau6oLniSf/kyiaeq9Wcd4+t1eictCW394m4yAU5wqIeid8w9fhTSXhhjT
ykaZ+hN4JbiVZjLDLja3LJmpEVwORoGPuj1pKA2ytd5oDUU9sUI936fkju1rr5jF18wtNI1ewwKT
UwbF+UGqGtDIHePxKzGSoX/E/jObDgRI6s/Ekkg7ApUrMbib++aPpreB4ruqMk8PXRC2n1Pqq84d
fGHUmDJFHfXHocCHCiuVpCphAjn9J9E2peY3NuodfoJBB7dlmxYfk0w1Iq9CMxEG8Eh66vfg8D4L
RB5IRsDeu+8RdyHaGVGpzP0A+E/j16oBKafDYuqu72TVeb0KCQuFkyjDqFQiT+CbQ2dZj1YTNfWJ
xFc8jxhM/sriYh69VO9SdZeBdHzRpkl1fJGhm+4NrQny0BKd8rHkOFD3ThiVj/Q9QzB9tZD1vVPP
eQtnljKTN7L4LA9h0vJbqrRszA7SMKyhPMJN3Bps5yRKGfaHdKQzzcGDRN8C/UYhC2wh8E/6r4M/
ZWROPjRwEI4Qernh5rl2KBMjvXqKc0y7PWg+2q/Yier81UQZxPLHVqU2TGFZvbN7uwPiM1pJtQOg
CDQmVSLlFzFNhfLZFIbv+qx1vwwtFSv+phabTyhQlygTg8mBkWxaU/Ay4QWugVdKUfAB8dB+BXRv
9rR0jPi3hBPufhxRnR2PEQBtG2DPABs76xoTJhVtMeu+MgY8KbKQJzo0kQxShIraIfvE0pbpc9O3
w0sWOhouzJC+CrjREIA9DgXzIJN46P1JkwqFZy1M/xuNMDaPbVdUqKwryOk7Q4N3EYEgFGw1MHtq
4sS/sPUymwq6sJCJ2E3qJJOjDHK8M4JqQrMTvRZpHWEzTMlRVCkSXsTrXeojpd78oQWZuAeomHXj
lZllfY/TUYzvIIPS8QwiY34KA2f+IGtVfW2AdEjPRGErBoUk4ldLKZMQEyspP6XaCJVISzseSga0
ngCqOtMTYJfwhw1lIkSnPcgpxMg+/BU6JHF0rgBjIeDYxWKHeF5bvsgwa7IXo0N+fGclvfsD9Coe
mkk2TK8dpvafbh87V06ChdoCsQWQDIG2fn7sGDWkOhtptz2VxuHDIILobgqKXy70uhdqCluIoysB
zVLSW3qGdH64cc+HC626mLLI6PZFgPjdjn4HGR0Glin1iLTbA7GpD3A+s7sC/NqGnvj6hIXpiA87
dghUFQ2A7KvkcmlhDFAf8fvl9DmZZvtJU5ToFMdS27jF1y/1baTFbQ1y1tLcWgUVZpQB/h4YKbDm
6lTVoochBfq6zlTEgSj/bYT/F1HM24B8PLpZy4tdW2dPkRnqTu20XoGO+66L1OjLCPL83mChxjvi
YgotVTZ8y0hdHlIon0+KGyanHuThVk/v2luGtgy7g+7s4n5x/oVlPTRQ6Wmh8EP9nAU5PFM7RtcF
MZctbP7VsSwSLzhZy7teBUs9aUk6O7znCk+73AMwZ93LEsALaOZ0/HB7p6wz0uUdQw4RELMJy9RF
c/OsvaA0mTIjO+hReZ+/xmmXvtZdK14cG8A/0iT6UlZSortRo+uBto8mvt5+gHW+9fYAcBAW7zwT
Qdhlb/2VBpmOtLEsNxHPGYPpYLUIhRGBqYfbo1ydpgEfnOor6Ol1aGDEnYOtG6MkgHR8KNDqLnB7
kB4Tl7cbaulj0Gbx41AiMh1YIDv+l+HpLroUvJD0X22dWeS5Ngl72aTSIPyajL0xt+3d7LTzfWsh
JiJGQSVIwU14rOKtkss676HyBLuE9hx6pkgvr5l+8FPrpDVVsh1tnr+OaEPug9YBgVyOogJ9EziD
gnSMo24cw5crWeANTCayGMBB/l8dw4Vrl7hiRYNXIgzn8a7V99Junhtot6+3X/BFwWuZIgEmRGwK
K7TdV0fwpFC5SCQYlr4IGjQGVReBSnSukeWp6AdO5Vg+ILysfCMfKJ7ZDDrMMbHE5232Wmm98tgn
rvuxQFJkY+lde/k0s8h+KM/SK1tt5w79diNFxQSxzQBOh1SheDe4Q5c7V6UGJAoAR7Gct0D6lyue
bW1QYeW9L+z0VZLdko+R2DtwdgT07V05u1OOsIstv1ILQK8Sc4XkaPRV/y2aqzmkhg4Y6J9vDJ7B
JvXj6ARysaZ0z7msnNGpey8qwcPqQxM8oElgfkGHKfokLErWt1fBtfXGUUZfQEdvn7zj/CyBcF0i
3Gl1iKKhV4sqZOpHDUGYKaut2tSVoZgR+h30Zt9oPudDdY6QTpPxtzMuZq+O8D0NgAr7hSi2XImv
DmVBhKMQBnJm3RdVEhQ2a1PtPFVETyB/iIRzoRUPQP6UrdLM5Wm8tLYXZgcUJO651RvUewegZYXI
lZLrWvNgwD9AMW7utI39ehlLMI4AhwGcSadftNoUUSRitReMU9XacAgi8ykx5iCG7+vkvjYNyCTd
XhrXJkZIuPD8bZ1yweoo4gKIjbZhaThTNjwhx4mRShXp/1hg4hRa1joFl7duzJo4YjapYrUjxIcJ
T9rRxzg4oXoY1elpGh3xKbYbxH+qgGbL/zA7G3suqokG0eDqEu3wSZl00Hde70RQ85BZEfdYAYGy
uz3OtaXI6UpllPPsEgOhdjQ5aKdDADPAB0jZlsd8IK2NDcf8973MCuSvYY8EB+fNc/evuCCtsiAZ
QLJ6BnJIHqGSdo857U+zK9wN0MNFJXb5arhIU3bDa546xSoGUiigAYgD3YiPDUbGpix/lcXs+uiY
pHflrNiPZmt+CPtB+5HE8fxFNEib3H6x15YnruPsCZoiHM3L7/+a7ZjGVou6c+dFiQFkx57ng3T7
ZOOdXp8p3XqEDwgvwaidD1MNUV42NIU9d0J7Enwsig74j1Pqnex9YHQAO9ADpEjYoiSiZ9mxxvR+
4yGurSFqNAAdhQW/ylitVQPaH7KxRe91c5wcRiWt/byxezCg41ZJ6OpQAhAWuSBetGKVG8loVFyk
MXoP+S3LkxBc/N5KVW806y272+tDOfSzlv4vgKzzNxtC5zdQ7O3x84zlDxUFlc8Y4OZ3MKaDjfV6
ZSjWCAjDhdINbH51lOWgcAqFXjMyCyABzBwLB2WkP5EPqP7cXpZXjuk3NNAyp+UWX62XQQ16Lcog
fKqzHA6x3gJRGGsr3blSB5dapeZ4d3vEt9T874ohm1HHHwuuH+1cizTz/EU2ubX0nLhYiyTVYLZk
c2m975Rh0PalRI/bBgAMh97pwG0YQ+K8oGGhFT71GOeZ+o0R7kMb17LvG4+1fL+Lx6JZ6VLaI4F4
41P/tUETOjMKrX/u+2JETnew0/rQYYeY33F0VL9tCwouHDQl0v+T0WC/S3O977wki4on2gyZ8Tha
kXMwxixXP7ZUjavT7Qe8Eu6h4sFXogSAKszaoB1+/GipS/12pmnk2wUy42GdmntRp89x3VMVpi15
6qe6O4CF32pwXFuSOh1VIGoAxyiBnH+00rFIzm0mXEVxDFrFUh7iUPuhdra2ATe6NhKNKh3AI5kx
F8T5SInIQlQAUkZK3eIIcQ114aKNcIAdh42DajmI1p+cbJHXClThsk1lwoTpcZHnUtWi7lg1oFoD
an0/wRh3u7wb7Yeog8HWRVCyb3/MK4sNDMlidLHQy4j5zifpxH0p9cLt6bDGSDLSBfhqW2WxUTm6
smQWpMpCU+dwBHd3PgpEdC3pqYB6zIcO3NzqD3Yvhq9QRoOj0iKF7OCB7MciRAZZleaH25NcGWPh
SIMTDTjDRc4OHTrQQ+fjxz16izk6pF7bi8Y86UFQmZ4xISe5CyQuZ15Qd7TKna5SzD0mjS1evSps
j8Qcpz+Z1anfUHqrj2VnxAcoWdEdlkf5ZwkP3d4jq4jTmTFEkA3jLELPCZcBXd3HpbSrw0RxLD65
Vob2IlTUYp9hAFFuzO9ipRJL0O9b6P+Lrcm65JA0mMlbmWwRn84GRL2MCrE92AMAj7bWy0WKuawU
G9OSpYRDuLS6ERKrxwHEtqgY0Zx/aGuUyXZq7aoP8Lisg9O6qMsT0m05il7cDm/DIjFMvIJQh1gN
W9ElMDMuBS+chCDxFuheyxa4QDA5+75Lt8T9Lt/osiEAbDAWKlHrvjFEsQ4mEtOMa0ccK0Q2TxnN
BK+FGrgRyF8biq44FSO+ITNbhYRkrokUfUBVqgWT3lpmQ7rQTbhTaFvFmYtjhreI6CN4W7I7flxt
g67QLdxReoaaC05Qvc+c73mqBV9aFLD9pNTKu65pnc/znCYfb2/Ba+sGAgbJHjcbhc3VOQOUF0l0
c2g9R06uN1koebgVisHuOISPaDnKna4nzj/vC74dqiNoj1COukB1LMxNy5KoZSfVPO/aTJ8RurYH
8LdNfrg9v2sLFG4hMAu2INS/5Sv/dWmnRmMllphgGYVoiWORNfmjiOddbuFqPve2/vA/jLdA2xiN
AHutQUiFke9bja2H2YS6z5OCxq5pVn7mRkiU2220EQle+3466R7vEngIZ8z5/AikknGY8ZfQ6nT4
UA4yPmFMny/049DDJ4b2U4NE/O1JXuAN/x/rA5qU0BmBE+R8VF0pa6reOdFNW8XaQcUtoj5ESm9p
HvRk6zmHUebCg3S6h0gKJXwuVbMd3qsR6gA7kUSw5sF9oA3mpp077lqAPV/4pf4xNVvrn7MNdhdO
mRwZ2BWS8a5eEdnlqLko6+MW72AnMroJ+GDyYlLX7HXjxSx/6yxgYCw0hEjBwZiQSq52cjjERQ6f
hQYJgnKvCaDM19SczZMDC+5H2xTY/Gh5Ez9wCtgfsOSYf2twVP+VybV8HtJmlgQFFvQUV0dXMCUm
NDZmrGbB7He6m3yfIJ9Eu8pVt8wgr20wHEi5ySHBO9CqzpdCFBqZpvZN67XIdT+PQdpi+jT36GaT
vad+G1fGv4ZGzI7DCiQ1xCOHGub5iAtWUnOwn6Kmh/C4SKGXRFGwERldxF/LIEsJbOEJoda2WuFi
7Od5cKrWy3pl/GylCvH82OsbIfu1O+bvUVbLBTUCoLpu2cJjj3GDoP+ObFGGjCO4lf3tpXntO3FM
UJoCh6RxrZ2/NbfLe9DkxCKK20yPBBHqC2q/7itQF+u3OesEtLcHvDY3cntEeBdtLbEmWPR6NRZo
iLWehtfp0jCWx7hzxQkTqC0S2ttdvN52DqQcHULFItaymtzscJyPBhdo1I+wR6xWGi86JRr7IKK4
+agMVZt42lSP8T4AbxzvCWdCZ2c1RYu7UQ+2p8K5KvfSsuidO84KHEEKXe8jtE4r20CzNtPeJ5GE
CG9lenqXDJjH7nojT34NWKmXu74FObbxxa6+QGZD2s1FC5Xs/IvJKWsQZEahWDj4kpNMOocWyNhR
JCgu3v5W1xYHJdgFNwM6jbLC+VCOW1ROYdGcKsYUJfU+t35Q70q9wbYUfzD0rVT12tTYuhrdag4O
Urnz8SJ1NmItmBlPdwd81DoDQyXUznB93SpnXxtq0ble1v5C/FwNRcsdRzSDtq2TBbEXAbV6nFq3
xhFZzzbu/ithHNUBxDksOH8aDJfzWfUY6PTmFGH9YPTK74DQH968OfXIzij1fTgVWKlUaukP1rZG
xpVpknzDDSOjAFq8tpJvpJvGJdJe3oynD4gyqz2lCuRdRxvSw+3Fsryx1WajkAbPcAGyowG1Kqk5
2gRyD1tyfFa66MEN3dwbsmw43h7l2oS4P5F7sikBXdQI+6BalCq5w2qx+LZPSo3doF49WjimbYQz
V4fi4KAqyv11kVRw9Aq9UJlQa/XQiSIMcF7rVsdzpUHB8cf/MC9KCbSAKW6RqZ0vkklI1VJiAjY7
nmNP6QZ5n7mGeBpLqX2+PdTyp9YfysJyA6IrTDd7zcsaZwsYd0ahBAdJ/CL1UhyNue8OaTrAtEfY
i1Lzpj7NlaMEgi37YIm6aXOvincJUjFz1TEogJXgsQsEdGBj0A+zKXOEjRAm+/dJkqCRubD4lyzm
/H3qEWQgnNBaJlRQ4AV/+iBEYJ5YU07hqaiw38XKUGyE3ddmCeGGQ4XLbekzno8qzIleKZrfHr6Z
/Q43qRSaD32yyIqbndmV5d3tWV5bonRCaCpxc1PgW62aNInDMgaXhzDujB6y06mnUhl+QufYahBc
WTRAdOmdwlajmrfmJyxNg1bCAeWic83FmVD7kochMnalqsp+56iwPuEW6OY/agIQsxJqMT/q2YTO
awVMTtOgbpaobmwM9CwSxYIlU5gPJUy1Q1JaEb2YvN44sd9Q0KstQqQOc/ENF3KhpiSbekZ8AkXW
qoyj9wrAgIegHEOoi1I5BTbmdVROh+cWYf69zLmmnETlcboWTYq5aV9KXalRkMR4E5/CWe03Yqgr
y4xziQdEFGK5VFabqTJGo7NKEmVryoxjU4AHDg0j2BUCL1I81NTj7WV22R1avgIk/qWpAC1qHSV2
s+H26UAgVY9O7OJ6UhImpXoeuyel7+YP2lRI89AlIryn3ArIdVBS/DDHzIqU/e1nubLkeRR2NWz9
JUZYfv9X5o6cixvqKpUJ5FBwpa3Y3VNp2t6coEl/e6hrr5nNTLMRTi7d/NVrNrp46qY5oUigFk10
nGuSyR0aiq15wNEgAsK32IfeHvPa9Lg+yS3Aq5gIcJ9PL+JuQ20OqSLInOO7EjnrD25VV74abCqa
XIlLqM1xaNBO4c4Wq3QQ1ZgMcwGdw0Pq0684QJaoBSt8nzQRwFgxFUdMw2yU7actVfOrkyRXo7S8
GKC4y5P99Q0xzKq7rLWgXjqYHJuDVD2DIs9Rb5VoY+leG4ojXeCPQmhirS+7rEN9TtRAWFtzArqd
1PE7xMJ+xUB7P9z+ctdWC1Gyix249sZ4PZ+UHszZ0Gg4Fs2aHZ0sORSPsGFfFVuGvmhJCW4PdyXc
os0HVgIUJCCqdWNfn+sOezvoq1h/ZEgGZcG+icIt0bGrr49eyjIQ8Ne1I33u2B2fH/Zbgh6ghztb
sScF/lV2dvXvVxkrfvHWhpCwXDPnr09Qj0dVjQae2jU0inQhv6pSCThrnOLj7Vd3CR/lOCOIRAwF
ZWWdu2U1VmyhsOLa0ot7/BKzijogHilirzRavNi3FIewzmcvQdTBqyy1/z/OzmPJbSVZw0+ECHiz
BQk026rlpbNByA28t4Wnv1/1SgQZROjO7KbnnCLKZGVl/gbcieTedY6507O6dqsi/E6NBG1woDWb
IwjRFVsJA1mqqvXyRy1t1NeqHz+4/ZKHKGMi1ZUk9k5Uu7akFvxK+BAAknmIn3/8TA/HViuWFAF8
+LNZ7AW2slQ+oLdq5x69+nnkCvCN6OeQ/Z0PlfLK0FxERXk/epjHOePXrBXOkR39wbRq+7EBx7Ez
o9eCmmx0auBjKTFsQaOUFbvZMKAo2EOBl6/Xl9+juaufqH3AYcxr/THCQRVraSPe2VXXDiTFZJOA
KiFZ2z4rCpuO2wwUbZKp1L5WddqA1nCXnSmVq7PNTBgBKwheJAjIbDJMWBYkuw31Gt2cFVTPvPR7
alTNXePOS2DM/XTg4aSfFMP60gvT2ONAXt08fw2/uZ66Zk7t0uMjIfXbB53L8b8JwkSIbVy5s0+v
xVMuX5rGRAMpunu+ecpR67Q2JiCk5YJKgTYvqCNB/0Cmj3aAtizKztReHRCMIAk1VDSgPecD4j06
rsx6f3AV6ScOA9ZHwjkPu97oDpCH6p0s7upSytHQk5AhfDOXUWYpIAEMDOwxFIaygUNTYE4QtaAb
msoH/tp/GBqnQWMuU7+zt/KdD367/LabiYwOJCbFekBOcrX/voctN58mqYvoZpP0JfJ6U/gpVdNX
mHT6D0OsGg7Ietv+RFs4WVBXk9ZNqhvFr0vaLggYImX+bkKAqCKa5O1wcnt3OZWYMX+P+g7v5Sj3
egztl0Wd/b51YNgJs1e/3o7n1zblG4WSTA0W5zadmAvLXdOOMLNKQpGuVIjiQvHCUMuLW0z3bo92
bZv8Pdomfk4jtRxdXoloqOch8nYqZg4p3KZBhz60Omry8u8DUhjQpawrrYhtYXsG4dbPHnUIfWhX
vHPV8qQuGK+im1WH6O4nr7fHu7YvQWGhU8GtzzW52RXxWmalUGjeplmiPBqY7qhwdWCJIeKO4fWh
NQXTPGpj8gWfL/fXIkx7T23vWjCFey9L0uDina1oSM4mVJAeoGZWJOrj2nTWR9su99g5l0ADEgFe
eQgOgI+hx7o5grriwH5HAO6ABNiKpkGhZ7/jbpYUunLNDT+yo08YA+DYqEZFeUy1IvnjRPDqaRp1
I7LyRUwpal6W8lmBpjkctb6ZUPdUjHX03a5c/2vGZigPLrLOEEXJZyzpu0Yk0xWtbF7SXtfQHYXK
WRxnd2j/GX3D3qChShWEohI0y00Mddom70oEmw7LWNrvJjfiSDRqHg6DunPvXjmD3PP0iqWEA+q0
ckH/CiVr10D1qqi3GDlIsKatrRPJV4TjHP6it/fnhc4PNQFZXSFvoyzNK3CzQdNyJr1xqQl4UYb7
GM6+IjqscdH8l2a68p5OK3a9cVaU3j30oNH6ODQ1HuamFc+ln2KlXiCLkGnPLuWxDkefZkyfur6b
3/eCqQyb2PSaw+3ffCUTkpkBcGbZfoOMsJke8L9Q9KgBm2AHwlRgL+wqOo7eq97/xuGpQZuzrO09
bcNrma5JdKcRRxVMwkDOx22cwm7ThAp+ZxTmi4KE8JHWB7z9mqrJSCdYpePZzVN+cPN2DiaheL7d
uXXAEd/zwrmyRXhq6hRxKMlJaezz3wKIfVidFcPwvs6Mn2kyQbRoXZCtPaIaxc7lemXCkW0BlMdl
jobwFkLkIhm5oBdIh6lbxbFUdO1BpUUTOLXr+emSZ/9pNEF3VvnKFzIo5W/iCZngtsHaOXmM6tXK
oHNbHOtx1O9xe8Seu6tOt/fTlUsIVxoqqfLmpqwv//7XcYsMZV5tt+OxmSEnWRZ4bii6K/26Fz3o
7XoPhXzty97EWTh3qJ9uO0FotrpZU9Cwawsx/bIbAMDNOGevKjitnfv16lDyXMsp5ARuHmfWEvcW
us9Mol5xuL2yf0T1+sfkzun97Um8OhKpHv/hGuCeOZ/EcrBGox4q0p8Uew6cxIy7wWvmY5rZbXh7
qCt3Ki1WyCdwXaAabIHkaaricq5QhqhQ7vVzNDcOpBFJsOiiPNq0SbBuWTREXqbusdKbaacufWGL
Q8ik+AGijkQaxaGtyKnpNCri5DX7RZR9G9b4G3eYFLoExMVe6/jE2RwTf8FuRqoQD4VLaHLiR0db
6PdR6LPv56qzPAQjFvH59txc28sOT3+QvewuKK/nyzAlLYbfNv5vbrJUh7hKMLobjc99pxUPkWf9
qzMLUwHnDWcwyuZc/lucqAMAIlkRzzmsMHcfmhYHIG+u8kdPbe1DMpt7d/CVpZdEN6lHR1KFnsr5
55HZTXjCM17TLmhSGACUj5XtKPD5qxZjcy2K5jvNEModZnRx6duKtachfGWG4cDJXAAeg8YePP8J
jZ2AVVtkbWUSyVGbG1DROoouEP27x7pq4y+3V/TKweJyh23HY1RqOcnf81d0atRW9ZY3nQAPJQBU
1ZtD1yrDw0Qt4J/zDt4vUguItB//6i1dqF7ww0D6p0N9qPBOzZAWx1xL1LBsByv816+SQzEIvTNI
CtuWUl82iwmWuTuMarWEFqRfX52iMSyiXWLX5YJRZwcBQt+RGxN82vkEihab3aiOZS1x7XzVnJJ7
+uBJsNp6i9K81e5EwrdQd/4SZAJJ+CWAXbZ55Ir+tWJJZTq1Oc58G5V8A7JQVwB+UDkX6PUmAkOb
vopSP6tMENXIKODo1FgDbZgce5/AMt2495N45qVgzHEx+ZFTlXnQlLbxkJXR9DtzSx07+HTIsS9Y
tCemcM6PjW4krwiBzElwe6muNCyoVnJPgQqlyc/7+vx7sDvCADJHJAIhh/kPhfzyvnb6/J5HPVae
GE4NQb4o3l2LFN2950bqV6uxuj0AyuU5kDKEuAUBFJJqA5tzkNT10JcF+iJoqKevbJb0JbMMTH7n
Zk9A7Eqmh74idT2wjHB4SK/Ovxj/SAMpf2rqMHakHceM3IAxZMqpKRLfLbIwsc35ybL7OohTbwoH
di6WWd7OTrrMu/gZCCjpAMf57C0bQoP+oSQld6roFNpi66iHhlKlwdwhmboWAzhEyx53lvvKcSGv
BFVNyY/WydZspeEJtBS91R28zoXD49TiKTLS/mWmATvShpuKPRTTZZlR6hlLO2nQxsz4JqLOjlrV
0bLiWVoo4AFaVUgPCRS7WtpeqaIg3pHO6tGZ9PbT7a0ts+TNSUV8jHcE7ViQudvriwLg0swNfjUi
WcxDg93ys7vuKyzIB8nFMNJGjytDlm83B6gde/zpFq87YPmHXkRki/oea6n0q4YjrR4otTGhxkuJ
NUuV7BP2W9pR9fLk/eCi2hd2UZKEa2K4O7vryoHiEgMdjI3Pm6D0+SZX+jTP9DSXaW+tfzJ7BLuc
GHzLUUNjTtt5Z17byrRYJb8DYUrkyM4HaymTt0jvoQ6kDgj/JmQGyeA67wYvj/Cq5da2kkjfGfTa
Vv570M2L3WrrtcR7jz77mNuHacBwYI3q8mCUPZW2aDF2MsPLjcxhlQRHcFC8T7fvdlypsznOEXCx
hSfugZXhjQiXJcBDY0VeaJmDrOvMu1hd95SWL0am+QCDhiIPtU8y8M2XomUgMMaGAm4oqdOfTLPD
iAVNHcs7GLrIh5NtJusfJHKB242da+wUPy+2Eg9QMiJea2g9AwHbVHujFXIOZgJUmOBKl3c6hVi0
kiLtEbWwaC8qXhxaORhcFqnaQcF1q7qGCtCApFTNUzde9XcwhPQQbXnn0+3QcGVGeQ+SeEnxTKBt
m0wzVeekJaMDY8OcvU8bOgLwH5sD6QSeJSsUxJly5bGv0dq6PfIlYIIPJAxSquMxChtgEw/jqhvq
WsKycGfTfox6nfwhrbVxGRAAAzJ0s5QDy233dF5M+w5tIC3GamTOH6zSK+gf9OAvD1HWWSJAb8s2
AYJH3Yfbv/LiQMsfye1ASREYEwtxfqAdFyl6ZRBQ2Bc01amkrkbozFN6jCcyuK5vLAogWvTPBHO6
e6jpYiROLgBCbhNKHYl99iTQ3C6j/GtVuQlaU4q5C4C+CB1yHChmECTp6utbZC3pRduxMxhnUbO7
wkxcxJncJTUOcyvczwUSYnvaztsZZSKpKYH2B7WFZvqWsSv0YVGRpiqDtaoSNLWhDksrolPV6lid
DYv+rYC9799exu13MiiBQ9ILyKng628Ch9Widzq1Sx1A4cXor2bZcph6oWsu+heQnNbd7fGufKQM
VFLcn2xc3ZKZxtFcxipGqa6q4vUO3C/aqrYYcWPvh3snmmx0xMu9xvtFPie/EtiTfLADQroAPikQ
AFRjQJRaGZTBCdCQnP/Xlin+O45XNeaxrWPtoY4HBNdUYxqKz66TVO3JLXL7W5+btHNuz8K1WUdD
wEW0FXAnr4Xzw9OrpV0JeCyBo3jJl3btMZlKBB5wKJQEXb3sCXVt4zPfL1WrdYyX0dIgDT8fL++n
Sskccwz0ps4+tC0WTPh9eU+YfKU7C3xRUGYs+fihzQiDjOKs/Pa/Xj9pkzizMWZzoDaqccIHqbhv
+P+i92PawWSVQ1C0qULVPNOwPoiLI+SG9mPfW/MB5Vv6BHVli7C19dnwW7rAR1vQolT1wXJ30oOL
h438qSgiAUsi75TInfOfOqLdYFmQS4Ok74svpTPE75qiEp/MJl0dX5nj+XtbJ2qQ0AH+iDMdeN8x
GvYmTI7yd3YofwXzRFFBdolIvM9/BRAlz64go2KGVuT5nTnYcfmpUK1OC1IVCNOxzUX7MdH60T5O
aaapgdbk5efRWLWvMcp8aGTREXmZ8YT9lTWp+gA/GycUV1caC2u1evrKoyr6aEbaunNHXjnMcPZQ
HIWoDaZrq7hdp3Fa2f06BLW3OI8j1pkB1PXpUW2qJsgwC36ATVcGt8/O9vpnugBokkaDugCGtJ0u
BSx0R2Y1Bo6b9UfdqrovdRMbu9re8kxsloUYrFNh5GECQ3GzOXBqyuDiSDc5qK8Ybi9u9b3r9fjF
7WcTY09HdKeybYawSMy2CaUQ6FOkRdX/Y44pEVN+J2byJttceF6JlK7lNljIe524M2dVe+zWhHqj
oWZPVb/+1hAH3MlALsMTbGgggXDVJSpwm86RyXkeHaAxSKusuC/GRPxM18iAu4jOVFAk0V7+eCVA
01gg7FoU4CkMbR/3WWHbY6muY4DPgAmNlsq7NFgrushnTpNXjfs38tdcxxawhr6G9LaZaC8toJ//
lHzU/tzeY1ciA/7PFBq5EpG0IKs9P5PIFZdRK6Y5cOMkwaWeGGHMQ3lSZlrydj/qx6pSp+csV/Mj
SVeKN7oZf7/9Iy4QBdSYJTgTBj7icTSdNlHb86auF4o1B6Nm9FrQrBL9o5eV94jIWT4f1k7hh7h9
3yo+IlTd+xZ7TrpRwjXfO7GlC18f4iny1a7rvkf20hZBpjXKclxKrfsuFAmUsKe8u8/xtZ5PU5en
OTWeRN9jFF9wGfkScEiybQoTFcTN5ksmFI/TeKInhpU5HKx67U+lixEIGo4Gcye0hRjbZfc58uhB
raSagV0i7r8+duyIqqs0GalG1vdO35QPaaI2gToZe4SZyzgMfF/SCsGPQC3ddjCaYSmGhOdEYKEP
iq0EpZ6hqnHTw6rzA97Ey+tUjep9malDoE9Zt3PQrw4PtAtCIYVtbQt3R5A7W3ChE4GdTHDwp8zo
FgCyoxM9lU6tABTutFUA2CksmJ3mggMllpeRskPKe2Oznsc9mzQUphL4ZF6S22lYLRdnC3hZAddQ
4z731ZolT6k2jto7HDBbNGqpi79GqMZ/bxSQBS8WLI6a1KX0HrxqqPKTTfUsY5XnUfi56U5rUGir
yzUlyWH+pKGc63tKRT1kAYCh3xuRNTvHGWnP9t5UUuVHZWRo51dqS0q6VGYJCCCqUdDXZiU7tWXu
mn4xJazCMk6aLzoreaRcOlp+nnY1cqdxG5/01enxjzXc+b9xGJOvXVFllJQSNfL8Ok/W/qEyJsnf
nSf1T2wnef55jhAialEfbX1bkBK7emE2d4K26JMz2ZUHGkxVdyD5l5kZNl7Ar0Gg864BQXgeaCYx
oJI9mZxxW6RPlYkybFH37G+9rsLb8eRC84VTSBaMGYP0DpPyI+djzd7qqZMazQFM7tZM/KppdfVg
652TBa2yADBIEE8uXzQlbtH3jYuR+n+zrM4vDRC/el/ZY598Yhdii3D7p125cCQyhdcuebokmpz/
MswQx7bv9SFArEj5TiWoOmKB3P6cp/4rrLP1eHu4KzmqQzubOjJJF5nftiA3tZE6DpWUsI4NdE78
OU7Zq9GsOog1xlQ4Q6dQa+MhGoamPHpcBd1xKutCCxdQgWWArR1yRwhl4btZz3ai+M1qdJ+Ipf30
SmEpep0wmP1XrS6yQ1JE7kmI6JC1TFlm/Cuzdrx0tvFey7EyiPCkyIZxCsdunh+bHvjpzhxdbkxS
UQqjxG3yU5KP88F6rpVY6GsdaFrrPHir6ALXKetHQIR7eoKXkY/rjfxXhj6JHNokwFURAc+bqzVY
aWQEutvUPxSEPkKzsOPGh7RYn2YyzJDrMj6sTdXv8Rcv81jKCW8QZinSQl3p/FudyNMx4fHWgB72
+gubKufT4tWK7ndJ41CeddGIGSKrdk639+Hb6T6LtaBugLDQO9VpNlDMOh84qQ36mW3Gm2/Bwf5h
jFX1pevXPH+2StrHYUIdJbvTMbuf/XQm/fGrqco+WVqOIbhazO4fLGSS1yYnhwutHOsZ7nZ1SPxs
pEHqF13aj/7kCIEzbkQAVww8Pnz8/OLIH3IxNL5YSys6jJA+Ct8G3vPLVAb3W92JeDw2uPutD2mp
Lh8o6SKc7VYeolQtv+2PjTXA5C/RNEq+ElXP+753ks+35+diXZgeZgZYuYH8I/WY8+nBXDEx9Thd
A6n0nfs4Ajf33QC2M8jnUXP8YVbi0J0UmFP/PrCUTJRKz7Ios9kQorIiXsqmCqRgTqqHJdIh30vN
Rmx7Ryv/3CR2Fh8qzAD64PbIF8eOT6YDQh2XNiyIa/n3v854HiuLluQ9b7yi4GpzreVTVmVauLro
Wt8e6uLY0fTA2RGNJwpAUrb2fCjLjHE6qzpmt6/KUGTj/AUZT1H4sU2lOkHJ50mYPAKEh001Nbf4
7vb4+pUfgL4UvQfqq5Rmtq4F4Dh4P8WNFliUoLJD7cxFdogq6RYUaZV7XHCFqY6KG1mnIp1K5WDO
FXLslZNlcEKgCCMNX6qoYk9RPD+aKkasRyT79SygmxNNYK8K86PCz3eP6PBlw1F3sihEx6xWj4Na
6yJw61lvDutQN+9WXVj/pVUC+Kdoau19G7sxjk5d2e9s6ovyrsVmRjnCUaWvpk6lbzPvs4byZ2QB
UHHHuXkAyaL9Bitc1Y+FZkYfvbKu4zCynPUnWj+r/jzEBrURMOxLE3RA/u/KvjNj6Ra/nhbSwOiA
5gUVpNurc+XsSTdM2o+8QZBj25T0xyatImFI3f8+GbBlTrsVk8PedZdnVW/t+c5BAL04eC3l852h
LxMVZghFXQQ6yFVMewtimRenIiwOUjsYCb6DEKn72aJz89mOVS0iy0PO3jXR4cfzy3lB51hrMMdO
4u8m/uYHa8Dk5vZkXL4H+UVgWyX2DX6Ju2UUu0ZcZ67KVjUwB/mAgoG4XwnN+tGpMu/E+6x+GLid
j2vV5O+9adWPa5+ZuxNzJTpQkJaibLKYB7X4fOvAS5pFl09qQKe+w7VwqnE9dryhwFsGKADMNs2I
fjVOHBUHE+DXiVq8lZ+SgQq3r44N8HElSoZXAlrv+EZbmipwda97vT1dF+kcEDD41IBkpXrIhVC/
PtqpW9aOGSAWY6KlK4iVTqZ9GNu1+lwUu3zvK+NJOT5yCNIiMrrNicoxdcSocTICtzUjUE9mHz1m
ipJ/d+IpEb5TUUra2aMyJzm/uWl3UR2Si4HW9zZ4zrWVJvGC8l83avCqoI6gBVbmXecbAhvmLAOK
FmXRGsIGWPegkVe2I9eSbE4hdv2mCXO+Dzoq9lNau2YwJVRxu9jT8aRQm057BBebRoFRiuqEikfH
k8lsHiBjqMmjiQ/mt39eaF7KTAHAYSmSucncWpTCLJSgzaAZ5/E4mEP0o+fhXJBWFEiRL6m+GjtH
8fIIaFiGUQ4B+KuZl6n76s2G2cZWsOCm8UABb6yOddEpj52dmnsyDFc2FoXNN2FvSO30yc/nGYYT
tj9LyWDuSDUaLRwYnEX8LNLyN3ZTzU7/eDsc8irkG9LemQ0FMmoznZ6Do+eYtnEIsEX54M1a9IDl
tOhBmUXWQ4Jn3t423kb5txEdLMJ4Z5NtbImPVR0Tyy1VCRQ9qp+TKM3DFGG79+qUwUanzXro3XHX
nPItTv19euSwAHlQC6HpRGFo86GTXkXOksVu0KaL/kIK6zVhsbTLN23EYs9H0cb4baqRkh1wG6Ii
k+OO8+DhLzP4fRR50m1bU1+RvU0hp9i9oeKWUwNI0rPkfc8/wAO+Miyatb2IP7SJUX0EZatmvqrm
4++5HyvEsOsY1fqpSvofQ6qOX8tlWGJftVbbIdW2x/gQK71aHMSQ4jhdk3u/rG7d/lnLAppjPCIz
io1BoT702TI+6FXrqBTT0uS/BHkq6u6u5C6ofe3AEhAzlfla6chg3D7OfFdp1gm7KQuLZ1fppx8x
jsGddOKJp6NMevhX4av7h10yRgjWkVnDqcTTR9So0xwSc6j/5AkkHT8jmoM5j8SSBXmS8eFdp0Tm
ERc05RWzgzwJUAnMnoQ1xesB5azh3lNJFoIMrFl5sBUj+8XrQMv9io0Glc+zu88RCWgdRC3QWV+z
BKpF+OZQrJtHI39W1BT1nxrNx/GoFPBsUNUv8SrstQ4BS9Er/Yrud5yth1FvJ54IpqHAhqI++dTx
t/dRiWCq7+mTEh+WquIRkZRpK3hftcb7dR4HO5zqZvpj9y454ZKZ/bcao5c/A8YJGdiF2cUtb4jr
b3qJ6BoIOdE+1kMdFUeJfQNbl2nJ/4iciNVmi93oQBIWT6C7H7m9L0pzbY4tr2Upq5Y7XxF50OJT
VqnZCduCuToIDY88n5ynwZ+yU3nZE1VEdrCAn1UHco5F+HRlkwf6IbHBaDQK/TL3FOsLN7OBi5Ts
yPh4pVSosMUetrSZPg7xvTFqduzPntI5mBFMiwMZthS/VzXq+J/FGtOlL9PieURq7NNoj+v/siiy
fru4TxUHdFWos9k5YudExil5onSb/5chsqwEWgk04DDmSWr76NLYv2phpSomyJPz1NZe9pOJ81of
QRTi8u3wv43FHGOcIGQnRjavaGSeh0cJGTIQUE1D1aibO7enbOkKReBpqi7f/30oKvG0YWRf4kJ6
3RJ1bSiFmoQRLp4ZWUzpnZaoTz9ZXb4Tha/ERBofUMMQupJ1gU3Qd6lGr3YxxKFBn1QLlDiP3tFT
dVrkVqbhbsryjCKYvdekvhL8UaAgcSLdRl1om3CjOqxQHE6TcJjiKlDjVTuVYjReeHr2L3qUWHur
98aT2URhIBSYpQDbp9GxNcx2jFZUsWlEARAxp/85rsvwPVWXBp0NcGjeo9vGyak0kO3xu9qtvw1T
1JPlaJ2hHYY2ioovuMqU1gG82viSV54+nKzaa1uU1pCJPKIGqTSHftC0z5pXQoHraVj8Smnp1mHV
oM3sixhlDjwAG6QgolThiS+q3HhkcVH5iKtVvKMIZXa+F+lGFbrCUp+SvJmgSmaFOfgKBtTKsVXL
KiTPYFeUoGNrjNiw4eKoq9hvGFlhfB4VnbdCgkDDVzsXSwRfR3GUI82Kho6EOg0DfYY414Niic32
kImm+ThaYh3vgHl7a5h6ieYhbdZoP5va6UD2FzoRORMZqkn0xdL+CLBPm8n6KoewE5fxY5fb2oAR
SGJXflPr1Uukxct0BOk4WIcaAcMsoMA6izsOp/e7g3xl+qtFrRXulZf/EmpRPReNp46n2+fojfp/
vuhkjthLSbkIkvTtje+01hJp6pSHq5HoyH1Uc/YJp1blUMbSkAcdC/3QYfIUjkmt3fcrxDxvzKP5
UNSulfGmntWVCUyHP1VliDtHNPM3i+ByXw6p+GhEpvPooX7H61ut0+MiVtf3utg4VHFcHTrbXF6K
2KpgEXXR/xalHsPb33fRanJoIoJbJRoBESNB39QtR9lJRXGpDPURHIWvCRtV4jWZKOOk6OV5dMMi
yhtU45r/qUu8JKTpovw1tVPsHOGGlq9pmyIPIpraPTWN9OJNXHe1fTFVqBzf/rWXoQZ5I2pzssok
I80mgFp5X6ZG1DQhSATtUCNuH6Z44P4Yi/TrlJjf+Ej1086Ql3GGzBLVGUDxFMAp/5wH7dpVSHea
rglVezRd36ij+rTkrVoHTdZTNOwSza4OOjWwMjCVasJ4UykXcaz0oUf8SeiI8SSxU3zCV6/SfXse
7Oid3U723RwtZGwc7wwDVKdwP6eYIsPIWTQ0V0Riq/0RtH3xCoeuHZ4N4a30U5e6O/ag4NYPY50Y
6Ts9MQTSQKaDPW6SDu/zUllQXFOj/EvqmvGfeIytr4it4CmKlOMiHnK9aH6ss4qjaRJDWfAdVBJa
2ARJoaFxFFcvqbIMP8t1itnU+G+lvpppwyf0/c3irmKKP9iFrJ96Wl729xTDnK+8P+bpwYKmOx8Q
xY+/j+j1mEdsRtJn5LQd5qQvq/91SQJfeeKObDj1ojr2Leebdm2k3JWYJCoHmGUJLQWnGGsEPzAy
PJBYTN+aRUNHPTHysbvXOntMcAAvjAN9F6/4PKxwoe9m1JFaf9CIhf9Y3ORBLtXK0CwDwEfPZbPp
EsNM7XVyi9C0J+duHgwTklJ1bFqcyBqnKx8HJxl2juVlpiAZSRaoIE3+d7vRo8bNS2aiC2fhdBna
EZb1uXIKEAwNL9XbO/wNdrIJcQATAQlKdKJ8lp7vcJjChjtMXhYamZ4kxzzWDR40KjrLkd1iAjkt
reOv5VScLEG48LXFtj7XWHlWd3piLwZ45Fb/byiKoXmajE4vXxa53EDDeFXwAJxq6zma9RzAulqS
WhlCLLqv52U5h4Tsiexdjar6nTfFw7OX5GI+FjSaPB+IlqIc1Vhx/gwYwr2WWJz8Nuyy2VNDuHLG
sR4h/tEuoomzLaAtU4kwG8zy0Frq6kGsS+5nMWXzCvesO2qa8c6jXMaMzYxTGQOggv0yjs/bkuY0
F900NW0e6sgVaM8l2Xf/7BXFend7aS+3kUVmRF2ewSh/bZ3OLC2eV4y8snDKNO85c7o6LNSufyc6
XeyckitD0QGXfFcq8uSBmzCJRSe1SWspwh5dszuqjzj39rb7Sv1J2VFBfyMsbqaP4ygLWDQ6aLpv
Ms5Ij4VTumkaDmVnlaHCy3/yFVCgpxicgfcyT4v7J9L66H60RvF7GUkOxnHAhsLNRuC9bpE2yiFT
LWQF8tXOTl5jt8VLlLlrfFStwXj18mIkLxuB3x3ZOF3yMAxt5x47RYvviQPW/xAJGjvf1cZoOVLO
Gr+0lllKy9yVppKgEQ7hzeq7z6LuDdsvForAT1Fvp87OVrrcuqh1Sckiynjgi7cN8VapsRGF5h9C
8YTBOM3e6H2MHEV5VIqO97/iTvCub2+rt3rD+QJIfApxiRYkAJUtyCot0Vfu57kKkX31PL8fLP0O
aXrrsRwV9cHIe+tUpnXl17E9/jGVWAj8IlMoMkYFNb/AQMVy8vq5q1Z99K3J5qnplbjvdZo6Vr7e
G/FOjLtMHIjeUlWPLjDElS1eirhF4gbsT8LO1HBF/gBjWPCV1qDnB4DL6V2xmN3O0siqzPksoSIh
Tbd4pxBYt2pxJoYxFpYZdbiujRfw+Au8ughLN5NQ79J7qWOYO3jDqN9vL8/FUaQrzJWhUhNDw4LW
wHk8FzaRpVnmNuwk8hqtfDhYZm6GYjLaD7eHuphXhqL/C+gerATBcHMSFXfBl37RgPMVmniqOqfG
tCJyQopM5U/QAFRtnHjdYU9clHPBeKkYoCB0BpsZUuTmwjKJndDP6yYcRA3SMyp7Cz7xon1p+na+
Ky0NB+ckGfg7kf2BhmgVlqni7oShaz8DES88SimtgsTYIpDKYmpGp0y6MIGH9CvTJvcACsMOhIWt
PLWz2Xw06wwm2iLcwh9hYQcCVeOdw3gRACjrojpOAOD6Qmxj0xMXkou4WusYogctnsfOW49Mnnuv
FfGs8isUIIC3F/1iX7OnecBL+wKurguxXW3ChjvCTyqM8no9FToFT9y5s7syXtZnyyuXYzVWKzSp
ofhHwi0UUXjab+AfEnGwyOc7G8EiFA6aoQ9Te8w16dIwPtQWGS6ZShbtfObl3mYwuL0cIDYc5d7z
wTi4imhXuw/d3jB+gDrQTn2PVHJr6vMRVYX+fkE7YmfQy7PLoMA6ER8AckNKdj5oNxk08E1IKS6v
qKOqx0nQNp5+Kpp82AlP14bi3oCpik0DYKoNWqDKVx7eSN2FBsRifxynH3o6Tl/N3on/sb/FsrE1
Yc5BJpZCBJveKL7XRdnMOtleojgPYl6G99mo/kyyxB2A7PH6+NcNClpJXk+EXUPKvZ9PojUuijOI
gb6OMhe/4MAkkEEj1/Zdi/60ry+l0R072t1HRVjux9uDX55HSLdSRZnshMC/fS8mWe8NwA/JJbXC
vUs49l+MeikfFCLFa9Gv/4/hpMQO3h4SCraFxFC06JZJK4tw7Vfz2Vx74S8tzTUrdvLv89R2we3P
uzwVlO5YRmBxb7nlZtfI1GtKGpvP62Hd2KO9PKjVCOh+HBtf6zXlsVqMPXCVXLCzm9SBdQrjRir9
gvvbJjklecECCJHLcxR2GJdL6YtZafERaRt4ZbVFzYUWbm/WxZPdTPHON1+eFIZnM9G+RODO2hqo
NI7w3MbsCyBDev5OaVwHV9VBHD2aKzvR/Nr0InzFawyNCEn/PN+6cefoM4/nIpwXbXqqch5KiD/Z
z2VSuj+rwp2BVu7qY18ACID0vTnIyYawlAnajApEyFmV1SpCO57r93FW2cvdWtIdASGl31sr6sfD
nEQ0NsyleE6LDGJz6Vk/XT22kLLI1B+3N9nlDQO8jYqLLttdgOo2cR6UV1yNM5vaK9X6tRKRchwN
knWw7pBh3T4JnN5Qjl7duTtLvR1ZqmECnSLavy35NlTlnnAxPYLHtsaJNITpiMRpbfp1oq2Bt2re
Ed1h00fZas+0RD6Q/t7j0Nhw+aSqRU6NvsNWg7RdQNqlDipNceaMz5RExEeqhv3h9sxuoxOjoOlA
qxSWnmtfaC3gCif4cLRgerQ3D1k/mafeSn+s6zCdkgW1sNvDbbezHI4Ty472QIKAVzzfzhHECO5s
hGIBOFTF4f84O5MluXFs234Rzdg3Uzq9i1YRISkkTWhq2ZMA2ADE17/lNarMm1Zp9qZVyqA7nQQO
ztl77WRf51OHyv7SBlH5io7Zv1POv86F//6+/ueqoHWYe3MU5dH+61UHsZl4juCF27nzT9VERcI0
sDk0nfm3WugfL4XX5FbkA1j5u9BlCbeobVIwzeghox/1ZMpfpu295xaI2Pv/x72k/Lkxk/EH/N3v
6Hi15laDv3Tixasv8Sgqrxj8ihLBq+FmXXU17xynfGSH//Iz/uO3pEt8Q/Jhqfl73bU7bOFQxHB3
urLEhRh29+kwJOcAxte/XOr/voBwR1BbU1XzJaFJ/PW3a4yIHMcHFkQKbHoWIRly50zZ7RwEMv2d
VO7EOINMsMdwrON/EZf/n4r+9uAgFbo9qRyhGPb89eJ+QPuRuSdsaOtTNjfp6I15GK/SHFQl7Pvm
e9t4Ul4oX+sWEXzOYRtMryOTLfoXX8E/LAe4TG8QKkzqN/PuXz8KsqNO32RHB5qsw/PqEEB48Pox
Df7lfv/TdUigRtx9Y1jQS/jrdSoUBAnRH+Dcw0HdV7DjT7tPbf+/n91/Wnb++yq3T/FfMk1IcO0m
Gq6SmLUj2bGh7z2XssKchCNszcrt9/++4P/Z0m4/JSUD+DVEVdAB//a9JvhSDvlS8yGUXTDnQKRk
zFbqJ0/jktqvG8vwHf4gr81NqoOrH+/LQ58B5h7KcbhL6oBotv/9kf7xHtBexVeLNpdF8a/3YCL1
t+ludGBkEPPn2Jn6u71LvK8yHZIi9aHb/MtP+09vLR77GwuJUxrakb9eMFppjy0W8lLZOc1Fg0Mt
SrF3x4VJ3/V/f7d/vNQNasU0iQXqP6PT//p97ZJYHafwxyVBYyebjP213t2laD0dXf73pf5pgbiZ
bdCEskSgtf/rt4oHZ22XCmz16iZ9UkS09H4v1Ca0umS4XZNl2B5c1bgnAn3a8/++9j98TXTn/1kl
MFPS8PjrtW277wG1EdlYlTM9rrt0Xyqd9DTAwHb/70sh27w9on+rCGjiUA1gaLvZLv52siecZEil
IpYl2UbeTcd0qchXGauVgUAwvaqa0dSJZci3Z+Wt60e7+AZKWqqcJQ/rpGtOHkENb04XO9/puZdv
kyrLOOccMXjF7pZSF6hGvCzfvWbfz7sXoadp+qRxz2KNxC+pmNSclFqXn/E4GmZdVrHozXCCX3aX
xDNUpCL8lUrT/fIW006X3dZhj/BLmA+mEuuEdSi8QSDaoP/JOc37PKZKxUDnRPpFo4ifz7ud2i+3
CchEjgUdY/IQy+61Ycyuc4Wc7AOnkLlu82QJ3ce53TJxgem1xTeKAT7z1rXq17apuH/q4Zqd9rgE
AQMIYSWW1SbU56ZvFLO2tWcYF3RBf6ozmzYXHCEIetoURQ3H7H2sMWvuc3/ULoONwpm8xpxIk+7p
DfcaYJNw0oCB+S6rF2IMpy8EMlTfRzWuX+KaPAzkdVp9X6GJfJpTr95ycEOeUzglcpqDk/nGuy/b
QYQ5C0P7c4yW2nnENO+9KhtI/4DPoHzzlKC+XFtRmlzWPZkms4sO9HWzWrbHdIMSn/fMgt/3JKmb
3PcXTDizK9vP1tgtgLLhhqeIYGrgS1s9P47W6ScoXuPGVC7ySnNL7Wp+Z2NS0anyOq86hKYz87NY
LIayMatGcaq0wGjGguE/OTVz67vZRowEk6SkR1tn3V3FeDOii8kjf2BXCr9MW1t/16QpfoFrn6FI
bwEZHKKt3c+DUn5wbLxIjpfetE2blyFmWdKqW+BzuAbUI0m1uz5WUyIhXjceLPiqVlF1R0rDPpwX
EYiXaqzK922wXgSnlvT0QmmvDU/JOmX9oWmQED+mRJOiiRi2+k4iCuFQKDLvVC1RHd45oYGbllaE
h+VzMNQiTzdyui/RlrhOsayzv17Y9Pc7h73/d9NYpQmMBkDEDV0yfSWtCOO0rtzke6gzGZ3ictbM
5BgZp7nvdVP2upqx289N1pv0Ou6R1yI7CqfoHJQlf8xxGLvqsIkc0oTb6SX15fRc9q1Y8ts05gFR
WvCqdePWRbgO+lscw4k9+DoMkjMnxR4FG0eS6M5LS5wFxkAqOTaAdVfO/Kn1aKBHc/QB0Tdfs082
w9pbm0gel7AiHj1yKic6pC60hlO/K8kAdpXlzzVO9u4SynL5OQG7fIdKYpn9MXncc9WgfDvt1e79
qdsYNZxrGlaeuJbkCplEMUFJqjDJR6myt7lyeFKnXXbz7fZ2F8NjiG6a8IaXshK6PxsOAXcm5Bk7
9zaGRTIi8Pgzt7fh8x5vsFeGPkZc6GBquyZJH0Q5eiF3PPVwjgAB1f2wXnSflEVG1kuIcC8t/StM
26m7vQ8gQfcoWHMNA+o1s1WcFpsa9LWKUv1Jbc7k5nvYlV9jw1MC/bAO1HVDyPAbtdb+NQplLDGr
BZqNcY8METv8yG4h0ozI0h415+sSb3o80orrqqtTW20Oy+CQce9jCKyOOCZdrwiiFZ3HrHToXqg3
UnVcVFdKPDix5x307hFeobzRQRVrXcQsdSmqtKCdiHZRjXUrT5s7re1TXYOCOM/Y67Zi78ZhgwjR
mvI+Gyet7hoagrDuEulkN8LJtl2RJ/TZeV5mUFG7qfbs4uxGyDypGQehraxM/5EzbfjLS3VdVbmo
1fQI+dbHrdvZSdmXmY+DbzvYIS3FU2+GB08GiTkvdqjSe26+51/inRQThC2yb5fnPTVBc19aZyuP
Mk3a6VccbPHwpar7UaAZ3KWDUZqhTpcs5zhSWfIjbqo5/VF5+4JNfSk3BhPHsqLd8u53EX6EXNPA
dt5kGLXZ753yUBRpt4/KObt1aTwEhjthFZhbPX8mt4sOTCf2fKyUvuWquB3iMpskc/292ie3z5fA
pvaX422bjHJDXIi8lPi7q+S+TDOWK6D32eJ+XMzqmc9eOpXxIfMmTz/hqmqWX93q1/67E0IOunfY
RILDLOKq/KOCCRXnSaQ38vOZA9HevpC84OtHY+odJVTUZ0vq5PPgOVNbKFBW0+8GS8oIriRYpvVt
7BiL3XfMZgjb7lJrhqtCnPllGm3kCh4fd62eWi1FeJF7ZaaHisEDYOZ1iObgY+o7tCyTLVwxqY86
EO2rA0u0q46T3wUt25NcylQcaVDXzhv3zQ0KhrX+/JzCw6yc3M7DzH0r8d6H+4EDJa7M9z4Ie//Y
umO6i4MBcobneK9SXV6WuFvqp2XINvF7aGwGp0gHPPpPodR7dPJ4N1yJBHjpSEJ3Yf60v2+q0Qrv
Z7A3y7XmzIwlqIyHp803y3JRZnKnHLzkJu7TyakQEGcDOe7BIUa3XD7v8HSm5EAzCuQvdludEfHe
1uF6YxtM/UJ7cxfZY90nSYVgbZ3xJsfoYhDIajVk8cdhbvhRYJo7uuvyxWSrOJsua82lG9bQvyDJ
msNrh9CJuFEXsedJxGDV87C/1a6TE/TjwQ7r6laFU2dV/StNkME8CdfHtGOjYdgOldz2mzdkbdie
nRpepY+e4RnQxUx4c9lTh4o+mPxT5GvRFcEEMv+0mikIDxLBTyRRFixNhgIO/UOORNVz8y0YVfdh
9GoiM8rQljXOqxoVYeSt/TMJIq3J7eq1n+uF5JDDtC2Rcw4g4T9nY4yo1p8c4qe2zV/eXesxc+tJ
lwsLx630tfT91c0ZzBkIiM1aVkXTxcHz3pv5C2BYjew4dDyVc/Qpzd0osngviEda4QQ30m+O8UBM
MUJO1B1I93z+vav76scQEdF9ECg2xsse2f4h6JqhLQIjpvsFfFD9WHrpuB/tVtbPONgdbtwsk0+R
36ZUkNbv4pS9CoX9YRkldhwn4b89DO1KXZAgImOSXRtBh0qhWidAfu0mDO7MX74JRGA6r5dMiZzK
MMUbXyYiQJ6Vbtk5JUA5yvU8irRIlomVWQlZDwfprTOML3fdl49iWLQ8N81g9Q8qRT/Mgyrs29+1
o1sAxKFkiFjOZIuZp0ojOjrZymrrIEZmhvwlHfvFTZjpjhheB7y46ijnWPdH6VWZ88PblPtVKPRp
fp6Ocr+6Gg02+nSka/netE1ydBUptPleR3JgSJb6y/04R+3FLaNmvNuUXtPc84ZyffFc7bqU29Eu
igqJjD3GHODU/b6Y3ZyNkShIyyxZBx71Fr1VUw1ZTZhzBt4rHoxd8tjbtCRYPLXXdZxrS8t0xEm3
NYqSjOFgoqonFmOve/KxZXcvzULH43mfyJc/tsGkpsPCjPdtqGXZX27GT7Ln+locRNkIew5vIvuH
jN/xHPbMIA9uSMF7VB1HlZcp3oPgWAuZIvl37O9EgMc38laSjn0zPnXRoN577FBznkiXEkUamEMH
GeqBQU3QWLrNNuh/8NYsPyLCfNzcl1bED3A9cFlOMKH+xOmKozSItRxQHUzJn20L57qoWDwfJpUQ
0FfF3U2vRW07HLxo6pFYymx40ywTr+EsF6+YaZ2xTw/4954MGG6Vz2tHUngiN78uSMf2X41o2imn
Mp4+2IHd7TrXPjutGFtb3rEPK50P9UgBuyg8ovmU7HyINKqleczSpnrsxMiYDafB1uUsqXI61I7E
qamaYf6WiqF7YS1PLcjUcfhsuq5vzrwJ9VspIv7oGpPth/Z/aMhI2xyM5bptEGluVRa5x3jZufyc
Zd0FzrxOckCljP67LhvHQs0Opy8k59kBEkVPuKYp3Ze6aVGmrrWn2YzTGY+62dzhnX7c/L0s5QSC
d/OEuuOdTM6ELUbB17ju0TZ34dC2ecsu83nb2k3mqYnsXCDMVS7GBdt8W2K5nBwJJCz3N+a4HwHF
D/ZhDoXTHOj7Lstdb1bxYwsyywcmhY6whKBO9WUJWQWGdsrWk0zU1t8hlbFXBjzZ8DqVaf3gbayM
R5RLWFt4NcsRa7OdhjyUCMQe9GrlfE5DtBynTo7KOzsZLR8KhwWf25JkYvgy+7obv3jaRWM81nJs
P+vBibODY6ewzbt2lLBWxiArD0LK5XuFfn7UHHraJjwMehXJwWTUd3SsfQpcJvm+RViFq/yuVkHX
HQZRu+pLi0w8xcDRlF981tYkj/tq+xS2S/3V7ax+T20oP2NLHZ/2QdjveoMFeU1ZOkzebDzJhT9E
23Aup3r8hLCwpOfZcPNG8uKX786aBDoPFNEgOpbpZ1nH2Xapljn7kZaLnc9RVW7ha6baMDrK3Q9/
lrDd4yJrxyi9soyzpOJ2sJzku957iJJpeqhjiqqcjSIlHUEK93UbOJ9fkPh4wVOt1TJfdAoGFLJA
OaGyRuPcXbDJtd6nwaKM/dB51LsPYmvMuR1MC4Gs2Zw7fknzM7RyE+fQmfT4YaAwDR7CNVz/1IQG
MIFFd57lYQofnGKIeTu++rbDph4xeX+sm14lR28ig/a59FOnu+K/TX/hX84+QoG1y5XeRePnuu1H
93F1IYjqpktL8kFhqJy3OSgpxZaoPyPJ19WlmdzmgwNnwtzHaHP1hXN6earpwCwPiLqja7x5DBIr
7Vv3fuDu6LxNImc8j8Ybr4yp4vZajUHwMahkT3ERLB1JLLBB3z3X3rQoE43a3FloHB5USM7yER2T
33H1aOhz5sQcKqYuM19WDcLgIOGVnVvhlv5R+p549ZEnjRADdudeKqnaQieBCni6uXBOQrT67Q9O
SdVWLk1IjkbfrJS2S/g1MqYbrr4SWO7LWAV3fr20yYEMIhN8MPOanhQjthJJ3uD32J2QZRy3rOTr
bQMPU8EKyuJG/Wd+eiFmrGKSm+PmZCg3v6cWsMFxjRnyNjpFCJ73XhXQK64d1zz0SKFvybILnaGg
aSI2lKkdp5O7u01y5pC3IHtJHVvrKfdGudxHzZZOT37kdObiSGYHuRuqhMWEWC/12C+6vyfVK7qH
05MgXaE37b200yztiR6XH6EqUuo9MJm/HyS+TXw0NAmqO78dF1ukcUW2dek37e+xdAHr48tzvDOv
te+dN2qU4WJCI6NrWNm9uW93M5e5TtsSOM4yWYczoFOn2MS7TF5kUCfndQ+I5GPV8YjkycwWnapy
reWB9BfPPiryiJbjmE3++nlxqBPBccj1SM0Ko7GqSxpaGwleNe02Djq8oxmzUk+6tE1mLi3zxkmS
twoCGga6uhrqvJpWmixpXaEYd7qxdA5oZOUzRo++yjukDuo5rPfk0rl9qwraVN4HFvH+C/TcOsx9
E44/aicc7tLVn6vcGRq3uwpNnZh7XYTZuu1s+NouS/eNT9u65GN52XzG+Gu+Ki2CjwNv33bufQn4
KlzC6H3MdshhQaDV4xKyOf3Rixt+Ej035EiCS/u0VltqOZHEtH3omO3ffLDccx5uxq8PuvXd5sFR
3Ky83iZ9FVNw88nVvveyQgJzLrUiDu8hovuPFp0EmvsRLXJXTGODvxEwevCaDo7KyK3wW5XHsVMq
Dn3/+W0tzrBfNOWwntjUE/NzEnYuS94aVvoYhnPaF6vy5reIReK33ahUDzilhuga9PP2yVU+4CxB
YkqGBzpRHqt/uj0YMS88+bwn547QQOfTNHbrD4vRDV7TDbd08kLdo0nvQ/u8SDH31w1h1pKzfwaf
By9CPpoOa11egj0sX6w/GV4n16FG1phvimmr6ylf2xJqYz3XpNEEmChNvtpFBvysFT/bWtrkWSQL
bUMen8XPe9ltqtjTxLvoDQNH7gvQauQ3uK4qwo6wI6qxdYR33k37940AB0F+a69xOCdTQ8dwWOrX
XXdlh8+IAvqiW0qbvIvm7mURWwAhN+jVR3zvgMqh2i/qAKWKiWZTq/TXTat9TRzOjzm9BHEeGp/e
Aw76af2xZL6cT9PsBuJ+jCrlfLfZHvzJVLNg8Qbz91CqXvwCxjd14A11+Gldy+Zq/bLqj5QMRLRF
uu6GPKV7+Cfo6Jsd61VBClJy1vJARcb8PefX79ZXNfnGnuAYOlthWSmuIcV0f7QsgR8z8pGZ0NXO
/BmFqXk1MVtPv9MnOshKeR+nvd7Cu8GI/sXsunRfY4qCFcWsZpqJ4yZVZ0ac83Pv89xgfGrGZ8dy
eDyGUo3XtAHZcDCWGvIxMoM9azCenBOs1w9Hv26Xd9ys03ztSZx/Ev1cjjk0uWU7e87cX1Iz+c3d
cOMRc8iJholmVz9ROrFHKIAwevi10zvf6TCrwQe6HVDO6/IWODjEdimL3U/Ne9pxQsm7NAk+ODFp
eLk1qfuIN2ldjgm2ju/UpsBA3IWjW5FQ48Mz8BLzRWRl9MHBKDOcqy4JPymMkVSOcYzftETWQgd4
Stvv69bcfmrfRsdbHOfX25SjPgg7tuEBaJ59ASrGEQ75/GoLvCX0t2dbyQ8euH0MtzpZeRHEkJxS
HZb6aYtlViGegHRpEVzPT2vqUDFVqeweKWv2ppibxt8Kk8TayzOoDB+nysr1cye7gduEGX5+czmA
fa3QZ9mDwMEePYm9WR9CIsYj3gbICC1LngiDHGev/dNPTNXO+67EE0ljsaX576fNc9DEPHD0mQW2
0vZWTFdaTudqnOcjpRw8Aj8gMODkt533toC0GO+jqikvMzvK22RH/2Hyp90Qe7ESkAi5sLQvIGh9
0r/HwcfYZnHGeq4j/MeKSNwfNAcjceUcHz1aOcXVRVuJ5YXUsOBbtMnuR8mKRQObbLSH3eubKafg
mj/3QdM7jGwc/RjryeHVL5MbQ2mXYXAIkbrjBCqrmyFbD7yfvKqZPiYO34XGq0ke9rS60SNmI5/b
sYq6ZxRG9Cf2bO0lyoQ5dXM6TqGT+3VqPwoVUVnIfSc9o8TR/MWfHQ3UyIYWcLInRJXT9eDl4aRF
D5Sacxd5EkxY05RihnGNsPy59FCt317oT29v7NGOV3Q74QfHuLZb8xB7IFpyQ90mn+hQ7u3DNmUc
f24OK3EdvKoOiqj19+eytcO3VibLCSlF7R2C1NHuUzi33LbR9xvn0Imlt49o9ob3LaIC+4weavne
b00UvfZBMPuFS5iS95DKAe+GCW9k2KkEDIi0ugnppY7xr77LKi9nRjbVj7Vw9eMyz4xQZpWtXxBc
4pTWdNhexlYDskUjKO9FTLu2GIbaPE1lu61valua9EjouUISEFQ4pQNs23dALer+U7Zn/nr7WeO2
2LSevgaJHOrrxknYOQZb1H2UBqhj7jehyH4EimZcZWjQfNa6T98JMeRDNzgKGX/F4NAKvHjrhBMM
sxsAP5OY+z7txpedBxSIgxDlp7T3VPhxnAZ8tjUTZ/M1Fq26UzBx/ZN1A/A/g/KRcLmbyvD7s+Yv
1Et8FVaUXmy452Inu5S0iZ0L3qnAeewbNAePt1bi97gNkIBVKqYs2cTs22IfXaULvUXbfnScNvgW
rMvs5J6TjfiEzCabk9QMzwqLIvEzLZ3MuSzdrn54I5OMJxEM6lcMJPZ56Tc8+WzuLKqLvxMI2GHu
EoekyeQLc/cWmVBVZ9e9sY3/sYsa5kgeUP61IDA5yd4NAzSYiexG20PaxPMb2tLS/JjDdW0Pwlsm
Fvp42IueUwDe850DeL5ZLEv3fsb7hEWkqcKHxgp4B6xTdXPdQ7P3H+e6JvuZIkbWzHYs7dSZA152
6OrtZoHbkp1mdtw96UiH40uml+kPLI9QEKjleqymQ+Woy8JYUFzKteQLse/P3BqEY9EFvUmyHyZS
SS9wRMOpyLqENo9P/tI9056I80AzZo8hlqEGhVnWEqWLM/hPEHLiKAJymetjbFdIKUG2Ti9kOpln
2cKwOQjIlCU7qMiaImY6RfebRXUtqnTyLzet13roRbI2H5iwdtDnIb78dDmxk/w6JA7D3CVW9gBb
SD018UKLF8S1/c60l+lgadaozNFBU6nATaJmHaLI3E/xNgWXWXTte5xmrBxDa6uf8zCVw5EzN/9Y
h3GZYo6JfSJcV7rnp3ZIy182HtTvsJEU27rzGur0MXoJQTTIJ9mUtNZnEThHykmnPslGjstLtGlx
8ajvLN3HPppyHISlf6L3Hokz3yXxaX0N+Gg3IjggV7hKnjejnc9w/Xd4YJvMvHPjU6tdO2ehNO3c
2nxImbq0RKZaMlQ5p+/6IK3lyEI3aXGPcKJZB+08e/uXYDeSOWI2Gg6naU+0jFGiNSStGvd1rU3y
fZW11+K3vD0fI0SFvjAkdjDytlAiig0x3hcXALHHJGPuf45eGWuIrXApDvXgxuctndum4E+2bxU2
Ou8N1sG45dqf+/mUKRnMBNMn8OjmNWCM0I0mik+My0IQlOxfoBDQZdk8mkox3jF+wthSqsioUyqa
0MXLByH1sQTN82yDHekNi5P7Z5yT/qEnRWQ9Q/lYi7KLTXxsWVJurchBEune8ZrX2KKoApT2AUv0
AS0ssS7pww2v7FwD4U3tUdAREI8cPasVLZThIB8McVcwzTPiLuvwHh18jqaMqVN/m44bmwAN5Mqh
MbcNy3dF1C8D33RcxLEefclJZfXFALVPmK+kAs/seyboz46zVpbldQibS9ZU7XwHtyjgPni3B7YX
pipAH/bzNQJb0hyCRNMfm6dyrgr6KKTXBkE5hjm5LfF0Ih4mM3k31Zl/l7FBIRwJLC+9M+reBba+
iifZNcwjkZLUKbiNSXylfm73nIN6H+deQklWjBAWXsdmLtP7Viecgpw5wqOaNeQ6CGTmCrZVotuH
KJICAGZVpjRQyBe8zzKnw7G7Vc3DNGsSttTiM8ILTU3y61zJdbqwTbmfJn9wf0f+vq0YqtGk0smZ
huEu7r2O580pTXdIONCI41wFWDG2bhy/AtGgiN+6yH2al2ogWMWM5DSGvvLorzr7jGONvE8QT6F0
rkROM1kIddSHOSrN+q3DeeCdlrVklkV5s94zxdb1GcQ0YzvrVfzrakZ2czVQtxxSW0KIiBaammLC
uW+vFcMoyFpDtfI/lBtj+MDu690+JG1zombWMT38kUMc5yx9zfYuSg6M2dD/W2xzr1tHWkxR4WVM
Lz2UE+/amCoC99/qO23x+hwmxvQVJdOq+9MuRsfJew4TMcdqT3yCQyk/A0GwETbimzphS8FSFGUz
J5ynGdnLO4cB9ZukbAo/cRqcxYcwwNv6m757jUIgaRjeDDSETNHrGsbLgviQqhdN9A+cx7M4E1JN
BhrpSOW1HNoqyee9C5tr4Jl5L1BuslYzNS/3P7Fj+Ycbh6A3RBo99Xow2yBH6+NyNJJZdmrSOkpY
T4cdcwfujjcovM23CsOie6jnqUKr4AFGOzRqbH8z0/AYMFhmcQ3LuUnn027F4uPgxgF9oB5fOmby
NjZ5nS3Z/bgrQ1u9BslNdluEhAhGjPjBSYFSwKZJ/3NibgZspqELdfQGb7P3e9cF+JN8vRGe5Msi
IkNFXDlrrPOxr9bVKSC+xHd+eBMebDVr+QHlxc4Oh92JSbmIRhfoQWjV87QTKkxvrPcA+wiWNtmj
Obhs68R6nap4/IB4R4Yvrs/v9C0WtreXlbU8zWds6PFbmwofjmiFteybgVxcPzH3YK1jskwTzp8x
ZOWiK3s4ObS5eFvjHrJNREw7nbc++MzkiK1/WNpKfcZvH87vZJQC895vez77ewD/JVvmjyTHlN3R
aI8IaW6zeJd6TdbHZnR92NrwQhGb/+erWDftQ35gap2XqgkQGxhh2/dd7LXMu8EQ3paJqpUPbdO0
AfYnK67GUPLcxNVdevBl6bHVKif5EtLK4MlCFzIcTEcpcfKGkK0q4f/8LnUEuTTlbPcxnkzzy92R
mcIZnd0f05zE9X2pZDIUDO/i5QRgQ3zUah9+p6IHSwkmvtUPYh3W7NAEqZRHHdT7drCrboI7z5ur
P4Mzp/XBBPUECikd3FfOQCjOF/rdFfeeQ9bmpwiv2shb2L+xtZrDWJZgP3qtqp9Qz5eP3uY4dMXn
DIRuGkrakCoMHb9Q2VjpbyKZp7fN0SDefTtX/cmEu4+uANpOMUzzMpE+LeXuQt5T6AeszJamqENb
Nw9zn/gmbztwBAWgUJr3ktbkg0UIgKhoN9EfZLaa/OhGyE9LoAADtSrd34ZYeF7O3hMwue7Syn+w
5BvMRWKX2N4ttIfLR6lmWvzgGpzkKMLY0d/WDcrdAbvw6j4yfvewK4/CNkffKfvndB59Q6eqZxcr
59VuL7F24rhQatfyrjUOJYPqVPgYl8G6HwM/W+rCmjZzjyxvws3rNFriQjKuOUK2UrZYahRtt/4s
Lsl09oA27ZsXQqmSYj8SNhLHzPn2/rOzoQakRbByzzuN4O+lbJKMBXsV8X1JnfBWBiFaryBDpbrR
pyGyqJSxPmWZSp4pQ6avDLwC9ZTOXXtZXN/oyyT500dijrsnL5y28VhJIZ7BxyR/YttTJTBwTccT
c/jwWVH6fmVYMEU5jkMENvBNfHmQwiRpHsEor6+gzAXoBT/Vv7ugtnveog5hOqph1BRUmUhfZssI
RAxz2BylHDf3VEdr8w0CVJsy8HA5MuXobqhBXYHW+7gyBGzystwXKtGeYc0RmEaF+Itx/qskuyo6
LDqYf5U7y9h9uyDPKMhJ8bZC3E6SHGXblcK6rJrn/8fReSw3jmth+IlYxRy2orJsyzltWO32NDPA
AIDh6e+nu52pGdsSCZzzRz3O7fBa1sj77iyvs19vGtJ1E/vLegxBlccv1tnxB6q29R5Uk83tFtVM
FuwsJte7VcKjps5krXflOM/+Bj1EEmwK8H19N8/z8FIEATGqPMkcQYsKOP5iE3QPcg1pEkB/QRys
mZb2O2zJvT1znwU/U6bLhyUkmRaXZFhzVQbI25FL1G9FkZks9W0QV5RMdvwIxu+r+4KWASQPQ5Hc
fHmh+V1LH0ieZvf85rcs6vvFrkpUUnD5ABsDjr1N3DfxmSHdK7aFAwOyXUJqUQh5jKN90bqDfa0K
Ggt4T+bhV5B/diVRxuKRFJz2pIk19d5RXVVBIILEfiyiVePGWDX7MMP88iCndRr+BnKdr9r1THxg
uM+cncpIjkC+aCXfa1eTiOE0dgyqhKrI+Rt5yAR3tfHkwfbVRN1Z6xEwkU9JUqQcRdN4qbx8VrAH
E1SzCUvv2lmB/sO1O2GN5gGcd65y5Af5aDX6ozEBUhEJOTTnrtYjjCeR9w9Op0M/XbIYatk0buMe
80SJN3bvFkp6LvMrh0AfbQskvT8d8W5fnskB42/g2Iff9sVrlUkvIqh/dfmb6XznYazreJ/FpITt
otXO34jSks4xVEiOUA81GU7/TnKg5vPYP0N9JKShSwmni90f8InT8TY+xMVno8tm3NVx0r1mZcah
gGIgeEQLi5CLGNT5CfMy4U+9yqt2o4feH+91a+VfAKxlsbHLUmYbKuE5ZsO8Hs+ev85LOsty0vtp
NPN/oHo0Ao5Kr02qKwjuXd3C5dNuHiZE5Nkqsp9r3UgXuRpRyenqWu3DmtTep8ZQ4Z5N7ExnljaM
+LdbxRxcn2yoJ5y94k8VL7OV3kzO4D9JnId7DKLR+0pIT/Uwl6ubs8E24itYrEjv5pCPhDO2XNlK
ylHau2iJFMBPgV/sWOlEUsuYe/kJLLoSe+GE1SX0EBrDiTdcqc2ygPKva+P+IVw/sQ450ZH8OUnv
3leAzBZP6TR027WIPX7O4rqfy+g14QEZ/3R0WQJu6/7QP8aT5Ra7MQh4MmNEWF+qboFFp9wTKMWb
4rkcojxPe018dxtGKI5aLYI3pxXOS1lbhliXIqQUfkoM9pY+YvTYWxR2f0VUXf0tS8e8U7cchmko
+XiZ06wVBKtKzEaTy/PPIDXRBzfsuSZHob27Bs3gZ4mKr99P0DgR6o4b7Qwpp6nG62ljQ8/N1FYK
v1tSxFk5Y7HomovKbhF7w+hWb37m4WqfVDRbOPNulH8Cs/3Uoo2CO8mi5h0Fjy9RIzh8UG4ZBlDG
7BGPZaDyadOVyfTH2BWnjYUc4C6zUVjup2WKpw1Ybf6V1dpGQGsFTrspvYYKCRLN2meGxwS1R17S
GQtG2n62CBmRZimnWbazLyksH8c1UkcA0pFT3hldUMMqJ7ZwDNCSEyU0X8dBxEhafJLo0ll77rHQ
ji2OvRPM1xBKo0oVYp9oQxX3TFQd5QnDcSYgkkyzYIF0sX2A18eozqxn5FKIMvJRVW/GwNGJDcE8
zpnK3Vqgr5pK9M7KZt4tGBUhjqzOP6yD8petGm6pfnmQI6dD/yAJ5UI/rDbFkHV7wP8BwjBZCp9d
wuTmO2nC/m/lZ9F/6IGiizcEAMnOxFyPTqcMk22caBo1cm92XRJiQvGjlzFWZ0Rw+qTJqFYPI3jn
36m3CvsBMUZgzqOcG30tnC5+gu+UIu3M4D5WE2kNZyOd9lug90Zy5dsEA7bWpB8wxIbTptZeeYfI
hORKtkjrHYawQHKMLj11ceIyaWGVfJKdFf1MkgS2v4gNPbWvEJyTQS+n6h59POBjp/3kV5oYWMlD
WbYbKCUsNmgHZZnG5DVZx3oxhGTX3rKKc6CyeSY722nb7YC60L+DDMkedQz/v58H0QHDe3lm7+ex
gty3euJsCCoogYPYWl9s9K/NnsUi3A9LYc97J/RzDCFrFxsUa8S2bmpIN0FULFKQZ9Pr+Ssfpbnq
MM67vc50D0EQDn2Gd9CGTa+DW/4Ub6c30NjoBlSYIP0jMjQhFK1uOH3eJ+HXw09kjdxzS9tX1nZF
1lbfe/Ei+uegLad5Y3cMCxsANvIDdD3rbdiz5G4CFO/OJlQw2ntNSKXad5kTwcR0QfOQx83KlIzc
cU/Ri4vtQavlkgvDUd8UBmnYINv8t1SdGzJ0A89ceC68naCkgXXVXzr6jzgPQOGHoVmwvAd0dbgx
FqNMToOfhjShAvrERtOhA03QvzkEk6wbFlXYxYkcfxRyVq/aQ+gzlB0zovWf87oM6rvBL2+RKX01
XdC4dO8UIPWXpcnJHNRxybFm95ggoaSw3Ttb35tiIhq7JPLvSVO3xUE5ehLHTpY2kWWKSRikCSB4
44RhxIWNXe7YB8i4NwPuCYRZ0ql/WIp8vESDM407p0T7ggq/MKghkqq4BI0FJ1RERcWTEHvzfSsG
r9khRCOlsQylZN2NO36VZh6+fByL+76jK+SUuB2sMk8EfPjEtzE+jV2OEJNQ+u4+6bgtbh1HJBUg
HB2ya2wcuq3bbPGTxyLx82hX6yIo7yPDLpQ6y5B4J9XkrWDcoDFmW8z02kHz9uoOulnKAxusfqLN
Dn1aTtp/snGy2B1OHFsjqbmDlP/FEcAWenulOMjXJBZpgJop2wexhJcFLCLwj4juas/owUliCr2+
DmVT/0YRPNmum0FiN1E/6k+CiC2P05CFb4MKM1/2EqmZOcS3CDnwb9O8uWUxFfu29mxn41pcrjur
6AKI6d5M3DS0P1ZpWHXx+4pygoE8ubWoNNWMtH9CN8A+IRHmlshzgcwyDf9fxJRtLSYjcXIKFnNV
/D3zjn5TgnjWVS8QBEaJ5l5AHuF1TNxKbklDYrxd+dxn3mvCHwmNq9FiUAVsHQynmtmPk+cW+2L1
bxqDecoe/Nl0oNNWV2Sb3p7MR0XH3NMkB8XaKFRRph3S+wDK0jcglS2prClJbu16mniaAXPbJfsM
+JGPnhepl3akqnxHriVS4TwyCI2pgx+6Mxnd7j1IltYpGATVvS5Xx3Wg5aMiLKOLok29lPOUIvXy
hjSfbZsgOWphoU05NX8iTAPeLuzUROAPxBXruJ4dxfl4y9ctfYl4NvE5FBAZ9hkrtkEU1aPB0ZSX
t9WLZcpoONFDYN8JV8dAaw7OxRHdI9hBIL3wYkd4rvA2TNWzLr3x1sYoxstcm4iXGpTqp85sGe4B
oPl3Wc2lmgJOqBfF3JFtPJWUVwCFIN6Vc+DV1yjo9MskPHv+qLwid09K18i8hAnnUzN6gwVZnxX2
7wJTNjyIgezNLep3v0uVUzfqkLlzfXAR61fkIvdT+M/uCFHYIAworEvljk5PJlNvP3okM3HFr2Pw
sg5e276HrMkDcGw53B719fbIdEsL9G4N8YHf0luOOCH0ufHaPDyGXuMiso3WdueAiM07bLltA/c0
mfqU43Ca+XsG2PYM0O6TUEvOFgtl/T+iVO3fbOoRH9HaHl6pWyRUMF8ozEG/4EbJQU/A2qmm0Zzq
Kq/RyMjtyv8APXOGXRd1coaGNcFvojrsJMgmUU8TGux9qa6zv7NhSML7oTGr/pi46D65RtZk64cz
8iHUHHkHqdOGPzhjgGmHKRjKB8PGmlP61jdL6hWBRdyjqqfjrd8S1xAGkHAr+h7cQ4yd/TIUcJwH
fhmUkCws3UeDJJiKRSSj484tPeQMLALNf7QN6eqfFWbitxYoOA7VGHlqS1+K/RyUsG3VsLL/e8Am
gYJqLpZ3m8dap10Z5Gw9ybpeK2S+y5m3u+/eyzlCxLWhRcx8A5P06uBDkM8sqL4iRDmMFvXW6Nyt
nlUXBJqplMTJxV+T9k/W+s6dN0xARHXE4Lpt4xhgL59Ak53FdpYLEsSGPP610c8qEhg9uDuns/Dp
ctssVotEEsaQd3VIfE5kTzecPYNW4WMREnLGxpjTgeZJFd8eGAXTY4drVae5NyTFZ1stebVhhKxR
NfU0lKFs5NugViO/lEgKh5MyUY+WfQxZCLJYMIf6fjYwJnctsYCWj0NlE2tnWJhYPGYLfgn3cYZd
Imi4tOdXXq7BHKtKVfYh5+I7wpQhpFK9cu8jYoyXHwN9kO34kBGK+qNvoXXSurtLqAhSWydiHzrN
OAt9FD9C5ZtZUq14qSpnXf8ov0J0TwSKyA4Gls6/62b69poKX/jepUrgd8Kefg/UhBh7BgHaBdWN
6eHjtSGNo+n/R3FlCrBmqf8pO17f6gEp68YZdPni1yF/I3Hjw9UisEweRNgA/wlrats0Dmhp23gr
L/peK/QC2xVR8pzWpEOJHxGNPRik02f/AFlqzCVuT2ZtP+IYSeuSh4wJp84/i8aGRGNmnZK0FSt4
SxWBO6e5RLBynhZwIk3ZO8oGp7KhGTpwefbCqm2OFVyW9ziQ0HnFZEGwI0Gmy6VhR+dKpkOJW3u0
C0XpJAv7Dqkw3skSNDF8IIQryTHacSDEvWs/I4yYm63D7Rzdm24Q/WlJZqZC3+eR3LFfzVdm0ooM
xhLcmMUaIyLYL0U1aLgSjxx1Onr8baCAjLc1lY2vJJCo+eyQ6P7GhGNll4778kRunv7oxgxOzgsR
2uxZsRGgqZiTYp9Zrv0xDYxom7bq9Qsh5dUjznfwE8pUmi+L9OZXGwgZHG5RtUz7fsh/wfbYpmpl
aURkzAR/bQ90FeiOSR7KtVke+3UxPPT1rQYgtgmQpBIuip6AXQLgbY1b9xDT0PO2eJWw3pLKo3jH
baP4Q8pu/ZTMjags1pKpywQzMR226P3UMjbSwsFpx4eGB7XZRTnuR/ayKSzvcmIf4Iz4nQAlCos9
gxpwe+/r2NZvTdBG+ckmnvv2/bQFlpGCxM6SekIae8fAo8aqj8oXwMisPAq7Lr6wx9gzOJwY4A8D
LEt7zgghrqK1g4eSSFf0o3JeXluS9z/5asSSIpNr3yhUd8pUenn0nzG6/icHm/Fee50XbNUaD82v
FqoKbieoO0lI485+G1zTBme0zat4gX8Pck4eFYPdVJatfgfeTJg6UkgZf6vCYVCrbTctJ9sgyFqs
qoLjqetLFhlvfkZ66531YFN3UIcoC45CdFZ/dEeAeKbXWPt7UIQSxfiEYggqtUpgpAf/R9lewz1D
Ymd5rItJPYZ+gMGzwoX+Opa2/dej2u085k4NqNnAnSMRXOdH6gy6J+RqOQF/OYkyT37h92+ldK13
3TaDl2rmjqsz2lZ27EbLukfjmak3l+AtBi2rMcdkXACxrdZUz0yJHvG1RW7cDX5umzBxGSHLTXiC
Ni7oEwkBwWwfo1ZH8kCPw9If/KU38y6vNPLQuFNBRYNBVpdfnkyG5AowMJv7YWC43HZzeEgs4juU
dr/9tXJfoHXskZl7XIJDkdlueRwxNsgb2eX+U2WZgaF2lXoCHquLI6LG8lovqykeAR/igvrWcPqv
mWuOpwJz+mxtxDyVeu+XTiTB6US5pmMWcUMLgTss7fzSjw7LDNB0pAk+Ijh78XxCfzvL3xdUR/Vf
ZJQFRdqraoBzrtCOgW8BBWz1EmPqRuHAirhdJlnUJ6p2+/84uvPX1VOW2TlNBVXVeSM+mYqSpH9k
99c07wHTX2TE1pv65RQVBA2v3m5yu6De0pNaxQRB1iVuihnEvqn5XC14UrKKg6WlySFqHYyuTuZ4
J4zp5QcakrjGZBnDFTIAZf2rtVjiB88G9E8HMEoOwKI7qlinAZ9nKSUNVXnvOPtIRaF3mEZs2u+L
E00KKgwMG+5eUkLQVBTCNKJZkAe1fsKjjh70bw56PrOyixp9OX5l4HHXQpyIxwBJbu+QWwnJR5eA
lZkuQHltkhyszManxTiqPyEWm2+PS8DhAWOhRoRc5fugpybvphCIXqEhiocZUw4NYU3vy0McdIhv
Tbh6UN9x5985TOb/XBEttzo1+IVNTzLM35H1vjhBztX/uWWAKjE3xvxwiHQzGnvG0D02OfmndEiu
x+fCobPB4+bSvrpiiN027IU4eQKayQ4jafvf2GTJTZUlIbgwSa38iSLs0lRJgMtVDHyXLFdxsW0G
f/jLKICGTE5+kBBqIaQ4eSglnkXdAdfFDe1e4JS1/Ge0HX/5GssDUUiQum4+895TiMLN2I1jFx+G
xUbSmodi/oHWrvoj4rnwAet5uVxXhfTkyDIPwagULcu4KJX9i+8McAyfQn5ubbwkCCEpnSN125ud
HQZWTJmRCuOLA/rW7Js1wWpI4AAaP9+J3f+61Yk+9NDpB3haIHIRC/OmeI9b3vKwvWCGQewmNC6p
qvXgLOylLq/T6Pn2fiHWn6MkH1DaF4i7z1bAjbPtRDBczWi6n7h0/H8LuZ+XdcEPAF3mSxg9TI//
Wn3zLLCXwpbG/miRmK7s57Umvz2lJmClPVqTqoheMUd8wy/IbotkYn3krR7+onjMKCsRMFHH2unC
IwMAuQn0/OJGskaBDrFBH7Ites8NvhLWKE20dyDc1BdJsRw9tbrmNDW1OIuAtgZaYkTkH+G+ZZvm
NJeSFiHtdfwMrMV1TsjJ4d0JNmgRLyGYG5GC8OBvpkjMd2x5ZXJ2WJHGe4ME+alAAEXtiGhbfchi
ZttdbHtOvKkqs9x70w2CcaopoSt39CkXm6xI1N8lYSXZAWCcxzyuHWt4JoTIl6mfUeFQWNYNcCNN
8hpYk/iPQprM5j8vo4tdxPk3m0CybqIpa8ITmdqiuXQNaPazU/ZE+ot1KNdthqIfgasQDhARNhfq
97r6cainytkA08jvNkmgnXwhYBEnJ2jincodg/ket/kDJlDsiqyVPmbtcJrv8FjCvUcMHu6mo3cT
SaqOanp76taft64z1wGX5sJ9043a3LmUfPy6sfLlV1TMzh9arGNRbe22z8QO71HxEANvNYdJLiSF
LlFfJ6nioL4ixvDcv7xPbXZpC+k+cE4WHM4ymNSd5EDA0EhB5urcNUBr3rkO87I6BXCC16lQ5k+E
GunXZpd8VgOM8G5eq/EzHumx3lHAI6ZngeB7W2C7xbXfx/5WxDpKzsZd8qMt2wnWMx+KXUmxUr6N
UFRTKJL5cXsCcxX9pskSTl9+f1qeR2jgN52Mtro2dVldIp6dBd6qB2vITGJnBw0ITEJUUzcpCc0r
njyK+N6d6SZ8RImevIkYHy9h/FH/ndMccOOgbx3KMqwSL01gkcsNhXD5HymgZFBPgH1uEhu6Ysul
Mr/IKuT9KivsmBuLc204UV5mPgPm1cfcaSTTAymhv4EzTK9zlWEwxNDn7RMsWt/VUI7tFvGYdbTF
WP+JB8VCTheO2sBmuVTWIF32tgUkttlnflnIrcMA+Ini6Vb0Wo0XnoieG7Gooue2K+3s4taTeyHF
ZPZOeUz35x7lLJZIUoH0M9UA3brFuIchpSNKJLuwPSG5iVoI/80C8TBuBjfUHnuQDL4g5ZLi6PDY
cwXWUfsOjDSauxx5HvGAC+r8PfEI4h+De+ClMiOHmFvKFWaL2yH2j52KrHbLPI4cHcl+7tLycVOr
ybJy2jvy5sy0r+mrgsEVjXxqYSGBhpwqRtY/Z8F6LypGaOYZHXon0buJZGpx62y/BAAVuylyXGpe
o5i9GA4CcVzWkgOJ3Zde1VotuDwX1zpNEwPKblLQUxsbfARFwSILgibMRCy1QzDScFHmJgh3XW6b
CHVEhJwqwwaGPrO6rkEAl+VVM+H70WQi/66lCmnv59hcN3aTVFAqZh6+p2lsXqlAWNpzs4jlOtaZ
fmAOhqz0fHdBNjn65H6jG8VibWWUCE6epa8uTn8XX1VgLqOQyfqO+399iGzVFaz+LspphtkBwG2N
MZLzSjzPEblHeytcy/GBTyWOSHfhFDpXMbf9IVBtM+0tqEYmXZKsxl3f9CX8Rzi3v6zJvjhmHVkm
xG314nNosuiyOpz0G2ba9r33qvbeWGEgt3mTqT0LGB1KKAHa062y66aVk02MocCO9wETeMhuK+m/
xYbfr7+d9BFMdGvQ02meZQ/EmKj8DpQwKKp0aO2Ev6g371adB+cOfzcfKOzZYW4W3+xG9IN6I0FK
weTLyG1/3clfiouu8LqR6V76s/xoCFb52/YewjFLOTOlvoPTXCfjB/NGSE9Ge6Y55p6K/IBbVRal
BelU08h74+adfNeazL5IJ7y5hPD4VWjpLQ8FQme1MYXrKEvIgnd9AFpFOO9m6OaFPOkbAgMm42dY
57Cor5seEZJ6sBZkIteujsKfTnUe8nxmg2G3+nNif3C5dfF5XmtiS/yQc3dT0NeBM2wOLaQQQbWe
wxoqRmysyShr3/UMg3Sr9hzeAjlnamPrz9ME5SLOYa5FKgFj8wBUnmBN7Rnp9kONRTVNhDN7F2in
eCKRIO9RG5bV8EtPl8rfEI0WI7kvCsWJkj2ZQjHEFr7+Wg+YbvEOFo+awt5nFEQGKyxrYJwS05H8
9Scd16dIFuaXCpOCci0TEuXTtcHVol/A/VOTeIQwukCksukgNigxZF5nHyhqPIeDWcKJsIDpZiBb
8vAptBeNks21OjBQV4/jU1tjnOeHCRxjcTiX4y4ue/85u7lgGbZtv92xvlIqq0ZUGZiXCmk/oatA
FWfsXD7cLEenuUXlAarSAm60Q4GziZbRnlahWkTlgYkJS4MXLi9hlxvxveSYv4xJ4vZxkX4hTkVW
DOK/yQLwJ/lKF2+qT+wHgdEUhyZk9XhEpBvdI2qnGVr2LgaHBGwNLChLeP1b9INPSACYbhp3bvpj
OVnVnyHCQrLxlmB5BRD3nwY9zD8lVOjXbFmOePeS3pyMDAocWezCwDSdaJkHouafk+fLfzZsDiXT
qx5fan6/Gz4CD7ytC3yKbGWl/TnKiF6nzeoPMW9qxR9vIM/IYYUyVTJAvs/EBJGb19xxhGfATYBp
7Jw8RI+EfFft8RDZ53wNnVIeOD2G4syhYgdpgZw53LkoCrk/bW/9QV1k1m3ZJ3F8rmvAyNT3h/nS
t9xkOzJwc3pv0OV4L2HTF8M5Fpn+I+FAcEURrfJ+87ZSgZuX8wNnI5NXVHJN74eiBYAeRvZ2cjdQ
XOzQXRXtd2F1nL7aprrhVI2T81QsJC4eHV6jfJMvtXmwdLLoNCGEgXUjGNkBxn7QJmXDx0QKOzBh
4nQSPPWNL8V/5G915aZN6kDtPFqInLTCLgAsYE8ZQJgb5ncK+ddXBLUBPVAWFH/6tLgk25zUlDKl
sWx+lGL0Pqx2WcdX5fHA8NByAKAP7Vr9xipf6Y8oRKSOGXZVbxaBPR+APjcXf1/Ixyyv+WsgTPUd
GR29neLVR6uTCBW8JEVLGsFUViv3A2s+ykgsCHGaVHZ8TRw1YAWf0f3ewvNLOd5RKhej2XBy9Ui2
fjjsHdIqPiLY6D983F5w9LPVZnUfcbDu7aGewyNi2+rsZEUmU28MHOAzYALSoRS633StC6jknAU4
pnRkZjE2MuZ/u4ThEl96uUx3Ms/78TyVWQSXFhMYkwInxYAkYBCYYfkngEWw9XKPIwC/kBmJkEsx
g2j8XLW90uCCC1WkxeLy8i0mp2ORci+kunrIEQMAqjK8du2wohqQuXF2M86gA7qLPtxZmPoYD8D7
7C1WS7fdrMLHVu5J137qxwxPNicmTQMcPVaqNWqFtBxXSoSDKq6G4zSFHDdVI/Pqb8uWpUjfcdxg
Y5ap+yqWNZFHVH5+uLFVn7+WocnfDHZ4WMwgUcEuL8XwB9CKzyum2fFrbGwbngh7SbTBUTTcQdDD
D6hhIY3L9eYiPuAy7P/W+tYIshQxvZC6FDhA6D30FjqUzPS0+nyY0L85614BevkRhp4VoEgXTs67
LOL3LOS7ODeZcaeGs85GKWmRPdcgU7KCc4xZuDuXdGmSm8ZwPx5Y4quXZeTIT3MkbeoWgW8IRsbZ
P+0bQQbLJi6Jhdt6RZK9UPxdOVdHtuEJcYAuU2J38j1R23VzXASN1Rc0eFxyI8JW+5yQais3EGkK
u0ZCeiAapfAAOTkMdw5Ra04aD0a+jpOfvDp4qv39wNtz88BL60AVdp8feEZvJ7+2Bk5u3dV7SF6N
mGh2ow9a8FAdjrOFnsn4vJiJdv3D1GvkG03ptvGB2gwdbiccpvsbe4vtBTfqDbD0QUbxO9rdflZT
/GwNEg1I6QvVbBOk+18LQV7RtkE6/IwwHfIpw4CMMn3x0b7rzg1a8lEKJM3zMGDxsSBOkG4hm/8T
i5ADefV8dG85UsxfLEczMW03gWHRO321UaSz/Rou27dZruQPIEpy++vED3xwVjwVOwI1rJwf3ozH
BRuVdQG29cJ0xpk+Idetg1OGaVVvG0FT144zhCRvHG3/P437uHxsKxcwtIexomPJUMo8LVrYe924
5CSQmeP5/400BzzEvRomKHoSddDRVWPnbHA0R3ZaZol+4hs0DQSHkD9JUgafHSKf6Bx5WWUfCUxe
EkZp1xV33qzXkPcucL+xfEXvXP21s9OoQNmASyf5cQbLeSEwgI14lBPYR4vad8DM+Jv04+qmLREz
+kx5qZMfALaT/7qw64qT49l58pABzFvp5Olu3fUedoU7gii8ks3AZTZupRk+1iHzi81gxRJTs1U4
iFrigDm+RpdhTk7YKl6kpGnnvScxFmy7HMR/FwYkfRC/t3qMV3lmRS+kN2DICHMUufsVuBGgL5j9
kwMsTE1u5RPGFhCteNZxzq5MBhnZB/M8Ah24th9zmCBifKp6ulPhqDXYd4F0+EInlu0TCesSGlfB
IpHj51rzH1JXsjcvtER5xGHm/kAgkc3J3DaRxKldd7eAxzlpGI+jhPsKMBTXpiaDrsA7w61uG79O
A3NLokZMzCQYoQEXNBMk4p+P5Uueo4ChLa2oC2h2xEBHt1C/Au8mL1cCEEAmiX5jCuNbktM8r1t/
iZzqy+7DcUbI1hGSkhdr++gleQXOwXjMYw5W0D4T0ynBL1cffKHmbPi0GnToRySzI/GSbQTIGDO0
os0WbpjhP6aRGAWMw0d9bQboihMjSuOe2LDm+oyQxx6xCJqa9NGgKWK8vjFhChi1oQTXtudO58RY
1wttbgL/SLs28QN2WiUeAKXDr6iHpnu1SIaJdwtYHj/QQupF2MXaYZfymmo9hLhWwc90mfc/CVLI
c4uha7lD+mavBzp1xXIw8TCYKxxrdtUyrH9socbyGWE4WkaewQXYEvcx60XvUbdjaxNE3x40QHXG
RVdW27HNmS1qvkCJ6dNFHkZvtbLOhZvZ7/VSWOGx1nP1aktF7IGRcsJaQEfameGobC58MOYxGaUs
d1xEsv2pRqaf3WiVa3/QQbncozEngHxxhvCzqJEczrzfvLb5MBbIYumwvoqb4hJUKn62iazCAkwl
476HAZigYSAVnkUeIsjAW1Druzrx5mhvW604rDarEb5duyemgm/j4jid6VMy0pJwZyrfxHtDnCoa
/iBBnCFZv8Rp8uLhizBQWkVXjwvpSF9DkO2mkY3nWBEUsVsqGiyuSaDEZ1Cu9UdMjCDLkZMtr8ta
VfLOnZHY7RhwYneXu2iat/m85tlWxQvKzIKQJt6NHP0WaLMDe8SGCOc/xy7SwlbkaUGk0HqZCRXS
B5nktZ/y+dUGv28+87DKQTw3VjVZb0iOR+6hKlyju6is3GyHIpkJGhMS25NDA1VzZLmrh/vR6sdH
e/Y6szNqMiXKhaoIdg5pmJ81aq1yH9HLoQ8QLsWZLDs2sblzUX5AnLTchqtVmZ1O+u7Oo5vXJ1sm
WpvDmM0ubzFlxoKFxGr1H5XMKLK6gFxAbOlJfFiROBYbFg2XRXN1Wo9AyFrJj5mLCQmIY6l2g2lI
wKiB0884r/yqJQoj0t0Gmas3PzIZul1KTiTgblzL4OxWiL5PZpBTeer4LoAOkMN2d6hDp2m3omy6
r2OTB9dJ1Ul9P83lDEFdj/MBSWn5O1lWZO+brOJLc9zVPYGoEQDlhuL2go9W8E8Upp8f4IOjYT82
7ZicZwt3IITChDEcuk3lO2cuJeFYo2+/WzLQoCNrqJgBogUAiCydCitpWMY4GAIqVQgBje00psOR
DMEVhhI0zs2d69gl+UR2WRgFu46sb44Exfy1dzpwJFKMCOtbPWv6RcER/KvlgCc7biusyJ6Uyz1e
uOKXUaRrb1Z49T/OzmQ3clxb16+yccYlXKojpYNz7yD6sJ1Ou9LObiJUdur7Xk9/PuWdZCgCEXAV
Ngo12DCDIrm4uNbfbNweS9hhjuUbHkEDndpg8P/Oq4iaL4AOqoSiEmZE4y2rfqJhFn6Lpoymkkfm
t1cUB4IHGGS1u8lBpLXbImmS9kPY5zzzmsD0nuNSz3/A2EHJpoQtj4+6XlseDED8jVdY3ODGoKiA
uug7GEhvOQQNLiIoDx+DtMydO8/P249TNk0fENZAk4G8/CcEqpzgo9y6QJihdg9mDaILAZ9pfBFx
ac8AB9ysV5Ld9VybQXQINek/8YCiKSUbyPR3iV3zYpqVyPI1kmFIK1iVrmGL3nS6OhZNXP1oyx7a
pFFBtUeetoTP5FCWGA8ChkLxsUjQpN2l5uT9Y8dD095lnN09DGavuR+aLP5FlbEWAM4a694GutEg
SQov5ZfbwaCiugf6l/Prk4J3TmqWW4TqcndVmV66dyPXx9cxpUJyN0RRotMInPDJTW3YCyBpivgR
/TI/eUS4hlCcdzFSDNKkDLwpEx6P83O28+4cQbNxK4wJAzFRuUjY2hncupWFxCyYTRjvzWPOSftq
VW7zo1S594AYEIahMMjAiNRFqc9a8rxxyPJlPG0nJ9CfkYIGDlW5SfEMYoK2d80yHzAdrWjq81r8
KsDExxugvWg7oyaLAvvkFXq81WJT/mKxKn2dIcMdHK1wMCjjFEgjrj0bO857rrrW36NRZAV7mJUs
Af/P7uBEGS6OaPWo+sEDJl3Tqh89tmCdOZ8CcpTq4AuUrPUs037auLROhylrQ2M3RO2Uzwyb9BkU
LPVZvlH6M6ssapR23Ey/Umzfk3dIulTmLuhE8x0t++AnL5vhMQTu+Gz1OVTALNGLj7Gjm68EPfcx
bNPmswt3st36mutAm0+tl8bojU8+ieRHe5r6fuWjjdDwYJsiDMqQwj7GIJ1AyYXC4joXlBM3MY8N
mO6OAxOgKVpUmj3Ls98nQO81QmjUfuflTEcz6UP9nxDc5teuNdUXUXSYRugRAkg8u337A4ZdgKVy
M4FhOsayv0czS5rrhBJFLr7QJku9Y577Tr9NqYdZ6whCc7Wj/KV9mLxw+mqIqqo2ptfYXyids80x
Nea5hBht9TSibYCsASIutMOBKL23fIrjK5IYg1Qp08NHrQSjuXIbP++3riYTSmr0hzZ1FTotTXa6
EkBYjf6nhV/2U51HHshnrjDUqzyrBkznyTBZ26ofogf0OcVr05EXaF0yWw91AzVN4dB7622VaWvP
xbnu0ZlcHSXO2hZfJNyHZxA9QbCOgag6YDodQL8OLOwDXRKo/VmpOZ+wXFT6RiMH3FHlRJ+oTToE
SHQXgvAu48YDSwA+bw1jqoq28MQocNop8mx/A8EX8OdQGIGRVrR0s4e5PZHR+IV+kcA56idDb/YB
UINZJaBOeHiF9IVXtU2/EG2KJgXAXlv9K9YTVvO1MUdEHoHsaMY+0YeqY1I5b94c1Hn6sZXIaYFz
ZuznStaznG7KLxrLqvmB5Z7j0Mzr9eKOXCp/iPpGR3Rj6Iufo9TEg0G1hvI+TfN3ZmwU7c4ZXdDW
MQfWfKB+OEUb2yxcoq7Jjf2oj8AothMmfumuSFrnE2+DJF2LCgnGFc0m7tJwnJD1K6OqQUCGDLDf
pc5E2u2ZTl7N/WY/3Ng9LIeNFRlz61ezvddRjsmvJiNL/2Xr5Hs71En19j4tEb1ZIfyHTH5X0llc
WdGUy22WMSX6DhRRVkFo2a99UOT0IByDen9EwR3Neao8P0aJeRKKjXHdb0IIsN0KhbLSXpPByJ8p
uL/7aqzFrxls5K/0jjcB0Yc6xKpFcXDmIQHjRyZ2dD/oqd/FT73mtMF9WBcSch/Efo5jBRG2zPMI
qlTlN/s0FzDupOUmvD+1afoWUtxBEC+v9B0mnA3mj9LBAp5l0MN3Xom2zsoeUCQ49MqmtgVHTVQr
r9HsDyESwj8aiU4ysi5u/z52K89f22ZNhPVCzu/ODoAv7HAXHbGNN4v8EQVeevoami1oyg7ik6zN
+luDKjkoG4M0dO/ITvyM8DRKHrlt80cITgFpkSf0dqtVngA8nUBaZAJ+RCUU5e47p2+iFyRR6FEh
o1e9FlbZoNE/Rt13VLvKfNVhhfizsnLhbZCioMOBCprz1CQyIDsg2qJvV1rRL5cjiCKw0UV0oqxe
PvQkwPCWglZ9T5G17dCgQk9nlfAUVCuUmQgCWSL6HhZ+BcfOpRV7N5WkGzy9BhGv0OuRP2QN7LuO
qspbG4nH7ZGblXoHIh3SC+gk9xM48+BgIKReIifTQ0+ObES6t6wHMBFEzBtAPIOj5tZbAAJDN8s4
ey/SwviegxMoji4ikpicwaP7gbmHZq5HPzOhkWayifYCBPuj5Qxps3cNb+rWSUW/cztipyP2IPHG
R+kMLVSWwdeHTRrbxT+J74dfPMCNr5Z0B8TfhorD9MONA5Hu0YNq65VMhS8A4LTtc4hlhHeIqjgO
j+AfyKkB3jVHx8p1hKWAlH8astD55KC0T/7SdQNQmLRDeVqfun/C1CRbn5oaRF9i8eQEJGm/TI6l
KGsi1QU10aZHRXOmiYP3FMftV81N4AdrsZUgxuxQ7W5RNZDgJ9JKgjGm7jSnATkI9Q92MxEUiwL2
HR3Quqt3ssvsL61f4MIeG5P5IidAhhgo+GIb0bsGvYHehkE/2uJ1yhkKbDRIIV9sgCgriJgFnEFK
G26p0XMVoNmsDhnclZ8SWjcBhbBtj2ZTS7She7/uFEDwR7AhDRpmdIdQuxYQI4xwzVhuuRVtHycv
PuojHtLXAw1J8JRut0WDFy6CJ+MBPIznjOmBCznEbtjQrORgmiDstoXRmd9sGu3ZA8r+JNdppc0C
V02O+Hpk4QzBPtPMz3rlyxfPbIhdvEze20FdfDdTfcJW14b2tjEVGI8NaB5SVZiN+cOAa8rHdEzD
b21eaRm8f8d6TeuxQz0DTjYlCr/QP6NJn/ydgGvPtniv0gkrhcRAx6UM/ysjpo6g3/LAQVixK6i6
2ylw1lo5w2vatcPncgL4rjlRDBy5nrr7KhyoMpuWCNHFBev9moDJM+4H/AjgiJFbzRIDUK72GDJV
T3pnsDF64HUvY2Hm+j1t0ZCXImyfRwQbe7BV6IxDx5CgOrUdYCM0phpl6h+QovONr7asqZr3GH89
BkTv75buG+NORghVv9NgmlAtxsQvIqyi9k4lMDWdJysJoCK0kDnK7WQEUCyjYDTHjQ8c88hN0iaI
k+agqGvNsv9uU7vlBku4lAr4pO0qNEotJo+U1Z3sQtfdRFmgSE5QizG3ami6r5MazY96MGbGpqZD
q9aiKx22s28FDqq54Uj9OINgYwJBSu9HW5iC4orrNV+CHir3A3nKeAeX2Wh2lUlV3ycUQLenlY82
ONTe/AkcKE9TernBa9crwpjb+ma0oSHkUJr3qHVseErFnzW0P8o18pWj2mEbFn/OgloOCNFow91f
JQ8SXkH0mVRic7uIHNGOrioRNP+rDNy+L7MEExrHTMVDhZ3IN1MPIkrAqaB70nnwFJDpLs3vfgMB
FUoaUDY0C3r/78Kmp4OhS0SZL0vRa6D8IhpALy0agV8pjrfOU1kFWfuOtrZB7p5Xvveit4OYNkY4
WUd4R2EK66YMstVfbm+aY0ZOtwFnE93TWXDREGd7x7u/9IJKRUFhcBMoT/6gZde8ZmYUzokTkCwB
S/nTX9MEsVF0JkxgWRse6awAuKiBdKUGUqRy9xdEysYVyku2uTQCcy24NO9EjP/OIQLPPN5whJod
n5YGP7OpGn9FCUQrZruhP1yTaiCPsShKXh05ou9oo6QYl8BqCdGkaAbzMLR+8jABuvs6evF4bKwm
umGlfMnQyKIjTiZvWcLVF86sPQmNItDNNBgISjy/ho3AUGBFQc/9V0Mh6CxNcCe4TJ5O1o/GCt8g
3k+aQd8VbcZfWttUj7w0hhvGzGeflYgBFt0S2FnqNp/2dKQ+CvwcpS25DistvO+n1thznfZrS8Mt
wk7NfyrZI3uO7cZ9bbff/+s//+f//c/34b/9n/nT/1+9/2Rt+pSHFBL/73/N0zhZU5pxDKkrS9gk
i2LhdFYGnR/DzsdRIquiYyGwYtUR8NjVfgNv0OoClHniZHt90LNl/D0osxYCmJ3hLpZxGou+CexU
olrVFh+FiVx2VpTae0Tyw3dvHYp9Ylt4k6L6g4nZYhlpnA0NrgfQzoqi3mXKzTYQWJvN4GGt9Oah
dKoquq0s9Arl0gvZ8oyuQBkfCUolP1RulLwbzPKXlXbp49sH4jVpYU+s00wVC2e2RJc2cCc0BFDP
rVcDNYH3BvF1Rz8czub1sc5c4JiM5WAG6eK250DgPd2c8G6xYUlda63QIEVhejRWsZnTsgA7vMIm
o9tcH2/+e6f7kfHcebmIMAYMutPxoqLxkT9jvAqM/h4lSG1rtVP6fH2UC7PC39NwaVMIihtLh9y0
9CfudYeUE0+ytZdH7g4aKXq5jUASxezlh+vjnW94BLcVjF/XUPSElkdc12DHpgJkXiLaem3YksZu
iWiR1TvTx+tDXZganEvDZr8rvqG1WLBuLg6kISYUU5bI16hoaTmowvrVxDoF1zwN3honlWUKA4Qf
BQIOmDFP/Y9LQcMlgKsSbJ2GRO9h8nNyctBVa+7xW66MF74i2wIfO4SbLDgzCys9lA+amc6ADA3q
oAdsXjgB1GfWMNrat3oRMivwYcQp/uey809nZXjwVWAWzWfZKleaEYqjB6yw0iLrRoC6tF7EDGIh
AFyi/2K9CqMu8yFgKhWYBni7PLF7f4j2gd2jwzaV0e76/rj4EembWlLaLp9yEXtxAOmTzmUrZlnm
7Ife9DcWJmL7po5+/YuRDNdEgMQRilv79BtC/cdRR0EXjyu681Pre9sqN7ttNPjVv5kUfteu4BNK
e2m47TlhFXrhYEHnoXTHf/lPkaeyDa4mwQ3ryPPbmp2B2CedNWCLSi6/H0opYeAhNIxCTgbEuUdL
Z+eTmbszjrv41VcVSL7G0OiDWFbZ3sNl8rp/sz0d4biW7jimoy+2Z87zPasG1B8MD1tx8Fp0pH27
Oginj24E5N9/axGRTRrL8CMF/V9DX6Qnwk+bnJaYuc6mLPisVfRwVs2A4VEB7Oy9CJL4Kawq6572
WP2AO554z5U7bWm2O0dgOernGBfdT8DamcMLH5wW/f34EIU65V0NUsyNC2ue+rWfu1gfTQO8GkvH
XMd0LPwsoAfrDRgiYH+xRcRdrNOxCVEgRj7k+nb/nXxeG9k43e/opUB86Rm5RtIRyAN6c6nzXlI6
W5e67O7dGRRAmeCXV5nVgwjT4FC23o1fcel4E/xZLzkHLmcRjqEUWZEJ0gf+H4qTXojyeA0J4Ih0
eHljqPn8ns0XWQVOOOBgKRfnm6JL1ELos9Ze89UGvrmnLZPR2EVdtkBa6PrXvTSYObuLgvWAFGEs
ch63iBtrVsWl8Zj5+jrXreJBU1G1t/shoRpvwUW7MT/90rd0qBmQkRhSGUtPYxfmNVkERpzIutQo
/uJQAC7bK46KdP044gEGHMWQO0QE+6eCm4IeF04BW4oj0atmuPJ+BAtebmDViF1JuXx//ZvMV8Ni
AaAa64iqOFT7uEJON1w2f/4cYS0QctAtnRIUvkXzbXt9lAtfgWvJJaHlgjKEWGxrbxrovyKGsK5H
gdCuhWyKso0VjPzxRhS/EFoJ3zoXu8EXN+Vi7ya92YG8I/ejP1QdpyDzjgX9nTUFlbkJIbN9V+sB
CpGu9oCfSPX2oEpCTazDT5sAcWbDPsAHDfvAXrtarj03UsC4EGORP0DETj5f/6gXtrONz7HFS4GN
pS+f0qAlYQaXjGUAGD4UedSuZ2w+hiwIsNPa0Pob3/bCKkpuRpYQm26bft7pXsFaB4lPm6I+2LX6
ruxjFAGLxnmoDMe9MdT8pxbbkqFc3SCt4eW89HHGu6fGLsjjyZAomkBJHbYIl4YB0uBYrW17Sxjv
8MvSbkSIizN0DEfaoG5sW59Pyx+JKIDOKkKzCZ00qBg7Kp3gSAqU0uF65Ic3rx69CVTKOcOOQoT0
dCipoTAP6ZQkd/LEB6ssIjoHYJAPcC1jd4UIbmncCEYXZ+dKXpXc+bpyFrOzzUYnBrJhhO835VZD
auwdeid2tAkhnL/9ucJXZAmlIw2TDPh0fg0PJ0AFfEr0ViRYI/IchWn3tipAeV7/lJfmReRyXMPC
H1aZi3nFiGvnYJHtNTQ0G9shNIm1BNPaFvjhjQ3yO1NZbkxOAI8HSjowQBfTgsEvZNsyLayfFD0i
7LGjTTTSaAZ9Cycq6d2s54k29j+rCvg75j7V3dTq5OVvn7TkGqNzTjy17cVlVifYRCk6WWsMeNWh
hRK1G9z6te1hyf6LkVwXgSzAPVwUcxz641DwcMOxlF9AomjgMABfDO0jA+QrFnk3Pu+lY6/mpxk2
azR9ncU9UQ8V+KwaLEUB4PeIQCMtNuysNhUNnDuUpLUjXEXnX5xEnhYQcgnalCfM0/m5BUKt9Obq
tem6BcIgYDDSQOpfRis9pGlpfL7+OS/Okd6RssiuELhcLFwO1cExRoScvDBvn1VoRWtMeaYDEhvx
A7RBPCgQL3z7C5Gwbc64Kp2MTi7mOKFJB7gOLfcEoKq+zQcrBSTYKOPRZexvdhiEX94+TUc57E12
qCTQnX5VpNEsb0DYYy1Hu34dJpTHqxwsa4RF6cc+cJKHttfGH9cHvRQJKC4jMerykrPsRSQQVaZK
q0c6AYLMsMlHbVzLRIMnQKt4/+ahKHlSjqEgONd/Fl8Ux+2ZekYDAT6wvgkoVD5QVo53Sel1Ny7D
C7OiVg75SSiei6Q3p58SGz3gJV1dr8G7foEu3KyrKJG7KUQS8fqk5r+0iG7w/tiUpE4UYsRi0Qbh
eXVc6BwFMCWPFS7WA+TPDNPO6+PMUfJsHJP3LwQ6KiT2Ioo6qsziCK3btea6+RGboRjiYYZEwSTV
q9mBVSi4BDFEUPG36yPPwWo5shISQAmNMkl95vRbOlXW2r4y67Uv7P6DzTd4Buo3bWqwXptyzLQb
ddYLp11RIaAuTmXLdJbBEw+41EGvh22CCuM+NFz1q9YgeIbcG4iZYFWZUPJ9/+ZJEq6RgjFNUwie
D6eTRAYZAX8w2uvORaguRzHivaQrvUMbEn0T3pE3lvPSrchVyNZ0TJvjpxZx2036kTZpjchaG8ff
7CBV3+fo/k0o6J2wpyq02vVgCCAxTTA+QHH5Lyl1R7m5PvHzr20r6ZJHmORWuIwvTgpMDqScQsqj
QmrGMwaKyS8aEbihQjy4RzbBVqsRio1149icbypbcUKZP5wQBBzmA/zHDSnRGg4dDJbwMsR9LM5m
WRMsJ4+QWX6yCcMbs7w4nO5gzWS5ust9eTpcg0cg5CXATbMe4Av4HetYJXDkB22AoB3kSM5d/6wX
Bpy/KJ5fEOJ15ng6oCNnheK8ryEAabQlIzNtPkytJY+R7fWYaebNjRleWEfM3RhTcYWQrC7uSLPs
wpTUCi6om9aH0CxQssfmYaN5XnwIAs07Tppm3Dg150GJSj6hnIcNbzceVaezpCyb0zziqOLvAaqp
GjAcjEl2lF4UP2RQlj+ipsZLAIbRjfNzHuDnkSVJAa9wCezqdGQLlaGxKm3uSrRMt7Se1bEyHeMB
zZ/8RqPwwlJSt9VNanEUcAmCp0NpnhEVgWUBcSjQb6yGcdrCswbkPBUfcg9X7+s75+LMWEGqSaDq
LHtxocSpCrQpBHIC5znb5SSPwPs9bYeMTnLjI15aPp2yjitdmk1CLTZpZAxwO9JZS2aCAthVmr+1
0OBB7dv8SM/X2CNuNFsmDNqN7sUcVE6vFFIrhnRcMki+6GKzxv2IS1FaNVA/qCppOBbtQsodN47E
+cLx6qBozL4k1JydwU5HnwQmeLOu6wh5HcgAGwRpih2qnagP4RJz43Pq805YTkvNTzL6TQaJ8eI4
VKJAMLkxG5DO9iwGqkX7MQ2sra/sDsY4NJq9KGpIAlKkh7JMkS0N3WbbdL6JxEdfvhMIrL1e307n
ayzR8gOIY9Bv5gZZbCcQ1z78O9Z46O0M9cVK5c+JFquvaAbJT00DF/MQDSaK2eC3AVdeH/3CEri8
Lkn4+Ae+xiLMu0oOMHPBLmj19NVHCpl2C4bTI1QmQuDu+mDzrjn9/EQhneYs58Y2yQtOD+pskIs4
Ik4VAkj3AXMuBHfU1B+8FPtcymnqmPspwpJt00RbGwDC26vAikPE+PwKiTj74jwlFEYFYk/t2omj
H7yF6ne4tXuIysbW8/Wpnh8gRiIhg0TK3c18T6fazsSD2AZvYwwZnOMyaPYhTc4bG/rCKGRgvC3n
1IBOxGL18BaC0I7++Npw4OqOGAHdIS3Yba/PZf4ri2WbC4/zbKC1sF1O55KjX4uq9IBU6yztNQZm
d5R69Nnsp2n/L0aSZHgmjzpqZYtMtkPADNZK3617X47I1EQukjXeUTldd2OkC1uRgjnPDx3Batrp
y/UJHBxq5CwjA3e3XhVta++swejf6QZF+lVq1vFLOkLXq1VXfqp7+fbyMUJ0IIYMUAmS9ubi2KPV
S1EnBUU1gxUf6IFP27xHojIWg/Uv1u83UsH9vXrLLiByMF2rWqNHmaeEHRXDIYP8Hj0hfHirHTF/
tuVWUcxoRq8ItKUXG9Lx8KvSR0iWpTmZH5C+Kz4VmjQ+GRqw3lXXOO4mzbP8zbcV9rwA13hK6hTM
louJcs8wJL7VrQfQk/d4LBUbvXftG4ft0jHA647i3wwioHt7egz6EY9oYaHWDtEQidDJRLbVnKo1
tn5vL08xFV6ShA+6qZQBT4fSDYjKYKvBOincSxR6rVtM8eyVbyLP8vYjN1dRZuQAbW97ceSMqsYf
qDO7denV435yEckObFftkm74dn2kS8GK7hu3zIypoiN9OinZmKk7JRhvlFXRHpuqluvMAeB/fZRL
q8R9atpQahHItBfBqjA9in4RlMvSwUEEgX5UoSu7PExN3t24O8+GYhIk1TyE8fsCVrJIkiYkl2rZ
YvMq7E7tcUoZD2XfUl2AfLS9PquzczUPxZeTlEdJdK3FxaXh6Q2dCOWjOEv9A6hnHzWiJnjCnq3+
4nYWTNQI8478xgwvDCtJcnEaonXALbOMkvSv2QcFtpjcACTVzWccFPV9ksbGT9RXnRw9KLu8cc7O
9gnvhT8HXWx+G2mc1A8GxEpCyyD3HJvdGPbd4foXvbB4dO5cJmcCmRFn0KOQxw/ujPRkkd+8A6uM
PqfC1Q3It3XjiJ1lePOEgErSnuUzApA43fgeYJLQHOLZnjMZMGhD4NUy0eIBrqDti86QX8nA4g+D
qm+cuLNLbjHwYteg5wKQ3gqmdQNtZ8cLECGj0IacqU9RcYfmerBBzwvOPRbEDzSS0xtn8eL24R7g
zNMxoRx9OnGk9qamcjE8EQFWVKtQIG658YMke/AQBYggZZSogowoWxyvL+7lgU0bCSq6ZuSapwNX
SkeIFb8tunpx9xHFj/IfAzOiPeQXtSmFmvYxVpBvP6NzT5wSIDcfwK/F1+4LzdUzL59nC2R/TbGq
Th/aJsv671OXaU9dUEcaZdu8+n59thcODM8nnr58Z9cETnc6W5lPVjmifrNGcEGb4I+04OHxLVYv
bx+HdNMk0XQBjy57bdwURulUMKYlBajZV2esvPsggKlyY/kuTYioSs2CI4cN42JCYTMpK/FiMSsj
Y+Ga48Iw1d2tfuyFCKD+HGVxLIMYpXakPsQaAZBmr6SHlnvgzgpE6s3FEIBepOk0RqBj0pVZ3BQI
SZVpFxiAbGRufAm0UX82WkWLC/zQ5voiXdj6inwW73o595qXuDnschw3SzyxRvwNzT2UK9EG78dj
1Qnn4OOvu+qQaL+xYBciHKkKWjdzZgQoZJFECBUoDastHbW5tPpOzeUfdBGnx56YcA+1JdvY0+ww
5yqk5a9P99Iiyrm2RR2BIv9yq2B55zdpzC5pUznuIaJjxxjB6zOQ2Hn7vaRI2GcAJJn7GTjWpcFT
+dB6oCfV+T4XeblRlBNuxMxLE6JMCGRPwVd0lu3CoK+cdqzwckNFqty5kyqPTZlbBwyCzbcWstiV
cxlkxnEqnsSL8OwOeMbh82Wsq7nwkAftuMP6a9xDYrxV/Lw4K0XsECTpNm/I0xBFd6bwR41ZBVpb
HPOg9w8ooCPik5TTv/mAXHwUE6kH0p84HSoOAeanKjHWNaaYR/gK1rHAPuVOsk2yG7vv0mFjpQiI
BrkZrazTsbBNiJpG8gVNs/oZw0s8hA30uBh73E2DW8Rq7KZ8f33Hz9fIyROLVeOR87tOThFliQwo
wLX72UC0H91GrCe9jKPNWPZpBlkeE0YUqLOH6yOet0J+Dwn0x9aJKRBjT6dp5xI3gNElHkduG66S
8Lfe9eDquxjtZLTqKD4Q3pxdGNgI0EEs1HdeLuCVXf8hl8IM8+bRDrqLrswijMZKxyQqCIG5RY7x
pDUeREeolP2e+ln/PcsbG64SmvRdXZm3UG/nY3Psiau4+FG/p3h0+g0KzZdDN3p4deVRuWkta6C/
BwHV3UFGqjelFfTbJq217fUpn1+FDGvr7GNrhl4tn7Yw8ylkzfc5xurWVo2R9y5G7u5wfZTz4zkP
AKibtzMXhFhOLnamERe5AcisZx9N08dJC12X3VCUn948krKIAPMrmtRsmUNgik5VblAGdETT2Lrx
FOx7xy33+tTLG5M6P5w0zWd8riMBXpxhyXwZ2lpWhyDwXTTVzSxHOlxo6E9ljrcD96qtFPrfNyLC
+emkxwz2kxcuz0/6HqfbpFWwtlsbrB4EzfBglRjbVnjMHYYGim0dAhd+6/ecC0g84HkZ0lxafs+s
i+Ma8yn0sIKphdQ7VESGnPfGQwqW5sZmnM/Xaeg5HWzeRn/0BJUsKX9bv/FPqbmhDZLtOtqyK+r4
5kZMdo9ZLyx9lZv1lgp69/Y4ZADxQjoBnPmc5CzCbS7sxvbpeKInEal3GBl2ay2wPmeajV9Rgfop
+qQYyA4omZYVnsd2atz6DefrK7kxYYXNTBKiwLzp/vgEeeg6QSP0cTNWmnun9aO/HxPlHeK0nNAT
Gm+lc+cnk/HoPkNZYUAKL6fjJUg3IvjjjnjpGO476swDdmiBufGt9laN4TzCKUGkMXRD8iSGdHE6
FNoxw4QyRr+xi6rDXaCrm9fQRbVdb5u4hSg82F+xXqnuffzYb+ys88/K2CwqKGaLgsqSTpWMOjqq
Q95vHMzC3/WwZQ4ZdVhUrox6Hwi9vZEln3/WOWek/Uv+44BXNE/nimfOoMlQ9ZvKLIngbjSsEM/A
6lRUn68f0N+NztNDo+hvGa4xN9TmTtfpUElQQUl3/XGDeSzKjH0KgGhVWZilAusz248dCllPEl2d
9yBwR9T+I1oiq1kiGpcCLHZXfZLKGx3T81tFGURhQcI832dLxB9SUa0AMoxmiiewHUS8J1ibfTb+
uj7383hBsgedhmyF5/9ZMIQdju+WbnWg+z0wvCkY2w0wnzLc6ziPAkYzgTXAinI2yHQ25iodUcm7
/hMuLDQFl3l0anRIP8yb/o/zarkemrGxw6a2RfxAntAcRGWLO8Dx5o1H0MWh6KJBtyHwg/I9HaqO
TFKRWu/h32oNbmhZoFvroK4RflZm3964aC4kZdSIeWyZQN/mt95iZkHHJhQIlKB71GvZujV0WNIo
6NyZ0FPXXaPDVjfHcA8t2Hmsp8p/8if9Frfz0grDk6Uv5ADZhv2znDOKgYaeDzgM6frDaJg4xYSY
Y2fphDohfrDoWhraJklg9ZPKtC/XV/fi8JwrgofNfl4+dq2k9oKYwLHR9dhGcVKnjRx3Mw86sgfU
EcHCA6hu0XQoMIrV1Jux1Q5rQDt5JgDNL8PFGjQSQEc7VMPG79LiW4Fn4d70WnvVt2V748heiJBc
POxl+J9URJYEFl9vncaY+gFRlBjhDDyUD/0AoBthmxCNG6PZX/+0l3YzcCP6tfQvdTKo05WNsMWM
LcX2Kjt3eJEMsIHN2NxHRXgLv3EpGs2FkTlnAuG13MlNK7CODAE3xmZh5McgcxBXwgotj24EgznU
LkIx9QnubfitsGmX9FaVjF3h59xweWk699ij2lsvR3Qob5vpQ2Mjdg3m2d2++UNycc+1mBlPYfzG
JPwRgVA1Vb0fI58n/aLHRgy3oE1hzjZBVY3U142w8BsHt5wjnXVARjBGZq7B6bqNII3TTIyYNgM3
7nXEzjMXy78pE2o3lZ0+bXsvbHL0ltPxG1IMNhLziKui8VvO4jM91dF+1YgI8c8YX4tHANnNuKcV
qvu7vkVRfkJh42srFBazCLWxRhjHyOlZ033NW9mV3zlbBNuH5i4ywvwdE/cTFJmNN/ND2Ssm+Q7p
kQurwViUnLIgrxJlt0jwoYH5QeT9nd8jroiLlrpLLMwU3ryKUN94coKKBUG5PH5xy6EM4NhuqtSY
vtuI8t3liBF8QfD7Fq55efIUb7CZ/E8lee7+uYvchKw6Q/W0TneiiOOPXa16nBXz9hiGzq1Wy+/d
8OdumemnzGgOKbwd5LJ0bDd6qDnQJHdRo7D0Qlfk0Rq96YlkUDsknW1WKK20zq6PzGab2x7uKbGO
SXkm6tfrH3gZ3+ZfAs+Bko1BMwbC0em+VTFySSl9tJ0vouCA5QhugF34jGWSg+iIZd94S8yR+XTi
cxF7fvDO0ZuM/nS4JILN7pty2PXOUP4NEPQBVd74i1aXxX1pYJBt5W31rVWGdnjrPGe+6IwI4V8X
YMJ61lpRNEF8oy9/X4M+WFlh1bxXuNTEmTHdSHTPP6uk/wIVFgkGXolLZH6I6xoFi0LfNXWBfJ6b
GCiOp+ZL22Oy1bWF9v369M7SEpIfcnjA8fMpmds+px82xOkOabhJ3wm3kk+W20fvEZUO95TWeZaN
CbqBniv9ozXb0I9YCaxrYfm3Gpe/W0un60svBiw7nW1gHpDmTn+GD7ozrZ1KoF9gJ9krkbaRj6hT
6p9LLoF26/Y26W+mkNJflVQEdnWcj8WD8JFjQr/NnD4aKhu9bemZ+rTSSoGxkdeHKF0Cu0eXqs5K
2azx58Hlqcf+KlxlyPzgydlGVXbj6j/fq/NzF0dZPio3yBIhlgz8JhtDhV3eynFEPE2p17Hti/cx
ZrQHU8MdAiVXPNkkTdPry3l2NSPcQd4M6AFqFanOIso22F+2+hhN65iXGPaijryLii6/weQ4u5cZ
haoeRBweoDzGFosFB8bgBSKQTkTo9nukwq/ZIJPHJnSRkLVtmI4BkoTXZ3b+Lvs9KOUugjrCGs4i
zPYOIi5NZ03I7sc6zDF6I19yjDE2WIQYL0gxhdukKAQmm/0YfgBG66wmd8werSyv9lXYlTcCw8WP
gBYLjXbgSM4Smxi3EhqbSzsKjVHirEK/dR3wvSgbeU5+GLLS2eMHUt9IGH7jjv88KVC+aFjSCeDJ
Qo1xieZHdLLKMw8LWS2kO+MB0tjTyExezN6NvmOpOmyjwsk3dSeGfSjH7EWhrXf0cg636tIDrzft
AYahAquSpQfd6/DEQ9bx81ylXvmJE9xauAt7ElYTcYaojMDGEiQW5fUgaNkN68pq1APG1SjxTUPz
E6OX8AhEVl/DTFOUqRN3VjMM+h2vbbmx20BtlRFpL0CWB4PkRbtxTvULS0jDjT7ADGkl5VtsKWyO
tVp0FnqcOv3hFT680IImFIXz0NNwSpj0WYoOX8hZWwKV31VaiPY4iNlCYswjDTUImPjvtSSLPxYy
NJ8GAHHdqnKcZthgG2b9vH4GlpfDvPScbh4TgDJp3C3OXV5NvSmxh8d3p8HborGnXQE8doWd57DF
jEy7EU3OLoffA6Jf4wjOG8np4gP1iUSOIcHXCSMZ9ZEbX3vWoGy+8zFc+1b6kBgQIo32pVEgg6ip
egcKubjxI+zFzT//hhkuzoNtTjWW/ZMGp6i0xrZkHdjGPsiC6qHydPdFxlic3Dpbc9KyOFtzYkVr
cr6GeB+f3kK4g/kNCub4XkxttBYNRDijC8zHMQq6zwNWLBuZx+rIoTP2QDntFUC2sVwBYuqf37zU
WCZCJjWoRBHu5pf0H6+QzsX4LPdLTrnXpJs0RJWy41Mf/5ez89iR22jX8BURYA5bkt09M5pRtmRp
Q1iWxZxTkVd/ntLmqNlEE/PDsCHAgKqrWOELbxCDmaDduR7VLX9n/tupawjU65SMpf+CPMV/DKgA
a4sYD+xJFrWP+qyq4q2FOB3Wri7uaiiYRzMWGkovWn+sRpS2YloU/4xWoiAQgsSrccLOoqPNFSm4
fWcKVn4V+Yfwx0nto6AdiVj9sTO771ozmx/iAjspHHyb4dGyB2s+uJ13jopB04J9K4FlBI3X07Hw
pcI2SPD6lljQ5KJXn8xhSMLWsRdwF/36Wo4VxXyT8rJqyjefCtb1eDhrQ95CPD1ABlwEWpGgZg2p
IShApYd6paCUmWUHc7w5GTRMZSOYOgYB+A0UsF3jrsgUswrj0XTfTGuJH6ibxw/gHpuDS/zmppRD
YXVMPZT0g/14PT10puY1UlyG0nvlWXfFfMFpcznx4Nlh5iHSu9b9cLCmu/Mjn0KehgfvBpyKGo40
ygHzCuu+/cdt5gTNaLV6duOpfu0lw/w8YPXEn7bsB23ipi5j/wu1q8O1L8V/hljPyZhYHzTsKQ8C
/N/N16uDJoei9kTRnvN9Q4NFlrjXJ2YQllG0PlmYGPrIsypumK/YPxv46wbgwJrv9lRO7xJtiR8N
fhOegqUxnqLBsf4d2snEzFGzDxbh5syAB4cr61DaMSSFTW6CP66ATm9nPAtynBd0w/tE6idONLFk
gOOJ84SU9wEMeOf7WjCBYXQZ8JDZxtfjAXKu7bReqhAzLgebMi0J6ZGnAULDR993b2rs29/T45Ru
L3Zs0JZ1Vjkq0QgwUssG5I3jpMGnry8uzaIdvZx7UyNL92h8QckDAXo9NTSt88ISKDclWS6+4j6P
P4eIxMfRcfODR+umpspXg2rMnOiwgejZJOKujqi/ueJtbrnakoZz1panLBLGD86L8dwnonmrg6pT
zi0mpic1H46wIvLsbzY0L6Vs29L6poa1uRvqQY2cqCqb0HZa8dLUuvKu6sr2IW+i+S2+yOnTrGIf
4nulOAIs3kZwTF7W7qW6mURgb84tGS32MHaEGGKGJu/JRqwX2WuAH11QTkb0gJTusjxRj0DllMaO
6iDuU87lw5rlpvkrx+H27Gjo77y0a2H+1S4AOCTNKPke24YzBOlUeQeX9s5NevWLN58rLissaMjw
Q1Px+k+8Rtg0J1V2xnGnDzG4dz9NmL+f70cTe4PCDJU9UMAoNzkDL9cw945RhwvmtW9js3c+I00T
QYjNi7+auVjf1OZo/nV/0NuMjY/DtqQ/yL0Kd2Jzn4wLTQUBFFrq/XvJN+xE0XNaojjCQmfVUPaP
shIrS7qX5mOR9Pn3frWG9BTBXRHvcaka6g+46maf7v+sve3KGhDiyDyKIOH6aNZFRtsU6eZwmkvn
jNKwOLmTSsgDwOFD7lY4pcLuKM9uUzQHn2HvFqIqSYRAsZcHe3PhaVkKH2GB7QD7GzayrWK2JtLB
+uL2mvJu0dp/7k9157Nz9qHLEgbJt20TzrarR7vH42ro81ZHvrfQwnXKnGAtRvXEdZD823Jpnu4P
unP1AQeHtUX1gdx42+OZ7RV4a8SgGaYvJwR21XO+KJzHolUPEribzBLdGl5TGR2oqJAYm9M/OwxU
RzHrOZMOnLExq/BB46E/eKhueYgMRDhOyk3zGUjDZqAmt9zInSuUOYwxRjd4yezLNEb9M0ZJ8zkT
QsGMpMH/PdEKdA+rcXixUYJHWzgubZ/aRIKfl559uL/Se5+XR0bWewhdKD9f7+Rs8eJhhocdmno7
vR31IQc6gxd01UX9R8+aDfL8+uBQ7y05Lz+UBhr/Eq99PSbuvIVeoT8fZnOP7Wdc2C+OkrSv/bDg
5LDW8JiVhDreNEVsIODVhM70Ct73RPKuhXB5nMv99bs5jozCFQAjRJLKKGhdz8Vp9F5H6s4NahX1
QaIq76IRbr+obtUGbTqPB1f/b1TE1UvJgEjCktGCL5Bd9usBV3oDji50BtQVD/BWkTj/rmsj4lNv
KUoaNuOavqPX36IovzY9VfU4N/CtzBcQi87SaqfCcdNLVuudcVLSvEVZhAsFq+oxqZDecdPFbw3g
Lf7SqMmz542FdSrqERuprFNxJ4Sn2+NbC5mtOrjabvaiRDZSlWNrULo2t/V5I457XGFLN3AtRYV5
OIxIEK3tWp2qpdEvGj4wZ8OarYNPuDcsgcfvxjr9JW8TZ6mFOwOxm9yAp7vD6BMQHO5z0rIhG20v
FP3i+bbVHKmh3JwCZku5iDah4SBfvL14yoWqUWYxLKrIVoL7kDMnQQ/Q80gM5eYyZSD69RT7aOvy
msr5/xGSNwppdKuU2Ijhneevk+eEXW1VD04fVwcne+800FrRQCdwzRlbqVgk+Az8VRcvAKQ+fNRm
l206AklfcfMB0my4B9nGztTg8cDFopzLVbIlsnXJOM39WEZBWeVU/8aqr5+HZLI1DCfq7sf9o76z
T7hLWMDfWxTy3PU6zos+4eJXR4EVaf2LZiy/VmPO/NEeHYBLmfacwDw72Js7C4q6NfcLDFzKjNs2
wJI7DnmG5QW1O+lvV9Hafr5iVKToRvpjnfTx4Ajexls0IJEVRnaF/gNl8s17IKy8WWvKsDAwlPQy
R2UZ4OZeU3qRFhiYYZ7iApfOAfh4IDqnRWpx9S723E0PwvVezVSXv4YYS/4cLvGtynGWDvTq9STC
wS4aL+VEXDUPw/wdnsvfhNXpwexvwjqGk5EVZRjyAMo+11/YUbk114S7VakiS3+yYRq8zb15es5Q
/Pyxmqv60PaGi5emNhoHY+/tLqDGQCF4tCS153psk6tmmAA7B7hAaYGVNsVzm0ZFWJVdjwVwNn/E
6AFi6P09/Zvrv3lOeIYxaCbSQgBty6XoEZkrkXSMggqew/ImHZQcJ95FxfVzrBXR10FmGYt+AlBW
fHB7d4CnPWnDv5iArEpQNpirgTro5zh0naGOob5jhRlF+twF0ihQe0NxshHSCNkrQ1YV2ZVW2o39
QAM8+ZxNQ4V35AjMOlBrNc3+dsehPuEwbi8hJca8oyGdsdVUMm3lMe6UzniD7cb0UKW0//2uL8u/
7MhqKRkabnTUld89DYS8hHtsCYkiuf4oixqlIFKEh4HMYhtYgKNYa2PYhWikN4a9vpbfhVdbgSjM
4XHuM2xIGm/+VCg2PoRFvDTOwffauQ9omnuODDfg024REACClgzTVx1oeDV+XdsZZ6ulyaY3WY02
K860cXwQt96UBigxSewt3UhiRJSRrpegxYygpiukB4NAAhzbYYHRXquhodH0rT8pePoEWYPWi09Q
0lFnS5Fqur9Jd38C9R0pdgViaKvgkA9z0eHdjGsxq/LQGPHCkH2hIsJoGuPbQint9zA+h4BIP8a3
xquzV5O5pAAVjA8OII1DUAvXq1BXS0fftzFgIdTr8wy1Cx0oTFY8NLce78/29hNDyaYEzCASprlF
/+qJPpKC0IMsstkONFyNzs6Y/cAePT3pWnZEVL19QhnO5daDTIia5raqlZZrUqTkRWh4U7VzxZRc
GlhkX6Bvvjqrk1QgYlcJVaLctK2nL5PexTU+vUGfOyiliTodf6BBaTv4zBpmcfB03u4aRkOkl8Yc
DwfN5utPtjhLqs0lTjCulbtv3NxC/zQx0iX180xTMX9NvD4ccqXDxy1v6h96MStH79dtjIdeED4A
ROs0g24yHa8znTE2ZyMQTae+WXFj/sSuGQ9murdj0Byhqy0dMG5k0uK5hLylIFfD4qc/yzUGcWZg
FuGVmvPRaCz9dH+H3iCIeI5VcNS0uOgfAhiUP+iPiFLt2mqq8AoDx+thVqQJfTwNY+8+YWcFioYa
n4IvZF5CSEVII6IBgTZDFX2Li1Z/f/+37G1fGIUwgxD2kEj265/SYxXdirkwgsFOXESEEBJPUfK5
oIGpHizzzlBQSmTm/lukYZvqiQWnL2fEaiTKtOKdmbmfSJmj5z4Wn+/P6VZsG7kCbniKLi68B7qW
15PyTD2bsgy3AEd01UfqX83niEgIp+E5QlKjUBrjnWhgOpzyNu6xZks7/IHjHskYH38kMHmJU2Eb
OrYw3C0bXadAwwuxP7iX9xZEZvEqOFyQXFsgsKsral9MGNzR8GwxRKnMGi/UuMS+z8Z7+WBR5Ft7
HanI7UbiAFQC5PNNpcJq83HA/zIo8Sc2LJ+yhRkHUzzY7Qc3X0x0ErC8/ba2S/Y1bmsjDkqXRiGF
pBzxISxWj9hht51tPhMUWPjEsDWo7Wz2Hn2lTsU3E4ZvkhSnsZuNn2Osl+cWJ5V/BxSJe981SxPH
soHkRMNh+bysOLLeX5idew76EVe3DJV5peVX+uMwJtXqrZ60/3ObCNtjlT5EbDb9FwjIGZKUTdbi
EqugsFTEU/GNtumRBc/edpUhEsg6tBMRpt9s1zQycyVySpo8VTE/qdLqqsjU7i8LC/cnypXdh7gU
dZC0K1FhgYfc90lV64dCwM6vur74BBqn/j7XavFk1Vb23/312bmDddlYJQPmS/GCX6+PMejDbBVg
bJImiz6VXZqevGEoD6pNe5uBNNtDX4KSFnZcm82wuBHY0LiBL9nqduMTmWFfPCxItcUw6i7lYIrP
GCVTQyXrUt9lq5WdV+yuDmBVO28B3SJYI6hcUNTb6jbNtjk5TtpBEo3K5DMCCO1XU0/TL7jV2G9w
RD+iJMjAZ3MqYfbBRfjtLAWE9Xp1tUUxvcYdyVi62n1XYUl2GiGvPOne3DwOBk6Bgibk4/1Purvj
ILFIqRxI4DcaJTOzaVZyqMDu4uYf2aR6ogOxfG5wD71U7lqkgTJH0S/bXrq/SymuIqWXQROQsauY
EgqUpoZYLXELcIcPvJ9jfHAqd9eF+hzVCcRhqaBfr0u90gvizUbJoOqSR71fa4x9o+SpJ3otfHse
2g+OuXYHe33v67MD6U1ZgLt4P65HTXMPC8uq1AIEF+M8cJCI+NDzwuA+mjkYfOvTpB31DvfOF0hB
EgQiAalyfz2m0jtqgxaFFqiLuX7yEuedB8Ty7/tffOepIR7+/0E2V0xeJW4j6Ezhc+8qdghzbtVO
UDyrEkLnIP6XZQTIinCR1BTaNpWjtSMEqCYtmO3EKE9kiON84hDgLzq3NbS8pDzdn5/8/dtjBMFQ
RciDui7R8WYRV1NTqgZSeZ/q5WOD4vuTyHuk39tGezSa6ieVkAbvd614uD/w3sI6EviBDKA0C9oM
7A3Zmju9qwUgd9UnUOM8rHk3vXW7/gh1uDtHDoPMJLmctrqk6LsaCqozzNGLRfdNKzVEV0VWIzgd
VZUR1k2/xOcYhQ68fPC/jV4frhA8QJIAAgYce1uczGp4jolLJqvjVnKOF7GEnbpW71tV6w4+5y1A
g3wTUXQpGoF5AM4P19+zoblVJ22pB6ttC/HGhvAn3iVFMcdAJmcWuY1MQMcVFQ7lJRfmqD52fUWG
Wyy6AhLfUH5E5oLjt9VP/bsKqeWjjHbvqkCmR6pL0Wqjr3/9CyO4hlAuIy3Q42I4N1pahAbSEM+p
W/xEo+XV2CYWhDAdOBoxNMGScT3cMAIKQbJUC+JixKq+NL5MFb31aCyKizu3ThiZyXCwt3+/udtT
RbYu2zJA4KisXQ9aOVZqTBpXE/jlZnxywY+9xbO8QugyF8lTW+JwG+Q9DbcLog34ho9ppRhPcy9V
I5QEMKFP8pzUR7tj59CRmwKFJMknJ9syXwEIaDV7kJBEEbVyUWPEFs+Akdv8b5IP1CPihHQnHBpj
nS9JnLqDT6CfYX4q6uKXjuv6c6tHJVITOpBmXxVVjFzXrMVH+3jnbudK4EGBGYxpwtZVB+eukiwa
06bebLHmTiO8wwv3yOtmZzn42z3aE4gtSMWF689EX3Sc8LtF94sk41HUq/WlHMcPKpour07hpMsE
9Q7a9mjPbl9lMWIgqQFjRvOg0S5p7CJwTSn9n6IfltcCz6hXIRAnP7MccfssJlUaG3ip4+tpzH1Y
4cwcYjufvRfWIs737/DbWIOhwO/JriAwt61wb7uazuKAJQ94lwaqGTYF+rgp3LOX9/mzVg3uCYvP
I+OO2wtEdkMQOOI+Bw6ynWCRxqmht45NrdrTH3iEayw8VLTh27TEXLE6gl/tRNgw8GnQSxgfpldb
JZC4Wucxp9oTUEowv7VtMXzXigIAf1emj3HfRC/aoManrNONl0g4y+e+Xo6eyxuOiQT4SbEvxB5k
RXCb6ySqZ8xOUtlEWI3m5P6cIgIfxJmYqrBZrKT1NX0wnuLREd+HOtHfFWtH2GJF8H18PbPbX2pt
u9+tKmuGF6uc26+aOuIjlVhiqf1+UsRPoPbw073CdJ/YMZ3xBBVE+ev+lrlNGpkG5VRWE2TrTdsa
Y2tzMJraQRS8ndWLXWqp6yumXkte6Vg1ILGFOI9cXthkj0Za4zJGDngQx99eL9QOqAVS50AmC6L8
9cHvdLtXIyPGkQW/+ndAy4hWx3E4qJnfXi8yOYa0K+Ft1Co2o6z2gu776pqBKmat/tjigK6EpjDE
j2Ylpz54dHZHoyRG6mUjc731s2nidsxjdHsDD2/d7omG0py9rLpGNcyxe+G8OqgBBYQSJR4UluYi
6HS9hKsqJPkKLZB1SN3vtptVpzFK0r9rvc0O1nHna4GogIYBk5Z5betferu4XrT0TkDlyf2hiUb7
Uvfjq/NXeIkIrhJoygRm680FQtgF98ggq9ooxnnssAinwod1/Yqpjv1YukL7fv8s7F0sV2PKwPWP
Coqnp1nsTpUTeDFcJ6FWycmwS3EeDD3+SJkz/rQumguWP5rFJROJ+mbqxfz1/q/Y2TdXP2ITMVpR
t5rTwolcbKTvcrNN/XJquq+aF8evfwXpc0KkoR/CltlCSED39SUFRjeAadLpwcSiP+G1xgWliPWo
QLBTLAbmQ2lIBjsySdysbkMzsfGKBsNLZSqMS5MUxnvT6lfj4mllm4deqltNYA8ISj043dx9wbjI
w0MsjedHMLBRedDQ2ltoCsXsYiZKV0m+pn98bTWKTSwRHCew897+CRG2/IckXkzYQejzUXK880hy
MGnegxtArmCLvZho7FdwHxisMNPLtBrVW20mAE5yFe9jdxkPKK57k5NUYqAQ1EaoxV1PzozTNJs0
4Hna4ihaaCgYjPpaqqZR2LtT/c/9PbsTYCMRTjeSghepKyCT6+HK2AJMP3Jaydz5rznPIzr7A5ZC
iPEV+qd0TRfTZ4Wy1Bd5imlhZ1CKqUBOFghFfFCi+chfYG8FXPYb5siIDlMMuf5JK+6bcbJaTqCo
5vhXGXcTCkGqCZPa0g7O0d6FiBAHS82+xsJkE7e63qqnBSXRIM3m7ntGtf2pkcawB1e8XMTrLEbi
oWQbloQSEOxmkSNnWcFFgZ1JLEr+frE66s++Rx5M9tosv1NK9XtWtke6+TshgnQ2orgGQIlayOZl
MWtjKYkI3GBuTLc6r33SnhMiTPNc9esa+8til+tJV5v489CJovGLeXC0gzdnL96SmSMMOxfoMTi+
68/ZrqIeVb31gibKnOhpQb5zDTsHjK8P0k35mChlmQbCdmLVL8CuxL4SWUjTWemQflZRq/9vKYr6
G9hYFnC0tSYNpny1c598gzqZq/ZW4SOx1jzGTmLjCjF5Ol38Dozm64+mJaU1OJbYayB6dD0TJU2N
fmrBewlheCEwgTn2C3X9aWet9lqRRwN1MEYC1EHrk9Dqeqh+NkQ9RTCV6BgMz06qI/pDh55XJTkS
yLy94BjqtxoL+BwIhZvNqQ1O3ixxl4TozbeXHGcJH5HXCq3drviA7tvrYTJQd2XcTfUUUPgWoqOQ
U3lAZ5WgwtXypK9tfMaQ/H0Wq/WLOZu/MJ09wkTd3ijQ6Wk9ESZjIoFT2vVqtmtakR/SVlHwbaaO
nBMJULp6azSD9+o9wlDUBeDRy8xqi2fzxOS2uifontZWjcXkyFZcoyLoXaM+37+7d2clB2ItAXhs
gfXCxavepugRrCY2M1HlitBble6hM5T8IMy/3SM2aZtMguEr0STZ3JPZCCcyS3Il0PWijP3Ms5ZT
qkQLACfnXamav+7P7Pa+ZDi5OWjPoY637cTEVN4WINURaqp1hMzDyzg+tLShgMlOT0vclwct6Fs2
NXwvJJgJWin2Q0La3FFqI/JucUEhrjl3mU+PJy1oL/B9/WoCHnhZQasYMBhS0E/ohA7jKu2tygHW
W4dQyzBY6jd3qSxCPjXT/8ucOnvx+s5q/aXD2Pgt/Y5Zv7hm3s22v9atdRSm7ITAtChICAEPyIbm
tnEQEeAixtUpgaA68snuhPiU16nw27FDxMlSkfPynPrBzownPVualzhVjiy0b98byTOQkuH8Do7a
5r1JFms2qXcBKpvt+WGqJd49afVz1qE2aAq7+lbp9DI9zGLw0YWGdX/X7PSUGJ86F/MnWANefX3M
nQTDU1CrChJSLqpAHryeIKsU86duKPHLohVG75fwM78li9Z9TMw1PVNunn6qUnFK8YzxYiWad66L
aYpOmdceYV33tjU4YdoDXOySjXH9+34XCTPVUWgweu7JzKOcfEVLgjZOxgtiFUuo9Vjl3V8V+Zde
xx409qRFG5+FI7xtJxZp37V9FCfhYC/W16ipax7Lbgr1xhnChVrl45imS5ApU3LQUN27n6T2BTpj
dNGIn6+n20IlBl5aJPj8aSgjZLoTemXkPhlWdVTU2VlZ2T0nakbLWu6+66GQKE6rxWRlu2wgcHRm
lNzrVjEw39ZEFBZjkuNgMh417nfWllGJGyFy/vbYuR621YqUf3nKYt1ZXHb3QG8Y689QHRc1OxV6
Ef/K53We3iaiig62+87yMjjxIQeN4sGWrLoigQO71FWCRWmBbVruBOI/VpfxkmvTERRr5wEAH4BU
G30fuoTbZ63uHS1CeyoOvWLEbLjS6+RjzIu9+LgoRk9mb1l/39+3e9OTdxmHWeJpt72eCaZHW3e8
Aa03A9hRivrvUgVCrHT58PV/GEqaCvLCyYhrcy67bhhjD3hOoJgk0wX6aQ8Zoq8h9MkjquLurOhL
krtTGqFzc71jon5uKlsYGFaIzKv82hSzX5ZxlfhKZh+Ve/a2J50hRMyQSmIV5Y/5I0+GEz+UboE7
hmnG0wif1y6/a1FFy64ZFX+eRjfzp65AbowL5dABc2+qPKmINdEauFX5y42WDzgrUaAXevaS2DP+
n8VI54YKcHwQCv0OUje3HFrefDqqAYBqt09PPBeKNU1pFHiocBVvUO7s3nStYj6aaZ59NRqt+rVG
edujA9SabwExW/p5FVPxqctFCmPLnesfY+q4EfdiLISPh5VVUMgx8ndQs/OD+OY3vG77cyXXWUr/
8haYG84RJJUlQdREHqcSh0encOF2Y0AznLLWMT8Sd4yaH69J865p1QTZWj1OT8qoTX4a9ePbqvC6
D7TBsDHK6rI5tX28PjhUWl6PgZAcAv4B8SfVBDf3aowUJehVSwlGqEysijobJ2q0ZmjUwvDjduot
v+hhvdw/kDu3DTRenQ1JdgqqdXNK4rScPTMDglj15XjuRmUCtc8bGQnxtrbK14p7SX62RHdSBcB/
4SYD6qyF4rLHTTpH9ZOO8FSQ5TJe6ov5ogn1dH9yO+U0hpMDSYc5OPabYLpcVb2f1VIJUKFPzx1F
vhN8jeTREwhstwbKmL62WOPndSqar7HjVY9JP9lYQazOQbJyW/6wgYGC46WGD0bxBhmOBMG41L0S
GJO+Pk2RiM5lavYP9ye8ExZSfuAOJ67mkG4dvwmEOI6RnoQjdmIPaIfH75VsRoa5LJugBNp4Hjg7
/jIgP5Zq3Ez3h9+JDZDAJ/yRTxd9/M0ergxldI0FeBAyldoZbK13rmYNebouMUOrtVTfRb3k9Y8z
NDSa8r/xdEz7+uodNCFFgkiqWy1yTuBZ87BoCucUzcd3n7wsNpcJmgZUZ0FVclq2RaxOV3SPk5iE
2tqtaQBAxf5itrN46rBSOOleLp5Nka6+1hbzt9qMlMsQp0eqETu3PaUI3ESA94Py39aI095rUf+z
4zBdZ+0y1ASXVHSKH3jzWkeXvTwgmwnjz4juIC0herP65l1Lhbc4oA4SXrSifmxocH/ubGW4VGle
PExl3/5d5IMn39hKf1yq2XtshQEDRdeHb2MLx1oMMGUOttnOnQUNR2Ix5E+iynf9xTuAGKaRmWmo
eOkvowcBY8QJoprllF1qrxcHV+TeepPrkLVSK6a6uAmu19YEqdnoaShExTM+R03D9SwDQZLUIxD8
zhHCMJczhNWoRDNvBqPY2yuiGhms7lWyWOE9r/bqAoqzpwswagP/XmM48nregeBQAZeweAwsqAZs
4zJn1ot0RRwkXBtVv0yD4VwcuLoh5p+XtVPegdy1Qyebi8eYAMRvbFV/13eTFvbovD1lBuKXU9xE
p/v3yd7Kk9RAuKLxSni6ebuzxWgWN8dKGy8Z95yt9tcOKEfYj1F88I134jdkQ6TBK06zQO43DwX1
TnV1LC6RpEu+ZeVq/DXEeuIbTj08J8YwfjQQGPQ9RykO6iE77wKtFWpzEJX47NvDHMfWkMHgikMx
dbqfl0n5YDd4ob56IcHASN9Q2KbUhTcLOSSoFA5NG4f1VK2XGWTcm7nvW1+o6ZEFwu6EwBHRUZBt
yW1LYYnQoi2jCopbrEUvRhIbL3WNicXrJ4QYH61wyjCgdzcTgtqUFK21xGGVTvF8arrRa0/Z3JRs
SPWodbFz33Ak6ZOwgrQuthGvMQ1Ah1KCFsrp1rNXTjxmSyVSP229qQsjxRy+3Z/e3oiECyDzEe7l
5tlML69EqVcGV/zS1tEFXevGd1d3ha9gxG8yrUxff6NKWgIiHfKLYci7uVFjdZ1ax4qpfLdKOLQa
XoZoKvjJmrh/5T0U+Pvz2znY9PeopCLnSHPV3ESdK3pAUV+bcWjPRLh5RCnGXtA80mLM7P+HoVzM
J1WCQLL3zVJWrRG5k2lTKUNHP0yjugucMrU+RLxMr49E2CQIvlBMBW29BUw562Arc2UU4Wjoqx9H
o/KgoqZ9TmLdeH3BhzoTg1FpkgYN8hT+kW+2aeqhL20W4TK3/TtDxwBhStz5OVuV1zPiZbMCD17J
WeBh2qTsZeuWnZ2keagnDQII+YCKk9l2Vevn0yQOlnDn9pD8EBOeDEWQGyioQaKMoVeeI5evtl+A
3bRv+vhQMWXntkflDIYi5HTp7L3Z7oCuaJOlXY67Q11elsxNfLdFEWteXS10YcNTOF20n0nn5Acb
f+dgw1KUXDu57W987lq+ZONlM4tpOw3eMO7PMUrLz4iIDo+1yKKDbXKro4JqApV27JNJusBObt41
QT+kMLQ2C/OyI6iwh8is/dGO5lBEXvkyUFN8UIbKORndREmvroZfVRllD3FlYi5fl63xj2nN6b/3
z+TOV6aQh5U7IA5qettHT6t0rzNwbA3XdFIBSSrQX5L8iGqz85XZQbTbgfgjk7HtIUYLwdMotIyv
vLhGmCuqmpx1chHcndfcvojZsd8o44x6eJo29uvvHUpp3ANkRFSEtxEFlJUF9EZeYO2wZP9VjhI/
x3NrP6Vu9fX+au7Nkx4+iDDKBnRwNjecPjpTxYcGHFJ19hPpSP5IHKCeqNsbp5FL+JSn+KoQAJgP
90fe2c28vfRyNIorgOPkNf/HLTT2idpYGXOksZr+GiyrP82LMcX0i9v+YSznI3Ta3lSpOlPMYQbw
/+X//2PAIVlteFGgr/NRnc5GP2AUA18phFKWnPOsdT9E09r4OnrZH/6HqUKm0whGgVpt8fgkOSna
Piyyia6FjxT2/FfvLt8XVYiLW3lHBp87D6SEjdGWprAseQ6biS7AkcxMoGgwWdXforPiQBNo46rJ
oP96/cxoxNE/5dWCu795SpqqW7xqVYtQnysbDlyl/VMNRfl+0ujiGnbhHSDIbg8/NTWqMjC/qOXz
dl1PLe3Wrp9ypQztdM2DBk3Ct/20mq9GFF+PsokwyhJqT10gozAUUf0ymCl8V8C978VMt+C1C8gV
Q6jLY8KHIk2+npCmdEufFKuEtCbOJ4QYviukUg8Qe6w3RTUdGajd1ngYjl4E0TVcbcAu18OZs4Wj
oRpXoZsnxbkmOe39HBbdW1VQpDQHhX6qNct0TcQYKTtdnr4ezcxP8KgJACwA9Pm7QfrHMWyiNRtU
JI1C0Hduj9qq2Xy2RD8+RYanXAqUdV4t74jVrdT5kB0Y6CjbF3uqzCRyXEZU6aid8ibVLqubeDSh
zCMNh9ujJ4cCoMXNzSd15KX3x+R6s+ko67QoSY7TQL+ZlsUL1MBu9IvI8l4NPmEoEgsSGdS6SZqu
BwOaNrixN1fhpCTq206hViLKtPJFjIrj/W26t2/gShHGcYPRvtuciBwxRiSHpIaYq6S+hQHoGztb
9TAzhHdeFr04NTpGJm4SATiI9Oi/+8PfXt08AnTwwFBQnrwVjnLyxK1dvQynevJ8YyaJqoCmPDpG
mgWRKZZH9vwSqsuhK97tK8XIlFKIrUg3gBRdr3G7WqsTNfIqyN3lLYZEvwpLn0pAk2gqr44+n+7P
VEaP1zUzEH7El5S6efsB+12PlxXAp2OV8bDR/jlrqzn6dTVXzyIZnAAl58YfsYQ+gALvLa+Ewcgy
HTyZ7ZGsYxLgYkir0DPpA/UR0RTKDRN6WVYOpkPLL3nqpV80ZYxfX/X9bS1M1oOOlSzCXs/XnuxJ
rIL7r+3X/wwcJd/2iJeHVP9gVjgOuo/oax5lrDulfd5imu30QNhSlEGvR1Uqt7Enz6pDSrJoPFWe
UphBWtjGd26IeDjFQ2RXjwqyo1TMnEjgrqZOHVDpSSq19rN+BLaS22jz2UGEYP4qCdQAEDfLUBED
jpmKOOBqdZrf5s76hDQ/alv6EB082buTR9LYIrqnYneDLreauLdMrFHCIrfnsMnKvPETBBYa32k7
3lMrnZ7rOVm/AoYnCCNVnD4sVjxeWjPzgvvbfWfnyYYO+w7/euCdm3mXnYAJZyCF3ZrW9BHeWu5H
0VB8dSMxE2675aOFRkoYDXF/vj/yDhCHwF62PPEdkrncZg9we5W4apNwx8Ri6kubWPOL6S6e5ddd
zrwJW9EBtogLu2fcDJMvUZF1M5ItJhnf/d+yc7vS+5UWHawEtInNKohMWaIJGnG4an3zNM66+5Br
5fxU1YvEwkXGUz1M2I8a4GwFtOaD43+7+aRjgFSRRpuPvsBm+CU1tbaZEMRa0e4P9DIWgTCUxJ9G
pQvvz/T2evvNP6H/4fA+0hq4PngosjQiVVXeXjv3IP1qzZepyZcQGfbyUcGI5Sv4I7U42GU735rK
CqxIONNk0Pzxetih7jTh0PvAAmXQH3poQGEOgf0FmteMXH/thcVq65+gYjwss1u/0URfHvyGm2/M
wuIjKGtkFF84fNc/QSn6vhgMbQ4WLQXplaeARtEPqAt/VifF8TV3tT4m9YI5uJN1ojpRCS0eX7n6
/AZ6xL+dkYBRbKmhsyJhg/iABkLpzEekxOaLY7bZKckU58M8Fp7vLUv1cH/Qmxf096B0RxFLkEKF
8gr4MyTS+iGemmYOTKVu0EhJxoeoMcdTv5RflTiaLveHu61ayPGkQA+0Q3AN24gaMvdkoNM8I9hZ
el/qwm6eOi/pn5p1XUIDFamHwbPnJx5w5303ZtEHPFGth3HwxudaqMb3Nh6WV1try8oeWDca5TKO
2OIWuU5y9Bq7GbSp4p6rutH/j7Pz6pLbSNP0X5mje/TAmznTc4FEZmU5kkUjirrBISkK3gU8fv0+
we7dUSJxElu66RZFkVERCPOZ1/hxVHYHU+STX7jQ3SfLChENaM2d5bg623JkXA5+lkuInVc731qK
EFPxYjx0OTbNjWhEANM+PcyO2IMVXt3lP4eiVCptduSYlx+6oE9rtmE4HBxbKG8QcFT9Kkm1syjS
+oTVqnISeiN8lZ7rTnS6OTJDyvSaoHstWOPZS6l4NZN0rQGGn5ga7bkEyvVt1qH4VporXmLFQXEU
KTxjJwi/ykiZtfy2IAVoq/KWXM56MIG+UlEdD2HT9cV9lRjG94gCa7bzXl3dnGSHPA0EhxB7QAqu
Lmn0F6ayneBYuEVd3C1DDCoyqV3xYRzb8a4yiubFmXuRv/bClsMSJchMAyWxtRQnUvCGJyasoAun
WO5CAx9xvZw0/H0W1F3aGQvSItnT4tz4nohCoicMGgBE1PquBIxNRmcjgNhmIj1koegDc0Zbt4G7
Bd9gCP8wcH2875Z0Typ247hAMEEa96emC7Txy69Jj1ob4BYgiVuq5T2yANlb1xjzH1qt6TubduNe
pKjKSwivRbZpVsclmxujI+4cDgRjqNgMGChhmFG3T3lvmM9lFYlPt2/GrR2EjSqcbCJNiTK9nJuu
RyjntM1wCB3M7qN0zu9zw0N0Qy3FMREhmoNTUr6WA8b++Qk3oBZFG2V9G3MTuxqY/gEAVDydQoTp
Hsa6jR7hgsc7J2Tr29EJhb+DPi0NlFVtQ2U5bWvghAgkVO+SVKjP7iiKQ+L24ZfbS/mz/HsRr8tp
QTSzKZnSr1yXh7vWwqPBiYbD7NbZ56lNUJQYeU0QqBxRz/eRZkzEaTa13vbxpw6/eNGQvc8xTB59
rGd6uGlNBkElNPQ5QKYzf2couoKuZCgMiM29av/mLU7xnJZ59HtD1oawp1WDAKSSq+/xjzZ2IuIK
0E0JQsn/1ldYrlUj5V1vROMHPDiwDe3OXXgtxnTSHpWOQuLO6skkdrV6Uo1Zbgd5xteARx2plyZu
CDPjclQXn8q0gK1tu7nlp3k4Rg9LN2ZfHNZwOQ9lURQvaTNjLEv9EkHO3gmTd+4QFp5v6SXKH5gQ
e2aQGNF0qqJ6tk9TPk0oXlhoIeM+my5vx3IsdiqRW4vGtUimziHmOl7d+/RDczsOlelA/gQ7HW+5
6A/RWw1ek4kXRz6qH8meJunGWyM3NxVzUjdCdvkz/SWU0no3FmOrTQernuuXyPO+dXql7+ztrUEM
j+4qwZoUxltFDEW7JFrX6kQMcd77cWna0GPK7Hh7D2xcRtQgAZmBKQBatEZ7LXXtJmqnoDquDcuZ
rzvcm0sHEUGN5vNSVN4hiz3v9cGQQTuF4hysTXATqxsiNefOKxbCsEyI8s9hXuIFe97eeJyjLN8D
R27NECQbKjigfgh+V5UcdVhaI40I+Os6yRsAdGb90qFX91mgGAljJhUnV0T2y+113Xg6qe6CM6ez
i9DoGnOVtqM2VhA8DlOldt0hKu3kJZ1RjRz6sQD1nlvZk2pmyXPejcrON924gFlYCKHStoSC22p7
AplLtNLjHpE9umMvZjW6owPRLpIvqIw7L8vWPmWDSj4+2PorwkSpehOgoXg6OGVpf+Gb67qvpvaw
g73cmpT0koWrArQWHvflmVs8rxEWjfEDxpzzCZfp9nGYauMBVQ6UIG9/vK2xpHi8Q8eVUuO6Wz7x
RMMLAGLcU3IKrHgi5mk1VTylmWj/xlmQGvW8XgQ8zlrjowTSAboQXwOhIT8esj0OM33Xh1nV9ozB
N74U2Rj3N71UCYBcHbseZgXypZwEQ0XBvK3N8DErRb2zHzYuZOp5OH7AsJPgN/lT/OVyNMyyM4qZ
hqzWxPQVxlpz6OVZXeFbQ1w1D3Nu2zux/3UpDec9QLmEqegdUppePQJUThpeJxdJ7blOlCOnW/0B
icl8RvFp/hNvPoAOWtrWwB28qVADqPbFndoore43bYUs1av3j0x+IX/Im5Xo8nIJ4iIC8lSmXN1U
Ufx0mh069X11N6KcsjP1ja1qkegxcQTNKdytvmk6TnpKmWOQFBMb7azO/tQ3qQF5Lct3htq40iyK
dCZ9Rg47AIjLWdlU3XrRm8PBQF7krA8aUkKaNb5RHH16ay2ZenYbnA8SERnvXr2eNIyltggWgVL5
43LkpGMdQ4NJWtYcv4ny2lB9xLzq3FcL49UyRtRlyGqkJj2vBkqGl4P1DrTlfnbGQ+m02acsTT1f
VQzrCbRsen97XhtHRUrgEbpSlgEqthrKbCy7VrE0gEapjG/mVtNPlsRvtmzxwBDjXr194ylkPEf2
jhCUBZN5ObXM01uv1iy0cct+OEHXRAFnaD7ZWmycndyb7kt110RrY9dwr/HtiJeAVK3hn7aionea
DP1htsys8CNadq1vzp79BgcLfTl42DtVQVQ31Ufdzao9C8aN80GhDRAHpwSKpSN/vL/cRr0XahDp
WOLIyorvaLkU3ykqts+22yV/I9Kgy0+gQUQNtXSdSdrCcpPIjEnssCO/743JOi5GNDzjyoO2P5cF
qvn5fLi9h+TVtorhLwZd7aFOSzXkr8mAarscDtnizPf5EsE5jjMHD/I0eVTs8o+C7PdQ0rR//etF
O5LOJz1k5GuuctlMtdpYjo4EkBlUo1afYOIrGISXe42CrS8J7QIEFGmzZPJdfklhRhFlJFZ3iof5
rJV1fMihgaDzaWun22t6TY8CiiMlt+geg9K/CjZwECpFh0bhwRls3LhEnT4uip4+sr+ziOugR1XW
9fr4HVZtj1ban/u6sBu/MEUCiyC37mTkTvi82H/gprCkZN299TXu0V+9/ZNunWiIcZLzI1mV9urh
c6dFtwFSk//OpfKHM8WT7nutVt2XVY9PXaKWUpxE+3B71I1PAWuBO4vPwQKtAwmg22WXpRwqkMcY
T7p5+1xQVD45Ilo+/42hoBhJqBA9mbUTgjFS8BOD2iN1LZT3RsnyD9lccHE1g7HTf9m4qnhdAM+z
lIRI6/ybfkFTlNbcHxoX4WrFEJrfcto/9mWqoJ5Z1tiAO40vJuz2bs9yIzJjZOIyKdNDAXP1iutz
S8XbmvpDbtjKGTNT++AZsbazWTY/GzQxCVmU/Fu5mf5yFzY1qcZisquF5YhfRzdSjpHduI5vjoq1
k/9sjoUNE5cuDVUKppdjebNhtkyYa1/ljJqRawaKSzILXm8Obi/e5lCymI+2BuTptYlWG6mwklKX
3ejN7hm3gQxdz0w7cYe8GhUAygPcE+VXMhHJ9LuclatGebzQ/Tt4tRMek8Hxgi7WI9Qru/7QkSkj
OV7tUVeu2Y8/RwWLDAKCEtM6XV5iWy3i0ugPA2Lrp6VwsiNKhMsbF4W6M5QHZz7VldmcMjc18Ees
clwtqnB4CtV8PBl6Ot4NyohanxP18TEHQBGU3Tzvic1uXEUyBJetJf6PA3S5No1wozTKNU5PGw1v
+2ROeRQq7wEaXvoBbUYvsGkpnm9/+43Xj3YeqROhGudmDdMw0SgAwsQ2E/003DsI+X7J0mV+Vpcl
vRv6IrN8PezDp1RA4VfiXt9zAN+aNcdJAsUNyprrV2lKOwo4MeGNoUzuXd6606OIyOYiM+mDRsGM
Y9GVfCcX3rou5D6Q2pCAn9eSMEmnt3pFNf4wWJX7HCmj6vdQeu9ur+3WuaK5Tl1IXhkUJS8/6GTq
NYriXEpm07RH5DzL703R/gjTpttJGX/WslZBzE/xaRocUp1ljYTvQ/YMRLj+ULeh6yM4qbyty+43
2+7KN7oSlTQpTT1QI2VG9LUEJq9WbaCIxnwqYdt8+Rvzltg8WRKTwK7LeVfDGA+ZLp8BK+xORqd8
G3Jz+Ei/o9ppPWxsHp4aCxUOS4LU1gaZEbVmkVVKx4WciF/bslfuUfxoTR9Z8+VtIirjxQwxoX19
eirR61T7MMFBCGc1wSX1+qFamv4wUYiD4d64/mR19tupmF5PNCf4RmwepChFZvQCVgFKjN5/yD1M
itOr5qmu4+kTQiKUIPTR7iWn1AmcpmxDf+zaDqcs1BBPAI+ae3Df5Z1nVvPku2WamsfB7L17L6Hh
FERKpRxHq5n+xpYH10boJzHt5Ojyg/3lhaxzTdTJ6GFhHFNuzb04CfI0TJ/sQezxkTZOF4RX6hYS
aXTtvDYpc9UrTc3CNHDUkqkOv8V9nTzaTuXsbLON60Ims7QWkHDlNV6lz/g/KEXEcAcFMPKd19rF
UQs7/ePtY7ORzIJpkFLDgMilVsPl2jXziKtmj/1zp+pz6lPp955y+hlf6qlz36RKJv68PeDVCkq4
PJkHlU5JIFt3LyKrzhul7M1AR771xSi04rFTcXksSIi+3h7q6qDKoaS8EtxKWY9f7Qsw8stk9wxF
S3R67KzIDbRuiR/SPBlPSGToT7rXmju34tWCMii5lRTM5n+Jsy8X1Fh0IG9VaARFaZcvRNr4SZbe
KRejAkSnS3bCqK05/nW41XVf5gCFSL6MYCmIgM5AWtXJV5cI1B9bJjsMiF5OPsjaPYL/1neU/FDZ
gCDtWtNbGsQ2wnw2jACttqaUuITZl55gjm8gxHO6/SWvYnza9nS7AF5TkQCfspplqzlhHk2VFjTz
oh7bpFFPaGT/uZhxcsJ2SD9UmVP8SVFwL0/fWF4GJkgBoU+Uv5aNs2io0StrtSDr8JBcRl35OETG
n2j9DW+mzrTv7Vkrj7cnu7GDJKwOQJ98waG6X+6g0a0dlDEZcwiFG6MOkXfPhQd3yW91UwDddZ2d
5d34ljwtxEI/od5XklJt08Vev9RaMHaR+UVTu/bNDFrxW2kaxU4QtLWgBH7ya+KuRp5xOTklVzS1
aF01gN6r1rjTOYpev9QJiIzj0umYHgjXfTfWwx6IaGuOkFW54lSDose6vZI04zwava4FqWYsy3Fw
l/lzA/3J8aEqiJ27e3MwqmY0BuRc18BM4eBPnXDjBta4TL/SymtbP01d82RjW7xzg2+dDQBKDiRq
rh6KCpcrmiVV1U0zrtGOF4oWkTZteOxdfE6RyffIhRN5FwCt05FlyPsdrsfW4LC2qWxK00HumsvB
YY6hKLYYOtotCb4cs5NHSLREeYtJMQ4K4KZ0830RGvbHEgO9P28flK3B6UwRD1HvlQ2Ey8Et3J+t
sW2MoAuFNtIz1rz+zsRg8mueCfXeQu7mGIu5DPDraPeIGFc5jEQSEQeS2sEfYPqXg4ME7KfKHo3A
CmMkK2WukftuHY2/Zp7THkwIS49D1cIF0c3haCvmHhxxa48hvEEJGv1Y+ZJe/gCZa+dCocwTiMSA
xOB2qp/UnnlW6mVPi2JrKE8iDujDUjpaZy6xlqWx47HQxRhHQR67eNzmXnZf1P2r7T5YVoagMkZX
UiIDLmdFCU+LCodWyBy6WKNhlqT9KMcMfzg9i8ZH6eP5+iElgJdXm7fFk8yTyyEjq6oBO4iFK2kc
3vWgfI+tiQ+1z7+dvtahkb76zZYQNJi9NNu44NeofS/KhI1dyhLkmp7+1jT6Y51jputn6mwRNlgC
qNY87Vy81902MjTKUQClOSkQ91enZdLVPB2yYQ6SCkkzRA+Ap4ymFX4dKX1+yNFqegInXiPsTWp+
7nDyxfDFHXAc8dQ/bh/c6/1ECEjMQAlcQtfXRYfBnvEyz5QZQopjfFQpgH4r1cZ8rokkPt8e6vqO
IASUwS2vKUnqOnIwHacFtZgtQV201sfERWCaQWRvUzhnVOm/eJXwzmgq7sVH16+4jD25G8CoESKt
ES7R7JR21uULb6pIqOc2mR4hI1e1GvAmtf2g91m3Uwm9fltdCMeyi0EfgzbQ6kpyU9MeBn1GYNEr
2vOQ2+Jo9Ip3THJn+aYlHrq3uvPy+vUl0CXUZW9RYpM/019yL4V659Q3BhZFbZJ8Uhr9TTFq9nvu
QOWsoYvpC2T2ApcY+LVlUVlwoJLNHQH1lu745cBRkWelhzx5kINOv+smHVRcbi+nrMuindf8GhQt
x+JGolVLgnmF/Ws7kKGjNS0B3s1t6RcjXopu5haBK0IoHwXydrmNN1Cqj9O9o0Xze2RcjY+iAIwF
LD971hsnOt9e+K39RdEbfTUIVjz7q+PcTkVamTmXSLKABEKeonOQHy0JonHbscr70rOSPfnVrcNE
6IT8KOwDxOJXKWlaZVGWTuMStCDSn7xF03/Nhii/dyGh/AGZNXukgo2HamaOO7fX5mx5gqhq0cO+
Yq5q4L+pePRqQI+pezPRKzmEhaZ8dvGsfBBUK3auja0bivMrlXIRekBR+XJ3FVQuRydBtcKJ0Gab
Jt45Qr3+rprcPcNQ+aEuqmiY/EilNCx9ACgTRF0OVRW4lpB7T0GRTd1L4oUmn7EbP93eLhufjuab
zKGokBD/ro5LoybZ7LbpHMR1MYGnagznvilVwzetOj2rWuzwVRMks3xUel5NU2OKaA0Qd9NZAOK+
muKolCh3OfkcLBEUcQRrG4hJo/6mb+LqsV7c3p+0ac+9amPLEEPwoJNuUNpeC+9QtNQQF6CHGxUt
hEfTjB8SPbFO6mB9crNEv7u9wD+rnevvCK2foAWqJSjnVRhhFO2sZ3YzB5TZswP8mOyYkBSfltGy
X2qjr37XzNEOZqUoj5PaRM1RCNW+S/Qw+5j0daz7tDaxY2lIgnZ+tI3dTN2Zi5YeLID0tegD8Zuz
VG1HO7ty9HeZpyz3ztA3H2xus2+RKMMj3E/1KRtF/FtNlvid5ixgDfSqqpM+mslxcaL5qeMaOqtZ
ulfYvOYXsT0QJZQXK7uTgsLlCZiVmQ6dgaDJaIGwRsFuHPMgsTv9S6tiZXxyFARDHmw1ir6PRdRE
hyoqVfyMbTgSOyu1tWkoGtFG5D2Tck2XPwp2I94UV9WETHwbo6NM0HkCN9o+GmWFi8CQlAYYr3w+
2+U83gG0LL/3M+ilY2VqSdA4Svls55N5lzh18YQM9vA56zPFOt7+Ma9zD8J+6DmQsqVZx7o8i+6X
k5boHwRpWE31nbGYyaM+V8Ujz6T3e2WqbYMBfNmxlOVc+2o3h7/e/gk2Qg2JsUOtzKQmfeVxZTVO
rkY1Ws5Rwv3xEMVh/tAM8fDJhuJcHoaua4dj6Czu698BoJkMaXEzIyq5SnrSrtGHGnxfUCt9nZ+E
QLHmRywMpTqVukmvN6mcQr9/9WTB/dNd1kixIZiuri8LzbuyTEY1QLNL1L/Tz4jPqZq3zZ2b5ThR
RUlcqA8abNOd2W6cWwYm4iBTQNVxfTCyTMP+ySo1Ajpr6gIEjXoXKrw6Ypydhsbrncv4nOx98iBY
TwQ7q/c9S3M9caMMB73Kjnof84DsyTb7+tEb5m+GQNQxVft3ehQ594jxw70r1P7D7bW+njKVCIdo
i84SKpbrLgfigssYU5YNMDrUPztdacV+b1XKSwuRdqdUe93AovVIBRN0GoRxGiur0x575Dc4a3bB
oo9t9biEdvLGGlwdKXnaKwCeetGK52KZZzzqTDGb4JFG0zsYlIxctNQnVG0gv+s7cfx1REDfhcr/
vzQmMYi5vIRGusRe2No9VEYuF7/Fp/tuKYxl5wxf33WXw8jf/0vo3o21oaFq2AcxxzzyC8/tH9u6
Q6l9Eu1XLx3M0+1vuzUgx5Z6EWRSqier7QXkp7emIhsC1c6rM31w5x7fRi+gBxD7oRb159vjba0j
3D35ZaklgNW9nKCLM66ZcREFxiCi5wp3mo+6Ne09/NeXMVUKmIkGkhzEimvkoV6liEgU/RDMKO+c
3CzNbB8l2Old2Zni3WJ54bsmU5DiqyOEVwbVfHd7lhsnhrHp0hGmEpyvGQdUNWJzTBk/LlCYSCFw
+k4HVm5e5uZ4e6jrIJKCF8hYBFeIJ6jhXi5oVIleR/lsgHBsgwrM6lT5nBa68xBpWl747SJSgkr0
K8gPsr2C28/O0GWAJduuOEiS9cE8X6fyCN0rRqR3TDRJWutQtV746OCB+ohThd0c6JfhCzF3uvZb
XMU5whZ1/2vX9N+LuDM+tsmCrwyNzEOlDc4TvaHu/e3F2doHdIU9Sjuk3xDwLhcHgpaZ630xBGbb
19SxUZt+r9hVfDcrtWH4oPEwnooGrLuK1FA/dFxNOyHo1n4nGsAemfuMZGn1E4QuXjMCjUTiKHwd
/TgsnMlP3Xan5rt1jCUinctTdkTWgMmsc+cB/XCQGYo6fGoqNdMxys20+c5bluY0wF26v720mxOj
ZoY8IlQCCE2XS5smrTk6WclB5nn+rE56+AaFxj2c7dZBgqTp8XeAWKSsfDlKPShlVcXch2XeqcdO
CZ0gKQY1aCplz65iayjan6wdLWuimFVEERIweG7s9IEyuAjnjiMwmxgZ4zDy6lfHELJAwneSdWpp
gHY5q77SqjwxvD5A+s84lH3fHWnTpQc3fr3HEuU1AD3sC5uUltldDlV3nXBrqH2cgLh7m2Ald+70
Xj3oamV8SKtx55ncWkSeSODzEqrGcbkcjm5GicK/2weh5hkH5ATFHdzlKNDEEO68XBsXH114SZCQ
arFEgpdDja1mpNTThqBz3JLYZ/HgBilpkJMmnPXII1NQzOlIoTrcOdMbtScUPrjxwBzI+tOa1RLr
i5bT++mDwQEPdqcbKWoHCYp0Z8kK+TLFtYrevwU9/xCP1FDJQs3Sx7ywTH32cf+7bDIa56gucEe5
fSw3PgC9UQ6kJKeS2ctj+5cAooK92RIJjYFpJfbd0uRf6tJYzgCbd67WjfN/MdDqS9NPLpDfr8Zg
ASkwBUtYxW5gdFa7U+i7zmpIQSUWDu0DSjJrPbZe7RpMD9nA+rKod94wCDJfTTkKUxG+q5bqG0XE
1s6gW+8aTBrUPEg6KeDqq82FuezQG20zBH1qx9VhUebuJTWWhhrjWOrflLpQMQJXOyPA0SgZ/QT8
5ktp1PX7upk74XNngBoOtRB9WtLOOw7L9Pn2l95aGErlstXGXYLg2uWXzmots806HmieKvbH3OrK
o5FgDxllUB7KdIIpw5Po3x50a3uh+QGgh7NNirmqweHXmCt46Q2By2Y+p3H1+xAmlCGmqD3cHmnr
eEtdN0SNJO51/aKFabu0XaYQWXhR+cWuht8yUVd3Sd2VT0o3hPeJtFA2ml0T3o2mDJEwBxAELMKr
8B0uF7Z2x7DTQOLzEJRDGxQtEkLJ7ESeP8NDvEMSQ+BEyqynRKvHs8j7MRhbAFgH2uTdznneeNhl
6kVbRjJ20Je5/GESZcqjIdf4ykWb3w9pS9kjVj93jpgf7KnZYyHIl2cVzzEcSR4MEz7vWkteoV8x
pPXMadPi4X0TS8WmrqitozU20wSYa0oeo7K33riKWb1V3G7cme/WBgMPTEMPLjXVwPXB49g1qfC6
QHG0NzlaDb/O0VjT/MM+9/YG2xyJRi1Ncp4RmDyXK5sVdUxvmpGIQqdjXozLWbFFdcosp99JB7b2
suQfS/oqwei6WJGWy5wVHXsjQV4tObaulfJWmaZfGW17JifpfuiwIpVDmzr659vTlBtk9UVpRoO4
pwMlaburDQQBs8pg0XVBXyr2qVc6bzgW9Tw+u/zb5mCWafcwgV0/3h52YyOBzqG1yW0h6war7xhb
Tc6pFl1Qwcksz5mqIhNgKlQOEijm7yfHGJu7QVeMD3MsvMwnnNxLTjZWHbgHVV/UPOm8rbeSPVqZ
uygh8Fa3y07enH9wauzVxkXvT9gK1/duZcZBy2v9+p0F+oEWhdQ3wW1ldUmGiSO8scvZwym+2kJV
zLt81msaUmW/8wrrm5OELsybD9QSyODlLi7VxQ0XNeuCcXKsb6Lq4ge6UPqdGOCfL12PhH9kxwdH
S8pf+w7CaOCmgDEW1ZzVQ+aGqNM6yPjcDziLBiXGM7nfzqUDrik12t+a2ojvvKa0347hkhgBTdvh
9wLyzMh6LuNDjw3ZYcbnpMENNdWO3egtb+I5SU+3d9PmLCFFyWofYo1rTV/XjUecLMYuEJZSfVSm
8SF3CjSGBFvMp4OOqNgYTsszRdZmJ8/ZuICBJ5HlcCkh7LDeyHqZIFHgtF3Q6aH7hYvzQ2NUUevP
CxgEK9Y/3Z7pRlhF3QsxWCokCKiuhdNgnLoxgSMeJi16yQfERnvdL8rp2+1hNi4/AkSSAhXBabhA
qy3qYMw3lLHSBSpa254P9juJfKtu54fa1aKdoGHrLpDeTBINZfP15O//JSbtlCq18mEhiVPM+ZNw
TVG+LF0Yqod+bI3nkdLT7A9UEYzDTCJ9HDOr2slLNvoZoCuksROIA2DU63YLiChcugytCXoNtLN0
2wz11PdAyT+htQSqBa6t+FU3KrN4duJZP9aYTEeHKMpLd2c5Nm5kqeNFyoKAskR/XC5H3Hp5kxtC
BEAox6ciLZh8Z3UnzNiQGhUtIGZvMPYkUTZGhdBDjwLHHvSH1q23WM+80M6UJhjq1v7sZXQbfb0J
zQ9qrZuzT3PEe8zivvp+e6NtDYuVFrrfAF55alevrAD0ZvZmzLApfsmHrEWULKto1Bw8NSqO+LWD
xuCB2jm1m8OyrwE0UwDkJbpcY0NNtNgOF8Q2S8v7bDX6RMJghgi/GyKqT2pX9icbVdmdYa8JRtwR
XH9wL+ipwgiQx/svW10tNZG5ulIFdcaReja0Fr78YHj5t5mC+Xs8W+EV5Uafn/vZLG1fy7IGMcgx
bfQjRifLA9d5Srd+McDvGk5bCT/rBtvEuVWJftz+NBt3wM8cUTa5+TTrAEizsnjESromOS91dfDN
3Evmd7YhvKXw7bAXe/fA1oDSMwhgFxgRSkeXiwM8raZsnteB6tRVeiB4zh9FXicPRSeiPWzpxg7g
cFGKkFuALb/aAf3ktm7MKx+EYWp9boX9qaqX4tlNsJKckAY9JU209/BvvBU4rBLg/axvX2mezjQk
zax2mmCulLBB+Qdf+8xT88hP7Gb8jJ/k3yh0Qz/UkZolPZAp/2pJIxWNma6QEnjxiLl0ni7dOXYn
mrUI3CLbtCA7++xE5lg8jEtjKtAJhK5/ffVOggWPyQ39bBlKr9Y6ob+AZ0nTBFrhdi+zIwxfiRzu
sVif9vTMttaYijrNblgw0kTucsZeTuLPcW6COBXD+0jL509Y5gFaLlz3rlzqeKdWt7GP8GVAmwiJ
aF7/dSnfMSlpgDUhD8y15sWuhwlOtprGkGnsLn3b1CGBnTsMe8oXG4GAi1OFy+al+nGlZmLkWmrp
LX2wBJTNMbYTPdDw3X59ugUJnAI13QMkktZ02USFBuRldYtybl8dKmHOD2nrpIfYy5rXLyS9LdoE
hFJyzFUUsFRzVwxG3+HLYDWNH2Vgt7Iqct+zAj/mpXROodlHx9s7c2O3IB5C4iPt0XBgWj0/SVoN
FWZ/dN3tpHweZmV6WEy7RLto1k9juIuA29gt+JhApJSwDt731Xhulgn4o4xn9138JyIQAIBRtDrW
KuoaTapmL2Wli99eP0k6C+R3Mp64Eu7q81KIXqu6oJlMpzvyxKbLmdX2HlVUW37tCl3fqxP8LIBd
pJU0GtB2RqlAehuSZV0eQy2zknyYBwoFel5j6erM43waqXkXqZ8MGmYmTasan7TEWbJ7baCCC++7
6e5yDJO/xW2J9yiUNEv/JqzJEXcwj9MfbmiJ+YR9YUlgMIq0eFk4mKNvYVv7LmrL6I+4qzvPTxWv
ehqGxf2cV25RHObWmJwTHeo82gkbrz4nR4KnHOgQaHIqzavrldRt6iEUMkuALi8pb1UwGUL189pc
zqk1fGcZPt3+mNdDSt8zMnUghJBN1gTOeAHtiFeDFTRp6w6PSzu2KXo/pKo+NQKxnJSMeOehB7uz
FyJeXTk0SmmzkLrylNAzW13jbaq64zxHVoCUtqCQKNwJhyi+/86hlH/P5d5hHG5U8gF66sgoXe6d
FtHGXG8yC5rSOGK/KSZxqKa2ureB3e0pUV/dAEwKTgsYRJ4mot/VYJZSlk5fKxZA0NJ4ydrGehLC
eNcrcXisip4H8fb32xhPxpwAfkkYUQdYNVx0pxCKnrCIVJQKpfcbO/T+jGMor6ciZw9/8JBe2JPZ
2tg0dMcIOIkCpHrRapKiqWHsR8IKEJ7HuXXWJr+m8UDntdEPreiyxxpHt52ZbnxG4hy6v1QeqMuv
w7kKNfG+xTQgaONG+TREoNLOmN5bBz2qI3G6vaw/47XVppGfEeQG8RV7c7Wurd7nap17RgD4OK/9
tovNpyYHsugTeqQvqouXvR/qkU5q3uiiJjdPlbdaZbnvEzMt/tSbwvOk3XRhBBBgFtO31XaY7vQE
KfeD17ves5rFWo1aezw9IF1ftL7eqWAjnbCrUqRKYvxZzEQfztkc7SpWXieotDfwTZEpPxkytaPL
Q2HGFmGbJzOHKFGfYAPoo48jxPDdzMeyfiKzqx97S1jNwZktkfrKlMAQNSoDz/Cdpb7eTRLoQumK
GhaZ6rprrrZmLChKVoFQ62466qERzyfEKBfl6GkAKv1wWUhJQFLbjt8VVqo8gLnqPy2parcHYTcx
msjg20sUFKICB4BJNdVTArkgOyRtmr4rGzVPfGHY8xfK21bto4KpZEdU6r2Ps+4kWKFnZkyipNnd
PWx2L0GkytKg7MRZvZOgXl96aO2ghwIl1aNMuC5OIIZfVpNdkgV53O4LssMnkaf1y+01vb4VoBTR
qiH9oUF/xUBtBESPqKyrQHdF/yUeTBsylq0d7LwYYl8lAdw5nNddDPYTHSwpm0ZQgEnU5X4SuhsV
EuEa6F06HnnL2by5yI5uhfVzMZQiUBpXBbO2oK0ELONczmF4iJ0q+Rei6z+/T/8V/aje/euMtv/z
3/z6e1XPIkGiY/XL/3lb/yg/dOLHj+75a/3f8o/+v//0fy5/yZ/8998cfO2+XvziWHZJN7/0P8T8
/kfb593PMfkZ5H/5//ub//Hj59/yca5//POX71VfdvJvi5Kq/OXfv3X/xz9/kepL//nXv/7fv/fm
a8Ef87+WUf71jx9tvP4zP7623T9/8fR/2AD2MH2FfQdmVeYM4w/5O677D0q0Ei4BDxGZR3lRl5Xo
Yoa0/yEhWNxsbA8ajpLW2lZEifyW+g9eZQmCAFpKRKL/8n9/tIvV/9+v8R9lX7yrkrJr//nL5U4E
4EJxgr9enm7JglnnM0Wkz3aMU/B5gatwaqc5RXPFcA5UwfK7yMj2AGaXlwldcMBB9FckG5JCDHHe
5T4sDQ30U1lGZ8hj08HU2vCjOcTF/bwM6fPsxuqTnud7kczl0/SvQckOOWmgTwjIV4+F3rojwgxm
dO4aS3lCxwaL6tImK+Ufdx4mmbb877v0cyjwoBI0Aq+Pj766t8tBzEtt68kZmcsU/oWpBDEFFz9U
M3TboQmSADjt3c9/il11j0OwGp5Mg2xD8vKwuqOosm6PW5m5jLnlinPW9b0/5oWBp/mivNPjVpn9
phKL7/JUvqET0XwrDXcvEVh1yglxpMIDknCshGSPrbn12ThYYW9rzTns5UfOJv1T3yrJ79mQFAGt
gIUHGh39x1pvgihv8FyBTYeM66TbCZjkVvvg2D2mcVo//oZbXr7nQrra7z9/Puq+BPAwHaRwxuX+
SyqLW+X/UHZlPXLy2vYXWWI08ApFFTV1p9NDkn6x0hlsbAaDjRl+/V0VXeme9IkS3ZdP5+WkGvCw
99praLyhGlCu5E0LxpKJF1qljVtKC8bIP2Z97w7eXy8EnBCQPcC6QRn4PliKjBj0OTuZimz42RyG
2YGf48loWnqsj5CIMciPEmmbykMJ2qbIw8nVlGCc3Ctl/1FqB++2H25xEM9+HTg+stEgmPr98Vvk
yY1kYqpygYm2XMNSp89dEpjTAHrHkoejkBens/4z9A7f0STbg5npVpoGavN8Yqn4GG7Me43QttZ5
uIx8LLqwjl64nfRxXMWicw5xPMzkrJ/2+Zxiw/U4Xy5tN5BjixTWBgVhE8ApvWfXxG+91/84e//3
gPvPA+1X+u9/7MBfj4jmF5LCX/vw/Q4ExcnHWVi3FYrB1L9JWQzkx1Yvzw0yWYo+0ctLn6H5ztfJ
z+68Rqv90LT8Mk6ROSgWI2u0ZeYNJDnyYYM5+GMTT94rst5ptTrZPErl6y9pH7NjYib5PfQbW/QQ
xn+dYNPN8wXKIK8ACT58iYzxxhy0aHOdW+fKgWfN498f9/d6BYpYfNBbCghGUWgQEQ7x+wclbmYq
JaKptulWwyL4pTBr/K+Aufe75hbsjtkSGPboBMGBeAfWpLFKpgXnYJWokX9G6ZtrZs3RjVv8I1Ww
s/j7Q707r28PBQwB4q4blRS68XdoQrKYQWwjfg4xqPyq+vqEP2wpsnD5F+D1h/2Ai+F2w2LJQDZ1
+0v+A6Bvl6DjGLo31ew4vzZZtzxLxPM8bmQwpymsm8fWF/XHvz/e+0P69nhQCkBufiPo/leNCXoT
QGDbtRUm/fwN9VialokasBNl3PthnggKnkO26C9Qp2ITYcr5rw/6pzcMswzUJbf4VdwUvz83mWki
nad0NfYJ2dWx12PdTF29FkHcsn/AJn9YPfiSkOxgAoOB23v6tQulsJB8jpUmSfMY1TNO2npOoNSD
nY1orP1HDf+Lm/nuCICtIWT/OOqwbN9PwfvYkwgfb/vKG4ZtKyKXxLZELWuhF7C9a0HgUtsHP0FM
pCCS8R3r0/qyBmPX5U7UqTwCisquHavN20TH6a0NtItyMbNwP9eUXFhk9Ze/L4o/fhHQI9DUYvED
Dfn9iyCjWtFApLpagRbkiqAyYUnTnTMeDU9//6k/LfqbzAilI0gXmFD9/lNdWg9mwCOhHBrZ1QeO
dJ0MhugkGNJTFKruLEJH/9FG/uH5IMsB7RqGmmD6v+enbXMEeXVHumoJu2ifhB27rrOhVRcz8g9o
+Q/7C2JbsKvxYzcA692Z2It1aLZV9xWzs+j2LZXyAm1GWrpoMA+T9ddjEFrLi3jq48sM5ss/Fvyf
nhW/DqgQOigfPl2/v+AJ1oEzgTCmaiM+5a3FE/qrzuDd12f/YHrfnuX9UqcghN2S3mDW8r60RYFO
b4dlW0W4s05LF5qToRvu5tTbwhfAH4mEZ+FmTrD1/Ncn/cN7hncoOExQNaDUfa9vHiCt2uIZltUw
+3GHMGL1RzGs4VAsScOucAvE2VXPwdIA00OTCAtHVFv//6UMWB2iCggBQY9+96k3gIfOpbGuIuHR
igeUHmfLvLKvzUPLiR/nTdD8q6b7w+fFiQm7L7RnGKK/j5zCeCb0BoPDk8Mh/I4Rh4ouAaAkoIhk
/+K63Dbjuw8MmhbobygfQUB9f3hqdEipQmRbNaBWu6vb8dmZf1apf/iR4NaYgTaEQwFGAb8v2DYL
EQHQCpwIfGEy9zWBlRHh5l/q9D+8ObDrAL5ixd7IZ+/KT2jhHdFk1hUoZtGLqo0xudbeUjgVAnP5
+9r4w9a4UYVv1iugLiKI5feHGvtZgcZkx4riiQ+tyDAzyzxUtBtN27MgA/kA73hXFzOhX//+0396
n7eoLCCwN1r/e8iMSJQAdunGCgmUZAfOwxuRuPX+/iN/OMZvNGgsfnDL/vsOz4g3JIsHvG8gMZbh
hqJh44s5cTvXe6MGuJzXGf9X8fKHyxx7/ZfvN1AiTNR/f6vw81rE2rC2IraLXjpwrT6k2zI8pWEv
K0khbfn7U/5yun63AWAAmiITF7cHJiHvShWOgPUW4YV9JcOwpdWyutssvSbiJzZD8oyDISP5hFSO
502n7EPWzeD6i7p3Dp7ocvip4WX6OMsAXcDYrcmBaBumu3UWb3FUo/ZXsZ3DAmWByG06ZGEZisFV
/RCYJxQu+tPfH+cPOwAkxJugEXfvzari99eHOYixUef1VaAJcblGJOsuGRj5ZKXv/pEr8Iffuh2M
uBgCgAHoPX//LfDnNfzSFYpbSvjO+vO230ZiDtkNi/h/P9bN9BLnEzxzULm/u/FWb7DdGqxN9Qvx
MF6yFB5LyS5iQlZ//6l3HuK3lge+qch/AfkPTQ+qmN8fC9Q0MnsLw+ZaODpqS8MZeAHVB39svNfO
BhtGSWPcb/e2WXH5TGtKv3tCNY+GzJ0qGqyzD2vqtosFF/852hZAyfgkdSF60r/9/a8Nbkfa78v3
JpRFpX2zigOL/N1HGKLVIFsBgEg7d/ys51B/bZKGXDSYpiaf65q/TZ4Yn2w88DlXPiOYuwfbA0/E
cC+3iBcCbm8PoHIqRNShF4HCGCx4as2J1i59mNNuOWCwO+1GRtvzTOt/TZPezSJuLxwNJm54FDRo
Nv+rnPH1RlCwpl0VY0yXN1Of6UIiCTGPGw+NPY6fO9IJIBhWzIXH/bcVvJPj398jBp63ru//3iRA
C9RzMCJCshF8XvDpb+XIf/RqAOahreB+XyUQMTWFHDHiQfBVNPoIOtdlLcl0n+B0yhGu9ZJIlcR5
PNbeLl5E/TNQ/csy9nIoAMfZx2khNTaDhGJb9UuVrojhiz1Bz5Ft7n+h4VuNqRKPD2SO32ZR50y4
M8AbmOg4EOH5124VzzS5La9wOfI2O9SZhM0qQTgAZV1XhOrsdQ2YhUnhQdpVZ7pygyhhxXiv/fHC
qTwYvT57S1u47DVYvB0SVKtOyYd1duc5ybZjvzW7TcxfRg2+HHxrV4AYckc7ekxlksCLagKUsh63
cXhJicaIjxY6Ti8mgHV8Nh5t7RWhDEprhz0MpI/OtD8mRkoPKizEIx+h2y7jxH0JrSmQr1DEAC9E
0wO/UYWVpCSpVyPYiFRItzkvcVt5s+FlhJRJk8H02oNDc2Gi+BVcA+ABW/YUeWynug8hMrQV2iXw
6FXeC3NXW59X3UYuayw+RiPGN13TfelkgzQDifOXvYXJ8LBCuw28+zMgjZ0OvH0SX5Rl3+uW4CXy
p2F1RxEFdzrZ9v5wz3lwdun4ZVkBsMDwdmLNnI+zOhCZQepYFz5JodVj5bSt55EsiB52Qz7b+KQ7
faiHj7M+Gy/+7Oh3DP9cHiTxfdrV+3H9HvXE5FDhm4Lq4ES19yOdfm4BhuxmzXGgwpmcH5oxzrc0
PiYyLmlnzjXCmvI1TF80OA95Boh3m8dr0PQJmkt18gf/YzNZhIHUQ4kk5KdgoHus4pyIKA+9DkOf
gcGiM9wKrkB8Nau7byb6zLGcm0Q+T6O5CS92lMHSbdv2hvrfLG/2MdSJO39hd8nY5Zuhz1qZ74FA
/q5MhqIhPDokINmHVJZLa74QDykGy+LliK56jdv+Llwdul9GDpG+M+N5hv4Z0wC4sHc5Qfw8YJ9C
IKIFSV8HRJDmMAg8c0uv4Y0k3M9LQX15GsYmyEMUvi57TqxXMBk9pguJc9J016w3/U7BNqdoQ5kj
AqYMw/FLpPpvmEVcnRbnDnQjZLeKnAbtGWas17iPxoK3c7n4bZ3jmHyW2/Doze2Dn5lvmz8cNtRc
hWU/RmwuPfqlb7G3v9W+Okex2mknX6T3uctUobBNarkc1tq9ZKarSGbeQlwbOXKNYLAjfprUHFnv
53Cn+C4cvQTI32xHvISl3iEQvSTORQXc9M7TOl3E5CpO2bFX41hgdjCenRT7JrRXMF2fsw4Sqz6G
9MqFOXimeFicINmAfyM4SBDpQ+I+drgV83biudXzsffSXTC3eRelRw+YrDeJjxteoB7UucE5MqV1
lqdymHfOOf0lXIVtDw30r21hFsCOqJr1NOxHpq+NiL8EIJAmjSw7uMkiUwFzbjWsOZXpDulzecvD
0lBt59zAFgKWqSi8KVYDxBbKUvrYJHWLIWR/1476zXlz85KaoURHvx+87GvSuUs0Th/h3/oANJMm
lhSti+ZKWg5WrUsOXYjM585eunVrC25xBJGJ33cKfX+uou8t8Z+ybbqLBf5gzasNicTD4LCiFCbC
hueol2GOKB489R10oSLV7rPJCKKsl4fV2r1uk88SxyrL4pyt/bd+QwHQ841BNLuNBcI2408xlIBH
aCuZPiDiWo9jc98scbfPBgviZWsGk4dtDCcdRFU/cTcOAgcOD+4lRwMN2lAybMUIr4n5MMy2f4tF
I8muh+PEziYZWH1rxPNpk8mJZSp59iMLGf+Ex9uiPivJsFQs8E25DPCALhjpm8e64eR7CntCVCmy
cT8Ss33cVPfT8/sAjpfJVooFXnOrymDQTnkAVHXavnrLSI6x9KIcocrJXROQrexXp5/ibfyeMeyQ
UCPHG9iyaXOQQaNnbNGG5mEj6BG+HO46pGSbDo2/pUeGY/aei6GpAnj4wA+kY+RpQAr35zUYAkTB
ezWtRLyQn6AX6jLNLA5DT9WrvYDSlT3VQ8juu8Y0KF2iri8xsE51oa2O91abeCvJJqOdhMF2m7PE
2WvfoNECEM3cV9hRKm/vXCyKRc+vpl/it3XDj+c2btcv4xLVRyMHMpUApNRhArEA/pwjjaHSNfIj
AJTGAp93X1BG39KF7HLEfCe8NG2jX5A3OuVrPNkr7TLGcxUokD/SWXxtI/ZoEmz4FpwbbK4ti/Zw
cIE/pST+cm/mNkF0WJON+bZuE4jOmQGPpKmbfi88kNKXtVaQl8LoKe29/gOBi/qlRjP3qaYIcvdG
Vp9Sy/ojCRFm0iEA6LpmbRfhQLTpFwod6nEzt7OHUNyns/ucaIrwiJbA1TqMv8vRxXtml7BqKSQj
aBQeo6X/moC2W3VoCh6tU+NTLJOwMhvwyCnolzDvx9bdtXB6Vzn3QlEan+I6G4fgDeiVeRChGvIV
0dAnTHWCIx+ofPYJZLEbQM2Lx0RJW/m0MSd3Uz3bE0Z3Y1dQAl5wJwMElPrbXPZZSsvasE3Aq3kZ
8JJoVos9Ql/XPfMHmiMGAyYkXGCymXPrpqm03qIH3HYNwLR09Swr0sw0BfqZg29J+rYMtQLqFaV7
2omtUAuLC90hfwWOYu1ObQ2/TFDR7pJEuKsQYWjB7IB5BQer57ht/pqAveOl5zAKSNHVEQxvXJy+
ulmibu+gK4e8fDIF1rh/BO0HzEMcvuQlXcXVbmz7NC6rPiwQZv6oB9H9ZDzmz8Sj/ds2PDDEq6Hl
QxF9gPCP75HZLu+XjYFc09UCaqjW1kkB8KsvYgqlr0rmehfPLQ4XJKTdQTTpvemxXqpO8AVsauJ9
NBHCbCefBKUDS+e46mU7RQ6smGyM0RHN2kftaF3wg06tV6BeZTvjLXYfd8En0CMxMIUNG+bSCMLZ
MiDR3npWSTSLfIU2HOzYHq72VA/JM5vJ9ClSQPyQfxm7Ml7jrkUIgOeqxQbrtzRBlnaxLWhs1ewN
TQmpG8UdIHHzDHwN71eYOCA3sI2Wh45l26epDvwKwu1gtyST0x/gV0tQ2g4LefPlWh8aLxClrF37
ogVuw8VT8MscsdZ2kduWXReyURXePIemcJ2yB9HVsmQosqsIfe0JDivmCWq/X76pYDxhEQf6Q9yF
AnYgwvlTrloW7blnFW5zsyVdHs+Dq/dojbPL0mbt3pugGKq5Dp9inaFUwndWR3y8YNj3k3YHrtr2
OwVu9ehAjH0z3c9lVpg2wwzlB8ZUYZnUyVnNF4sDcpfJKH4ATdTPl4QlhdhIXzSNlzwOPmiy1sLD
KeG0Q+rt7HCYi3BgX6kz2b3VsjvNvRtOMOAnLIcT4/SZzu1y9VtLCwQxnuORN1W7wH+y80O1D0dc
1GuG2Dt/GIcDtu0EtzTklW5bhGeNg2m3NI7s/ZZGR4jFbzcI2snXGYQSVQyY1DzWZsrUZyitUSwn
ga180PdLLHx4cw92/RETPV0hDI6Oa7PqL5CxY34uJvkQ6Hg8mDTRj00Qz2WbEPEdMpPtRc+yKYeh
O1jQdR+mJHoxo0D1SWbo9+dbfQim/orTq2eogicl8aQMSOuXqImi65TG/NSGEy02rmadL8EqjvEa
enMOXjPCNckW2rOOxvqpaztf5aMh6nKrFu5Bchr702RBri/xf4h3AV8cPoJo+MMWyboIx4mWiLzC
zRZnUGR5JK6fgjnx9oyHy9PYk/TAROrKNAafIAn0HYmcn+WJ5hh6drVNH7ekp7DRSyQjsPzU6ZNI
lvaht0wPhQ6IqA+z9QFUmCT8IbyR76MmNB4824f6gfqxAFNTDH6uRc9RaUAXGscoUfD2m0vkkQqR
18EbFGXZcWmhv86bKHYHyuZs3Ak3NheE7prvgg1CFJuOORyEQQDHOHwGUrfjILOVC+qgooWS7GdD
Jv9OUxE/O7Dggxy+4Pzi4AXSoBQKGhymvZt2ZqKalj3CeB4c10g/S/v+GLR8y5e+Ds5rliY5B4vn
Tq/hbWlP23ls8ZjE9EDKFk3hME79MWdR+NUAEipSFObFSgzDbRt6ajdTSFLWIW7BvYezchQLDWqO
HjbQRN0PEWZduaFaOYOuOlS9dN1Xt3As+ITvdE/c0VpQKaN0cBeOmhM9Z9jco+TiJUaCa5EuYH/r
KHyTbh4/eWOM3mSb/M+1SUllWfLia3+DV+sQ5BgoeDYXUCccEdKNKrZvVdF1mazo1ouSO0g+WReT
qp7hSeX7XXhhKBGCee5bHAgZReEZQD4X494nGOIXK479RzAq2oPko7huVt5izmLX7YfEhfdKifBj
qObtjkACjfMLASXxlGQfR83M4whqhi0UNCt5Dxe1fPbW9Ii1338S4Uh2dh7ZyyIH80DmXo4FbO3A
6b29IpOoFViJhDtYTccqGWdehuozbj+c4l3A/afIVxsQoBWNK2aBABF83tVXbugRCjF+8sz2NRXQ
sobGpvvAIAHU73rEH85DI3IyeuNHFDg/KWlhuLB16EPE+AmWe+OXZMzeACsgti7BGYjg2wrqyRot
jf/KvLj/EOJcKDvebh8TZV8IYoj2MiD1g5g2UDC15OuBD+0CV8VuK/yJzrtpBCFlCoCxQobfXkHp
zMqI2qFkQzue04zHe9E32Z6zuWiNHI8RmjzEw04wVUpu5NBw9fftsPFPY0r4cW0BAYTtU7MK9A3G
6hP6yhWBOay7ZGE73fYAlAsseptquC/TbqFlFuA/KDbLrtX1l7qj9IQON4JQjbJKplu/GzaRlkQa
sl/GGbACbTMcBospg7a7FZrjdZXTCK2Tfck8h0YljKeTl3l6zSGnSQvfryVS/WidAXdgbFdHhD7L
tQVnVZNBijzxdYTt5meFUTwrEShEr7KBEZu/9e7gWkIOEERrXABtcpXp0t4vMtbfEO1ED0m3PE49
i/e+3Ly9mOr20zRzd5gX+NEE/fw0ZEuAeb+OX5q6VteR87k0alYIoMqynVdXddStJ/CdvWPQzN7d
OFl3gAXmVPkDT0G5TeFrSbQ5bWjyvsGbzttbKk3BB4Tqgcq8PEfIBYUdBdFFomGyCr7PVHYifK3R
rELC0GxIL5uxwn02Ah3uq7GVWyHjGrei3wCCsKTu7iBi16Ua46kMQCa/T8E1PkK/982HKe0L3Pii
Cie6O7HRYoIkfVVGU8zf5jWWOR06eNYFoXoBVjN9HWG69ZDVtP4cOC+Phrg7TG0anu0MeT5Ig2MO
h1R3Ig5p2xX8YZuqjxZdrjo0+HbNBn8u4bqfEF3Wu3DVCG7YDmLCxLH2Ki8YxR3iK+FlwHHpegSI
F/LJhhNSBmC645jbJ37v7fDJmkJoMqIEt36ezekhxDsFROSnYOtBCD8YW5BawexCQlUOHSeKz2Xd
kbUZ9+1NXRci9PXjopCnoGuchXOrRuiEAWNlCc4eih5mJ5u2v1K1LKXyUvTMWa26vW+HYY/wLbIn
kBmzPEJhX+ezVO66NkP9IaGOngHXj/uVhhvWKT2NyZp2uyyc+3sf1Of7DhVgRVDVHVM1IQvQhmxv
Bs4/NuiZcvzAvLNpOuZgcI0iT5e0aggcRxdPA+swg5fDJuACY8w3b/XoXTNE7qHd5J3rUOA7sn2P
BiuLpFUQSHZZHsxB8LMXThTT0K0PWxI3+wBo6eewXsm56fstyNebNCb36PTMXNBdBkzhdyLu7qxz
rxgP6zwy3qdOKXePkM9mNwlYGAea2sJ4fK4a3zToZa16QAo57m3MQ+GJ6n+NEEkMXA9SsJPvghqN
+cAOXlAL7PZFlSJi2csMi/6ykTXUN/N2GQwsXGCtuiVFUmMOHjm7HuJNtN8daqu9BcHt6Adafphl
DzZ0gDM38VCs5IALkCc/tEP0GjnY1s5tQ0rmB+0zMYadU0MRoMXgMgA9BQWPhE15sPD1HuzBt5Tr
dTdttS9yBG+9qUH3Bfomv8pEFD3BHHPNu5aCVA7sHHAL3OUgAW0SXB9ye00mfC1f2y1Hth1/7rPs
4qsJoHQyI9naLPauSbfuue0skgbrnkGyHaoTAhdgHUJXD4h8QJ+oY4e1n80xiwQ99Jkbv9qJ29Ib
l7u+gcT95pyWx1OmHyhv429eM7wE0dxdXJfool6hudnSpT5lLaN7RNskOwWN4bxfqJkusFA3j6uy
czG16B8R+bAAutRLrc4hA4ufc/Fzg21PPrWEl35DvWJbXXvyGEZswML0srehCPZeC5GfbGXV+50r
NXw4Clh+ZDmfDFA2OakKDhrbzwUV6QXebj7MOdiV1KF9DKkC0rYBvGlDJNNAKt9/DxnvixBZ46gO
sPMykcZtnmBW/kGCKQZyJ07HT0m9zIc40qdJieHO8hmwcbO8Zmr8IWoJ4+IRA4U5htAM0e0wlJqh
jF1cDz1Do6n7gcGH3xWE9+5ZZqv41KRy/B4PP+WYoNeMe68KGLjzgN7aIgm29gvvh3oXhHQ6jW6O
TmpY3IcNsV0in2kHXzeWmYpJPwXcaTk9eK0fFcutl9eC94DyKPvI4clfML41VW07+YjbdSkC3bGd
5IoXTKulhxYcvs9Nb7GTFIGdDOBjg4KxV/qVtfMCbM0yIFFKlHaqBV6rv56gKn0bo8A/jXPGDqoZ
MDYA6fN+7ZasBfPfu8AEiF/mvpEFuGt9th/rQXno0Ecx7wU6DD9HGQ2frS7W/ZJH66igwRh68C3i
aI2awuejx/EHDXremWAF3taAjWEQX7zlI1qQJ0DG3b7H0PKYKPVBwMSy7DlKcLFhoBOtClMdBX9C
r7+pBIG+4OJI9cvW3sLqUMwuvECDp8IiaPi6p3ZUSx77k78CrBZ+OdX1R2BWGA4rQEx6RTmYJEqj
jF7oLkT2TMExktnjZ+Y7lhp28GU93S2sgf+d2CKY/iSFD1JuQQd1Tab6q+u2KY+i2laYPdV7PyPl
sFEk3jMP8MSQTec5zFjVzNGHcYY2vx9HlJ8i0M+ei/pigA1ivrGpJmUPP5JPmJPXBTLARNl7dPg5
g/PwFRZS8kEStwJzl7DNBgR6gNtUeIVUIfjc0UThWEClHeZtG8gfmnP/kLDoNdO6LeesC/IJGoKj
76nmmBD/zPv4U2fggJe0Ru/qYXrufeDiTRS6CpETZhcP0VbC2tB+cXSi6WFlsy11FOH8NV0UH+aE
IWpkAY4OX4LhEOpmui7gJ580nL2gqozEK7B+rnI4kQNZNk5jysFMmWQGU7a0ru+QfJ4e0Gm5HUXF
d5qwSs+oDPqq10lWmYiTYrQ0OrXt5qGGteEzIAVAzGkfnEdBzTV2S/Ihyzhm93OGVdinqMMnQNp7
CkekPdopqEebxT5srKYflhUeCpsAohPzcbrVYvHZLA4CyUSF01eFaV6f22yJEMaId/jo2bAmubdy
+r0GwafOUb+MH7pgwYUxYshkUTec2MTNFZc1hncpS86DpRpTK58k1RSo9tiRLAjyZAC+M8SGfd4S
0R9l4jyYCHH/xQfGtFebcgio8cSEo9VtaJFBenwdGcjmErZle4SoLSVEW20PHcIM8yfY7HxCUO34
6I/RcMenETV3I+eNFwtOsj7PNjLefGsVZiVcdvVX3q/4t0fq4GGwpny5UhAiENHbLN8s1G7YPKI5
qPU2kGL9Nt9vhIwPCD0Kzg3r9JP0uUI10a3oBTFJKAdB3VnR2YMblbST2iUbXK9zJP763+e6GS+S
z+2b19I+KwRd5Ae3CiDy0MTV9NLaDkVAOvTyYlIL4pcaYMq+S5Y6+BTBDf2nmdRoi9V33TmQKS7m
RSYpyQm8aD90cz3h6kXHffEmEMWvY9IhMc6fY1oNg5d8X2uIKeA6PfxE3CJPz6jDaAV9N+7VhfiC
FVPmO6+I1didEdceAykyZHgiXEQvWdPab16nNdBCxmWKMwx0mRlH1etkPIdUPoc/d5KkvvAJ1F8F
HfcLopOGn3CD817xkZMcI9VsLBEtF+WTkFrvQFbhaZFR20y5CQkYoeCZp3uDlg74vQoqJsIA4bwj
YtqEF7a4Geu1y3nQR1eBuBuMIhHhhnopAki+E9NNIZLx5bnbUnDnh76FZCP69XeFDDlrRktP7lFg
Dl/MusQZckwd/qstTry5W/AkMHG7D8E0vMaTGAGPZIJV65Iszz0LGu8ww8T5JEeYv+YBndRw5V2C
ZAnQPmvzKDE5rjiDpvmQtGDM1M4J8wjjN2Q9R62M9q3EfB9JQGHziFklV8cmZaIuLAaw4c7DNKwu
trYL85VlEZCNALueTTKEpY3BtBUXggB/vl39MIdKub05AjePQyrtQU/tEpc2mfBCzGrwSn0wTznK
f+1He6xS6e/BnUBl0RqweBRGV1MOk2b8OJzrm0dAGvwzYHh00BnR0X7yZ++1N4k5AT+X+6yVzYu3
wBEqhx3Qgnlobw+sW+03M0/2zl8XuOYhZb4+Z2D+IEpzwj+vDDibSEsliMTJsE7R0bPr0mNhFpBq
gZOdTfoL7VCZZFLyawKZxp4NTlYpo2D0dMnK33zC5SVepTG5g/uBK0cK4KmQAg1SqQBaugISXdtj
xrj2j0mLuT6kkIhf39l6wmrkLAZlxaT4n2PI6ssEaPwFiEBdF2OtRxwWjVm+9lk8PMm5s9+kY0EC
iC4kX5F8yz/HfTg8AdUkaO7Wnu7qVIUJfKPc/Dx64QjrEQAWyu/S/2HuPJYkt5W2fUX8giRot2Wa
1WZ8j9OGMRpp6L0DefX/U3PihLqhrq44WP0R2mg0QpEgkEhkvuYLdwbvrS8SudHqD980vUd+0JWD
xyGPQtzOH4hXIGjIx2O4sYewbJPpJkfb/o01uPbelAZ55Uggfcs+GKu9pDhb7POpBM4uLFzdDnaL
FjUwCczCoslfzG9tifPevhwBg1PBYmX1c+58CajQ17u4E3yILndpSsCS5GMWeXs/ZzA1xNoP8UfA
dpy7FIOrdxlEh0M3B+mbsAzL9+FYx+WNFVNXhQ7Lpt/43hRAq1Uegemt6R1YYfeL6CoWAa3Q76U9
en95Is0f0jaxKUOuC+HBHAHAj4bjV7uSmzltdQTMVnoMJpsHcyi+ad5uznRwSzd8TFODJe+HrECj
7fgI9UTn6GZwJoC3c+6KbVejDPMlmUOrOlGjWj4bQYadC1i3d4KGwSf4vdjTLyxcjoX4Tep75afV
9bvHAv3h4S5zB/8vLjtLdWjmkb2RjbBRSAg2A76C0ZCZjSCrI/LoJL9pnNhGn5Q64rdy3WzyrKa1
h1vbF+lHjqIOvbe+iPNbb53yUx/4CUgU9ke1X2hx/JGWLO2C7tVbcChjhEZRcdNgBvsrgeP8je4U
04mI8Vq/W4ZgJelIk+1o0jHKb35jmCawyL9aM2nsIzbphHuvFSzhLj/v77HlovM2ODN+6nUobs64
RpdLdl3bR6tYiPf8CIOG6/K1FCFl4SW0+0+jWBdaUXE+3uTnyFxzANyEm5QPphsn+7Bu2o91Vks6
RxbsZJJ6TqDC4z9TcTYjGxeON4gP9MwBFJD3A86v7h9F2ZcZV8jUo4hKXf1coeIjyaoco6ZOuQz1
VeUF+9XOvfJdOso56sauuTWNtrkNG8O8w6SWb8Eh13p7PjBFbr8fxI2LLj/xfCuI7YuZxe9K1yNG
ZpsgzrlxQxAxUUn/wpXSjOAVdwc3MdKPPev7XSeL+M0CU/E4pu58MhKLZpkkp95XzcYk4d9Yjfc+
joXrwa9rKq21EcTGHb4wCKY1DQvOnrH32c/wxCPbpud6qIuOZNukShqltGtA4ExbsMPNnkhSQ/XO
6ZiWMF3GqXuUrcVerHsvfDe3SHkwD94p7kJjXwjkfA5LDyN75w7uHXoNLh37AISpbbXuI5rpYVQM
mCGTlzV4O3KgkCVbW3fCbfFNXgGaeqAVypE1evBNagcgOMlDfgplLk5TLl0QSi5LZaZDu28DOh8A
uzgvzHRdPjuIx5M39hxSbiCAugvEG0m0EGsg7WHxjnlIjzJtAzvdL37JgUl2aN9zjZ/erd087pY2
BRSRDgOMrlxa76lRvZvQiMcB27R2HoiJvWFI2DCtNO4mZOjuKE3wNm4q4mFPadw4ybIjBaxQeJ53
M+H/w8TlaKZELQfzPg/5dm+32IJAYyzU2I5SWpnxBuRBU3Jnaem0593m/gf8/z9xqR+bin9+s6Sf
kKifUarfZD97YDa/xlf/VvR3c+YzD+pfekbP/v+Ejw0U+jIf+836o65+9M/I2PwP/yFjQ2P7Pwv1
QXCjcNmAq4IeXX6TsaFpgyhFieSsM4thzlmH5L9k7OD/XKpGqFrAK3EwygLkOfyHjB3+nwfnFqc1
7CtsYImY3P0PbOznuHEDWPyZQQzG8Tm0cdtq2QtiyanHduMhJvF4cAAjX0NynpGx/yAo/xn+/LNP
kJN13iZc5Iv2ROG3uY1z+bAKpzity4JJG+lS6u9lQMt419X1FS7Oc5D6Pz+pAIJTu/HndvDbM2a0
W/Yll4JvMi1IBEqv6djznbu578fMSIr9k4/9/j+v85QAemkOz0DcJy9pU3BvvG5rTgDYYme/EJnu
OdDq7QogXWH0/vNKCiuRiijE5XJtTs4wzdOt3dLJiZY+SL6Wie0t96TBzp9uY78byrl7qNY8eN8a
s8FdbDDMK7Sf59Duf55BQd8bpWOwQqfu5DkSlNxiOol5zDEN/gyrqvyfQN3//RHkh57PZIr8JLVQ
vzmJRMyf6iWwfuVlFzh7LzGo++h8rn8Znkka6V7qQTnpshpW/II2BRnPikuI3vjnhflkOZx7+NKl
g0dxsKYEKr3lg8spesWf6OXvAK/x+eiUacZ57A0scvjon0ncN1qMdeA7O1Bd1jVZv5eXNHSS579i
JmFqe8gjnax5bo6GNTY3HtXVK2vp0ujnP38yQzmXOvS48vbEZYHW8tyTL1RV5/bH17+AdWmSlBhg
Ufd1VqNpT+Cm5PIOH7LVvM1HD9yO64Hj2Xft1JoU5Zr5YwG0PLu1aEW3d/44tN2DiydgdkR8ncLa
mIUeOnukdStVndqyrj3ic2z5P0tdCRpr1iwNjIb2FG+BQZGpMYf0WDiJU4EFy3PzezYW299WO4NL
4eRP79D3CJsDNXMuEQMutbPmx1CCi4v21RwU5+axsQCvAlbofzTqKfzz9W9x6VsrcWMqtxZXwLw7
JRjzfaTpT99w7cEt6u02lfCU4MNZWPACTqVbgjKMrbr67MP2/6L1+CrLfVzQhICMA4kC4ZzPRtrn
P5e1q67EuwuTo8q6TaTYYH+KDnjwOjiAWJDI4q7u+5He0yvBotx6P6zP1F4cIsx4F1pJ99UGdjde
mfwL+0z1/uaA3eI05lBY+5E+7+Ivm0NZbsEezYgT49frb3F+2n8nEeDDnocLG9PqFTd3WI9LJ9/S
sRz+BoVmBfcDS7fE8HWKr9n9vJw8kNM//6kpXEdUtsz65PigkfZw+4rxk29J6VOTxY3hMPG+BiBq
u0uXK6Hg0iJQIgFgu84SqHeewtLLwxt/lF2I4VqSXpNiujR/yg4XvVxAfS7NKSnaOgHcgrq0cYQn
DKwfMdFs5cbkjesVOYxLr6Ns+Jlevx3LrjtNQxvUx7gdnPi4TWn9+fXVcGF8X8kRZEv5EBEQMtbC
DgAAt0Pzl4Ph5DVVuUvjKyQvCh4tWMgMbnFIiR5kKvdPryyvfGzrPA0vLGZfyQ64tNlVb+bNKYRP
EollDMqfaWJl8mgaRWp/NwxodTepny4Uwqq0qN+UbrysBiVX078S8i9sW9XvFyDQ7FgWn8ho5/Bb
XAn7r8Xc6HHhDWF80PtM599+csZ7huF7Xb+ShkOHTfb5Rk9yiX3/Skw4f+2XpvH89Z4MX5c0yn1R
dacAEPuwd+jjhscEqEG8S5oMrJIYsu6soXdWkZ+Ktfjux574+fq7XdhQvhIloGgUa+eQXpjnLj0Q
MzhVwP/T0XiXQTI2Pvnp2DQfX/+xS+tRCQ+tYSexX5dcobDruM0Kzxp39Na3+EoMvzS+Eh28DhRW
J8fuBGfROIgqpb8+wkN9/ekvBFRfiQZV2KbTej6eU8+pga6F0wy9JJnru6lrvWVPS8z/NUs3L/Ve
R+XqrW7VATGf2b4mlbDJ7z73k1VdGfzCh1cVfkSJG1DXnfPKZW6mmzRO5CcKhhUWnMYm7/EX8A+v
z9uF9e0pYcKmZNNkwItBCCAV9RlChfnJdqsUWYHazL6BbAg+j0YV+zeAdOIK1wsK7Vfe8sKKUJ0m
AHXZDWja9gS9wQHpPAX53pxFdc1Z6UL4UYmpYTsC8zC5wrRIhRY7Mlx/OQYw7+imDtJx378+hZde
4/znT0JEUooWAKbVnsTc0DEbUFumr9xqTpJ4PjqGclUbnrclmsDxJ8D71icDRsGt3rMrmz72xgzY
FndUBEyXO3jinwywbjd6gys7PoXU0hn2yOBnGZweKbUbGK2W5ujKjp+7xq7mpGfaByHufdpbiIOW
mhmzq5z+KUoxYWWwNjNQNT/gT63Tbra8QW/eXeXwp4s8lMA32xNmGM27xjXWYxfaVzOxC0tSlaLx
NsNqwerw9OvySyDnBVenz6+kFpcGPwetJ+t9rYsy9Btsrsu+aijxe8l+g9YQaS0a1ZArh/dO3SRs
TjLP7up5S3ZW633WG1vZqaMzjLGkZXZKfWc6Igy37UcP2q/e6MpOneRcQo+bmpMh3QQ4GLi7ue3L
P/VGV3bqCAy9RL2+OdXGmVWPNsUua6ruoDe6slX9cM56LO/JFmNffADpdp+QVV0RDbq0YJSdWmMt
B5yBaU/gxqWocPWURGvLxDBQ6+lVpX1jdsvBopd3soIe6O4E8Yv0XS8Aq3oWnWgDPx3s5jT23Xun
b48IbejNumpmkaI5PIceYjGht+GnIEdW/wMwyn7RW5KqZWjgdiAfur5BLBOc7aGNDUDgLpiIr3oT
ryTfrlxdvFSa5gTMfSUQN8PHaTWvOVJcWDeq+hJqjWialixKEIdD+WbxYFAdvMFqryUIl35A2bEr
qJQNc0GkSgqrW/dj2a3LzsEwydMLleeuytNQ6fZ+slnnkFCJWpwaZAIe3DxY9EKl6vWQ1kOWljH9
ABF4DhorTU4DNrnmt31pcpRdO7q4Z+cuJQoWZw4OxX2ware8IuByYXChHK9tK31zgb5zsml/Rls+
lj8hMhXplYBwPkZfuLWp/oONY6ZhuUhmxo5tNm7f77gdfKthBrhj+GGDhXYqutG9sg3Oy/2ln/Of
f+ZqmAWw+5ZzJWtzf79KGIW7WgYgIUCpXlOgvTRnyrm7AWGb84Q5k4YM9mabOHB1HF8vVKgGUiMa
6GZVsJjY0D5Ey2a6Dcf4morOpWc///mTnAFKMcCQmiDaBpiJyqnp73w4JHqp4L8sCIzGnYRFoFid
zHrwkD14HzP7zZXVdOnhlV1s+ygXiTUsIaQjAZBY5naUfj1ce/hLwytnLz19bxAF2g3WulTBgX/t
vhkQkKbj3CHvCPNPztOdbGK/eZtXSf+htoaPhpufAavQi2srSaEDONlWHFZkQL3ddiaz7IemOVdz
hjD/GxPD9MNo93H+hio5haYpqGPYe3URQBiZCujrAwyEDBqD62Unug+y+AxprPwMi7yDozmIoD0E
zkYXw/VCbHBb17gBp5GZb/DqnetIJmUPSVCOK+yt3CncnzDWhbgd/NH7NbdyCD7IbYXQ53g9POE1
Q0ckTe1iMq98o99y3i/sQVXnFC0MY1sGszyhz4d7ARJ2XnkDHqJBxWTzyy7Cf3R19ybg1/bBnhB5
ifIg7pMD4tHAye0F4OYZ7OHU13zWz7HshSf6LeP7ZM0jfyQKu6pq7lbb+DjWdvaWQtWPeEGiut7E
nO/yoRDBDh4i4mZ9C31Z61RWFf7XNUUdOEuak5dXZoRE5NGGNHPl0DlHmxfeSlUedetlKZcia064
FXcAipFXP5CwV94OWP3t1G/Lo95bKEF16LHhQJ69PpUBDBXLQkhlC0GWaU6SEk3lAAwCGwAkaiFk
HIzadw4mbht69ztbiXcldkGIojjlKXXwz9pv40Ajyp+Ca5qqF2LGb0m5J2sLxfNsdhJoYw71mAh7
lnE/puO14/PS6ErAW+N5wd/ILk45gtLf48QEumX1/hXP8UujK/EudoxsXAZE2yDzJzf5vPaRW4fe
tXB6YX0qacuETIHXWaiRF4lfQ9EcOvuvOcWy9cr4F856S8lcsLmTpbC34eTIAhx52QLP3DlZEYT0
Vqvyi9bi/63/++T7Wm62FA7KUqeiqdx7iJHrp6DMtiujey/P0W/9uSejp6UjXfDT4wn6NmIMMy5L
MeBYYaPLnvv1vmnzftK7PqnihjW6a9OUl0ZkBlPxAIH1ryzciisYnAtL6Xdf/smLbNaUD2kj4wgG
pYzA3fQodqfzlRBx6VOff/XJ6IU70Iur7f4EgRm6flgFiXsE3n2GgFcxLJrXv/UF2I2rSguObevj
RNn2pwECynxbJNNqR2ZpF98h0KTtvYvKOry1uUXnqbTDoj44GN+7d9J1rfrtBJhzu/IoL88nFP/n
bwyxoJrozTQnFOU6efBhyn7lBMfP+fVXvTT+OV9/MqNw5XxsMpFIDmT5dZ55n8aDoaczuPs7M3gy
uEGWhtTPkJ6SrnMera6Bmxrqbkg1aDUZnkBLx+B1IE9rILKjZY+r1rxjEqbMy8DnxEQyORUbm3Mv
iOXfS4Ctlda8Iy/4fPxgnFybG24YBb1pAs83MVWq8DvSmnhVrtKCelF1oxNGkJWcb4u0wkiiz/T1
9dEvBCtTyQNkBfDfMQrStQZd8kRCONw1OUTaw9I03Xwj0PK9Jqz78vp0VaO2sPNmvAbMIOrqzDtI
6D+nJBTXHD3PT/xC6qRiIC1BExxVtOQkoY1mf/szLNo7q2nrJTKg74xH6ntLfeebhqUX6M3zez7Z
EkOVFHkXQpzNjM7a14PruDvRZp0Dos4C0o2gxHzNgfLS3InnvzXLIEWjLTeiJc5BYKfh0pf7SpiD
dSUcX/oBJStBECGGeIQOQV9DIts5/lgUh0p21ab5A8oeB69i9y1KMNHsxdm3BWGFD2Zvhnq1IFVW
uHPtJpdrZQCqaridzat1yAP7Wr//5clBF+D57G+zzBbbWREANNfpnbsu4c1Qhb7WzPzL+Q7v7MJD
iwl9VAtTkJ5c/A0mJNcwapee/Xz+PlmlYVJWrhlXdgRVz5VcWKD0Hx3ROVpQRtwtn48vOsDQhO3q
tOCs5u5aP17+JOPZmr0ExqUXO/Bcf/4rQYnYf3hWRorXPDv5KCPDSshizXdQFn+NUAZaJn6B4D5U
ZmR6xgeEMuzHJNmGX68H2kufQVn+LRRPMROUTs6StXej72Es0I/JD73RlSMutpezLruXn2DzzdNN
XUrkuUjR0QTU+gEVoFf1k9u1kh8wB3/6gixK83HeLLfWHF5JXfIMjntlxDKq4WS+RTwK7ZUaTN3/
pob/X5ymo0L0GjteJy8dcmzKMLhCa67e7qH7o3j5+vS8nMw6oPifbbJZbq3nlXF2Xp41ZCbHLA8G
0iXrvmm8a+rwl35E2cl+n/hIrcR8A6tJ6YU7EzIhdtm56F4llGQOr7/LhZWqAvVAjg6mDevxJCaI
KM2C56c9WHodSEfF5hUeGneN7PNTHawQcNy4Ql4s77xveg+v7GR7hkmz1Awve/tHl1LQSDpHq9Pm
/BaYfhJJy2QZkZhGfmIZ0vY9Plb5CdGvazvs0tdVtvAiN2cbegqEqG36iCfV6yT3NWzRxzC3Or3q
Fc4Gzxdqnjhb17boOnlmOpZIMgZJAg8MJze91aMajxpy8dPcDVKUXafh2E2gPGdpa2XyWMQ9f/rW
TwO0Gb30ZCXrGKGq1yPAt+oVujFoVkYv5gUQkMhO0+wBQsYP0L2v05wisdba9NX9i8l32aNiCPnC
eFyrEFeXPrgmdH5h1/rnP3+yOCWAYGktSXayG8tA7ovrDu1D8fj6o18APEKUfD58YvhWgsxbevK3
LiyPSRukzd4vuMHOXRsG+yydnD/RtqqyRwiRxo+1sszuzK+jRq3VQ3FU84+xwPhj9kjwt2LqfrjL
WLytk9z//PobXpo/5Xy2BLqqBd3/sxqHjTNbNxycFUqT3ujK5vYg/KGAHiSnPk/Ce7G4bhSuxVXA
84WHV+FyTWkI0y/55IaTh/cu5N7DOMeNVjvRUfFyMu7cBEWi5GSF8S8XafEdNZP0qDUzKkSupavh
jClX/26ilG7GXP0lQg1X5v1CUP0XCG5axywwzRjW/lm/yEOe6G3aGQ4Ug2YaxJVfuTT9ysbuMZwA
izKwMlE2SqL8LJSC4Eg56GV3quEWrEMvP/slRz4qlbSXrL3TL/lB7wMoOxuyDHUjBOmiLR0g2lUO
qmNrrLerPPt52OhmQmkeMDjEQXj6TVvcN6vjaq4dZc/28IRnKzfCKM267EHIzbztDIRr9SZG2bMV
XbetaYMwmsbKw05g9dBdRttda3QVApdVnovyO5K9Ymx+BU3Z7ANUlPUeXQXA2fkMFcUYmPY6TB+a
akG7pqmz6PVHv7CpVPyb6HqrnuKNelfrQ6hyUIwYEReAI94irb5oTpByGtNk2xaoB9zoPWGf5hkR
zAbZDb1cTgXCTTkk0jBvwsjPc5SGxzBB48SurzRhLs3QOVA8OYytAAHmMY4JO30X1qg65qPcA6Kc
7V1aW4te9d9RTeyTzbbnFEoQqsC1D2c9jZBb0wxqqvEshp0c5112PrIKtC3HBRXoGJmt19fQeSb+
Xa1zXGXrZnU+IzlJbwHBkOVbj8zWaUvF+F5vdGXr+ht8jCwXcbSgOr+DSfx1WEdL79FVPFzTuoi5
bwwujdRGfDH+4uTGn1oPrsLhzn5iJAhnRcgNpw4hkvTBaEBI6B1UKiQuXJsRbWw7jhyz/mmu3W3Z
0s3Xe3Rlv44Ig3giy0I08PLiYejxatyZmQU2WW/88157sqc6kSCX3K1G1BXS/RJnTvijLIprF/gL
61FFw9WOs4Qy9cJoA67/UFIpO6WTrXnGOuL5s1fBuqxScgwifNrfVoVjoHeJafLrM3Oe4Rf2koqD
s2uEGC20XyIhK3FYQYYQlFHXuWmLajmUaeHdvv5DlyZJ2bR2kdZALvrzsQLZNkZrdtmy7EZvcGXP
ZpLpRgzRiMrWltFY+B+r6eqt9MIUqYg4uw1yIwe4zeIxx+/BuCIva8+rGNGphqPx4HYSFTCtF1Hh
cTmSo/MyZXFUdlayx2h0PvjgX/S+gVCuwF44rw4kCN7E7225I4Oof3ZWEOvl+kLZxSj62+HqA9+p
c2HeIm6V/aQokehd4VQY3FoT3xz0kSLH9TAtN5t9PEvNErFQDl0fw9oirGhloSLYHbPJyg44b696
y1NFwQlko8vcSY0IPVhxyIcQpbxyFFrdVXBkzwME8o6dmEGWUf8U3bsYNdZd3zSJXnlbKPu2wuGm
DTqaR5uVxDOSPXWJctJm1TC38C/INZemsoMTCPepH7N2rNmO9yJNlluJle+VlXle4C9EORV3hXJv
E27QdqNszLaKS2Jlj/cjkqYDkrApco31UBqYJlRFkV+ZtwvxTkVjjaHhjnW2GFFqzyOKkvNyAuu1
fHw9Tlx6IWUnizETmwO1OzJwjP7VbKv72A6e9cEkmTP3s4VJjVmW8kph9Dck5KX5U3Z2F8QE2I2z
vzE7DzWvVCAFDEiojt+3Zle9t7yKYlQfDq71kKJbjWr3stnhDTrd29cSDw0smaqtxB2tqM35Y4It
y3govRSHPHAU3qJ3zKtIw35YKfEljhFVY+L80Y8FCEnTH5svr0/6pU+qBInQQl/TaiRZiokm6opx
2AknFj26rKMCx5y2JCF3kJiuxvlX6OR/L13Rak6MEiJEgMwaqhFcdvH8O5lLn9zamEBojq6EiK4y
gyEBhhvhWPbOK40PcVZr1pxVd+AB3aNl9ZH4KhfrZ1J6n924+6X1OVW82IJhRyWCgowknsBIzuV6
K7tWr+nuqDgx6KGZxNiVi641/Mzs/DH3+is524V1qILE1qKnFwjFHl24JrvD52pBBFqYerdbFRbW
zH7gxWbNOZs1zlfhG+F7CjBepDfpSiYej+u4NL4bRnUy9rvKkv0u7Tc9XqNjKTtUrmPv0g0Po9br
/8Yj7A8sBjWnRUnDCXjlULcAUCwuWV9rq/ZOdjJpHn8qQipIcW2BwXS2rgqyz1kaD1+7LPb1MoTf
8LYn1588Hmhm2Qhvl4E3vqFe1+BDXYqj3idVju7QT2qgx3EQmX3tftrGvnmHAEirt2BUgJQNaXxB
kJfL/thMKXp2aflmbM1asy2kQqQq7JCKaiYKJJ63Rr1s5VuvdJorc/M7Tr1wcqoYqWymI7okJbgr
OVY/fbAI5ZttasQfqbEOLdYw63vbbI/gIKof8RzON165ZfXRTuPVQM8USYEIls/PDF2g/ug5yNSj
Ro9/LDj9utrj2zSNh23r3Uf8zAPnylNfCDAq2CpHgntqZYVAt3Cp6zZGiMOnN8haL5VX4VZSGlNV
ZD5HHbZqN/SiXYwh8RzRWo8qtKoUXYJy9RxECQ7HuNEmb+Mp1aw9mUoYKFDh3dzViiP/7GjYtECc
Kndr9S4KpnJOF7OF+C/Wd9G44jeXWDGGkZmrJ0vmmMo5PY9+jh63i1mDlO1br02DT6nY1o96066G
gdyq/bideHZrtXdZgvUcmpd6IAyh4l/9IBFZJQm/ZxvwH2aWjDd2m8afdJ5dhMHzK9TkNIvhYeYe
oU31JbY7rNvGtTzoDa7k6i3WiFgtkAnkpolr2uR9WmJHDxkHKvD5kw+egS3ZSmZnQAu48VHceSO3
yf2s9+ju89HFnNq2mZPZhWg2RhXsol3bxtdwd+dR/h0bhYr+ktts4I4xgYGM5/GrQNPuh71Nxn3X
G50eYUKo2C8jazZvWMIgksju3rYufpqN6+pJQIhQ3a9VvNZN7QZRNnl/OFb53a/0SJ4iVDbr4lhu
i+kRie/m+fdJOZa32G+YWtdtBEeff9gAYkHnFSR5bbUYN5u0k7MBtCn0ODzYJj0ff0F8evQNnMlr
GG8HnEweoEtcg5teABQIVZJtwhESYdSC3NrsyyP2SZIN60qcGWtr85aoFIYz7XsjLSZEqMuyPrq2
6y9IjOJApXXpESoqDMkV7sQ9zk2LEZpHmjY1xtaZXgMFlvDz+TMmr7diYwsiqi/9j2Vct5O5zavW
BUKoom2VtGTmByxbxyhvvbAVhw7HKK0SJibNzx99nQ27cgpq+ZhFDxDb7UeU7XPNwZXj18AmAmFu
6qNOhbv15EMkll4bX1HFejnvEYGynbfG26w+Hsjxu0TSXK3sY+plX7RiqYoAg/8ATd4e/WheqqHY
4xNf5iAJqqHXXJHKnk6WeUV2fAoiTE/QoB3S6mNaFeOj1uOr4K/WgEa62biruEGfnoC4pNG0il7r
hiJU5BeVOJkUaIJHS9pkN5i9lkfcp66JNl34rir0C7tuXEw9vqvb90XkDS0kHuiQV4qLl0ZX9upQ
o/2LEi/z7gfvZYgTX+2ZepIuQsV9VYBl8Ent/KiLh/wr8G7xYZnaVisRx7jp+V7tBdIEbe554Lu3
7AMuOPH3UOBTobdklM1qm5O5tGbK6Ygzc4OIhpy/e1VG3qw3vrJdzUFwuXKEFwWLnJJjxh002SMs
mnzUG185gkWcWr6DA0eE27P7vXSs/hFX5eSD3ujKdh2TsXNGO+Oawqn0yfbL4H06t5vedv0Xqst3
wgyDVRxr7abb5csw7JIZ5x+tZ1dRXR4+F64lUz9q0KE+htVqPFRt3L/XG11JmLFdFkWeOn50RtQf
usQQh80oLL01r8K65prwO5zPp9YVh8pD2cl2zVVvSarCZrgDyDLH1xlACBZ42JbaKebgA7aCelOj
bNg5mYrNbM+Ha95+Wdvue1iJP18f+kI27im7tYjPDhTFFkdjnzVfURne8igszNKKwj7VzGpVTBeu
8uVi5NSKFizNseWokp2To3P5+itciMSesmGpzPUAJT0/SkxRcNUKa3PAdjOPZ730w1P2rG/EuEHh
VR912GLt5rSKhlD3Kqeiuhwp6mVa/SAanSAvDmhvewKZ6gCzDa3pUZFdmGAF5dgHpH3+jN5+a+I+
Hk6V3uSryK5CAA8JEiJOi4rpfgqKb/ZiXJOFv/BlXfWMFRN+JZJse10s7FRaEHtIqGoVjISK5+qK
EVUADKWicTMqnIoM75Bs/VUS8bmI8MI111X2LNKtXllh0h1luKclpwFf1vFusD35zgjaIr4LLHwX
UPfvviTrjD13vg45ZkRGZX4LW7pN1iTG8TOKnNa3ZEG1/BQ7QXubg5/7KWN8mAC047r2+hK5EARU
4aJqyY0NuzWOjaWcP7tYomDxmXW44lqbNL69/iOXPqYSabpqEnO1ySCqGyiCB1oZa7pP+jgWmgvd
fp7WYODFjXYhV5X1PHy2V7f+4YyzHtpbqPCzAKOWKklstlGXvu1cOcCg2X7oTY0SYIZ1Nbx2qIPI
ntztxvUz/+uAQI/evU9FnwUWp7UJliVKofAhylivhY89YQvKROvxVQgaVRC7bBFNiTZ0ML67jud+
C2oxf9YbXckLyhxxcbTkuPbLLftzzqvidogDPYCSUBXZYvRSAMCn1LriIhlxOQQSvMMYwA30AqRz
3nNPujCr7fcybDidjArafiZ6G3lnbK71JkeJMknnh0U8gedsCozj6U+3KGHoDa3s1xDBg8k3azeK
u7bCtba7w7vB01wyyl4VaS2TOTbcCIryQsPB6h4Hd+uuLJlzvemF2Oso+6kcNtzH0sWPMLF1bxes
Z/62x34w98Jtbmp4GnhTfkonK0Yjp9KsVauAMXjxaHpvnRsFxrLhauwEcrfIZdFrWQkVJLYWjrf1
InephRdkH4G5ut+n0qrMo9b3VmFiKLeDzAiYNJP6yl4IHFCF0ep1r4WKEuuczpH2GWolzMbbpUvz
s7fkNbGpC0eLChIrMU1bh4bBHQcV952cCunsqs539Io4Kk5sm3qMMiSsgdwP2ncIBm47t7WXP/Qm
XtloAW1UZw4CLxoaTHhT7IOsdEj17mwqTKzauA0uuY9B97paEfqKZTSiLaY5upJ6e2tWtn3geBFa
2C1m4uKvuAiv6XVd+qrKLs5G0TVitJxoqsruWJUJWDcxv9eadBUb1srGWUfEcCJ3nd7Gwmx3Q5te
QyT9xmS8EIBUGFjdkXGnWGtHc+uUzYmm53g3ehhy7Oyt7T6i5zSOOzd12naX2YUR7wIv66fDuQOC
DXjdFt0O1+mm3fm+3N5g1FAbu6014ncV9nHLrpiDPNWrY9nq8UrFoDK6jQKlB2wtzxGE5T6oR5BE
7O756eeC/wf7hT98t/Q3HHtfCmfQfHDlYIWXGs6bS2UVy3Y7CtNuiqravVZW/Q3AeukTKierZ9bd
6mzkZLPAPugYrEWVfEfEbUj2AcKh3Q6Tbet9ZhZdAqPaTdK7Oau53Q5ns7Hd6CaTefSsCR9wAzy1
PMx+t3yy7dEcj8XSuQtGgIlcjv22yj9NGg0Hw8ZZeiLt21m1Uf3w68rstVCJNHSefwVMpCnP4wIX
LWGK03tlIVa4q0Xv/P36Zjp/zRfmSm1gY79dpxgwetGGeKKBHXka+Htn28K/PL9xHld6Gl9e/6UL
MUFtZjtTjiZj2rvRXNT5jYfT9R/haOGZqze8EnIQU/TJdmxqi4Y33brI7FOn0ySy22o3uw7aAedM
mxN8YaHui9Fq3gaTye1T6+lVLGGPWWcIMpSkqvFxbZUy3TW2q1l3tZWULWtYQGGOX3vTTz8tNvWO
kpQeL0nYykFSnGu6yea5kZfEya7akk+hFfzUmxblo5b+KMywp8IyB+5wXyOsz5Y0g73W6CqekFqx
bfl976Gnlo7v7NFwf0lcZL7rjX6uLjy5PbgZ9vOb6/NJZ8f+cyl47kMCUOwaReZSmFNRhdBQp4r6
g0fD2S8fRLHM34vS7otjncZpuLOA0z4CAQ/eVrJcnXuKGPX4tXJrhFcl3PdP5WbXb3MvaPsDtYvl
fdUnqXnY1gJ75zRZA2NPz3GgUWtOy1ssJ91tP8dzkx/EWbP+MPbIBl1Z/hcaxLaK5wBdnHm4Xv0/
zr6kSVKcC/IXYYYkxHIFYs09qyqzsi5YrQgJCZAQ268fjznNF9PdZRaXMutDR0aA9BZ//tw5wpxM
QEaO6+2P6GgU5eDqrMmp3uoWdscQC3vDZGi7Bw2mw55aQ/RtnFh2zaLEdlfdRBVWtWkYwEEcx3hE
LLzxpF0lvKWuNpDEaHJQzAZbTlrtSUFEc6P/B7vmUXZsysDoxWTFjVF0gI37vJOpTW6rFa9V9TI1
1fD4CPlhSyHhpyE/fIaJpbxxMn/NpVwhA4ii64JyhLL+OfcWECfmH+FtKhXsmk2Z1N6O07xwlEhR
kiODA63RYrjx4VzFqB7c8maNx/hQCRS98KaszYfoK3XbiPuaTrkmHsNnN+LZ63o4McHHIolHc2N5
cRWketjuhMvoELzbFUNFjMzO3XDj8iRUCf43BMKhrEUplEboHEfQO6AnmsPhpS7/O8BeLs8/lS6X
kub/CbCpg2/JaHBsIhfaqFiEgWIyxeZzfVbcx3/++6/8W9lyfXXXcRvcjHmup8P0aZmEYFCIJuJv
8+J/ATyuyY9QieRbq5AmrE2+225poRwaduFabNgcLNZK8N9J2HU/FAeCibVxlGe3/DB6LXPWppKh
llz5oZfuh6yy71bfKMJIr0luPiBtmvYzP4AFWz1BtNlgOdqFN904eu10mkWRRs2KcmbzRNynUU2O
XnC1u+25XHUPwullMoawQ+qz6XEW0n7K0kq+/fen//Ohpdf0NqCYcjV1w0Aq6du1EKLplhJ7I+PH
ACHv5SYAkF7T3CBG5UXW1fgNKCzzamg+RVvPbzw4VwVfG9V8k/XEDpXsql0tm/VI+ui2XEOviW5V
Wy3EExMdqliSvZ7CDguV4W3Bml7T3HooVHdB20aHcXJ6yJctsMeJqBvHyfSa6BYDLR6DGp/fZ4F9
WHkINjic5v5SJv1zLKLXFDaoCTkiahkdAjvFICRFv93Fg/S/T+a/ffhVOMU3h7KMRaKZm03eEdU0
ObNd/JeR3SXk///Bml4z2KYOHvdmAiQduk5vhe2UiwvoGK3QBqNpH+0d9farmOj4479/zr8AOfCV
/N/0UFVwQdtIykDZJ0ABmtVxl6/YAPlzgaYefJdqdelXxtbvyVLFvYQOJgDCklUhc/kGjInsHDd0
yjfTqe7Vp4O+U5UM2xzVYjKfsU2Hcfh/f91/iQvXSmlCiu3idsgOsyHjkseg3XwJQUn40Q/1bWrh
9Jot59pky3Q4IyrAnbwciIuKwJil/O9f8G/n5yosUBkF3cY3dthmOh0t8/qFYz3ztpifXlVZ7Zwm
UA4K6QFaJ0MJnfnxbAbb3FQG0Wuu3Nyz2g5dhE+f2i1nLW0eWHAj0Z5ec+WYB3MoTgw7QEuFnZjK
6Eu6ZX/bt7ncz3+4WddcuUliXmKhrX0wfaaB3RjVv5vNtirHaozvyiiM3W3eVvRaNM1BOcV5zchh
2DocfViB6x/pxNbbjtA1dy6ux0ouVUIPqYCu2C4SHE50/di6v8mQ/8sZvabPKd0h7l9O0Zxl8ghT
gaoUoFbc+PXZ/0Yc7cMhqR0LMS9M00JEcVLiZdzGpKXXimhBYw3wTNjFzyIZd2sV8rLVw20TeJpc
3d7WLbWLMYQ/cKT3AiMwSHLq6KYxNuDK/30wbdAmboNl7YF1ynxI2PXlScW6LzcFnmvm3JoKFeku
JIfYyukLUHv5oBb9N2eof67P6TVzbjIp8JDOkUPdD+CrL4MzX5I6qr5BHWMI8tEFlc8DV4efQzFM
06GGsulNHFt6rZbWMMpXOc0EdMkZ0w4ogBYYGo+n2x7bVb6feaSjWY7kEI2dPAwt32Pt7cY665pW
t451mrZLTw7K+vlz1Ei+nygfbyvRryXSbJegndH46m2dNL/Cjqwa290QabjtyVzd441HZoEDCLIB
IP+3UTqP9VRKv9/26fR/L4Pw6dSjAgkPcENu9xqYAYaG6jYBeXrNqGNI7ySJ0/DgGpAxc9j4OvhK
bvzGCHpNqGvXFIpWxIeHuSVVmSxihspKdhulg14z6hJuawf2EjmABtD86EXMMbe5FWii13w62Fjx
buoqAmm9ZTjP8Ew6OCLDm5Aa7Kf874tNuEQXama82KBPvljL2p+baibxl1P5L3n+mlGXBG3dNxph
rtEQrczDIGuXfArAbMqtdPIDCG283HbBrgl2InJBDcUoZLKVrSfoYayP9TD9jTN1AZf+oWK55tdt
jSTwjwrCA+rzZb5nVCZP8RatkNVnfKqLyidm2IVYQqHl8H9r1Ztu3rWCmpq0mnpjwkMDq7zHkG31
/eiFva1CvZZQ25JkSsMa0uvQUqufOgfngXZd5xsP11V+9o2uoRbWQNg98XY3cPEDxnvbX45W9C8v
5Co/82GA5vOGe1FF0/TTrZv+zMf2b14N//Lp1yS2waTMUV3Tg9VRmMMwsCuy2PyNRgX7sMvX/Ifz
dE1iCzBY11BvpQcBP04LNsDUrTyH7pNsfQ6W1Tzslhp+LKdwjaBeyxc1LReOSdCW60bj7ZOHHjOo
tRAc+5W2GxvzJloBPvA5yWixWqOnXTWYuMrhRNuA5ce3uLnfss43OTj1CS+zcajCwiXYdCqA1vms
iIc08TCOGxpZpKOia1EvMpwPTspuLGTnuvXA2cT8MauBcO38zH2acxjkecgQe9PtV6ZBVlnXLbRn
rKRO9s62rveFkpjmPNsaRtxH3gAR2Am/wftM0ZjHeRNISu/8JqBmK+ppE5hYDso/NzAWeQ9R5Y3f
eg9janwwn0RB/RwshZZbqH6yKdqWwumpmXINfcHmNWtc2OThSuLooND+zvkMsssH2KzQcYrHoWV5
FapxPSfrhgMKuzqsp3yqDIESmRq3ZjjyJAirO9YHGy00hjjbA4efmizXcFur78b0F9YEQvxC80Vl
aQbXJGXVd2jCq994cWm1yxi15Aeh1Vg9srSNkdO4XFQ+BGNAch2GEfrzyg3t2Y9AAosFQs7hEfL7
bDgRSIZ2+IqhTQuSjNqgzInJd5gxRmsRwOUwKWQdkFfKgyh71rCeOsEQ0vLjClH0GvaBbKneNhqF
04OlVGIoCzSw4WcWOF8VTVeHUQm7IfOr6WdpdnXQywwaYw0ZH50C/bcI12xSuxG1xFM9K3h/kXFj
63HbtnTK1VxV4w5qZXbbj/VAvxIl4uFczxGk1qgb9OPSV+IN37ABn6uGbOhHHy3rWyPG7xxF6XcV
QP+oHPoVN6pfqf1sOr++6rGN3ubVjXJH1whkFc+k7vK+lQGknAlU4vJWx7T0SRy8ZJCbPbYjugmA
HNlgi2Gk6ysFl4Qeq2YEYuJ4PPNjK4yhJbEcqBAUyRqXN2JtMEdeu7g/xsSKB5hBt+ZzBLnmbJcN
YnwHV1I35brGcvwqWV81ezYnZt0PKUnpq6z0RPdLLyu5V5hj4tC6cDavKa05OTE4Wy1wT2ytK5c0
DcGr58HSlBF2p4Ncu8XJXZYyux47Oy7ticUcRxJnt26gQz2SKitSxHeM0gO19nkrEqCUg3RwmlrG
TA5FE/UkAhGknWkZoPN/FJt36etsBnke0jRTv1Y70WTfJTqUd5GA4QjKQeEw+LLxHwkg8QcdYv5E
eqaXXbLh7R5Tr/1DHa0x3ue2yGFn16ifXqYtov6DczyaQllQeGGNaP16b1YafPhEbRCEgLJ8/ARH
50bnHSStulzPfRfi20PZ4lGMcMws+Yx7vs9Sb+aH1o5ZWOJlVumOOJH8qjrT+o8Vg9WqBNMtTfYk
s/19knlgkWBGBN+xAEHiQtRLC1SrafqspD3J1C4MxHQPtyeMfgMN/f873VmVPV38fLXNbc8u5pn1
gO2JNbLuE8cjFGWUhm1QuBos07vVb2tbTPGyQGaKBOyHt7ji2NEZLtGkI7HYXdQch/0s8ORfqq2Z
oyODJa67i6P+Tahgp5tp/R7WA96LgTDoXKY1nANkHvPuorrZzQlNd5EPItgvmiXWZwgw1wqvLMVG
kIe8xnKfekIw/anotD0M8MP+kS6pH+8a0Mqnd+mp8Q9SN3I5tQHhs7tkh6QhedQZCxg4FSCUhlvV
6mJJxkkX8VjF7ykHaLkLQm1/hZWaSx8A+cD7v1Bjxp1pq6xcmnE8JLSHb/sIffp4675dKAS59Gwo
hFV/RAiGYA6bBbD+U/61gsbeni3Y+TTYxyqbaUILmfZZEWrfFKuabI5ujL8ApghKM4PWvGSx/7GO
3EDvZH63sC+jeYLL/DiTdCigQGXKGlPZohUzysE04DscGVHjUUQCbbZO6jspgmkuvI2DJ7iUgh7t
0g2Pde6w9Z27MBJQDgKFIAeF3R8tmYsahrhIAbbeJdazEr5tX5DBxHmxHS1CqCrWeV1nD9tixjqH
5QUpOaa1E1Tmgk+zF99pRKrvcBOiL3Ebw2F9Cvq8C5FuxEwR0UPRFJF26+vgRvcB0yZ/10safm17
4T5Y0leFbZqtCKOke7VW4we2QXZkZPlqluTVw3U014nVRRSLuIQSDM1xKOm5BTcKNPwlgYiwlF8g
3pA8kan7FugGkO2q4eAg5/l10VgAiLPAlaKCFsvQVxhOjdlRTYBCeQvKAWPVSyfbF9aqpUjraDwE
3fg2NNs3bkO6W7AFeDDQl8wDNbpzLAOc8F43v4Ox4rky9YuMo+92jJ9gRHWXZfG4t4t52rYlG/Nt
CpufEMOh2457lX2RWVQDJYKOzDZNO66H9Ng6GC3LHvMaNgxtsc2b/o2bHZNiU/Zn123QSAtTfUZx
YnetsPfhmiJZwabiI4Jh7LfK9ydGl6dW26UgbRg9xnN7GKLtRbGEnZAowvskFtt+4tTmoU/nV7+s
04dVas1lMKYF7ph/qBiek0D1kZtGVfsuRicTCp8UKDbEe6XX9dVgzH1OAhzfBhrR5VB1bR7WUPye
Jrsexp5+2+oYD20WOc9al3dM79cOSkAM4ooH1rP1kQQZw2pT5eocdLyxqCmh3yCp5H8Iz35AM4sV
IKu4Q9gn7+A6yqMjAYRWYEx/FHBPzbEiux3jte9VnkRQjcZFw+MZ6YdoMhiOwHIBh841T0kl1yRP
s7T+UDUS2hi7MRe9sdkOZ2SX1p0thRb0cQyF/B4NbnjY4oCWkw73UVIPjxFFMTmO7ZmjUCtIrPpd
GMsQtlwaJRKdoneHIffRGrHk7aBP6Iz5fTXPj40IPitBoyMuz47UPNmt89jkuiJbvvCQFmoQZztW
n6taTQWDTXuhyOLyFh6FmFLI5jyHISK3Z18j478zSNgUPWiHbT6TZdhhZjB+xy6nLrs0aOrcz407
JgqRNljT8BFiY8kTIyJCotjm9w1M93ISnYM3DsvysaltX2yrn2WxUup+N+BdNGXoXdcUc5uIEkYT
Jh8hBYjYYvi3OlrS+rBgYtaCmVOz6MB9MA6FJUF7pDadilVUS84I5/mCsqCg2/QNveQYgWNE0jjv
sIzegvpCUwvXluWOSxeZUitvtiKbEllQi5BIFlKfPfyYlkesCzc5SIlxGcIktPQX/iYkySiWBdm5
qYg4zF1lC2Gab9BcUjk0T2rIGCakXBLPPg/QLiuaFRZD+CM02Y49q6iHrH4U7TOrhjuu/eO0Zl+a
rX0ctD57uB0d46wZ5Rt2TbN71INR92Kgj4Ekl87jV1gwz2sRLkx73JYexNBpfulrtcqSVAOSA2d9
BkneVJKdBqTW3E+by/ZmtOShlYaLHN5EcVqweYm6PApMhk4jY6gvNGJN3oyQObZ4FPcVHLW+1nYh
xYDK/5VnqczZHAb3Zkt3oknuUAANDwHTTuTR5OadCNOvvnbnrh1hatGiSFOo/Z6gOR/thmA99E7r
J0g9fIwMvOWs11nupi0ZcshZpMUUKjQvpomKhCcOR4M7VElheM7qZCDHLdJBkg9L2J3RnVANKi1f
/zQQmzkslTZDqexa72CTM+QBNSvbT4o1KF4vkuhpWqt9E0V94VX0OGCElge1aPOEDmpvkyF5oxgK
ws4KnqMDRLXytorwf6HTzdvV4NnpfgxPomlcWSGD+iLkajtainMKUUrGsYGnze+WNZYWDam712qT
QEg4erC8nzKdldUCIYGT5Yl63tTid5lfqrI10LEb1qb76CLt7/s59TCLUjXcHLa+NGRye9tKFEHY
ItgTgHZfDO3dEVHD7DLXm51Cvt4FYmleFcnIC0FNgVJxDUwRJEl2apZOf4HXOIhq8M6F62nbNycf
jfYZPdr0EBGCvJhuqRlhgmpYEakJj3hq0ujTZMfh9zxCs3VQHT1Sxdowr0yfnBoU4vcQkGVFswzh
q9OzOjBFsCDjcfAJuJiQKe+HIXcLJzmBFqPNG9N3v0KCljbbps98yXgpreyB6Zj2DO6mxNaqqd/a
CtKe2O7rRLjzCQniPJZK/nT13H3CGFLf23lCdZw4d6aJ6XDEajHmWUqCU7YxUc5yCc6sGuXJkC7Z
AaFN1bOdBy93yiRxgoidLOABQT6tWqNalNCmrd5mLrs0x7UcP7JVwBAWXkzdA6gpzZe5GsOvnNV4
dsK25o0xR9BIBzZA8R8TTElp+x4bY8spu1TXTrfxlidmjE9h7eK7Yar7b7zGoB99DuomdJXprsqg
z+U0NOgDqOvd96vh47Fy3uTUSD0+LAwKqTnkpYJiTMdJFWIMNmQnqSv0OzFJMAOo0D+xJUP/Mrvp
vKwmfQQaQL5fLHFyGF8OOMy1mmErZOvztJCO59bE9g1JJ+2LOHagWEIns05yk2EvUc9jd1iwGXpC
iEs/SZGod9LSGWYOwUPlQMLPbbTBjX4hiIBVPyelchkiZjQsZo9UPPeFbPxjAN5kiSI8+42t26Hb
4VQ6+agsw97UZZ+pmAcABiCpJ0i5NHvEOfmBlc4ZVvLZc796nNtVLjse+6zL5dojwolkk59hJni3
aRh41mP37hlAhHyZwtBAL0z2bEciRV9IwvrpY2q5WfbwP46wzqYI7IG6rZjnJnxeWo1IHNOh8aWa
Q449pXmk3/rMrl/noJ5UvnZdFiCwVRlIek2NzqQK6s+CNytgEBaAhz/1dbBPWZxtudu4exTUCV/O
aYRuEHgID/OkhjBxPgEA2kdrAF94UND6t2rYXJnICqYwHJSDu5W2KGMo4786FCJF31ZmJxBZHtVE
Fd6PY3BZq0idHNOoWs8VFgzfJkyXdoJF0x234g0MpPSuFwCMFGJCjvUxtUFcDkAOtG6GsoNQ9ylK
ZoVH1ND6qDtVH5BH5MO06bGM6WpKF9XRXoY6xq5WGNV5NQd+N2prHgcMmQoUyerNxrTfW/x3AfhF
ljPseC/J0AJlCKn+Bph0+gbCoT3Eg65L5ma9WxEwC9aP9QkYG9q7FTgqoBcQgvv1oiHH7YuEEkSZ
iFh9aqp+UDmo86IvRNi/TXBSyNk0bV0O6dZ4D5u+bT8oROSJuL70JGY7Da3e0+Q9zUdElCeeepGD
OYwT7tpZ5lBDZKokCLKloxU5VZHlf8Ad5UcUStlJ9Wgc8YEvkcJXgo69LVEB8h3xzRv6Vrq3yicv
cZI+Jaav34PNfPWRxPylVSXXsYN4VFt9htuYPEEnqh3zdoFJai4hX4yyL2oKrGGg2YGWXnonRiYL
mcD5rKMzouAM7VIgd+YB6i86p4mcitGD7LioZsUWuVc/Jk66wsEb4C6gI92rIKr2scTGxzBW/Uft
JArqBe4tTVDzciPC7yDu6F6Mdvy5Rw7+AptByH4NbD4OFEDFNlfHxIrmUVqhsaMO4aalnT5vEQnz
CEwzxPCoPTcwtn/vh2ZnUHxeqjGVb42Ld8SgYx8xS0D0VyXaJo5mq3lp+8QWsE4Wu0WQX3Fcx4fR
4Ig0dDjKhWY5ZSjByNZOO8ir/tkgPvs9RVNxjiO4p0VKtXnPQ7PDNME+EZscpOJLYRP9sQ7BdOFe
D3tYQrOi7XiTB36dd61kU1mN+FmhZOsByDw5qWx9XlFyHawTCLqsu0ui6OeqZ3/omvQpTGb8grp/
9g1/TCI0ijOfABvFwUed8fAQZRKoKiQCH6ch1gBGAHHnytaHKqBYwkk99nGww/p5NuyRsEsBxSUp
oN6sd2ApfY2DBiVlqr6xKR0LMiY/GtlNJYWZ+GMUqhm3xLlcus1/bTGq2SUrNrAaRYt57XgxYwPp
sBqjirqDqq1YUiiJsq19QH2Cd4rkACP6LdQ7wACoujqOXgKSgHg5YwCB/7DeV+uSFtpi76yHavUF
FyV5py19l0E4nMM5bUr4B5oc9cMKzor8sEMNpGlRfOdM9NRPCmWpNJ/J0r9nXdKhYhhkMdW0BSew
NvvJtnZnVPWtDRVIxXG0m6A0+VhTWDUGE3mxsJ15qaLY78Q0oYITSuamhU0bs+k+qJeshCF9emyG
luSCyA9Z9XyfxPPCCp5VwXuMlwCoehKfIR588njdeRaAAowjH+9JVCEe9J0uHG2GPdTJX1OMvZ2s
db6JaTXI4W169vBMew4zlRWtCRGS+IQNqEV0w8nBP/5uyAa+E7xGe9RZCK3NDmPDilBXcDX4exko
3+cx1H++otr5hppVnR2T62PPfFDEwbreYdtJPJNhcMh/44YfB6S4s3kwc/YIkFU9+Jq92zltn0ZW
J8sFKzbL1wF8gGKmpsIXV+wRmm9zPoEJk4PpMX1bZIP9l0QOeFQjVnnmGWC103JmZ11lyMsTyMoB
IC+RPPMaHgOHBXoT2KIevZRAwavphYnNdftFKkd/1c1mi6BLGT0bPntayArYXl5R1Dp53JCse9Rz
M4v7KHA0R/enS7xZiyuInKu+XVxIxGlkCUyGIVRuyKcpzOSPtTJT8h5ll/Iin1uePnaGrKdVJvWE
MgUJ8Nuo24megaNPSYGVpMsFBulzH8BNdcPysk8i1LJd2JcRmdCOXuC4t7jziS2RvyIw8HjA7wUJ
rfxUJUlrXhmEIpf9Utd99QwL4f7gA4kemTmFVtPraWAPzcbtuUpBusZF4M9h6EOfZxgViZcFq4gG
SN2sH4Yosv6wUjLa0g22q89hs439JxN65NlWrd4eHItCmauFLtWHqyJid4BAMV9px+ELiC4UHc2l
ysoXSeC0NqAS6F5CRzk2HLGX9wSRJ0h05pjpzPskAdj6y43wfb9bmsBtZb3C9zgXweanP0RtSMK4
I/G8T5vGfnFZVh991XavinVbd5cmTj7VyEq4GDEXw2kMbPPZdzWa/yhbo8+p1vEnS+duO9TTpbqo
mwTSvriNwESHeJjhiwtp+Qgd3ZJFzzoeyZO8SM/vbVx1gN/HpVuh1wee/SkRkVQPyN2DOtIeKsYn
TRtyxPlC9jITmEiy0dNTC7zgZ0dGeY+1xB4TrZZgcQEO7WkKi9ZVwfgA/ZLIfWyohMNDK2WpO16Z
I0O0AEgKrvgRf5Z/mtHJsJOHris7BHHcPVPuICXT+WrFovtFuRgRqhp+QQl2/CyxHvZqF02Xsu7x
hjDjt/bXyH0YlGi7afAM2/XkqBVJgBF1Ef9ko9rIP7PpoH+C0hE+OhWUYF1e4dG3RZXMrMiiBTOI
Qep6RqXWV18b3xnxoOABHJWZbQZcExFYc2cCJc/ZMKj7FjqQ4Q4uKr3P4QJWxc9J7KaiDceePfZB
ZMdyFSbriz4QvxiGHqpgpJL9Dq7s4jXjMcO29KDWIxpZSnLPKQAfbzNo6LdIbjlmNepPTSimIiLr
5xK49jaX1ayWP361yScsQdJ1LzGMO3Mi2uCPJsCPdyJzFkvSjWwOCRaxzwpd7nAhMqVvocGs8X5t
xnUueraQ8We3NjGt81TK2T4GfuuCU7zFIXtRfONiNxuo5e217ukZsTqZzn0NDbo8I7M1xQqtSl4s
MUue8TK4wqwlHFCItCk2cSGikdpSS/4K3xmrEOgEAcJAtgjwGh27o4+HyRQKtRiIScNcNfJujKo4
/BUCU4733err9KK7CZHVnxxDD3WH4cnAXoIACFApRtq2z6bdMCJckHsOsYnH9fI7xJ5vJoHMXxQi
dkqrmCliuJm/gVK6vkMnXj+k05zuvd6mLyAkAMB2SN53a8JdV2CNr5nzwFQGVj/RRH8YlIyvPWZl
n/vJ6+zUNv2E9p6ESfhquXUPwcp7XeLOit94B9vXWaY8OfI4CKD0aBZT0EBFT36R60u7YM4uNLrL
PNASrQTVjDWnQFXAmoDtC40KFYBNqYlM3jLi/BOKf/aMsVClctFIL6EFOmXDO+uXJi1stpmqiAHh
XoqNenK/CVmmYM9IA5vTbKTZi5B+OyToDGC8LbCvpNtZPcYZxwCBbMM+nPnKEDWXFNC+IKQvQsnb
4DSShDQY2w6OKkAsvQreTTxRvLsOcqjw5vVpdY9psvbPqyUJUPvNx+HPhnfNtwyA7/1YTUlQZBC/
iO56Qxew+4Fby2IBhISRokzpG/o4Z3drK/nnMYjdaUUHvB6SWGZvrJvR1kI7qT+t9ab1bwlZTsg+
G3sZ9mIqcAyXcEOPtW4KhXDK68/NwGxekSAUuy2+yCD3Eybz+TRX7hPktbbvGf6t8q3mnuUMe92/
ViVCcxhHnNrdhDL1tQcKgV5NNTZfA8XxL18Gcq4RwxAC1hSQWI84LXeQum7DopUr1rBBGuyao5n4
+mme6+yHlgrlu6Hz+Al1qPhEqhYPovKLwUIiBrE/NVgjTa6QDhzm8WGa7aACiO6ORxi5tHXVnaoZ
O/151K7dMzr67c7yLbmbWwatOtifKE7LdmDVVnR9S35jF4rXezr3QsGxYW1h7Aci+S+hzfiTdj0d
LuN1408b0NTfg6lktSMakPTeEXSwQJo1cm/nVIhUGy3ktTUDgGuS9LYvMU/vVGGyGOFCswCpacPE
vgJS3WRTXgdV9g5grq7vaoX4ATiqC+oj+HQDeJ/NTNDYD3X7x8dy+KG6DSkA08Dl1zRgZFnwsJ9f
aLPO6T2SJ6YZZNSYBrKGMNSx43wKAs0f7NwJf7aWyKgQgYbFjhtXzI6IjOWXHhM6ihMN5uMBEp9k
23Vh635xIJ8/A50wfZdB/7kqVyeAGweNQQwHwFqLQ8j+D3lnthw3kqXpV2nLe2S7Y3EAbV19ASA2
ksFdpMQbmERR2BfHDjz9fKHKnu7UdFnN5O1YVZllFkWKDAbcz/lXgolDv4TUDnlmpR0lNXQYY+SW
fapKu/o61FMrrrYqLrx9XHrNd5j6yQ220S9Dq/DM75f1ww+R4FdT2DbxfCeGIS7C3sEZGkKkc9aL
eHhRFfqLvS69sTrEo8G1bDtxSybypgCBDchupi0XL2mUiLkqdh1BcNZuqQHAdkzn1ZcFmjngdLFh
tfuq3XtOMXPS5kt9yyFsXIvZgNH1puUbuLHfhNIeN4BJEbdP1I7yjtG9MHhJ50mJQyd7/NSzY7gJ
YFzZe88Z0QPOiUPWcgKpjAE1tszyT+48ipfOMMby3dUoOTAkbFsPbFHEdbQtPebvsWq989Yn0xxJ
HQ+3TupP3zawgy1cs3qV+6ab2RDrpRwgiGeH/PONMp8QD5k0bpZRLKy/4Ej7oR7X67njU+/AroDt
sa3l3rHOy6a+Kfj2V07FnCciddsWNqNsEXvomncGe/myUDkxG7RXTsyZNXs2MUUfuWewhOneXqrA
WHzp7GvPr7+PsQMcIMi4sSN7q6ZnyOPZ2ou0mKb9JVsniYzNHVHIWHX7QpRxsh1iLKvvySTqMSiU
35m7aWB4CwmqrMuHUmY9vESRgfwZOaAEb+uiBpMpNeJefhXnvpDZTWtXyNxFoeI16CU2s1O/tf0A
PaKZ27dptvTOS+vyhedDiOfJW82G18nrvGhh/TZDxzQbBCWsGa9evUn/OMyCEKnMY6IJYmx53eOy
bvbANFrM7Q/ZVqu/56/oPnO40Yyd5iWcla60jSzDTWZ3Ryp9UwWkBGQuCh4nt/cSBnoMwS+a996a
zWXX806YArBc2jHEDJO1s5NBNVFqKF7Wwd1KhnZ3W98TmVjOudQsbayf7bBdoCm1jLcusPu1X8OC
hYtlFsOuTCA8DmKN27sZb/YnL04vWSDDYH8pWE/7fY8qZIp02TpNNLKFiFeS6ob+QTbr7F6nerax
JQPS2s7eGJKV3bvWdvUJerzm/2mVV3033LQRt7AA3rxfDXyoDRMp/qkAXICLyVJW7b1mBWMEihOC
Ua/KldsloqTNZtH30HuEKuGiua0gwg34kMwYQgcZYHJec4OD0yoN/WSXtf2lMZfxDSHofPSLJnX5
8bYGLYFpVtNplpVdhutauRdibvXM9zSvJosbfmCi25j2eIUOVlbIbgsGsXnVrt4K04u4Jy98RKnv
6cXUz1mdQnkblqlvOyPjm1ZNlqZgwtP4oo2EvEK9dC+rMq0sos6k205eUrWfl8S1mzARS7qF/MI5
SiliVwsjemXOIVEmiMrENCaMe7Nt2w+udEV7lzm1Nx1XTnB/ZwxZI0NugPbs1bnnBQpr53ewmDkO
XUZyAIC80/2lK8juI3Nc2uFmrPPsLt9cxwjmzmT5nTluI46oervm3uf97LAsDkGuAIyR8/mPM+r0
IhxbV2RhVuJ0CJplA75qLGbVK7/OBcD0OlX6yuxH1kFWT45db2uXMgBDIq6waXlrV9Kw8SeWfXm2
p7VcDwl5qfXnIYfLO8Eecqm46JHWACRW1jvPiydxadqYymizSylvJ14L4rljM/cD4elh+jSOZA7U
QeaTVcW1kav0niqRBC1eMgzPJE3Jh9azivvCS+evvFSMxQ62gfHkjWtaMCm06isiQguZgnKGFV90
36odXKhPjdhqxR9lp1YRzkuaOiGggfsm/WSFHi3qhceuMLab3p70zerk0CdqnLJdYxbmW2eW65Nw
q7x+kR203bH3Y74kGKPbHWdBhfgPb8xLjMYxv7ZdL8ZaXSeilsudl4nux+h067tXNFOMwumypxuc
Bcl+bExzQW4nijIaXMuMYlEl9c4gbOaHJ214b9XbrRFw0YovSAc3vscqV9SXj/GYhJQo2sc1j+nn
Um5x8CznR73MNMlMyhAtdcwGl57Vk0cSWMQ8WFGB1qO9j4fey88mj7falb6ZvNJJ0+hnb4xB0GtK
GZ2oELZ1zQSmxSNSGabcIF6d9Mcct81t4pq+HW1dwj1Xb+WrmGyrCdN1qYxd3aXrk4t2YOKHSNhO
kqTJq51NFWYSmdbmuGGrso0TQVtpQ12fU3fBXCsgT8k9lQYSftQBklZNfBoGo/giIC2XYOx1IYGv
5pGImCHXy65LBaTOzNN4nQnhL7t88KyzSnX52rUmQ73ooelN4cYbgr8VVmjeLFOEDivLU5z3q3XK
jT6NYXd0HB8RumxMba40oaETOMl3/BUNOLLP2zm0u82xrorm8lOw5peP1WKoB+0XYI6Oxe9HxHnU
5GYGw95P3qnNEY2R+jRoXgbQ1R2F6v3MHW65HSjXYhXHwhiLMyPXMO8nkro9vklfvluxkz23XROD
XyxGB7AnemPPvZPV+9K3SwQLLQaiHTy195pOSQdN77qaUYycTw0h6pRvRivGl7K9QErIvqv6WKdb
nVKG0gJN5r2XdXtfTl23T0fDzSILLiFBt2KVXHyD6p7xH6AtTfO+u7zurPnPpZfqp3WkzP4hdiwe
a09RnhXkNq67IEVOUkfK19kHc9tA95qlefkHJ2Vc91TKqg1iaK47zghQ/dQrchDh3rDfmFxtaKw4
c4i980r5EjN2ZcCHcrBAWFuz3G+Du9zWFK7nYT+Z/dcZPeRrPFqyAt+whsimaNIO9aRpiGjMuBii
IquZUdalGSG/WCE5iWZpfXKNAdA4KdrxfKnIzg/sSklP3Td88x5mbmuu0roblwiOx4Z8LFtbHCWz
Yx45q3FJgd9K/SMdU/dxUiyjSBE8UtCreuPLGlbHi7+ZZeqHTpzbJ4N2AH3tF6sK/QTP1G7QDSjc
jOG6inovMT+Molyetj7t0TN1stmiEfXpR2lPVRNq5dB6aDkpANq4LTEFtb4x9ohgtx4oRZbZXYqQ
+PLSq/K9MIr+LW5dHiQxOYiviES5RuRWl7veU8uPrO/6icmrJZClX+PmXMSlZYbGqA0Z+ZQpTXvL
dBu9SyajYVBjaFF7AK6l32eTX9Ys+ZvbHmax6AV61ep87PpN7d7GXh9nN2k2cCqZdeUs0IZ2m8BR
F1VBaem8PTbEIGW3o1e3JkSSbS57UeT+wA19GbUrZ0zscCDgo3mpUI8u/8Qu+4805b94LeLRkfxE
/sUM0S5M2GjWv9le3X/8JafAr9Giq7EtyyJgKQa5VZc4pummWhrrnzivfuam/E+CdefPThEc8xRq
rpk4qJiB9WQkPKWHwUcKEFBtluqosmzmUlbg9RvLdPsudWl3UVZRSrpPWbGqHfd77Z4Wx1B/zWz2
ayc2LGLWuKhuOUSQRWdpuUYy/2c9Hf/Au/JrJTbDv1l4DoiJru3qc17N+tsCZL4F9qBb8nCkBm76
a7+6X+xVSardovat7SDnJblejZLnzu7Mp7/21X+xYUhhzUT8ddvBXDFhOtYkTkI02V/zYfw0OPy3
RBO/zkRi0lx9WPNW7MQg6z0FYPKvmXp+TTktO78RXsn33ki/IvJR2a5JC0+e/hOL/z94Jn9NOTUu
FYudO68HCPtvopyCUdcPf+ll/zXglD3DauhD3Q48il9y39/RJN38tTfMr/GmrR5HpLEXArBQJb2c
ptzxYzR/LYnj13zTBVWF04p8O9D+l183ie72erP/WkWN+Wu6abG1ZcaAsR5032XfVduVd53VpH+U
I/zr+/JvyUdz//cjqf+Pf+ff35t27TJ0O7/86388NxX//ffL5/zvP/Pnz/iPw0dz+7X66H/9Q3/6
HL7uH39v9HX4+qd/gd8GIX8YP7r18aMfy+Hn1+c7vPzJ/9sP/svHz6/yvLYff/vtnRFguHw1Dq/6
tz8+dPr+t98ur9S//vcv/8fHLt//334L0nH4+n/8+Y+v/fC333zzd2nayvaFTeOSdC6NCPPH5SOe
97vreALPpWkJmyAejvUa+0H6t99M73fLNKnvMIWQPvMTn9Q3488Pqd8Vxhb+ozxwP8HX+8/v60+/
mP/6Rf1LPVb3TVYPPT/H/9z4TLvbL3dKEtcxTItjXhDy+apxgGIyy4fwzgxdHakT7a5MLdzvCFQB
5xDOewWQGRWaQWZVcviUAfe9GMJ5TW2ATtazduAGGpa+2Lu0kSKkcNz0YcALVWIPd6eLuMmQDx6Y
XRulovS/LJTdvM3YIx49w+dwCWxb+iKUFuXsCO1b72mbgfGQjQCT3VRd7lz105I8Jq0rW4YSbBsB
ALjC4SQGL0iQIroRKvn2ypnM5EV7ZryC/KNOYjBMYxttKk+TtNv1UXXOmt2jO8yYeixdwhF3rt/u
yHDI67BX6OejseyLDkWjVz8X8AAPOBC2e7tu5isLbTLEVdkhOddlYG2qPqfoPN4mlaxXjm37N+Zs
ZkeAhTks29lAbdpTNyAz1XyLx77eU+wxhZqGokMh0+ZMk9NyzQ6R7sAkiIIBB0hcJz1rtwJMlwNu
OETm23hw9GIekUcFI0EBEQ3kL52tkkB7cAEFesTj6jh4m0uVqS9lZjTHIknsm8VdsGloRvXBdZ60
nmkYiJMxtEexUT66dmHn+YikbedcK2t5jy8EQ2mu661dIFdzy2GFhjXs59Zz0aU7ml0AwcJ0sJTh
R5U36dehFM6VRryAdnEe3NMFge6ClhH0BJ6zcFJM8o4YVPOTgJXZu9sIjdcU28Nm+ayECgx0ZxvM
ezi98v6xZdJHQjSRXap7v+kRQqQciUZByRAWF94/Ql/rfDhWRpKEBk0X7FfeEDVTYV+noPuvLvhS
NNniFTHxdL3Kwj7PuH1e42msI7GRiU+0LmkIXatRCCKaCaeU2iubF4ChOiWOoVKveZOpwJ9T++gq
YAjelL5ro2l1pzRgbZ7BoxC5Ah87jEPEJnnxjJSLH4YZvbG/D2nN+jcnKyPb3GRg8d6la8Vm2WnR
1pyRmBvXFhKSEjx77JDfrl3VR5mehXmk8gEldZLD7MDBxI9w6XW73xwZ8/3GELxgFdq6G9cFchlx
LHzFUJounkAnB4IiLGrGGFjJc0Ko/gtIkIsooKym9jgmibwpO0c8Z74yuCNrb96pAXYoAOiz5WOH
4tGdAjwE5rA3dC6H0GDVMvhMnVypolDIplOnuZqBffd14l20ZNI2HswEuYBpklsorJ+P3azFGZpg
eE38vD1nZu8Z/JDNqENH0vXh0lZ8sIjSqY6o/+qdnO38bIxzitJkrq/LSdh+1EA3wMLwKyJHl0aG
PVmLHgDBmg6QEKnxSUirPgPDdQO6OvFoO43JoaRp50lrm1XMqv35pJzJOVlxK3+4qx8/0LxaddHa
DuYzHs0BoyJ6EhmlcvXcXYx1DKgpjrs7sv8klhW0fQ60c2sW1HCOyzvzN716HpBV0A9GeZ/mmBpH
fPNTkGczdpel790RYZXT3G0mDfKNwhsG+nZRz6UJ9oR5bE6tqpQTjPlMLGybl66ABcqXmXM4kW+D
dzF+an+ur3AFb1fC8lCBDNnCk5ojYbznzbXemNrVyCCarc2jQgEvBAg0/Ehzu8DUYyY/9lOWXltQ
vfcDRNk5VhrJUFk3lgzicTJv1qkQEuVqke/q1vPmg99X7ik2qDANelJIb51YujcCsqgKy0qqU4/I
IaoSp9mhe2O5NAl1eWBxhrX3UcKcpDEBQeS1l117hJreVJ7RvWqqwVaeRyQLQRavj01vfqL7IntS
frV8aT2lyYWZE8yXjmEep3iZP35eyP8fjyTSws/8j2eS6xVL79b/Mpf8/KS/Dyae+N3EKewqKYVH
I+5lg/v7YKL8300GFhuHgIU/170E3f4xmNgWH1Ke7/M5//mhPwYTy/9duqZrgYdJxzOFJf9fBpM/
b35MOC5B2IIEUoUSzmRK+vPKm2QYkUov0cdJ4woputSJUD/4u83mqkvdfPwnS44lf5Ze/9d2ffkr
lc8xZTto7S0LzOrPfyUy/KLlXOaR6bp6Aafetl0WlwZ8oWkerZZsr4DmcON2GbbxSDLrfHLdzNnl
jTaO81q3kGdT+b1sTeOuTPrsXsbFk0olgq/WNvQOjFJezujZCiY1Duc8L7ofetlkiY6RcAynLu2P
aSr7KnCmytiPY2U/Ixpx23DpAfbCatHdoVosRpsVrK3BInvvLjVQb+9kOY9fXNufUSrG7P++cZVP
NNkEWW+jN3QmEuXrSkpCyx0w1QmbVtUkRyF7FBhleeuyBcxBw0D42ma5/SGzLDn0c1rvEQ43J3Px
lxMXX1eGitTV3da76qFKXVSAGda0rnL71zSb+pOTCe+zp+Yfk08ua0DPY3sUjmmDwsG619E4ivTZ
cfERCKiFBh5dv2MzUVHnljGQdHq3kmyGCmg1MwSw9RFH8jd8GjkC43aLeMOnEdUY2d4lOxVncb4f
3fxGWCuaEwSsGGI5ghP1OhjvWCjuPG8xAu2U45tR+kaUj4kKvLYawnFO3nrEBbfZdpb2MekU9olB
hNx2j9Bib62bf26H2A0pO8WBA1+sUvAHcBgJsoXvaPHUbqt1EtS4PoPN7b7NKIzSUWE0wiLT5k35
BQMKVHXnGQRUZWentbqds8Eo1tV1p5rhyS30+mIPI9pYZ8dxHsQJ5rTK4lWcd7ZYj6UC4hZedpWq
xL6q6+Q7Q0c05X6GwBvNT6XfZI7MfC0OfekZN4xEjEPI+4O02eqw9D4axkGaaB5Gs2+Og+d8HXHf
SW1DI/W+g0i1sikAiX1o5PVYzOln3xUvqaOyMtAGb8Mgrbwj7PqOCVqGOVDMyVa064HBmONRpD0g
usIpt3QwkCGiDPO99cjHDhAlIJKGjMmmB3wGiLgJksshj06+j2PMNmHgxyGLmpI2hGpF0ZebJW8I
u1rTQ0zL23Mvymy3TSaTol08bgD4e9lPvGB6zt/LVKjAmdsBf2luXEMIj3vDoeMniNGOXs/O+Jgp
hjKxWkDjHn5JnIoMlUWVTjtiQ85zZz+p2Vw/Uxe2HJZ5OWV+HQDw9/vYUfrkYGe/ZYXI7re+il9Q
jlavg/PopCvV8N2QHxC8+0/Ev40BzL27Mgdn3X3LR3YtCRIny76YGgDm8QdxI37aIP1ylEvkq9V1
KCtZ7gfVoqkAsfnhgjyfchGHo3DHY+MRCCJSsUTNgNBeDlmPv6rIH+Cp2yvTxiLhzb711XDzOjLa
5Xox5Y05OvWx6KvHOZHlJfdpPUFjqLMv4mSP1OFY1hwh7tKdnab0ExTw4hPothHkle6/Ogma+NIJ
S2IIAkkykmmNISKL206sw9GZ3COinUj7yW2xGglPSY0HssC3tpR3ZPb+6I0UQinRG+9+h9PGo19J
zJ/ydRFhS/7elq4nvtPlPPvNazaUGKG9/K7M9ZcEVSXC6Omqn7MnOfJCJpMZ5S36vXq5IsH7VMN4
l+UNeYcPy5zfluty1Y/uzkrSlxXJeaCrOb5d5YI+On3LlsQP59QDh8fIkeVTBCBOIUf9YaTayRFv
qeKMbHc7lqs+ZCWHM5ELfNfii1Ia7/OY5Y8WfmNytHjc3QH5U5dHg8BYU+Uo5/zavDY6VhJK/NiK
mgPaRWomxdaHPK284yu8Lkl1hn3fNVRjY9pvSWCmSdCwJYrGwmX9wIhqevWxwv0SDtByYlvSI4oD
Y+gzKAaxcRpkV1a3fW6FoaN6IHlIY/UI+tX5LLIRE1NxWF2If2V7Fb+wktNPpJFBL/O1gdc4qMb+
C0T+l/Xituw5WyKKK26RezEPr9MSWpnds0kmjxbG3COIp77bsH4TJrAjHrAOE9/zntusf0VHRS4A
LpBFfDYwp4Xkl5Ea3k7Qs+vVItxD3Ew76XlnI6+g4wyuGV/d5RN+5KJgCrWdJFr5S/atGvNbexqH
q0rzCKFmNssZQalD8EHLdFjE7fC2mlUZ4Oj6YUFOvi2GVKjBnZPSF5tuP332ZVyHGBDevCrdeUYs
gmGsxedWXXeEEN1h9l95A6ftoyMJ7auv1PADf0b/wtPBQZip9XZxzSbq8rk+FHl/cnsnOTj9TKOk
j4Qvxbhr2ffAABEmwvhT48MT+UV+6lsHIsgp+iifLPc1FvP11uN/llnyms7GtVrqXWxbKMdXjfVB
j9NVMbbzvm+1SapB5nzCXW3fW4Nd3W8dEW02XvrYiFl7h3U/r+iUumL4rAkOwI+HEOOQxu5pUmpH
ceBw+eWdE5yBYeNjJjWzbbZDKgwz0h96RPuuPGZFOhxQEoWwXX6EK4pNQ2B9lAnMS9+4B69tX6F2
5xsEPY/WTO5Ft1rXyuyHQ7+SF93qt9GfIz2t8DUp/uglLbZ9mnS3qDgDy7TuIL3yKCnKdT/E6SF3
yQNtHPljKLyT1ZClnbZrunPVZPN3eVGuRvaVuJJRXMgHrXEH1OwGSHv1p1bmlBoOY1D32j03rWs+
KRJTkLQnGTEI5Rg1BI3foLNZQwXZapDW85gIXeOQhhyH+M+jPlb1cVtwIWlLb4f0Yq5p12BIZjSO
qXs0iaNA7Lbu2ol8nbbP99Zs75LGy3ZqRMbVqs2/KzDANYjCycKcrpRdETYAhecb2EUbWR1MOPld
OTv7DUud0eEJKOeUcUDLSzOPvR76JD4sXQ1d2Mw/ybjIHsRr64yYe019MHEqFlSe7RfFzURu7a1t
Z8/xyELLCHc2/ImXMGEdBp/zQjEZiDSaod1NyucIX7qw3+LhWG8XayGWWyWGB5gWSa8qeUiQPJFN
5SdrcblP7bjcNfIO3VaxG1lCd64fn8oii0Or5zQutc9GSxSA3YunjgAM5RQuxKG8NZMmweKn/Zs2
wRmVFOK1AcxCMIY8tpOiPM7WSlgN88g5UUxNo3uLyBYtnH/04iU5uTPDwjyumDLd6TkGLwyruXqb
2C5OvTFRjjClj2Vqknoy2tcJGURYft0BRxVIzalNcWPbyC+juuzlawLiHS5N98Izc5QSDKcqL0Ey
c/6RC2fYZ2mGqNfO40hhX+A4N7+NbtM8AoY89JKXzS5QVfVMWPLifzYqDl8X5MB4YiCdww74Ldgs
8MVCHZAU/2iMUT4YlclNNtXnodSnra6D2Y6zIG77n2NPiVHMWPeCgAuCf71pP9fLyUirD7WNw47g
7KO5jW/VYHrXsRN3u4V9YW+xHH+dXWXvx0nJfV02XRyYrZqOymwACFqxvWGWoa8iXeJDllhkjwxi
vQGBhCifeVvh85WffK0QAJioexzUexu1fEyQCNvyTiy8RYxkeBIdNlyUtPV6p6fui6MrIIS2KOUb
SIgbOBktK1TMtvcZFqDjhS1iAENYrJ9cd73JstWAhs/1U4WtbOeitfo+5lhnusapb4zCp8QjwUVa
LEmz61vU8Ih7tqOzyg2fvzY/BrSCbbD6XX/lqOZqneSP3rPe5daMkW6T6x4rWhzrNydr4nuUsu3O
aXr3UFFDfiydH9bMrZHa1r3nra9DIrxw05V9dBr438tugpw8DYoeQSEv9rQvbfMbPjhCsCjLYkg8
uMzUbo7sI1mzMYgLhS9AXHKY/WqnUf9h2xNTOGVkWqAcrCvrI+1ATAHLj4uddSfhGfa9MTpBWt5P
vpWejbZqd4Nb5g95MdihmfL+d9ZHL7OeR17us+ML/te+eeIrpn8ioMfvEljpvhydJsBE8LLl/bfO
yx/p17iVOoGdd+VyH7u6DnwcXmHedllEvC9Dhz3XYbwmNV63wlxAKR3AZaaY+80bt7uknradHJL0
2kl865i7zPYtrHyEG1HcjrPc61n/iP0kLGV9rjZiZLy03SVFx6TGfZ6MuBTsLh0vf4e1S3B7necx
nj9bMV0tJSEvz+yNNvdr5ocssuOPzB2JlWgS+ejQov3dosk99H1vvjVbYY4cBqr8Ro2reZPG1oh9
AsnRbsWgy+Q1tZ/TddSHPDYt5Oekj/VEYDKMYw6ZWuOhBV87bVmBGrX096RqI/prfyiETL1t91wK
4K6k4L6kwsgO+D0JvJjIJ5FbOCIajwChuOuIRSGvoY2jyR+RtoG3nRzbiRS5f5TTZRHeTqzpapOI
gGim6QVNoqM53RR5exqnPA958khvEEm7t2fVRoleojjnBK3jUR7drH8f7A1fnBwjkvjRBkIdgH9+
2jJCbgbLaqkC62dx3iZ5i9r8tBZzf0jX0r02x29W/UXlCU0zNbtD2wEYMIbhnerPrT+ezXLbexRE
+ta87nSyfak3zNABfLy+wy7sX9lq3rWzZb96c/6EOq862SN1L1T6ydNcrd+qlIcxSPr6exF3TxAB
e1db3Ni5CzM770iFw3uJw+E2yx/YDk75eDTMNWyKkzLKM45+dP3K/Dr7prNzUvmadt4R2eUte+oW
bmX30VX+fkFF69JZzyLXsbnZ5bijdXK9TkxjuCkGi+JR1Ydk0rBkS2s+bAYAppG53Q0GZxSXoiaI
xBTe3hlBC9f2jsKNfcnL+NQq0JPKVEeSNOqw2apTrapr4TDCzJuzXMWp4YQd4W+vCxKYcEE0K0JX
V3LXWBAE0zBY98vqWaGcEu/KGnw2S7H553xkzSwaS6PeWR8ydpJvdKMue422JBzsuXj2azgrOE8W
BJWMa7afzQbEvJV4XucqfvL9thYohbGqAJVNN4s222eS1Adycmj2I0ltzkgcc9NHM9ZqV2zpjOa1
bQ6zX9Qnr7RRnarFiRyvII2hMqW1tz3u/iT2z9pfR+xJ2omjPrF5cqU7o5sbpqe227zrRKru5FAT
105WuTfTtNklo1Ner2vxajnT/XAhJ8pxlecKddaTdtubyUoZeXmCA7+jurlaBBEFhjv7186kr6Yx
mUPZWAu9uRux/2szhdCK+V4sniYFR2Yv8cq+bTaNccAoMn1Hhjenu7b0Anex3hKLO5Vo3wKN88Le
Su7KqypLhk1NgA2kgi+CJavfljihRdcO6DlbGEHHK5fgAtbxTLKwo9tWvdHsR0nonbaN5Kpa8Jcm
dklCLtLzl1Wvr+nCmFZi+zzOzGGRY/Fo+6PxtrTcM9icnpt1uMbiWR/A9QWhinagLkolc+OZFFJd
CRc8BycLuuvO4EHC5gKtprJPPUea12mTS7XGoJt8n5TFVYT5YtcgOzqJXCdRi08ukAV01NjaUYON
NkiI7woATNeTkP55RuOPfX+BH0R0xp9VbPNDTll33BcMb3Z908jmc4+pY7+mBJRg7iZOQGry7Nf2
Bv9XgIQVbaZdmZwj/m2jBPbYrPqGS6ra17DZO4qA0iB3iyuj960gG4mU2JzsDGH4Dj37EBv9x1gW
6KOSZ7fN0xd4GZzyaLRwHpLKRzKa+SCW5B7uzX/xJsVlT8TRBQMj3tgwnahZUuN7I4384HnOJ9dd
JJ5j18Ke4e6T3Lu2KrXfVulHzPNrtNrFdVX6VehnOZNOkjzJybyrmuWclWm6G3sJtwKy00pHXCPx
ftE9KOWSsRRbyU2cZ7ACdhZlrXfvuuqz7pfHfFlP3Pu349Dvll7tHd1ErWkfe8WTbK5YbD2T9sAC
fm1+jsuOiihXLRoNvHh0NeSCM4N/qTono4Frgmc8ZZslAGpOluTG10n6FRYb4HBol3yflVnyJUnH
NZp7NA0AK8m+t/A2LUPFXKFwp5fbIwZR42tcImPZSFVI+YcrCDeXdC/jRYKOfrQNt84wVv+LuTNb
jhvJtuyv9AcU2jA78BqBmIOMgaP0AhNJCfM8Or6+Fyqv3VZFi5JdPXU9ZFkqM4MIEO7wc87ea++t
lv+iLsN8WRlGuPaTj2zMdxSBmhc0TOGmHrP/AMKhS5+7uN/Sjsm/m2HL5flBtSQ4JFgjT0c/q+SP
EYrZ5RhDmOHoGa0it+P9oRvt/WiNYkmYi7bJxPhYonOlKqr7F75isSsM85UOL1eXB3QZhJUuGSUC
IBOuvUZvGH7P5XBFcWgsITzGWJaV9XxHvIp2waLRaSegxXscStpUKqgJ2oai94puHOjL0djETxes
Q5mDfAJ+GPfyquPuW9DXY7qruZskrz/ow4QrLZXCM6y2X7kUNkhmNZrAQ9J/rdgPMeYWj1Zt7uwm
v8aivKS9LLeTFNVFZ9y3YGL0AnH1rPh0avqoU7xwMPxNPapA8gYzu3ZZpF8j8J3UMtHGHHwobwEw
KwiaqaFcOz/UDyDhw4sgx4EhtovLQ+6GKe+Xg4+9TRY1ZM5xIZtIoeOVgefQ+n3dI7liWT8BDxJv
xAs1tKhSunwGrVazc4+2OtQnmDK4c/N6WyrlWzdhqiu6jYbzeQ3fj5mlux/SiYltFn2le/xEHN6P
eDbUUF9V2Kx7z2ECPJRmfWTWMgsQyvGS6ymwisCH6Tfg21lwAoK3QBdlxXRu3FpJ124VOsGRW2PG
GORwrrLi0Ddx642YBKgjhnaH6KrYDcM+S6K9FULkJooGr4QLSksTE2ciNvtF4NNqSvxjiATeE1a8
tGZHc69VX5UKKDISzB0HWmVpMhvY8w37e3g74PfoVdfA0iiEBoap6YTwvC+uaTuBahlylPFuNTwp
ftkd3GLaE+CdHAhACe45JjY0l5OncKCJGKLq9lx3FI9NPZ8EEuWYJG29biZQAr37dRrS4MwUlGBx
675yzZ5Z/XSQif4tFO0ZhcEPDIBQHTrHmxJ1b6cRPTc5wn2h+fwj97VLU2uHloamq5ZY81q08lmA
b7D5YXYCTJPCfaVabzyjUa+tqZ+I+1bX0m2jtWpr6SpOKvrleov0u/YPOFHTE6PwFJ+5kX9kDjMM
XV5bNAS2PUjPjTXO67ItG4gXYeJFqnlnD766kYFeraaW7clMcjzVVX2sRQnMLGnZ4LBVLKsGTETl
M7cPOLf4xXRKcm47L9VoXQzqshVfWlGUxxyHLTjfYekzOk8FnXObE+iD7SjlOQgVYwUYGA5YFnan
lLgS1SznNhd1DCQwel46/tGse2DQf++7/WosaJFzkOqYwKTbLimKTek3+1xgDBIjfbuEnUntLsI+
hZodwP5E750LaE8ugNKFGRhnparx52HAWtsR/Y8qF6uIE7GuNOMKFcu0N7WiYQ4t7DXyi8Jr62Zt
GhiqXGVHhUqPxZLfcyP+biCKQzWSXHhfprusDDYljLwoFdXW6dvlYDw7oa7+oKuWUDQ4yYrSL/ru
dMoXn2PQoq40c1eHNqYvXwPN1HNiSCIs5cpFsYJyY8RY7RNNwgnq001fImaNT7EQW6Mrjg4+Jw8j
z6JtVQ1WmKB8AEK0KcM48FotuqunND+xiwfM2tRwq1u9f7Ro/W01wrXUjSvhxhb1ax7rcORo4agw
PoynkvodRXV8IKdpWqbVtI7J9FlrbVsBENXf7dR4AOgQAsUMHnrb8TikaXnoJdjkFmjm2muotf2S
UVq0qmUJf6SGPBeG0JU42ITFwJGqi/1vBKnZK0ww46pyedB0TW+3mhuxy4Ggee7GFENbOJjVgyq7
7pGB7bGMsSS3kfhOcXmtskm761qk5PdWhZFjgXYo/hbp1q7g6DTOs0xZBMc8sP2rLAt7xUmTaCPf
wqAYjbkBPUbiQZgHBVWWKtc+qM6iUd9xvqarMc4yWv39ljlBsUBV/wCD50BzcmL7RJHktmyoQPO+
KaZ6L3x4n9rRyVXPZO6/GyuicWaUlbJEZgBpxh+h9EuW/Di96lMO9LHOrrRm2Qs6OrgRQEMzrK4o
5pp1mWVndOBbI6FTOhgCLrajrpLSwOX1FMUQ1yblyp4IWLaSPXTZ4HEWY2ZjPM5IRPCYutN+RI7f
UuUZyTMVAeVqH6/7LvHUFrc9mPELBd/SJ6Ceeg2NR6XE5yS2Oq9U+gfERJBSumAFLXE99sVWKTXs
2W5/km3lUfjqyyJNhuUU+8w8gund4di2D9J3SBbBmn3QKpeUpIxO1PJeNomywUur3CMuW/dTdFfl
o7s1B0YJJCEhfaBVhrSjwyuS1Irh2f50H6l9vSlGkz8PWx/lhIvGjkMUuF91nVnVLLh/UXGaLDSU
X6h0HEgUTB+laUPLQzd+gQuUIHr3cei5tbUPJ8Afmuk+q0YVAAIPUM8ZPdTic9nV+77QLy3z3gWv
HH3V0NwDC9Q7Swndjeo/wyfg3pP7fALarC/DPvYmKqKyDzwTwLU3oB9chOq01QZ8GE6p5Yu+9qkX
dRpUUzjRR1BwxjA4MR58dJF4S9w9ybEsdpEtaTBGXmJqd9T2i9ovbPRzRcl+03ULJ5Da0ciNH1mD
NE1Fwa/iQqgy2137XYG0Dy18CMTUAgIsOvyLsA7CTcEhEUCiGKBEOYm5dWEj7nKfgw7DJyygcMqN
wNPwhJ7buFQ8p4r1J8av2Kj1tQ1HsRHxmVfmtnEAWPh1Nh6LLpAJzRKyzxaR27D8JbkE1CJ8XTNf
ZblaftExtz7goYf8OA1nSx2j0stMp1klRR0HyzbQrA2+bSBRfenExI3DEgbr6lwUTHuhjsg6N/XW
i0dTP/tDKb/WNoV7U/rqwVGyZ/q1GMU1esIhXp2DgQuRydMQesDbr2jtYm+0/W+6Yt4ToOYN+Su/
2SUR8/CU8nAVD9CK6SlRtXdPMa+2QY9XqpD0YzJry0nzOFXzQKDbU9ozBYJ54Tc53dFhPJV+epXN
WF6rDgwpwp2F3o6bIqH7kFrIDaZFrMZfbN5LqLnP6TSeXJkkuArbsVrKIXjvjG8zbYJBDAmxtCxj
Zpvvlnk/cpzqkQVWcro4Je2BOIauA1Vh62KUXoRVf+dA9SyjfZSIdWg04P7Kw9hlqwxZvYegKLhG
hf4BYWW4UwDteP++5ER+uFOK6gjqY019OhU1O1I3nH0/DdnKMYxPJZEY4Xs5FC+Bvc1lvyEBmbc/
lSsQjy8+YHKvRD42AZvjyKeB3Um5DQwfcuo8jf6f2zOeULGmJiZYw6SoNrnBNhYYCbNZVK6ZMlzr
CmlpZd4j6fuamSZdbHQ7dZnsozbHg1Zc48F39qbfuXicjL1Vcj8G6RuH2mDEUVQn1HHF5t+NVsze
9Cpd62xWSGP7DiddrlqKJ3Rb9Vy1Ymt1YSdlkdM9y3xwPXtwTf7ez58HFS48+ioo/po4oAO/G6Hi
OviF4CNBf61Zmryh7gxD3QVKj04BIusyTcu1Dbck0wt2cpGVHtjY51ZgIBR6n9xVjbEXVU2xYSvl
DysXzC57V0GNIkJtYRTKa6tjORQJ/rUK8jzUkTTwQC/QwMNs8ZEnIdifOqjXBsKFx2mAmLCw68Ld
NVWBjxmmkbOL6sp4wSuEukLafbAJNF25g2PBhCK1UpxgwIz4VcK8y77EGhqWsQPBGISFfV+bCD82
kVbxeGXKs5lG4iJ9kd/FDW3GdWxTcI8GGdd6obf4ytrwGHS2cnbxln1JY2GdCFl1P/w+hvE1jUNy
pAWhrv0JA9xCVh20oDIpuC4cbjsGkv4K3bNxaCLfMZih+OZj01vFRutHwTxYJCvcrkh5rHRicAJA
S8Im/TDtaVgavqC3U+lNviliw6FYdcNh00X9cN8Z6bhReRhnMIN9SsvceA30eZarDuW9sEzOO6K2
3scxOo6G1r/TyE3mMNg1EJwLZIktOPd7q6jiI3erPLbo/76qmlTPU99261YzilUR9Rx20mCOOMiW
aICDZZQkeEskyj6rktbVcDrtA8miCmkOv3spfckRsNk4NvYQScl79FP7xbXaZ1QEEGUbf21GQ7Wu
zN58K00AoOodtsw7afIs8ATFX2NLcrYAnDVmD7kyvvQZPePRCsVmxIm8cM1yHrraV/SuchXzP8Ab
far+wMoenPK44kv2IwCUuk/upeqsROq69Ewh5FTQIjqO2+pTUzqghJpRATI/p2sg5GqWg4JfT8YV
Ql4jZBJRaah7M5v6JEWKHWvyoOrOnCzTuOciaDyr4IVmAO6OimFebA1zYPRcH6YOcZuOAJoZHfEB
rwcvZn75NdIpcvuxB4U3NIQ2JLFxcSRdiKieoPi18baLAtCQM+mcQaK9o4UPcZn3LAWBI7THsMAQ
I+uSi2aXZkKgkw/PhM6JvodV055ko2ntFug/bqi8jmnn/HPYtrwmDc0vvTX2KEVK5gmW+d6T8ycy
K9s6cwMmnHpUvELJPQZuVMmYfPZDy3BM1LPOvg2HPXI1Zdcn0nmp6r5b5VbF6FpIZZ8kIrsgRZ3a
pZkp8r6GUQ5blTkGLWS5mDAWotqyJQhlKh9YVnWOUx6c/js+y2zVKVV/EEMzrUs9SjdpbpgHrcRR
7TRSfZkm64OX1VdhuLsKUsWRngQv/wriyTcZBQ6BJnnOa07md7T8bGaewJIVwBx3XV+ND0UCtHtp
uAr9B1N7Uga98j16tv2x7+DZxlI2W0hUGbTA1m55V9eHYOrYbXIlLu5KQ2SL3ve7j7gNkwfL7rrX
Ua8swgtK+L64uAPa9/ow+T20K1/gPLeHbdTV0ZYmVuyJoL3m6VBfMG1oh4qFvxs1iSibzfoAlqs+
upE5ex4tP1kbhAbfJWqufIQEvKxgWAZvauSo20gvB+Z86mjwUm4jIKeDP17zUK+g5ULKWBG8559C
M9fXGfwr7OnA1tQWVzi4eJolenoCFrHX2/JO50i9ouQWzz3qZc6GItoNCW2bzPbLS11WqFpsNDAm
tOYHCYtmZ7VZy9iKqgcW91Sectop2y4FpwpOazCQMwff0lKjk6GBIO4gXOwAVqQvaPKqpdmCRleF
9dGQPLi0yqq8UzWtPpDwED4xSIBB65BMwvEsPCHWgqmHJqhg/on1fZcH7fAmurx81JBe3hVQJiAt
3iFk4/etqXB7JiM9T24Edb6V6fcWIb6/qB2DCZyBmIfWgxr2r1EDlWOJKSFZku5AkznvfoSW7O79
dMIfp82W8BoBHWDQ+KqbAJCMNEM0MvbxBRItxWWbZFD/O40OQDAk/kUf2IYaDOeeGufakbXVeJOj
igU8Ms402FZ2RtfiBY4gAKCzGB2u3g2+KK2Qd7mLqXhWxy9qu452akhwS9Qa9ZIghG6tW2Z3gNCl
cEQMQy/sfb5z2sRepYjxUkZ+/6xUUYZnQyYHaj37jWQVpjIWJEuwqXWmPaEaiOlDZqZ1Ch37HIrm
xYxbgBCofQFdk+cwFY67DTvNuar0z+qNourJKZzc/i6L5QwFJFckSqbsi+X4P8YptS+WAas4DHPl
BM3Qutd8JSaCtM7uy6Kw6Y3VwbJXyeggH6c4ZhQavNCzYAVN00c4l4RnSPMYbN0y3E4+ondSdbOL
7yvjZgiyGH9izkhhKsS9ljbRIbVadzWArVnFDeR+3gzLDmzDsZnDKsyxpxPECI19C9Z43pj6q0tC
+AlE0PA1sEZahbKqekiyrfuGaNx/IDaqfhoCcBJFVcGLiSzrR5Km/WU0AHo2cKSGFXOwdMuYAQsI
D7sLorSaT0jYzS81lx15eJPTD6hk0TOoWfrpyiwwBP5+r4TNc+yCrsSqLb7F3Vgs5ypn5dcVyBpf
K8ajoVVgw5DmfHAwKU+SBMtlk9X8mVra6wFa5g4mqf5Iwl6EXb6OzHrRcc4ikwI/TEKhC80nwj2y
LXSCTQKjb3/kpmauJaHuu7agcccOyCWIMCi3Gckpp64fbS+PcI74ekrXVEPLl6LDPVHRhtFWoTWF
iUjvxBXXQw+7EldHTPohwCtZW4uooM0IlCov973dsl2bDdponpz2o8XaYyxsnQ2tNBmBEkSo7Zj5
dZ4boNibXAxSbl+pFMmd2JfCKtftWAc7rNzd0ez9GDFsZ/WM8FpzpQyl+uqXrlwxS2Mg11yMOqC7
T10Lkz7wgmi8VM6DJo3gZAEEeJS21RwbEFmgaSxzlubl2UXih1/Hfa4dYsYPq7ZEoGcqNOwRjCvr
Ihiag9YP4TmPDAMrO+e6XnV0mmx5tU3SumzJCrCCQ2bRr2fCrHjo4wjU6IrhJdJHe1EOWNAY+SGC
itT8w4A9cpFSZO8jzCN7CcKcndaku9Jk6kdswedZkygxbCzExGtmdpzaUqZAHI4wSJGEoeTvZLH4
wHAb15N9la/o9OovxuBPd4Oa8dSa7ittARQ0yAyDUt+R91EMNuAVtFJyTOIfcaVnm64G2C/BR5KK
AVjhQhsk2dTsvuu8sspnLe3t+9g/N1Ew0K01ygc38JEjMjRWn2JmzfDD81h+G4knOPJRSN1gBqrg
z/zoe2boxKARhzI9RAg5l4nMxo8SNupSE7H6RlMYSiINl2U9FViS2kJ5ISrbgrovQzQnaY8AteG4
6Rj2fZIFwutgE3yXlg/1vyFRx1yWVapu1QaCklLUaHpUBjw8/OD0vAr9LtoqoU57e5Ltm6Y40zVQ
HHvdGSOAqaDlnro1dYc+Q5QDx+hWeJs49mT+uBqQrNnM3loe0340eYcoNWVQfBlHw1MMtbrKiBMv
OqGYL4e2ziNlzODQaNjyMIQxhRZutqDwgkLSD+UxCBc0AbsHHdIX2UoYEC+OwsisqWX3BOTZfjJJ
XNj0U8lk1ppJNnIsyYCW+bhFwd7szbLO3zuT4yUuwoxqkTTQXJ8Stv/Kfaqzzv5QfE66fgXntwi1
VcoHegEhgAfOcMj6lQbHka3QEKISCK9qYimrIKMVQyaVTtEseVwzx3pFsxQcKTiKq5YCHVCCeD5U
jiCNFGd0LwHj6Asc3Wg1CGR5QVqkV7WtvjoNEls5cXQTAQFfrHB3WfjgklzZRsd40sRDYc5DzVqd
Z/hNaSPPQvtOvUQoqwEm8hVU/p4wNCrFyI6PVqnYX/oSA1KftNF3hF0jMHeOQzs5CvkQ15qCghhj
42xTC8NznKN1QiOgHNPUB+4tjCbeRlFb3NO1n75VWRg9WW2pndgWcyDptq29aa4OfDJ1mjdkHhKG
nrA3HTOkd5Zd/UqqDmLOLvcf7HaawoNfh1+agoBahgb6nehtybGjbbtzxpv9JUus9jrmTYISVGH/
SnLrhMpnWpZlqO1IxFHZ97S30eiyx0YfusETbc62OHLnlqXjAGhz0tA6uW7XHwaB51SP+DO3duzH
ycTNCqsO8qBB4sG40kr6TEqksegsHpHF5LrpKfbThtl5zRTFoXP9aCfsZdA+JE96pc8CsHGslfYu
T+oGEonfBgdNIJ9EUKL4d3qmxMuBkiDcynpslPs8ZAfrpamui7gQd1DUum5tEnj1Co48OfooiC9Z
1YnzGKXI4VyFQnKhFJn2CBe4GRY2QwZwYf60INsnXhmdCB5Uv3NWrV6be0i4zRMZG9EBP0y3wPDa
vtJNnnPkOgQuIEmkl1cj/VfsKg8zRwtwCxrdsYNuIioRbaohe3D09qRbin/ohhmr5/jTQQg1eykn
CztPW8yeHjqFTawLqPVUmNSlCSq2vPzWxVVXLFvpzEN8Pd7WqtWstDGK13Bh021C4+cxtQA3dpY1
eT4uPW9UfIvoPCXa5WiGDzLio2Uo9XU3IcYOG+EvJxFSBk5oWPHeRcr4GHBmPpSaMqfFGfqT6ZYm
/gklOwdO5R+70i0eZGVlH0WP+YkcwT66My2NWW+DeGiFS9ieZ1C4mMMpUL8aKJROGRBBNB6gAmzV
si7QFTvaKZH6NW6G/miaGS882aknJ7CCZVMr2clw2/xc1WP8YsRBu26KLjy65OKdBs4Re+b3tJ31
OlUWBsUZrwjG6oGjRit6AQ70b0uc3EGMXiz14BFOgXwpS1rY0rD9I9EWMGor2/kAARB/MZEcfx+g
jMGYJoTSnoycWsnM1m6K5WiRBpl9b8hGfLXrlGcfCjzeGDlnJOFL5EAWi/ApgpGj0KqlMawMCHSl
1eRLxg7Gjpaw/wUwdXoJDGfclHUcvU52knl5Iaa3oDIKVA1me4DjJrZNPuuszCmQ9JZ7ddEpdBLV
iAtXLCV+z1CrPlpO2h37Uqv3sjDKfZRPvPENXnjKiOhmEpAjsXGMKOVzoi1oWXwfwjE+DGYXvw99
CswoqZEBmZblLjmcRGztjRsmq8mIqa07dpW3rDYs/g1dwxbg0jIsg2z4phHX+FFHyZXD3rhtBqtd
zGyadzTpzSHp4mTnR8CGUfax/nibOkSBtG4ffnOqot+E7sS7q3GKNT26du/QOVqyqzKiZlHeNbhe
lnmLqjGxR2M3YFL5ysk9/O4ianzSEb+GGyVzrb3qBEIuIBQDC8aSBO1SZsFjEA8M8DHHu1tDjKYn
BT/REKbDZHAYN9TjxR1ktsgb8ZlTn+KB3/gk0VH9WDtFJrXOS2tqV9Qd4kGrYoZ4OM0CY9C+NdC8
nkvNbrdjpxlw06KQTA8y7FDSW/Qpk9mXXYRozcqg54Z25ngWhbA/RhOmqJfzyG4GGLsUCf6eTV5n
eq77pwjB4w/FqeiCtHCSmTEOmIuqKuKB1saplUu85OEH8DtzaxS9s9aRPzOFcfOtFgclQFUMqcQt
2OO+YlVyuumyhJAe6igaJ3Jv1VX/7ru6/wQrOLfozTKnG4VTfdTmJNbAk/hIMuk8i4jS65SO9EL0
uQtcj/XpX0aG+zcwdXdjBgGTY8uWx8JE7MjgSn9T7Ur90meW3PbFOJymTo9fymAYX4s2wT9Sq+g2
jqPelbtBynhFYte4wttq4CDAwywqRMl4a+SC+W+xQPpekN2GAHVZ56XxZnCIOubYH3Yx/aVg8S/G
1m5dqGEAedytt1lptD/iCQEOwma2yqwwEdOVCmoTbehWuqqh1er8adWR77KkhaJsclzGO3IbaV83
QCyRnH+vmfCDHM5n8ijsY0DXuc25z9FIPsWWkD52jELTVcJAAptgzpA4a82S2S+TH5ScHIuOqtWl
WwkKgGifuXBOkmGfBjLfxq0RUVsHzF8cMUYvkygZX/IcMrTifHThSHHngFx/i9wEjnUaARxWlPAx
alElr0rBsB1opVjEBqT/rEJt76Aj83r4pcumDaIH6GqvdsoBsq1TfS9cNdwXUd08jSTXYtnIICbg
FdrntVmQt9CO6ziW4eVfRttThJsCOt+kgYKtFHddWsJZgweIwJYi8o21J95QDOTb2efQIkZQF5B+
qS2Atb0HgY+uVIPivTAAykgwEzxuQuj1V/YHIp3iaVrDSCFXUmZ6ufhXhKJmLNTB3sQcbDZxiE09
bShu/9U2oe2ERhpuR3R259hHUqzYMllpZjxsoFtWmw6z0D+Ymv+R8fkueseRVPxob0kr/wFnOZXf
84e2/v69vftW3v6b88/7b47L/x9MFg2H8W8M0PczSuV/HYr6+7efSS7//q/+cUBjhoalYoPBtlXe
Su7sCP7HAQ2xZTYzk9sqVNdkdsI/obUx81dwQKsqO7Dj6mzBrmZyEbyH539kiP9tY6d2XFPnEwV/
/Z84oH+FReIwqc8p6D9BnYY+orvB5PLqwpbcVsAaNqEzqX+RCz5/+g0ITdikGzd+pcwJdV8yHsmF
RJn8033+L8jMz1CZz6589nT/dOWN1uHjppS/slecUC85XmMJ6y8//IZXY1DpV5ne+5c8jb+WaMtp
GmI8+7srn7/RT1du9A0NE58rbwYOd/RzDxjPjH9WIgvj16yd+Qr/r79cIYCcly+3/MZX7lqTSZci
Da70KfxVNyjFtzn/BJ9jpv+BEPfZnb9xyw/8BGWa+BGa7MYDeNS1gDz9F5yu+fp54H++OU7Jlo1a
1L/QHqTLZZrPY6uy5v6bTfCLR+aze3OTJN8wVptkFLkX0Recn2pOmfAeQyD86h+em3nZ/OLuzyyD
n6++LcZxym2m64Eop7t0KMttbTWEOFlRywtsFjFr3ZuiAkv9/Vf65Heh3azf1GGY2KaZc4m77n5C
bzinE/4XYevTZ+mzD79ZvkD7cwjLtrioBKUqKWylorZefn/h/74lv7pVN+uXnIiyE03XX5pKWxG8
No+mF46/09tnZ3oq4CNXHK6TU1LFK0ymiCm3affu+zvRrvlr4b6jIfrDotHnH/qri7lZ71WhNebE
3OHS+SRw4KScgoOCuzm+syk+LeNtBEg1QqHu9V3vvJKdtshZsmlV7X31mLm4jv75v6q35n8HhBOx
LoKxiVwpxY/Z8v6H2/bZld5sHqpT+9kY9v2F+eDOMN4krWsyfOk9HnAGkmWwyLBgKkCXCXpQunIJ
DWEh0pEEF5eBWrX8/XXwlvn1HbvZZ1Bux0qtS+Zz2Wx4cFEhVwsnazdAW3qA79yEwaEDe0HnRaua
nPtjIZdCw8uBLM03/cXYojuzd0myxsWz4Bz0+ysTn6zymWb28xpEpJEg+i2jS5URsafXYjfgJnYq
E/FRXJLiA365BjQaluWDppCbmxI6A1c2fgZhcWzU6kdUuseozF5dI7oSlHbXudErSOsnpYEOh6ke
d8d+4HRYh/LgaMqdAFCMgbXZtb7xxNjkLclUj2SYEA/q+BUJyipMK88Nw0OnMKyE9otlC3XUdG+3
4wPngj2qqg1d7YMSBght1P18xyIoHfQR7pu+20ymdoEW/JU0g7u81OiBE6fmItcKo/QS2VB6KgUf
TIoDPE2fIeOv05FYAfCJS5gXaz0d91ZU7jEjb5q+OgCvuDe0/DrLLQg3JNSl88/0e/9yF7zZw7Uh
C3AQJtVZ73nBhdBKsVMgkepSPbtT54SxcDLI4cGX9fvf+Wcb1e3GPsJ1tuBQn5lhr3X4wnGVrf7q
o9WbHT0esE26nLXP5sADMYEX1svyy9999s3mbRak5dilUZ0rXECL0PbvHSe6/v6zP1kF6s3e3SsN
3jVhVWfYOgAdkDmHlxjPw4mujJv93X3/N+Tm55NMbkhhBrI5y8G9dIQFxmpy/v31f/IrVW92ZFE3
xIPCm0IyTDLJRCJWh2zN+/2Hf3ZzbjZRxRqJijCCBhOmMywVK6ElQBjKJkGP+JfPzc3+OFqOW1a2
Vp9x854nYoEWug0h+ffX/9nN0f9zi+tc/G09Y7/zAOp84VpBvR3qJPy7M4V6s3yZKseNY6bNOR3T
L4KmEimO3//uwm8WauaGgIXDrj5rSPHpLE1nU2We/Tcfbro3S1U4Str2A9tO6gOsc7nyZZ6Jv1qr
pnuzVmNDIVOMFs85Gd33KaXfUETqH85Cv/51mu7NWk31WsZmEbXnrHE2eY1Qu2Gw+4fN+LMPnw8S
/7FGSXdOHD5cd/017RkSb/1Gen93y29WqW+NNb5Rh12mYnCO943sZh9s0+8/ff7F/b+nMhhh/3np
Wc/0hMD49kzPryPRvVj3afJAMs2BIdSPwYz2OcEhZ4uu6un3P/Gzm3WzahvblhNJ49ysMvnB87Q0
cgSaf/fZN4uWHM0gGRCunPW6ZLd3AQUUprn9/Yd/ch4z3ZtFi43WCaISX0ffivwbNHTlyyQI70l7
3yG+cGS0w2MG5qbS7x3hwgeocDguE0u7cmSoTmRZ+euJlEaaXLZxn6pEhgKTFp5ia2ADGYIeGUp+
4MjFG9lr9l8+QDcbAgoYMY6K2p6ZdX0PRvwUXd/+4bPnpfmLx8e52Q/8LvNrF5XRWReJss2sWmAD
F88q5AGbVIFjh+9llZZqs/v97+CTh8e52SKmdsjcnDbeGdPlQqtV6KQt/I6/+/CbPULoeKrqTuFV
K21/qdQzTN9hb/79p//6hWg6N5uEZuCUwvrbnrFcRmjqrOxgDnNUQKdpf/VCN52braKLrYafm9Tn
UCmoGEZCYwUj1z9sFZ/d+/nPf9rlCDUuaYI7zVm0ck4ybT5siSvy93dHmxfRr56km20BrJvMiOes
zq7mmju1LbCJDdE7OSScxGHEr+Kxx6DkhMmdZJzBZJFsJ/L73D9cwGff7mbrKETKLmvX9Zk4mWtR
1ocud3/8/rt99tE3+0ahxGZdZ217LoT5XqrmBzPMj99/tD1f3q9u283iRkxodP4MKouLsdtplbRp
uRMAbrcKRp0Aj6pXYjzwkli82GFoekOFmCVhs9orUA8BJOG7cCcsXFjOuweR5codWnN/PeAUoLqR
CnwokptA7PE69pN6M+l2ClkUFAND88eq9zNPm4bKg4xGhpcyJ6w4oQWk1UdYprXZtqVb7qH6Nshf
ZSqPZ69COmuVOyIG6M/D7rlXXOYfDDUbL9Mn5zVxFXglIWpnA2vhA0qO9tVPBrnXkMZ49PblSjrq
eyebeKkOIvZk0pRkbZMY4ggbC4Ttvoo+Q02CYQheXw81cezfCIetllUW/eXbRtwsiGYgnoEQkuqM
QiLx8Pij1GizP+x0n7yYxc16YOrtmH3Sl2cIShnBb66Y9UvfcaTScwAQhLm39MnSiak8piIM/nAw
/WSXEjcbek80cBOodnlmKw+BDuTYmNys2o16/4ef8MlqEDdbuA6cMrEdlYii2j8qZIEtiv/D2Zk0
RY5zC/QXOcLzsLVzJoFkhto4qCrK8iSP8vTr38n+Nv0yiiaCVUfTtMm0Lenq6t5zzNb4YpI9T6Z/
GQ7exRSeY+lFQGXXJzK3irLJlho3/JRkDrR5b8xa/sXT+exLXEzm05KXte4Z3amrm1vVxj90WT3+
95D+7AlcTOITZhV/BgRzonHCevNbq7yX+gKrx8311X//ic8+/cVcN0Mtll461yeYhEcakn5nuf/y
35f+7NNfzHVtPZvZmBAjtUVqXvWKAukZLsW1w+b4i2f82Z+4mPIUwjsPiKF7MlMdxhVEKs7LW2TA
M7W6//0tPrlB7sUoUJry5nY23ZPLoTnFEvNTFozf8Kz4lu1evP+L5zbpUHNtrYCnqrL2uu6+l9m3
3cvXfx5pAOT065QV+L234nubYft8evbvpd/LfWS8YA5OxdDvy2B8T6zgezGLe/G6m9PkNlRFuScv
Dagdi5M8zEaIHN97kOcH/K+YpQ20JZ59uqsaYdBORedlNBvi8L2LX0zR1jgNkGhL9+RoVYbVvb+J
Z+0rK8n5kf1lJvtnwf/3J8f1aiqK9U6NPtQ3Y8xBSoJCeacCA4RNYNNt6NG58t/f5JMh5V6MWvo/
Wq8bLOfknwVQAZh8ar5a7YYSTLn57z/x2ZC6GLVaEOQUyBvOaazTaHSbZ80MPr51aeditCYppU91
O/OQG3R1id6B53OorPre1S/Gq+/SPQLnlQ8+x0No+PJhoKzwe9e+HK+CBj9qLtuTzCgiMSijFrX9
+t/XNs939i9vkHMxaF2qIkTm0EYwoZHvQfj7Od3LG1M+xgJ8UX09pc5KN7ZT+WFaPwvrRbeXK8ul
zYtyc/6tOaRLDjPji3nvn/Oyv32ei5Fui6ma86z0TlgVQneaIh+siUHVzxxQJB0fOaiw1a3XZPt8
uJGypYqV+bGxt/BjsuZ8iNG48nvzgnMxL4xZVi2uW1QngoMNlaUWrVmZ+ubFL+YFaeP1ZitZnWLf
uYbvdhhN7auZ+JNjNNsx//+MJiDi0ffplycfQMAvuADqjGZ4Jzmfburl3PbYQDyiRfmniIdH26if
oWH5Z4utFdUONCjqmhBT5BAMBpdzq2ow8APW5niL1ju5qzp+r+t9b1dV9VvaAQYrJ/MHhw3XVoMb
5b/fzU8mA+divpk4/HdU3MoTXT5/TJPGy8CnRvC/L35+v//2nl3MNEtZUdplGOWpmYprqFNURLCx
g1lTvpvJ+L2Ra1/MOSMnSPRxjsXJS6Z3RbeXOz7/98f/5N7YF/MNFazAz7ShPMVTsC6DjLqi+qv7
bn4y0dsXE07aY8AEGVCcFGeWewGr/qG2KkShGpwYXFIJkJqupqbYb9pVn2iIGa2+uAdHBLp0rIvN
SEn4CqKd+1Ok1XD0LalvkpTUYc9OkFoI49ExJ3MT9+PH1FpQFUZ6H1alw66lTL93Im/bFzNbUgBR
VXLg5mMMak2xZUfxvdn+0qJESbS0CkqtT4yiLVDHZ6cvvpiQP3uw55//a0VHJsXOtejPYlv5EdTB
q+F+MbV+duWLCUcfJ8PTVZWdktZJ1nbntvQ4ddvvvY8XE47jtT4y6jE9lWos10bSGCu4kF8N1nOV
1d9G6z8//9ddsaTm1AvV3yck9fiII6IakmN36H45ci/PHS0Z+IHqHVdQmKSU0oLVsmkxox2Z1Fxu
LBC/nBU9ruQPnn1bbCjDDJNA0Hglosp4YJwi1nk8d6v79QuFDcTIYW6ZD/HQrDuyk/yl3n8d+Sk0
2v/9WSPxou/dvIu5aNQ1kyrxojhNi/4TqmGEM/6rwfzJU7cupiBOo43Myqv81A6Ye7ppU6Xm9575
pcmPms7E1XKZn+ImOVZmd1ur782b1sUERCNWBoW6PM+bpHx8aMzJVDx962ZfivwKJhhBL2B5ctx9
bJ+ab67nlwq/qiykMbpTfrIG0MUBZWV7SnK9zfc+9cW0kMfYI9hwcvWqAQmuXsnLvXzv0hfzgqya
Mi9bAOX6ksP+UHm91egGWH3v6hcTA74o1LODmdPGSwl2V+U3FFcH37z4RYRQV6YLSVVlp7lIXgxX
0Epyhop875NfjMp4GX1rpGf3NNcy3+A18y2v+t7jNC9GZW7r1L8R1Z6MLOjWwwhfsQzAiH3rk1/W
ki5knRLXSEtoITYkf/lT4pn6Yq4y/klB/CVyuqwljZM6z5Ur05Nualsm4iPD3nGfmWudxt/rWPXS
ct/hjWGOprx/LfoXKGtrczajOVngTbLFLrW7BAScpaxtC7Zy7H5b+SNXKEgMW4VzNLmK29Oo7aod
ud8QPcjeMo60niCU4SWtXip2ny5zu5UDRu0BiS0nJvBaOrtK7Qd9c56qO28MsWpu+cnCa6GN+p71
A984FNofU4XAtu2v+Y9mbhMgAAjw559+/Fv3n4zYwEt4y2b3yGJgLf7vdtqjc1gx+2s8LJ+m6CYT
52WhUmfzgL3lrzdeDwGoCSe+SFrfZ+U+5/to4iOea57vr06BOOLvcEmDXDDtSuGQXfNrvm5DKd07
wGn9khRu+b/b2NHk31rb3iZ+AehH51I5wDHeZPGHGuoNN4TVbNDrQ4wcT6U6pMiYBrPm0OubIE74
1815jZsp+sfHeFsZwLam5iUOqLSsX0xnn4/JUbGtMcpzM5H7wmdIyK8kRbkzjde2o4NWOm+0RF7F
EnRCI2HRi/WS0CjQX5vu0eMASQBWcsmgqq6IEiB202Kemfm78y008ICwKVP6RrUu/Z+bvn+DaBfq
43xFj9aqEJQP1qu8phMBwY569XMXPH4A41dfNd9MKvyzSfpX8CBGjnsDIImnLksw2MTOD1oZvxgO
5xXpb4PhYruaQMykxZtthNePjzCUR06gwMNbgHTDtBU9RAy62b83rC/WAL+CJzBQE3LKRXKELvNk
J+7V9y59sQY0eUPTneryk6uEvcdCD6908sZvfvCLNaBWU+DCSGMfrVWv5QgDoy+/yMH+o+n62wO4
WAIaDq0dZ7TSk+TdF5OIkAYcGGBCOXScb84RT5ffwU3rseKJxbgx+i+2YJ89+ov1oZh6WUxZnJ18
q/jDmZd2ioOufixdP/9jpU5w49Mb8sVa9NnXvKxnbufYduvFTU++HTRXY0BjoexiUEM0roRKadO1
9LM0SrIGwSdEKeAdrRHsaywQ0BsMtU+9xPhiefnki1+WOnuuVRRtUcqTTufyNf0QxQ34weI1xdvI
rDknmCiK7nvvjnH+EP8avLQzQ0lCzwosaHxvCv+1nJP3/37pz3vlv7w6/zhy/3XporeWsqWI5WSA
vGB+9pIwAA4Vnbua9nreBjstwG8Ol7H63hbMuJgt6OScY3/KixNd+UNEgQunjcU3DxqNy+nBc0z4
UnNxysfqTdJCW+rmj/++U+dL/O1OXUwPlmg7zbdVcTqbDgx3+EG+84uX6bNLX8wNs9LyPrPN7NR7
+nPcZaCHnK/SYJ9d+2JuqLKu7fXKKKB66S/Q9jdF038RwP3TxvG3W3Ix+o3Yr1QR2Omp9czyMM06
zdQO5r4ObMRaZGaahJr0OV2utMY8w37v6BmnjzZwymwl8Mltq0qYyAy0cqXNzbAeJ1yxaRI0K5IK
xq6Fqh3aQ+Jucr7EajQNmQOrbuIvvsBnW+rLetq2m3Fd1YE4KRjsuZNv6BAM6faPgAuFk7wjnpkp
qOAfOmrCfOA8gVBrdF8cuAiZczpHVDD7AW3A/T2ZOQzrQ4Z2r8jgJNCUbjz0brnOvRL5DtoBe30O
HQY/js7RVmr9KPN71Q0riy70pbN3/fBbV6+D+mJd+OTR6+cx/6+x7ZaeXjsZ347AN523xleDzPT+
qVr6y5O/LOhtg6odyY5mpwKT9cOc1mpD8nR5sl1MzAPciTUizXadGyXENEjIW6nBsDjTeayt4eu0
HAJ/JcJBtxWANjYjyizK59wU5Cu0zsZS0hnlKu3G9mZsU5LesBDCwcto81UCxVcwDjdT5eRAZygN
a2oHVdBgVjS0u72xgeiVX4297KI2Kc2D3tZEIl0mh42g5pAnZGtPfhXc64W+cibjVvS4GKwJVCdc
Cyfsl7kAd1K3oSfqMyNVelUo5QB2NU2toyYCi0h+ppFb0eVqj/aymU0J1bfQ0j+aGrN3HzTHx1AN
9Yeos+52oYUd8GOQrwO43RtKuMGt4gh4QdiXrBkhXohgUpJchgmfZpN+jCni37j1VOytTPNXlQVD
zXB+ZsKa1zGd+hEgn5bWUzEdqLPzmkiaGUKbINnmTfOe+u0AzmWwr327/LAtlOBiEW8BDpoXFDPO
FQrCeDuCld84el1GeonEJJTWONxKvei3Yz+p3ewqd1VQoBKd3TsHm0bOFbUVRKojAM6ySp9pZa1v
Mg38hVbEzTN7Ig+TgV+77zZE49usb+9YrqNeE/ZubuxkzbVlaOhYv/JZGfwCp9JAYEfEMFW+Ljwv
uY3zLr1NkUKwCe+1ECXdj3ECnzbnTCNzCRdzKGdz1WrGEOVgVR60zGOc1vYfCoewb5mJvOWyVHq0
2pMqKKjOk4kqwQHMyCEdIGjMSxrTaZ+52k9QQObKkgodSpf2O8totDBZLLVJS89cdYkYdkkujX1m
Gzwd2qdh0fVzstdl4W1dq5zedPiRq6CxkY7ISd/2ATVY2NvAqWGWWeuQwU+ar+TPM8Oedl4KgjaV
qrNDjC8lpL6bqMyb58dCFqCUdU2Q3wdzQv9/4fpd2DK3Uj4GfEf1ARVIsJ5gPRj0s4fA/sYiAvq6
HAPW0Lu2t5OP3o0rmtoL66ed2G3JvjDGbgYpc4MvvYWxp+vbKjb91RxoANz9CWDgolsvpdNZdJdr
cf+eFZa3l2OdrLu5mKNM6IgATDV0f3Tb4Q2t9Pzg02/3Dil7iOyZ3aU6AxlmQ8u3cDzMDSb4DEAB
gBUyuDQzOzWKvkFN/W4BqbJvYcy/xw5A3nr0ABBURT0xInr7MHrAmNqBDa9iS2U1uL7MVwdkTWCK
fduCeS0nuHNN6i20ygQBQCQhDzJYrLdOT61rY1FnIeAcpAfFwCT0LOAxaXN/Jzr0uQmryVYf/a5Z
Z71XPhuDtI6OZkMZBv/IiRmYf8idhfXh5H7pRpmlqw0FJt1Vq0jXkDhNjRshgjzeDcZZrFLrU361
WA4gCHp5jD1YbHnrN3oerNGHUzvqOOXzKJ1sW9JR89R3ZxqrYzUV3eHCn7AJlLkIqyalg2apaKBa
hMneDCj58gBGyo0m+Dy/O2ehY8Uv6tld9c6kz2fUCU0Ivl8aFL/6GsuPaVcgpdw6UdSBT/2vTINt
xIUc9ayCnKRW3o5/asjKkCTV2W4ymJa685fOXQ+mWS7rIiigsNjNCAe1gYo9IXxEJbnQOhir+gYK
07Bd+spaO7Wiu8r2unK1JKY8ZChwObPg20iBzLftLHwhmB7X7SysY4mz9qrpDG1dVi1JzMpH+LLA
rUYCNSXrQI7qTidBuJoyV193PVVt+TAGUSotHH4JChq4EtVH1vfLe0dtXOjMSwwAOo1U00RxRR/7
Io81VpsKlQ5FZZIXfsIopXm7rFPmytPgX85uAAUgdUY7jAc0VNCUdPET+g+dTKPunFCOu0vIVGGv
6C2gl67ukZg5YJ3g80EBN/FsKUeB8XIRCBWGWCJMPMSvHVTEWvQIKNMAkquddb17Y3SVecY19D/6
sVcvIyaqY0Ip7q7x1IReK/bzB8BD8Z3o04GsSQtw3UFCs1JmICCwxHRlhbbUJ3RPnNlgT4DwFxTA
u1LXeLdmp/85QxGLANA3Nz2AFkL1pDzYE34OS0xkEAyJVKNiHHVOU8PgsNxbMEDdFOZuRXgzcy4v
Y2Dvoh1gB5mDvdaDUj5Bw5c7YTvpTQ0S8U8mXNr0punW72LilrSzbvlWFgQGBOVxPM93g+0HUY89
8GeZ2f5mmQftxQbKsR9Vbb0pNK+8XeADoWEyt0HRD5NM/2Gk2S+99G5Fhn436wzrrqjsJbQBhNH/
qkZUJvHDaLIAlDYcUL+TOB0CJ1thy6558yaFSNl5X+zZDk14NZFvTgWuEc4wfKEt6A1gslAm1992
5diF3UJYOQwW2EIL9WBqgHQvLBOMDK0TYS0EDhOQlOjLNNA2BSWa0MadSHnYPolaw7nk54n1XssM
zkQZIYgtI3xq9R3xzC9dusC8nDMDtwy0azrn231JdSxOLscnaJ2odTE3QVPsZ9Gm27I9f6OkTzat
MBBhJni+dN2XKDF776bV4mET5LV+P7qFsebgLl/ndmxR1avn1jYdgcCxs4eUJ2FtP+JttKxN1RkF
cZbSYHFanilWjRr0fbzoyOanud0o5Y4ROh53M1v+G0TTXxUuN8i2ZrwuwIZuXWL3tVWm2qoAcsvL
P5UHsB+MCMZovDbNqd94uYKaH1d2v65MJ9gMMvnAKQh/0UsLG/6THNIoLQHI0jmZto/u7EMvZyew
EgZqUfB/+bYLqnnLZEQODw/jtgVpGGXn3szU0JaDZQxwxuuRrtG6TYL9UDTWkdq1ezvFz2SnThMu
toYlmwZmKh2aj3Nke0OjrgoB78MNRaqRQKey2UlUZtKvOtGiQNSx46VO7Ww1CyhpLQWk14oxXaoM
iggryQEiHZhvKP1XhRa8iiVz9zK1tWNZj0+JPsD0p9p3j4ndenMDjAqZnf9pZ6TAeV89ezWaZZtA
jtRpTn1IuzjaExgt7Z0MqB61tSM3knAOAwzMJqcNIOTOG+H46q3jA0adbcibVHOMnV818ZOrQKUu
LJ+rc38nVsMHJpNx1WvT8NQsuvjlQyXGZTYte7NJmg24yW7FiK1CSC8Tg6ML0q1VdMFWwuiLaLLX
gJ1PlnmU41BtGukBA7IGOoWDtkfHZjyAtSJQDOiNrTvPPWJISq7qzM3JP0rrkBGbYDpspQ+OqJ0+
AnyUXjR2M8LjWAINCDWU9DSr0Ule28XoEdEE7KE0f47U6BQ3DRaeo9tMRL+JMSjcfpP/WLUtZNsE
ctgvpBjGxh3a5Aqo3C0xo/mYDcMzMpg4Gin7B9aW6Ct8TuV9lldEGtSLgHG3gts2btWHjvDykATp
Hzeo9bVVpyaq6Qp2IK3tyLUS09gJYK5U9mfedVFBb8UwQuYdtNR8jBu2FJEsRHNes5uwUsMcMlfG
3Bj4wDoaPQ3YsyffcolHKHLBuePuTnPmQuizIguwx6fdzdwk3hWM9PSH7VbZliZnN1zKslh5qZh3
k1/+IYfP/kZ14ipn3r1SdJhsph5meRzLj8Lx+ogyjGnFDRM3s4XGITaI+GpzaKk6NeZNmzkLEjIr
oAEib0MbFeHOsCymRVvYnNqOyGaVWn6JeJkhY/nZFM1aGqRraG9MoyIw203Q6nYfCXtKFw68ITmJ
+rXUY/8I2pXokCCG1tz8V9UM8InnChEHWlfeKB3mbzjYC53lUie6aAMTdmBShpmPJCw59/ZW3jyt
tTT/sCG/3FlWO68VCdrNhGylRxqolY8AxUpaIEoy63zu36ouhz1uTgTcZuZtprZ2t5Aiyn1TeAHx
rpLg686uon6s3xoXXned4oi1vAVZHdlxuFvptKO3rltpw6i2eFW64wh8ZgeIX16ryah2bT9Awo1n
7FnUxEeZi9BbDZb91CKZPTp9C7WNUoAw6HmlEhoqEEgyvYEJLNgM4PyqKpabDDQ8s1SF+xsOOet8
7EecOnh716rls49birjB1Y86HwHUTepSfk5E7M4tHj9ZtDeGSHp2sJydNTYwbHuqxApQD6Y5T+UP
2cwnIHPu7WmhESnPTgtACgOoC1GyvpVdb1trv0r856b3+iycZujcPta86zYel9uC4CMqas/+s5BX
AHOJvXpiHxt3j8OMpsDXJ/d3goIYoKrX4i/UbSrJPAC2iZg2qeO+Vmr0o0GHP2EH2h/b0vUNQBgL
VFQM04uuMMBzdE0/BgmrHoD08iqxlXs1V7qxqqsAylgBpp+vt2xA3J4PiXr3oEuDspZamj8raG6t
pOWrZcfA9iYzbscFe07o2BIwYtr9ocTg3cmdoYL2XIh1swS/x1ik6xKPdViYhtp1HSt2X0OH1FWn
37ATBowIcCTK28bZzDkzlK+6+XaA3YdIBi7tmCXzPVup4H42NewxmZjWShvTldR5QHQ9gIwF7Mkp
1IIdI/bowLD96lqe9ySOqYI1rk19r+m+u7YAOh8q31vCAMvIQ+GzpWcWYpM3a4OMfN6++7qrxDqm
wYGKn8FjJLjWgwRrpYdsOQGqthUda5ALI5+ivE1vALQdMBFGaDab52yaqNtgIsc7nf5JkrmPhh4B
tRh9Y0WXUrGB/yi3mVTDthpcYz1mdAZLc8JWPEz1zWC2KUj3rv4jqjh9RXqcXLFQek9V0+d7zTHP
2/XGDiEOE8EncQwxtmX3uKhqDwBsvqmCAk1ygTHRwv93E3PV7aQPOKBzr1kZPmWQ8RlPViv8BbQa
jXec0XLzK6HtusFcfs+N5a7gKnJ4WwfLKZ05/hlk+QvQlXbnFoO2rtvKffKXMt7VhN9XDdnf0F/Y
TEwlhEh/Wog6LD/d2Bk9UjTLOo9lDcx3Kez4bmhluxoc+h9KwhOi/EKkyNEM6x5REIx96pv2SbPA
mJyd4YmeZnYV7DT2gz20a7cZX0fbpa0OUCGniJ7PQaXX7XoWKIRdqbqKOVII09nzcORywqoa6V93
upLHfkIx0bs4LAkyk2E3G5QcyNLueC+k3BqYYFFqDumrWXKbpOdgkck9G7aB+hGnoBBZBso3zJ/d
RqL5aQf71hzmYDvNolhBA8tuOtrxQq8azRPm9ROCMd2Fbz3ZB70SqoP3qCOzAdMpNn3jP7uVZ4Bs
TF99gJCmnvVYfJYPdmCvhYjf8q4o/wDbhqmmvFXqTfpKTQrTmwuqDkPK9EOPMcn7tIGvc1CGkWXC
4+9Z5x45jUYTRSJn06V1vq7ENNAUNKTH2dFoQ9IYyonbN2sG+/tsijwkZ+EwpoKPGBIYqTKsi0bP
PlZZXXog0XWXU4V3Bu/JNcYSHFlmj5yqICpaKwHKolCF89iarXmoJLOVLcfdPDXq3lgmbVOkP2ud
/ahPSeU2t+cT2yNvx8Z7iLwznkgV1Usmklu7HHiTW7jAoOinl77Tvd+Ykk1Ghar9+5yT5ysz08x7
Yaf0V1qqfMaCYp/ivsVUaTWgkQEzrjG8U+Weo9QkcWIgeGODXOkgMjs9eO3UcmMJ+yq2Ocf346JC
BG3iNqrA58YiT1cjmJanknTDtU5o+jtTeJnwR2S7oZ+DsMd+m1fZE/cMippd/y56oyGdFKj1WCJ2
nqv+ee79BwKyEywBts2G+Z4GxWNfymxPMa8X4U+RKFMdfBhLzFIzjWQhZuuGvUofMliuUaBG8ZhJ
dIRLsQcFXhmhp3vZtUq17qjR00O+QU6nvvDnH/jYzkFGa0Q9diQkbO2qqRx8LMExUJkd5lLzMNnE
iv8HGuSiZjQDLvB4SNokuwMlno1AAIP3j31hWmtMAq+u4zzZtjM9W7yuu9So2qNbCveRVH+60aTo
t24PubctY5/H6axipbZV55e/VaKwGrfeCN7U0quDcAsQ4bLXd3ZluRGbAZytswv6d5SUn4ROSUn2
WONqwaKkS99fWzKF6Q4g5aDhudyN7OfR2adoJ2E5rnQR2LsS0j/mo9LZwCjF7gtfd10QB61cTfPg
ZdpzZDRT+dKIwD0ok/NeJZBIZDK7WcxuDj3weXvKSA56fVakdYJ11Bg3oFfnI/xL7Q4QfvZkZdx1
nnRw5ZtoB1XQEwVo5q3nG+wUHYfh5ZfwwCQ7SKKBX05fkdmu7C46e8uZt9xVw+J53Sz2lYqro2ek
BraLhuIKObSYmqANxtb8Psy5iMqaIMXx8HpXU1lsNTsfiACWX+45C0W134PXqiCqe3iCng9umnOl
FNxG+8tom1dNnMsS9fRmmCj147hjIUtq3E1FeWVaMXyCxHpeSg9sSx1A4/WOzUizkNmpY9u2iGZ4
TUJA1seugsKfBwNap8H4ZbG0NVMNqLxEJKIPGnsD9WMgm2IRgxpTfGc7AZv2pZx3etmmL/g3NCoi
pLit2VAAjazMK6ByDqJA343cIDjT1sXBW8yD23GmaxrbBo+iQdbTM5on0Zj+CfcKOh1QyocmwA2u
mezzJly4nDIMLMu+vspdVyFCDPapAEYscJQg4jmrEBzw6xSYZr8MhcOo1p94I1gCtTTFENR7oWHq
u7GHkgWzhlhv5w7FcdGT986KD01R3aDeysJSm4AC33WLC3Jx2qYibTieGKn2cLRk5Ttuu7FtcwfS
uIw8LQiXRp7jvlfKgwEFy2AFtPigz+X9sMQH39fQwAqg/A1h5l2RL+vGCq56Fri+9zcztcGJXAaI
rRIjVNneZrV1bDUJDLJUTxyenmDrXBnxdNd1PH1pY2kycseOymIZd8MwnhJKocIqS9VqdlJ5yvOg
2ozTMjz4iUtGPF1eE2nWm1R7b+vsfbHI69vQDs4GAvKIOQxVTvTSje+1qBjK5VDNw7ATAvlamvGq
CMI0zGxBUT8rlT0WnHm1vfdU2HLVdCD5J02+eXnzkXQFldQsFrEsjHNX5jFloUflZVxrMrnniCVa
yuXOBCm6N03MAb3JYdrSQKT3S/E8aepPNlg7AOaQSwPs6nZ7T7og32bu6K/8RYowmYYje7pjMeo9
ljxjN1EHG+V5LCKvC/JrMenajSf4+Ma4rO1Mv2qoZGbqKXPMriJ4WHpdUEfEPYOiTCIUbsfS20XU
NA5UU/XgqFlGKo3BRgXlKsAcZY2i3qV5QnWsWWKwzWURykL1Lw1ql7UtYugGnTjmjb4D9f5KV5W+
Hg3CJGI8BRCzC6KhiMk+zdN1XVO8a0w/W7vfEUhqgNBL/DLZL7cNsA70QpEHa3f+JLeyTt+yJj2y
P79yZtb+uBf1Y2xYV43323HMl0pvD5aerNrpltBglackQ9wgT6+yrKcqmNQ8+5pRH9GGyC59ka78
1eGlJNTNN62Vvo5x713Zkz8c/J6cn5k01jUqrHtyuU5IyfpjToY9bMfl0PVtT4UqbdCaMWqR6Y1v
qcns0lj9dY7nHtXFyZ6rQ1clb+Q+K/xx74GsSICBpKZsvgnhrB71hi11mxrGXrTm2ZqJc68F753S
3DIo8xZAKJDeFu8mc1O2bxS9GsHyUgZ6h8q13s4Utki4VpHiLC3y7LrhPTPtw4LhFaMzUBOMLCdj
ZF87+T+Y7q9j62PsMFxTVk20p5b+evJAPtvF9JHYgUJTyRQx29qf3NJ2huk2e3pU9mx55J5Kr4yj
FlX8HOOq0A6DMfvOlvaYjET2knjtirqwghNtjOIE8pYK2aY/1Vows674VsKU6U0BtWxe+6Mzx7M6
Zj6fclp3whyeMErzoKEtc4jgsX0zaptgRRuo7KkDErQD6oKcBnatUTdzyxa9bIgg2O7nj+T3P7RC
q3caXaUN9PpVkde4stn+4ggM85Q2TaHrztoa3DdS4+7KrI0/XRHcu5QPGhI4XCKKPiKp2aytuCq3
TfwzHSZ2PKpa4VDoSD/mL7OR+pFdlJhejtSP65GOdDLvGLPopZLQw5mlccQ1FPWHIv7TTRhnXmw0
RLKSGrlZ5+RHtzcaJesIY1DROe5VgT69SthcYUIraNEprwZu0TCryNNTkNM6/iR+le5elJyF/nBe
zsxmulJ6K28nd7qnVWYtrH7r2erFC1IvlF4f/Ib0udVdFryYjRBn4r+S0gC1Ps4fWd6FOj6MX7qP
q6TtaFibQaFpxclvk3u9YctdW9LjUBIxlhtvBr/K1nOc7QAQI0supbh2UjPbBmb/PHatF82uvOaM
E6P6xDGJNQA2iQmoyc78rAqK4RRr63KWQyV4ZlMjeyPVRW7MFTlkPA7alGpWnYbQoULZ7rpiZu4p
H7Qpf9Qdi/vT3VgOBRJx/aPn/Yy6pn/0cROshVQL3abLj8YIfmLj+WEG3U/OGJe15pt1ZMhJrlhg
3Ajd04NazCOkf8NuPdKkTrazqao+qjEvwiXp0SXJwH6aCNbXVicOBnS8lfQ51Mg0q7kHBO+s6r7a
lWnP1kng+5MmefEYt0GoGU3xO51aJ6oL/aUetH6FU8CGnl6WkbNQnNZYLFCeKet7Jdg4JTC92UvO
7Qu7wPsYitQWuwclnt6UMyvN9s6PtTZKvaGOdNvId64anp1K6270OI3Xi29QiupIrIJTPj0UdpM/
o+YkMWyL7sH3SMUJkYzXnPy5a23y3QdPDd5dXam3Rtgz8YdvADwQ1XKaqh6/AIvmQ6ml+iMrgXXv
Jeh/A4xEKFQniD8tDG1TEaK4wnvVl6HZemUnudfM5bE+WvdNLUfg1oSqEMv/j7nzaJIb6dbzX1Fo
jxvIRMJFSHdRpst2tbcbRLNJwnuTAH69nmpe6SN7RtPxaaUILoZsDgsFJDLPec9rCC1H6dMfK47A
I4m8sAnbqby3plKtbTu5LT2SFg0MaRd0JcVqFr1/o53ZO8i6YCfBiWoRq/gNKWuxySmSMarXWBkI
xlgwEOSGyQKxzTVBvnOd3xPJSu6gsIabrLEJYB+LdOH3+PVFJeA32b9GZ7SXA6XBwanceGmgW9iW
RpCuUtETX0SK/HbW5cUsWL1TlBhrp7HCZ3Zs0ir79pXAcZu8I7JrkIcZ+IjbpVybTlgfRFqpnTFK
uSbuaFpixHDIctkuMc32T1noS5DAoEd0gnTuPhKqOEo5x/iT4ErpptMN6TywAFITwZ0lElwa7YSD
MsAzL0usK4gJ401UG2f2jfnT6nhepFZY98oqspVtdAwem35ejbnxVI/MBnSXNXQTDOm1H9y5jgK2
G9g4qyWvB1mOcZ9MK/AF4wHXDIClEY0zC4h4a7e1yZGWfb0VA5gB6KJjr2LPmw9jxE0cJrvZhYFm
JUOTCeWKYC/GDK2K74u0nfalbVSrTNv6WrtnyEFplzjnrKCQIjRS9zhjzlPrE6ul70EXMNpmjK7Y
z4N+S96SfxpnLzzKjuCUYMzgE2jdbIa4JhaULGrCD2x8siorDi7Hbkx2zhhbb3Ws5tWM7fsxJr25
IV6WSRaxBxwKdhRtuphWJGXGtmHqa/HMqlwdYhXEwLCBR/qLk38PWoU10JALCkR4JBKG+GwG38il
SneOb8tdV7fzTsteHbGTJvkmcpL8XfNaXfGXK7WManN+dIYO96asI7fMac1bt+yyV5VKa0+gOt1p
FFRPytPWN4ZkDhwYMoUTJnlL6F2cFSCmahXPU3QJ8hkuxzCUp8Jr/IVtmTkIsgOYGqOAPcpiJEqr
J8q1il3kc2nb7po+A86bBm/DFNp6anJTXA88lJ3siu7QUN3cp1Tyt36dNN/DQU7EAeI+vjJzszsP
2+DjCygucQd1RujaWM1GH12PgGY/lRHlGzEDt5KAV+phSRI8wHcW+MWqTNIMu5jaAMnvyP+NiV+6
hF5NylcPLWEhyCLez0OanEhznL9bc9HxjjS4eQ5V/9aYNf1FWfjbdDLZGQny2OC2rn6w6sl6CMmi
gL/o3c5D1y5Jtz8b+uMPNYFH2/ZLSIb1ZdN4xUU6zLT4osRud8GEViHTKrsx2kxuxDXoyGlX5Ng1
R22N0XVXhOLotqGxymO3XCdksZJZy8gOMNTb1HxPuDmWC/+tHr23Xjn5VrQA13FPptHSJWjbAKCW
8tVxRrKkvKKcfgQZ3FCmhQxLwyJ8GwxX70zTcu/dOktaLGaUXknZjsxr2HgZSIPxgQY4JkFWygcG
LL36Z8LKFUnRnhKXhwktTnlvNrPWG4aixZuMHf2z9AdvkSQBAJv07Ouucdno6zH8OToqvY273F25
vcXYLwj0nuhQd0kEBJMcYSUXuaLMDTnuj5lqUeBM+pA5VrPLHAV1Ykyd+mkuOXz87FsUumF7Rm6y
rSFrvdR1gz2rr4JtSnqphuVOevdUgioZ6AZK7aF096ITc7HHtOLkJKGNVWIGd5mfVA9zMxE+GIJq
lOu8zZ13FRI+1Rr866QnZHtfsg8nZGVfSJGKI/mr5pLQvQ7qGTSeALT7zTT88FS5A2OmlGhBxr7u
VW8pLE7qhqC9pm6IyJxj9sRotn8QZDAgbwNnSRLSPX2PvFctqNFCHXbpomJqcl1Cy7voWxndtW0F
RSA2IAuQ2gFCV7DVn4nbFy1JShfWwOUYfVjuKvSqq8iz5dpIa1p1t7QOhRdEb0nKENKMsqewLIwF
WTykFWIKZserWhT1qxs65ZPmnqxde+R0QF+MsRoUoGmAVrMgHyzd1FH7plOC9VrVvMaeO27QTrfX
aa1bUrF9uZU4V54y5ViPbtq1WxVPOVM4C2hqrKj0W3uiv2nEhVkSpOcOGUwPO9PLfK5gqxG6xKVQ
zNbl9Crtj8hZHVwwxfFonT137SakFxSJSGHjMy+eSW248D2DebH2u8t2Th0GJsyGwgALZqGtblEz
uPlODPwAFE18VA/xZxFnaFpm4ks2VjACdJlhehm6NmHPnWWFG2kpFmVc2Cun9R/t2ONN4HzOXiKr
aa7K0Xt3OrM5Sh2yKbTn/HiyLB/Y84d15IB5dvcmJlB3aqqACprS2gU9aQ0qctPDBEZ2LCRT864Y
jCVAz888d3KMqLr8qHVSU94meHJq3d1p+JnM1W39aI9BwoDTZL6BRTiC5BSgxirK9nKW6bQSAZml
+BmlF06GDZ/EmerKVg0RIKa7I/xrXNGx5dsxb82X1AuG/RRpxsku3CXyKsyHpDFgcqbVLeVYRfg1
oephEBlX2m6JtHU9dwVDTdD4ZSljRsiwcdDFCwwt6avDlq+fQOkktuS1D/UMIcixeC2aYu1GZbnu
vIZ+rar8E6T/5KJzqaYNptvLwMm+R17lbQYf0CqKzHxrkVS05TBuDw7HUMmkTcvDUGrCZAkYv43l
RFBpOQYbywieg6CTmzFKjeMY9fItqBt+W3fTMXUHexch096Q0h7t0qZsNlU5hLfpCC6wGLRtnOJ6
0Es1WMN7R7hkyXdTdz4RqvgNDzP8miiuNm4wM8ZvhnfP6iER0+1fkxkyVUyWPXG0QzdZTjYTqdoS
aq8g+xCd3vbNW1oGI4+wp48g4vc97UVxIETLucanE2J+ajwTzJ4du5qxpFQyX9cBgJPhDh3pOZbe
gPpNpzkx+lWYF8Wym7v52QojdxXlrrW01NTekTfe3Nc6by50Y6kdlpxypTkbXmJdXMB4I8u+HIBO
oqWKYVkYZn8LkA4M3lpqQexcfRWMIl3H0pHhgoE2/3ZZNssuj9gOhSRGmjkk87q1GuLhoiK0CxrR
jkH4SntTRP5RW+zJI+duaXO4H7KpXhvDFN/HM6QxN5T9uwdGBeg2N/t6quy1OxHZBajBBIIaolzY
o3rkf233Nmcuua3yPYJFyf3sho0TxNnbjC/eg1Zpd8HGEBybfogOBfRPDCcsf+3MyB4mkXZvAl7F
q6Faz+HNaYNVPpiPPd9qw91Vt0FYNne+49XRomr6eF2Xc70KRnJ/R6NeTwTUHMSA1Zjs5HSHUHLC
Q05ZK3fKiptGVFCh0gpOvKy95Cr0PXuLHRq1dyP6PcSF8XY+ZxQn49StBln7ly1DqSdaZTrMiJyX
d2Mk1XsZVPRBVeICbfeyOyZimK7ooB9cK582mKkSLi7Cvj6GQj9UM32trOd6OVje2xDb8tDgh33O
O15MDB5TRpGwIlEb3uKh82on5bsXhAlQQAy+ilkDsIVT6Z+mnBn9pESmsqkW3YpelezgiB4Dtz7z
m3QDa5OXdrJTlV8hbWNkGCxkGFoE5raSSLg854+zrDS2E9mqW89yXCJFi1dDT3BAZzzqto4fk6oa
T/CiPJSObkU2XlNUBfNX+8ZKnfhaBCUTLjdubqZ2Hu9jF5O6imkdkjsm5lGe6k2aGK/Z6CVLmFj2
1q4YnaRn78gNronhIfPINGYoaq2skM0B09GhPsFffpgMcsobVWW7At/M5UBqJMHz9osNdeUQ54P1
bHvQUZJoiC78MXh0svFbjHnfKs1ztYYQgRiwZEk1gRXclqm3Ne2TJig6cuLq1XDy+FR7TXFrNw4H
pdesIK+IOTbQDUYzHvWw3kNmFwsnM67mrCLRXFnfKjbkJaf7z4RAyM7ehPWNabXdSZKEenJQJ869
E64DArPWXhj5l2Y2fSMZu1iJagDsbROPs6svOG3B7bLcpcUpcst792uc2Mggh00VzcpZT5bZXoxx
jS8fOMW6syGBtj5sPJRWzwNhgkuqf0x3zMA1VpB+nTsi6psrYi+j6xoGxAvBTfNPOZXFvTQhYrhd
L24hdqRsRH0B3m64CyMckifbaJF9wvsjwBKS4wrSPSxNQ26D3qj2hk8HSNy2zG66bIRLBGZbM/YL
3PqbL9HHQtep1hUkrK1gBAtPO8Ysm3Al6MGZWMKD5fjQpdpMaFMZcRnVdQQ0txt9GW8nYh4Z7oj2
iC84JSWBBEGr80OWaUkyYR8wdg9DfddDvNtA9uLE0llAhPQ03Ndmma2o6qdtFSThUoC1H6PYDJfQ
JkB8Bhoch3nK4sOkNjCAJUI/9YForW9eFwC0ucIARkxnw7/SI4W4DhN/40O2+14zY6UdnyE6ySFd
t0NcPNaOKuEfNmAhy54cuZXt1HKDisD0DpGXMr7L6C0u06klAALBZQzbxrFvYrfjrMTjoaOb+NkC
4596lcTkqjqD99MtPChqPbydgInoJshn52SixKGeios7fY6eRy8HKtkl0zcfZuq+NJATVinw4WAj
xwmSIXkYIE4BSA360DUVRIjAL50LghL1QhAOxBeBAWxMfnPZwlwFik+gG4SZe+uaOZQSY5CLZITN
R6VibipZPwM+kstWEnI7h1DI52j4jqdI/s03x+5EDx485OBaG7+ey305pyPnWUxTUrFAm9iZtnRE
cimsvNn7fRGvehqjxzmeiW9oh45zSGCmGTkEvpdpux8ajRjATeByjNIeNh5xraciKPy3YQDVa5w2
WLv52GyjlGqmHMqR8AomHPtZD3KLZGOgeHWoZ3xatGiCQzmm4ZwAD3v1S2OreT2yFy6cJB6PboxQ
kYrIibY25QOBCUw3LUEgKels3Y9OGmO8VG1ZPgNX57djC+2jjImIrLE/WrsWs95ZkPzVFb0+jj1k
SkxF0czk9CTnWC9mYJlz64roLjLrYGMWCfO4XLxApOmTZcph6FlNsIUxW24KHYhdV7kwuFRoJYsy
dNSdRYbccYIxx9pv0mXNewS2Q0CgJqcPhZUDkm8QCayxEH7iJU9OgYJ8SpOcP3Y+jgMLqZ0J/MZr
o7XfW/qKwPnwNeTny8Qb6IoTDs+yCrDxmOJ+L3LSNVssgteVHxJnq+nzMxtUI8SZDUcr9lzw+jsb
avsK/0zmiGFcf2uJzKAfSPQ2hLi9FMbUHwZBnF0d63RX+F57Ec/++NO1A94FnxN0w/FTLUuOcoar
mjQNox3QpLTJHK6R47Avt3EGVBNOT0QTukvw4ffZ7Pv1YMGsNK1wipb4thtb5dSvJM8ztoRgtIa4
QyQCpBSNRoT8DXBSJB5uPX7X9lwtwpTxZ+8O0SrRcbSpeQNPZjKjNurN7pmRcbYuUxShM83qzpw8
Z59VXgKTIChe0zR7GYQJ0BmxhygXUUdQTi+GUc5IY5QNN7w1lhV83tsUBQMS+oxXebJdO4U9QliN
E/a8DopkwQ+Z478VnnZf5vz6nIf2exzaf25+lKe3/Ef7+S/9fxmahjDu/yQzrd66t//2owADm85f
4H/+97tzktnfhabxf/0rNM2XJjlnxFRYBMnzk3+FpjGhVp6Crg38d86e+K/QNMv7DyLMLbAyy7Vg
TpwVtv87NM36DwkaAjxiWyiIfMwz//N//JGDRNrcH7//PXrsk1scQyMuzefqlGv5KBHMT2pMGx5L
SLZDeE02y3Qd2WO2HOy8Wdi9Nk6kIJbMGtkXG4/EaLKyK6blVZdtSQXqjk6bReRbZcpboOLWlxWL
f0W5TIRT4LuEcUp8pr/ScZ8v6F/iwY8LJhVNKde0Tcc1P2fjNFVEQF3XhNeISIwbKCQAbTLtL7JG
hkunz5/rUYH0Fj6qJwMwYVPjtfOF2P9P/fb5GmDsS+4Yv3h8H5aAv2kkOwhSnXKxHTISR10Fsyvf
8kHUO4i+zClbM21Xqu6ip99W1vWv7/jHs/rTVez8sTwg6Qu++fk/zivpd2lmFI8tib5teR21Rexc
dUihXuzckadJlvEGFyn3OFdVeI/F7Vk8MZRCLvxq9jyI7kEaX+Rj4d3ITgeEp6dhsYbfKb6IyftT
Ef5xib4pPOmajvJtsJY/LzEPrHbqqyK77vypOGqFWCXyW1IzHZhs9dasXbFDKGifrCEav3Jq+nj2
f64N6XuuKx3Fu+Yq/5PaujWbxHL9triO4uaUmFV0Tw4vNQ12dZcGY+89noTAomQJEAqqRLNroUys
/CxO9ukUidU/P6+/rBKLhsTiDQda4tF9vhch9AKk01pc+ZVGPVnE1csQVLxbWQR6Prmy4Ui17S/W
pvjLC3L+WA+rT2U6jq8+rxK/F3125nlchYUffpM91Ge7J/jMlKJdG3LWNwljmUPjV+6NJWconR/L
5Z+/+99eBeF3js/FKEWay58LwU/1iL0d3N2UWWIGR95rgfmcaJ04xLVTjX4z6zl4g2iGouP850Xf
fWWp9iHc/2M9WKbLXbBd13Wkhdbwz4uYE5fGsivja5o07vtQWfp9RnpxMv2xzS8iI0QTRBNA6Gwt
GSkij1xIu5qOoVEW4WVayBxaxzB1D+bXr8rf3CIBBOlbpqSmch3v0+tMVrMdY3niXdWVWTKbKeeT
p2X7IsQQbz5mGV4PmIkCqTtkSWLsS1GmX6zRj9Xw5y0inMtxiO48vzbyszVtlHQokUF2r0c4MRvH
7qsHQWW307DdbtqCbMGF7XdI+tKoq5d5ZKfArkMEIdLvyuspimh7jCRz8bwMs8dJqTvqwHFR2VFL
Hm6PbNhoO/tAW6rfAy3cGyKPqyVBKWiL0vG+HnsNZx/nfqjNEFuCBI8OU1TzqkcFHi90WOSPRTCx
k03nB2Wac4esZZoPVG/dIuwggUazX77A/+ZSiXjG/61KJrGa01humzKervyw0O//vLzPLlOf7hqH
JrMr/F1ZV+anR5cPpECosUuuVaydo12YKSK4cXiOlBQQqDBYjcpIoG6rcga4bfGF5cPffbxtcwI5
UjqWbVMd/H4QhH42W0rr+Lo1ImPPXChdCazZDqzSZlvpEjoddIz6AmfB9wozvut//vYf7pt/fn3f
hAVHgWJJz7Q+x4RMQ+CDiIbZtTk1rIohgk1a+/b5uLFn/S48hQTjvKhxdxAnVArFT9F4iA2KOvMx
pMdZ+6ZiDIyuGFLdqkOT0CyqvhU0cDiLLCYi6wCrgwgqJx1PvTPiUZy62ow3ISzVbCEQ3vRLgPNy
Xti239wFxjg9zRg6o3FFwC1g0xHUtIrtkYsy8kKcSGHno3U8hnpBjDcNTN4M4oS5vDkui77oHmyf
3xvC1+8Ize0DgGP+HJlD/dAxfNw7oE6HX1ul05juDbZ91UseV/z7/3x3/+7hepJ75Egsib3Ph9hg
t1ahGzu9NqixYJKzx11Xwgp30o4F5lDz9A3HWeAea4rWBgncXyyu8+L58+GyI0nPErbP4rY+V4Q5
qgPwwKC9YgBUvUx+dn6jzg+TmV71oor2yxPr7Cby6RPPWyAlKKnC6pdfxO/llCvyPjNsfUWByUuc
kiuwz0juQeVHRGFJdObKjmNEf6Y7IKTw6tWIwslAovGrffm/V8Pn9/bTlXBSK6JdhIuM7HOMVcAQ
E3N9b7yKyBI/dl5L+nWPKG8IwshaNLYZXzKiDNY6zdNjV7CaFvgnYNBVEleeICKb52R49uKvwpz+
UlZZ1PqOTVAypT+P5/zz3+4QiRxhRdVpXrmOjjdiHJq9klbEJKR0XkQJ81b5k1iE5Rx/sRo+nHU+
3RLl2BYCIc4IIT+fUsLuQw8Np0LSW7kP1TBkNP1FWSwaPPvfgZzFSdEvX1tQ8pYhfmqLmTQ6TRPN
QDWNzGo1FVpvx2gqt17oduO//bqwZNiIhOU4lDDik81RbbaMbmuprkxLdw99Z9Gg133/CpjUHKNz
aK07p9GAWkTY8Kgy59s/v65/LTot63xvLFcwQbTo5f58NqaDOy7ENvqA0jee2ikHviavcCVkiGdo
08UbtxbxZdgYEbTYZAofhzBIMKBip3nAEuXfS52gBP90PZ+8e+CM5EOqI3XFUO8ZGv5e+MnPL77z
XzqR82fwSXRhgnr786LwxJA0XujBV2+m2Fx6c9eTaDuWuwKV3bEPs/CYpFh/FyYu18wv7G04DxAh
hyLdRVDl+qVQovteIjldC7/3v1i0f31dfMK96EI8h5fZ+fAC++11CcFAMqWwHw/HQB5VqjrSymLk
YWAgZpyBuvrMkt1CeXuiZawvKvC/bqC+cEwPtiyqMF9+thB3uowkKtqN60YTCUS173QPXuaZJxd3
gaXbkWj/RRX3yUuJZ45egrLfc88tF+Xcp/0hSrESy70+ubHjrFn2Uags8KsSLU5ZIqk5b6M0pBUG
OqK7zNyuWWbEm143RW+s3SqvXubChxbZuGSstT4M9xGCa+TO5WVHyNsNtd940Ch0gjCeHz/axrTs
zft/XlUf+Vm/bzXKVq5LP+3Ygmr0L7WoC7sWMubUX2GsUh39RtYHW9WQ4lt1N3UZx1AoUvTGAzo8
2Abpe5/WD42YOaXCOkQMQ6W5c2KVrGAoMOJlBhqtBu1AuPDzyzIpnhO8ybzFINL51Rz7cgP62iDU
9+p7L7L0jxTB3vVHBVAmTrnznXi+HalDv6N3w2DbPCtu09EeX/NZyqcU9A5CR0B1GyMtNb2GK/Rq
ayunGuYvo4iLWg+4c2sGonB2/asAHjEcWRy7u8n21oNjVIKF6eebUmPa6PlT/IYoW9EiTlmH7hIZ
0CYeEz4hMfW158L7nOfq0WCXOyYdsO9g9/1drii8ZvtKqjlhNjf7C6ibxlsOefKmhRe0dvLZPnhd
J/pN2pgR8oMIPrDs0p+RbxQPrrLKXdhVEgbCOJQPMC3NQ8KM79j1yfzuRVK8xHng7jxl1/hjUqwV
tS3jL1bx5/dG2ZQAAtSAllGQQvZpI7V9XUwJ2q0rqIwUYmNPs2CfKzdl52t/SMYvivi/28Q40Ey6
MPpD8/NLQ8LZ7A8OdEGO0u6h0U29mXCPyBd5M+LU9c+L+1NI+K9tGfyPVc0vD2Lun8eEYXejLDwk
fWgOqajiqh0emZ5EBy9vx/ecJgurHrT6C8tg1knTOawVoSFH6ugHj7Eh/tkhdz/E22IFR4sIFxE2
WESYYbs5S8e35hQNX+U3fDj5/f5KcpgAXCphsaX9TY86276tbdmKq7qvzkRS5vbLhsr9CAeESyp8
B1Fp1VjdwYV9fg8U8N0/l8Q93MGfnXb0XrJRYFubFgunNbL7gZf04Ytbe4Z1Pl+kZPGAXiL04Wr/
vLWzNwvwLS6yrc0BCxroNafCTYsLJbJ+E2aVv5t8P7gn/l2coMxqyJfxKi+xWrSH+Af4zfCVy9nf
3jj2M8pnm1NIfPz8tyOIz0RRW0NjaGcgnrYV3QMu8uygcenekY4RH8iuHHeZTGa0Pln5OnQDta8B
J9EzE+vO6HrrmJQdbQkjqHcVRf9Pt+0Df7aU5BX/7PSGLRAR3GhqABK1OMF1yK7tJHjydQU7vm1h
WiZVtsW1pzyYvolmpqLemx1vR3veXRlh9IXj3N8AIgDaQlBDAYr74nNbSwZ571qjnK9ofKNDWXL8
iNlT72msxMkNdAkFJzvNmoxwJHJAN8Qxbv55LX1U0n+uJa5BcfgoKkpqh0/+0q4WFQRCZV6N1L2o
jR2TLu+8bkImkNkigMGOQ1iaOhfFNEcnFdXibizq8kfZx9G8cpRdvRCyRFeMDV33kEKD3hmDkjcu
fnMH+9w9hfFQ7hrhtEwqNUy5bGIYihgniy+Q/5mS+jrmlPJceq4PnJZ4gC+7TG7rX/c/8B5AUkeA
kVnOZxQ7Kwb45r3+ryWaMQA7KbeKN7AC3RvkzeLQkB6wKsP6LYE8dsuh4t0Q/Wsf8FOnLwtttYlN
OR2bQt6FsaPWo4H5TeljupbZ9owlgtI/0NtaJ8aEz4010FSPs0YGQ0oNYtP2kX35bJLBUO0XQjeO
lnVVzxB8VoOPRhWCas0kNFL4KMlxusXposZTS+Jdkcy4zYgzmDemNoi2UVr2gQM0Rd4+MHybjcPQ
JfW+b1GF+mlnr1NTF891HtJOe1GxRp1dYqLcpDe2GkNwSsHaSmE3d8IXsPK5+waPauegNNvjW1Pf
T37V/5w7XCmhyEDGGmR4GbHtbfxMzhAgDcxdBsP4xtzVJGroXHVZ/J6GCVkaAEdpDxh8FNYmQcZw
GWTeuKFlYKnQFHg3gy7Kncdc4ab2sf3IK0w85jTYq9B9MpHFYw+hNqEZ4otiVH38XjqIaj/qtmHu
OCVF5e3xCUv2ZE3FGxtAc8yT6CKFWbVHhD3ipyDrjQyG8TBrCWnljMIk/aAhfdbTj8KN0lOcAD3m
RUCZk2f6UFt1S9aNMp68Qv8o5tQ/kQWVVAzsA9zVAowHIyt/y9Pe39MSGBd9l+JVlIjoyvORh+RQ
eqD89PGEQte+FlkyrGAuHOPUwGxP96LcQTnvHvLaGm5xrmIDZBr16IqshnbTipGUShxRFh9/SZkZ
tl1RY981IsVZpEcv6CZEFimNf0Ez+tmvrRIDRIlEAtCx6RB3GfBfX6Kktnc5Nd01wTzmxrLh9yxq
G5UGgGafL/xz7xJHssSICciy7mtuw8dDg1kqlwETum9JmqpLwAB3U7SM+fvBL+AmUHluJ43MXreH
rgrLVysYLrNBuNAsPQRRdhEs2V8dilgbIgX2vqvMDMKNrabuvsKlDS68bR9ju/X2TZqNyw7ng0Uq
6xa2isrTw8fwAGFvDEm/noHQjMK6p7upLsWUYs+uPGNfZWW2hhCvTrGMy+UEFPlNl3V5XeAbvQtt
Y1jFI2SHoRC4Tsa6WrlD2G0g5brY7/jYLVh561/WhX874K50LPx63DYw31axQexywEpGjBVCmKxU
JF7gVaPwNCesVPocCt6qQ8C5VMqM4JO5tLZTbEQrARdjKatGPbV1zLydmb1BbhP+wD6kFKfCiAHa
yhI91qNoXclWGrzlYZbedqPrvuk+eg7aUKy9QuWbEO/E6wz+wrJq0P5/7IoRr9kDU4MLUHwuLC76
FQTpfMnL+DazOZ9qk720bYdXq4kgH4xFObw3XotE4VzvJh26YkQxA4LnbrDeEGG0D1Rd3YM6w3u/
kOSxzliEplIIpaYyeksbdj8jgXfC92RWMLjeRtQIseaA+n2amvAYIBjbOFThDzVOz2sftu3FeHYe
aHuzvU40Xk6T6sIrI+/CHTwD7DjsIj8YglEn/HgDxwxPQeRYuGqe1hBVEhIUvPrJS8zgFFROBGbg
sr3EiT2u3W66JRSCCCzTqV7gSLIRdiOoOFlUaY/C32EAZ9mcMm2T1C9RDe9l8dGof9y9bHIc7GjR
viRz/h7UcQnpjsyrDRpgXHlpPy6xzMzeUSXbz5bd6u95OJaXoxF7V05eGncIX6Z9q6V90YyttTPd
Vu+EmuFfBl27nuO8usA8Aw83okFxqUsqjEqaeukkWffgehNIbDZTsc0RMMHHVjaNsnuAqItmGRMv
uY3Ik7+RCXK6uh/tPUeOfHRydnXfKu9lbF7OI6fsXBB2taiMzl7IGJFwX+Lxaoh5n091ucG8Ij22
Hk5McTjxadMkqkdloJoboexpvmeJb2ffYUMw+s95p6ofVRcwCnIrWMjoi82X0olvCy0nKN4obWD0
HbzQCrdOmqmLJpu9y87yrJ0S0t56mBEu5QAV9OwjWsZVdzdJtNB+49lrCaflMo/ya8fRyWHoO/vG
Ow8H/d7lyX0ArFjti2rJAM/dIIXSOh/upGnRy87+mhni/AM71flymLLyF+KVnIujJDYUnN3EXcY8
qk02WOBLVmjoJYRvxLkhEgnHiMwjCEwGPcVvcRouEd3WScjZZkTP+OQdHcNOsOQJ9cHUkDhzXZr3
OXPajdfV03vBmG4FMBC6q2TGbm0xe137gDaQ0XPv1/GqCsR3ZY7tkyorA8VGAtnXCoRc4hsKMtQm
0176itjYxs1RRjWMdII6vWxinB5ntKIYl6YnMfYWCtyU7AOQ+g2OOPB9c/2jJNHuUkCA26dMRNZW
TYuYuSq+k6npIC3vz3a6Q3CB1iS4zYyxO0i3K6+yYgJhUkF9tnnjrYf+az4AEWRXmI0QOBFNYnjF
G6vFYQyk7qPcwzwqvqmtNP8xBxbj/HNWXtGm4aI1HGdV2ipYeCkthtBczkImMFXVVLtXLvPnRaHg
FXa+nh6zyTD2c1W0Z35icyI9KN5QVZc71yzU0jJrD40jNxLbDkrNlbRaEAde8Kegx8eSoZ1/OXyc
kHUykwqiajzpraIBAJeI/ts+4S2fe5/TrJwxALYqje7t/C5LirawLq3b/ozdFD6Kbuze1kAaQ7hK
M+5U73kgtAkdiMVr5vl3k6WdQ4+OfEMZJB5MA0O7FJoSy872QLdjF/bHkHg3RVieq+Ize0CHjvNq
ZqPB108j72aUgnfGz0z5UlFWMPNtGs7uGhFUgktDy86DRRB/onVNQ3OuI/EnqF5g3vMjNPMJb4Dj
9bdJy5/OkCAP/4u6M9mRW8m27L/UnAljZ0YOauK9ezQevRSaEFKExL419l//Fv2+V9CNq5JwgZrU
KBOZQrg7G7Nj5+y9dqgm/TnUIU+g7+HABjDonGggRKc4MeWbD2bwtvFTeNoeMrEjGix9hQbZQsI1
6/qb49R8XMZokI7fjIMOic1TWHnG2StjuavteYT7YM7FsbxMGC1DQfXt4dzgLerl5Nw5GAmM7VQD
EbhNAiR+cZyOD0MRn9PArud13y+S59hV/SPzDf0uOqP/3DKouYbkC79D1lQTnhhndbw0GUDhWe/E
DxifBVUv8tja1vd2V9Xfy8ZiEApDLAMcXHEcxA/fYQTQbQwzyIrRGFs77CAz0KJ6fGXlwT3fS5d+
KogjOCAeMTtNJb6gvg9tbMbRcDXO1rP2KucBefDdlLjPKpP+82SP3pF1tMceMPDlTWFQdRW8ZSWj
uYDRrkWhsZ1kYmx41lHIUq+ExlrmJKNWpYUVDAf7ylbVgxuI9MjYYNrWGnt/Zkj3NVLVcG2mnrOL
7H7Y2SqQVwRon5zELSgiYmhEKvqKfoPKLYLqdJ6wBq0t5O0I4hHzpO1U750Irl5GAojCcmY3b6NX
LdifUM4ogAuj+YbOu0YpnbXBbUGIRbFpR9t559kL/COEqC65KaPUa9aScPODyjGlFrJyb/H2VD8K
v5LDzpjiCK617ySfskksOwCNNzx4o9189vpIG9cgq3vYh4mV19cKr+gXfMtqU5naD1fjOO0znXnr
APfhCgfYOffs0zTk3cnyhvF2kBDyrCSrb5JAfK9jgLz4q+LsPis8Nm/2gfQrK6I94a0f/XwtYxaz
rexc63qC0euvhspXX3VPLQ+KSUf6lBaF85KFJCwA1O7Gc6+1393hfo5qH2l0Vqd70izFi4lvgL/n
jTSdFUoqDJFzvAeTXGwz+ED3EGGCNeYsh2FVxglgFnbhri+zz7/qh0zW2lsR9BKcq9juzpcx6aVF
WBuYXxm8lsdaco61ppEqOg8M3m8r73l1rLzk1bn8s0SY8bQBKFYeRZhwBrIjEyHSpfaolqU2yTml
XP6pDqi3smXkGtKs9TY+oKad08DcjaTd3pEE5G2Ae5i3bJoMvyQ9kTyP69c4aYY31vMBFwZHObZh
PjFYTs1hXlEUAGv/JHBokwEg8d2uSR6sXpFmkpDkj7H8Aa+D0OxLLZkVy4GgCLvkypaleyVll24y
ADUJ8ve4fGmXA2+YD7QFkUCgZIg91jpnMjmngwygy98BbWRtXlpPbeqw7IyVbCteqspvEfm2KWZD
b7zHSq3PhqPaZ9vFmCj9kNcwCqy/vkZZaf6gEVaXVdLhqg3LaB37FLhOBOLeCdIJtjUMIbf4M8oA
RX5BW840oqWBwy+PQpzekVfXO+3P42HKox9d7yFursfpyHZwN9SQd3qzKY555AcHVgf1HA6kEEVx
xybFT1xR7oYHIw2yk9H7CWAUaivDy8JHXebWDe8s8Ta+34/rxGnNh7Lt2mduO9ePahOG8xiF2zYF
GweuM7/PnWCe1/Zsi1MVGbuhcyFQtRrMZ2HwX8Ls66UTYg4uh3GNvcISabDxZ04RnpmG777hzTeT
V5uQYkIRfSti/FQrjZGfPv5ycZS3PGKF7u9oRdpXo2ED9p1QTf91Y/GPPZujSedKpfKQs6NzOsn6
DT0o9yGtcrhu3No5EYITTCqCbFs4nO0H3ebfFIX3I8DvchsP+ScjiziuovgH0JSY+dYxE/mUi9Q8
cv4DVzULmh8phOoSWeQtDHQsKlQIj0bcstmyDvJ8hEGMsz3l1JAPtOAvT3CSosEKwaLAvwDjv7ps
FH/tqDacrnXN4PdYLx2LCPrHkUbthEO6fI6M+JuyHfec1CBe2AGdaeNZHMmRnnfXg4ZMZTLCu++m
pnnDjuo96KhObZYGLphT+8Z3rWjwrbMBMQnsCbQ5g5NWt+GEKdKQczSt5gTeKrAKgTFBtxCll+FZ
ldfjNxMSJX0tQZk4dUG2w5wES4ZksoMTZeLoGSrbDt6YnucmaUIojvGXS4MmzGAsrkj1ghMy12p6
+Uu3oyT+w6DP7GfaWJ+cbEFrpkiivxg6hYLV2mg5LgqXLPSK92wMgrvL416HMLFLaouQcpe3O81S
f003xL5vx+wpXdqnQpYEellmjSsSzRCrSEi3pB4MViOyofVzLQ18SYYNivmv5ci0cJErnGVr3sdW
rYY2nstVhvBILjK/vUisZjF3k4wExoAOSNHcx85EAe8aQwOAPsvoks8cu3NMjy3k0SbEnTEGNcWO
ADO3a4m35UkPrPwL3M0ePrQdnS+rm8Mw/2C57mPcxN5tryn5dpcu4eWIRKejjrG+Z+ZdYFfuc7OU
k5fjHfsRzUK0XBxKkW3cgyYBBcEuGVwD3/fuBwbhz/NlIW4EP7oIoqukLSF6RSMim45h9MkBGXwF
16q6HS14Zxjg+Z+AuNYAXr+5jQy2dlyLOyGaiExnI31146k5xqOzJbHAvaU5ZjwQhcXhZen0VTZK
oNYsgIrxrOU3g1s1r5nTIMlHaYbVuhsfLkJEH4DWlcwHDjVjvhtq1zm2sIXOxUWes7S2Lg1J1F/l
p4yU65PUIXiKYTLWTRWEW6NcWkS6L/VDCobtNkPWcd/7Pdz+setvO8QKew+Mk7eqlPvVtlR2JZaN
DxtVdxv52F1nkeBW6xNBWwQXlGhGZ+fa+C9XmPcD+AxU0GMuQOKD8jrk7RTRArf9NzVP9GzQlvaF
6gCsC4LopvLWtGcTZ3lLRIYvAqoi09sZGjmdSlweOremKu+9qQJA5LjRrRszwHRGzSPShhBTNOwH
TvFtFm9dFqlpQ4cMYnTqZ927iRXeOXUTHGF2nGR461wme+lF9XbZ54HPs0epeWkEqFrwrEmVcR+W
+UPpx8G69F21ReAe3sNgH/d0jxTNC5jZl2cJ9bC5K32HpgEwmRPclWZf0IM9dkXlHbzarY41lP+j
Xw/bqgjEtSn66KlPq68YNqJrChqKMjdJrwFNHvC1W9905bTP2SID8Crl4NoA7QFdL7oxOR1AGB2n
p9TyxyfQsemt71MYSLieezch2yHve2tXOt6t4lB97ZeG9c7zFL9CEXevLk/875v/v9C6MAZRnud6
LDPI4T9MIEH3eCWIRaZdqs2eaJ6/e3MMgWrAs9ibbnFqSuHthxw4Zxz1n/q+ZwpnGZ69jv0i+P6X
gLRGJrTP5BD8QXX3T1EDWl5P4AdYFA3qo6K2G0GWZFU6n0nfwK+DuCO9TLkdJ7JwH5ZpctWBuYBC
XdWB/4fcrV+oXBD6CYeCRnqIgewPwu4gcws5qJpkxzDGFIiDpnq9rMh0qUjridP6RkTiZSiyhFNE
W9l3dlVG31ORlQgO8nj3+1v1cVZso+MWHn0nBYntnyK5uCHLpwsM71wp6jEosswtxHJkFIquYOqw
eP/+A39xAZTvmdLyhU0ei6U+6Iwot/ukykPjPBnsXRk9xXQ1xsJ/N61JnKeqdB6McrFbh55/A3x0
wVfx5VZD3TYnGUv/5fdf6PIw/n1SxRdC5L1MF/GKWIuW7acJoxU71ATtjPkT5/G9CiL/rZnp7wow
z7tW6x9Z3/v70Pawxc4jcR1DeD+1XvXDdwgNR+csOtBTFSBaQyTbUTfBlSgiKt449p4dXvhDN3Tx
H+ZrvxiDE8lpCmXaSDzUP4b8osd42XqWfcamlm5nXbUHo47oG6UwDOoh+ILstr0LiwTKLzSRfhsU
hXGtkiBbdyUjxyW5ZYacCfgnhPp214i2OQwhWIPLfuHhdLr//YU2lwv59wvNV0YSKHxmzL5/ibP6
6UKXTlpguIvcs0pVRr6Atnd95KT7GEvDjoaye9UOVNdeOLmvI6izXRoOryRMcSr+754SqQ7TFP3p
lVyeuH98L3YMU+GE4dt9eCUxqVQ4gxvnPEQ6eSGUNdgnTtw9awVmBkaidZ+PySZpSIIpA+mfFGMe
MoLQjdyY3SxP3lII2QgWN4Et9VuHd2NDDlDxJ+XDP+WdnuDkKfmOaJXVx1H4ou0cQsBy5/Qy4bn0
wOIprV5jyvwV3wwIBWEsR7vJvhZxkm7wE9JpXeZ5v7+T/1w0PC7U8q7wCNrqo1KPmotNRzDwvAx0
BZSFdx/zPAKgML8NlonR7z/vF0peVCXoj9HIYRXyPugSgHFgUeoz62yXQSJoJL4xjin2ZZU4aMM8
92ogU+EILrVnCENR8PtP/8Vu5gnG6DwdlvAR1H/YzWKM6nNW8KqNgQlPvpV0tCfp3XZ+RhO77U9M
GNJrL3disKWIw1K3ru/dyMc1XeTG21hWTx6+/3vEMH+6Mr+4EybKCG6CjdoLhPzf166mjEpXDFqe
4wzR5kWfdpE5MTCuXmGm6j9IRH5xJ1hzFB6cZb+wP+5eE4Wvg9LPPRN7lRxcAqnYz+PyMc9Kxji5
jVmyIasnwytxch1X/UGjehEcfnhVWaSRTC6riG17H26F0ZiEo1See04NtztikAgPhZcVb/WSNWAm
7sacFgUrI96XfvaKG2vynrRPImmSDvIQkm/1B5/Wrx4OvhBNVmmiUTTlhztg41as7ErKMz07+dwk
ZYiGzE7CXYWehUaGVD8ch3lC1PCCBJNx6Oq03ZtRVBAzYGGqN4m2+jaIcHgb50Xu8PuH9xc3jKvE
pUbTy6LxcXOrIFcYoa28s2OmS8+7cRhhdfnwlixD2tRMx7dLsXxZr8ZxZjTx+y/wCzEKmytidNdE
C0479IMQpB1Lx4/Jwj17fTI96HBJDkpSbMJTelW6bXuVhwCPTIITDvE4ZvtU0rb9w3Pziz3eQ2fB
CuJYDimHHyU6CO5LObOo3/lud0LRXDCPG9s9/F/GocY8f/bGASZbQ9uHYaQz7qz4PpVpd2WXEYkw
WZNC97L01y4E8QDXIQY4bnZnadBOqclpJ19Q0SL8/aX7xb5ERbZoS3hd0NB8eLSABXGShCZ9p5c1
jo6Vuu9wNl45lVxOJcvYr3P/Z5v+f209vonfmlKXP9qP3uP/fw3KXP//u0H56uv8NY10+7XAkHwx
Lh/f//f/YuH9H3+yp/6D8h0DGMsxiQNI/P/Hn+zI/6AOspBDSQ/NItLM/+NPdt3/UHujesdTJ5eX
gz/33/5kR/zHlRwS6Agzo0LN6/wbf/KHZ2nxoFgu+iRa1TxKlN1/3yiKCMxo25IvUxLsBnx4DNLv
ZgWfHmKhYV2BD3dv8WDF8R+e4Q/aqL8+d/nyCmeBws3698+NsRQEQyBQ9UhAuQLdwg64FK2ZIZOn
n+7H3V+7wM+23g974eWjSKbBdsKICDXqhyohnxm+dy0RfX01qFNmdy8+uKWdNc+YFizj350i//o0
5Ok+xzisQx+LxqHmcJO0I/YZ1VOWKhNWMu2QDUT0eFcNw7AGooCHTZaP//pnUgGy63N+wsrnLlf8
pyo6Hkx7ySDkTnoEo0Zaih+dzKdtnMzmVme6/IMH4BeXFRQIu8diULMwbP/98xq0DVGQMuzMoywf
4YqQ+bkJm7m/l/Bo/B3cu/ZPIePLyvbTNs/F5XiAtNfigeXF+bhnaNmiyRrcZteD0IcvjorBK80/
aRQ/foqkchIO/iQkirwbH+WuVPwADBs17Fxvicyt2uhQJ4n8ww788Q3gU5TFD8LWIinQPnooIkcb
BUf+cYE9FXTwszH+lFRQYFcYRsXx9w/Hrz4MNz0HQzoM/zzKtBH9tEDilxEBB3kZjc+hBbLDjq3X
33/QL64djmCHNvgiMvcuZdFPT2FlJ0URQ2zZGb4640tpgAn64x8evV9+iOMu6xaNEpatvz96PNH0
mHRLCI7tvNkOHOhwDrw/LBu/umScSrlarIroNz98iB0FmQyJyd6Znuz31TyDpvPL6wwh5u7312x5
U356qlGXLAUiR2AJb4Ht/MMaLK1pgG6Y0TbdMsH9w0L74Y9jI1p2FkHHjVqLe//hjw8cwgiryNMd
bhONdywWQfNgy8Rs78uccKzD2NJGWRdzkLgYuIlSeqH3HIwPv/+NH/aZ5WtQgiyHkaVgQWv191tm
QJnyZnB0u1YMKWVVGdRQE2JgC0REpF51UEVkfxl76BP/7tG/fDLLvgV+wwTD8fFo4s6TnTVzl+2Y
KWb7iRH/bkrIwmt4uJ7+/Y9k2WCXX4xR5sXW+9PDz1C9sJGDECsWEfZkhLp5o/jsjgyD5/1s5d1D
WnvdH04av7qyyystWYdxCzsfrElBYglI3A0RxrEJ9apTbfuph6F7LGRLmswYWh0RFn1pf/+XP5b1
V2LSpp/L/aSI+PsdDSxRFqmo8h18ofbRkIomdlQUrzob6v2gO8SRVuZ8+v2HfnjzbReNC6dtDlW2
zZHOXv7/n6/wYDmq8M18V08mQ5fWG7KNPcR2/4e35sPL/9fnUGUh3+bNp9T6++dEceAPmpA8wsTD
4MZNe+euspTLTIOA8d//pI/3DwSNpHuDH5lryRO67LM//6SIJChk4uQrtOv2S3z+/V+37MtG/NPy
QkIYRwUWY9RxEu29v/zWnz7A7hxCamlv7vs2YjYhprk49VEqEPljPYadnPaQg5kZQBRTZWIxmC88
tDEssGaxGsyQXKQM/j0YAYckTVVNsb8ak9D/7LSuw7A70jOQ/FKVS4CeT8hC7hLrRHpyrV4xCnan
DJh8uLa9cQSwZ2sy1Ow+fqkwtKp1ZRT5IRlIwVzrtLFP3dxo9wa9twETAWUIitiYeUVuyOGTChU4
/riyooci9enPa9d4DcbJuTWT1n0j3kC9i14U97gDOwiPDBdf49QNW+RJNlxY0GBuwyCZlJJ1pENA
3xXC6Hgj23I6tFGpyUIKkUFvc5psj7zEwW2nm1lvtOu1PeqgFGKknO2FRdg7/lrbfXh0W+2ilzPb
GCiNSSjBAbwg/Fkj9RWOGCyJ29GrR7l2zZDLzxlhdA7FBXKtfGP6xujV+hxlNlCfqTDzbIWXhyQo
J7TqU8LSvkTLty7mpa4rK+KbQrCsCmzD5zAOdE7GncjuayUrtFM1MSN4mBAsZKRTBoeglaG9qr0F
etiQ+ExLl3ZZd6ARBd+ROqckxm1Q+ilI8XIWMVObjT9hIVhlDeG2ILBlMh4C/g+aa37r7zMbqj31
SZ4dVWiAoatla6S7IfOq9wA73JlZmyCmecKwdDTSKrupAKjZd7CEhzt0M+C6h5Cp8XUXz8XIyo9c
YTVMTVEcHK8z3+dYlhroLRjecbLsL5YZD0CtI9pkMOsY8aEkLiIgxFjzqg1wM8Kc4LIDU05dUqZQ
a/QDEVWeTbCqZKr30KdpQ4YdYVU/MLhVHmI1D9xqRP34Gqi4tI6qDKvkDi3leFU7mW/sGWBS61nu
mL9S9Jn2viQcWe9Q4xr6kIUOtLdpiHJk8VLzDUd7aLaTTXjpQkIN1D63W6RyYVeTQdPOJBmXqczq
TVPWhiCH0LXQdeR19wbe1oRjTROxWI92b11V0orUrjK71ISX0Il7vk7CcFvoDmNp0NFEG3RtgkqX
M3EcTc0wEZB1RVdkxLZ+ngtaOWt4FtMXSPgV7ZRQjXrrBEWrr9Ngaqu9EdfkUhhkne7xlSi9yU1X
l9uQwUu+sxE/BUcg5W2LfmrW4T3ZIoGzmWhFnLgSU7JNqVKvyChborvLjuhWL3KzZzPwXVhQhRbF
KTAnHrlFNumu55JWOOA8f2BJsSMFCJVYH5ig5KL1K4PZJ+bMVtfIvdDUBZwhHBsnoqMZsqKxr8ih
mUUbfmsacL6bvM5cZwdwwiK3NSPeZ0/wfFs8+U7ZIaGs0tbbOnOPGkm0njlsogbs/CrK1PAZ36Oa
164ddZ9MFKHuM7Ny9RLHmD12qZ1O74bfuhZZxqJ1jhr4icZnOpZ6RSqIPo21cl1CsSEBBJBh22Mo
MgbspZLNJ1Kys3TT48V/jwO3sDeTm0mS5+NUdqxcKFTXqu4cmJBdxdTIy+b5k0Plf13UgkhWt7Ai
D/oeqk94uyJ0doPIy3ZdyDrbN9NkRFu3LyeUf9Jwwp1fRd2PoR8Ncw22ML0NLBcBuKuz+XtVF/wz
x+rcl8rMzW7tlQWPQKVt4j6UaqOvvR+VD72K4Vmb0PKxwJYQXK5SubAGSgLGJrS1siFyp8J7uEcI
D2E5DHyjR44a55yViQv1V9Ik5Hc1V7iaTxom8CH3RjPY0itDkcrwWWTr1JLFsR0uj5rOaybMM4qY
MO16a2OBiwcPCWa/22RRHlhbK3KCO+no7K1PR9IGJsU/q0XC0KKeUyyESK9bm12qdb93QhrqOnRd
nnw44r6/JYhd+mDS56rfci8i/vepiEkdb3oS67Khk+Ad4x5Ws8k+IA9m7afuHu2lybMR+saTMHmw
Nk7VmY8yS6wvgFlfc2WYj1Wo+5OEBQx4As3+2u1aA96JT4uwb+NvwGDfOSMMxKAE4pxDY1oVGD/2
9pwRpVVSWQABrB8Y8xNAWGaCjChKFma6S3OFhOMA0qviMMsVxRF+oykRylVB6OIV4qq+2vtgphcX
dn8K0Lxdd5RhLAjltnP9rwVBdrhd/G2R5+/4VbAElagkudXvbqfnx8FKf1ie2kUCulHsPWZ1VzIh
E5/xT2xgY32Gh31ghPvghmW5FrXWwH+S5IYsXxTbM+mBXoYRGv0ha1p9XUfNdDUtaUtlzCs1sbut
lWtAqBjak7NYsSSR5Yz7yzXu3ua6IT7pBWFOtHHS/A4TULhFvRSsUt3gI+ljxqLklMAMJpqOhAJ9
SibuT1eEO6Oap6OJeuEMBru/HqZq1lsdseCtdbKEjgqXd53cm/q7XZvVu9R5N24T+OtPDSCZU64m
b6VzTnUIabNpr6WJuh2P7ZueS2vmt/OMraBJW48zfPMHJ7epX2N/eooJD4UgWdHoSvghe2xbYm/6
RXJ2ahxTjja/+Gmgrpk09Wf4w3G4pq8Sfw6rEEWfybDhXANpNqijhjxeD23rvNcypzECeyUQTw2W
M3zzTopAeOinr4ELMX5yH2SH1z7FFAPUQ5OLYz22niC1Q4/WA4QWF/5JMNVH2dvqQcWDjdpQyw0D
tWkroHyCLxWbeWQ3wnFbQuwxySncMoRrvgWUsMma5nQwrb10Uf7OfSO2bmrjmCr4D2OD/M36Ymtb
XKM6JmySQUZ+qJWGF14O+o7BuAUmu61vUavZ3xLUXcNLm0+DvcWtTqhr0JVZsq4E7rbZ0uNpGufv
pau6bTkY7U3AyR9pe+5+6kMRv6M2dr/r3msJuEwpKLqofBmZm9yPHm2Q5RXhcUsEjuY+hHBH091G
6C767ugPjvjhhfGXkfzze4vAPWgF04GyKNuahmn8MGBgX5d+UC+xoZ8jr24+4WUmjbFrT2bNCGWV
4rdgeQrn5nZIi2NCqNka7Xt9X7cDDHOvA3M/hH4OA9v70Y+Mr+qJJPUAcfI2bdW8RcqnNwiwsO3g
6ERT4zuE+GIB2doOOPcYactaoNf4jpmeIMSK4EdT1BYfbBYPMh4OvpjPnkFo3AoHgDrVbgnuOAyk
/K6jqWD7BMODhRF0x1f4gVm/RBQPW6pRsZIgbHeT7P3tMAgmz5a9GwJmaI4VWwSv5xnpVw35Dh4g
liPcDpuYa3esTsGc88qa1birieHY9J30N2kXuKjMtbBQ7wdy7UfjS9DJ9LEqNVamsPKnUy3QuPqB
QJs9BMWrDdz+qUW7ce0lRKhCFZN3SYdJriCz5QGxHpGTHOEhrMetSb43Ve05nqG7IlPhocq9Ib12
2MtWqqm6UwULbQ/PftjImYCUcbJZUtyWVw42gXsw4O2mxIxsvb6f1vzmaDeSOUyag9bUKS0IWa3y
NfraiTNH3hUn/Pn6TPHXrN0814DYXcmNy2FSUlQbej0RbXuXIHl+cSo92is7jWsSjWUG5bhC6Y/2
EC/w1E/VNs/YyHfzbIVnurgzKWf2lKuVn/SI761yYtWgtjsN3KVd5JuRsab4q3iPJrVre5qyq6bI
YNAOsxVla1cawQy9eIg4f5B7f5+4FOIH/KzuW26WfXyVk8BqH23JNnqDVaRtiWar++Hazj2JnB2A
BpWKWdhb2r613np1Sd3hpWx1cWmYT05kEELlUdBy7orCcI0ueh4wXIg5381xjQsOt5k1LUBhiJr8
hi6RSXsmPqSkZs0lgdoDQ9BFbU6mhu810ZNEDNvd18Kp4BEZ36tKAPWZINra2hdr3bnGzrbLnK8R
ts8+tc33uvQ74uhwXjyEVHPbMtbiPDjJa2ebDjEg6TnGCoYAPzLZnCnH1ir0SGUbiJDpVo1XkS6C
DLdDvs+GTFQwhdZqCv3xdU47ZJLIQYr9OEzpbmSTzdaobYtV7xE9ntecW4vYMPBdLgutpNERhaY6
FpF5U8zJp9BAzBeFyPELO9lKip5TFlXqRok6vO6NonvEs+UVe2eeO6hyeQTSGD1onzYFmVSyiteI
BGN9h4O8uo47J93y8lh3eI1JIZcV5pNdI0Lktsyer2NHy1t3JCDCcJtDb1DSzUko4IXHYXjHSQok
MXG1K9oy9YFkrgkD4JAl54SQrKbS5d5Wk/kG5Xx6ce004jRicSpyUTcvnH6cXqxPakP/p9pxBV6Y
MYgaYj6kF9jdMOl2s5/mzmoAGmmvwgxe1ZZ3oThSEqq93dSkw5ZuCYIwia6bxHuz5tAnG9O/cYop
t1Zj1ocpeR9xf1Cx8amYUPjHptHfeoEn7rAJFluN5hWZ7vhNjnV+rkw3PzO8Ht95sl7osGFMILWp
xNWnout+IL0X2zGwhah/YCpyVENM7vtUhlxbMkTE0SzCaR0X5SvD1WXfJLHVzDwMYZFpzveBoq0E
nG2GlILi62CHnVxjVSnXRZFbnyge4qc26yD3Nwh7x1VktGG1TZogG/a+HsMnLycYdHmxQ/LOAqiK
S0X/hZ2R3KoC54DHWkollVNgKLDpmRmeR1EER6+R9eehqkW0Tsa2eIYdIbispEesgdgFjyRC9bgd
ZYD6VOVKbisTuHhkk3KIPN94NotJjCuU7l687vO82Qyd+Lwo3x+zUjbjesj6r5PGA9ZR7ocpkRnY
xBJcJJjX4wLrNQy9odp5SKHinhw6cDwBtWWpxnqxPLL/yFw84Wofvsd9HB/wYnzSC00Y2n5A2K6o
ejbSVCFpLag5vld+s3hUI9j0N00+VuOzaBpSWVwMwvR/i1diMZ1PbehjfLFxvyCqirxvapwCQtwk
cXOruRVmC4TEnXZhL5ArqCIXpB+zJm+8uPwuE0JmKjM0bggR9vITNjjjvs6WMwNK+emVkKKcKpwi
4jYgp77f008r8m0+TO5zHBma4wTV3Rfhhc4myafsu6WxLZJIP70Mbi8ebbNaotsNYvwQBvgZQYyo
r9Dil/1eGCbWyzkpPEKbE6Jmq9YmCNwmPS+KZuLKVGHBGu889GxVMhubqjCwTftzpCg+uRyI1nU7
YVQeteVjPuHur/MYrD9SW2vcOe5sW5u078HaTp1sXzovpNRHuyNPWiv5yYlSAqOirpY9K7bXNVt8
yC73MxyLYtPPgAgU9pRwxwOSDbBw8/zGIizTWMEHKsi3hGvxtbOpKNdx1ZR3ASTykWmQZQqKJ9NM
Nvk8Tf1mMGfxFmsW9Q3SUIm0d6B9goery58SX2QUoZWwOiy3pKttJOrtcMvqgcFbkXj7MIwJ4CoL
1wUhrFWPoBVgqfnD8AR4/Fm3+KFdrWq5At0bEeybZgJrztgnmvqO+mtT1065p5WQLgGUiRTbTKnq
R8B8eNgEfZ4RAkuf6QY1sXedTBPH3yRRrOoelu87355Tc4MWx7wzsLwQ20hwOWFNdcNRglpubK/9
MQTzT4ggszB6vJwGrYTDSRT0DtkzKUcU9P2zvW6QkZO753TzZxo1PWF/g27x0Ngd+W+BO/Y7lcIc
4N+5hOGxgc/7ckT4w0lmjKjcG1+RWTbMESMPVPlLFELGFBF7Qbd2YCuDiGlre4G3T2FxxG8G1Hcm
M6GjejTd6xJxsk//SXX3IVuVQQNm5IDnsNSOBJuqLKUGzZRxVWeTSraqaatq1URl85RlmshVORp0
qBRZgt/6hQu06pyYgwctv55Otp3F7sYvZXUWiWDTRMnGiiRtnySVOqZLsUmRUBKa7Pf5F7xjNQvo
2Of9euw794ddhe7n2nfIldSVT1ikmbm9wpdcdu7atsV04+AFNSF+2jXQPkUKNjGT4Tf+ovxRRhal
ZtDr8NW1Wu+Htsd5idspxp1tEGS7TmAhT/vJTyMOfpOWDoA9BoG4fay62pZyoFeLgaglXAAqc7zD
cm1/BheCWbKShnAPsi4aakTkvZi1hUO/IRXddO22tdkuzS+6GkE1h/2WjlZ/Dqdp9NaG54/ksvuG
4W1qdCf0qd18xK5GVcRrX2B83oM19etj0dUhkfLUivcRsTT2EV1WNq/CPir2LupATPBjDb3ULI1U
3Sk3sZu1QVMr22LTYBaFwXoJirAiKVaZLacvSsXuM7/Zf4y9CbpSbdmhXI+x3zSnouv5WQhSJzZO
VaXOFTlNKbShtHU+izriVI900PoqXOjHm0zJHpMN/qVHc8QZvCoJkMPbSthqe26IVyjWJqv8ozbr
sthoht/hG0CREBwBEvrhpu5TjviWVB2xjMVMGsJAfqCkHT/67jVUOtNeJyKCx4pRLSPGPDVtoq2i
sopvOjcXtxh6E4eQsBY+xA/KVEN7awHfQBMyHYzKrO/CVILHufKxMeRsmsgth3JLdBMpTaveZX5I
8HXKdZVr2DWlER7K0s0QFPeQMab1kKI3vPPYjVFJ0W/nOF2lnNktAY92ky0Sue3kzym+pY5oMqxE
FPebQhCpsakaYeNGLHWef8Ipiem2XOKe9mFa92rd+WMWbJgVanP9X5Sd2W7kSrZkv4gFzsNrMBhz
aE4pUy+EUoOTztHpnL/+rqg+jUZdoIF7US91cPJkKqUgfbtts2U+gl5LwZsZjtuiUAMjN29rIvY9
YVfS8GUenDSuQyvm+yVuGviKrflcYQ1WSapKMf8eW2WtlFAWoURy5K65JfKFNG0bk8wS9NsRVkmX
tl20dd3R32fO5DRvvSsnBhDc0Dmff1nbRILNJqNfZMpWAj2EQxPVWm3zwUEyOGegoc3XaAlFD0mY
c1FbJoNtC1owzgVHC+73c8tYi6VNh9ADu8IRb4gHXXpXDGHFtNssERWqjknzpcfFh8bzggU+OsEo
1HfhanLkAVWTXtLOlRP9AXrCBrVQlmbA8tyaBiT+RtnJr+XwJiX6SEwk0gULzbmYbw1D9gAxlmV1
TmOVuqBigtt1637NbqS7UKRhj3jluS+O1xLlow1j/u5Hz3xqiRc1mzFfYM+kZTq/2fCJ3TNRATPf
p9ZM7bQrUW54q2XByfCcOUjycQzGWI9QFR+GohFPCL7kmjbZrA1jZ7apTVOYCEXEZwpWNWUsTWTj
HsUr8zvFOi8urje6w4OLqFDs/SA1gIMYLk0bbe0vH1AzYPXyUTJ9NDOsAYkrZPAjp8FCakbciOCr
hJwXG8JKvrsd+ZyYJ6jECg6QHxQU/eqCGXuyfNbgZi8B6jROHZJKF05ex2Uq5urQ9jXNnOlctfWB
lMb8w9yduxwyFPQ85tPszO95LVpahlrLnLcYOuomKaAkOOzESHpCh6fXrfyyAbguTDoL/WaImMat
6foWxSbiO9Uxi/PsOVxvGAHc7USxYfZ2HQE41WbfGIturXqNo58hBOKWdJfAel5d4E50jsAKWQUx
3X1T+yRHe5rr9N5eq4CaxQCQ9tZqiAlv6DKT+dGf+mJLC3ukztqi73ajzdV5qNzWfaZ/Myhiy6yG
r0jgXjqvrMzyzUKp6kPrjBMHMNjTZ5fb8IdnZ428LtkqfhwTetcGdnlrPNHj6D9RI2nxn/U6iv4s
DiDph5r1z/MS2co/taGv1nMEDEscxoVL5GUwMrfYlb3ZRHuiKUPDuVKuEw1AxF28e1Xk5fMsgtHa
aWcxCebbOHmjmybEbRoqSSTT4QuRjCv42mVruJ87FBLAOvTy3aXZILjL80kbY69c6XHN6tVzY82n
+37VaXfHIEbCERQKrc7URYdkD8zFny4DDU9GjEnI+5M7udFydeUum1gkDc1NyF2WZ1LJ9JPZZThX
sK5aoB2lWE5h12XjbhZu9ixUxNEc1SYDpNFXyOPKcBuOA8bTpFai+KW0pKAGLlvHlDKYtObMdVYi
51iIzwWmtq9WzHqJRUa/dowb3subreunRn3mnVrYd1yLWYeYaLU9D7rl7GAhVj8mpe3ZNuwjr+Rj
SYfTrrPNsdpCCaysY7HIstx5A3DS2Cdm2YoNv7waD2Dq+FL9VtArfHFqydQv+zGYsVaTRYvnRgG9
CvJcNc/1YJVT0gGhYvGxpM5A+m3q1ljZtfhd1eGt7bpiO005dWCNZ1zv3LMDJAgXAJNXlNzLB11S
RufJ92heW2vbgUh6r6qB4cWk5yRLoNmYfP6gh1YlD12aT3eCgC5DMJFO89zjjCaB767+t7eaHi1D
/LPcpmY39LSHDnOwIRqtTMoeg+rULyxLt47pzH/dapVnNngFyzNdmOcKKASP/DSrPwRaA27QI8I1
c+GU/bKIL9Z3UcbCGmxXsez5kbC2SfnQ+omFdBhsI0Ovh7wvfXb4aeMtQKfWyEiGqgrEpeMvwnjt
uFpumIY7uP1e1mYnqrGdar9SOCRhhZC738/QBmBerRay/2S2XKE1ZyJ2XiAI7/ZUsfpl6YHOjtyD
kMJu08BoP5TrrwYcvXmKpBtOJzflBnpcw4DxUBAV6xKiskOY6JD00em2+MbtKdFHXb9B7pvNgFix
qWESJVlPqUfiuZO2NiNR8MNUTvW3qW1sjBk+TgqdVCaJ1LctFR/QbZrD5AlG5I4G0kvKBZoRZRn4
iY1QK5oDBQwuWqrHlL1rWNrSU472GgCgcZciKanONGJecubvVKU31HxRr+JUseP+u0RiLhLSlA2K
lu5vAxgyTJUAhPeta87h2O6wroJC6jh7n2x/qkOIOoxuW2NRtU8k1cmiTR7xMuf0b53poRxbPpHk
UJX1RzO6vXQknp4ck2bOg796FMRrqP4GJ9bqNdteFlX/1DHhsDBLK+N7XfzaPZBB9I5lrexXhpLC
25Yc69UWhGz6y23spdjyvb7dSNeCl8MNWz3EvZO6SxIW9pIehnkkRl6C26+OyPQNamFIB4Q+FHze
3gLW7vRJa1SkBDcHzJ7eLAk4V6WVFc85AQx2+9ReTTAqfG/tdgCovPKD6EnaP3rg+y8pTeLtZSAr
I2KYAB4XOsPO5xvtznuvi9nqt33hqPSoWpcdgprMaNzZwOP8Z0920f1AC9uUlLarn2DwLGTm27Il
OFu2wElYNLYOK2t/eiksc5n2mdl73qkz3DA9GNgCI1IME18i480CoM8B8LEjQeuQkLPWqb0vFIn8
3Sq4yt+NJWWrW3pMCMiyIXEkjbPQzpLBmC00V/i9DRnvGg5vmXbBPhhSrd5bVdD2EVc1kgTkEhSd
33gB9PucjcEQ831kUy+D5hZ+HxR9fKl0P0EXy5eVnx59OMViG+7F83lmE6Bowd1SCrLnkb80SLqM
0rhkvLQa9jkMcedIRV3gUzfmIQElzjJBF2apHPxVoVtIFqWwmiCVVJA0vFI2H4KO0uZQY/WJ4qVs
B7kfOUnVyS4NdPGV4l3vtIrMNd9TK9PWxci8wVuQ7FKg6m4L7+01WG1U4gvO4nlmKwkj+DXIKiYR
6oLF3Jcbity0G09BxQXMsvNqOmfrUkWbETTbsIMFBlGwnRt7PM0F97wkGNZsOvicaWOFw8a1v1NS
z4AzMqdoNx7kTXmkIHii5ToM5adTTmxGCZB7eJRnv/PPE8PaV+FNZbfNFUzLTUkAN3gc6PTznuGR
TeVmoZmUWoHZL75HvBEO+wguYid4fvZ33xnOFxtORJgOLpE6YE8Z6N2dVTfAKVsDP849bzp1c2cP
T5M9zn/Y/WVlAk6Kekg9jgoN38zcH10UhnHHI1X+0vNo/so8f3oP+pzmcS5fjLUQUv7iYgJzNDkB
xI3J86rHkSDpDRuqJhYEQAeybUB9yQIohd3ZJret+cfv5A0YSHGkPkrh2VNSzyzEr5ILO7+wKclG
stpw3xnDEBwacHLVBa2TwQmfDcAAHubqN5Ua/F+D7SWe6y6kZBVIxpyxi+jUYMYFJNo8sfiG+5cl
MGS4gzJn0crohBm8FM8B10WwHnHUmXNi2TihtYhpnte8/1SxQia2BzkQ2/PcMmmR/Snicmy8SfCz
+zicHCFj37Cdmpk64DVMdYwIDqYQ1BpzBeOgyzM1Rxfs2r61FQVg2gNDc/obpUEzFRTw3BIfJ+GX
75FO07xa6KPvqe9IQHVpgu74uT50ZSlqzAjpqI0B+rED3jh5ajmU9N6uZ501BY3fYc84YdBIypZ0
GeFcLzZNP6zpA7qe1zJ1keyntjkLNPZbc/joPkUGWbu4cqP6zE9fRrGRCc7tAijUV15oEGGNxUy7
mVW9tnGZR6BFAuRqI65z9ME4H5nC47VUFV810xwa1srP6Sxdi7m3tvMUD/7Af33MIOLRJV6zzYxL
e2jv/d5c/TjAeBjy2xeltbUkTC24l4UKYqMLWegTllaXCZq32pphmX2GAX3sjNND8RbohSm/KzV9
pVqy1oxlJ+0r3CDjk3409QtTBKSv1C3KH8vFJrPrVYhSN80ePzLtLcsdqa/Ivsd7ixDNlwWTHJ5N
scESoHOCxIb/MI9MgFv6sqf3AT3CjkMmp6e+nUpv0wQh3c1L49gt8PPKgwXEhedhFLV/17O8fOVj
jCFmkhP1z4aYlaAwPeOShZbFFs+dhBljFegpmmQdyhXbb+oHJ+pnlKsyvI00JW7BjfLN8XfK7b8B
VII74rYw1fcZkL0ZY1jBB8yGzL/LfXf5JK/qPQZO4fxRXsm+Rhopw0+EyHpfrHPrJkLUH0iawbGY
hnl5G7PQ+5h8V3wHiKD1xmt695IOJmjrtiztJ3MOyuy+bpWBdjjwcG0litsnocPCof52zblyisr/
9KBIGg9d5PTWprCwQR1cmfo/IWhS+teBcO6I7ba4n9axYQxb7PzqzzlKvebVQP9rZVjpacjh3r/7
2qF83kwlgTzRFoSqZKNZnVdFqqeNpcBoParVMIP7GVYZv0bzNW5SLyXfWcGCsy9sToJ1axUaPGhL
yo5n1QUJzBzfetew8FwTawp8oQ12YoaMbu3zH5tHeKQ1OSArjD2mb3cYukLj2FHvyc9Y58gzlGuj
JwFxMQ+S6/cYtxXS1tUDWkOYoM6j2JaBfckkBSK7Jcrsh6ayzJ/IKvqIF+pCbbAtdHMlngdIQ5Bd
//GqovgF+JTXOxAt/cVxNmCnMMgubHp3mm4NxKtV4zfoZfcC987F7Kk94Xx1binVZb1J0D95Ls38
U4UqL5KqygrKxt1mLuKyivK/7EfpCx6mASp3I5iAN0E54rrKonmhOHdR/bYaJnlVuJ4k/lKzyX/Z
g58xHejMW/dBmwn7E3vBOCQ5At36xu+4gIk2Z645aRMge7IZoYhtnWp8OU0TVhhWwITsoDqG3tYo
y36hLrXSi3vg74EYONJFDbMwCmakfw0b8FR5gqsGlMtOORCpIv630S4Vw4nRZTwQCHws4FjbZEPs
mYj3+BRS/43kXUUxtemq8GLUJbtYUxVMkoB0oo1td94aV9ZSAXMT+BdfQvaI1znrO4pV6XLO4lLz
IjxoVYZMUGNn73ohomZLKQqehAKlp7mDXFP229TLQYC4PiyujWzTjOJqu8aKZdPMrt6yzk4xP00L
+nSL5IuSBh9FMO+9qzJY18MYCbN7HU0wc/cMOOSvJAdZ9SlXCIanqrP4ugyKnrP8upQ5AmJsFc3c
plzMmnDdemIU7DeLsrWTkCt7eKkAIosDBr2mvhgAeVFSPE2xM0F3owcvPvTYBZmUQkI0rW8asMKi
0BSggZj7AENRXSU4I+nI5bW3Y08n3XjspyX3GCKMusFkgQdLf2aukv0J5o3WsBnnCeKT6Ob6k1Fk
7Hbd7Mk/ija8YjfA/O0OM58P0JpYRbY9KygUe2PuPsy1FiWF5ZRnJhNmneoc0RlT4YSbJtR/350h
ODRTN/3OofYN16W2m+GAzw9UTD2tKQ7TOW9Me78Upvdb0qT+o/kQV7ECNjZvRWOXt6XkSCknPzPN
jsfkOOx4VxmqfGp5EgG54aadtvNKKPdCta1849M7d/uUJct3SSd5egbgP+LJXHS9XGXJfe+YSh8k
EH9HP+SJwlITS1jEVBy6XDI/qlmE7hZqQxDGGcbnzOQMMVn6G1XL8ZGPlLvfufCxJJfatH/DyNbh
TZUF63Dq1HJxgJMUosrSB46JLJTV8NcbQFtjXVpbHy9FBkoQnaMeT0D+/FDEJNoCfVjt9lYjPlOQ
HTziSqlQJVbX+UyRfWViStc1kXdqvsEoGSJP0qzWuF/NuvCwjqKKQzaGYdquOzcYg99Z7mBRkBVm
gJ0qYAShQ/vtePLKqF52vsBgvutRSqoTAFdZH1KXv862rYqSs94o5LS15kVH6HODpOZBzEukk8hb
jGEf9AQFztgJW066tQdnXPlLjUHIHlhd9qKbon0aYa/6Q/yXAYbrz9Id7KUyszOm7NreZgBIWzYn
OZ3F7JfoTMblWDEaLQiemyrjnn4/mL3vUPzSmiZGr77TV1ix+CH5UZvyPNsTjSMKayxvGfKd0zNP
Q2G9mPZ8W1CCtDKZNahcTe229S+WkZrAYLpVkT8NOcuOyugGa+NzoBvwYUISUHBtQx69HD2rcurf
qd8JdW64nKLfqMooHls7XXIucg4SUGO3RvWm9YpMj+9d6A9DsiV8KNq00a8U+QnrEtlyIbQYtTPc
MqsBXfqVwzxh7yAz9HCLcaxCpbYnl25lMdV1/ainxhreBuEEdk3swwX7uMEG3QO4FAIiVd+EY1Ex
ucBvjEnDlkDnV2Yc72LwlVe/DbvP+nLLGynVW9iy7fDC598coZ2ZZdSPcJlmu7pzSS2UQG1LDEFG
NiwC0xDq47iNcqPrjhLSnDgtZYCbY2nbDomCPX741eSQSN/gnZvGkRp5Y3xc+27BvqLSIrPu14my
Chwieh3+NH1h2dfWzENq6Nc8gD6KTRx3/I0ezw64LOTaL2eaukVRnN1GaCpAx6iEJ4Aj3ki7Lfz2
rNi3LhWJd4hsXXNhZenlb36AjeacN5le7ifd4Nirq6iJbieffalWE4CwBjZ5zCEzqY2PRsq7PZIS
6hFMpwP3XxaHOUMcTpAOsyJpBtyCG5NL0WfZt/gGAUQptDakX0jHLnfgfuRfnAf6rgMjODAZigAH
k4c1IN33AATdeZ9ODKvtcyRzlKejHGTt1Qf2IHbVfYRm3vBEFiWuxeUcthaRgNUbu+FxNM3BRkry
qjLoX0ekFocNUVXIdvmsdMPlb8erzTf7E4z0TIW7ae5RyWYD87bYOtYKGngHsiOzsD3kiy6TsVp8
jKBtm0ZMsZny8ANQSi4Ub0+bfSCHseiAxJYyqxa9bWbaCpZ91o8iypPJdLT/lKZpJrsNK87Q0UcM
Yt78UDq2yVEx8rVFz46fp9OhY69CaUKgBLIoEM8OUq4O933jyFdVDKyBc1OYj5OzVj85aRgaYeTk
fXOsjS4TqQrfAkDY7xEm3WHTYid+kUMY7WfTWrtDZRvFu9Up741Oh+g3DcLZSBCmoiVq19GMiCLW
U/6ckCCySK/kDXDhmu32/0mV/q9S+v+zCP59+10/9933d3/9aP97WP/253027dLhou7pu/7nz7/V
c//HP9xIZv3yOHx3y9O3Hsr+/1Zj337l//Rf/pObf1laCr8/G1w0t99N5M1/i9STbPv/5/AvH43+
zwQ+v/yfhnAz+JdP0Q6RVPa1NKuRkfynIdw0/wXlin0mJUVEMG/onH8awm37Xx5RalrDabzBbBER
NfsngW85/4rYzRM/g+96C/WH/5sEvuX/G7bx/xJaBklBEABR5Nn/mcwqMkER5WCUR7USSvGdTDDy
sf58r91s3ecruZUNQ4lxzCdjuDpIV+VW1qsajysC/xx7M5YfKlwX+eNpN7cxinUKdHmEk9Qt1yqL
K8bSx5kdzpY2R/eYzezdN6Po+t/tUlqAuvOGNTwEzhFfpLKXjajmso7hKZZACrvgzWy76WQW0t86
vOrulFT+AVS6xS2EGYGwUhth/EobP1SxFa3Wa9sYXLK8FUvy7M4S6D2+bvb8NN0Ia7J/THYNBWGO
iUXaiobNtq+/lkYVPq0zVv5YRXK6krFkc5jVU/1oVIatufOxm4qKApB/NZaesZE2xOsNUCt9sWTW
Hdn+43LL8RxvQ8nc4VdIHQj94dsSTjPv2tA3/M3EJPaA9394Lh2dv+J1Ue/c8qdzGSl9pkA7QC9Y
h7f53zzU0am4zIdq4PwzoFoeVcYVPR6Nxk/4ZtgKe/6aXfFdN3+dwreprfS7fu+iqZZkfLS/Qxhx
yf+wWh1Dq3oKYMzvyXK2u/JWCYzbWfrqUGg4iTny11ONOYprkWjxg+WVxGdkYp+AompDi1xnvv4g
P7dwwtnYoG1zWphndIyBPPw4ts8ozGALLRIt72pYqys1gcY+S3P/nTla7qKsl5ytWsZgXY3YLct3
RoUJ+nTUkgQX9YXLJRgTmEncGujDYLSLUjvGwNduvbHInwYO2CIOe8svOH3nW+AqtKzdYAI61NMQ
1rvBfQmD6GpnlGHgICwwBi/RQ5WzyxRRBja99oeNP4XajIWv+hfQ6rjTyymCjZ+GB9wI7itcJYH3
XM8fkrDgNWK+eLCpq9BwpMxTzyB6CXV35E4Rnv26WK8KueeV/gX5qThZWN+2Vrp1tKouSHfGF3A2
lRiuOy0YxyilwsCKg1mYRnRaenbl9JaHf8uM2/1m6CCPt1lFDW4fzNuGK9OIj6lNSawMmAADUV39
gVONaiK26SXw/o0dGZHkYMZxtiovO/b5bPzIyI++PA09dAhcZ+Wieds0TbRRv7GtVNFbpi/k9clX
ohKvj5JmXD7NLO3LPU4a/P8R0D2eL0mjZj69L4ydv00iRBfSG+Y9SpnxjFbhsOd18gdReioBcl68
pZajXtYiYGgBNxyah1rYznZuovqJcpv+cQ3q8NlYWvMj5JNMnahpUpfSKVavbRmdUvayl6qqBAhG
knVVY/r3vP68Aerv0B+qaJ5OK4uWeGWV9KuZWn9bQJq9Izw13y7TxNMQjcubD4UYIZhCq562eT8F
8Jb0dF1MG3B6j/noFvN+XMIS53U+Re2HVQU3R1rjNgxIdsRHTBfYvZHYjvzp7l1fuvaHNTb+6wBU
H3+nuz6lhWUkHuGxrW2yM+eqtdZJGGXigAkdM6SwugeVBmNy21Xd/KLeH3YdE9/fW4+gxB1winBd
7SaXdfsYVJDthRk+Ay1SOzZtUQKWM3zVraYaaYYSSnQv9DGHjcV5teX0vcw0+D2zRQ+OTuWsL+FQ
hb/wMP5SQZBEsgfMc1HjKq6r2QXtNptmgxOfP6Wf0ZAHdmU0V0JlwSkUzA99jwy4jCFuS9/4whj0
kFZL9kyGaio22ob0OMGuX7f4rFGyUlrNkiKYrKeg1/gla4eJf3LP7SjsO3vo3W1gLmo3CqnvJXaf
x9omzES/bLDHd55/Q18ZH0iqtVeEUvswW/byW/b40HJ/tNsXLDkRabgqyxPpsJIzEzV3Fv0Pa6/j
kMBqnGHnaTbtpIjFoHEXca/q7FjmYK/zjvMWb4ZqCfuuf9Y5CF6AHfYuVuB6PEorTBMkYAxZ7KvN
F0CX3XEMrH6nKYVPstTMD/R/GZfOLJcH+Li0kPuQA0ApCn3BYTS/mGWaU9gohg9dtu2u5sS6o3ZI
JLbSPOTTKGjYgb/15Cicr8RKTuXoOluae+5yHHbPyOPWppayu3fsAYJjHmCUD5pp/albe7wAB+DN
S0FJmyj7loWkZ+6qPBzhCKxGHA3MyVDOrA/cs9Gxpqpqb7ej+yfjcvLLnnx9EiUfNBZ4ZviSFcX0
kKlMHxlpe1yBg7HnzWvuIJabd61fiL2F7YVQEiq+g8dRi7PFinE/FmV/GFqPZicCSGSW5g6ua5i/
WS4+1VF16hkB0Pt0h8waed5y+6VyC3tLuTxi9u12cnHW0b2aqlq/R1cHEVzjqLlDsOm30MeMrTml
459mdow9iRb7PSj7lZTwlLub3q7c3/ySis0YPFjKwApvuW9MgstFAU0HF0qpD0vjuru0YtHTu17c
rDjfza4cErnSrzjNbfZg9Ub53TfEBFiCBCjqhAqDTc9LSsUTE1HINacqnuiHic4sa/iK5bAep2Xt
HqzMMk/h1NlHx+jK56mdnavvNu6JzWZA0mNR3MYdSflM1C8goaHf71szWylz4ArxZJIJ/atH5kxn
omUV/8pA9Y4aDesRT4bnbdo8zF4la9wT2ByUIfqEUBgJwMWzW/G6Z+lFiVNti5ua3zmgvlRqn2iD
V3eSPOh5kCGCT5Wy0plLh++L9ruHQC5q3ARek957dZ+dpO76v42T05wxMMRwzym/a9dk49FL403o
ycW46aZ3aii6LVWQ+RNEjOIH37okGQGKaYntzhhOg31k1Y/1HjK33IrziqDWAC5fqDTIxyjFTEKU
x8pc41VUMvjMKKxvNp0ZVR8d5vYkMBYQQGnDyhnLBoUQpnHq+8J/nMlWYiOgPPLoCgpqFJGgAytw
fCwD7jAraULfPFuDio4l0xvRGODVBsnQPRkOJxkLJzwanZ391e1iYEk2KxzhYWWe22qRNFVg8UeT
rZzXDNfBHsMJLSliEdeyDNJDULIJZyPgXGcr0sc+GzWd9CKQMQDVqSDJXKLRp37L8+t5xhZWCFp5
lcnlZUhrdaJyMrw4nTU/tSWTRsthjBOZqKJHHdW9o5f5kaOtPi6cOI9olbxbUzhY8J4rAr6yGKwT
rRHYOWq3m/ZtFwbPljfJ1yoqi13RN3yoSfro02SHRp7M5czJXXuy3Kat2yuIgpgICRmzbSn0e1am
47ZfC3GaB+a1jU35347Lfnh0SVFw9RmC9ww6w8va9P2z5tZ8cPy6/3RncDJs9OZju0iDR7x0PlZP
lbvQC2hQC6dkReXdFOjOW0M5GUHkuaue3V5PBxPH3SkDioBGHzjzro/oIwrQJ49YWqbrHC6eionL
jQewggTBAa0kRER6UOmZKb/KxRofCyNN/yxVFW0b2w2vuEAU5hxq8S4Np+G9YfQWWlbqPuR+hyM8
l3QrbnCWYlWitjp9LmwoADS8UCbPiOjswfgh56o1oIxkNHIpN7Yagj2mMi7j9UgYH53JxMUxMlr3
akiPmcymO7ZIzUM7jlg4PHY+s6+sa4SPD8eaO880aeBp4f7g23djIOydgjxOey/0fZLqRNq2zURB
WkQU9oBjwIOafXNK1bVDDlQUItGsYn8blHbvnGHxHwipp9vZLsfDugw5BYkEOhOf5Ss7b8dZXkev
CM5GxCuCa385Yfddoi2dWoJEhGzOUBxLjGk2b/tyXJa4Rdh/XVtb7bKCHiACPpwnPTOqkWSFZT1W
0QTlEMRiXFPwcJDs9h7NzhU5pWr45axQkJt3xuxclqH3Tq6nid01l0kU+fJKXiDaacvNj0Nly51M
w+YecaI8NrXJ75DDzz6MgceTroYpmXLMubxhjfnLKwDK8ylnWYW/Ryb2MESXsNTmPiQqc/K7NXLj
xvWpy/Kn2Fi9GQZ9m2JKtSnOS81Dk03jA6JFcAfV/0baYqmfiMLzdx2Igpbquqo43SCjfx2UH5wi
dmMcPB6ul76X09cc3lyVuPAeHfAScSnd6DsYcr3vh8F/nfExXpxiptsO090nFT7FU4op655YDD9v
0y0vfocJFpdLSdsZR/6uSi3xqzRE/z2KRjxyDuAVnFZ9ncda/yXr4J54KryfcgZhEjK7PyorVJ8l
/iZyJKA0tmZwAyRCYgpeI23gEBBseElhs525rS41ojjf4nLy6jsIkCRfhLG6Z0Pr+h77BLebyeD5
w4tVx3qNxG5gOsPRdOskYGHkf45eXv/xHNGRsvW9ZNRYVZYqNK6L1Y93Ekbva6BLFuekAa2N5RJ0
G3wc3rE58ACakAlQ1m+jAnfVBxU2/OZ1N9tnFdGL0weGgTnRC+kppN/2l8EBWiQwSaYDfWDZV+jx
Ad/wQ8s3uPYitKoWZ61jNP2ubPrqFxtYmkGjNPqVNnaAbUD2Cxov1mZgB4sfa9x9XPt6b/jh2jr3
GyALw71b5PUXv5byoxJn4AaPRHpOA4uIkSUa82Kv3u3GSMISXz92fUv7ZFJyJsBwrvpXp+JuJQZD
dvDkM7x+3jKfs2YteMm0VJC0nUMPo6HE9IR9BZGsM402ieoAaUHMmKadPrPv8HdbV7vgbt2YRvCz
uIN/xcAwn/Cph+deGcWpzdZqy21oeihxGXwoERKOw1Iq2rA72750E1LKivemDz+DKktn6626OTWt
O973eaUOg+2rD9sbgh3ZTKgk3MDIVNdRsq6N986f7dAWBUcCu4GdUhEo1JWyrOCKNY85Dg1wp9Ez
7lnW93QsUbV2DxSEjW0HtIQyU+sX2NluT2MoYii7+2fan8wLRt4Ze3kjVWxQU3Sd7K4+2QF+Y9qD
7JLRH5INZCc+LaU8elxsN1438xxhXHwnkY/DedWrwNg5Oi9ppDVdQFXxDC7F3SovIsXiWeNuZQv1
6pCt/wF8w/MnguxuocQihtnEIxp61ftEUQKUKPJCG0O31dm3KrkNkcFj8ljlhW2WhHFw+2xFawQE
fqxWaDo0KM3mGo7x0C7I0oSIirPNl7J3Z3PYRXnkvHL1p+srF8ZhNucX9g3rc1grFzTNoHf1WKtr
XeCe8L1pINYo2RDfbkvHMaKbUQjys4whYyxwOt3h2R4oE+wWEiuy+xN4oB8SF9fQnwwFdpPDV/lt
l5ooV917/WYOZ5ALKqh/Dzp9piWROUhZy5W6IfZkubY5vXFpH3jYyM5RB6iL2O+XjMWiZax/g6D4
pc2iSQxntrJd7w/GI2gW49o0un0bHUt/S6N2v7Li9kWrUZOuasx0Z9bTkiyE1WKToAKyNqjJpV3W
TVVHp9nSGYbPasER8e+/N7Hk9vxf1J3XbuxommVfpR9gWKA3NwM0XXijCJmQbghZeu/59LMiK7sy
+6CQ3TWYi+nCQQGZKR2FIsifn9l77fsuaj1xpq/xTQkHDUkAeTEMg3gQo/Wc5VJ/YwsTIDTAAwiM
nKjHoSHTnp2mH5KKe+xqPVslSd8fWsZjx4HZ9eQqo4gbM6AvZjBRqy0jpZGdtinW1bll2YlAKTdb
Tmxd2g6aQloanuj82ilp+BqlZbed6m5wuSOKSzYY1peBjYP9JcrVPTYZVoVNBaHYiFOFGNkhM/n+
WqYsCAbjxC5QXqU5DSaP0toTK+klvEsCA7XIPkx5XOP2CXgTSpya/jQPAdbpSFT21cx5sBYL6v4E
WtPoTPdjzqdCNTcdGcmjJ09K/dVHeWe4uEhHtgPqSDIWQ4ZkvUxt6AqSFMaIqxoBN3AgWuuchhCR
kzBd4hrVNQIHhY86ELCjJCAz7SZNJvzgJS4JMtSaCMmcBCqJCQlP2iZsbgbvi8Q4q2dNFfSRwgRQ
yXXbrGKockox6fkWBIP0U8Vp9jKKgeGUqI5MLw5TobMbME3fusGS1qZdrQ9kqJpnpW9jyU2FuCd/
NlXkG6NBZFW6CQZ1TuSR3yLVCXZhfMsLnCKF+OG6xSBax4ieQTduZgJs2KRxvlK/1MFwxpLFhdAM
0qNCQ+u3xaA/hQHLSYkV0E6T0nwL7SoifzKicK14phyrGnOUFasCfPQl1ga/QL0u22pZji9A3hGi
I6ifM0TVRrwq6kDjoUX4+2M2FQGaOiZug9frLQbqVJb3cihlEFKwjxA3mY4P6cCyt9fH9ovtJIOs
xFzQNiMk/UFoqHtk5eqPsDlEB8Npfxo0iwf9EETmGiabtNeZQLHh7ob+cWTHs5KHJjrmo5UBstFj
3prUihxrzpeHSlKHhymqBz7psi4ctFWFnwwtnJF6mLqHLlz0zGbztKA0AyNPoFgzrViwiW4pgEvZ
ss0F1Nwxu2wF3Fjoa5Bh25rJExgnR4l1M+DaCCVjuUZV26E2iMlYygpB+Gmb0jqJXS/+iAFfmMli
95WnzJ8DRZixAvbc6bwcJjNiZR5xHCobcAAlOs2WxfAcasubOUXVOUfBawMIFL5G5rteK/YRe2ml
mjj0x+yCxFN/XWIB8w8Bgq8Y8COWeim0aRA0B4XP6LVmdDnbHPCSDXILLZc0zuYurCqmh4TsnqHA
3b2gfa5slyzqnxOjU1Z8BoQTRFgARMykCLSAIaEtAOBq58T6tDYg2/ujsNLWSgT2h4fE/EHTxzgm
qrL8jD8t/cyUQuUwQHHxtigGzW0A48tehlj11R42xDym05OuMkAJY2k8hRrRVaHKVCZV4h8MTP6i
d4/93hQIoLBoq/SVMkjbUKDByZM3uYvjLyvAtQKJzzwkehAyFyBNzE77Oid4LQA4l9Dg3p2cyUuL
VQ9cEk0X3r8emSIXSqo91yQoMePpquKplYdpS6YcvtVJqHN4Xbl6lxq09Yasad4KqZn01waVBWdA
kBE9MoYJLmFQgXvKNKR/rC1HuzBbxSXwadxMOAL3vWRGGzo4OWUJLvczn21NsFzC34CwBMexZigY
RwURbpDNRDqDNkFYyE4IM6o8WBudX6lydksiLX5rjHC5GmERXnsSXNGgwd6Ya13AuQYCbu5FMHmJ
TGCjaE0gf1I5Rm40w0HqoynKmCAa/SPyCwMeVpbvCB5hQNQ3EmzwdCEj1mw6/Pr4EAut64AEyMyg
LEOGaJADKggq4Yxgv1hbcWp9JVJWHZUYARjlHAlYoUpeViNBgAmGfsvgoDyWSFqfJTO1pHtgnbXW
Wh2jTDFkz1UsF08ReuPTVC08EbHdW76OAIxJey9I7ybi8rWqWIE/YFu+zRptSicnLd6P3wx8BUB2
W4p0GZVhctV5KriaobbXnPzTIy0BmsawRyMvq5AXxlyjEUpSLwJcdAALkb9nmhh7/cI4y5abRPVZ
6OTbQa/LBypivA1RGu51M6aDbY0S5xAG40slYmdwgOCXoHDQyEP0qoAh1bpMuiVRYJG74IMZXdNq
i3fqBUzu3Shw8GXSYD5mIs6italXzE8bQUAOnJTSGkubLrLm0OLaUTqrfZ4NY9yzX2RZIbRqxjJG
Q5R2a4sRZX8zqiW4e5rwZBVJHLibivOVSq9SEJ3nk8hDXCfVzO+kCENFkyjSO67a/nliNOAqpEns
or4oP5E49r6MeB6lep/XVOfot1GIqgPlhaGYWCrnKDFMvzOJ3sO20XR0uW0+OmjQKYMiFFK9iw49
vVpdE6JQl7qA37MsoMDErRC8a5Mu8tZ0i0ijVquj5SZIwaliGs5eNM7hsVToFSGSyHzFPQKy2wxN
SxypoFXpY6k2geSogmV9dsE8iJw2OuCLZiCqa40iDEKGUnCA3VmI+DItjNG5M+n3zVkwK+bLkGAg
9bK2LqY1e9RgVZJOF+5w2ATazeoiDuVqMdn+JyK4oPY+BEDHIiwl5BhcKOTCxfinIrBnADU8ictP
8IrEzL/TJoqSCzuP8tQ1OfFeKt4BDMxiWLAEypLpW5zKhpxnq2srL0ubsaGqQGnCXrbhVUelZHxO
4j3LOpoYtbtdbOaKU5dIy1MSSjK8oKNxEYRehN9CVet1hlTWSEcMFZm8GTbSiszhhM0a7FAHsbe6
5u1ldSmySCustgo3E3RKdFJ6L+8XUng/x25uVbcYB3kDPa7ZNvWcP9AzMUPXUXc5lOnlS2GYybJj
u1FdmipLvhYcMCt8ss3ZXDBf2OGypkZoJntu6A5tNQDjOMIr8ZlJ8Dgz2eZBepin/qhUanZTxSXp
1q2pjLkLHY29D25JIMOtmVdIYdmjLb6Qoyaysf3RQab6wBAdQprNMpOZGqqXZD8qejvYAaLbHeFa
yYW+vgbU1ZCQ3EDc8tVAxsSlqMo7gwrF7Uk085SalxBiUtgZIhZXdDloABudQXg9CcNWrVLrp+jh
kXfhFB+66k44M0yZ3HWmfC8h4wlOhNTMfnoxz1+hYxsgCJOef5upk+Ld87trjpVaPoilSf9MigmJ
caVCHJmSZjwoGVXIO0SPyoVVsXG977/OI+NOnKmEJGMyn6cXM4/V46SbCzdeWDwwfku2Y1nJqyCS
+22cRfJaM4WK/Zs0Pc2MY/EFzM1WTg22tkYh+qrO1GMKU6ouxUzpa0I5O1lhMbtWuyiTTXFjmF6t
zdYVOlTKDrdmIFOQsGdVVPfIlyvafAWcAqlalpAqeLgLCF5xbnbIAutko3et7Ai11j2ZOvQAmKV1
t2FGJPkW0wLdwXZ3pxnL1rjF/QekLROz3mfTNXooGGempIr+FCyE8rmp2OXHDCvLU5+rjHt4QSwS
hCkZ0EFnEFRiKZDdDksLGthRPcgVaLYC+TaXhMm6K+omZXaNCTgSWnuITsFIuSiFrbmV6ijkBiPn
COZPPhXVqSdK+B72DvGSdXk2CN5v0pF/SUXzWOb8+VUY82ddzP9efZfH9/y7/fWL/j9Uz6Ax+Sv1
zPW9+LfDOx1D+WcNzW/f9LuGBjmMZErEjmCDUHTzrpT5XUMj/00lpULkf4YuW+CG/6GhURHKWKpF
7jDdAlJSE0nO7xoa/hOBEzgqQODLBilF/1KKxW+Q6z8UNAYv1EQ/QwOqaqqBKPoOWf4T47gj+1rW
GWIgpafVLtD0ryzWeLZWtKZbogpdydiSAikZTsKgraQ63qgJ4npRTh+hPnrsFa8M7wZbo5HYN6V2
n1xptpLPvSeYqNQixGkuTMlmw00JdoWcYbeFqs3INwElJwTfmcxjleEHQDxdqmymjj8GIlz2M1Dl
rAJ4cUb2OVMJW4c1OejiWkDpcbfnNQjo+Bqtfa3CflPUb9gScRh0eu4KaoCMWf47FPr/9eX939OR
/Q+6CTBq/9VNcHj/fC//7frvoO2//0hyuX/P7/cAwi8dyDqsdUVSVOOO6v79HuC/aPjSdYRkIpB9
he/5Q0fG1SmyyBcVwh25Df5xDyAxk0TdVEVJQZmGAEz+l3Rkdyb5H/fA31VkbDx+vfbDlPD22qqH
nTGoXmAd01J5Yls6hvf5+zngnByDlx6hw64r9qmlvP7pPTr//Qf8OV7lN4D+P/u5v4DLUZ+2HTu5
Ad2UvwD5lq7iWB6L8Emih4d96Jy0rnkPuOr1UKfCJie+3MJA7tVL3a0zvgCclaMv3/dmricWz5rx
b+unMcOCpJprttUrMyVQ3KEb2N0huvP08devXf4tGOyfvfhfoOiG1Q95EkbDLo03k/idaB9Z/EZb
ozLuSBjiw0ysPgvpx5iOw6fEUjR0l/EsJrNtTUdrPo9W4xjZUXiNP/in+0CvXBDE7yV5f+iEbZ1f
mR+m1mA3uS+D2bjL9JyiBam4Ld/qn5TVZ4KZe8P8cV0cireWuZSt+nCW/GYF29LTXB7eXu9N7uJC
Vtgz4LRDD5KqGzuCk7ipV5wE+8Owc7v1gtSO9slenrEHeGXwQt6VY8gU/4/yeJyidVJvAulVr45Z
9sTYHN26oTyl9WKPojdmL6S1A2eF+1Lg5cTS3IPrOKFSM0NaJnfOtm9M9cstuxItRh5l1xekRxgA
dGa+JX98rQWyERw71mTwVRFF1cpDOp+Av5SBY+jrrHnkBw6F3TWY61rdgT2W4D7AUoe0u3uui206
rxVtLVVrPVpL6noaznV/MkMe/itx2CjDl17OrizYPWMeYLZ3ni321fkSjQGecqdkJrrGpFt9RG7/
BFtFS5maHCDJAwWyc6LnLFe74KUEy1d5qNe7Z0E93CvPbnbV5mTd1RW+tC0jFBR43Ri0xq+jrtvy
aA/v6qf42Ss2jM8Crb7OGd4mVHmAWJEWoJS/TAaEbhhpcA4/2f6bH6R0vxarlje21TcC/ck1vk1y
59eW9DLqCPvCYxus5vaRhavDeg1QaO0GoJ1SPnbhEPcAO3ZYzTCRvhOsjZu7WWWay/sUeZMBGARM
LZnnbsQe2dhBGlOeF/7P8ugacnrWTTw/9xTrSnrU9W1nPdMv1r7sM1vaKF62zZ6stbzVfMvXfNGj
7wNnp67SjyL+L+Ip7oXBPz2WfolqmFghRJ1p9Tvhmp2Dbb2V1tFJOWoHZVscp2OxLQ7SOf8vEiGl
e9rFP7uffwlsoPMlJiblpxX7/rk+NufpWr4B31hpXnJsjvnrfC285mAey//bn/iLeBd8OoASLOM7
6SRug63+vGzqVXRKD/rePGnb7Cju9bX8Yh6Vx78+tNhu/edQlz+O+l8yNwZ41tIkocdTTkhooEHg
C6e1kV6sY7ydNvo2e5xYzw92/jxvpU291r3FT9fcAtvG77f8O58JwabdFnvrE9Dlvjl3p8pHTXWO
IYtkAAHXDBSxCTJGFEAWwax0a4hhoy/jW5RZ/7IpcWIRI71zR8vkHsMT1oZlZssHC9XIBz3Q+BBP
LnNk8Iv17LKYTzzJA4lgsN109sfSf4BNM2HVmglPcLRbtZdX+Dnqad8NLMaZZflVt9KAdSOlOlrj
Lmj3iPOZ3LI7nX/mAi2e3T5DSph/ptxZevYItv6jQ4uLbAZ6D+KBsQQCBPO9vtRHa/fYrvD0MUvC
1M5CJT3QtIIxQtd0azBKn2HTsl4W7FjDa7gNN/yAE6Ih+iiPzZzpVtoKdjN8MgaFeeYaCLNC35RX
db7t62+L07esfqxb2n5m1WunPMvFTyhuGmNtJuvpUz6MO+EVSaIGhQfC4SqHgBOuexD+3+IH1O1N
/NPCbs/c5jP8WF7hSQ8Js0k7/5jO4gN6WA6t3ZS+Db0T5m7D9ESH+kgnDKrKDrK1SEhAAPjQ44Jo
fwxwip/xERP6OlzXz2hfLPX+HFEcPiRr3e7mHTCN8UW/iBfxIdtEj8qt91IbFxG3ZHYo173DPPO5
c79Yabm6D9LiZJ1596WR49G3kI3WzsC1IrsVZy9z6o3iZn66KtbaofEWW3UWX364K/Ec0yN/wkuP
uB1Ep9qDxPGZl/9E513osthwYpcPymYqYieOsclutQeC4plx/V1N5LIgVr3xwENvY3iBjwRhy69Y
bZBzY4Xl4nd5csN1fJlP0jF8a9NVZz2EEETnZ6S3dvhYRJCss9IW2cMXH+K3tasv1WvzykVQ8yf1
1GTVLG7TUqE7qsflqXlNbmtO+CP6hOnET9lOh1JlDhuMRd0juSZOdMIBb5dPcL34Vv4CvXDYS0oX
cb6a7IMexLM58ii9aKavXMSN8NC8J0ftob5JD/MJe6jHCe0pe9mrHTYEbmcn7mI/6g5QtYtwM3xt
f38zBSdygu1bt7H4agY9TuEWfuSnByJT7FdoaH7/qPvdKvLmde2/Ts7n5KFL3qdfCZu+1+49PmfH
4NrfhsaZ+JUQYp3TLdbv+98GOmK7bHlmuXeWnK2+o9zpYrwF+G9ctjYt6sUPmJ9knXupbqv6jkQh
Bj9IYRVuT+QplBc4lS5cdxPPYOyRKtWcbdmWX/jDjrtN/UIzUN7EO4FzZ6IwoVJ0JOCOTIZ0v71W
Bx2T6LzCW0+bsyr33InLKgdP4FUR/NI9ORXH8CEWnss36Mr7AcwCkN7cHX9GQmGszcyFL8PiXxEX
LZIloviT5WNN0lonfcNgvkYr6CdUS/pGepFelLXqdRs6RHOVtRtE68dl0x/rI2a8Z2G3nMeH4VPW
bLyjbYQM0uWObGc2xL7Mbh5X9CfDFAZqug1ZAAd8Ea1q+N3ZJhYdFiMxqznUNemuZ0Hbu+30oCnr
pt0t3VkmDoMdF/o/9GNG5soLjM8jQ6xlNUneOG2rl+Ka7sJdt29TBAnPsvRaGR9W+qYLL8YtXNLX
VjTWbOqDGCYtKQHtYzj/QHotEi95yh4Qpj22rFWhIXgduRQm3ID7STmuk8OEZOvDimzGUN7MeA7m
ZmZHX8JteITK+TJkVe6Udf1Wyu3eYDZfybh75TtxkQ+e0e53/m2+Ghf5LJ7nU44dpafeY7T32b2H
r91leAhvNZKLsVuJ+sButoZsByiImpCeuq7XWecE8VuYrTQkt8zNIDR3kYOzW202UQpHx40poZoL
3lOnu5rf3ReGc6rmuHHSYd8fu5P6ql8pcvr5pgr6hiAL3L/yRkIOeVccTsD13uP4NAyrcNhYMgEt
vnopv+D+DcVaZ895NZ/F4SNtv2ZpI9zy5+6mPqDAZApg1yy4KG4x1Vof8BgUw8YGM96jPXKnikgq
eF56Pyj8uMLuz3tI9YkT2himfUUpHOrhwWq/kJhpKaQWtxqxkOME3kRPQPO8Eh1d94IQ+8CiaZmZ
ezoCh6zm1OTvWZdc8otgp3TnWvIrrKPCis6o2VE9s93X9whKT/U18JH+Rc+ET/QNAlQn753iLjdz
hxwFKKUeuzXEQMzE3RDa67BjWAdYd1S9aXhacq4wFkOvPN341YK96loPwWf4hZGCFKSI/KXznL8y
1Laj3s9mR5g3g+rDroJnRZU5hiuR2aFkKxwQip1/s46N2pUmXRbrQet2eAw45/hMkx8AdulZ3ndI
+m25WkfNu6LssmCfqx+Wagc0gBry5y29ndQ8oRFnog3Ic1ynnZNNdo4LmAV86WoS0rrdlH1IAAB0
mcczJPdCd6L0OWdlpE9krDzy2DQoYDpfOM3PnI0PRse82dOEndIftf6YPqCJvaTv2qm6KeVbBvPR
Ll/ia3lSmFSGjFWe2YmXm9adLtLbmTPJ65zqKXbL2qvwHGqQ2yNMynB80JTydAod3M8YD4EbmWPn
lArwqpEsjxcck7tQkgBKDY64mXnqrRDln1nJZPN6/gjLB/mqwRUA/QMVBd7kY38ln0Qn0OhFOoiP
9VnmYbY4KF3oOiZw07M9PYyfyswxYXPR1bE3ZBs0OI3T+1yQ6WfpafsEp/qL8Wj67TlDjbbCax/Q
JnR2eu3ezAAPoy/IK6vaGepjU+1i1SHrxci93k3bdbLO3fpDZc79hPfK3PXX4iH7FgBSHrjCkSjc
kw+IL/mIf5I9JB52hMRCPEV7vCVHuBwCEnXNkcI1lpflq36xqMkQOVX3wkaWyY6AnUo6j41DufHF
Cx+zCVhIdP5XPJvAwoJ02MVBMtrAJ22xV9a6mTwIN8DeT9hFeAKkwKRdqwdAeEzaA0pjO9g2tEtt
+yxPrkaV44/CgDG38O4kFvGu2xVsVXiV6vc+y7yxzw/Iij3aaUu6AU/0pvLnt/L7Xxqe/fcmY8d3
nO8/5f+A6bCk/eV0+FASQJTF7/95Lsa3/MdczPobu0ooNvI/pl9/n4uRfWyoCkJMRZZkJmA6TdLv
czGN4ZdqEZAu6QbZhQYDmP8YDUt/00xCN00mahbeeNX4V8ZisiT9krDHTxd1ogJ1Tdd4FXgH6Rn/
NBwOOgEBnWjkh0iNYHoYasdFid8OFmMtphiT2jRHFOTqVZ2PrFFJuWfqAu+25DQ2ZaF6SuAait96
xIT7BAGBZIpen8cPuca49J5aQSmukYGp+ntataNkl6TKQdbAVr5soThU/RlOVFpgrFcb+L4NO3qh
y4KVWCfiGEFq6qBPVlUjSWdEffiyUPbpLd4AIX7MWg26rwZf+LFt4f2c9U4u8r1gqdll6Bgjk9i1
wKcIi7R9AC+pPkN2SgTU8VpSvqhLouTQRKe+XROtoalkeAk5JR9KBkPBBTO2eXyQwobtpp7+hji1
gL7V2aTjT2qmPgmvxIYa6GFGqEVfeiWYezmRQIyC2mMkggpg4KiPRpLoBinDtlAUXXFoUXPSswwa
C2D24+KcrpeR+ekux9exeKio8+6Wj6lsHIlxiqON3Ghli8K7ktsvZpQsOEFZ4CEV+jF7C0EXAwKI
hfEkYadglV5GRvwEWx2BjqiBfZRN/Oc62MJVj+tuJeXd3aWWyOrjKHZG7Zt5iOEF4w0ezlAzcYdp
FfbFaEoL2UmCUQCZq7Hv/o5RplMnFWoxuQWRUx2O2BbIIMEaMqE0emxqJhdFU1v+PeLkGHY9BP+c
mbGy14cxgVswRVIselWL1JWxGiR0jueYxKkALEcDrKQsQD7CfeGVPuSKXgVbFbs+mN1aFtbGlNAz
jSU1F1cezXsWYpOUjSlVaw8UhdBf89zEtNCbRkxNDui9bM6aWYWIv7RcvV8s3YA53QVjg+bHtsJ8
ocRqzXbsjpmZS+lLraiFhq81gCduqrpsrs1IjyxES2pvml+Q71J1M4JpnzU6n7Sa7WEkRNWXEino
fV3INcMdrLkbOd/Nbr9ICApeJa4E5WWsREqHoWjynlnTdJcd2IoUa4VXDKmsPKHVEyly2y7XXSsw
KGa1oQjyDSrGMTqDCVGIKiSzTwD1P+QaJp8ilKY3VYnQ4i8VeYFXtAw8nOfCRFpk6WEQYvpQSZYY
RaxmayuIEUkUE3Ncb9LkmKpbLEhJCPoWIcHAOhJtkoI2Q7o1Zl8gvUF0RD8r8ZvP7pS1lcVHLmdq
chCNBlkf5r/QnHOXAHeQnTooUHzEXZWQNeayjJoaQq8LkgXIvkJrj80MrQBHARqAVrNerEG0MHfB
q4nnbyOaSu2jM9Sx4YwotVSU7AT1YQjLoR60jqjustKeK3NRiCcSZstMaaaR8RuHiK24YDoZftzS
r1iwdt027u+g6W0vGHqOoiGbcu2qL7E5raZ5bJS3SpnpZhSr7VhQgZvWHwPgbbQibJYWp8utIXsa
8MJBzy1wQ3sZRhNAcksXXAIRIrOtyqy514Q/IuENFDUvdxZ0b3rEWYtpJRXBsM4hyzXe+4QASBi1
pofSQhXulmYhRxWcCFB2wWLUzIFV9TEXCpO7p4gTiupY1NAZGG2s3HSznDkYNaBLq37GD3kjPURg
pzyIKn1MUM03nRCZeFVPsVg/1uU8U6KiG8Yh05fqLUeC5NaTNG3UNLKaXZCSB9VOLXBipJ7LHpUh
Osykpvcp8AlqK70cpC61VUkUagqFeLhAECtvdRguR6VEVwlR3tppGeLw1iob0HkIRU4qegb6f0YL
JIjEJHr2EoV1VFVkrwCiew0XoXtN8fZswAfhoCyzxlDW4wiHRAQbSzvM9+JHNMkBQz201UeJuULF
1tGUquAEMdak6cyH8NmcjZByLWPxQGhCDUdqSR9GaUSagij7Fkiw/3HKqHPloz+ftA2pqaSsBVzE
yqmt5QpzcgR92J7nUTTpGxrtoCZR+ZGier2lE7JSJl11eAANms5XmcClg86u3Ra7eq42c4E8Bv25
Ks6HoO3hVzs4ZU2kAZhQGUFXgaAfCB5FH6N3cX8tJUvGkDK2In+VplxmpY78QEYI3QMBYy4BoQou
C+YXsEDQUc/ikj2mac9bMgvGI+I3ybRBy4hcflGIri0BHwcaoBFacsoxmKEsjpPuZa7H9DnU4JB4
/A6iE1gw350wVKtDXUnza14QlTYaaX3Cu8S5EI4aYk4pugDOFLZEZYR7NDicPzCUdrVaNMFVVQdh
N5MLBlkHG8IhhHY9OjUq6s0YSHK7aoWEZg9RIaT3WRFekaYxHetVCxdRrxOB2JmHcYzmbZOiX8Xi
gFAecs7N7IwAMNBcNzvc7gu/Qds+DTNyNb2ZhYMJxMeRR03e6Sp+MGTsXGRyCjJkNtEaA3QvEVaB
Q4/7RuRaRgAxkqLypQvVOk6QNpPPmT40Rptc0zHBrFMlTDcUTEuY2JkAIUU3b4jjslcZ5aAHBINr
B/bMNpir8FVcWrqMfhmP8pTNu2AEa5BjPt+oGQ8QbO7x1sT+SdMq3dduhDrincn60kV1zGwrHoyL
TmYSOCMddRMOS91um54dEBEFfJJwH97VxFSxaEKLtsW8EVCMVT1XaCZaVxTpyUmcqsSGYGnuxmTB
flHMDEYx0D3FwkC6aB4weDQS66iPGZdlL0vvaEA5DFASXclbEsl0G1LrJmMSo2MJpaMhJ+mmTqme
1G4hx7ZUrCM4CPM91OfvNIMlXQWdgRpYVVe9hNqoymVWEoZoPeCUxH0U02eDQWOMNciCchpQ2R6z
GKBEVWTnOlbBB1Bq0vmB0A8opuxKGoptXxjWeiAUY8dhTBRYOEeroVRFf57Z7reQ2neJRKoJ+pXa
3FllROK6MRiPrRQSvyG2+h7DqfEgYCZ/kdOg2ALvwM8WMAbHJnNWC1DAFdG6vo7d9iVcOmDRIq5t
srhYAYiy9FiWy3GesBACjlbYuMHdPugWJWnXL6tEqiBe1+qr1g2fEWDoVagrgW9kSbImb0IFX9eD
SiRxohvAQ5gNfpGYx+o6yZOM83aWvRZbLMzCept1sbivOjYJlpKfZ4Btm9ag06ri5GgoRETUAhup
xQyqVWuM5V7ti7stI7rPcus6jM9cEwrLwhiUyMoIJF05l0naHNU+CL9Vw0reFFAaFyPHMdCWHb42
PZr3STBVtOU8LSYOOxN7aF5GxF4uUvNcqxnrQU21ePPFMza9kN94aq+mfOeCctK4cPt9JFgRZkk6
6jRn4pQvowFB2MrflEUZdUTgKPAAvKrJOSTFjkSPDlRCRU24VwJd25VLP/s8rENWliDbMWfi0xKi
aDCZEjXWTsmiZVMQmEGLrz9R9ybnrgXylA59Fq2VKbgvAWt1hsFMFrTcDeUBmhWR2ZjNUgRjiA3s
oB4UWJ1TgKiLpExYZwXmtOhHEPRutYBNCvnHWbt2SQt4QhsE4b1HV7ALsrY/NgpoNMhiVe/zfGU0
C+z1M5pZnKummAMka+onLmvTaSYIBkj4GOzOkuXmXRTQDrWsgSdDPrY6yttlYqDeTWF5KDVqN41y
aIWbIfwmjwSNaGolSL1ltoUKXcsqqijL6IeoCollsaFn81+jHpNBFJu7tkrjlwFCMBU2Gt9SV4rD
xD2HpY25WKG2G/zUgW+BukMGqzCWEXEhum3HSrfOaCxsQda1t3CoA59I036H8Uv0p2GQX7EpDBux
LXh26EXuhmQ8/cAuP4IPnFEYz80hL6AlRgZ2YFntc9+s22knLfWpUyXpUmk9AahZamxyazFvetQ+
FRFYD7SY1kJmMAPoxRQDtxaKfUnptQmVIvNF0SpWQP5B9QiBeiVmIFpZrJCvklrf+jTXbOw6gduD
IkH22HPgTEXC/dgQ6hJNik2v1VzCMMnWGpGqqAHIfJqypD3WNSGJ6O6D2W0AnjsAa8htg6LlyaF1
5zawm+qCfLr1Y/dWW1G209JYh1uW69zkxWuHIYGqcBFXFhljmW1iixzvSmDR7ZSl8hPyZ/YQg6Rd
FMeXbpDu3JEyYDCechHLiXxNLbN6LGLUpyFi4xvH71uBwQo2ApghVae2ESQSeGo8k3pnKj6uj3cu
sHktUh16+qyWl7msDFI8ea8bhaHppAfpWbJgEPVDkR/AFKguxQAA2qm6qobG8FxR563WkV4kNvf+
Fxn+T6awCFykKYKwwoBRnBk/5QMweuTi0cWYGFxTDwMp5ACzw1pLdkWWCesuUZb1vDBUb+cK5rki
o2IGCRccxxEhuoObLfBNaL1bCV4biyfigpnSMZqwe6PBldiF71A4qoNZjemmaPXRU0ACXeny8RVQ
Ztwv6zGnNWK5NEXzg5JU4UNYmsIVVai6WtAw7zoRfyNQzaInzuP/UHcmy21rWRb9l5ojA829aKYk
wE4UJaq1PEHIko2+7/H1teCMyLJolxVvUIOKzHiZznxPEMjbnrP32kgFUF4/NkrovDrdUJ4jqEnA
nAauyM6cgRWayK5vsdBu4hT1aaO2IWAKP6FZk3b38AffGuEgA9PLpKeUUGGwLSIUYRLsHh8WoPgb
CHNUO51gvIPLDifONuI9ES75I5fd/mWyJ/XWB0B3lYjS8KiwZzdNaMaHqeAQki6JoKwO2bbJ0dJa
Q15QfB2fBfeCZ6eIwq+2juydbrPlMTVp3bLFeIHZpAdIk+JcFN1DobVnrU6QRPfxeOWoY/WKwnc+
sM10O00txUvU0URbWM03QV+MTyWT5bkkpYMrR82pLgw7YjNq5aki6MyLZJNeZzHLbs09+tUMORDY
E7yDFP5Gb4l+W8AAuQIGQm1W5aKd22FyMFD8kWUpz9mIwn90WnIiM52kOh/lR2MU5hduKCMeYY3k
GuJg6m3LOnwoVXu6bsMa/gg9k1nqrJ0BVCJEusUa7fgVAmVxbEm53ePnp9oBUMIl8qZzy8DwXSfX
TiB7fC+05sfSyCuvBbXDKkU5IarbGxbs4ftck0+OdKPMt1EAKcHAMLYuBQF2QkhtTyzLrUg7bWvp
on+KAJF6WrlsKqYzggwlSjOyu2rrY0F6KBzzTCAdthuQFHt94oyM9t9eGzYBxlEJEaRMfCzzGuES
xcC9XlHV7ra2LLCAcSxp7g+Tk61DrTYRNgdVTRJTmpJmZJysQi5TFiW9qamvleoHuwCLy8rnm1jp
cW/u4jqqd7MFaTmt0GVhMsn37OfdFUaO6Tw7VnT20SdfQR7h7qkZNQeNUB54+fyQNaVN9EVZcfDU
H2TZGJ6jon7WEmvVFGr34LR5SiMhUh5Au2Z3qoprE+C2T+G9El+HZJrXeZlWRCP6ypUi9AZnsWpG
u8oOgpsG6sIWv+g79sjwCl7sBGGdsEDQf8Z3IhAN19eKBFczBcJDmtUDumcObYCdwsCjaOkQLsu1
VszEviZWJ77o9ly+pnNFL8ym0uhSt2kIpjWr27ou6eJyDQKUaiVL9y0Swc4KEsxMFD6/qcSl0M1Q
pAdH0eR4g3eS3F/g0dVU9weVQ/S6hVjpEizjrLm65odUbbrnLK4XUu9g3jZgO7aphktYtaT/xJZM
rLphJq+x4SPxmlGnF+gPOcsX8ZWKB2vXq9jwlAg1d2UbOW3uDgEEJ2AujDJPj2Gk9ldiMNUt1SwN
ncSsHAYtvqaP23s5jjNUTzjfYKPnZJEGpMiDiVdhCvh8vs084iHughdqKcGmmbH6pRoVO3QGTnYb
jZFGNy/skNc09eSahnytw5KI4IHot2osuUMXs2F7msO8jeIq/0K873Stll2y0zF5r0nhaG/lmEfX
05QzU8cc30k+5RtRhjgIfNl/BSWB00QDbw5Z3J5uRsIRnkmoHDY5yUMPggQzfQUmqL5O0fOtfcLz
bqrJmLZsIEimUPi9m2Ag/VULgsTF+5m8kOs03jWx/e5b+nzMxnnY6yFlmVWJa3BrZYG9iQh79XRy
u1bL9f7arOnzghrpN0qO7N0MFLumnjNUOfaI3PZiQ1HO1Eypg6FAPst4iu5DWPRo3wu5VVsxn9ow
NyOAcCppZyYwMFyqUCbrub1SQATdhd08Hp0E01QKxWM1YFnGx9fjAFdIYNq0ObshUDzs2tzbN2PZ
g8k3i0X1FuMLXmhSTWzVCHTmhCCNymDn0w16KSbqeO6nMHKpznfbxG6HRw0HAFgDw1BwtNmAM+ou
9M84oCdPacMZIYuzlDkTQobYkwwFgqrC+rfUdqlNUNAx91hgRegCdiixNxZdvTZUgyA4qUkPl0x3
Txl+rHaNPSICYvoS5BCr6VYPuNbOetbuA2J+uRyFtadnHQaRyeqbb2YG9YxjaKe9Kk0bPphTQl4t
O83wuGR6UIoq7K05jUB8NeSAqlwQeaIeOUVXJsUff5RYDMjJjRGnTK9DkOqnbuC8qU+CE6Vij/d2
p6ZehiPuewHE612NNMGvYWlf0ckqy6zpzwLf1rFnEmtc3PHg2GYon4KCmzrwRONGrayejvoY7E1T
oTzeCQrGmkpCFCmuxjbuQuzYcIAIa23OwM3wrjA6uafKcWWYANNNX/+amZBJyohDB6no+XPTj7Bd
mw4icUXeYVvNR+yj3E9IV6XMSHQGYZU7jrbf7ag7KnFTrqkavdk1yEC+cJw0Vq3dzthxEARqFa6W
Yd6EcaIid5oToCVQi4jiqzcm4xGeRY9YaiJJF7gupQX7SYws6CObK2eWEo9KcSijZaNIlbNe0obk
8PrQm2hP0N4GgfKCeYuTE0DJlyyu3gPwVhQrbI0TSAyqXujZzURy26LfHe85RlQrQTGTXr3R3isN
uIOVU9jpevATVFEYxDbgKbjymgn3KjMrf7Splj7PcbTTJYumaVAWDzuKOj0sMiLSo4hrf27UdP2l
9jpVLBdczOWWZft+FNQjDEzJLsW067mtOAeqDdxfYDjnqAdZmGC4ZCSrX+o8GJ+q0GjdWiXSkIJ5
uDZrKh21Mke39RCWx0BK/9q0DdOrNHFHDf2xote7KRXlUU5Snny7orFPfiHzKQJCPNq3ZHpc4fMb
T5RtbEYad1Ei564TkB9vrWBB7Kxy9KyYigL2Sq5BeJ72ZcCNVJ+IcRLj0HstKS53dpzYXzUNAPaA
38LLIQ7ssf43X41eRxvt6zpXbQLe9njl742EjJZ5SkA/1NWwEVz2dv5cKJRQJn1Dy8S5NTFmX5lW
5uOlTKybXDpLGETf3KmyQ/lWxsNdIZiUw2xrq1AE7ZMfI/7gKoSdPVkWWZHAY8q0geqazHAUQUIH
WhwpTOJK15udOkHwBRM/bOOywYDR4aAmbkR8tTUKrMWEBGKA4beqtFz51lASOJuWQjIy7G4eQxmt
UMvmNoD/sm2gmV7Dxx8eAs0BTYYDDqWsEVFFm0xjo8zVz/WcqG5IobeDHXYedrZ6B8taPtCIKrYl
BbtDa1jRrnVMrBqNlPtMoxjsF8lxMAFRjTYVaVGQf6qpmX+s02E+dD2HyZzX+j7bFno8YAWAl61m
RacJI7AWON5IcOLdWISsa3FnbpRo8B9RflOpjaGHzlOI2kWb6+HBQhyKSAoO8FWTGi13iZ6Z0E8a
yqqfbEpfyGswppPKRjcgGSKMbEI5ralrTsgmqre4NDnbKfVKp1lzTROMoguBaqc0kXrglRES6qBo
XqzWKM5sJISRjnYKkoBdxRMjVSSQnJS5m866VQ2bxQEbQk6CrRND4i6vyaKgFqd2J6En9z68slvZ
+NoVBQmfLDNoMXDeiuhEXZes2aqLHtpywvdOhACLmEK6g2FX4DQ6qutYNKOHqG/vOz/NborIaU+8
COejRvM5a6djDyhEUt0EJFKw60/FtidKfeW0aXHdlzjL0Rtxg6dPdW33WX7rtLZ41UOFiiclj/Eu
JtQedrINqAd34470ZutI1wV3rt2BywYD8E2Zutc8qZIlLzysnyhMxQGscTO8aU2UWXKBH5YlWyHG
OElProC3kczwn7k3Oe6M4cmtdTDaKcVfgsCH+IxlGslGwEloZ1f6GfDK8FZlpFZNvaNQPau/ODqX
kZUqK7JFu+YbedLDnuvdRDGSQ5LlpKRL0vctZXGtS077UDlRXMEgJxjZmKfR0/GAIjrjQRRv6hqy
N3bxYUaKnS8saTY/vyzPNJWzu7gKOP87iTAeuNib4phnhfk8xZZfR+sq6PNi3bBtamiLRhmtdTiN
7VvWdlRUFH2gB2PL2IIDYzmt/JJXHXhgHJOi2sH2K7lgiZoEN9lF+hvMBYcmbasDlBC9xrkw9PU7
iI567XaZNQSbsdBIJx9lj/LWiWSrrmhlQOzXU0zuwaAbd01bpcWmIf7hsajZ4alUFpU7jlN+Sycu
3xSjGRwU2mDBPqryqEVu05iTS16R/bUT+EURFg78Oe8AobL3EOXGF/3ctQHy0lmxD1THujNLJvUF
zUaRp2R6hWKnSu+VqQnfLOmc+3K2vk00hzw9HIhWye1bDODUIUlfwLhFr+MuykxjYBL401ErZsg6
udYYD4quE9Azk4C6L9NadEeZ+sX3gpCcs9pLZn3PjW3YK74lz3USiC9ROBjqvovL+BxzgUUzRAwL
EsfUJiJwdor+JIY+nPFlhpXzkAi7pqoDqU++GkJBADWQa9Z4woENQRwWbQXWX66v6WjwIcJ0pbJj
tiIpT03YKlSksEHew6aHwhVbQu0fQ6eplX3aiiB8axXRcUlTGD3kAE1cUZrih94HIt6Zgs91NvT+
pp+CaEusEsUbrW/yl4nNa2MmCWKyrJUo9QqQjwgDuogUiyjqqZwq/UNkKnLDB6ZftYpaow+D12Om
+rsYWNCXJVHWhM1w76t2NobSk+SqsB/bofvGkZfsM6NeusxN6oJbbkFxhsilZFIDTaJaXMwDqNpK
EB8ekf9R6yJbq70x/XDYCO4z3SFlClmB+QgUT5xxmuLHAL70MA+D/aySHOg5SgQFb0jo5BItGB6h
OYE7oV/9VsgSAA/ZFaxcnTFsp4pWLa13SegILK6jqTo2Va+Kyi+4B0pAVj8Y731TZbu+ojmVDM2z
6DsWU6M6yKKCCtFkTfXQjgR7g3EgCjZMVbdpluMVHM2Xohhfg7IpriJTI2A9li1KRxs+iw+qbxUF
nHZZoQkECzls6nFLSbgezIPq9/a2ypmyQ8+pN2MUrQl3KM7kYOu7UDGLaxigDGGFMCewJG3umhqy
BZ2TwXXErNxnlvacjqH+FVaB9i2GnrjBbB4+jP1knpwa/Vrp0EupcpKwevLOd9YcJw9W0s97ejP3
HLt1xPCEmm7RJPAVE5pzjTmfLlbXgxIxIsPeMfqt+470vUcTYerZLjrzGR4A22wERNztlBKSQNCj
YYgIjFmzRKknVDMGNqiif7bLJnkIyNG5VvWxd5E9FNeGaTyyIukPC0H20JETgp6s5c6qE75Fz9BY
QkTjJRFYb2ESLOXp2ZQF3qruoA6Wda+kpJtPPUDgSn0fp2CAfxdRdNCoth5ydQZIakiH9mKkebIA
/AdMlhTbJMhRhVCIq+i6rVRNJQoX+HViW/auUc1wn0CP4MZtVOZmZvFajyy6T8ngz5vWAq4QYGBe
FsdgZfemfkc+XLEmVrB4mPCnQmXqsSVwtFkmXZKeqgIxgGmGJYAug+kVGBz2A6zv9F/C8LrWKt2j
sPStJmOcYyjQiHVq1yNB8z3N3QlvQJHJZsf00ne0qiVYLg7xKQORxMbZvpts3/GA00A3NbFeGV33
FKZp9KMtRs1GlEqqm9OP+mKFL76N1WzcDywByPkc7aHP2/4HOoXxR+UU1i5ToJ3Q4rsTRlfBrfHH
o6IzzQjTugt07Ta2OvkYOb7HrgAYWDfSfeI7yB3RNtp6heKQ3wFcEBDRG1pRlatI9CeGYiSrxdJ9
F8cT7px0fJuS8LW3DIpuoBRB6qbJg0kiKZazprqlbtkPm7LmcOE32jGwQRV4gpilK2ccURFXojA2
SxV2pVi0WCP2z12t55C9equhGzzSCxhHcJiqgB+WGEV4lQTxFzsMQ22NRKR9SoqUyrNI5ANDAzli
JRJYzKa5I8QYn1Zf8Sv1s3Xs0I9R9JP6xs5nBPAZmk5VncHJ9pkBtbtyAEwCAHausUIbt1UWb8FX
1+5kqMMro15xZ05o93HRJ17roDgJiWEj0JZACoBuAG+6VryO9Ax2prHgqXpozMAK8vI+UJLwnlbR
8CCp0e+jxkdw3/acEKoEx4uEG4c5Lcr154JWAjkhzhe18c2D5Tviqi56gZ8/CL9T/aAeG5IHo63Z
hHKaK8Ugw/dCZFgj/Cib86MNhnbbJvW+0JizECVEcjMqwdwcUeGYG7IapmTTRPAPiK6IQQZgU2OU
0a5q5uqe0eK/tC3k/1XYhsZN3Zkt5Tyh07hXjBDKIc3jnTPr1l5bYMaJIsydYs5YpY24PZpm1EVP
Gey1gzoH+GvsWm4TEua8xtHxi7VtfQ2oSPrbmnbLBARLzbUDAXmhILitHIIKmqvAYknDNCbhW4f1
dZgrlBsbOiTIwE1rPhK/iNIZMGYNOGU2jeglVqlm4xZUxmjYtqQItj8yu8Py52uom1bDlFbxmSxu
vcUnWMkHq0CV55LM0EEH67nUqE8C3oF91iwCYo4K7BJu6jR3+8hzMsj9M2UrwkIORTBK5WEwAIhf
dwmqoyuRGeBiYUXgV6iTMGu/tZMulBu0ZGlwppU7gASphGjfJuH0CTKwSFGyL7NS+bgqcOnnCJ6o
ccYqyCzi9azw1SlVLfkRwrKD+kkgost8mneSE+yhk9WcraaSsoboq8w1CSs+5fo4r1Ub5XVEcfme
egyoew1p4RV5fdNJZc7vQrupw/3kk4XithrqmdEpA0+rMpK1O1TvfaQ6bqcK/75F/JubSw4tOhxY
Y8eYVvkPakn1V8ucjFepyNSieKabiZvH0/idCsX0PpeDdmixW7/2mtFahyEryvS2mLhsbXIi0cVh
LCrG3NRI/b2MQmVdFhgTLJRRtGz8FjGnnygwVOQw/TBDrkujEGD4x4lgwxWJGANJNVQUOCRDoYUV
ZVAzWSmAWr4XM+2nfdLC1/QS9jcSzPV5r3Aa2Tmi5e91HMsHxm9Vy8buALqJXd3SnXFrW9z5NiYo
0WlFECMo0hV3WT/cyTSv+xuRKg1EzKaPNB2ynbmE+fQpiP7nqG7A2KJOkGXyjhI0pMRGF9Sc+mdF
GYDQUKZFy1nfcF6MOSVKaGIJvVhHbz1BKl7yrW2zpttxl4xkvLHttrsTeklyLmJDVaLgRzUS0AAI
O1gufExhVGynYEyfrVoHg9CW3di4luUPJwrcQ6PwdGKB70KjbgEKBV9pK/QveTFbMVylJZTacKgp
Ta5GdFgTesUksuCZpTJNnpuGq5iqiibdEd9XL+jNwicLunc0qgy5ApZ+paYghLmBGEbQer1d8OHE
pMgmDyiKjBbfQOn3yu1/LZkv/wfi7P938TcmCun/Pf7m+jV9j/rvHyNwln/k3xJtC3KBtFBZqzRx
DGqx/0EXWPq/IA+Y6K0XxhfF2f+RaFv/QrVqCJLUDTJrdIb0fzTaivovSAeSbBxTCv5BhrHzT1Ta
H227lgDUKngK0X+OZQMZubDjR9M4RWbTqi7nDse8KzidrdGige1LMRRYdR1dac7xlw/oD+CCxYD8
P1ZhnmlrBnpwit+QSHhB9UIWTnBBjvaTHnmVJ65GgC0mQeba359i/fExQkpVA4+imdqFM1nzSwhz
Q6i6S3yEbhme4e+AlI6Y+yEsRS9F8pykuxKhZHqoZq9y1hE4voQO3moK9tUjtlPFOpjpqVRIuVxD
l23xV2E74bglaN6s55I1l0u2y42B8yxJoqnmoRiwj9oJX7pVeEN/tYh465WJmyfERLqOX5N34xXA
AuhjRfFUCGgI1jGOv01v1YBi26U2KzASm7obzVeWcwRGN0OHHQdOYaSZelZPCcX113//tH4bB3wn
ukU7zoalIaS+mMl/keoPNXu71jMOKp3OlJqQSD+A9AI0eZeQSbqWczCup9k8//2xf/qOhKU56BQt
0xTGxWPTvARhFPBYiKnjhjsD1QCnKT+xwhsfbdv/HnGWrvNi8D4WK8LHt+sbnegwQc8utOCguZXl
inwbNteDU2A9e8P6VkKlNevXLH9q0pMmb7JioT1vbIb/hJ59Pa5qsddQwMLiuq2dZzJA1rl6Y+kH
zeIQfBMRGU9Q5X4cXibj0cwomvUvQXcak299/sn8+ePr2KptCj46fZlFH1+nnkJrzCwwmoG91swb
tB8gMeJNGByHScXkh9M6Xnzc6RrPnDuSeCeH21jyR0YykkV7S/hypm7C6iqdX2X0Qwn3fSXc1AIo
23DDPKZ145XDPqm8sHOt+OQIVxJ1gqaU1tLZ7JCqsYt1+7+Phgu/yM+FwTYtlbWQQajZFwsDtg0f
wbY5u+TTcnOp5g3l/ZGroQ/4q+uZLZX4ZNxri3P/cjEClCQdySINr/DiszQkaV25LomnExjpo9c0
SvxTKAXa5ZI9tEJxFSXdroBcja7aCLf2bLl/f+1lkF/8CoIcMtOUEta9uFyoCuqNVg06yYX4S3VG
PxpN7YHbeiNOVt3+82fZFrV7LEFMd+fidYVidSr6p9m1I0RPhAeptmUhvyoQTQ1qv/n705afdvlm
Dk14NipIg5q6TP9fVpWpJGZKlzxIb40jsG2U2OjEVpku4Qmk9ROBSeuYwCE7tj+Z8n9YWNg/LRhY
pmSTlRf72jiSJ161pAdRt8B0L9p4O/Vm8Mke84ensLE7JvNQUzXMUx/fD1Wcngve0Q2JMl11eUVx
XxjTJ+NDW37MxccoVQvOlgRlZKk/d7pfPsYkMorc6Ohi4xzwbFpOqIhCz+g0PN4U6EGU3+RKgjZy
pPustMMni/Qf9gaJTUsIFk7BcWX5/395/OwMVDnRF7ncWJem8mvVIpRRpx6BeTNNh0BGLiP4k6f+
YTGQGqcDDU4TT708mVAxQ6yWBjM6vjHZhrpGPdtBxg6WhaY4JVu/XP19tP7xiayqlqrT/lfVZan4
5T0TrUoC4nNmNy7okwi6btzvfBy8c6atS4XGG2nbwSdf7h8m/0+AlVy8cvxr+aV+eWjpZ5hy+nFy
M+1G1sAvAhMSUO8UPybb+GS4/vFZ6HmXec9kXDBavz7LF0OoJAnPosGxIepZ8YoRjpAZgxuZFO2T
Kfinp/EklVw9VWe1ufg4/Tbi9sUAcZPusZ/0gY50QY9kokM541r9+3f3p5loSoxsusm/WUg/vpqh
BiO9P+5MeoTsVcfVBFUFPcvfn/L7K+mqYWkG1kgB7dW5OFJ2wTwEKmRuFz+t4J74te+TbxNhL0I3
ok92pt/WTmBnUghH2FKYgt3p4xuBfPdLZqVKUnP0WNexvyUOEWpEoj6B1cOc0yduow2kPsj+k29O
W85DHxYcnm1SRdQt2PIs3BerZzhhnaTlsBwwore5ht0c49kcEVG6RM2inq+wSwAaQJq5wdsZblTi
Cvsyjj4ZsL/NSH4PR5WWLsmT4GR68a36IyLjZqjJLp/bd53Z4ZWq2E5+sk10BHaRQu/m79/wH1+d
4ygHASJL8cBefMVxZc/Z2BOFYxBvs1qUOkPlnOM4xzXSyWuwsgddD+Taqahado74kfcOJSMgrZ/8
IsuDLr4DhOSSyx/UdRjXF3uLSqSHZlnI2SmddF6UtYs9TjmocYVs05Y3S4FhldqGvXFU6EPjoHi9
ah+kE54U0YefnDl/2wO4b3JHpGNqqILl+GIPgL9GQ1GLZxRZZUALJVwW43UFErUaahOnSnjIyvDH
3z8DWJSXnwFlYkcnt467AZfdi3GoByZhQZE9uapW4Jz90XM/CIIvRfmdKQPIAFAkqAYs6aFH6Kcz
P2XmSSQntfma9k9dt9eVryGEpiWyrFydo4UONewCcMkE51n5FqF7Ir+jiQefIUDdpPd+iM3EK/V9
ETzF00sfUpk8D8n12PybBAmlNPhe3P77e/wV3qf9XP4+fr8cdJdzHwZuzs7yYqDNiqnFWHHYbeqd
UA8Kl09Lvk/2bUazt25eqhztr3njTw9FeuXbXFofwJzQAs5CbjDyVA9PGjLloDoLhAxR+8Xstq31
xS53ObfaYouHd3I2VbVFhIHFv3dJFscbSJBe4FXEcA5e3e6LZiOHjR/vU+MY6ee8OyvBu55e9/qV
Ub4W+TUAqpcx2RlUtUy3M8+GBjDBNb6ML6m+IVSzD+/T9IQuRnZH0ASmBGEgwy9j9KWfUevTo7uf
xd6AfBMR4Id1joXLm+4Wdfe8Ugf0xC2SotuWrBhY6dVjAcac1lD+MLzFGE6iu9wnzmFLjpFPHfDR
okGq3obzidM4xiJaRM1MzqSLbJRbtjSuUIfbEusjECGKzsOj5d9X3dq2jla/5fSi2PvlJIraoLKu
0BOS1Nm/4PMbsWcgkWrhyrlgB4/SX5vdjapvsgTABJnTq0w5YIqKMTtrt6GfbKJ2P/ffsvDbmHuT
tULboc47UW+sDOwFcA4NKrxtvKrmdbVP0FFiBe09f7yCwKhJgHP7cdFR/+P1kjFlMeepLEGF1S/u
uTabU5bDsHfDwqARpwH1qIPYC8if7+OUCBKW9U+2xD9NUZPjr7Sp6Ahbu7hQIH4uahLz2Hj5L+us
p/lhp5hf/r4SAO78w1LAwUwFI8DGpKkXS8EisKAUS4jc0N+gxcJcaeoEXC2YjPkNSqKtfi3rh6m7
G8W7Ib432N966FJ43XR1HzYuzoucTjT+vd7tbA83Xxt50tkOiww8XGuNa9pfYszTeef1/ZfwvLTN
7pSrrIE9syIf88ydReirjlMgxKDgYF1nCOnNTXjVXrfSxdVa8MOrtbNFLXGq7nUwVenahOoSuYSW
FGcqCgUxy9o2OPXpsex2mbFxstUeZlOer9K3vn2wo/scssf0Y94EqkcLDzoOdlwmPfX31VTRo47S
tSqfy/kNm5b0rxqgIL1rT6cIU0+DpedLXZ/KcKdryKzdsb+nIGBbK2L62nHbzW4/XBMJMpOjhWey
2gj70DQvtHHbsz8/F+ljJsaVYJb12lcbM3WbDYeWRIceNKOpvCJCFyUJf1TDkCbW1W2fHYpuZ9H5
nN7//o3/dtTiykgdmxIHS+Tyn4yHX87FbdGmVoV5yx3MuHJl1L/JGpaWIsXV7NNM/udP0zT2GFgZ
NleOi9Glm7noG0REcNzx8QuKeEMFB4fMLc3NsQ3//Wm/X+io+FKKsh2YGMxY5+JoXCfNUpyfJjx7
Nl33DGV8YCAlRliKYYeRZybWiHWKtJxGu0dCID/ZfpZP72Lz4ZTMURa2NJ/vz6rIL59ubJVF2CW8
70ic2jpJI+RputN8Mmv/8B3q0Cx0E9388qFebHE6aayGQFfoZpYkebu2FksSNgjNpwFDKM0nH+vv
Z5TlWZRx8IpKSg4XJ6a4Kpys6yEf1oWJxEo5OCoFLu4hAMBy188RTlt2WH6y5l6+JBkKglo2BXnq
8SgqLtfc0id9Gm+ca+TDS1kM+Efta33+VjWR8skLXl4JeBSP0TkRGxyIfwK/f50TMWEdAXJtCs6a
012z85UJCg+zch6XXq/uH/qodi0jmjZ/H6+Xx/ClXm/zalTt6cbxW3yci6RyGToi0wZzDItglXWk
YRCTRBsLs7g1EKCnWJ888rcpYmtsZJDFKdhaJpfyiylihCpkiJ785lKWdFKV+hrnkWsNBLx0SuIR
6LxKYl3nUlTBEZ61fzh0ebzD5cem4sLBkyvYx1eOiDsslMQpXAcLDPGyaPALTjT1RBWgnZ27v3/A
v48hSbOH/ZMyEsfcy31bN6SJ8BvQHRGHnaeiGLUret0x7ByP3u78yZ792/fJD2SOEDVC+Zhe0sXL
4RttZ46XQAbtsV5atExHxKhuhRVhXZfdjyQrok/G7s96za9LDih6DiRUAjiawx6SF4MIk5mikb6d
uYV9O0cbJ0HN4R/t+tGqwLDVykotOcchIqrRBznQ1pDsZEf+QK9yHr4myWZWIJzB9Psa9o902pGw
byKkBbI8dsU1f52K2BucxyoiChg0IH+vU9522iM/A2cHP0DirOfES8os/6hCepzmH+fi8R9+l7yn
ZVMd4Bi21JMv3pO0DyEnO8nJLavv/aFW1lUpsJ+NMO6kWRqfDNTf1gQKKwyapbcB8p8YrY8DdRzK
yRwJ/EAnwOUMGRfbuoMys9S9NE1/zAZxr40a3fa5uP37i/7xyRqP58hpLDWsj0+eNXR2bVFFBIwl
38NRGzyLLGmiv0JlC5N9Q1YGmXfIbZ1PHvzbbFlemSodZWy2bOINPj6406OkMao4onWobic1wLcW
WVyBJsK3yuyzGu9vHQKbz5bPVRNLQYRC6MVsSSVcdNnOIx7bZknRcQk8MXdZQ0TYYE4nkvQ2udPn
J7pXgWumTeHikPtk9vysV3+cPXSxaFJSAuZ3oUPy8Z2N0pJjVo+ECyJeyKApqQpyv0et54yoA+cW
kaciXtypWvDQK7Q0aXsStQA3ME/3DPiZSCJfTRCRelOCOgqOlY7TD/cJ6jEmSH4f0i4ickU1b51q
z3Wb2yEe2U7z0X6gQok3fvVKRwScJpOJvzIJNYARZO32QKPm9GmINi1uLc4hK6PkYUefHw1hC+rH
J2P+T1+JXL591hE6hxT4P34afazZRIDLntrwKdJGpIAya69SrgdYd7T1kKsrgAbSrQN5LtoGd44M
w0++ksvTxnLf4QxFZ18FcQaA7OPvoPoywjTEAV3rU2U1Q54abTiV/ZM1WgFeVDijgbL5+5T7feSz
CUtb6j+btayjH5+Z2iij2rrq3Lmd3a6DCYplB0KBoFgh1E92CToL/LgPg86gAEUFF90Cj2WD+vi4
Ie+wKSpD66pn4624Y21Rn8CUmJOXBGcMC/7k8UflLcfPQY+xdovu2FOKaVYjKeIJQqCV+jhfkZmU
u1rmZqB25Dt/7cbnzrlBNxNXW1uDmtiyYGPcM14XRzRDSFnr0nXEHuQ9dsC09nL9rpheRuicZB3h
CCloVCrrTF1zXeGvKEKxE+GwjbsVATxN5sahi3aqktQEPKmvSTayc9fqdotpD1a+sVOibUOBIdzg
Yq/k1o/XBkQizsI+tolVfmvczLctzsh4lT5YzyB5kQWEYIOVnZbvgA87YiuC99zGF7ilIDyfHC5a
/ZqmBKUm/d4M3MLc4TBNnVMpNzUxSfG6JUxH3ZfNptW2uYpv/gSFkrinysF9s+V/hKEA6WDWt1O7
B1u3IDCHTfy1iW+M4ACdNloBog2P+mn8MvwgLParvlWO+XeYaH0ivUDeAIEZpmNhtEiHNwngzekN
BkWZvEXZOcP7CX/4FiVZoB0QkMEZJx3NeQ+v509W6N+2hmXgLGg/R+XESmvs48BRUg3Jkj8zcBqC
AGOjs6l14LmqUsTfEZCbGV7eOrL0wAUEZe7/Pkt+Pzv+fDyij6XzgMJlGde/3G4iWYy4SrXWlWru
FcSwYcl3h6nfKjhQ+bYkDZYepx5KXLr2ZMD80ysBzzfpz1OJsYRNBf3j87XGwa9ZBww1UuyzMGwR
jnb3/83emTVHjlxZ+q+09buXwbHDbGYeArFHMLgmtxcYySSx74sD+PXzRZZGKjLVmV39PGaSTKVM
EUEE4H793nO+g7uZXkUx/uZiP61DlOS0Xyz2Ju28HH1ZE0jRczqnxVKXmE24bafggrb5usKntzCm
7CXseBiSqR5+szro58Pbl8WB66LgcdkXXfrzn3/JPI3rBv18t8wTBKJyINraLBCeAkE0N6za+SG2
jLMwQfoM9cfLLiOZW6DO8xlczsucMm1VZtEBln+7LHr9HTmsu6du0yHLWwPJv7Gg6xd3gd+dwa+/
fkZ+vmuUEDyc5+Le1FA+ff70WI/0QXhEPwyiPjRWj+8KQaaiZuzb7OwzLh9U8ptD9/mb+HzHuKYO
Qeusb7A898uuhc3SbYHC1ZRpNchaa9zYdr8fav3AdEWwrOa/00D9tF8YCBvoMHu6RCLJEOHzbzkQ
R0pjA50S7Yhun4nXDICVq3pxUlN993fv6HlAg7br/BhKT/vyHMZlObRO3JRLwV60qTV6ZGBDWGfg
rjv9sgg9b09ZXPxmS/z5pvLsaZIdWHdtGpDW51/Ri89ew6LEy6kPNd63doUGRttkgT7hm4e5lhCv
9+vf9Ofyw+CBOXcimU8zD3TPr8Zf1pfCaiUgmbRcynEA0NzR+1NMvxb23Ae7Qkci3NkZyW3VOaOy
12voQCryB5n+7WUWTOtZOsUx1TP1r+e4ngBjO60Nkl9THXgSflGyrCEXxrkf1KQZ1DzCow3i2Jqv
f30Lfn6wPl/5y13HLtc74Gi4srN0RjdYDYSO46G0nFWY/OZ2/7yZfL7Wl9emoivssJzly7YWz5PL
UT/qDbSJ4cLoTnN3NPWkXgPajX5zXfOn15XrsqyyFDDtRYb5+VvOY/y6VR/RmoOO6vdTi4FQFOFv
atl/dycp6zlisFEgVfzyioazlYQi0osl/t5zwIeNf0EBdQtjzINEp/36e/s3j65nIv3hwTWcH1je
z79UgqLbm0usz8mYvcV2+oF3ABOPDC4UO0cZ1KuSmjrKHGfHPDDcMqDc/foj6D9XleePYLEAGnCI
kRt+/ghhwwiRzREYyPBcRecmN+prhulJccQSDUyjGeJDCRRv0ZnyxZwEVmna88C+yGVHDX8E7giR
09DLlcyH95ljzdo9RylHAuk0nMTf3LOftwo+LygYnjNOXty1z5+3N6zEkEhVl1EiLqsBZGloVmu7
SZeZPa1pVCnSmYhX+vVt+um5MBn60gxCIEsf3LK/lFCuCPBItUm6PDtp11AGn4Uafc90Hgwy2f8n
FwMXAUeagzwtms+/Yhm4WMLaKMVP35wziVMGDal86iuAcgxT/+5vhmYRADVnN7DQP8l/0RJpqomY
QsBWfG1qYucr19tgcl0WEmLi37/YWQVGKWqc2+1ffrOg7XFvYgld0rkkHtjeWIE5LIBT5Isxtj9+
fbGf9iKMNUQgnssxtlvza903iRGhGU7XJRhLek4JFP3ac1/OFkiZO8Muj5Br/PqS8nfX/LIXCeBd
zhDTDHGD2l1AW9iUFaT7tOi1x76FsT+PzJYJO0ilPfoEFxOKrHv7lMrdL0A+zJzN7FGYBydwoU4Y
zv7XH/Cnt4d7wgSfNg1THFv7Kh4bJ2zjdCNBNVSuIDrHyC717rUuA1iwPYGqaXTlZqr6zSLzb69K
U14i4eD6X3tTdulAgHNdUm46SPhZuqRLk24olWsIG2BMpuZeittf/6Y/VDH/qu8I1JSGDdrorPc/
P9dfBU9aBrPPq7loYAckomSHDnrPtk4GZ8V7/g27mtxOArBW78nvbdo/TuZ8iCJAS0LN1ZmH8wKK
N/jNrThvIF8/FWZsygMadTzhXxYSML2NCkSU0I+0LwwvP3V1ABKjDZNdxenWM56iODzGoOR+882f
g04/X1mnb04b/cyTx735tYceFaHZMwPidYi7bYL5nBzBadvUWbaGna1vNETKrYXAN5BhvJrGaBXD
aix3hdU0z6Ga73/z/XzeePh+qBA9OifnDR0po3W+U38p28ZEKEcD+7yEXGIvjZqQDXcpQqdZeS19
9rAsN3PnPaKEIe4W7ORvXtXPb+o/Lk+7yMRsQX38VdAYBz2BFQmXH1pUBriL7wTEzFloVzjmMDcP
YvzNFT+/Bf/vipzPLIaohLOe//wvv3A1gtFjmJBgtNBDvyq88ZI0lLl0odlFk7GtB1AmGOr/XHP/
vxfoP6XDLfyvvUCndxhln7Iazn//TyOQ6/7Bg8dowJDYev5spv0jq0H7Q7MNxkz6+T9c89xm+0dW
g6H9wfKN6IH6kwkq541/GoF0+w9OO4bmMiL7EfL7tzJM+SifH88/o+3wFFlf1odE5FPYKURIDhSO
a1IR+8soggzfeHJekZMtrjWdjArEMUMukdwxhtjoTSs2Sej0GIYEmgaNDJegyYNtHE14MA29/8jz
2F6m1pS+KoPoSDd1ZLYI8ZO8Z1FsrTQSE/xS9frSCUu1zh2P9cA2o1uMlu0pwrO7MKkNIalKo0R5
p8YLNw+wwmTFvApnqb2nqiT23pyaZgGT0dmCD0+vPS2P9+WgtLuZUhLKexy4N2nuyp3tde7jQJLG
jsN29srpO3liDR7hl4u6BvJr2KBycvcgkM1oi1BLmeLWATF5LSYltxHFXo1UxYgj4h0wAucmyMPp
BE+ufqihj854d1jhfdOUxPjIziQWq67Ld5Dr43UNeAL4QR+JJ/x/vOxDE1SnOp7qC1sbQLnFORoo
1yFfQQsPbZzKU5db47YO1HQzJFX2iGQ+/BanNQIrPSHBp/a0KYE1bszPQ9l1hzyH07nIsjx+DOBw
jwwRbRfZlNkdwYtUz6OlKFOB6n0YfS1OSBz67+ncacek9cbWh83uAjiIoGb16UCAYTK7D6OdSiLa
ZmM/jVUYL/Q+CskpdUh3WNaR2TwEZui2tGpd+VaRev9W6nmxm7u2+p5alaEtEsHxeCacAYGLNqFW
hSPUGmazaob2VhZuvjG6uypE8VKWMNPrtHwYM0m6KTW8bYagq9OAkM6qT25Adl1XpreT1h3Qf3uZ
WMohWEvlGydFXSNCzNlM+OowMreR7E7GmZI3z2IZUqndlPEkt0GiDAasH0DY5CYG8+WD4qyxSfar
Iplf7andgk3dCJkyRLfoGg6c8HWOIUNv3rQFBIg6z+YtxldCqcOVir0XlSSan7hXIGmsj6TAMebI
EZQckgHtu9IRjxau/KiqQd3jvGpXtWvytmSMXUz+DUnwxRhVvPWy6EF5ubpsjSY9NK5LSMWrTTw1
ZtXB74S3cZSDB5csJk1/tiQfK8WhFURih6N+4wivwEM6EhqR30hzqPDwkoE7eKTG3/UU2mUeXVS9
azMI4ggFub0tflB9hmsiMKOFmasrZRCm2HT9JsRZqkfFG4AYFGRuvspl8GAX445jEL3neLb9Aozh
onMJWtTqS7MW8R5UE8o568mNw++OTBjnNjZVtvUeO4TfxQAPcsV0VzodBP4JEZY5EjvkQHtZqgy6
ZBce8xmEYptKfml15URAFXBY0cGzFrJhvkIEwA2on+s8cJpvtSdohXdxumn6ZNNKIzhZ5/wPMBK5
DVenIzdkdIBtZUQ1QomxFp1DIiQsIXo0plksuzh/0BCptUZer8seBzsjPnNHvMOtXhcfffZNuWTH
cWYgV8WAhWjwfuoZ9Ty4CXOlMffcjyn6LzEZO092JLbw1t05g+5eqVnjARnf7XmK964TfCNxprjq
R8Gv7o4wux0UuwLjLmssaKJ1lGNHjHvjtqiFXzboFx3y0WM4d9dTEzofRce5N5qCFVjFM+0lNU6O
Ob84QaUljBtylyNy1ZGyWXpAiZKI0iaAbH5tN03/MhI+4MuxwNtsWuFGkJ9x0vQKMFxYgUGs6JEu
B8hYezDepGCJeZbfykEjSo4l9uBFfL+Wqt4mNRsvolSIwSOveDdyzbgKm9aEIwT6LPAYtWVQ55el
UvdWJ9pNaQfW1hLyPivxknqywkqRCDIALRIbbU81+zmtJAZzfOY++Tf2hzsahyZkVAghCxOUq5Wr
tu+egXEsu6moliaM04MkU2dfVJqzykYT5lfXnlwjJFM4H8y7im7NtW6OhPI6FaDM4aVPaLkVhlui
vdTgpTskBAeEdrwFZeC8ZTmktoXRF+bJS3hV04DEIVLyGrfwJcbYlSuS8hp6UnLeuAjnCdo7oYgg
GkN5TbrB22zO3TqyYrm2Iltn7FqRIlBKCkctI7GvpqUM/cCFjxrNzmM31rd1rikJTLQLXmg0VD45
HSR6JmozhskxKc+RymwfLKlhDplzdtlzPJltczwbizFXG2AjxpK4CFMt47G1yCuI6Ff4QWQ34H4K
Byt8Sdr4YMJFz1wFYvbcEmFzJ0XVnBVEe5YxUEDggQGzqB5yTMpz1jQXMu46ftCwM/VMW/cDPhcv
YXwGDMofUvMIZd4+9d1jVjX5a9kgY4D8IFdaPQarUSus1VkQKB1yx6KOcTNfRc5mDFo0EU62NhOx
5Uvkq0/PmWu6uGxGftGFZvTzQjrkEYBRfQ5kSpQyZiB4mqPyHpIoRcWK346twQNACEPUbfzGY75o
FE2JoR8kx1w1DL6iq9CCxeZ64UWB1b8D7oe/U/TLobMcfyRfs7ahS7nNYwMFSY3mh6uNDukvJEFG
dhtwd4ZvqsTI22PRv4iFQTOZV8ldZzbtJ4A2lfEjRdA2Dq7tDospT3X6nfPkNxYbx3z+qSJ/SkuQ
6aX+HR/+sMpD72V0+Jx2Ye1Kk9DusVeveVof3RLjWw6GguAb9T4g4mhBICJnjzu10hWr32BqCE2z
Qd8aAi9kilrYdiYa6Mr3htDvHSmWZm37ra2na+AJkG0NLGjC0vYzidtRnO0KZtHaJJ5Huy5Os3Qs
uotTcpgGhl7RbHw4OjPOsM+WhaH2hjC3XppcJETUdmOL+XUmibuwtTcnxX0ZTzMzWo+ZncV/kcqo
VwBkPibNPo3jpW01TzBZrkYznDalIer9oIHWd4mLder8vSM7sg7dJWtR7JchoZcEjxz6jmkrLex4
AwIdRKmhLvrBSq/BG2tTQAhvDUs2iYjTm+6CFHiKLenA2vVFaxvDYzz0W2O8kfAWYK++RXWgH0Np
o3KFt5B16ZJmoG+23akQ0XqA6xlmw7rtioeo6DtSZPJ7aTFncrTdpF+5vXmRdRNce1vbJzWzbL4W
jkjRS6zl7sk0bR80H7hBY762cMdOcXlqM+dq6EhWj3Jzi54q2Fo67RQ0Y2t37HZW2l64CGSGbdyF
zt4cBjg3PTZbEoNGKoC9U0RYjYV5W8zuh14SfdXckrVE3GyXPlZnvmoYBW+eM88rZFCpGvEgZ8Mr
OUPXhkI/Wec8rCJVSD/yZzDOybGuLZw5GiJkOV9HgXVyslSCqTGWhTY+TrkbX1Y9OWjn2wTXJlvb
5DxdmKYwT6l9W2fJvQtf2iIBqq7j7Mboxw9Y8qBLylJDSy3mnXLN5ruIrQPNA6AeQfENEMmdontO
MgbEGoLAKbryR9eLE5YABYcqc5H51+naTEvFlgf50bbmKxdELqQ09Lwdbd+FJ1LXb/LsyclofZOb
G9pmS0tfAROeeNMWeSGCjZXDLpuSulqlRXJi5nPMK4rafixu+tDeVmjXRuHeGb2i0pB2dNvLFDol
iDRFv7uNS97okgC5+HviWle9oW1UaC8ji5BRBeI5qSfvKKt5Y5r10pY99M7skHpYfmaSc4MhJNIr
LoZtlXZuuQx53qYZJlYIZRxjDsZwYQsCGcmaHiD/rawRhLA3vCW8VWvLqWDSjGTXWna/a1wyJU05
vbPwizw8TNSisKamvR5Kaqp5m1ObkmS0bsGe+CiSqltrCoXvpJr9TaTGHkGWddQqYqEA0uH+vNH5
aUtpZlvY+dFCuYdEaHcNJQ8Uy9d6QHoA/ORyaFlEocD7+iwvA4u4riEpj+xJRy0o78WIeB315z48
h0e65abUSGkhvsV3k+5Sk5exq+9ae7ouEnBDeWEHhNnpvKw6XSRnrg6BI25NrfPQf0TPos0vktki
wAxtISFQlohZp5vqzm4V5nit8YrToAL7CfLbwgJUvKwH9coDyz48NdEmhoEvoh6xnu5+WBb5n2yP
RxjPZxdUeBKjecaRP1JMnfFxrrVM4p7Cx9NQoTXFrRM7pGbqUKJA9d8PtsWDifiSNSnhcZghotql
viuGiVA4Ue+85ntjB+dwUb7qOJpvHfYWPwjuhRz2jp2Z2zy7M87gOSgzJfBSdha7av0gBW0JUjeC
2wLQoUAz9AanaXzubWxHYh+LDsUWtuM5J3da4+N03YDXUqcV6oQ1BVAHYSxKXLV2umbjpeU3Mdpb
ZevfU1SurAUw4ozUhPtkbooq/Fa05zLEqxHXdaRClRaiEkIflm3T3ebKiHjF6AJbZx9DYtvXRWrg
f4i7y7KN35xOXDty3g6OlW+YD5F/6O1lo4ebutd8ZQOmXwglo3UUD/5gcCPy4UTk4GNTU6QxbsHB
3b3DAo9PlddCgdaLV6Trpy7QM/QUAfJ18k+FJx8BQTGPDWV7Q2NvRJ4LpNZkOLyMM5KBWSKfY2TO
iHjC4Sp38/najXikJPmCdmOZVIozwamk5JZ1dwMtmiBVJMfEAhdHo7Kb3VCRyisA2hL18X2uoxfH
TFt6qMSFaSUZxobdPDpl1TwWyrnM4WEvOUdUy5DmrG9U6caW2VFzVMJSlHSwq033xvLEXS2Ij8V0
ST6xRTiSV7030ZnHoTXjAfUjM1WjBd5Ns3ITkvJsVePeUNoN33y+YtyFmwQpVtai5yn7zkX6olno
zYP8outofaS6wtBBgwAoubO0Yx10JMBqpv9LGhsEUY1r1VRyI0SXnsHIhzrIyVEO72STV5uRFuqm
1XNt6XrO9UwlkAzmWxv3iKEuEzAQYe++hQlLnNcl7+fW90JvzJXUaQpoYbElvekq9xRTTEpqh8qL
4BB+FPGzYfltgLKKHh9jShQf6uRH5kbBkQ2VHVGYyOkU02s9BMekJrNbdInGi6o7qypBwQX2aIo8
vOGOhSxNa+R2Fui1alhGlP60wifytYauWU2CMGMQXfJYCfujd7QD4UoDipDw0tQIcmvV7NeKPjDf
6qKpHxpW6Z2SiPwim2zasAqeWGpPphfcgq0DRJfQO0rZMKA4wp9tossy0B+ha131pJWtbKXaYxS4
8Ge1V3hU730Z54t5konfayJfU5xfy0IiDUuQ7ZGsaC7YV9cEiPTXBdRTORjfXKiHvj12mzroAWFA
lQdWA84p9bssX3ujeQfrdaVXRE+otuMljXYijq9MvX3t8vQbOGTfTMorumW9H6Zui/qHXNEpu270
+iMIwvOTEkw+TDuwIgmc7ZDIe2EVR8QFH6ljl35oiBtDJFdaNfOk54BmrTPOvD/DGNn7SK6Eixbw
3s7iFaUezuopmVmNM4tGjmrfMAgHy9wy16EeUY9aHowV86KcsM6FzTowo49ExmtFQLqGluFb2Ayb
VFCMVrRXULxzOqmm+t6I9Ve0h0gYKtLZSVsh/1zTLwHUOZuq1rRdNgY6KAlTwJfO5h6TKPUDB6dl
OMyPfGLfGPKbPCesIwXkV+fNZRBVxd7o4vphMCycfy1GhrKLn3p3vpqmsl01hn1bhtzEmUzYKaYI
0CPrvhpHDh6EEGZM0gDk17dJlK2iIH4s7GTc5I1910jnopjVRQKAeK5IJba+/Ui9SfMCEpi+S8X0
zhD82IrmMsIX1bOJrkE+z5wv+m4lhEmcnbkUxJqtYu4H4Ux+xUK/wme9xN23Kodyp1uCJGZckUVt
rHLrzPbJSB2D3rUnzDZd0O1hcutoyUNzXlxswrgtQGRg/ySRZWtHVDviGY+tPa8bN74ZCCP04ZTe
p0Q45VJL1r2ZHup6OMlerpWsr/uwv+AIW55AFFyW7syJQ6HMNcP0SF+A+1ocGjPDAJY6y3pWay3z
rgYIbAv2Tt8hyg9KeDIuLK08keV16dV6Qv2cXgamGW+SKdwGKHMyk2Yt+1OqRXDliwdzHLW1Pchq
aTmwMzs4oFMqU98ttOuQM4KRADBzFPTxSrD0DID1b8f2oQf9Fxvr8zQG4GuIK5Dez+QB7lf5Gw2x
VZtoHeZx6VwpK50WM3kNMgw2iR64axCElwOP+m4wLr05OQjTPTpeieev2YPJ/R5UKPtTCVw1a1da
Ju6jkhZWWzoU9dNDH54J9jo1QHVrOyRVO+UDI8Z7FPBIAxpmHmq81TCqDg1n/z6IN3Msp3Wi9ViG
pXwWWnsgYWxliKDZ0z1t/VKzF2Nzpvua7VXnIcmco+kuU9PlQBQor9TRIDtvGDwouI66L2J0QBP+
0nQqDxbg8HImP8EmjiaYK3lNBJDO+WryraE78FKA3UI7K437gDPBwhRiC1rzKlHNY1JRtUl8DBvd
9iK0LkF10Jv6kEa0+SzzEnHdrUb4o9u7lzWTo0ZPYZ1k705Pk4t2ZOpLemRZzdFOP5+Vm+eqghXQ
27RldbXJw42mTycLol5gEompJ/m8hCkK+lantA+tZuXUWF80Cn2T7A0ftjdZc5z9CGhY5G3rR6Tg
JSrdu4VJZg0wUlTZb1ok7o2uIOu06sqlZnjvcYRKufF4vrWBtW5Is+mmb/t4RQBB9UBv0SCdfAm6
Gysz1XlEOlI9WU9wTZ4yDkvLTFPpMRiTjmWyCU+u12ytVO3tek7WsQ44qykps7DmmHlrbMvm1kTp
JuPsA59U9M3W7GZtWg4xOjNfCsGFw3Ux65Q+McLUpq2bld25auPlHFbdpD+gwUfqm6Uk0Mlt4Tym
HD9WU9uitEYvk/Sr2aR5lgPoGkf0pDaVUlOBRw6estyTS/ovi1h7IbfqThtG6J7BOp9vMp3CsbaW
2uB+hFTqJpMJ1zGe9ax5K7RqHc3xarTaVWqJB6txdsgHV7PKtu443M9ptJuL5PvEdztZlCtddCv0
a8E5rzOdg2Zn17pGBGFnG8feDY9BQmyhQ+A8KF2cdiJZeToBTCSVELVnD9NBAxN7EZOQ4zcR34JH
Y2q6T/Ra92lYK3Ze74qYyLu5ya6Yj1DeugwFAlpHDce79ZBg/hpVeGc3tKFdsoqpAzPWO6iUtYkd
q4heOi2ljCXrEGYS6Grzmx0QX2a18iodBRldpGIBFCb5J1ao1Uoo5WSRmBDYJmJR3bexumlIOnFo
iqqFMxVv7N4cCbswGThwqA2BeCT2kRxiOS+dkmDZlLV2tHRFTqvvOYCreFh0kYNqggfmR6V2anmy
WptgjLi4tFgn+GPbPlpuuSPVcuXF1K6WqYdHa8icZTOK575JL4aYVreIv1NS3rsMpFZpxTOTUr/t
xCRx947kBKW6to/ycw8UCkJMbCGhxHQRJQOC2HvXXdYmJ0q2YxRf22Pf+/qA+7sU2lan+02buPno
6HUIdk7Q0HFxKBi5EOayjPMS+v1MgDIn/urgxZRoNKKpcNkvF6L0qtWge37DUdtvpWZvmNmBSCA0
qnWjdamJq6onUahsA/qro7YFmAy4vO78JtafjZ4XZzbEMqqSg1Vj2hk18uYWsuPty/SSumWyhXYx
WFa7zc2Efk4y23dF7XUk8M5udTUapQWf1PWeUcNMF01QlC9WSxONxS3E1AzSuSerLu8oSFsC6Np0
dBcG8Um0iK7VpDxt2SMNG2n2j/ZdVmkDyVlBXl2oPskYDALl7taFNOsd6w7NA1LC9Dh+zScNg7XV
wvMvoyWIlDdtyo6ldNZEP6PoSecLKcx2MQSASly7Os20C17rKigAHychr2fiQmoeaNz3E620zK0R
Ag1hlmyqDpUQZ8vmJdGGgle8AQvma03erkn91ZelLOZ9LhxST0U6UoBUdr2B8B5dFlOv3UYRaXR2
PWlrQsZlTsPY8L5XMhGMbmhcN905o8RA5pBx8FoR11qvRx3VDmWGXM1dHx9TzKWnCKnyslJ9RyPY
qieY6lXzPsF/8ier6Qh+4DOepT2E4c0K6ALniL3KwvR0JoXcOEhNUl+51rwL5oKjH5U9oTdp3wLr
D+O+2w2z3b+Gdp3tbCfl0OzVsGjh/RIqxOFfUFJW9cxjk0/qyB3tgJ02lr4WCbp1f+S73XbUObof
6M1ADiAk45F0A5tU1CJrxo1mxeTQgNg+BsJxOz+sZPMxhnWUc57jlfGUk3ybhzaPfbMf6BZpUjgP
PQHRqzatym1DIEvpz+TQ7/LaGw5tQ221TgLBTmRFBVEuc2vKY404ZN0MeUfNFGZrvXfjZ2IlxHch
JxotUdPba6OR4S6QebW2uByhWL1Xs4m63ksIG2xJ92M+WVUEVBzlBGyALtWfCGocr8250kk295p1
xyuCeyEISCKzu+oQ0gjapmP+5NZqvpNSlBvD45TBfoWPcKrHk0s9c0UPY9ol5ZivDdlA7c1wdQDD
N3e20Uc3ii7WZdSP6UpLaUENGYd4yASlqS456zCWc0HjUry3cTPvQFSHdNR5+1+bKHFO7dSPV1Yp
vBvX4MDua4UtLgx6O4QfxBNmrsSLnzovai7MyM0uFXnIB6m85snzgmbap62lJVsyF/IjPfY2WGhO
LNonJ3U6fx5GqkriYPKPUFTGpgpFMK7DgjngFj8bCSqIMweaIuHE+LE4ZAW6arRUmEjytANzPKue
CGBLH60rFhCbHk1auyedAOlom5EUEy6dimm2GkpbX+M1J17VFMGNVglSz1O+AuGyLAayyPeocMb7
WQztg0svd1VnsieiawDKWcHcb9zS2Ojuc+7i27FbGXmLoZPebTyjRx51o1rN2O6rldXF0XWbDjVr
UNnhyimbPIX5kjG6V5FxNXWxXW5424PwaA6Ko6ACMlGij1c2CQNwfaCiBPOhxlxNm7FvaqhjLh2Z
tdt2V7qdBX5B9NSFyzGyWWhCTKshrx3fCBIv+87/VhlvsJsyHxpP2WwaQrJpcnhhR16wyhA4aKq7
C6FyGsxklXXfc7h6qG1H0dxwJrXvzX480mXrdl1pacdyGoPnXrQWLRH6535ZzNPSjVDuNmgfV2VK
F59ONVWEloQvudmnAF2najhX3+4h9DLzsR7DcDGc6QZaAeqldmpza5DOuU6Lcbxv6+gWKlp0nYRD
uJYoQSX2stp5QjAQqrXC18tEsCBci2wQ7Uo0cy9up0Y5hFg6T2ZWa+89vWJCtRSTPstkgoIUgPMa
CQgW2da5t0tHEg6uZFbYdxhT5285m5LdwjFCN/KNeaV3O8SmRrdZ0BWupvOYj6geEY+sCgj61Lxs
R8QQnmWYNxPY84fYnMyVysp2Ybl4UX0j8fplbtjTA7c7PyrTo6FHZHR6gBxv+tlEG6ew68YfujQ6
TgAnI45apvGkRa73MDNm2FgmTKuE9lQ4kAVf0C3DrEZQNBINzdl5EfcUPupAbObYqbs8UdZ+QPGy
Su2Ss0xvzQSkemZyR6Qyne2amS1h3pwcI25qkjAeavMuQXbgkLdISmS+RPHCHo5a+pJs3fYwpVlw
3eqqvZuikG5o1uUXhFlrzPF0UhCXAOpKekdIY/CYSM5UKSOCRA7uqUp1QiDGogQgURWzNvhz1nvj
IuR5uWjMpmu2EzNG6BJaPlzNk03rNHAq82Ii8oaqt5jUMidOUa6KquK0gTe/5bAwmkfOed0qrItr
WtukaGbIkBdej8MPdiWdQExHBmsfExSnqdVrgNGb33ccLiFXW4Sv2dWlVQ6FLwrLIhS7kZO7jEGl
3w1lxpQeR3ysoV0JqxdbzWBzDZPaqCTBskLYQfg15UQNxFFjPzKGOI7RVgLvndzGw+2MXuViaobh
xUqlfp1kkrlVClRwbfPAPCY/Rm14KjG9EZV5SZUU5Je62dvtlngTMF88Ypu5QiOgC9BZDmSOJU3i
Yj91qvmwGVAtVOnMV7qltUdzNELivnpzhSGacLkfYrG/pZu7K3P+9YO7/VZWHBTDqPs//wus1L/+
afNenl7y9/brXzpf559/q/0nu3v50r18+gcSJuNuuu7fm+nmve2zP38+2Krz3/zv/uF/vP/4KXdT
9f6///ONR7k7/zTiCIpP+rezK/a/1stdvTQvb+/Zf+za7KX43v70//xTOSel/gcMUQ/uBZJx9Jv8
zD+Vc1LKP0C1wcY76/LRlCN+/odyTjp/SFZ5NN+ugfcD5f4/lXPSArwN1+EHHRR9sOb+HYD2FwH2
P3RzZ17eZ3GlCLgZaTC0e6RCpyTNfT3I92lH/EVpLucR0LAhHtnXTqOFp62h3e5hd4wNPBWB3S+U
Ub0VY+Cz127/cg+v/pT2/hUtZnE//qK7/dcnsj5/otHq9FI5U7tPKm1PGFAIBqpixAYT6kBc27ov
G3eBTI9w06k7Ek3lMpNs0brO/Xe6qfe1C9h/NOe9HPBdOFAhJLHvS6fVGR3nTr6WBV5Yr3PWDEtZ
kEmx8e2S6RMSPnRHND6CXNtnffxkGvN+nsu7OU/+L3VnsiM3s13rd/GcQLAnB55kn1mtqpcmRKkk
RbAPdsHm6e+XOgc+UkG/Cr64k2vAB4YNq5hsInbsvda3rvlBT/PSSeZfLbyvopMHkof97RLV/Zby
XDKZIQA1So6yrDfZIm9FXT+gRHsANHIdluTVqo5c8NHPXtyRQN3Gst9gAj7ZwxTgbhf3s08UAF05
/qU+uFmW7gN3xM9H+R8J9X9u6DvzgN3rwOqbyZziDAmSaaL1YPObpYoQOSLk0KgxgnOSRYowMgFA
obPPdRUCjyOb2ZskSl+kMIwxsaPVh1IG31tS0ErzhfH9qrKm2z7zLUJ3C0nEyVgeR6npGjoI++LM
Mdt2xnE9LmbY5N5UrJdmZun1ggf698x1Q/OpacIPxOLO+R350099ZyOgyS0MUk5zmpPxlqHfRVtl
SIjcK27ygTE3e7JHnrfyk/A5cXl/53D8jJYk25qFEtXvG6ZWdGS0vKe42fux8zZEfbJfOoJ6Qlm8
uDWAN1726pOa5e0gGVz+/bV3zpf4p0t3fn/tc87nM/PO5tSSoExoC6kUpxSweoyyHGDQnpiMu4jh
FPmnjCKLzyYQTwEBYESkb/J2BF1LfHiR8/raDROLkZcWH519Gbsd7YT6Tk7j/d8v9Szb/eOlvtPa
qkorPw9Ve8K7j8aIdE+87DlBsbNhesnx6q31eX2i+qFws/ul7ai3lRQHKq51W+vLkk9lRQbfB0r9
f3ro73zSAVUDxmLELZFLZlJKeNnAl/WRCv0nveYPD4aggt/k55WKmV+Jtj0hULukmXjJbGxcNQG+
cP/cvDBhRQadCGjEeRjif7JLVIoWzynvZUl/ORPqJjlLRbqOTMIi37u+YtZcpJ9Fkd/b5F/WWfj9
78/mjzJopo/nRfUXrXyYwzaf67o9TRUCKfk9JqUwpwr16fjihvtgSXlnUf+fJeWnCvuXP0M6dJeW
6dCc7Ho8nhtzQVNyf+Qe6eDKO9dNrb4emLLF/rz++y/7yUX503N4t1Ml5KtXU1E1iMkWYo1QB+Qo
mGJPFatuDH7kJHxv2nmyHnM5rNM5O2SBT3fCIuKauo8Xg8yQydB7LKR4yRoagF1rvsbIAVfkxLdr
/DAf8f7+rEbnMbzbwwJ/tsh3ifSpHw28g9lhfH0e9nkIxSJvcVZpU+wDGT86Tof2bpnIYiifW0fR
UZUo6thetrPoX8oB1L2kUWhT08ZAXD3EMSq4GKf0rUmdu/HcKKDmEBttW9uuFFcf3Ox/WI2cd3vG
EnXNqDwi65aUyjhHbNpVsLnc4EEszjNCBrrsw770cmKIyarSwQ7qO8cGrIVxdzUTmYPD6BPOkNXi
DHdjzZi0C99YaA9JmTIGkM1HnA/3ny71/L//5V2sKgbeZRI3p6wjqtIanOhy6RHpLRwzruNxCbaS
M+daTQhUEY1pDhL5XR1ocePbMoBCg7YHYSUNJgmMtaTJ7SdIvaqkdBlIdd2hcFC/jtkTvfRHAuW+
xDazgDEv9nQ3XgUndyoRDCnpJLBSh/NFVGIUD3zvwa2GD3aHnxD9P73873aHhHDSqPZszYSDrOEq
vQiC5FQG8Xfj24e6Gq7z9oXHdeEv7o4j0gUtlV1VVB+h237arP70998t+VXUtwO8YI3CtiBwbZnL
tSkpelCzqVtNSRGT8buh60HaiBi/5q73pi36tOkQ1mxXbrsPOEOJaKYzOzMpjYdvU8kRh7CngfM1
eateaQ+4e1qIl2oiZQph7yetc+8wyXVYYnTS7UVZEEiPeXnlVWrcVCryt3EENgTuwmWkx3wfW/KA
Z/51cSzSM4FYrZsSsTjot27D0flxiYqj2yFtZ1NiHNCIOxxc486o9oufMCNqfKJsZ8UQvbauTdU/
5kX4rNz8s2ERRzWDWEu6B63kdhoZyWAf+PzBB/e7u+s/K+q7TSwU3RgFxhlOYqKg7WTz0BkUXNrQ
8UHkRSdHOZwbW7em6du7q2KsnG3AorhhJ8Y5TCmyZiz9GitaVKk+n/4TSYuW6V47Tj1tfgrhv1+r
9w8V+ntYKk4N2Rh3MCcm79etuQrNtYvOxXMLWp04LLzBPzF5dzZTaGOSSDaRTXpBjAkgpmDoZLGf
SubkasFs0N7k02dS265Ci/xK+jw6ag6a3JkxDVZd6B3axd0XnuS3JifGE5Q4wQZ20Davv9AGhT7q
2Os5bO/yIKQ1zaCbUeSc2FumS0VwydpL4+SyNN8mh1jFAI0Dk/a/34d3VvD/eWbvTaHJwjqnRtOe
fAuODt3v4iGvmFz3dpse7QhQZBJhP6gFUWk1fU7eTLGxFlzCtr+8phagEy9bQH6VVbHtBHkuboNV
wXYMQ2kPC0g3T8tHF3teKf7wBf88AP6yTFpzRP8EUdwpK3NQQnVMOlAaZPNVUqmEWjm6QQ40burz
B4igOVwTD0jrO64vvXPcbVelMGSVr9LbiAHi/VhGTFMXr70CGgaSt6r7Nc0a7B2aKNig+6CeCf5h
df9Zg/5y2TPKnrNZqz7R9O03iwe4Nu9zUhY7lIUm1svWVbpHZ5Ghe/NQZxpyrpGWIJUrZXOZLeld
2CRIRueDbyNY1D41sy4ytcVW6K0NAKxVCjht7ZZZD2sOmXeAlW3lOBlxOmEpEMCTJ9PZiDpiedvX
pURE5HgHzCkApRk4rhrLOGCc+T80NmYK5MnzSvd4Gdo5u/MTir5z1Zh0Rb1ReXcwc/E5atVtCrNX
ewVtMU8dm4ShsFVtCdBGMxsO8D2lK6o1fPvumMx5znd0rupFNe07Ezz3+VnZF9Zya9A1rp2iOHPr
Inf3wav9T2/LuwKGDIlg4PCqT4lFYpTWHCbIbNPse2UynduO4LokzbuwHr5PHh6f3gICZU+d3sbV
MG5rt/O3TW0/251/yhf3k8lcJAaq4XTi+jeTYy69CrFIBYn775f8T6eSnz7eX96UetSVF2a6OOV5
9KxM/6WfeAa+GGFYOeqWPIlnHLXPpaNuJvRt+wKXyiYNLKYxFfqyxklvu9J+nbP07v/yit5VJi5L
LnmOFZ2Mxk5v7Bm10To1Tn+fuNU5kheXiQPeywELslW2Z29w2Y2HorFOrVercM8Cg6x3oWd0JZMl
xSaUyA++q3/q+7w3+TtmJmOvF/ok1UJSlgtt0XfBd7k/+UaDM0HuckkmDG56ybF5iXsBnMwHoF7a
Bg33dB7/1GJnjYNDP0HULNzIED+4c/+wG9rvyg0bhVmkB1SrlZcf0fnux/rM2IquQobdAZ96NCw7
34/Wpa0+ffA3/+FU+/Os88v7UyJLtJ2CiQVJv2SZJntR+oDb0ugC/R2oc7Hv4njT+CFmE/QEWfLY
dcnewf1IBwUJ9uKiCFf9xQeX8w+brHh37OSh+2Nj29MpNObRzYpg7fYGqV0+3SbZxKmuo4/i59V3
prkXFasEiMx7j1M/4OfF37o9mgmSMN/q1EOs0GavQWR9ELDx8xTwh72E1uNvJTfvpdDkng6nQSHP
oIcjvyTUzD/s2Y5PhE7TlEYWvCIneEcC+EVON6zoui/Cry/blG4AcZ0Q6yMsfnQM0hPV5fipl0EK
FrK48427XYLscxhyoMNwiTit/wBh9U879nu6U1JYEIn7aDjZjXn0+5h8T6QfU29FK92Wn+28/zJK
NgjmMUyheiS5oN7QbCp6Cuq6ZEzZpaQRe0Po7uTC+85NcNAQpd9lRVX7waM/P+I/3d53J91AWwtB
rP5wcmwU/bHIruwGFGEqqm9uM3B6quUNsR/oSxdMOF5NAD3bXSgirqzk8lhhH5aIDatJyO6kOBvG
jaWdfv/z+v5fN/qv0re2Jii+//+g088G8MszOk8S/j0hOI8q/vu/HrDKnHv8v7b4f/6//LvFL+jJ
uwGFlIsx3f1pgf9Xiz8Osbn7CJ5o4wsfzzJfzL9b/A7m+AA3vRDka57nLWzBHdJq9d//xb8GNIf8
2hCDKA64yPtftfj5h355nUJ0isy6AGydrw+IMf/ab18tn6yOl8nqD3mWzre+Y4Yry88jtS6HSbgb
jTcMfCMGNJImfDH5K88zaOy91LWw8fRz5G7GtsfJ+MstvP3X+/xro//3t/x8Wa57HnGwwYEnCsJz
K+uXddfPtTJVobisckiSCwfjgr2h+rCmjTOX6lL3pFJYiGNR0zYuTkhHjM0HVfG5nPnPl8aNPwOy
YA9jH3MEKMB3tyaszRCaoZ720mLsupeu7MIVyYOMQmct+Pl//8nv+mbnv+czABIRRGwb7uHPk9Uv
vzmP49mpGrZ4b4LtsyXG/CV3JlttCqbiX8YUE3WRoNDTFUIDpEI5Wp9+mNri8MGF/F5W/7wQZMNA
u85pGw434febrxkx+jM4pX0he4jsWTg5t56Y5bekT+zrGDtsyTRa5hxSxDJ9EZau7gsXJOx26B27
XNNrZ7pLtgG2iL9f2vmW//ZI8G4AO3IECHOAYuJdCSAb4j3rKDd7L4pRtBPPFHAYzFosdH//Q+/f
v5D2nAOWIgTTHpPe+e7Z23FFka2bYW+jGYuYDwvP3vU6cp6XZvR/OPmkVkPWQ0WuLXCgq6SvkvaD
9+/3moPHwAoQQOeKGf8RFXVOyv31G3AwhiY9Wo09Ots5gjiAajssp9nZjE3ryksxot36+8/+vUP8
rz8ZB0wXIbmQbha9u7+jr1pICGLYp12hPzPtQKVahlOOhh/09wX/zUgoUm47/e/AWfxWVrKAJ+oQ
1AtR5933jgh+0cs8tFATSnEepnDaXOdWoHnTigT5n0wTFHj/21/Lw3V+cqcdVmLx7j2vmH17oyva
fQPD8NDFLeK2zOTjtypu9Tc62M0aozOjob//2d+Lt/NN9gG30oYP+S+CHM9L8i/fuQTkg/gJQJDE
cuKuk3JofzALnNR+zlCy7cNOhzFRADKqdnHYO8H+738fyNrv31HkoQ0+bx0Ow2M/IJjzXa0G2CNh
xavNfiainq5m/2LTsj25phZXqvcf9NjswqXWGzeN3cOUNfIUKbQcGzn7KP5a2BIALzBCZZP7yQN0
dpTIlCB3THQ7kLDftLMDX23M38hylVu3ctODWioMwEGP2ShhEuK3BbrIXNU3hIUkLRgAZltWjRJr
E4HwP6jZoj+EXx9tW6lS63WB/7g2yOmYrzU/cCU6q9FeLqrJDY+dLedTGJtuJXNk8uWUEx+DpXpT
91X5ovSkjs7k/mjQL16GLqY+lfNF9VkW3ecCo0LQ+OqmmPjhQuK35jA68D0e00jGJ2rTEm2q1VRf
7PwsKS7RfNI0usx11a6rMThj/joxrPDuXtTN0B/iZKDdEJYWacoj7U3cjZwhVm6c3ZspC0F2p8KQ
f1OPL5hhW3Ifyb8s/CHdTSE7wM5aUGneV+jKmnXU2cRLLaHxAZRLH11MCwO8b0KUsDAf8nkdVzUL
kPFGO74wfbTEuzlqCCMhQA0LUbyyc33eqjO+rGyTZGcVP34C9KTedoBzEN9GVksoHlZ6DioR19GT
MhXgvuRyfKf1V1PS6M/IpSt9KTyEOpgSkXxaV0VoJQjQRCyr5bYuJxZAXfsG9QqjFw+/Zs4Usvbm
iSO0sYM9uSz85xiSpfcJJTv/s1M5cnosbHiypxSMDNFTwcRGj+rRZPAs3NqEBEyLBbkbf3TmfjdR
lbmbf+3IExbpau+3o/B+9NLmn7WD2jN3iHT4R5Z40p/l7J7zqYfQGwT6fkbxF34hWMQK2bHOZEkm
bFAaMVctM831dk7Ff7bozHhJmjzFfMc7lG+SMuLy4moUXFgTVw3Krk62VXm9VAZMQ2Rmj5lIkGbR
Ogk44J8mjhPeZxcnMmlLjktYZGrqmoRito1L2D4NjVzEAniw4bljdLdyrGJNy1ARD3I5dadKGN5l
UbbRfA4t1p+bIYf2I2jpj5z7SGzZOJQLcA5UdQmFZjjLgiSWmGmG5G/bczsffTsr7uxycotNHHPO
uSytYEh2o1/0zo0tm8m6l3FSpJ84EHr9bm6xEr2llv19SXHOrPt48b7ZJp3iqwnuzY0OfGdYj17I
GxcsIHg3US0nMvL8WbxZLswd49JqRnqhfvQd94pUqjlFnFx72l8LmOv+XYHgtj5YkknYGtyjAVWA
uPyldGpI5EF2NvuUjkHZXVjI5unJo9vl1LsLVSC6V1wwWlyQxxXOh0KI6SEMFLj/KYjxI7TiHD3e
9JG9MQ7z01vSf/yNH5RS3ky1wSRXQH5KDyFK/3TT+YmGKlIOeAezQg87v4hbDFHRMmG3pNk1Tvss
AWCz6WO0ZWjS0oqelvbJoUugctzSi2s0KPKh0RsUPvOXpZZLdcC6ZdGBz0e2MA0FgtcspbmqvVHU
zKHVzIru9yIeV2OXxvuqLCllBiT/yYUMF5f8xRYDHXQiz9m2YVk0+zoKOx8iL57ICoxJiUklv6r6
sDowouqry5Ljwg5BS3IH+9DaxX5d3aDhDU5mKvCC9r5d/mA6q9ZNHOc3TueNl0ssumjFl6u+mYiU
40fk1DG+xixE+ilxneBpwWWzhp3BKDrQkml1odxNl6VxskarHWNDxPNK1nFaA2cIkxiSQDe65/mH
/3Ueq/O3hESQ6MJy3tpD4t0AvpCIa1sPT2J6DLXTXuPBiffI/lwQTFgEiayfBij1UxJuSwhQj4Pr
YKv1neUT+yiZZ96Y7SvTNzszN0lxFFiGjrCnodoLeIRxUFmnok4rxA1BvTPFOB67vJm/osFkBFbF
6UUWVfKqtpdnYedkjsVDy1zYJVhu5UO82C/47u8NAIxVMnNuWqsqEf0+wjkJkwfvmUWwIZYsCiOm
s11D16u3THVk7curbY64dmKdEt73gQPLyuqC8DV3nWfRBeba00tzZKwbbQicj49TQ1TbYum82XSt
11uvhZWwRHX9eEHHkczqaI6ltyukGyfXqWdF97i5/dtcLizpXq63GHDATfVpGAwXrkSmq4q8uJ3j
tpbrMsvilxbIqjpBxJVEos18WesqhsUyjjD0r6aoi98g5g7fNWXXNkLyhfMdltBWW51NIEaVH/0+
CyKeOIQbNy7mIwCYjo6TZZiOpxF9sKS29CdsDc2BPcK+nF1aw8A3WTkjkV2DqelvkBdB9q8Xdi2T
+bfcQ5yTJbZxWORs1Fla3ceuV24XMQQn8Eniq+ufo+tjxa+nCTtaaCgL+9at+vr7qCFfzwYLKVNn
PIFb5vslbfZ4zI45OrV7Ji/Fbky1ukpl0x8dD0mT45BmagQ0hhVi2ss4Jx95yzIVfQfO4x67psML
jBS5YBxWdDd5O8DFigebqUXAeMwxKD0ZWSrN3M+1Dlit+TayIL9tnRhzU9J56kmMIjj41dRu/SaT
e7+jTvAWd6NU9w3+5bhZ+DpvRJ9NNyZyAG2QFlxDfmfmNTGuTApnIwgV2FDtLPDBIJVcg/WyjqGH
YiMYS/FGMdhdThQ9mwH3U7xOhpBWz4yTkJkSkCp8bjaUTXYa1Ec0s2ChS7iViP953FjWTP7kzfDe
VlWM0zIEsnUDE6ZyUI5LA3jAx7NU4XbGEYbc2VlFVP6xSmzyLVwiQDDDs/KlnEor0hf6ztpaRUmX
z+Q3XpLbz57tM11rpgen0I/MHR56OBjIweq4WmVL5sMuTrrrZXYWZpmNe/IFAAKV/MhImMXN8I1w
JEbCyrkahjA/tCyMW7JRryajXn1JNm5YZiWtBzhxZwE22He+12h5JHvgJsoIXhKN4INEX5JVZN13
U5CuVTsdjB8XV04wPHg6VTuJdhTaCdEqc1StyFYxO2ccih9DjrGdymzbLD1WYktBPwjPiqrWqbYe
+V+zCnrk0RpsVlgFGJ/bhVDCc35F3Ii1Mkv25JXRjx6zxrEtis+W71unvoIMH9B6TcOWF9Co50JU
rzFOslVKLgley5FgRtBoT1NdfGUJvmJVvy3dhljkaADqEA/WOo2ZGzmm8neLW3xXs8Foa4BuVOTb
sctfgeloMGqdhYQY4PC19wPSEW9X5XAG8JXt27bVK9ah9LCk05tOcDkFtBlWA+vfJp77bBuFWbLi
mayJHuw3brcwq1Qq3gcUQUj0Onk9cUTBPoG7L8ShXg46WFtpfBhr+9pYAnOxpkT1LF0ekqGbyfci
NClOLdzzs4bbGzKeroS3vORgA1aR6cKrib7FgYRiEFR4P1k83VVS+OhCSiMeWBMf4exjIcskxJl8
LjYiNlG+YtmcHv3mHOvdFf06QU6DxKAg6iRILAAX8HKmPnxt4tbfLJl1nHJNWM7o4CCtwzcnd279
yoI3ApuljoaMh4/tIc6SJ2WEveKTwElc+8FtOE4HV4ud0OF4ACHWrtKqc/eY//UuYvi4mqS2jm4A
PJCi5GAHOj9avu2tuj547Ga62JJN32kadZjV0jurOCGSBCQwake7jo8LgMRwFERvdkiMmkWQRmml
DsqHUuN0qSo1H9wlvEEodm9mCHDOYpaTbnpvPVCMMr80GZNKkojawH+yYRV8M+7YHq1WuHeQcYq7
sc+tU54pe0c3hUiwaJIPqqmqe2iAMCYxar0A9W/fUvSomL4EJm4Ck5Znn5C8fYcedlV6EDCmvCVx
hvv1ChPlqWRnuSGPjqAVpwzW4IMM4otJXmXd2a+zOKTmIg/dyKFuSsBNTb9qWvky+yH5OOHkoeMY
aWNgg9oEQRmu1ajEIbeNtZVO+wKN0L1GKqLvmEAVWKKavVc1HdSxMntGimPJVVc6KU4Br7ymBVTd
VPjw+sZyr/MGdL0DmAIyBZq74zRmZOkVA3C0rKXuF+A3eLXsT8lQb7wiHm7iKIO9JvIfLYfYoGq3
o8opAUCcFjccmzFRM+5tOhRZNj0A6QZbjudonhqXmPJe5irBsSjJ6SOB0Qas1Q3Og0o7IoWB7nW6
nk/9UBGV0OJpI1e2veiVBCdF0sFFnWbdvRwBDcChApe7sgjHOJG4IL96aeNt+iFGckbvbBowFVT4
1xZss5mkDbqufSAPq2iugzX8ZRbo0SBWoqLUqwI/JXqZPMNNMNUoDwrDGcxMU/mlaMqlwx9iWwnB
QXaIIs7iJtC3tbr+hALdJ8WhEc6VKPrkZKEb5UUEIvnJoNeg7PVSHCDM9R4MsJNqn8wu9pdERZRx
kwo5Akfd6O8djTsKESxeKFflB6rHFqZiXY/oZqKoukmGSd/mYvIY8Co/5vzAW81cuPGg1iTY2QeP
2oXZT/A0Fjk1ZqZldxJt0LzMiF4WcB0SNgy1GtIPGhU+zBLyE1Y9btJjAWRhZDQ6IdRKWj3y16J5
1/qNIegUbsDlrIR8jWzTvsYDI6oJT/S2US6NJqdhMO+ly0ViArx9nZUfKeu4BXleblPK9B/9nHnk
QcXdqsrr9MhBkDPbPKO+Cwp/sY4thPxszSeWZfwSMe60ZaLvvpenJ2dKsdTJ9pvuwu6VnxUdKakm
sybjK17bLTwcXlVe8qgTB6IS8BKpXNz0UNhvS6sPL1Oa9i9RkYE+Om89NxQv6AKW1LsaEWxwpRYu
TPronxDXxjh4J7qjuCiXaNiVc9FrRA8dG2ZbWh3DZUywOHCT4imV2bSrHTixi0imLfvyBF90QY1F
w8e5zZxouQo6wTqpjXy0S5fZ4jAX/kuddfZlmWiipDM93FlTNH7L50G/coq88ehrfQJ6bw5V0Dtw
c4qWO2xrwyvoPeR1nSFsRYMfDa7/CKtzfhBTVG3HIQdl2ZMKQbN1WmtqbIQvCGXjeoJZpjhwD1W5
IJntRmdNLAzYh4buUb71nY4p3FK3y14bJz3mTYxjCaPpRrW445HVUHdiBeKAwpnfZ3S9VDggWbMU
TtQ4ZGctfWRf/ttoorvU0SRZ47RZFdasObfEtxoV4WpxazqfHuagvg1S+p8GapxMw/tpnBKWONF8
1QmyAb9Js+DCjs34ybeC6FSeJSOjzF7Tvl1WbmmidcTBFYVpMpdgb3wO7LFWIFrnJbhRC1VCeObp
S5AK3ip1HPGAf5kQoqU5i6RCq9+j206+harrbhIdeie8I197oCDhxiEoceeWqBPjTMwIwrv0YID0
TxcY5dTOdluQfslstoS9PemOhOjBN+vCrvZYT4pD1ZNu5Ko+fvbtnJgToKksuPDvXCTmBJ9Z4bqe
ituW4meUg3fo+/7LXC/D2p0q54LO7disLQx6SPd4WugtgEuMkQSa4+FIjzJ/eFSRfcgakXztopnl
eMzsB6O8bVamoPttW4/rOhKowEjDTkfKkDnsrlsponHlCZpeRJMZxq5FAByKo2iHQscrcgu4E4mF
9jpfeBM2mMqT/haT3kJOWd2TyjPLpkw2hCn2MZFjbq5Af402KMiJEuJG1aLLN52bh+XFovSQH1M3
g2PQKzMS/oxAdIl8Wp1JE6zivNss+PhWfRVeDD4i1jHNn0egkxu0SAcIRFBave4CAsDX3F5UTwhD
g09tM7jlpaJnNU/OaZqsjU6nXeqHT1aWH/NlfOkWE1x4CyiofPC7y00FcGc91bJc9cbDeG+XNwjo
AM9xLEG5Fl5mfSLXrugJfog5EkdZvA3V/H3u4yvXSS549Z8qVezNqC7bmkxXy6qSXdIB4lF+SQE9
3SWNW5FeJXZ4ne/dEjESk43XvCSNerGD27LmoXmTd98tUIlVVm1dHVsUQUVIiZME6yWB1Zyy/VOn
F9eqDL7WOtpnMDo2Cn/gXjTZXdNYD70/sGLlV2NUXjodbKEkiJfnRmGmy2Vy1k+dyq76NgctZtVE
DZd1RNxb5DBmy/CskpONbE/gNew7drSmrC86FpytaMkVbwYMyCk7CxCoBJriPL9YERlxXhPonYzo
z+2qCiLbCVjfW2o3epXR7xXb1J6I3oui5DIs2uCUQRqFJA0DPKXRkwhuqEPmURhSR2v7ucvie6ml
s3cS6TxBJ4XbGwZXZvH7OxhC2YVxQdXin3RXlR/kpEhqlMyLiqxg42dejrnXd4mJMqqalguaJ9kz
ze16/mHngmzjGcXIW+3CUdxQrHbqeuw4a6zyAdTxRUuXFvJQHXPHZzbDeQeEVH7LAAQvuxA76nDr
VWnYvxbukBGyUy3whmft0a2AAVPDdkLhwQ2Qvq2sdZ9xKgKtCA+PcNo218fcTI9tN95Vyrq1o+GJ
Nj6Q3sw+eAUBMPZIrCS7HNfuRw9KmwD0QBjuxJDpF4qfiBj38YkSMd91LZ1GU4d3oWXRs/NEe1VY
EKqM9G+DcS7cvVx6I1ax35yBo2xzq14CUW0lRfgELTXeAr8Qz7Rw+eKcePTWNtzX7EAQZnuZ+R6Z
oC7xBjRqJLhsrBX8PuV8kdxKrM+ATzjUFGGPSqSrE1YoLz45ArcjNb0cjkJleEfHjGqzK+hJwEZJ
m4NXIpgDbj1fDHminFPcl96jSJPvNJ3NdRJO4SnRpHusCyOIubKlHKqt5kDPOQnzbGrE+BIJLJQT
i+Fd6A7DTrq9Puqp9XlG+J5oz2TXC+buu7Bqh7tsbADf+g7fudO+zWU2HIPCUp8T1numihZojXzI
237VaUFrWuR+hNooluCB+lNTtDPt3Ya2ftZ3ebAuirq8Jm7QPZvHfD4EUx6Gocs/M1pe9uFAQiAa
Lri1Z4VhYerPrI+kpXBGwqIm8OjOUmZ87eCpncQ4wRrZZIldzRc3lZTQN1LbPsXKpqVQ4DfelAbk
8xIPegcN1T8mPk95pSSgpnIOg0dwg95TM1TZThPWsm3Bfa7soqToiDoAtTZNzJ4fxBixqNaZQwSz
SZ0lh9LQQWX0FSgfdriN41beToUDfQsdMhSyyqI6IyiJVAIkP9kr6SLit1ID4SQx5ecpXYb7pple
mwnHnSUT/9PgxjMV0CwfwI/DrgKwXmARQWdYTXdZAfltFeveX7eoLPYdmuNv4zQVJ1eFDm8Vr+4C
V3ctUjq744RprBBptRtSKX9AtFIXuqr1q8XeB3ATCo7VDW+GBuinpLSucETCdBJUYHGfUwzWMVAE
j0X6jKwiUqlnVB+VnJXyoBfuaq6dEJwKNTJcFDt7kjZ0K5qmmbvNen/eF+yl145cwqc+Pb/yTU7Y
3awGumIRNi5iINkm+vRlgoFKzpUStC5iGyhD/r1UJSZukrePXjc+zMskDjpog0+pFc97p1/ib2NS
N8+w5iCU+zjD68KP12UcYPqLaZpqHVrQDCkLL8LWDb5agZw+hfko1jKx0kcmC/5OGVA/BIv060gV
Nu1RJyAqdmjv4iRqWAJ770frNNEW8Cssvc73Nq5jjUfKowgbe1k++YvBD+QDNI90Ma1VXHt7BUVv
gzfxPGTo88cmgCVgV615UcZd9iae6o1beuM60qq8ChtlLsGq53dz0dw7JlB7XJIZpp0s2AbuGfpN
gfelQsV7w9Me76KgcR9Gkqf4bU5kHg2DHG8tascKr9sIzGHTpjTAmEStNKjwBBRogjsR3ygnDyiR
b0E+cFxudVGtGkNILrDDAgIVyIv2jADmsFGT3LMqZ6+dNplrujfB4EisrTYJrkfdTPRptKW/TvCR
nysnTq/Zoir68qp8mxsHySxTPOdOm9oDUl1qkmWrbIJbPPg6O8J3SA+M8+TWn8d+l/wf6s6sR1Jl
7c6/iCOIAAJufJFzVlZW1pA1dN+gGrqZIZgDfr2f3OeT7GPJsnxjyZe71bu6koTgHdZ6Vg68EmhO
dCmYD28jQa3kOZ11DPHrk04ZpOmvUWDkPOGXnazVxO6kBBjr5rvCNP4TwImZB0o1TCGVOKd8bnya
TeyfgGIN+3ypce/kkOP2FZrBV15T1iadqmJVYnhk5dM0b2w05menwwlkWyHvqjLoX7N6yo+2P1hn
T7rZLkN2jRw6HYIdYR8Aq/H88Dadv2Yx0yGDzedZD5d7rWE3y2mWe69oF6h13QzmC1OdmDAG0qDV
KxHV9TEvqKOCxaPdiNiYVnpwXjou+jpH83hhluxuYcX0O1af6cENJxhf6NM3sR3hhfIZbg1t+W5A
En7b3OXpeob4vUom7XJKqnwzectyLKMifhR1WEOI87cOMUcHlnQMGKtIUiLGw4Fpjb/BTqfWdNVM
RckIhGtfBOvMycYP3VbD2Qf3cFcspdkzUCD1l/ZpAw04P6QhPdxS5fRwsWLANUbBE0ooMF9qTIm0
SJKz54ZgeKJxfu8Su96bgPhBRqhB/aFGP+TaD9/UVc66A/PxkXld57Dt7S+BXpwH2ksCG5IZ6X3q
e9gsSChCd8FN6A/B5+DAiyrn4S2blNpWQYJPb+JOwMYrex664FrApweZWf6SpXJ2ZPmU+3T2f1hk
VaBgadxN6Ot1ONfuiu4IWZiVXF2vuq2ZmmAPwWQgnCumn2QxfCoEZfHS88Jhu5ddE2lCNqoFU7Oy
kOVfJyM2oC5oYrvUK47A8yg6PAP+GWJdtUP/Idd5UEOydOt2OJplyV4LxiTw3Jwyps30m4PTR/Pj
PCCmgdbZk2E3uVm3dTUD6q2TeCw/4KgDNBkJ6DwOgJh+m74rGeMg1Ei3qocFBY8mo3wtbyxQRm14
URdUEWaaeNKc5APgSHfsOyiv7AXi6JKWEMVkO8xPHoOfo627/k3nAx9SQC5atjRksHxZAGAka2Ls
HX5Mk/83A2YaH8IhIK1gCrTDS7aORvc20XLX/QjdfpAyOfVBbH4KolQYPDW5PAbcR/V68uHQ6HiY
eSuZ4K9tx/NrDaB/LQfPuXMi57av7l1iCyy+FOwHmf3RI4qLtj34vc86Lxmi17G4oIe3nxJZRtu2
B8p7mv083vREJoBUmZZ+hTLMTCtcEYBiaDT/yd1UHLAdm3iZTjwskuC5g+EW/fDbKPnO3UlvBdvx
Fcv/z0Ql37NymEXPcZI9KvjHq076vLpFjG8xk0hV08wyd1MbgDatU6/Zi3kSpzjPw9fKzSISDSzp
/aocHTwSsd5NJ51o926sF/eEVpeOKCnVlywrhrQwCg+GUFba+XHozxMnTL4qEnc4iaYVBztm1QrV
iSWFbBKLr6f231XTEWySAnpbw1mMXpxG9Vcpc+vRzk2xBxqc92QDlD1Gi14txy4h7Rh0RwyeyqoG
IjpvoyDTZfLg1NbIcDUg93ZR/H3oRcMxLlAFMMYrQuJOnGTdFpPTrl1Krfc0iwK0+5BaLlUXd0zi
Z3K3fajQ8cE4NWiu2QunkwPhZBOpYFMJyIkdk8t9kDI5Ad8tS7HSbHVRQ+eWJDxAdPmbym5VVXzb
9tHXqENb8D02vhgP1OlkYNqB4GvzZ19QD41DjffNX4J8bbPo3LtDdrGTlETZKhjxlQbF1o2W24w7
0S9kxVLhWkHlLKuuKYOnJYwHTCl1YJ065bQjA1dgjcMUp3tRwj5YRak9rIdyKK9dlDEmVa4LpN4Y
Q0wdHRtnTazVijdyuFzQB/Cgpz3pAej5FqYUirgindoexKS5NyDYlRxpbLx5Zk3RpHdKyGLeS5aI
bMaruLrrI7aMcI5nse66InwZRzZrSSMYUoNigVYRLLzUNIcNXr+uluzZG5YisaiPdeXi1pMJ1M7n
Edr3l1W16RNZbmre0BmSKcBuXRETMcn0gt8Is0teL1jIEE+tPGtkUQ4bTkzruekXrCKjTrbZgqAr
EywLjOmWZ6vszMEPLQNFoIi5+uNMbERa2WLfZLN/FDRO066QMJiyWkKkDDCtAT2Hk8zYoMfjCHHi
oRuRCthNGu27vOdz5XZxJm7mPZ8m71cZkoJ7IxbQhlkJ3rGlIXgvLGPy44kVJU1oMPBB07DqeRKY
msRyER+LM2egpOQ5sBiscdtX63zy0oeGjoZOlHcJQ49RwQ8kP5oJG+U9kEH57JclgdZ8ljcV+cUu
ZzUAHjBDc1I781NpL8lumeQP+Vi432sMs2wsuw3hPqCIuDtlErxkgRMdzDwyv5GosXB07pq+/VbG
phvQ5Yvnz+mrpth9yiQrOduRAwz4gF19gpuParBsyLfHHDjNxEFYrCqsevANuFK2SFv6ACZ8q7Ho
DaJBf3TRYLQVRcEhNB4CpSIhyot3JazmTdqoaHqenJQ/8YJGucehIpv11UztnL//+0/KZGbc5XS5
Xb3God2MGBpDty5WmJV85odNgX5I2Dk/GqYXMlSrSG/KxdyELWT00f/juJHmzIiiEQ3TUjI2P+qb
JspJm6y+mz2eR+B+IWooe+ZUXg2d25jfPNuy+bISgzII2Kv+FYgc9nQC+tG8Wjws3YPFesisp67S
3kmPHSfdIrUfnf6tJynCTOEVHKgINso0qDFGu+jYLDheVo3pioWWz8sip3F8BvzRUHlWEVg70E78
k7bxx2pfxjpBvHaT520rJ0BFViqr5SsIzTwcLRbLzQW/7yAuIPESdmlDJvSvwfJ5aTU9lwF5ks0M
OigNt+2Cp1ZbALtz9kU2Pts2vp96z/u+RcEy83BMeIAJzSkah73iv9WDnG4eM60hUbdLx/gP1aJ4
iIbWfoZb1oUoxJLpSJMANEQDdfl2CrhVdJPnnq0Ki6Ahz6Zt2/oCmVzSd3vZVfaHTkX43E19+pBm
vPtIQgquNcCbo+tR4Y7Bkjw4HaEkVkJ5Hei0+KONm+fUsE4/QkyiHCcixz6mo553qAHczwln4RdU
vO51KFNa9E6oW+tZsR5hL7aAHs5E9hiBbry4yoWIAtXjlGdiesCYOrOu7817PFU7HQU4n2uXx2PF
8rM6NIP1nNT542L5rPuVkzVH+p2FyW3c6zfCWj/6kuFw6prmfuyZCJvZlRewm5yPs8NkKGs/8B5E
ezWWwRUA8g3+PObXGQ7cG8tuSGBOQ1IkIQ6HlKry94CzYVv4VC69drx6w8nZ3Ys+QMMk/PQuTa36
XBoa97QOn/NE2ewOUKAFpm9/MaH9LIahPDU5kNmCJ/tXUiZPAZXdPRLVjy6Kl3jrUuOtuwWuvpvb
SKAM8jg/rdVmWSjS7OE2vQ71yS8yZxMi0d4BLhX3mSjbdWKHHV7Z2jL3/yhi/5+ZVv5nOtV/+/+I
YSVuKJD/PcPq+plxAHT953+Ar/75n/7tbVHevxzGl5CrAse/ZW9jofi3t8XH2yLh+7mBi20r8G75
7f/lbXGdf9mMkYD5E9WNDvpme/kvb4v0/+Urhv38YUjGMD/x/8bb8g/X5H+4Bfxb3qRAwM/pTgZl
gNPmP4XWskycOUYCjcTOhR+v8rk/uqwE75uKIX3f1JTP4AbrLfQ9cohuKhDwl2rrThGRe+RevXIY
mm2sOkjDptTHzgZ0hPckZypRMMf/mAeRvfN3pouyYsDlfmP/yuxQfMVT5q8cOZdoLMD4jvHUbmUc
/x9d5s4/Uu3/+JAKr4zj+kKg87bd/1Wyj94HrF1mnL2YUM44aadfubhqOBlFnsMushEURRiJ5g2w
un7cFTqi5q+qrcGp/t2RCIYywZZP0OkJ4TKheguTJQYkHnQD849JMubzkmDnijR+IohNHCYhx6cg
B73FWMIjHZy+I0FyspiRObLxv6IIkRe6L4z7sYnuEVQyWYxAhTiCjXmZtF++a/qDAZuwo6wNPk1x
Uy1ZEI+xbzcWJmn/tvga6Miyu5Bt2+Khr1j7TllhLA7Sv32NAOTYx6XT7ucpbmvGZgyU3Z71WgsI
6V6TIwQvFx0nOSM3JVIu9EVS3EF6GXTzDQJEv+Q1BOfN4DTJN4d6+IF0q9qqYu43qK5JcHJ74BZI
o9wBtEMEF3GjXU+B/Ri7D7eYRLbLi4WoFNfKIPrEEU5e4GhIzib4sm8ze+E1OngohSXl2VbNZXAO
anKIFKXxdvRt3ncD9h4Z0HnrdrYOeZ1nj3OQ1/uIWc2utO3sLwgLa1sNSfQQRBn7VDcWw703MLAR
PZhjPDLm7ISRvhYAT3fTYreHPMrzx4lg003eEdbd1CO83Gkyv3ovLWyC6cbyx1D0fSxR7JxYsLhn
+Pbjbs5k8+YOpbMjtyB+7aPstq1aYoY9dqBWzCjtHfnCtw1zq5sf+kUPyH57mzTHMBqsGCr7kmDK
LSxomexr2zsLz9mDHrp6PxeRwaELryLVaffZB+FGD+1DaLdbYlAImCH06VBJ0x39wG6eek2EV+U0
ZoN4d+0VOv7hJELdqeocyYwT75LK7k+VVTIwxqR2zKrCeQuCAFwm+sZ9naLNzAq7/J27vXrqqGL+
3kQNIEvzOX3RS1ItjE9marXU7Tfamcd7ln24QKvanuHG9oQ7LWjoViltMhJyj8ZeyqjclVXMSbDM
x8UV370co/s2Zh/Ok/DV8OCu/BLImUSbcIOjAp62sNX5VvBHBv05ydo1wu16640MSDxGUh5Uj0sM
gVsvXLIIAtHjFCDN8k3lnRoi3MDRtHsI2Hco3J9152q2TcsPOvcj+0kE93q4Z4he7qqSQUdssacU
FO9zM75PwkGOKb7bgjgRacd/LOel0dbDgsizLIh2Ymb8ZIr0re7na+u3eJzl1YqTlzwtn0XSHDLm
8CHg2SCb9v6QniU4qyhi80ltkiAW5WHKK8W51l6rqv20sumtpdaEVEAK921FSCo4c6XXOUSEnY9f
cKSvSS5+zwynzr7l1xerReiRer18ZOz9AxSU5VlvzIPurft8Rr984413bKQmauf2T8lAEUycdadx
TrEeRWm+dGz4i+5qh9WWEwlCLV30MqCXcHVw36cFJXnWXt0bSztEimKbLbq7Vbx4B7sBCY/9hYtK
eBuBOBKtjfwuiGQBXej350EmyZE9S36ogurq5pF31xqP3XmSNd+SFLZNVsb5zoA9z/P54vT1h5Ul
wR8rRCdK3M9dNk1X2ipSNb2+fnG8cSuqIn5H6UUzOYKXYOveFMndSBPmZu8Tabck+Azb2g+Wdc6B
WeQ206vf3ojtfpbgFXIScETznJWSZMiQ453ownkq6DVSFsasd9VtWQdsO02umSTXtcyrnyjn55tG
4EkX0blXw8rtkbdmw/Ss0D8gUtzfuvZbJYjJM70jmm+DCww5u30hJuOsdLuag5FqvbDOoz+N2znV
T3y5G9MGBybzmoZBJWzHuud+YfBtU6x2BJ0IP9nWVs+qPFqOlpuem9bberWz9tKgWavQYKJrlgfB
STWRRymQrdDNIcQS6PmYzn3Eqf8htD67Id9V2sr3rA+Az1dPQ1Ki1HWenAHRuh1kd62PgJch9H1m
oXMvoxEFv2YRFBvkx1l6yaR14aF+sTq9ShU/LfZ9soHZb99ydiAbUuobdNKLIHFk9JDpwgJKtb5M
40iqz/BLT9VDhDOG5ftnL9P1NJPXEiWh2s92eoKNZWEL6fbYJs8OGAVuV/85HoZTgdgPPQ69kfXm
yereYRKfJYy0k3J8QrTMW61G4KjmbZeAU4hrCStxQm2LzttGrOIoyIhRvwVjfOi9V9HTIdH2sgw1
Q7j12gbkMlPZQ++096b0zkb72d7Vf3i+ko1hQbhepFGnCEHa2ouznLCfEgCgn8Aab4J8n9vd3K9q
Yq0ewbUYPOK+dVf57jPaphj0lYvECrcLuGQ5s5Io/nE2cNNYZchtbfP2U9yjcR8cMrC8fO2IMg0F
BZzCat6PBnpZN8zbXn5qKIrgWEikJZLKX2N3VWumGvkpxUyk4tnifmGI2AG82I2MaV4sRu03Q4ZZ
Pkc1PEc1yYY3CqYs5ZtRBSh2MP2vQd0xIy52I7E+pPbcBSjMisLbdmG2K/3bNiYz50De981bQCQj
Tim+nc5KH0v79iiL1VDPD24MR6Vy3pSlXt2ZYOaR2D6kDL9EmUwcetCUvBKMojJVeekLgoom2f1W
fvu4GCRI1azXM2qCGDlYtjgH5fRvQROF3H/ZJ64XDisRIJvWP82NeqRUPq5YpTSr1kNLp7T7M1bq
tZ4Jb9MeUaudLr5wfqzD3urJS8hQYfbmiACVWMmMho9K8mWIxZG4qUPVwCjJ9UuSJa8Q+E4RwDN0
qYyDSQZQXvFQtS8DuobCZBtThtQphhFpdZ2bAWkLSw5ukHCPGPMuR3TJ6wtoWiARhkfeK7/xrxC6
zhiRC9Tau3wiiXAZ7Q+TmE2eMr/I+7/kip3DHkalW+7DNvxlgKVoy+JjBVsn87w9nMNnWRcaxWfj
rhOd/obg3tHnMvz2LXUXw0dzUKx3JbI73XPDz1bJTtK2D02C+KFdnLW2k83CFDG+6dLrklgHVd13
+C42uNCWteZGXbnTMTXooZsMxk9AwsbIweU3CLd8Knxm4u2jQNbaMpNYz0gn9rFuh42Voe7RswHs
Zl5wdIm1IHSUf9AHoKVPN41ROviIPzw2xNmQPrNdGjdpMOmDHcX81qwnRkBdLKpG/Di4H1geuzsX
FQ2JkTbFPyEz+9rJXo3XoDYt2t0wOFtQDluns4t9ALWZmSEBeuhX5Ap2nDik6GDXghp7W87JR+/o
PWmFd1ZRPQG/V6z8JT+7V7/DlvlIa5KNPxNqFxN+vLaoKjajnzY73OZc5DT+ym/Bb37BAQmPeBs2
aNZVYL/BT36KFmIlyEHe1KoJ1yhNuPZN9Mdob2OV81PNwB8IhrL2hZXhDxBcYMNRmG3A4W2Tufoo
uzS9myR1N/fWySEw9q2kYjvEcXCMUmLvxrZFSI1YlD03CbTwQEJodXHVvuXW8KiVeHPd4BBHFfj9
lpNDkEB2uyn9nEFCMuHIDRVsnmBd10l+nIHWEr5tAykgwFayzBGGktYWdri2GduxTIIEBxilXNWs
bRiK4w2qo/YJC+Fb1icHm/MZuvHa8xu8TTcurXrHDNtwtI1ynwjDnr5GKGLyV7XA/5PabHPMXpRU
/ZtfzGdX/MP5PKDrePfjZV2W3qMYwkPamNeJJBCXXIyaMKfZP8Vxl+3GbnZBDC6nZTSnVNp/mo45
O3F0t5LsJKL+l+yobnBJnRaJ3LbzkAo0DbP7zus+9RBtwWaaLWF6/npo599YzpiaZMsnv+tnMMUf
YI4fCCLAO0RkxUoQ77QqqvErKIsnOSMB6zyzsTgyN5nv3eQqHoB9p2U6FyuR3lnMB6MgPvZkT6S2
vaqyBgG4ua86QFNuE18r9IN77aWGUOWc/Im2WU3ufAakr1cauUHMFJcamvjaksM1xhsrn1G83rXK
J8UEpdKQDej8/JxjBzUvB312lXk/kHWG/sSTfx0bQ1M53mOs2jKou6JGn7fsZPayTt9a2T4XOQ64
lCN3uI3Fu4aEeavfTTkhRQPJmfBkYzIZO4RW7OP9sD6Qb4hOD8kyfWIZfISq7JCxDfmeufa0q+Gz
HgGz+E8N1fa2Naot1lHtmCPZvBVqIWjQBLJAvegW+QepiHgP6oRFtDOp5VDV8QHK7YozhKF/Zlhs
OcaOLlnnwkMgKoxNi+ls6y4hze/bK3z5YXsj60CqC1bnmtCSRxoph1QR09C8dqik1kU1K8yQgSev
DATp4lhM4U0zjvyT02BwZqS3mMUsb/9OPnsujnr22rTlzrF2rWZLAL1jdl7TWhfTjsVPjbrjxCbE
OlhO4ELhzaYji8nhgMHFelAwzhCJVzlbLOQNzwxP5A7BE9Vi3VT+R4o0Yu3lPor70pkQ6yOo3VVh
hw9GBc2Px1l/T6R6RVZPCAXTb5vxWyzRfBf0uf7whe8jMlhQI9vFbHAlQV9eJ4qwaDU51UGAZH3J
+jrYpaElDwOG6x9hFpw5+GRyayUtKHIHwolTDrQQiCSyP/OXSAPrwlperISKkFHO0MTCqtzPbjO3
HHet/xMNrnmknBhue9XEfYitBewv7YpHnn3KaYV29wolDjeU4/eHXoTu29RYzmctufgItf8sVahe
lmrpt2zVEGI1BsiqlMciyd+CFNxi06f23nSdtvAh12Ir66Q+WyE+0RY3H40Vjvqs624zBQt/jMei
m+rCt14IeMLSD7BzWjv0lMguKpTK5L2JZB8p2b7eNAF/4GGPvzPfyGPrleOuLWcqZbexzsuAusiO
Bl6F0dTfJaFT72LMZ2Qw8C9ikko+C050VPn+TL22kANyGANFXkunsiMgoO7E4trs5gm7ZDt5iIkc
bQ5TEEUrnpv6vYnL6RNp7XtnuO/ZRMe0UPuqlR6xD7Gfftky41zVXZjkNEkDTlrXjoAU5C3LO/Lq
GJCwSPx2E3KQXAJfCNuRFI22ctxNJpRaZTKLHn17WG6CTn03dmNzblw/3wT0+fza5pr5lb9vHbyd
KiYUq/O9h0bSwtVg3KdSmAcMVcC5c2tShw7P2qn2p1u2Zrd8kTFVkBHMqr4eHYOkOSueGhgkvzLh
ySPaJbajCJWfO0JzznjjZ9rkTCWvIcfHoZ1T/B6932Q20VAJu8i5U7Rcynsw+cR4XkaAM33BoCzx
Wnx7whrJuU/FnzL1sl90DsHPELMKAC8e3dfabUgET+b3fBbxNZoUm8/cUxe3n4Itvsh0q2WPPmHE
ur+IFvh6gFOcuibO76KqTC+2Ir6DPrPbta3J3t2wrx5zYZcXRQ48o/7Mvri1mp7ybhrvE0K0f+cO
bzo/GbynxAnQd+XOfHLHm82lnpffvB9cKuOg8jfg+4eb1YXIPuEV6Vkj7RQYuevqZ+g0JSQ16z3A
herRC7W7ZkckXm8WgxWYUX26Gcqvtup4y9DgEZMXVoTnjYul14BtxQ7x9S1TsBtPNCnpMVTav9Bn
4I0u4C2T1Jmsg8UWV406mdCuOkMiQjKcb8LsMMwBgfZZM9Tr3nZQ2I1zjqLKsrfdTd4eK350X/cR
akx8MIGySzIyCLDBKSu3jmdFJyX6i57KFx/qzD6MRkONQ1EhUoY37VC6L4sCMiYwyyBx8zwa4ptX
yUWZ+pEsy7AKkfCc2hq8qza2i6ICe242VsnLMgT4EYRPARmg11Ps3pgb+LNzjSwbOEVYI9RC3uOp
R8u2mqe2qlEbtnH+kfeoEnZVVqvzwHO5qxNyC9KyH6yHGrVVQoQ1/V8B9omnW9XlbVEfn8q87WxU
Hq3Vn+caAdGqb2Y2dsQ6YYey26q/4sTKX9Oo6FxyjsPi0pB1aFi931pAyQMpVMXceqDxo3F3aUSD
NvCvpV6wTipXkcqMvFjhiLgUVCfeyuFXXLfS6bpVGNIwB23d4D/PqX98MzdbFdXFHU4Z/e2Q9AhU
DhIHk80a4JjgpWC1a2cU+UOVo4pGDuqQbdQPj1XeckRFNLHnFn3hbvCzX2kBnO+UE4Lyko9LtSfO
o/sQpSW/rZSkt7pN56ODg//L5GX0PQktvobUFi86IHLaZ62MAjFcENoFVogZ32csq3dNkZo3FbJ6
Q7/Aicyoo+UOn5zgPLgDPWVK+O4tOTK0fgdFXH92SPW+IocpJmzNoj2MYUxKPQHcEb3eTTeW5EV4
LUqLCC2juvQRhWXIREmB/di0hEdC2JwHOjeAu9HRDUuOKKLGNEV9Gg9bemD5Eggz7Sdr9h4T7DRX
lg8UAQ0y4ftqSMWOzCBGL0keErfMFDs7tGMcvvlwRbd9IZ3dwlwc08HQGA4Mrce7xWOxS89ENiUN
NXnA25E5zWlagvZgBvSTBdqCPdID93d0C/xyrXHYc7WrOxf/LfgBXCsMGP25/Ikd9EymcqLLpDP3
zaJAuXggVEh64OevyzoNjl2dccg7WsvXrmFsvAtxHV11wZ56SlIi4cslQ4WcYS5iU7dukAzuncpx
jxi6OO4Ji29fmqIYt2yO8JFiaZwv7aKtc1r55juWiWBctdQvqdE10BETi4cBsNVjPJdiQ7h1RxZF
CXdIFwXWFRNaVbiSsEeujRVaR9suhlcx99ZxNpxIq4Ap6gcZlz/xeAsSHOqQoTESB5zX/r1liTWq
PHw71SPcdA17wl62Yb3QTji62zfDITauYa9dWzmT94icE1+rk2tsdJ4gedr7pnXECXOrzTfqoNLk
nqjXdmNcQkQZ/HCC/cSDZhJdO/IsPdNeO93o1xr/irdOrInIkJ4pHMqm1NoCFEQVO6CuA9/lIoNR
kWK2loxiV031ggIJf33oUl9VrUdhS0wmW2knf6Wpi06jP9YnGsx2JyDEvEyh5dwZHNvEZrjSe2Jq
Vt9JLW9xpC6onhCDS0FCGP1cgqvD6UruCslIMtGNeonrKKbmt9Lhqmvpv7e15e8HPtObN3nVoZ/M
uixmEmLBfSWfEQRC61xPGDrPHiKsBRJN9oEyvdomYdNukoLNEy7tNLwVGIiAR84Qb9umgyDeAE3g
2zA0/oUWw6nOs/CE3ECNXPLtosljKwk5by5u2tYXVCjobCXcZHAKVt3+6kiD/2ZcVdDKV0lySm+S
O5FZwdNQIHwrOl19L5mu/pbYTHaUIsPrVJLPVRDn9GvshnRk+1cXLx1yx4NB2HhsYocBLMoH6wyE
prh0bK4fIre2jh0R86iSSD+svUbeNwhXVq0Nay0vbH1hysSd1YfiMw0yUe2Ji6HIE67Xb/N4HF8Z
i3U5YmiCB2Mi6teYNd0t/WG5Q1ObHFNOpVNOzfPK/fEDPp/CgOnSnly1/tnqw/66dCPDF4Od+qnk
qEk2ziK5FXDbV08BkJN7m4ElUHUK5rFucVB2ZfXD8qDZT9UMlcIrnHlrDRbPTtcMob1y26m8J5as
x0E4PLUD0y/Hm4prj599CxND3LENxLbdB7LYwhGoX5N8IAlNxe3ehaS+IYgM75PXx/GXNwWi2IqU
14MzNtvBZ2pU3+Q7fK+Slkz3f9TEap8MU/vRD83y0NtK7JxEEGg++8MZfg7Nk6s6ZL924VGrNTXF
1NQ+RhEKvMxermEaXtssMs+l0uUWJx2hcvyqmLYBCTe7GBPsK6ob36epmKZhlZLyQW2NdLXFzxdY
x2VhEQrEAt9XHRC4yssPX4tqN0UQV7/LNOh+c8hMIKzn5WxnkTwl9DX3aeUur7GQhM8qX//Ok1Z8
AAbE8cbq76vIaudaRd0PjgyGs3US7TQjlXvhsjpDnSWLcc03sayJrB5PiH7Kywgc6xOM12GRgbkj
yn1gnl8P+PLHrjkyiDaPfhW4PcEOTADXzPHwQSZtVt5HdFgLAJzHzLM5gdxSn0qbiEF2AlW/5TWm
v63KH185hRh20KLuaa2orsRymp3gFk4cV4z/5A+JxAUOfPDGLEVy2Zbr1swpssC03xG+muUripX6
zWpd54+PwA7RMws6ExXzjvZ2OrcLHt3shudCiAnSqBWnQmXkJ3f+u3RbdbDkKHdz7kSQqxtN5Zu6
0b6RlkV4tmeXDwMMGFSe1kORNv537NufsCWTt7Bm7tWiRvNK8CoeNp8NLRer9TykVuqS9zofYFUE
ENIQVaKlW/l82Yy8sWNmC0VXoKWNgCt4AwkAUCRfEJb32VqNw1HadYuarTpPhYPe1LKex66VpzFn
Hkf7O62S6Na/D84FH+T8XmWsUQyFF5pnPrZiV7rBUM6lHtq9aif/xYj4qCViSxbxC50o3PYk2whV
vsZR+9oUC6Zed7aPFBl3s0S7Nfa3373orac4Cy5Fph8mPHTMbO9lbf8mjfwUNPbKkHBtnPA5M9VT
NuE7yZaSSyHxiITRUzy06s2RC7lE1Rit44AcbKv1jxmVp7+yJ2O/U3biyrWQYVf98+RjhRo9y961
lrnSbNDWF/Xen6ioC+WX35iBCO7IZgSywm9HFIeUgl/IYG8OyzhUa8uk9b5zvbJY1RS+escsbL4z
lmxR/Xf6feLo2y8JQSRLGsj3MAWJCycazU5Y3UZNenrGuO+VNxsjy0+Mywyzu1yiYJ2zazdjYGQU
H2X3xp8A/xtCoQh/ZPsbBOVvdtv01EVHfIIkN4oRBYt34z7Y9JboFmd9COnbhlUlxd9MGz6EXUdq
VS8YFSZpcUp2SfGELsMl9MJn2NuGM95WP1oeRs7CvVElftxlfM8GrDuYsaPNkveM8unMj8Ik0Zvd
+M7On0IWhsioaRoAw4GuESANVmEQTDuHpJldicpPP8Ukck0HW7Cpaps25yLV7NSm/07deSzHjmRp
+onQBi22CAChBfUlNzBeFZABLZ9+PrCqu5kYBsOmdrNJs0yzpAcA9+NH/AKcbmRGo9srFvR6fRrL
LqRzV9NeFuvyyTSVEZz3GG8HpRp2VIuqm+PLs7hQKmPlGHTND4ux4e84C+iPDcW5fhMxALsHmt8z
KsIpVEFLaUsr+CI6moZNcToicMWxCC57URDQKqhhkHJVd08Q8Mod3t7Nuy40FT0+sgxroUl19Rv/
8n7TR3rwguVdte0BcDHnHUJtbTFjXiLV0SqQlHWqzTYEgJ8nIv4NF7Aw+HvA6gWOESZJsxDJOmiw
DJ30QO+tfWouWClTWKe64laqddkNPT6y7rnGTHqDiIIAR3hUy9RjfH+BJcwM9gEkZgSbw1D3htnF
zPpjAQdqaJOq0Uv3jAwL2gmXcUlOCrNVx9ua7uM53fhimCeLQZEgA8daRFU1yKEbx6r5rAXGgMNm
UGWcGNxnn5NRx9w7IxDjl3q5k3pJ0uCbI4Iij5a0J2FU1zSuhQAHmgxuopWJJGiBOJSWlyad7tK9
zQAFqWAHEksuHR3qwEbE4xGDBBpUWnCOcLxAphYwe+ihPscciuo2HGqVCxaame7Hxl+5jMPTmGgd
o138U49KwwFc4KTXsB/1ZGtcJGwMznVxjGCCvjB0aydKieDocSgvuLF5PuaJTP15vLBT27sW+LEM
Ca8QQEd3w+NFazIMySerMMAUNv6BtTfqmn8QJR/JsuAukLM35RK+aIVOV8IMTCiZYvuQSmO2Esld
f6hjJp8SOa4dcq/2rQoEGd5eJOzyS4UOJgp1Orr/VnICOxg+DMBL78BL/pRDunYu7b6c5lOsiSqS
G9A+IepFTLsE/YKHHqnm/eUS66dCxQ3DgENhLCAfWb+6ifkRDVnL2BuR1ctADBMKUfgLBwHsuhYF
zylVqEc4UNZnnNrx5EmxHERxNmAqKul7q8oCkAeQ9fImpXTJS+lnLvjo2LSathOZGWzgdF4OQ1qY
a0aFZw8O6c/Azx8SX8ygVVAv0l1ljWLaS1BkeH40CghfCCGrJfYbpWT9rXAjfYzkAGl7M/yj5EW1
FYwkcanAhz16SdGRrrH5yMQceKrZNHcDU519mMS0P/2xZrbBZMwOxNh6UASjUO3GiKx3CnzKp4Lq
F9Zgqt/18oWeE8IFJcpVEYWlYQ4YA3SxCevL1P6w/SdGS60+V+fLeUWRH9BqEiyPenRlReG4arQU
LRoz0w2vRTTcUzBfQCAklxArCBgHaXUJMN9ERvlwsWpsWINGv8MYnBkmhR3k0TQ0FmGMeYadIFJw
XkiNTPMvkc7amiaWdMJMIzs1UdAcIPdm+6gLlA7+KLN95KylNTU+E4YON4gwKaq/qRgGL42gDXid
xugV4ZSND0+WpBjv9NIL3ThaZ0Wm7s6UlOjb5YWbdaCCkjNtFYadBiIYSX2MOrgWObzlhVlDf/IL
NXdK0Mt4ScWXXTtm/jqxEiaSckmUtQz42VALDwrWDU5R1yD90ovUTgr5OiiQlEGFTCLXjUjSm4V1
pwQqAo1WotxneTzskTTGbSY3i2ejw7KCnN/P65Puw1FrAClAHRMXOZAmN2sMFQUyvbVoqYGEn9IT
MNgjXZZmEHvkAhQj3CYYDG71th6A9YcRCIapZEaeCQ0Ttd+UaGa80FsEGQMnNwPhtEWlqzxKRh4u
qWzjp3FU6uOgoeWHaTCS9FR5y3M2Fj98SGEveijov9W0nPIJWFkA06CqYaKEGZKUPJV59tRV2EdT
RxzNoSo2WOQah0YcBd5xoe5lte69JmyK7VBlwpKRPKQfKMMnev48q6Sgs+nQNhLX9JV92CZiv4xj
MUcJA+DVssrU6h1MuTwyv7f838E5MFaSUtTo6aA1iehGHD0gZcnIEvxht2eK0a2sWkobtnbZ7eSz
jJsT/IEEnSUrVH6LAO4cWvyYyKQq/Rb1bIB8oFeTy9PcXIB1sMFhPT3U1URH6rQc7VXGXI+SBFgA
Kyi3hW/5M077KaCKYf87A6tzgh2NMAhSECjvwKYskN0QbeCPf9BFFRbBODy24gCiBYMJ1lG2Mf01
1w/giCPrmRVvFZiVpQ/Mk8anKgf3cYXPIkWzKzEu3vfojpkOknvabw03IfSUyOcO9NSiQwvYy0Vr
u3CVolwXiTEy2SDpYUKuqj0Uy7PKtF4wJXQoBU2obqgcz3TFgcEadNlFBfF/FOhNWZ7pSCOo3IeE
o3DVYLi46ITykq3DCO4JyYhseQBSSlcFX+Bm1Go702wC3EZLUHg3XCv+KTrM7zA1FaV7dN1FZnqG
OJNbDkPp3KO+gfhl0EPrC4LaDZUq+pe68f8Tlvuqu8A/gNrH/M/loS7//Kn37/n/Dz4ECqrY36G1
w26G1J7+h3+7EMjyf2EmIGqG9C9oNcre/200rP2XxcFkd0C/VZgF/A9SW9b/C+ypxa4B2s3nmwDW
/0Zqy+J/aaC6dRHtJslUJnz3h5UzVsv/VvfHpZm3/b///lntX5p0xf8XxPw/ZlniJMH/SQq7PcMq
EXsRGtBOOvY785SuZIYdtr6tnwTv09v496KfF+E5vlxj2paf1lDPpdgHgNV2+l1zCJ5tRDxfv//L
sxP2vz9/5uWD4lIoCCN/WtkZ9/6ufcl2mSf+PP9Vb5iqcEqu/PoZhr2j2VaPciXuyqCNT7UxgAc4
U4FHTYn4pwGuEA/Ist8knbAa5KpaN0Por7pK7L0EKXcQK4W6xMsB2jqSO4s4mYp0rTKwZo9Dim7F
BPmQaquhKHUy2UKiTZonHgLPptupMpo3cpS7TQeF8Yy00NISMdkzdNVwsbs3iRMVyl1BECwlIsaL
KdHnhy4CE0ess78dTPSFkWsYYxVN6gghgZ7APYHi6coPEW4H1Mk5PoB0FC8AeimX7imeV7Bqcndi
HgDhhWx6MWPTjluhWOuiZrnnPk1OYiL+Qqk6U0DTNdGDHKKuYaKdBoRHUZctjX/mJl39W8wawjg9
lCWiqGeKVTkD6G0quNKV+RKVoIuL30V88CtS7cxIqYFjtHD6TljWtYlORV1J+zbQAUyVg4rGRNht
0QnOdzEDdhurbGVxHiqLJehT1Wlq/jJiZOY0FUvEFLlyFL2E8zoWjcsyVLRiKwd+h592NwCtRccn
jWi7Zwq3W+JLyhoE9msqhe0+kkmSLpDdlt/v1UnZ/auTNlP2B49tNM3AVlX34Up3YN4oS9mJbxlu
XjXRmQV3A00UxJr5++jp0qTR91Hj9qfJDVJoNlbrRPfBZYuqlQ00GATH2ZHgFeDyg7Zoe//9I37Y
VP3fz6hZk6nDp5MeCU3rl32BxLu0E3hOY1uOq2le0lcmvKetrt914dq01mcgbd+v+fVr1azpv39a
0vIvWpAJibJLla6jHYLpWz3E0aJseHJdLmTmCX3rCoFU3XCHkL+OCNrk/v6PJXWzAD+JYoJZYNV9
rh4ZJbljZTlBEe1pvruX1DpcMoWRVBRjBGm8aiqKakE5ZptyVBd0mUINDJn0EkwVAZBCsF2g+ozs
tRPyLRHlxrv5p5fGf0dHLot//lCjrvVEvVTjjioA/Zg7hmO26hjIxobVVvvdyKvvv4H89S2iWbNb
RAc2pwcIpeyiFr3TR3pbfkJt39g/jM6udE8BbUv5lAVbY9MlixAxBtDBT4ZwqptVmT7k8en7X3Jt
N8yumqomfx4HYdipSHY7GCxdlJ2e/wSugaf6+vs11GtPO7t0JGnyj8CEZqfYlKnbIwz0HQIrjnaI
9+0aiSE7XKTrxkEzwBVdbFFt0esXBxBuS+uu8B5S+7Ie3IdyYR429PLtZnvrppWmF/7VAZxdViZS
XU1U8dMkpItECmOb6jwFeIzSbfYXGdhRxzBhw8AGWTO7+Pn9G7mSRWjWLLbhbX1BkCsad+cQ6rmN
bmfVW26GnahWHbIniA7jVjejG35hV8PMLNRVjZDWE7F2Zy7Pq2Ah2UDjFhbRVNmcvVvv8kpA1cxZ
MEM7Kwlg3487fekvm+fLmnbegnnoyn9AJ2HVbkwvX6CRu/ddMMeLG69yOptffMGJm/eP4KKRwIt6
Pe4QyYZ19U5TAzmi0vTQ1a6RJ6MCNbRH9KeVkN4zlG0oItTgqnxjd3+c2a9+wCy6IVScXQDvj7uL
gURHkzwjTn+g+e6ZWmSjKr6IjHWLskL2Vp3R1C0SRDlRSdeMZREAPIug2IV8F61bixH811LB5kND
TD7expdXi162aQ2wFdCbQa7fDBekvmj3G15Qtp7S1m5RrU24zdGuyu4hfchGC0NjW4zKosk2Qv5c
ifdNxBFS7kLtJRoamCTPdCtwMb6T+YV4ciBKLiLGc76XhqPSUdgBchrCX8aQLCp/7Y8/GnOZxPJW
SrJTlJ03aDBvAwFPBqOmQFzWo+mYtLcUfEjUet1XnRNeDE8K1+dqX190lDdau+/uSXe6fg8ccJH7
4lrLJoqDOoBrfUBs46W2mre+5ZpDC9FVag0qdfArkJp9kY/O93vlWtidMw8tM0zqZiTsmstwq8m2
uE+20ireNuHicpJWtTu+m7/EXf+kvyDN8SDvqhsB/1qcMWcnMGxwCEwDVj4LJ5luT2cjw2iXaz9x
9edMPmMnDPl+M72podiLylsv333/0NqVEG/MjiW6C3RV03Lc9UmzBzi/QOLStSYt9CbolqXZnkBb
rC3ar2r7fAF/YAn0xE0auCZSG4/nqvhRWfdjv72U1VuAlRgdO7c3Hmnn203ke6JUeLDS7VEcgHks
C9FNUoB3JRsSIGivtssch1UY8HYND8c8YwPTRXtiLn6isV2CxZJoFBvxYTzvJH9zLkvbj1/Lfifq
iOKCPXtAIt9OsxXISRfM2K6RSVgRFYHg/v0ruvp1Zve+yKjKbGtiSFNhtS0BUIQiCqWtwzK0SvdS
+loj8U7UsPSNSQPH0CDggG8V0n/Ruq+WlVeuIXOWD/hdGuLkzRkHQ7hIe+AkO0USbjzeR9vkqwg1
u+Rj7l9wkIW8C8tCfOujYFyVoOxhDSH/EJVWywzR13DnAT1VRohVGYEibRK8g3haYLuAnzAlQKjA
NnGj9yRfB8/oNy0qxHj75GfGxLD00kXVIsQwWjqIvVqq7mWGyGwhlC1+xUh7djce51rAn2UTI34w
Zn3mXZGwDC3ydOCKR9QX+l83dsO1BeR/3ii9mTQXteTADJvuYHkg711hISxK4oPk/hV+h16wudy6
vqZv8MW3mftaQUuTVKS1h11wXjaS/2aquiumd9RePt0upC4tEHC1Q7NWLbdZdIRP+/1jXnlKY3Zt
4Tsh5clA5lNclhea7Qx1MuFY9rdyaWV6XV892exQofQ9+XjgBJS6xZvomq+/qnXnrCVbf/bSjbGN
PMDldu+aq4t9oq+5kJ1f0qJe0ob+Gf/k1v79/YPKU6D76ofMDpfe5rUl+saA8N5e7X4NmSdlKzhM
4Vv6XN21oacvgU4BRzLtcilswDGHj9FeEJclfQjUGyB0/k1f2/OqYnS1aW70GOVrX352KttzeRZa
NRp2QOuZQb7F5nMN/2tsl+NfhP0RBe0XFqzNQ9EttXwzNk4YIDw12JC0BH9d9Y5WbRgoDcY+pP2t
3UoWpyvpq9c1O1/FGeR0E/HdRo94ILw3Xuumjvyik7Xd+CLXHn12wmRLHyelGTb9rnLrXXdf7QED
MUrZRs5lZe31H8UpWiFeumhseYnuoqPYZ0+6UfNMpqhfPuEs+6aBKF4A+nPAkxcrWNbYLWQ4KaCc
CmdEl5fjReBOchR0bZG0CvJfyQrLBWiizLzVtQkCvbhTw1fL0JxSt6ufZoEu1q65kSso197OLFfQ
EO1Me/wsd74vgiba18daq3Ei2cIsbNsn4DEgiJUSOwJ8TdrNealj4jKAOFqK4QHxA3S1cVDoL8+Y
VmnKptIdATIuE/h10u7hFnQpJrz1qbocAoyN8DC7EcuunXh9lmlcjAv8iOmHlx7EeRdZSxstLJvZ
qT06xDAHUMwCwS2nttPFeQ0ybq07SySsF9DhNtQGNsii5Y09duUj67O6oMWxfUAtnLQnDLal3i8N
8zWF02vcheJq6MRFoxzKzLIvKHPlAFsHMJNViFYtYuqoA9h97Z2jt7HhdmGaqcGEYfzKmJyKosUk
+65DYVxkbHMjHF9xMof2yWb91JeJBWMClU3HjtwDsUJPokxGj/xncWDAi52f4tBSvBxE4wk8Q2Fh
rrX5/lUpVzJEfRap0zwpoDkI0i5LnWbFZBm97I2cOsCPLEZm6I4tgXcu/OfqJT6oqwhVUxtgS0q/
5ohV4rBKRy/6IW3Ptds/DK7+kN6lf/2DLpzy6EWpJNe8scOuJWr6LJSnCiBN3+SXmkvFGR2ITR4D
s4Wy4TcfY+eyCVzN+f6tXOta6bP4rNKZjS4Na4UHRFg2mpM85js08kkFhEX6CKJhqdpQQU/x+vyY
L4St5Rg31r5yY+mzEIyGQIKAGUvrG21HJ8Dp3Wg17o0b2ea19sNcZgZQLqq1EIl2FoDex/4B7s2L
8Een+bGPBbos37/Bq19rFmdD5jEGOAtp6nJAb0wNDDyeIY3ue0AArryGJlFvyUV1gGru92sq0yv6
4vbSZ8FTb2XIRelZ3mmYFTJq/TFgd5F6w7L5K+cLRXIpRV1MoYsHKGPW6zvVhnksnzj0mPIgw/YM
VuiQQ8wnsQ3tfqcai8pExeDx+983U/r5nxajNouR6dgEhibxTvpmGXgDah6p21ZeZKBoRUoEqrIQ
bP1hNJ/iJe9F61/o1uSL7s8ZcbJVt87A91Z3mX4UINAcLre6GNK0q794bx/V46fwA2uur0KZ3xW0
S6x/1P5OJuo9aJB0G41+5DHEy2uLehbO8Yv45/dvQ7oSebRZ0MMpW0Q3zpd23WZAYSKTvQoBwPP5
R9e4DKK56H417SnULutM32KPAx3h1KyR/e5SL7uRiE2jxi8ffRb+AlDbQq/z6BnSh3DIig2S7JLl
MTrKnRylAapddxD+yifR0+KFAJX67DS2qS1VyS33UetZ7V9RPoEG01WQEncoxBbpJs9h+1ImYqhh
Q+M9Q6jEmeP1xpu7kqVps0hYCz5yPlN0gov2lDvNu7QaXhE5vhyiG0fpShDSZvFP7kQ45GD1d+ad
5Dz2tnqEpnszlF/rFmqzGGcA+jyXU4yL1irihLtsmyx7r11j2LgPQYh6tU3Tjvi6Hk6SC1skvbHp
lOkVfbXVZ9mnXwL4tmJWHkA1HMJnDCDvcwf30uWwAqGzHr30PTlJWyQQnoW9fsqW4VO/aJ+tjW8H
B3a/03nnPe27dfZw82a7dv5msbK+WIOFOCQh+UFAzJjWykFf0KTlYvshOtmaa+Z4K8O8MgXWtFmQ
xEw7E7Mp/qMYIoAOXFj3+TOyOZIb7UPn+x16LdKps0hnSqqAmwuLtE7sphvLk91smXi5d3HM5ejo
jm4H98O63qpOsUN8c18vxa12GpZviZs/ff8jrj3p3KFePpd6W8KA2SkeDk/uH2MJ/2AprG9lCdfS
tgmL8Dlt62SxSaopniMKak/PVS11x3wMF7ktOqhokv0K3u/gxpm8FjDVWaw6J4iOWtOXC/yfuQmX
dE8LJ1xUjlwvyPUVbII3tfAQLMHzgAUO9sK4tG58UWla5IuDo04H6tMdEQjxpcunPPH8nL139+O6
+9vvjJX+IP7KHoFVeeNz85D8+f7TXetaqbP4c/YBYJcqq8kLc6lvHu9R3GJwca/yj9GRvCNCNEf8
qm3ZSZ3KfUYXc2HeeM9XrgR1FpwiSzZHq2Tt2FbddEEkcG9lRcq1tzgLP/VQRaY+bcnaQ+xNXY6e
SetDtAu3XKduep841eLswTJdaCvU5myQExyZk26X77KTeT5JN5o5W0ZklK2OeOPjKlfC/cfw7tPH
VZVwrKN/HVfRvXj9rnlu7XYj2Qwe1vie2pGrLhs4/W71DHPL7v9mO/+Iadeud+vlig7EGsbMEnYl
t0S3CtZnz1jf2ArTq/lq483i1ZjEZaxOh6z0gETvGrdZjqvcjZci80Is4vblITypP8pFsg+W+tJc
hN73K2tXPtbH2/r0VvIkDDDeI50UrcPkcBktfNMpIrSU7F6wLzAd032ewYrzZG7/o1XuhezU4VpD
m+ZZ7rCqdoENgLq/PGNEIt/10oIODoBRo/A6QXAqDMRTT41eIRWd4cpGyLadIL2a1qqvVv0k3GHD
dxOjP42PpnwMrgVNJidtTucaUMjxfJ8VrqkgOGN//8TSlX3wUSR+emIEfVGa0HjXzULzIOouJY8B
kds8nd0XunTLfql6oidtqu2tk36tb/CRmH1acoIaGLHIkvAH15kdLJ8lvjMeBY68CLgEAw+4gP1H
YhqMNLNr2vmycGvnqXfzJY4C68B+uPHwV/LRjzP76Zfk+KFlw1SxSMdx17n6EgvIY7FANsyW15UD
FnFt3BWnfB/tb6x4bYPNYmos9AgHTSvmZ+T7jGMkbEb7pPjLoAKC45yrd4mdB41hEbumCkrnxnm/
lvB/dJ8+Paqo5DDOp++Mm4KbHuJNtlhrdy5ec+7DrYN7rZX1UaV9WiRowlGXchaRlwIDpP2I1uGv
pMFc0h35wpgQdifh0K77CDkZp8TZbtXetws1XWC4Jj9LeGe8Kuh5xI54wmu6wiCLdPpgdqeGvLy+
teevffZZSDbaM3IlvSntxl/Cj/GRwRZdoPI35dg7VDn1mKcIRtrDWnno1urP4uXGt7+27Cznkywx
r8vp25dOej/8HZ2coBZMoR6stdNwrUU0QPFVv7XZpk31RRxVZnE0Sms6fmBvdyO39h9feWiKu5g5
YGLfaY3D2WLcYNcYwwSO9XjjIa+s+dGV/7QFZIRhogSzkN1wZx0pytPKC363cAvsBtJobStvJREx
xrBB34fhjSb2tUWnN/5p0Q4K2CSjAnasf5O0ZyuE+I65zo1Hmr7PF69RnuV8NT54RtnyGjXJTnVb
3p/vcy/eqw/iD9xnpefvl7myOz7yok/P0Pewi/VE54AOiUFBLqDnHaAFXqNgZ5noc+U+N0kf3Vju
Wr41KSN/fme+AV0fl3BE9p4NOKoHyMXPxT46IhIEMuixXFW7cYNbtB3+rVbyKt/IHiMrp34KyNu/
f+RrGebHrOTTM8M0GOHHsVm6v5rj7ykMlR/RKYIGuUQYIv+rbPL78hDc6ff/4YKzRA+J/URHyYaU
9mD9svxHJNhYSMejzLK1P/KL/BA2iE8s9N9nP3ek1++XvdZblGcBJ7gYuN+a7KBj+5Dd19M7rp6S
Y+ek6/GvtTk/XJa418nbzI1HW6cyLY5w81ffr37tcMzCTu0jvuInqGcZ6Jp37X1QPDeVduNwXKvr
P/77p09YdFZR9xnbSF/Km3odurC67anxP9L0D97f38XV6I7ulCPmN+4y9Uoz5COX+bQmVPHz0OLK
t+Nd4ly5UwFRYoVFbY9e2Sl9g7lEk3bRHcUX/8XY1Obikj+Ha+2+61aI34O4GRlmh/zIcN//VZ6R
+ss35k8kCLoXWOjyNrhLb2zxKy//o7D79FOzaDxDX+SnAkBx48fwxl1yJWv7KE8//VmhaSBwVvxZ
Xfvh515iYBl0f34VfQfXFGlYfr9zro1SP87tp2UgoaVoSU+R71d4Lx8QVvFkzY7WsMR89/KIDID+
qO3No2qfn3QnsblSaOMcgM9SJOwzT2C+Gt0YW1wrvT/azp9+zGgJgVpU7LTBBSDM/goW4iLxUG+0
deePsqiOgRt6xY1Tcw089JFIfVpOGMLKRKqUY2OHbkjhMXqBB7nT050TFkMLaOc2IuwbJF3cy/58
Y29fS6GkWYRKhkoVjIEv22ymQkO2ZXEVhov4ECDIubXu222zlLbyq/yIUslJcNS78le1Dd4QY1hj
Ph7onqZ5OCtt0n157F1/q55vHPXpuvviGvxAG356IWrVYvsb1myG+keC9EsN7EcGbheJIpOx4MYq
HwOwr5aZhasGlt45EiVpl+hA5IK4xeJW2COH6sbGLx+RIyMy92K/1kCu10jLReC1zZreSPZatg+1
jEgrEEs0BrDCW4khmxUAcR3/NFLsonDbhva+kOoD1nh19JQz/UJu4U4AzKQgqDoGP5FBSiEWXyj/
/P7SOAVOgshRrCLTm6Q6Yre7IBwpyu8JQ1jkYzRlFZ2fLcPWAfECPeyHtzJ6LFG21rG57aQlrjD2
2LS5jZAFOgTLKHmJi2MM0wkhAM+fXKDVljYzWv/fH9uPvfLVK5zlfTl6eFLT4YMt/VKhuOeO8BPt
5fKh3sjNMsXxbzGiTncjFF07l+IUoz7ti7RJ8M5ApXFXCj97NCyE3gXmgkIqRkGV219Oer+q9omO
0TYkjnUjJDZTmAScRSR73z/xlapKnOV/Yl0aWubzE5pJiifmTvAMGU5ecbmxwLUyWZwOxaeHxPAN
n5GBV1p6rTO48Qpp/X29an8Krrr+Fd1PVWmylLdYCt8CPl2bp+E18Y81VdzeygsC/IC10V4+9Ftp
Gz2cN0gJbHSvXsIVGbaXW6H+SpI7JzolQYLhgAE1oZOHR23w18q5x5cz9LoBV8BoakBEhyJQl5KJ
vsKguL0fwrz8PZg4h9fKKu+aRUjhVpdvKuDQUKddDn3l++97ZWajzscfulwjsH8hKkbmGstnTf4r
X7CpctXYzbDBQjEhQYKmQwkBZQy7UDfyuBLjNT7KGVJoCNPSTkuduNyFdNi1eDJ932SY6Smj7UcG
frdOASCqKQYMjHZgPaL6VVXeU147Y6oi//H9Y3zk1l8cTFH95xdNL2qhNmgC7FC2rPbKq7FSHtpj
xAzQUdI3PdsZDAfR7N7xq33NbR5AFktIOizGJx/UPIBEFCpunNtpza9+y+yiKS51FDc+u8sc3kvz
sUGZ9/unvJKbiLNkNzSzLOqxlNrhqupLm5LJpXR5brV1ZT1pYeampfv9QtPp/uoJZjdFGtEnrHue
oAqh6qAvi86GGxlbBI+WSbCv+r/fr3Mtns55oWiy6Lj+cTYY1hyz92LTPZ3vcCF6N3+Mz+1bfOOL
fJQD//cDqXN6EEByLOw03py6xFp+l6yDReKYzriwyDZ04DRURq2NuMo2f0pWNElebqUdV2INqkn/
3JktE1F071i6PCloPoCVpil8fjPuLyuUgX4p7xiu+eptGP/X3w6z0H+uJ5VhH2nTo3YL4Uil645O
vwq8hM4byj7L0HlFfGHRu7fGU9fWm8VSJMKHzh9YDxv0tWU/onS3u0UtuzJ1Uuf0HtUUGg3pLVr8
gFSGA0oEdrTqYa7cGsVMb+WrjTGLGwGiodC12IBJ8qZ0v7W7Yt2JTtDeaJ9cyXVVaxYLQjWrO+zD
md152aZflcd0g8a6E3k067bttnYzpzuin+8GG7Q1u21U3Mj2PlpRXz3ZLFho6JLXkUJE5Kv8QCJf
tMHpj/4yRvNRW41I4UkoitrJCo1PjX5V4lbo7ryesUdo3GGLjkuBeAKT3GGyKFgYTnhUTjeO/bQ3
vvpts/hidFGR+x1vvQCz7ukL0r7fCPYK97DXttad7LT7dpk62MvcWPDaZ57lbSgzl2YhidS1z+Mu
flOcOmQwbuzHpf8ARsVaM+LTD/UyfE29G0t+XUpjYvnPczhQb8TStGTh+nfxavraSIpv4G38h0Ft
TtgpYlSafJkVkjWNx+6uXqcb5QVIkBPvIAiv8tXglAttk7xf6BGIS+PxVjv62rk0Z0HGCJFfK6a0
UFNQU3zMlpNKEKIp2z7aBNvgRmH69UWK6OU/X6EYD75gFRTJcS8vBuSIkm71/de50uhQ5zyBaBTk
OgpJezDgiF7Rco/vFWlRHn3lNR2WSIhHmdO06B0vNOx8y4ezem9Jd1QqxlPbPcordD6SQ3OEZdng
+nkn1ctRdfGJ/4O4O7Ykoe+BNdrgcVqttEn8/OH73331xc/ilXr2z8MwRVusDmgGnZeRJ6/B+y7N
+/9whVnESiMlz/FGn5pav/zUUZXcnrwZLpnTIhRYNYBJnm9Sk6+UOKo5i1JJ0SWYPHd8B3isbvvD
OFLK3dfrixevx7vg2X+oD4BJ8/fsxrm8cl3NmUuYbmIuJEZTr6PYSBcbUxpAM39u9kG/zvbVOT8J
6VUMVrlVkBxgS70EjJnzvegQ1OzfN77QlWA25yFFfqheVIHIPrmScdSRKG5TO9GXmOXiobEOrZ38
gASn3G24nT31hDkCY9JVeeNYXlt/erWfKjY03VWxQDJ2R8eq+5s8tBs/WbS3RitX7oY5nUI6iwP6
pIK4G4/90X9v15Mj+El/6u7Pmw4l/iVqrXB4o3Gh//z+hX6dVqvGLMz4iISLJl4fu7ZB1QXLG6b1
2RrZIJSO/qNmpWrMRgIY3yaBkPPKKNt/JttAtb//6dde1iwcmIOGp23J3/XRvavbym6FQ4Audex8
//evzBFUYxYNctHKrbw30aDAT+pweTTvznRvdtZdu/B30kZYXtz0KDz6t5Cu0w//IjMwZvGgwtkm
HGJL3CFN71T9XaEUDjJsWF3hqiqj3Mc4X4LzecgeA+3x0tx9/5zXtvQsIZHksQ216T2CbnriwOyL
m/X/FYwwWkn/PC6Cqclp7/MKz4fhOTplzwrjSUR6x/f4eKuMvxZH54yBpLSw28EGbxesVRd++9b4
0a/jjYz3d0H7GO+0YFscuT/NM9Y4N3bflVg6ZwYgRjI2uNGTna+Zu2RPOL6tmp8Ipf9HH+Wjj/kp
zgw+KqpiR35jWLTYRG0BX0f92Rg3/vyV4lOdo/Ur9Bx7PR6mgepQ2kgsth36ljb4czTY7n20xb1G
cpr6Rgy4AhRQ55h7xGsLXCC4egxhL/3U9h0E/Mg+r4M7P2UiTxd0BzTxxmpfj0fUOeh+qC9Gix4/
E2rKPyBlNxKnKwdlDqg3xb4qJcEnOuuVXQ/PAsZY2rOmYel1A1OvXLlB55j6LG1Lq4sNrpdNDl5F
g+MWburHy8nYgqHZaHcXJz8ir6lndr4QYbvoXugEAMxA9j+b28pFXGx9C792ZZir6rPIwJTJ7Kxo
mhqAI7t44kZexjQm/cd82+wYySxobHn4chz0VbdqVoJD/ueoIKe01+9PwZUQP8fhh75m1lJHBVkO
mGgsYFh3LSrPnInv//6VQzzH0WPoVIWFgB07Ius74YBIii2c/Pvv//gVwQQMQv8Z/JqsrblA+Otj
8hbugnrbY0j91hbPvuzgt5EA1cFk/tZY7VqzZQ6DHwQdW0mhpySC5zO65l0U5XYprcdgwQwyJL2M
TUeEQ7VInoNbk9prgeQD8/YpUAm1LsbVNDUtup/vSul1stfqXrGO8L9AIGHVlC/+G+X99+/0Ct9R
nePJa8HwlQyN1F20G8E+9pad3RseMkROue283s4fGYrS2dJP/d/za/8eHitUaZ6rW9X7lXxpDjjv
zxjdnpGF2vWe+Px/OHuP5bbVruv2ilCFHLqIjKJy6qBkWUbOGVf/D7lOw5ufaZ56u7u8SQF8wgpz
zTE8DzfRTrmhVelqXnVId1RcP3UEZeW96Ob/Y1Soyf9dR3pnWbrxXUf5FrRp+2pn+NldvU9oUfaO
8Cbu+7s+CK+UPy+oClTtbNPLANHMeuTwlPzn0SeWP/aPTZDeJ0ftx3wIt9Uh3lRb5Ib0foLISW/+
f0xmXagbnEvKrW5SVjXhJmdCayPhezxsV7jBub1WTrx4BfZJzfK/RfLnynIJE1lLyom2YgUKkjc+
hPnbbD3LL/9eqRcui3PNeN0ModF1LJRwAnIDrwRXj3tm7pZrjdNLp/O5aByPKRzSWo0fylWf1q38
JGZ2EYS3yst3dEoFCYX6gnqcWTv2xS79/rGC95LUYbiyGy8ErOc6clh0zQjSSsUNPh1tzFKPVTde
uQovVSnOdeJFqKV0bHg8KGSYvW/LR1H2yYnUrWK5veWP5lPY3OrN81S6K9N0tdfcmwt28i8VxEvw
MWUBGmM7G7shBGw54Rc9YrO6G6l3kE1ph1GzE3U7BxNsSGEj00M0in3dAliGLzVeWWUXbphz/Xml
lwn5D3HWeuqjJ6W//7aDTXzA1EJ65Ve4FGSf68z1WpgUCZvJg/gcPyqbniLYTFps50fiAuffy/lS
kK2eHUJVpw9GN/QE2YNxNyjqpxQ/ybTrtU1h4c76S7Uy3Ofh3jbSWwdIGRdamFXwjRlr1qpTbV27
Vn/fZ39Jk8415kNpariTEhqL2V5bGKUScbl+bIb7ZjnpeLgKMQykF/UkM+GVpFitBe2y+tWNXgcK
AoYYG6y1c8v826imZ2ciIRU36alQv+o097HqS+EgQ6TFStCCGF2JdoxoTXgZLJAEQSIhdexdi8fK
nQjAn/wlMsMqAdpR82NqUDebEltRd2VybMF4D5HLtIMnM+Rq9gdRff/373HhHvq9a/64dvNutbS6
pnMsOu2Dvvsad+UOCFvw70+/sLHPBeuLCjNIClvOYe1T7N/C6MqmvhDPncvCcRKMmiLip1uLE4V4
KGSguuzoqkXVhfvjXAO+6oDPSupShyndaqFbPI07ZSd5ROx4ol8LAb7T/7+sv3N59zBD/zFGioSj
j+eJndn1VtoU29QPfap11m1+ZctdyGKUs7qJDrRManHkP6wKQyr5m9HGNpyHf//Cl7qCv5VCfywg
q4o6kVXEAiL9O0m4RuJSRxhVbNotqqQ95XOPFd9uymd0y7v+uQ2yx6uqqwvH4rmkWzbbPlarmNIn
hBeHKE59hg5xSJjj/25MWE4SrF7sISu23owrycSles7vyYE/HrnKcGU3NVZ1vh39MOgC4JuPyb7w
TFcLTB8rHvNzORj/6zo5C6SWRaSqUrJFp918MnfZEUmReivcg6N1oFjcLvf//ikvbdbvzfDHY8Vt
NaaFyaJXc6ynkUyl2uO/P/nSoX8uu577rlfMiENfGoZjpnRUUmP0L+HJUHAT02ZP6QynCp9mUfea
lRZyqLiawGRJ0ZGi9odaVSD+/bry11zYeL9nBP940BDPVdylyad6d/K6++FYHL+A+jD3ZG7GY3wl
3L6wNM912Vnc1FUn87O1UnYQZfA2c+WNDcw9GLmwnrdlN1/ZhJcyxN+h3R9PNKkYV9Oe/3YiUHcM
qezQ/dgHQLqMaGlXvuSCPET9/d//+BLQNpJlfCvsyq3sdcH3l0RedgSV5qI4DJgWaveM0QfRQx6k
T9D8trFlL6QU1pW/4FLj5lyQjQIIocP3Y6LZYC4NAjGCA6ZRnWtnsvX3I/l3LvPHIy5mOootdNlD
Bkil4OregP/qfIkxn343xFduxUtFrHPBdbvimGvMvElh09nh75+MmZod42x4jyxudrqmm7r0PGdH
xyqsuaXIHM5956HbqHETSLbJbXt3TaZzITs511drYQhyxOAL9F1nEx3fzcdrwvALH30uo+5HODhp
xUcrxpOiPo+hr2RMlJ/q+O7f58CFDXoufm4UYzCEmS9YpGC4D/FUsVBkNUywOXp45e69oMxTf5+I
f6yoeS1TgfyKl194GOsN1UecOyY10h1+/tlyI5FgdNgNRSBt8Z1ofsmWixtygq/8tW7dpVrHuU4a
hquyThJ/A+glbIXA9hj5Admjgd9dZk/is+lWwjOscjedg6F/NZeNjqNAcTT9kXY7uU99FA6YT/38
94u/dFz9rjz98VKWMIFNMfEHrQ+jK+yrG9lL7gIp0DSbeYorBYiLr/77nvvjW9pYh4k5kTL1y4tW
bdtlL4K06fETXPX3xlxsddgkcUV+56b0L2N5V5mbRdgb86P4UU52kl3TSl4YQ1B/F73++FOE0jAi
2aJGoE3y7RC1fvKWQBO0DH0zan6iQHVQjokC8QTO/HZMn3H3K6St2JNKHAuRCcx9WMZX1uSljXWW
gQ11FVthwx8jLKUz9Iw7ydicG8x1YsUZXxHtXIjQf+eYfzwx2SqQjJgjrjY260q7S7tvYmo9V66C
CzHt7xvij48f1gy775pnKAemkSTI4bjjxtq1DtqFCOFcNAw6CJbg90XD4HNQH1Z73Cs3o8OUs4fM
hfLHvzfCheP5XBgsWChHC5OvGf3hA2dp+3s8QTxca2hdis3PZcFoR0cVQiddAAy5bqOHxclP2U53
jdfiY3yRXw3sZrB3io6SkwNzBOLjRjisXGsOXVgD5wrhRKrzchi/Hw9ZSDZvsWW34sKt0yvtmQsH
+P8RBQOng6X6/XhM5Dc3hAOOSev5yja5FLSey2G7NYKdKBDmmxmHgz09l775gPW7Z0724K47EH2P
CyVM7S7f/Hs9XDBUADry3yNrWOO1qr7zZXlyTQ6GjbSpBDtn+jS1Z3o08qZNXR1qWpDdQo5tb5Yr
33xJY3cui4WFKiaVzDfPn8zb5a0L+0WnW+xFgXrKfcFJn3HF4EmtY/aYYXNF6OVdC1MuTPKo4lmc
YiWRtWQ4V9Cuit6h7u1WX3VCDsiHaBO6y1sWLMfhiLjUZXinvBfu1tbGBfuY7nW/2gxgjuz468pv
8P2df0nLz+W0UWypsaxwck1O6Zb+uF/vOh+KW9Dtrpm+XPidwdn993duJRWMo4Z2r7ixXkuoSokz
HtiKz6HbONglH0Jf81SfIWMN9dOV7fL3M1M5F9HK5dqJKRSjg5nIv4Qe0Z65YDUM+vXfb+7v2105
F80uVPzjSufFWaeYYczucE3qeCGAAVvx39eVTfjApioJW3mQPyiCszNe+k/Fp15WH8bb5pg8sUS9
JACucpDbTZ44+U57kw/LlVd3IWJRzjW0RoNL8G9BcIvHwQduwWArmD6AXfyRTM78ZYKRu1aQv1Bf
UGDD/CdwWbq1iVuNzsmIiBbOpFOjuv8p3gJqBoRMnesTp+zuZdpNO/1qXfb7w//vsoda898vnQ1B
DJfvJdm/Fs8NYxyEo5+6C2J423viPvOvjtX+vbimWGfxx1gr0trMKB6GewGTFNsIZm7W8thwzF3J
vS89zNl5MpjLKK1JTy/WLIaNKcMM7LKmvXJtX8hDMej877syG2BNqcR6jD7wiBK80cHDLXKepGuq
jQvHsXIufIX2ssTD0IgHGNP3tF/Tx+mX+oyUB0xBkjB6zSyhdLvsoLS6QJ0XtzxeZeZ8/w5/WQnn
kthMTf8/PdRKErBr/dU4FYHllRgRZL6Req3bXNlWF06McwVsJ81pvqoDQiWK4avYgZi/MQcJ7OQ1
M4W/R1jKufrVSI02WuTv1nnoY9rdCu4S429bIOURSqfFFjK9kk1eWhTnatgFmNDaGxx/xvQwJ27Y
foC2cwwM8IfoTXgV5tfkmrfp3wMfxTw7INTQ0nI1QsBaJq7CpGm97Yufg+XPhj93ufs/Hefm2YGg
FpKpiSEE71CKpQ89rQsnn1O8gNopHuy6sEb731906bw716+OsRxGUj2sh9hJJ/S4WQrh5DUP3QEt
YeFi/e0qGHlWjV2VW3V1x/GtbGNXubbbLl3H53pWwzS73EjH9TCGu6naAx60S3xdSk9kUBDTX/jN
K17yu2TeFuF2+eTYH6KvIj/UhXhl+fzuOv1t152dKWFvFBa+/NjVto/MCdpSnbrT+iYaXqwc0tlb
QxzYzPVmqG+y/n1pQoIG1ZGq1wJkalM5Y948TXPpqCKTm/CX68W4T/ONgjOzNUdeOzReoTROEW6o
dGDempOSBTpmw1Kxl+vaK9KPiU5UKWMRKIIof+yMn8vg/28/8bncNhGVpJkz3rCwD3fyr/IRdcXO
cBY/v2k30l31WGb2Q/p05dsu7PpzG/PEmkqpHGF/DE60ETFDnTz6vn70bZ6Fe138Qa0Xi29cre0r
m+WCa5ByrritpNCUAFBhk8z0t/zYdVSSyvIkR9gU5k+dzoxGdKtqGGutj2WqBbB4bb3MvDwpD7qx
nprmEVsSQAVsAQyJdd2LFNQKMcjn2cFgc1jcWq3sUSohIsy2EXvqcLP0+pU9+Fup9Jfld67fNY2s
Xw1lggEU9thN0E5ZVX/VNllqUIl4NBl96Tr2JSWaQV4COf6ZCTd11f7EHNyO8s81+xgqKViiLzN/
KSUKWttJFexW3fTpi5CeBtzB8Yy2HsIsyKjqJzhZaOm0L9jlOt7eHcqpMHcb6UWnkSNq5UmtgroW
bEGELfqFy4kDztaVY8Euyte5zY+jEOSW1wHKWPg4HHEspTwalukYraczwjtVV1qkF6RJyrnwWEiM
Jus1zJBFagGSK9xLm9KlYPvcbGMEa8KVpuaFU904O9VTwORDo6nLwUSJrmJEbUdgMKKK0ezl0Rrf
/r05Lgyrgiz8b/CSsKDyScMXe3SnI9wUy89+tQHiTW0jB9y9nU1/cJVMZwjSg/E6Sh5EK82wZaea
als+ZBQv/XvhG33UbcbYGTqKmfhojDc9jiHmlQV56VI4FzEPkqTChmBDcSBn5Q+s2PfqafXEbyui
7NVw+p5BeIZMHCl1ryUaF+a9FOMsbtRCvRejORUpCdcI5bs7daW5wKyffkpeatON6tMqPU7159D5
4l0TOotpz+arKs1211cvMrOJjH59DuHqKnStxMQH2LosTpy7BUU/7ZjG+pWM/VJKci6JTmXmoQWF
EFHqoIOvvpXyTnAnxGZB8rrozWJqH6V0+yY210oiF1bouUAaanI9ZyJfiR/ffe5HW33T3V5LTy9l
eedK6HQpu6z81vePTCYEZN/yjVbzhrfjD/WRMjkm+DhI7pe99mjdlb/G+zZ31lsJ6/Gg2l/rcl2o
Giv/RzCtK1aVd9+b/U7fpW+whoL0KG0lN9uN+/xUHKl8CHi/FT9V/pR/70lN/i11+sv5+3901KaK
rANW7iEu0kdVtO7E5bUWsh/lONwBye0NVCGxZEsZqqIVjwJpeFWk+0SLdm3SuW1XHqsmcmVOwfJu
CW/NxK/au7F6SDU4emXmNLQdQCeCaLfcaJ5vQ7ydgb7/jMNh10fLTasVG7OiO5/W0H9SjJdlDLiz
jgCoJdm0QqdowFAm7X4Ne6owkxflkTfh8JnHnhIyIyv294JkLXZr6diPVL4lS24zqy78ANuUt2Vx
yIfmOFkPDVOSirhF0+b1pRkz83aSQq+fTUeQP7jy3D6c/MGsPoZkK2qjI/G4mvmWpiqSHJgToh0O
P4oKCkyevy1W7ZTGr6izNubcOdkqNy7XTdb79fwiFr7QU1OvzDZ18ghbhGxMbHm5jdW8sBWpvokK
KLrmMqFzSqbaX/vM64d5R7BktltwWTtV09/DKN/D7XwZ09y1svIJ/m5Qq+pbbOXO3BU/4nk69XO8
laxgqPE97Utx0/eWzaSA3KWHOmkxUlLZhYucljgoqUkJs74Cla6APy5XeA5YXMlvWRYU8i6Nflbd
4Ko4AImmasepyelb2sbIjKs6Msox1GJ/10z6e2cqN1ZrpUFrDHrhGYWefo6F3PwYqqbAlqWBEFFa
M28QNy2gTsJcuhF0xa0QQfQoms6weYuLPbYG/3KUdW9RR1tTOLyYkPdKC4troX2N9TZ61aryJS3e
+7wfD1qmBdKsudWYmZtcXd6lbsk3laJ1r3GMJ7Wllr/WqgnWqcNf0kv7hzA+TcNTq59ikPQApnGj
XnCiaMYNLAEieqOMb+PWyULLU6Igk5w03C1lASKiALFoWgMdmm0bA2y9y5qFGa2foWrLya3CHG68
T6NtkW76eje3p45QOM5CRxlqN8TuabbxzIsnW+xdvGlZujHnsO4WQjDjU90nB3WAcO8M6h3G4rm6
IRHFAM4U7sf5EHdIWsAttw4FbMOD5Ks4YfYsrkcYG8WESrIV3VayQ2HZ52JzDDENKeijYIV2a67x
vQWwcWGSo6pvpuyhZt0ar4sIYqyB4vmgmcOhar+K5mtmz6ktUBH5o55ZJMp43/VxYGbqC+06RqsM
UhJhdhM1Re4nxth8Dg5ZuhOzx6X6sVRv1/CxmuRqa5TiCbORU95Kx1ZuvQbK13bpo5dBMv1Ip564
3mfSTcFE2Dy9r1m15zGWid6kgHFP9xw2qzNa/X4RI7wmrN2khNa2L+UHZVHvYdoqj2Y4dZsCFK4Q
u4Iy53stpSjB5q2LEmBTiZEVS0OlgdXi9ZTadSU6av6iNLE7L+kjJqXTwm8eg6ZtDL9qbsZ1bRwT
OrqheMVYeDOI+qH1i3l9GRsmu0G9jZZALGrP0c3wli86L7U4jRMMXQE/qXikVJ5gpQEaRohoZPWe
wFLR8sQnPWPaEpDO9DhLqd8aq1tpilMZHT+S2Gylxi1lT/weksL1pTqUQhnhX3oUDHekqiJiGe1B
jXK/P0eFCjkfSg1KgGwFaaJZfiN21UaJce+w9PqtqdXbWl7CQxE9TNNpaL76tLUhD/dLkDWPJr+6
nlAt6l0E++yOQq8cYxCdTtnrwiYxy9Ath5sVC1czaQ5CnG8Liv2RmBVOm1iPIXBhd+Q2VAT9Qe47
eAFCtuMFT0GTH6k8WZE39HZ7MDjZTiKla+N27PEwZeQnzu9EwO/5O+PFpvUAcUUcf8Ca12wBucZ7
bgXisoE8ovV2qjt97kg/+D+bdZv2Tg2QxLRhq0tIGWkIKPaII7+e3Ezwi6qDuNpRcV9JtwmeV6XX
k8BEjW9K+z68E9ZfccFsW/kpFfhewAwxMKvNhuhpbOONkOZbPc6f+rTBkDar5KArdjGNjqYrAnOM
DV9hfE2zIADPetBxXw2KjNl95nRDOzsZDrxYlGpcaRqn4LeV4z5SHjnJkwWc0oJl0btGKyHS9hb5
lVpOeDcYtaNpm1hce6esar4h6vtjUxrJD+mhTfxZ88KcITndkb/bs+gti4BUL2CKCgPt2XAkPbFZ
PF7UqY5QoUBJGOCJbidNdlejh0EPStE4dgCKzIhDdN0Wv/IVUxTmJe5rWBYZ9IRtr2dOX8GoS8vp
Te2G09yDhoBIQelj8cr8AEouk7Erg2Q3eoO0qxVPiL1GoWeMq03P95qWE09Jj50Mb+0jyW467Ggz
0qKJ4cVjuW6VjFxS/VJERvRVd6luUvGpWAW7ohLQ7wzdkzpaLO0T1lGB1h0i1Y1iBuqa4U6rburR
67DsUikEAEYtwGL1D+vdiMAn7e+ZYSzDFnJe6QFlMQ1vSKALqE/LwnlUzr7OzHYnD06/zACr3UF8
N9OfBmSPnjTGT74Gk0OCEdSKcwrBC6JZaBjStrIUR5Z9SfKs9rGNnrRqp3wfFbY+HqtyTzcqKm70
xWsx26ZCrdqV4dQ159ybMD8U62NF0qIO7hhuZYbBhqDsNxbkT2p8r2u0p/+osjnW+AP6lm/K1sHS
myNRHtzeiUq+IfXe0BScQ+lyXy/aNuIXrSPxpJKF5nXSH1JwR2Xb0o6iPeeozepZ67xLce3wIrHj
ilmyk25SN5JiL9X1D/M9br2kXFm0qaPo8ibq8j1WVLvx++VT0TWnzB8ghDYrKI3KHznoa34LKjf9
PO8wvHCkZnDL5SanSz82xm3bO1a/y+PelecmWIaxdJq2OWjUAXRI2qrSnJr+IAsPoZLvO/kDgHS5
hIy19+Otkgi3jJw4DQahuEw+DgY1JWGnC+BPGywm50my1dlJzfQ4zY3C8VTqMDqrdj/IRuVY60Jk
JW3k6HUwKBkNqkFQJXYEewRlsWz4SzEXP9aRCz81FDctfMTLmCFbVaBGur+oAy5MnTusij1Q/ado
KR6Nmv2bbbkEDJXp62rdqYvpyyVppawHcTOd5umVfrHdqJ0j4h3YFpMrw2BcKtWJtYOVa+iyy2Vv
rQ14Yrw4uNgS/aGeOp+JRPiR0GSpBVhCAT5ZjF/L0AiE8EOkZEC1zV6tnWXcQTkNrEgGfPq9mBkE
CkvVNu/aNtCKcFdb5q9FiRR3TIXbotyGtfghpfCrEn5qbWwCuZ54Y1Tmn3raTmtgPiAk1zTTtow9
gu+GKGRt35dlDqwWf6TxubDeZfG5X5/VhbDOq/O7Fd6K1PsL4A783cNtjGcloYAj6+n9JCtfI4NR
jggIBd+3AVVacWqS+liNlmwrpbDVa1as0G6M0ZerQCzST9VovNjqsdD9bitWK/B44KxtqXtTrqc2
Y+cznKlo35TFdJj0Dphg2cfbeJl3I4bbNlOw92MlHfV+iTeKOL5V3OEbhhatoGo/pDX1ytT6mmcY
q1XqjPpzqhO+I9mnzp7cgnYHyikVP7KUxGQsgAZOWKWMjdvlyLeWYUc0u21CYV9K6SauwwDM6DP2
fXtVFYJlIsQZy+SXYmGpHMHo04DaG+a7uBgEaSw7HQo7pyUqiaq84XLeK6iLu/awpu+J9SZqHBU3
RmbFdsaGL0egniAKMq+myNRpnSc0HCXjjD8N7e59t87gnRnFshNriA9zb27aUDnVRnvQaLpFdbFf
Zwu7LpKBNvTzKHUrqeT11eJG7Ssa5etymKPCT9bE0ZYXUdXf65k0TSr3hcSGouKaal9p9xYTIfVF
DU6dSQCv0TRvHbqTnPSOqPix/KOj12sq5YMg3de4jrTTE0zUQ6Hmt3MfMWlg8kmAkm4GvkHuFtze
84WgTXnp2uptUaxN1WXPZTw9y9RnZvm2GQ5zGX/BvYAZCjEOtti4hNyL9G8KAV8aO6wfI4iiEivw
oYclwl7IvKy+4YStKk/u9hlNaMlfrKDIHyzSAWKN772r1rvekjdSCfON27+ZWCUQxB+Nodk2Ccdu
o7mLgDJU+pjER31xh5TJIVX6kvPhVZt+sghd8jHODycsCq+NUzfMZjdsPnUD3LjyVY3eajSHhUCu
m5KDpIi20H/ppmBLUKnLJ8W8KxK3MHAkp9Rd4d8wU0tVyjdFS2+tUILpJGTbhXGSRl8442ihTpUr
669rnO8Ws3pqEtQDXbGRRacQMbRmiCbXXMPaGcSJymcauZytffauGrwkJ2EMI+XNDZs68dTkMWQs
tXyNFdfE+UIUDqa4KX7QYGw1J8IyvHyblFfN3BIlrHOQdVQypF0yAU/q4p1h+VrDTU2astfm4Xad
zGOE0wTzRmJXugLt3r4npMUwddSdERuoPsMzlZio/zmvMLGgmymv4RKkwBpa5qyTIvLk9EZtPnTG
l8wxBShJajf6on7MqNxiggmnrc/8xtjp1Q2nZ8sNM6YHBV868U7GWHJm/9S9a4qQnmA8qqZrme8R
XjQtZGx5q9GDDD+WpxhhQvPtP1zIvrE+z4z0dbnTU3SCMiJtazZUcxMqvhYeTQtAkUOmUxPx9YI7
GDe9UnAW7fMet9vVujGJgtWs8SSMlCgID23mStkAuYgjmyi7K6JtRMalWJkXkS3IGdtapKd2v5QU
fXu3XqIjDnFB15NRzP1O6GPfkvDMTL4LCQmQqMaL+q8QGmuSL34zVpxxlZ20wRgFrZbjBPnUqpjT
BIXkGXnIQ7T7NI/cKlWIjRNXF+fTVBlbLaLfrio/xQgXp6LdcLXfCpPqC7kf4rA4v4bMb7Rlvl1E
T9F3VfHL4OiZS9IOT6JcGqZbGWWlbTLvTCdnOzTvhrodEddXy0dX36pMfZQ2/aUe0g8nQG4TfWej
ly92+QXpwW4q/bnotnJ80wuv0L0DYYL3ZjJdjwsbb9/sXfi3pnWUciKjcG9x1Y4VQ2ppXVEnq7Tk
57c1JNmyYQx3cTVNb1ojzm9q2HSUKs1B3QlC5SvTHKRl71GfaJw4znwdOnTYk/nKzEqn1S+TvRaV
LYbsk7rL23k3RUkgW6Aj9PV2lWQmpjK/X8ZtKbU/V11PjoTAj5YYlRukJg5WR4+9Ut83xfQrikjc
6GHaYRgbQR+X97XJ/FRoWvfiYun2rMdkL0sI/Ve4q+TF6cBR81yuuAw/zHyMgyiUfgmm5FVD+HOZ
7rPmZu2c+l1pPukRDox+kPMMrpI7+aeOM1c6tt4yfAdwRr+vXgQZDg42bni7mcF3s8UkI1OPdcKA
n2cI0LJcabKX0pNmv68+qoS/3lalR7Wz89qJ1e/xhC07Vq28JN+Zkq91kRO2PlA5SgxL8Yo/JYFg
ieTX7cW9RMWuboDBb+ENWNZtUWEN+Uv/IZ3UZ+VNWHzg3lIgDa6ku3Xn58nDkB4HrXPoHGu3PZe1
FrkUK5hkxRc7joOsumn5rzmPN1Nts7v8OKTbEuvN0SnToMHx0jopaaADz0ZUXBpeA8eNLDjaCQQ6
1ZOOG1N4PzayNxT2mH0muh+iOpe26lFBiVit2BT+MNLMzkNans8NU2vdJlX2RVFvUz0AAs+o69T/
iAdXTrZh+iXEH+H6GPWfY7Zua8lvsXGqXVK/kjJh1GISbEPy7RrPqk+VsXKcImeLqIFlOwK5ta78
1PywxvQm1/AU1vlnbA8N0EENZ1gtnTllaWTb7EGpIzLQ+yb1uEuW1JVLvKPS+IiaOGi6+KCaB/2k
1QccM00caJDN1K71KYwNWbYXGc8FlYny1I1baYUIn9Gqx2+r0cnD9226I0wQmHcX4RwwVGk9Fda2
1l5jiQHEfLrX1U8Dg96UAhOQ+onDrHxVW5iYgu6pzaEo3Vj82cnY/ZY/LPRzxa96vNXo/ivMllce
DpmSRoHjKBdv1Jn6+BTW20Z7KLNjqx0qnEKRgBc4hSJuEgWPS29pt5K8JSBYq59l6OVwy/PCNSja
9R52qLZMrSqd++8xRBzh41F3419cSSGIxll9KjuVY9YfBAotsJuHI+FIzZTZJzGe29QbCS+zl6Ky
zR9cKt1z9aU1ftQ85vpWxX8Uzj1YnZ7JDiyNe8UaT2FR3UF+tZWalwmoXry3wgDwZ2w+8SxGdVc+
qPFzNJ/wGhbWp1YhsokTJ03Km7onjyep1uMCKdMQ6CIPtx7Dl1JYGZmGmKRtVUzWsprKzT638sAo
U3Y83nqWK8W3wk7FQ7rEOfxQNNWzzi2ZE4TJMcls/qxVt9FiV8Vd2LPkjzrpTKnyCyAJFFXsn+GV
Lk5k3i7Zg7WuhH1HOutje0KuZhvGYaluS+WpCW80AtqKLljuK6E7ypsi3yfMWQ8KxcPMp26Vltvu
vuIcxJy5k1my5DUPdekb+vuw7gqBGm/QvHfZZmLw1/hQQOSIXJqMDc7vPJcRB5MI01H6LNUNxU07
r3Za4uNeAoLEMvzhi10mWF6vbuiATkQg621iPNXl15B/6E13R70dFYLSHereUTN+u1f+1jJ9m5XW
blpahsY9YlGLn6+zxE1MLaKu7ubibUluVqw1oteujOxCuUvDoCQfj2zDelJnl7KbdZO21MGUQCm3
qLMcg5NqJBGjCJTDPzFepGavIzvK4v1IKMs5ojttx3o/pNz7g046L3GmrIJLaYiQoi23REAkywn7
EfgQayGcmai2cWan6mUxyGb5IXdd9KFWn1P+2rWOykwR7i3WqaxKB4tenVqJtO8q6ij6CRHDWAI1
Coz0ltyplLk29dw2lGeTsCJ0qtURUcR2dw0mjAWXx69Mu1Wq2yJ39CiIlJ+albua/phFTp5u4zYY
1A1NDq7h0XAmcA71E77BaY7fl3BcyocOBnl9M6S3cfeilRRw950weSMzA2n+PltbRfxFRNcIkaMT
pcjEMfE+Wxlhy1xhRoPjNA1UDLtkzRO9iMQjdtya2ylUH/oqon/C8+Fw8v9IOo/lxpEsin4RIuCR
2BKGICk6URIlbRByBe89vn4Oe1Y9MV3VVSKBzPeupc7W2HS/UxXwptSxm7ZbkQZty/Dy0tG82UV/
oXkww/2KCDZ2rXw7/jYpoxrRR9j0DS9+m+kvnl21O+MbZhbsWPDUFxvE/UmjPlqwogAuybzLCVfg
1gQlkdJdE+Vu3r5lJi3yBYTHIR0YGq2d1H2twnLMZF8QFNhVjmwFJRJnmjZUrtOtdcpmT1ff1j8t
uatU0Ussv/cQmzznslk6csG3T3+UG5WuxYlVHJGSSMZvB9z6sugCbHtTPMpsOEdzCoV7X8IwSYsT
jMD8O+tefyCNfFGQAAEvvnADWSHRb2qgmj/Z/N5eKi6WOEgIPGFMC//M/D6hBAbKyjlqdUfrQxeN
zmgyngM7gn9spm63oJY0rI9IO3Y6UTOZP8V8SPOrOh14EvIGjNDRsOM1rt2d5B5pJ2Cvq+r3BPDB
uoyzS2ySxh6pvEnw3TpIstSY7jgDiSHGsDZW81eFp4lYaXunf5jgOTFjc7CIc0Wv1rAxBbkDb5NU
uegeN+vy+8ADP5D9WvKTPF9nJEWs/nW1XTqvTn15cirJDTuv63fEVsvJpxh3WVq68wQTJg9XbQw3
qyW2UUTOfHctZ94w1k+DZgNUeue0fo5Gr62DZtq3rw0loCTM/2P3DJFC6vcItaLwwtuAoPzD+jdk
bqw4lUxCfaDaG1w+YgrGfQ9/MHgqd/Sflu6Vv0InuZ8UvijUvSH6FP37rFz1F40YAnW8du/asq34
G2neuqxAlc9lpATMIDSWOWzxYfK5arKjIdkiPMEorR1XMrgM2wKfwzZ7QHYcvefI+FISTkqvLw6A
9bb6F0du3n0n+RaklWZxMb8q0qFr3WwOQnnLwmf+0zPLaT9S/bcevgB5qdrepJ8qI/UtKwUPWf3Q
NGjVtgB5z0/h3Oxa8wiPvcmXJ51bVxpAYf1aAx+cqZj9GkgAEFf5X1U9s0rkZqBH1aaZD0bFNT2z
t+6s7KdRfjXj+YH/k6DEyaYWl/+Apccjp2/SpyQOiI6xHaMK4AdQcckAQ/H6baY7mQZr+TXnK5/4
zSsG6ewG3ryBa7XCm3yDN+notDbnbTO/Gvkt5ZmKa1K4yXidnvVdX59qbWstbjj7oCUIwigDIL26
QN3ILsPbRTDQtpV3jeLzvFnz58C1ED31hmeFzhBtw7p0qYStptsaE3lwsJsbUPH0M0SNU73r+o2v
Xe7cnIhvczu2PlD1hOXhezUPaUitAdXMpPw1DDVSw7e2vBnQM8lbJ/2traPy4FgLvMfhUUSgP3Rs
jh0VjlZ7tlK5Q/FL2oMVeellbe+aDr6icBMSvf9OyJqUBUzR9eKN6KUkrv9tqyMBoPO6/aa+1jYO
ubFNsyBXHJvZlYocQSxXvxWCM9rPWX05haibl4ogG7a8mmbhg3BL9PMBJ+W+bL/FX0vPpl7ATanO
GAeGdVKQ+anHvgls9Wfi/1x3o7Wrs00p3cP6tf4q1XAfpq8wJ4+lxx4Q6bfkY3Xv3VEH0m9nzdHy
a2selJHLXMG2/GqH9zlGFFI5fAnMagqD9mq4KZQYJ3HH5GzCkI8beXyEvSduVqHt5p/2ykRVv+hz
cZhNljbdn3i2MmyoG+nFxOxQ/Oma8lEpeG9zsLwZIgN3Vatq3ByHpXR7sz5a/7/eaWyoaIBapsmJ
aWmqqi+d/gOcK+bVatR3CQBiIxnDg8OuCqdrYe25hgTIs1FkoES01UTdS6s1+26Jd2pZOeZQB20d
/pPT+tMexbekJtsGanmTmYmjd4GZZX4x6Z4lPNUcuVg2ZeTrbLMXhEwISDdCcav4V42/VdQI6iEU
W1ZwygZbbafUhwcMF7uy+Q/Kvvi1JS1INNKq8exV5+Y2NJE3LP+GUXNRoHRcXGDOgc5/WdY8ZdWG
7dw3sUPumT8aXqv4q/BLqBZjSP7N5l6FOpnF8FHqHst40zm6mI5ZQ3hxPx6Wnpe4ABNTsdcAUqvJ
qXq2u4/IkP10Ig+tyfzIyq5AAH42POq71OdxfCz2ALUzFbl1+5iTZXLxuYLmdvaihuO1Xo9gauE6
fijilmjptQp3Kb/aMKRnXboRytlmXBMkxF/i+Mi9OS3+ajNjPRn/oulvQmkdgQBsGPCJoLBcRT9M
SBc1mgEi2gMcjtrH0Asz3D/QhwXgu79MUVCO+wUkFrIKKkGLrnYJfwHPszOUw2oCuatenXEKrvtq
ASbarSts3JFbOBkcYfr6fCsJqm43oelVGDRDWky2o9ztquVU/VporjJrvAAug1KM40Ua9tLz2j9R
Z4GHcrQ+DBHx6bq5ui2swK4jtA1/JlEp1Vm9zdquyAi921Fyt8mobeTUGwefhVtvX3T7GbULOczI
CST1pvLoMyfzHU26O0eHlClDZkAgr0WQQQZhFBEkRQffyC8EvO6+c+tjmAJL3S0kFVHXNf+OaAIL
CLzzyFmuD0xrhZdBE4czQd1aHHTjuUjfbPO4TKcMlhWg19jrPXo7wN3mUQI4N34+JKD970TjwJ7c
GPIYURSCDV/H5dwot/6f/Zsn5mZIPDP8qWcArCS5zebwoXAzLPzmIb5X9VeOEsyeDuN/xepT4kOK
ar0rYe/qR0c8NaPCKPGRMT0yRuY++J02b+zApqkqPOfZNi9v9vjUjp6Un2W45SE70FwvNHFf3htQ
zz+ZXRvcc1v/VuGfIZzMZulHq5zJDp+7bJzW2TX4vGeHyFnTWXQGV6d8SybakpTCi5OPujnK34Jf
M2TeXPyG1dtAFKqeXVgBISFhj3T9uFap2+vcnzgGO2UfVd1Bb+EASSSCYizk3TqySYAcA/X5vMs9
s9PRzN+yFTodOcuAOCDvfJ2PN78TfTPry6FhjlNN1+6fVuWcN848kZa8JWjD1w+h9ag41b2l+Zhl
eH5H1/6Wh5wCRY3tsX1oyFYaho3HfpOpDBaoSHKnAvFjZEDpY2P0TT+6F4XVpHZ6LZhXT3u2L2P7
1txT2+F5AAQFrFAiyC3pX15+kkpWF779UTJoKu8tMEuUBnJpu0u5iVDIFq5mbepYdtVLUkKHu4/Z
7WNZ/DAMcALJ4ruhb/UMeo7FGqbobHMdVAof+rTV+309sNHYlGaoh2b4xpL7ZBGWra++BI25focj
aonyZfqQHkkw/ZOESqOtabHt/YRDQ97NrErVSkLeMdJQxT7uGVgFtfbC4bhGp2z5aJL3KPZs+VOG
okv0u5nZW+Nplr3ZhHs85CDwNvQPjRdyYr7aivw9FNIharhpQhIS3wTYvlS/mynHrBvT6E56+PhF
1nycuewaJSpD8bQYRFyZfDkI9fW/OdwXqbSV4a/jcCdPfEDpbRgb3y6ybWPB4UDcrecaLV0EAYoQ
e3yqQ86JyDV5tevqJ41PCch0FDktIpKoDURbOAvtbCwMcfttSC9aMSEOmtDkY/fkDYkshnekj2Xs
p2vJDAGubXJLNaZnZZO3GOhx8gjgQcvOfT5tasU6DjD6BCNLjqZeh+hGxSRcd2QjkNowb49Wy3qf
Pcc1iQBjbrRooEBM1DrITMptBFt4kfsxuyLMM4hJfxf1l1C2PJcs40CK0nRsq6/c5plIAFyYTkVc
nRShOqW4Sp37+KjHq96fC/7AKP/iv2alyBjFNdd/w5qY6XsqI89XWMDVF4ma3djw57Un5ohllzk5
RBXOUVEEyj8V0N6OfZCRZlmRQ4aq7pbmXar5UA41R+H6VdnfXRQ9fsuB5z9FFWNGrAlH3WLuThxV
f57mGOVX8cGVLRTgRMvcjEi0Cyv77Ewg1Hwm0+YODoJNBwEZxMC73D2V8b8OHn5h2x3/rXrn/idU
Oa/GaYBaj9jRGs5EWYj3ipEoad/HPNtrAk1WnO5V/uKRsA7UYh6KWbkNZBJM+1J/CbOLjpYxCt/k
burc1VbOQz+GXqs+ps3qI87TbXGQ5g9bAb9G6OYM/CjDW2I/q+roz/m+W+GpwmsZgShp1z7aVyrM
4bMiBYbwVjt0zfGvrbwYdsW0dpS7Mu0a5S6RXhN1ZNL+MatvHYgp6XeGDt2ySVsaJ0uQ94wo1eK5
n/pTWqjPuQ5WTX1ZXOwNYhSLH71FLtEvMqxzAdO5fk0dF2ls38h/5p2b229zTl4lG669Xg2/VEb4
J5SPWlvtmoE3vB8MzjXrZ+hBSriBlUkSwZCJrzBe9vT0vUTDflZfLWTFFRaCpLkbUnTtALVbFozE
ksZjArsPnCZkp0wgdjOGFt/Q5NivVePZMqPkpukIhJqImb5cq51uR7fKovVGRzha/ahR5qmGtpMa
1IzFel/lBwTEkRPJNrr/Ux7D5CKE0sOHMpC9Ubfbe2FTpSeJca9PI14ActU2eqkGgx2HTpNamTPI
zbiNe/07aq3IhwlFtbDERxEiING1ke5Qhem+PIeS3+eBrtj421x8B5M2vUnc76FxWcYX1s82PdgC
70STuCWKpPLbMHXXokFg3Rgt61RGCr3ACeO00b9EetZo92EJxSpja9OVbiNIOAVhQ6bgMZt7jZrA
pnrOhXRoFGlyhKR5BrkcKi+q7Yr+NhiJq5TBon0ZAv5L3eY9T4P61c6s+AVqirqEK4GzFA+Cjvje
SnMsgozWujm1cX03TYXK7REmSvUQs+v7VDHOI8GbwAQLU6wAwqL0mDE4SEy4Au1Dj8mojONx13bF
0zgNOqxWCNtFMm8stk0j82VimHMsUYROKHX6pm10xYsjPm/LhiYZ1HRxIXiOXdleCtV2BKeINNcn
rfu0U7EvCBppxqGi+shwZxsdqqHVv4b0ZFXFLokGvHFDAr5fbOXwbIx+Sn2IjS1Lowd+kc6aIAmW
pIDylGoMzg5TpKUEtDdo3BZzdMSnlDB1LsXrYu6l1lftfWVso/k2ioNOmyn2AN62vu6vPNaR39N0
AZ2lr2D1qQQeqaEBU5BmKV46a+D+ivVKQzDXfElIU7J+dnO7B19hG616p2hfauomIrabM/S2ZB30
+Nk0vI6oic61E3AmiN6Em2Vgs8jXgA3AxiCFpVUIb8DRoHnIH/yKsq5hsVwt4setd1EjdsMS+wMK
hEFlsWze4slrhiFocm3X6L0O98bIlKI5RPTM+fvWPFfAqYP4sTi3GX778SvvbQJrtI+6/QU4C9vy
1EfJSamCXJ2eVvtPF4DdBRtKq+4Xo/MXk8+hlnYi/tZ02k4kF/sZaVH7XOlqxy7lL9neUvnotjXy
F7sNv9qyoXkmDRGRoMabFd2VKvMrsZSVyYdiwG6494ocqGl8W8LMCRtB253uGGGCEqKS0OGO3bLt
Wou4z7ka7N+xrWVvkBfhSkqUeIoR/ikVelReam3oKJSse2TDqUxRQWFoFf8C+iCuucnXQkbS2VGl
ZUX2AQm25sIA8nZ0Q+FnaRoMjX2I5xkmj9YYVEwThHw1R2BjtTE7cVf5QG1VpSM5G4FvxFimh3Ru
wKXiS4OprQEeGbLyKEHGaaMSrCgR56H6mBTbT0R2Rp57ypL0Gj4Mihq408B4v+JbKVDdmKYpe/JQ
Dr5ZPxRip9k4yHoqnlekndVk2n75EO2ic3emmHz5MN6Z42YVRWAj9TcYqHS2kxRvUoVKQbv1vPIN
9FJYtIxsveyZ49e4fupNoLJ3asjJWpQ2MeMJHj3JjcznTj3Nls2sU7s0W4eqsVF7/or/uprov9B8
ylAgtAzKpcWUbn5lUsMGI5nuXNzLOntVxGKeF2husISc1fyh3lYyzc3Hs1VfzPhNakGp93JZPV64
MiF3sjC/a5MHTXtH0+IPGXY0GQVxrDX/aqT8mTOK9ySKtloCWdGAwmWybjtLL3b07VBZ9K8jE6ab
mXHsGxKOdjyP5W8WfscjcCevsFj+EBlMTNhFih+/B6VYZMVrTX8d/A53hHwZ9a0VXkPlpIV9fMlw
bmqoEG/GvP4m9Tjt0+5N5Ns+N/+MIqGfZNwayMXo8vNRylfa2ZwI3B9ziBW3r52sf0lM1THJh7Um
J0eNm2l90D+UdwRFow2ZbTS/wkv6HIjhUjXHJUbwhHpVqAUsf+GacRuYMUpsj3g7a6ECgadrMxEu
9RhqS/gJGWZPCuxcwjz5zuWL7AQJV4sKRGbrrj8Tkv0KheNV99pyOq3TLgkPqjh3RupEHDHZ+Da2
z5BOUMtTAZHq2yXIG6JTG1uuIymGP8pcazA08Zh9jlJ8zpjG9fYwS5/DZPsc2tdEb3xpetU1nejV
CW+C5paZZFwNZr0iR84wdpy0+TUyhRH07UoGCOO/V4UDvKly5b8/qrGDiIkBmZe2yvqnhE2sKNZj
pNBKCE6hAQL1YwqtupxFbj5UTMq2kIO8+loXEj9m3WlX1VGUjz6s9vac83Pggs2+LAvtFL+xe8CB
8JDKv2JAAKt2GwtMvserUWl54gKGr4uJ5RSkI1/3Nv3V6uoWdQxBQmlhIaIJXQFrbyr9FcJEQYq6
EaF9km7jyK/Jh6kAsLMkGOtFsN/tGjFeZnnB3TJ2SU2oKoR2mUNc6z3rZ0MgitktYA6aP47/4sYS
zygDms0Yl8NliEH0OfZneK0oVhZXlvF52ABV6ZM8pI0z1vqbhQwFg0dlGpe61LYJPpd9iysZ44pU
BqKgB1Fi8B4WwQu7IqKc1TB2H4lO73VN7u+y3rN1lBBvBEovl1yAoCNt0m/V6DhTgVRbutg0anou
JS9HIDJUBMxpGuuiJcEsyALXY94G6ighaZ3BABnEroMU3aIxd5dZE0/9vHzNErihZsitK1TUw5Vl
PzcKnWP2/AzimrX39rEpd2r0r7KJZ0+Ui8YgqtdT5lS2dVE7WOX8rIYvqNRzL0s/G5o65vvQcmnW
zS0UV40Aa/SEg0wEv3ibs5+Q5att7vH0oXC4xeKlN++zAaqrvMqAhulDEXRPdchijT/H5bE52RPe
gTBumidrgWQKjVwJrCRWv0LcqgXEabTCyVVh6NoMV/Loa4/lboA4D9fGBkm1dlOb6V/92niT2mBo
Dl/mZAy00HKLbFZeZPEbDpLDtWA0SfKGRIpCAxNBRqvVForgSfpu5QgHSvrVdcVftMagZPd67XZN
Gr5JwAvy8JLMQLKxieCmM/IsiK1Z5fVB1VvJbsHjt+EcEoalYASInnQzyOWfJaadT2joirWfIhFH
wIthFTJ0MrMJthykb5zjRsWBaW3L8p9WmhCMPZFEszIc5DlWCAv+qaa7OeATApPXdZv7Ltt2SxGY
oHjR8FWRkj7ELzixkLujQhz5uDkeptdhQhqqyyXbSuoaICrqCjtk6UnQM0aDoINNTY+fJm39srlC
y+Zs8rb46Cz5OSrtz6IuGKDBL82lkNAWPMIdED1ui6J9603GOwC31ByPBBKnko9uPOrnrYUhCgWz
DiEi3LZl22nTh0ydbolNLEFvQGgXGqoXw0T+XadG+A7wywHW/Jlq/T3yzaLjUGKko4TtZReCjIFJ
pGdpOAn6XJyO/cJdmju5jqhZtMgpJlBO0pIHbF3KwDnJMldUxrXgn0q2ev3Y7wYZEcgqDtSDbrAV
zwqillY4eZ9sk3Chxxh4RrovEd9Yoxxr6wkI8tiOAN/CvChRFSCfLqKpfZ/pkS2HCv8QajUSnq2e
/13CfrAsL+tWt1DxtbxYBtGG9b8pBMirZvt9yFqo55itW8LhXJg6uIxe+5gTZjJOT8jam12X2yJY
7Qb4NdafyhS0j1lIdqPKbo7agNJMKC1iY3kfqgzDaeemqcFWF/EUdvLIXIoTpTPQpsc2bKEeXs3J
BECyjJNkiZuVNY4SnqqlfTKZ6DUR+50ALBYOx9ghs5lXIMCi7t5kiFOmOah07UybHtTdKzzkgsdi
O01/amMditT2dME3DP/Fn/cCutsWUxCNzS7hr6V0aPjH10qZfCP95OAPlqo4JLYVhN2W5TgejsZr
iGanrun2RrXSVYoTgu2u1uggw97H4UfYcjryoCCuiZP1qY4Mv4fd1ucZKFa81kTEVRN1LubFROqN
3RrqWXaa9U9HqdWHw64pP21KjIh/eExOE9q48tce7pJ+G6xfdGBx8hXJECno2AY3kb4mcrp10+ZH
BdFoqcnNFneqR0xkKepxODcg/ky/aOlHOF0YT6seDKvmLUZ0IVm+3Es3tWoDO9b8lvh4Z3lwMdoc
7djSt5pAAb9UwSjdpybbmiTZ2slBnd9qzEjqSCGaLjsi6R40h6nkrZOPEmDk46WfONhTAluGH9uY
4kBXw11mWJ8xxbBjk29nS6dWHMNbifGmQJCnZiYqM4QJpnJImIN0zJthFx278TZNybZesP6Z9V7D
QoAp0CNQ8eGDH3Q+KWmE7ER2ZekbduQR+3wFWsaaFBnzPkPtYYDSFfGtNb+l5CabLv4i5Gsfi/qt
1j8WvLzSkOo6fFTligc0nX6WucJbX5cfSpVe6oQQ207rL8psvcarTH5BsTq1vRyk/FDbRMx11MKJ
nQIqlrJVPj6HKOavaWFBbPmeMLTIUfyLKIn7+AB2zLvF6VlZ2TaqkJ9nUJnHob7E4Y1lJq4ghQ9F
9LBN+s2Qer2R/hgAp9NtkV6Z95MmvIwG1NVMAIAcTYitw559A0ie/X/fZ+jAjWm6ykhSV5S29jIG
PcuJEEm+UUV5UpvFXY1iv8SG+kzRFJpYrcczmfSzJwYUuIoScXbnyrY2lh9VWN+l+mXll1UMTt5K
CFzUDklWYUcnYcxfKNirzPbGEBF5OMugytVjOqrC4lVpQfNZgd0o7Qeei/LBhD/SHZhs5nph1yV2
QyuhshZ24jqyAln4Sks7YYK6tDxRNOP3autYvM1k4+tCO2QF5HIvwv2caTc9jf3M0NzInjFibOt0
q0goS5G2D7qrttsyPUkifMYM0Sc/02Rdo+XdiH6x+kLls4WahuSq8bNiXFNJu3Tg7K1Vn6RZdkxd
+JUpm8/WnKGEii3NZ4kjwKmYfKyIn8mE62oioa0Qqf5lhRlps2NDi2Y+/X9cl3JEpUrGeiIaCeKs
wQo8DHxPxuyvMZojDJNzeRfiC+Xfqv3UkAUakofRnSVmGA6U+k2Y6ws7087k1ikVuBE7kk8jJiip
/57X7GTlh6WB6YgqNylzrBUWoqElyOZlG4voJKE1aOb0aKT1Xo0MPDKz4Q+1qrr4f7zcaECd5H0T
ghokdfzWZrJHPTAfAb6TBMVw1fl9MZ2iLnQi6JVqXdDlr6mrCcvNqwkNXdcoX/VqmzHQChGv0r2z
WmewOVEDGhwArncq4raJNgATt5qbR4C0Z2364OAdlLtYdnrIl+Zgs2TYf15j4ltQrT8zYNfRjedD
t6/ouUW3s1mZQ/FSlyZszG01/bl66pkklAbQQO+3kwhvvF+lTJye9FchktfmzGn1gbckrxEm2jVS
qbSWXEUTvZNEHR+wUhb7vJvIogPkTVO3ZXOPEreBr2mmaW/V5jOtVbXbGdW1625LvNU0V0+0Qw1C
rGivfVMxQkcsAl6Vh9qmabCkVb4M66qJ2ckf6UtsK1p5TucB4/gdS9vOlsttpGTqdlXWn9l8npjN
6vViS7/FfIcOZ0V/OEIpxSGY1xCrE1apD12bLwa6TbFvUD6ILpBj5XvsakTGxX4GiFHLvRh/I21F
fp78WGoOFi5x99nkgr31VXKcCQGnyU18xyvLWqitBx0Gf2WWGOYzfhdQlMVbuMiXs8SLPcoGVgRl
kwzzO5ah3v5NtH+KGaxddymMM0wmNPGC31hqTnFbuhqO/NRoj/l6afV8S1mq18IdacW1LT+s9G1p
uQfxmotDPqFlb5GLa6eWbKqsFYCUD77CryysU4mbP1SI8LMGQysqtG61jq30TyMyN8c3bLbYYB4i
pSGp8eYLDwdRTC5d1wf0DDlFEntQvAtVgyqOWx/xs2oKJxpHt1pPulnyi2HkQgiRhLtVaoAWEaJi
SSzzYKmfCvVJZb6Rt/26JzMWYH+zkoNkzRha17cH8RV5Vb3DoZuASho7ACNd3/bjuRmcApgruumR
15QM2aiz9b/mUSoFMCKyVwl1BzoJlErxE2LyTaZ9C/Zn2AT0VdII8dri0JVOQ4wUhd7YDDGezVKu
anxHsAPJGUZTMrheUVY0YeEkXelPy/RUd5Abx2Q4dMvHorupaThqdujTazcfTQSjanKuZYlHM84+
6kLfWULw6f3Y9aWVyr1pwfK2NqpMrJHSN2PHjrUcuA+jNjiS1+Wxu/ZiX9k2fXoYt1hxqx5eezbe
ZP2fUZTousx9Eq2vafNlK0OBbwWrQzMpLu5Ud1F75A/ZVkoRyIpD9PiJhm/WdL559FKg01j/Bj30
yr5+lcfhKYGOGSyCo9uDNEbYxCQvbqOXKH08FcnVsJN9wyethooP6+Jo7bDrtaOQF4NEVEbYNOqo
ycsCue9OmI0Z7l5EVL1j1EAAACHg01/mpeouzAhKHg1EJctausv4bRgacNEAPBDVW3KxwFNbNv9p
IKncclR72SnysrjNpBPJWT5VaU4yS8wUVo496Io5RrMfip6Ssoa1t5mH7VoBQGQt7k6Qp2HuXpO2
4m3vIplqOIOMFb1X1UskKebrI7dPdk32ezcajWFnKwAHkQ2WoNvoNsWMTBQLFJYUabk36xlpZ6a8
Z23lrB1JBejhG7jnD4urfY5uDSSQgXHCbv0wbb/0/tKamCUW/GDTXPyVHWbnpQuZUQeU/UrzZtHV
2xYD49fU/8Sa+tQ2yl48siDq4lKTXWRWIgmq8doCHMOprUq2iQDBBMSxpXAtYpmZDcNvzF/Kjcg5
SuddOP1FWJTtmAUuDq/2yJhUiqU+ly0iNfz1I5snxa0G3r5JOYeP7bGGCtHkj1wx3ok+kqphV+Tp
hxbhxy2L5dmiS+AGahowevY6mNd4mXKETwquBq/jXWuHZ0FcD7L9JP5Z+p2aSJ6sesIadrAr25qg
pzovbjF5WcxNK1I1sgUZ0WlmQN236J9Rdi4KN0KejSo0WVA3LJeEVPMNczb5AUh/Y8m6FOvqaFPo
pJ0Xd92P2tdb3iV37OLDwOakZZJjwD5aOdR1E25VkKF4vukLg5l5E6Cubhcuq2MVOSM26VhSMf4r
Hg9c4lNbttXMJwQ7TXibdNoMRbOtH+MFqFtTf2L5HSZfJLjZ6Kcywcj5WbEeNKqPiEhUsNTkGVXW
WUbDl7JfKBlhzib+47CdZ0YJLG/4F+Mkd9ey5B5fu5M1SQ9P5BV0p0pfmsbHeIsX/5JAhi5sb6/o
RckPkPmp50jFNwbI4EfFixi8cHlWyGSRdryWWFpr22+lz6lHWJP6g+HM7Se674hiXPm5C/fx9LIo
uzEMskhy5+QSpk852lPbndVb3vjL9FsWnl1+JbDy5mdiQE699bCoyUfMWTG9yblnUUI1HVUATqkk
nqZkn1079vviMhcg5kJ5iDyTp8hisDlnHBr2eDUNt5xP6vhW6jcxmmcpMj5r7s5cnJiBXXk8QU12
8vDaxPvBvmsMyzU4eD6GldfZZngWw+SoHV9agsdjUDGBsaw0VJNMg3W2G8IOO1T2VW7pB+1hqm0a
QeQntLjTknFeKB2TaHeyDaQ9a8oRtRZgjIV27lvUWFq1BIMkYKKqbh9aFcfCsKjbEQGW02C7Uop7
I//k6bJt8JIsNfW27boSgDMm/CLjsGjhTknbXVs3QS7hlsqlrYIJQJAI8z/Ozqu5bWzN2n9lqu9x
Btgb8as554JBpAIVrOwblCRLSBs549d/D3x6ZmS2KU51VVdX2bIIIuyA913rWelFOOfBDOtw+hG6
S9ePr/S88Sgx22eFofPmYaCepqp56tH0rynrFf1zmJAAnwk2MDa9DWMD/va2y9nFIwc+ryw2RCN2
vDL9DnfuItR5ic7xBMfhTedkTL/jxoWRM6Sbxr6S4krIU5eSEB1I3blQvKrX4861jIVVltWZ6YT+
Kg6tJ3oTAEdoc1chCCkaiyF3vDPMt0C42xiPVzLR0U5Q4NPlCDvJEJcLW+DJApClx6+pi+o1pDUz
CnND+bYw2dS601klk10q69vIRPKrqXstiM59tBmWFlxadSQXboEJrYm3nhtuxYQhAsLakI8rUBsd
DcDsBvbPQlYPRYyfoV/n2oXfgoweU2tZzPajhC7xTcuj2jG5ytmpbCdMdGVpo+62peQ8m29Ut2nN
5wuft8VQDJgFojpdtKX+pJX+sxbTFqYzZdvQDkLrh81iXam1gTDfq0+H6MSO2K6E40cQx+eZh4Id
owI7KCunSDfOys5s03rt2kHGFhrZ2rdvwiDaNWhzLJ0qxbw/VzhwM9s7MyqgTnfCASPnoAVKKOzS
WWvKVYwnnvBvC3dhrT0Eolp5dAYaFSLYuAn4Rsi6Y6tcTRO93Wz8UXrIQDRaMkBfuhFDlJteOFQN
KwSmbYSkCFXgQtIPTFW2rs3ym59nV7YKr8lNPh1S97pod3EPVKlt3xHSxNrW1a6CxFqB3Hgy/PDc
T219mYSYE9jl04b0FtSwdomPxikeEBR/jaMyZhTc72BUM0H6E10/CbIpdbweu81CX75OjxieFzMy
8aZf4Bk8gkw8gKO293B3RRJ3li4sFHzmSajdFc23xn84cgIzr+13J7DHuCvNUB+VFMa5rvfFLBAV
1W4UYYwU0aI7ZIxF+dwmPdZYq7LY0Yf0XN/bwKWtZE4h6oMj3+MA4HY/hjdpRFZ1Huqcabic8bkK
PzstwJNphb4Ln5JYl2pJ0Dg9T1/bxdQb9COHdg5dgj2UXdVIe7IdVobBBKwLu8sOfB1D3rCmloda
+jYhnpPeDfbatFXnnTztjVO7fRkaQAc1D5hWbhoPryJukKh5KpVYx5r3g1WsDreMXwpzGVfTXpTU
Hsz6RljjUozs1DxOqvwWjo8Z03D9IktjG6H/0D1M5nFgv4T9PWso5icsmUsXh5lfDERPtNvY0s6U
WSOvh/w+texoMc7zYEu8+OnCDu5IJHEqCGclI/tF77BVZtuyrbZG0pxloYYWySSklV3hD8X7gSjP
BH83KJx3ki7u17f0QFqmtMSvY6MP07oLwlKeh32toQRXjS8hWmbac5TrOMojKg8/eoFaxOwcXjNt
oVNrtcDwmI3CYOiYw1uVqLl4r4pTG+ojjJ6szs6bHllumYjqZnDYsYjcr+96z47pwPcGNTwPYRZW
pIiGoJrwl7Zu7R8Z8PL3kSByPx+5KxKVp5k+kS4ZXlyt0jP/Ot9Ei9fVQ71NmoW+QS+jLx61JX5B
BMCLs35x267cBRX3ZbD5CJZvGKt2OgLv9bHLfGDoWHuI/NDVRK05gbwIRLcFvKUjXNHKJ7j5T5Uj
FoUnqbkGa+qRc2cPqS5S2CjusV1JXjZgUtKSUQ1bzrOWHlzHfnpbQvF/jevHiBeOFEyrdV2G156h
tg7y9TYAJT/SOuuhsuqWuES7e92/6cW9ss6HD2ucD+BAIZu2afYtlg8a6MdijUQnuNJDUFyz5uFS
9C6urccO0WFmn2HiNds1Gs4b8qfXzi2l9im8H60THeZHAgN1p7FLa1cO+1ra6oyTs+C5MZC5o3HC
cbmeTIzkJ1lPHX8DdfHb7BGl+PzROwh48FMuiavRd/INrl5x3bcvksWGBZknPk3OFV2sqbiikTwU
wAu0M1SmlTsseshs3cIHcJVR1KFU1j84j/SkLXkhWZvZBLfdln4MLr66P7WBIbXJ5YweS+XdACEY
bZz4UReMbF7sfTQShKlNiED6V8tEZB22J1E6XeK7ZNkMQ7HQdZvRG1yrKsDoZD4oYV5H8S7IEfp4
VymaSigLMXWvet2Mp7UwEafeuuKy9d9J6GmGKzmUa6t8nbJzfFK03x8qjGU2aSUFsw50KKw+BuU5
cZswTxjlbWVGLThx91YU3XXVZq8icVYeL3IG+5g048UV+B7Ai/E8sbwlr0dRtR7AH/AGzbZ04cav
wicffShOQhrHJF8XwTb1X2r9MuPtgFpEYboAeeF5CRAtaLW2iWIqlZcszBMtB4meOONbJf0GySxa
wykGzlKw85Ukv8nHEYcDNrS4vq/GszY7F8gmKgTcCAPLGC97FLMoWO2HC4nO1/Fwmv3SEh/2RImD
9D+MGc5w3Zq7NL0BbWMEp54N9ydas//tyXevMdcl2P2C51pET24YPiTZNtOXXnGfNDdFJlZGF3zT
2MymXYePm3yzzF2GLXaZWoabIU8WKLoLdJ1tmt9+PZ7lAei/tbcctYaIYx2+2s5ubZhDDvvK/CQH
HYUYfEnEMUVGSlF68V1DwWO5+W6MIBWMV4GM5poTvak6es/a9LZQ48ZEdpXS4A9J1HLJRQrQzlRV
u+0rSlK4bfqqoAABoMqJyHq2j0Tw/p4qLdy9XVGjVVngRBHz3Ie51i5tTBrFDkH4kVSBed/z1z2L
cPf2QybKt8CgZM2ZCxQZr6o+thv6/XYOVMyvS5bv1bmt6lztLLHIL3np4N0PCkHLVv5jvDN52bBW
/mNwJPnp0GXaWyC1HLJgNHIeCa81D9Wd9o3u0MxMzf/mAfYepcGt+syEubFDfTSh1bu0n8Udmvjp
xTrCSD6wASY78dcrlpSa4cqYQwQvw1v2lnyYH/WN9o03msbYuG/Nzjh2pPmq/Oau74PRUyN2hERp
vus/SGdjnaOViH75mzBBgy+rs/C9PQIMPrDftmao76dNfQvVVZEIJS78hCJ3pLGIMm+jDMqBBX49
yn8+q389G2nN+4tPx8j0eZOitOGCNhFuJUCAFYA4pLHgaq0gXrgoVtNAnaB22WVoOIrkQovefOjo
mj8hJxtWaXc5oVTW3pOSOniUnAY1zadKO3GzszBhljWoThdo4Guqjmm3slJvJRHvRrPboMw2Pi1I
3gPh/CW1+y1Ub4ZxG8bdirrdkjW1MnY1uDJZU6xNouc2u8yRkMPz8BRLhvG9IqezHU487aEI34xE
v6kmWo9xuupCNIIGNGgvpmWgtWTpPZTmTUfid5NeIvgYCoIYhu9FBDqdTIaW9s3onWkeWiN23Bd9
9jZM96KibRSml9WAiYY3UTq1MU2zSBXO8utb8BNK/rtbMO+nPt0C1uLO9cYCQwAsL0yOcH+17iWq
qZKgde+wQdjoRUJe9ydl3GjmFY/gpoQ7jIqqD6sFEslB4ltPqJgrf9eXzodm4o5Jm9nK91Lw7OgU
JakCdYR1hDfYVsDrnIfYYXDmJS3yd7ta4gIoHd6F2Yckp0Zd0+zf9dpZo3aae9alZ55tIM67U+g1
FNJKVd8U43aM6+uOdoLyaPQWbbNRtP0WVhjeWJH3lvvWMnd/1P65j1hUxxyWNrd0FNdFM9wkQ/8q
/W5rDuNSQl8ZFLB5EVya0/chO5XNzpmmI5tl48CblbW3DugNJRfLrmkiNZtQA2GI6/pJM4N7M8Cq
dOanEIXBHXRH3jh+P59Ka29dYMvRj4hn9PMmKOxbp0rqKzqRGEbSPPfg7GcZkBjlrJDXJQDyXMe6
/vpROoRgt/bWDV2bdKamUZ5rdUUXd/Kzk2S0b7WWjWGGKjBzhgCr5JWlN9RA39NSX3dajZ63p2zS
UuXOKZ56euQem14ObSL2puXB9HxdJF4OYaqnF4ZwZ6m/+C9grWN6DbBWXInF0N1akurUCu1lgSD8
3botbqLupb/XeBegafjaX3L3oAJtpnMNTRQjHgE7OwqyTaDxvNoVbI+tE79QFIViKxbeY/ORqAtU
7JzuuyIBnuoNK9pjRVYIW4E39o4aso5xYb+jW9LqdXJWQyrAQk3o3QapepNBYluU33FOV/oivQaG
6ZrrpL6BhjKFAULEc2r22ZHAgp889t/MAeb8KH2aA8RolPkEPeoCKvyJ3CZn9EEukG4uQuKqtcWd
S9aYubTPCG1dhiceqsuFRthZcWKT+2TzXpes/AU7yy2FvPm3VukSl+UKHsvSpBT0Ite46DZqiZ3x
Ct/Epdqw2b0Ar4wad0P38VRt2m17Hq7dE7xbR8bdoS2kubeA2W7gV3bOWRHbvMTjvxEb/QbvK4Bp
4sX7FZymtX3KZV4MC3MFHHX5/nwfrJIT9iHn2MrLIwupceBt2dxb5aKpTQamb0FCHG3OFXaV5XyJ
7AXy3CUkgUV0Et4fGYO/3x9Ic286r6gAJMl8LH+n3Wan5CBcj28QvZfZ+m8W4sy9+cxrUJ5UYnQu
fA9VeplcugL5XzYk4sidO/Aqb+7NYI3ele6Q9M6Foc1ey5ZonTLOAbJrJ54qj2bMHJgdzL3pKpNe
Bd99oohBe7Xo25U53rP8oHNwTnqbmIT63GVb7R3b7RyYmM35ln0aZW3ed6WvUNl3Lcx6UJhaeZZS
6YViB62lXxWCiJPsyIMw34zfDem9Ta+klWsqRYuO2tBm0l8kxnL72KWbb8TvPnxvXg1MuxgTU5LO
Ezg3XYkHEBrj1w/wodKS3JuLHCd1cztsKYFWOYikpKKFn4Se3SwxbMDVHuzJWusO/twCOc+VMdBa
jiyoVqQFhOvUCtk8EiALVVsCKWjLhspF7gWLYdJbBMkCCsmI+pJwHFjsuhad27XQT5Ub6uctiIrV
0OCX6bCOQ7fK3GdTAIUk2tdH1RZNnnPhpgZAUd+HuaV070cL1XapigGvgDJzQAmw776+Eof2Dfre
tJHZvW+1ppHuxpsYNSRBAO9pcSLoIsyy/iXSKzrXXx/rwNOi780ajh8WbaZxqDwOjVM3q07Q7srV
MEtZvz7CgTEt9yZjmsfVhDyTmIwaghBocmbEJRCGhbCOrGIHXsLkzyfq0/iKKsvGl8QhQplEmwqB
ITDz0Fp3Dno9y3D0dT849U50hX8VhVV7plKMeXBpYxxhxbSKmaaPvPofuJ5y73qGY0q33rEHnsKS
bWp05qIDG6PyyO06dDHnw346U82WdqwPwXihlTtCIMRw4noAb46li/x+dMu96bfufDMfJHkGkaoo
tIOwrXed0Nd/70HYm3X1JkpViZT3wnYB35i6972G6irq/lV18cfXxziUrfczdevTBcIhG05i0jnI
yL6/jRG6p3l3FqcmBaLw3PWmq0mOzgJQ+0qYaGi+Pu6BeVHuTbolQJyy9MWAYe++TZ/z+EgFYx4k
v5lvf+5wPp2O69Awrko+NzDOkmwm/yEkNzCGhmt7Wv2t7y725l07atoyy+fvrtFOd0+iJDsy9A9c
FbE39CvwGU6V8skz2q1Jbnv9SADWgWEg9ibIlsjT1NcMPlitoCKPxgoxNKC/ry/IgTH8s6Hz6aJX
dR8EmuDTLSdckNDhC1j2m68/+8ANFXsDGB3REMTzN/ewpeqYm2YjffbNNZfoPL8+xKGLszeKw9QP
pk6hvjEF3nRJp9uGDvHGi/bXn39gNyP2xnGU9VMApTff2ajZA33yF4bjiFOzgwBIfJ/Lg8rc6ykE
ALkAVfr1Uedb+5uRIMSvM1+o0IZNZpbv2qh9zRNpUaeX6SZRECDypMWWAfb360MdmkTE3mi22zbH
HDTFO6xCyaV+P6W4p5fazXAvF8eKuIfu0t5OqogityAoNd41MueVIysjMLel+xo7yFULDP7HQoIP
PHE/46s+Pc1qiDxD+jWkWHT3WIFU9OAM59qIb65+6sLiSPHhwFj/mZj56TBlqinTRJK663Q3ui+5
8ee+l/vbr2/JgSH58wXr06eHQRx4QVHFOzM46aK7uLvSiyMj8tBHzzfo00fT7G4031TxTgMjmjoD
SN91WR1ZUQ+MFWNvuPcO+1Oj46qkD4DcM0xfwNgMqIfLCZbssXn20FH2Rrwl4w4F6Xztabp1m+oH
HZmYQAl/McABef/6FhwaFT93X58u1OgaTTcqjhKD4apWcUdqA4CHBWa9VjvzcTeUR2awQ+ezN9aT
qElITuZIaI8R71NHxeDr1muw9BUpEkdO6NCN3xvlHsG4fpKDnhy9x049K1VD6Hj7+mId+uy90d2k
lucPUZpCV7juMOSC7g6b6MjlOTCi9fmyfboReMRqKVC+78wdHPkWDxwF8Gu9XJv5kRnwwGDW5yN/
OoLZtF3XZRyhbR5ApWEhPPLVD1wXff77Tx88ZoVbhL2Gq2IagP++1ZhKmyMz0IGnRt8bBZlW9TGS
nGQXixWQDB1sBby52cuwKoHwHcsAPnRt9pY/UxVj5jpTssuBumniSqrTr5+ZAyuCvvfUoz0zKztq
E4yIKY8LhUfHpCmAwtTKxMPXxzj0qqTvPfTSoILjxlGy64MY1riddeOVoWUt4mCmIyOkOjkFM+fZ
y+M1Ur1+7U2Z3LJjeU0aV9saQdcfmRsPXci9MeJZfthmdqF29XClmReEIB15yA68P2Ou/vUpq8NR
uaVK1a6AM+HRN8A6gLt+0b75TzUmW5LLjslPfn8SwtsbKcVktKGblmoXo0ovnYemPjKD/P5pEN7+
FtfIpim0vWTnTtrGhCFTUSuPSAFwjq2pv99RCW9v4WuVWWlFxhFajUiBBjjLta99NBU4Vhmvvn7e
Dp3F/ngPIiRJFp3wGH92a94mPgIGtBf5dCy3/dANmP/+04yS2PloG0NIu0ikD6pukBhrz19/+UMX
aG+kh7HUvGpK1G566+6M1+LDf8Iv+/VnH/rae4O9kU2nMIGrXTPaFpA48ViZ2pEaxKHvvTfGGxgy
/5YftMgPyIx8sE/Cm6+/9qGP3huzg45OsYwDRhaZF7QtUUQKE5TNFNtkwoFH9pX3966QuzeInSK1
26DhCmHPIdGrhSjx9Tn8fvkU7t6QzUrC2sDk8cQ0yHvOsxP92svOi5dj69Chz5+v3acn0mtrK3MD
nnlCP407evRzCneFJXlBu/PrUzAOPD7u3tjtijwK9Vlh0lqL9LJ+Ka61bywY8rtcBs/udumv0RB/
fawDh9qPSI813dZdX092WoZIzVl7UjvyyYfOwtm7UmHvi1HNS2moQcDJA5Laaou3OshyqCBrHe92
RDZFllL47fHOrbTGKdauXbeXTZ2bm1w1+RkTpb/++lQP3Dln76qadp03sjCSXUmOLPq0p+DemsVj
C3wGXx/hwCZa/GzGf3o4ar3HuU6Y4S57w+uN2lC5C/Uo3pwb/4lXgq+PcuiWzX//6SBemTs6kQpq
54SUWali51V15AQOffT+nFjoPZp3vr9OkT11iDSN/SPf+vd7Q+GIX7+1nsqxwv/DuJl4zDINZ7/s
igFSZF+uvr4whw6xNzPmugMeYuqSXQfNC588SA+biv6x97BDH783O6ZtNpKny74jTWmPnY/Rpg+P
FF0OTLz7gdqpLhsiJfno/gZkN4E61Wp4SW+/viyHNkz7gdpDGVma2yO1IbNxuOuu0bzMadBXzff6
qvtevx45zHwd/lrDEfbeeFdlBP4i4STIdyM7ZpyzIxZgzIxNRDOM0GZ55Ck9MJDtvYE8RL7nR+hW
d2gPYHBZDbDBTe8vorfi2AJ+aCTb80PwaZDN4dUmtDt2ByHxtgSu4Phhql871Qlyaxj/7rH24YEx
t+9/KNu0JnaZy1Y2EKa0bcuk//UdOfDA2nujOdaNYfJLCv6dBsqNWGXtOQeU9fWHH/ra4tcLJHut
nTwc0BdNQbAEK6BvfPv5yf/5Nvy/4D2//vcjU//rv/jzWw5WLQrCZu+P/7rLU/77r/l3/uff/Pob
/9pFb1Ve5x/N/r/65Zf44D8PvHppXn75A+7ZqBlv2vdq/PZet6r5eQC+4vwv/68//I/3n59yNxbv
//zjLW8z7Gnf3oMoz/7480enP/75B37kT1d3/vw/f3j5kvJ7dwSc4TCN6ublr7/2/lI3//zDtv9h
u54tXFs3dMcUc8Gvf59/Yol/mJbuGI4nbPwy0mP6y/KqCf/5hyn+4XiebTvScqXnmvO3qPN2/pG0
/mEIT3c9aVmmjSjoj/8++19u0P/esP9AXHudR1lT82V+Gfl8unRcaXrSMMGSUXecB+ynQdP5gcyU
Be9CFFV90psQKkPDM2b0vLXpy7A90iD49dn79/FcS+fMbAO+xf7EJuzayzwop+s0KakhETA2rVwt
8I8JFvZmgT8P5Bqup0vgk85+YUPEpZtrrnBpDQ9AmuKyrdWmNCMC7QJIi9TMNFTdNtTDHDyR7Rtn
KvFkgfmAntuRAffraOa7mIZNO5vLa7oWl3pv52yakStMi6hN4ouTrVsawZ0du+RMjhMT+6fH788b
/PmG/jrD/jyWy410MNY6mKP2d4cDuIsS2Jm3bodBYzov9evGAojbdF76aDRVeJ6FU3Stie7Yi/Fe
CePfh+aJ1TlDCbVrX40S62FiGXbnwUwz+gvco+ENa2S1s/uctQRmLg0h17DBvftdfRVynTcKC+dd
PVjINPXC9uHE5+n91xfEmKe1/13c/vxaro5hSkpDFz83u58ecaPI4k4zLW9t5WVx4iahs83kiHt0
FCBIQLzgOyLUSFbAMjTo3rAStOycsCx7NZo+WUpff5+/jDjTcCEhmFwn1+NZ2JviM7Jge6uZ/fvT
yDY2TkobDWxcoeft074/zYNgUkeO+ZdRNx+TsU7wFgNe/4v+PU1HW0wkVOUDQcNKISiwM0hWX5/Z
Xx4925W6M091uiMcnsFf5xJgwrWrRSRxO2FRycvW6JoQnFnSZthgtfRt0NLEO+1E5hTbPEkJ0vz6
+OyZ9241k4oHsYHHzzOlI/er+7GGb7wiRvSkGHRbkq+XwO5eSEfogryGun3pEIx/HyaUDiVpHvdm
ohvVhTd6JQESdZG/IJlU7yqYHTYqTC3CjfSonU5I5DLgN0U1yCHfluyy00gLxVUmbHXVxzAwIHua
450KUr28H93GvhFg70nxNAPxYWbe0FxpddrqmGKRc9zHeNcLgvSGkiKxm7WjBStirHjFcRqFTUkL
k7oCxiFcLM1lR4nMrAxRLMFxexcR5chmrbUJHDrbmgB2iYbwiDiJIi7xCJW/tC3ikjKhy36TizqE
tqblJdTxurRs+6qkZPogcycC8zfMTt2hTkvvNYWhCAuXjBvCO5dVoTnIU8OMQLxcT3qURTWAxFVh
CDiS+PcM84OXUHO87SqwE9tJr1V9HZbG9JGOhchhe6ThW6kHg3YiQ8vUyQhTtFbdPkJfTZJdYywY
lbR4+rER33vTYfeZ+eH0PRJNreFMasnjYiJBXV71RfOcmJ7XMGukvEINgx4/95M2mKvc1Gear3Ak
0i1jNiwLyI8uoWe8ri76ogwaIr2YDBdpKSPvXI9k1RCP4sWI/jQPkEs8CTA/k6bX5qoGs5pubL8z
tW1hCQ1quGjHXeP0Jul/NdHuRVjgZ8P2YmEU9wu1VY602QVCoEKBXTcQ3qUsCY4kCACU/pjXlAn9
3O4+qtwLwQYwLdpnemrlg4MyRgEqcpJKPgtJvBFnbffhdWjpOaGkqkrJKTL8GI1a2IX66+RVHi+p
fZVnt2MR+ca55dSGt8sd4UXOhtszxCAAscc+tly9YRNYjcK/qfe1Cy81Z24gRz4qqa5MPekDBqg3
JiH6ONK0ijXFus5klkybflkOPk9dYza8ELixg9Mot3r6SW1i+oQpalFylqgBSg7szJk5wGpPFobm
4UcZ6g6Rh+OKghOfRg/ooYeFaJ3XRRNuJkvZiD5rReJpPUiifkFrw0ipzDi6M5zZGzWOeb9qPdNK
VqUlA9CjkWeDz3XteOOXA0k04LcbrH5YFSqShoZErYxGlZeAumjkRVnYnjKVapyL6ZXAUEplNmCe
JvUSydoeN6RKV/HJNIBZw1YQIj8TRkyktA0TcmHrzfge87+XxJf4bdkiGOKJx9VuLsYwy4zzhvDD
HL28R2jF1DuTItVU1d33SGaCB7xz+uB1yAIS1a148EnQNkCFbTpi4589x0jUml3QoG28YQpjykKF
TaaiWQALCIKclIdJ9vqA9BjayDyPkfSA39onMkzKaaWnPU23wQkGscWLCrjPUoREJk5GrHHcNoUN
/X7GS2elQ0hRjYECwW+LU3qtfK7sMkuANUHqAHhudy4pB6XqicYCr0FUlop092kKouhSiRZ3RVFE
BOMouEXdCvysj2EAMOMP5ZvitI/o7bB8mcZFPoXV9zBOpNyoySX0xZKN9qHlXYD5txrJZymD2GsW
tVYFALgCAx9lH8vuQiXsD7CXOKW+nUpCZVdRGlh2TFs8sLB4jxE8siU3DRqlsMrkNrMD7aVObfcK
0CthKNpkdAQ15LkALR55cbOqcjN6cI2JwHBfuPNE5idFfqvAQyEmDn0fyNjkNtAJDSMeye5QDZ4G
qNZ3E4ER1oWY5Bwp0Widv4LjgpOniAo8gtIvCnVSo10cNm7Wee1FZ1rusNFI9m0XXgIrYV1nSj1m
nRLjKh2rjjePoHc2apTaO9OyBybdDzQEj6GQP7yE7fGSrTKFDyNqSCoNdNkRWeqVAOIyU2ZrpmGj
OY8yKJ3bapgg4qO3qOXp5KRhfoZpoLLodwmmm4UzhWay6TWrcvCmZkSliFZognSnIpsI+MhleCEL
srih3GTFt0liWZ55Cc5NZXvYXzIwW+2FXZf2rnB7F4aC6SMtr/jfLUiJljwg0PQNhM4s/tCsAnsu
NEOiUZzCcs95u6/cnR6ZzqTBpyorA2hCp5rifCDpmqi4aOigzRSQ/NKmQMhYdyMgVn1Cw9+qFipW
xOyH7Fv5kDJjF6pk1xeRJCMGH+QitjNOMfFj7zSbdCgpDeqoi5z9BhCFOo90knHDerxynKLQz0e/
tKLHRlNVflGaqCAu8ykJYRMqT6tWPTKYCXYAAfWZuMLv1M+x6MyTmF8iI03Ihpe9R5JX1cQdMSoy
hC/XpGYFYsIfMIdzNYPYcfGyNq3xxErRdCQheI59Tk2vQJiidNUMZ1Ufhe0THnQLi33SyYaKyiDc
TZIY6Sng0Ypwlr5sxrfRqZ3syrADPAhNobVE9jhl3uOKbDMdGJpRRO1VESvdX/U8to9Vwbq3LHuZ
Qf13IkVmzhD3t1U1BeN9E1rZsOuS0teuMxHV1w4UJ9yppYEXM081a6dVviIwmEo1aclhGgW3nqYF
wKCntLyocpuEbjFUGIamrlDxGaagoH7zRV+Sr6yGsH6qCgwksBrNrL+2S7O+9h3i7p9bI/IfI1NT
8VZBiq1XPj1MC9+WjXFWhgz5xxwcBqCaRA+iExdcHFvDyP7WGAPXeWgBIJ/oiRFACSP772qsPFJX
6qkImL4KL6C3UTZQmI1qVE9h4ZMdYxk1c4rv+9AXLWIxQIGzJ8K0bLs+ydGTjj437zxIZqNTeG9m
FHf3Q9Jl9rrWPPeakS9eYa2EBBhpdUgisz3+wHY83XhFTFSV5svqNi5DdBtTNJWXsW87xXkwxIN6
N7s8+NZ49hSQ/KGwn/ftHJ6gdyxI9OZD7RVkBXu+NnEUuxDO3Hjus8ZG+B2lTXVbW6G+i20Xy1Oj
mfQ8jEpUDYCuBlJeKBQJo0omPhsKPUxvIr0DptBZMeX+LqwfunIk3qtRLgl2jkwsosZNz8Ie4+pV
eWqNrO3rbnSgVsSpB8CyipgLkLhXCLKRQZD94QQ6Sbrk02juqmOq64k1ZZohaZzgYLJu/Ehtkxhm
8SqgEkHWnUA/wVwvwweVZNxdREz9ndZK4tLwqSUfhhsYBBmNKQCFzp2e4taGRmyx5IEdaEJEZ9wh
vlCgx/q9HTnVS56PEhZAI4wncM9EBDvhFL7yqlY0u2Bid9aR4tQ71Y1n5fCousxPCHgrB7t55Hmo
3R+JiRTzWddL0Z6ydwTVsa78LmCjGkN1ildpbcbWqT34Xk+QgONZ4zZSVpi/sDXKL7OYZh+WRQm7
MjWV9G7hydnhuSTdwoA9MHo6Zus08/3N5CLDZUJTwqrQtrPP9lgjs0B/t0ThKshRjs+lbpQuCCtF
7x62Xf9dm5IIO33ftvdaVPbppcd2FWCrqKDkp5K4vXAcwApX2pjck5U6SDARkgwUOZrKXVrsX/O1
TQkjXDuGsrHMjQ1xKboBX8v2gbefWHCFS/55WuCf1MwBrnNR+e+6RTuQkM3auxi5gB7Mv0FvF5Xl
gBjSMz/djlYSJxugNnDt2jSVxPtElrOaKlN+D6pae2axMRvwmr6CExXyGrJMiqj77phxh23LmhHS
bh154+zKh8SVBgOriTSzEHCAcqrmxLHHOlxleQwCsXTJcgtKDXFlkM+oZA8+xE3WoPDajCquTeix
Y0fij69YlROiOA2AAF4TrAq9dN50nhPIwgWjHFRsQ09NeGpggQomx14IVrMfVpR7F6bveP4yqyxJ
qFg+tewri0gAdypq5wbGfVJsR69xIcY5RvPoZUXknjTeSMqbL6PKXsqUpynvo25aB21uvDd5Rm8/
z3QSV3JSzOOtANk/ot1sJv2s0TTzmWqfNLc+4/gybELnwxIxZwB8d4QNGHvGdWsVM60tiXg+JrOw
L1q3SGZeahCHpyNKjw+jnlPxagJ/OWxQetFGmoN4bDxn6Mmx0VrCSsY5BGBKI+diyg0SMsnlScGm
e7LlLb43ensXNSHo9bRxB25AYtYCUoxeYwV1mR66dWeWBe9MzdQRodKHc2Kbjhlj8ARMygmFqMnk
4mjkcnDwjeEYWnQiQIZq64gXY/3/s3cezXUrWbb+KxU9btyGS5jpwfH0RiTFCUISRfhEIpGwv76/
w1sVXea9jqjhi3iDqsGVKB4DIPdee+31bTIYya9IIXm0s2ZBE1u3GVdUp4vR36bo0z+80rkkeq+k
NRyMHMbvY1nB+ZXTuP6UcznGWy5VMleXpSRmouvdNbrEr+XeYTE2CqCn5dAfXel29Ucjgkz+suto
rk+B0LY45oQCWce8DFzAxBnV9V4KsrnveD4FYyL4D8Sommr86wrGv6Vm/1+l6n+Qt+/Ub/lk9O/f
5uaH+n9B1L4svv3X32TjfxG1v60/f1f/KmlffuhPSTv0/kBHC4MQ1dK+iNBIQX+VtMUfMSAnYaM0
2V5sX3KT/iZpiz8E/wFhCNHadpyQP/qbpB3+4USOiKOACDHPRkT6dzTti870P4JfEEchBZfNr7qo
2wh7/6SwmR44QO4BvGrSgg7FMt1htrrpkIVLtZO96z7T/A73f/cJ/R9014uG+4+/NOBNo+VT9Ts+
cen/KH5hH4nD0g/JphkaNgE6sqNIFzMBj4zWqaDp1sTV3FSem1Fa1HkPqC2vZ+ffkuAubz0Qrheg
8jm+C1/pn1/FNE9dW9vlkdruVBColrqstWWre2H/Nu+Nuz7HoHL/97fuBF/WpH9892QdhAwQ7ch2
hPPPanuhF2uxRN8eLIAy3wbRXy/gT5bHkT15UndSb34IzEDvlQZafBStQmvpyHNPQgdg06Yq5+WX
NvPkv4Mycl+psCHgFeXqBd/mXJa418mBUlsnEFIfc1G69ZOogsG9pnqERNMReeqpRt6OsR6KA8c5
zaw1BPeow7ddX8GiTR17dretK9rpKi0qk1jL4L1KcksSAauEIUCN0sV315Un2cRenZTzFAFLyXhy
X46yy2lgm4zsntqtvoHuk78rZqdEMVg+oOzgtIJ1AUowZb/jwE6J8fRAoU5EwLHBFh/ctbpX8XAf
T/lrtRjgZ7WxHgCEpBd2tHlCEexOCyLfHTMCsgADaX/WVkMUwSifyM0InjK/to6pugTQ2s6FhsQv
KcPSxZEoq0PYLV/t6V3QrSSV5aCxnU7/pKl+s2oPu0YTuIdYeTZlX0aRulzghnTpdP+mBuhnkfI3
ug1BMgF5DcKrg59mic5ZQ5xlR0JXEqyO/K2iQPyKRqXIep1H+3HM/NcmLPUO5O/VLNRQ7ieLy2dX
dDPPe0lVfBxqepWbYZDtnR/CqV6asTs4nbX8Xjtl+hN7sv5M9tDoQGeNVVbfD7PVV/BijXtHOKD4
bGtBFmZQdxUUucCf7ibPCFgF+WL4UpbAf5vzhfCoPBrK8ByHwxTe5ehxcWKqClSyaiXHtZ4dVkqB
EjTdo1usk34SfFHzsa7G7OcQW/1403VhzxEvY/ccIG2yMx2Thrsz3GgR1JIF1986T0QyYQANb6wZ
6kMimKgOVxnMsWf89cNjXpUNqfkWCgTRGAM0vpY4+l3u2rEGPlM0Oa+zdOUhzAuyjEi+CB/dKg+8
Y0iUpTzNI1CLfUVi7a94Dodv9SoBE2aNxX46icCRw4LsKGxo1ENNod+WgGSI5XGCO3+KFoihnl/Q
F0VNvoqt71dEAQ94L0mO8IaG0PaqQwuU3SD2qVsZTYoFwt5uyVv1WBlfia0blPI95Pl6wQyp2oJo
pkrn4Bc5eJkAc/6pbqWjnkdDUh9hQwuHcFNXwJaYXwIX7UZCLpNQM5BIxt4irqKM8kDuZ1O22c4Z
MPUAkazy5ym2ZEwDZVFgNg1Plm3tBxmLK2VxyblD/oBRw6LBsveYJ4DYCLo2yU3tI0k1dTSciYQE
WWuz+6K4fTPrLgT/Qlwp7RL5WY0XpbvILl2zQ/aHhqKjwF++l0Me9NfT2Mbf5qDy6iegPXENGNWN
njuZTsSLB95TLOyZnk8Oc010eVfxQeeFcLeT1EX1nbuaRPCscgWBYV4HaL1YrLzc9DqP4mNTefKG
CBpC07MSQxVP+rIPnkjYHYsPwv34UbtZ5vDMEenpnY/W1lzFtt8zGwkpbbNQAqkdltWt8U3Hzgjb
2F1+oZur/AqUCxIwBle5bhh8ujAnFqMnnMLxui/rabryepk/irmZBHkeEWgfH5k737O3Jn+tKG7L
Vtr0tnySBeG+DMWHb0spNCPZ0h2eYtMR4dE6IFlPOnYrVmFYZJBX3LleCnQWOW2HrLk++rOZ6qRr
MgrYQuchUCANBSAhh3p0dquAbZOMsTX8jhG7wWHDnARsJcR4sPxarNuFx9Ave/SH6tDmU/zuyHL5
EZIpTy6+K4Jbew5HOk+VVgdFM/lAXJ+GWBV4U7ibUj9+EzZrT1ftEhUjEXeG7cJlIGIkCBGRjtVE
WtjWqZmuJfA3m1+hV8cPrRP2PQovRN9EMRolyD+cf8BvUmazEA2+s1h1gD7FfGsThpH1LJzVvbek
PYPL83P4LFHT5CTkoy6QTLiQig7HKACIN5FhP/axYjHCRd8X9TLrg85Iyn+AMTG3N46qpvVGp2lL
xLrK8oJhTAFtzA364i5cJlkfrC5sNfndiOtJH3hlhc2t9P3bSpOoshHElN5XolZ3lmlZSWqVwunO
YIUEc8gOFWDdmQtpS7ghi6JW65Igy2oW0wcj5g6ergdKOy9tDYa61dm9WQoSswH3saDLC3nnYZoR
/mv5ZEN2K0GRjZ0DqTT9m9+ugBca7OBtxqFG0rmRbyBTZjbZuFyuglETNSfGon0uM08tgBKs8hRP
g7gtcmndFaM76qOpnY7rIuxXfSAnPXo0A9HhFyDafe3Z167r6FtCo9X4GpcuhCiXCVS+J0V7+FYR
i3yPFD6Qx5qZ4H6Y0gqMd55HNnzxJpfbLuhtH3zvwqqBay1LTV88MMQrxDLccshSDUHzdYdrOzel
ve+6henAlEGFPvjVrHvCcdP1sltYf4ia4wMCy9rIg+CJQ7yGj3v0pHF36Cs7kn1+niGJ8Iewv6eo
creVXVvRbecs8yNyU6GvokhX+X4acRXv/conL7v1TXtoF6LokxL4tr5piapeCerTUXoVUxr2px4y
GcWC77cfw2yP11FpLfNxIEdi3K5OJ244xqd41/VD+ENVJleAq9ceBETtrHA0TJH+JpHNbq6GogWP
CMwCOGWgQbgCcoyziceFM/0uoRwQU22TA3wcoe8NW3egqt0sObZwTqOsvgwbWeKrgum3HDuEp34Y
f5lQ3OXKsa7aIdI7cq+id7RZYkOdV+N7u1hY5mwrPEWFO0CkihEB0J6JvXdARjKzOzqmd0j87pg1
BCiJdkJ/yjlpW1LgucxVeb3WffQj4hbeTPS2n24ep+dqyuUJa7N/RFUiKtQgW7XdpDaWZcATysr8
DsKG/GLyHL5ZcV19z3AgQFhD8bxSLACHSWiP1TUGSefD5E13tjwMCCruOL4LsKFuXBbviNj2t1Ko
x0lHLkPbipllk1I4TM74uMYkijuD3Heqvk497729iLd1c7njLMWUtjI9qb+xeywXghFLv2fgWJjs
wBjg3PWjfRyyLNwugU0PMJrlmLN4fRUap9xZgdUkYWyVu4KY99s6au6ojdqtuaDAfDt61KaiLOgn
5wD/N4nc+KZDGQCCWp3B4R6qPFP7BWbKNqrlcWiQzX1x5Q8AfgZ/eos8H9BUMRl47OQ0skRUbPym
L3ferOMbBknDnunJeOTx8DnEbXVAInrvARWZrEyPdhi/2F0Tb4Kl3M3O2N5VKYEBWPvP/J30vEC9
IM66emuzzmZEJ91DtbDQLRhM5f2+j5sHqmaSIi37ISWph/mHOGZNT0BJAD6JaOfyzHQQP6xhOp8p
dH2xEEjAi0gg2QbntCVltmggFjms/eamtW74BgETB075mK8eW9GdK3J2fiYSVlh7xdYxgdesyTGy
8DsBaHUQ4JS6p5qfYdmPU5M4rhkoCC3xwzj5dOV2Mnhmdyv4wXmX36Kcv4t1FPdeXhvUGjvdqTas
z9DC7l0P8Hsv0mdHQHpPR1IsafkSewnfQtRcraGO0hqZH8rx5Uk0wSFv2NpvRSvOnhUy2prIMBmr
9dDlNSST/Ls7BM52KsFaa/dgGeuCXVFvRuINhtIVw1Ba1UHpyoM4YW7WuTw5+VwwYMqhAkBcwosL
9oG9S5xd1U1sf0QMS3oHB21j5UflDM9KBxx0/FvnHkd3EvrNbRCQcNpHziuVzGJtana/drKZgzej
w5dyAsk1A58SRPseAJnNu4H8d46hjKhhLvPFXLEdS2aqC7zEqxvv0W+a9opIxIdlDR8Z9IOlW93g
Nphk9FNMDE8mmHrAmrorrtHhOdDVNc6YayVTeZ0TBL5M5Y30fHLyK8UcE9PxhjkBYaKmCk6CtN6d
R+RlDVFkYNsRTOG0t2Pngq+tCC8jiWY6+7E++L7/aLnLoSpGeewB5RDRjnq4LE3+Fk0jwA2PqE5P
xfXbIkP3FmpgrXbEc/m3eT6kEIM0YIcmcB7qC7bdSmGMDmBlcOYUZB07vTxY6+J9IBYWL01BbcUY
I7oeJGNCK7arfUoWaz02ZJrFSp2xZZxbu+QK9dLhQQHeOE/5+mzHYMFtrBjfZwe5PdDoAipsMVeP
odkznz37xAhvVq/m76PtXXWq03vhA7yYh/izXfLmx6rspwVqx/PgcdhNEXpCyrOf2PngWYdO9jiW
GGubqqYEdsN6m9oGkpBXtNulSl9KV191LCrsl6YEndnKCXhYwHwQbc4E3zM3SG9WHt9XHukqFSTj
GoZNXNw0gy72CP6HiS8msacWol3u2bswGLatAxilyi3NkcwsffWkc4fxiQd9a0rSkK30UMQVw7TB
L5iiOUSNOEBKzs7CgH1D/vL4I4wz81BmCnZswfIkp2W68QljvfKXstsDm76iBy22Ypmt53QtZUUz
I8XPMJwf4sLEP7AvrDn9JkHg5e2Uq6i78GQIvR+64eQE9rnl1qE8J7x5jm07YVAiXkO+5BuSngGs
hUay86AG0rLCCEqrlzV7Z7GGA6Rv8DQiM8+yrIkCJOYRu8ElWrby8T5QC6xrWj3qIYA90wAYaLuI
GR1KxmZETLjzvDE4NjYK7iJoEBqwHVd5znyymyH1DhQPLjM2eAYpDILcTNdey1ik6ooepl3wa0Dz
BMJEsLbxCYL1Dqsq9zOEahK0Rx3v0nhVZ4LR3XMtuVh7ov7xCMiumdEXPNToacRz9ZSLce4Vocdo
8fe+Z0deD0AkzRmJzzaWiMfCjFkMQBRLgk+CccCz4RJPqwN4I7p3meOTvUi2JqWh6MGAp8ybsmTC
VgbzaE0LiufdVLv5xd9DQvvPKE6HEWKAVQs/286zgejrW2ugor3toSlylPdwO7x9aTIU/l/O5GTx
vd9338wkYd8WbiFQisuVvxXdTLY94OS0xagHpnN4pDd1HbNVSNdUtGP4xlTObfSPaiilkMdZhX1g
LrmQOqI8KrQsIGAEwvfmw7oKBzPFGHhNBNVnYPSwInb3rAedGQD2XgmTZh1tMoboGWfP2udfw+2S
EWiwb526fc96RV5a57v4mpgObKJaR3tmWMCXiQlKej/rE5XqQ9y4vzhyTRLj0HjSHTvhUPw8Z+cX
FvRYf56Q4BsQzHH72apR7UljIUY+7L4x1NitEeOyKWjvNLvcZUfGUUnQJpgOJjPjWhIq3oLj6XgG
bLAwet+xxehdN3NpdgyF8XN0w1HjhieF3RmdS1DexHYp1NtG9M2ZW1Hvs5z5f+E11g27PHSQA8Pb
dmJtkuDdaGNaG6PTJKxuG5vgisygApdXZ3M/YVuFQ8Y5YgLzUAy9x9vpZ/UarWUL4cvozINADdAm
VR2d0+xY5V0sl+q7Y6UleL+g2nd+2HY73RGgQ+gbloWt7TpcrxmOlXprIWISX5f56BNLl9MNrwwo
5g0aJJWEEyvsJ3mcH0ThZuNWLaH3mhcYpba4RvKzy1e7ZR5HNgucVNrpqf5mM4vaFLmer7t+Cohh
X27n3q9OZtC/O6jAJSjmROhx7zd4hZg+7PJ56U6e7AE548DCydSuD/46pce219mdTLX5ZuV2Yuma
SqNe89vKoefYUKx+Orjwqk0/uf21NqNzbVkE0Ba4YywnFtuex9AeyvjNFDXWXjveVju2PNd5XR/i
kcKW7SBCIYvhwoolkzd8tMUkGOOx1JCRcfXUeXPwg6k9DW8A174fA9J7psw5yMAazn3hviovVicH
5CWd+fItACANqD4g2nSFImiX3YM39Rzyw+pd2+v4ycgGfKbJ2pMJIdgTv9qffH85ltKZH9oJNmnB
rX6XF11wKqrYpSFXCxbEtqXTDj3Puhl6kK7bCVnjPp1Cg/mQq+IVwSbd4cntjlYjmyT37XBrYZ5g
Vhimz1SK5QnYPBe9a7X33eg+Bj4A1dqpmoc2dkPKnXQ+AzdzsBC2BfiFoFFbKwuafeEVWRKCD8Oc
djHwWLC1MkTPPLwJ4NoXVNprenZJ+z7UPjiMnX8BEV04sNdZ1VtES5dkSwIyGhK7L3l/o9bgnNrJ
4PwYv9siVC9rxY+IMibjJ/zyE4mJHXOLkM5moBrW8dg9YQvVm2khHC8ucuIKc8fRG54HRHwyYT/4
OVs75eQ4+wa2iwq6vY6N+TnY/rKZ0G+P5dDSGljNuhVzOjFP9buPkgYDKEpGXrkt8oMhmffWdyCf
DCat91a88vCvluGVfv3ikcr/dEwtX/YpBx6BfcRkgq2qmImUx1aodmmoeljjF6srr/8ZZWPeCfr7
dxOgUyYim1+ErEhmqwaodlZXk7g2z5yFed7tLAPlzUGcHidHn1MMJmkSY8N6WWy58umGQIVqwHPE
tPoHuPNQVFMiqg2rBN9MT+tLBJjz4a76M+spkRGQpYAz3oxP2G4eFzvTCbGsy3YhKvUmbVdoFsa6
mH4oJeQEADRbsn3he/WuLP03ZhDAONYu2OiFEt9BFKCK4wSOCrCYXTu6101v1mM6gz12pcG8s8r2
pNkC2Dd4Nu/mzAs2XgQNFNkuflkuZrdQi9/DnMp7rwD2FwYOZQiV9i+FuWdfe5a+HesZJKfdwxGQ
MC+wC2VHlwHJw5Sat7nUMLEsLIvUdCLKzv4F9GfjAtimUp+4tuSjYIPyxJ4QPjyHoF8c0RPWU5qe
lLZHcXvLyHSPBlYnyTah3M0FcNq+ajBFreZ74+oZaGSUX6OYRtta5d6JKb66t4cUnFsXQxMFnl7t
rQYv2hKCDRcsc26mKlTM6gft/QxcYR0a7WT5pm09guJZfOg/EKLWX1UlgrMORwfyQb1Q9+A07vMe
GlYQWHcsSownq7bI3UG8ghMxmfwZEUDuXYYPyZoryAp6uG6cprlCdcQ12vhHTIgR6s90o7FsJxHI
3DC3lpPp+vm+TIv8KJc0e42+LJC6jeo8YXMfsuXMgsEDFi5JQVrzOG0XsFBz158anqPd7D6BPZUJ
FLhvJHyF+1zy6UzufLsM9nCshu6gpWQs4YsHnJNc0blYYUcMtd3f5MAKfnYu6w/Y4hy8MNg1+2of
hHG558ftd/QDXJzLl6OTIkQdkf3DU2enlk6suFHJQq0OmAZ9+By0pcxO4ssbCrR5u2K3wWKjsg8K
i+XHIGLOLPsyeIqF2wAYC3aQKV/HsqEPJyYrrHtw724AbqBU160n6l0kfLwovaAQXrwWQfLLnwqd
wsr2YZzjhXVCGhy3cxLwJax4u/ZPNyvknvDP8PfiNT1ncTtvkTTlLcZr9znFRHsOh5TeqfSKEh+Y
JR7SHgpnJYGOd+hsm3kcW0o4agE25kZ9qiJuTKHyi425XJ6kchWXzeo8tGI2uz60OICLFnAK3pma
F+mb8tG35qjeZsVEz2pKcyTKExtOPDHlmh000tr22/vZqttXh/Nt4yruRuzYRDgVQ+7tLliWnXFY
PcKGmD+jvgx7YrX7ZLK89KpYaMB6HI+vALLDG2ZM8XmpXfdxkbZ4vOhFD6g74uyWfXdevtzFADwG
wPVezH5J7D+MnGrPMFmYezTkjB4pVxU4KAJIgHfOj27svveBrL6zw4NlefqyLzvR5WNp9OK8r1/e
5rzAMrLhFdGsGLG8m1Gvr04VBSy2KJhxzaqbX0tQMI4bo4jrg+Y0wsOO9tZ7RzrsqNtkbeGfBy+z
rh1Vd+fS8cfrqoSkms71QASjtLcYvy9wTtJQn80Qtoe4hIuDOYj7B0EmyZoJW2bFdjbi8J/e7Sbw
luwHHhjyT6LEshY8WfLL442hCYWJwHDsbtz1nq8Mamc7rIfiyyNuf/nFG7TANNE0yp/DbGhuEqpp
lLfIjszVbEf+uG88VS2bbnUt54qYNziHsL4geny50RmxBYAwsqKRu8HR6gkVfj3W8YBpFd//PtNe
WO4DZJTbZQIH7imWJjacvzyZZq9z77oKZ/vE82cbRK23j2ft3iLVUv7jr0Fg/7LHwxvOXyZLL9pn
EuNiJS4dva3tcDwD9zqYtLXsnVGz+R3Ji80e5yyiLsGTz7pyKWPLi7Lu4qubfPsQt93TaBdmUwes
JSz5bXkhEo3xoxqYZOIz3earfC50+B7rHytbYTdm6o4RexTAnrjCt2b2r3g2Jng9q7MhxFrMIwOF
Ff2X0e8hQg1F1yvPE7OITVan10vJQDrIBD3vcMUb3gjcZNuADSntdsu+tJd2H6yTSYYWaBpUw03Y
+pu4lPfCkkwwyEVfTH6bqXY/zCuPyWH2juPgPs4QRnDigERjuRPSnAbY0pffm5is3CrgqChI1Bb4
FB2UimOE4p81OSRSNeyxwvLn/C9WiNxMl08uDjHfYvk3ZylusrrLmks67TxWpp5CusBdmc93tkWo
RARdBTAjULkK++ukbgt7uB3TEJjM0H/GBJuvdBJABvPyAatUosfh5Iryph5FtL2kb05RnnRqro56
scN7qN9XTj2M29RV2Krqn14U3YnFRZ8MbkGkdUAAwk+vxMswXIj3FTbxh2axb1Qz/6ozPSWKJ2k7
8WkrLzw0CuBPF2HjjVgGIFzUufB4gKylko4XJ39xVVw2T+jc8RLVeYhdbshvsjgH8tZ5QHrlpLZe
2tX7BtEvW7FGNzzeEpN5xPYhvFfWTSXLh8ZDfdGaCjZlRL0pKOiTLLObxG0B2jVN/8rnc1zGHIOn
9+rFucoT3+/CK80j5EDFl3KmMHsq57m4iSY9vXIjELzuSBaN+pErdPVnphsmmGbgWeKSm+PM3Ip1
lHErL94d/StrwqW/MPNBpGX9RX2twoSVY9/6FDYovg5E9KYtMVhINhacIf1hqcbdXfSJDVPv98Ef
vM/L8ysZ7Kb6lTJ/0edKsczBW6cOu89L7NA3KWOxGVkRYeqk/YnGburcwL8L6wXAIMvC+RP7VPFC
cTcEDatMMQ+vcy/bIrtmQlQ0SSZG+3Pgebr5T9PYcxGRLnDMWRaqv7uuHPep6Ix6+9/NKe4/7tth
iYligaIo0D1ZqLX/ObeH/bpYt3aeHT0T5w+1X5vHyelonmzaiXk7R9IOQcSPfOLFMKBAd5gCyII0
cfpdDi0mcU/6FlzlugYV4QsxPWJeVGysTOgYG7ZJwXhqQlrL3YjfEhJkLIsBc8LcXXugzr/LxUdX
GrwRwwg56M5O8e3/davw/3vV/sMRrBP+3Xf+L261u97odvzLpVUf1F/+6y870+rWDH859XA9P/5+
l/uv/9SfHjbWj/+I6CIdcdkyw7XEhfOnh83xgz8iEftBIAQ3i39Ziv47D5sQNEiY2/zLki02sL96
2Hz/D5/LnZm7F4uvK+3f8bAF0SX64n8sVfwzmNd4AaFt21Hku/+cAquWRhK7XQfftHA+WCph2Q8p
LtHYrW/aFVQfPo3PHMcCJVt4uzrNuoeucW1stNzCGW+IX/Y/Jr/DUU9aNtEmxqVbcbuHvmdVqlmi
GQy4No/pxYtCeyXu7BIUeo0QuPHX5rofQa0yqYPVPSzZLovBswxr+qu2vYdQsZPWyO6tyZ2KPuBi
Z7KzD4DMAOqtNNoAKHxqluxEb/3dGb0HpfziyKgbyV2Ol5ySyw5G40EjLX+S7fmeMm7bMMkvkZaj
Z92GPbekRTcFy5PUcKbtrc1WbLyU7yjJL26XfXPz5r3NUJlDFZ3cxvqRO+HJH+rPIW1x/dn+LTy/
vWt5+kQ1rTee278uWpGdp5Xz1nTVz8KJnvvFh6/Gao7t8svnnuOG2Cd7CK2dJxWoCZlf5UPPOqPv
Rtu008BxykgkhbPKg21Q7YacV1c6VG1sJb4Q9crqaJM+D0FNaWgVwUZ6fFidrD853GzQ8/aLTV0J
X6zvafgd6HIZ/zf55Udo9ZdimfcNClzdpXgFkzScoi3J6/f9Sm+IXbbe2E2bf2TYKBHO5HD0xz59
n5RI37DN5fsB6vh9PYImHWvlb7PW2irnkvA119MFpUbfoTP/HJtVn2IW4pO+Aw+N508kZcHvD1db
/QxE67wNiiugCDNUx7VW+25lTh7YxQfBog9xaJ2diTeNi6lJrDb/lFb+yUT1Ey8BDFcPovjCFLq6
CJtZSGcDfTw9sYtvHYuRVA4ukyIxcWYfs0k9hpWUm1454risFCGDLmOuWp+Cfubtcy/gERzHG0OK
7oYdPNY+XQjhmbu8jFHuH0Z88htUTn0qzVKdeaRXewkO97VG1ttkORdYlvaE708vPMeXJOzHfEs7
9dD7qdhkqfAOmR3cchhiWVB+9wvcGaGvkS43mfIfiMVTOzt0Hqq2/KBleCk7XjdrZSuxW9b8rRkg
HhnDVZQNi048ikfGbC5xfVZxDAP+FdhC91J7DxW+OMYLE9+i71GhxoT0An1On9Ou/Gmt6gm0Evsi
JZ9BpUjz/PrMpeoxwjjiwaKIw0/PUIW9lMtC1b09jUTn1NdO4bSwbKWiNeZOYqQEYlhysaOFUGzO
4uC7QN3LlktXsLGxtawpu0ZROMXS5uJu5X3nhcUDx/0tYlyOuqLerJl9V2tkJctrxbE17ZONOeVI
XPx7168v2GnrzWK7L6nhOsHBwpZxE5ktrf91raW/LzK8mIp4Yt4m27aqxynkFFH/jOk9BGJup88A
gPptyT4EUq3Y1ZbeFT7vXdvDTRbV16vi9YZL/Ny76r4duZ4432+7lfdkT/z2PKcr7yd7JQbRTNvQ
xZHRCjbU1EBkVNtvsds27LK6Y1LSxmN2sooEi2f6/vX8a9kk3PiyDnfIQEECg4Dsp3R9scgqT2x6
ih2LjH0SdDkAQofvuKvnOMFxIzAjFj9713+wLYEsHaHTy0b6dHyM5+0CUEIRecxOWCreeF2tkgbd
MGm1wxw6GytXbRCVA2xW/HnWmpq4v0humpiHR9jpN+noN7yf9oas/p4tuC7azot8CrXqSM/0+8fq
8kXilN9jU3N3VtFEW56pLzR8qJh99JyOnAI2L2YTSv025JwUKv3hB/lnIyZ9amugUiHy1u7r35ae
W+HHF6dxCJ/Tas12uEaqbbVWP5extrd9C6ywz9pxwwowaMVJsj45eQeZLy9pUX66PfTlNbWdczwC
enesNploM5CT8IO1eX0NaPa6I/admtC7jfvpxmPhZbdqjqXIL9/J2XzTQ+OeTcQECXjRi+rheqqR
C9EVZD57E0SJRAZBrPcSv0THEoQll6QvV30Ts5O8L+zFZtjlFkR4Rbee8h7GifvOztRT3Mj3ziq/
lR07ClnOtUBJmG3Dga/WTztvw455kYiVgR4LtbdOlrHUvUrz5FUq3LmmZJnS4rt0OQ7moX+ru6k6
T075oRyG4N1g3GQarCWZAtc719igjpnrg1CKIoeFZjCX44QT0qz+w+RV8UGwdX4iRWGXjeS3Tb3i
u02DZ1zbDewrJLDJ4nrpTf654vxdL8qJqN5nXlayZPzlUhQ/s4UfzVx5XXbLi2WC27HtukPpjuGx
iBj8ej5fqMn0W7PWMSNsPgmyQn/H2DW2bFCcZFy/cx28yZmLOvTD57iJf6VW/mFH4bxz3ZWnd0H+
ubes6WM6y/u6Wl6yWr2l/UKji+B548lu3IgeO1gcWL85aXrWcItPy7bMvmuQ7+qmeWfec15UwMp6
nn1Y2eWjJ2QAw3VOsyRdazPN/RuGWqB2Ga/R4WMelzQ+WeHyMtPOoUKMLaEVDV1kRaslnewqsHPr
eYLC+d/kncly29i2pl/lRs3hALDRDmpCgg1IUaJ6SxOE5AZ932N0X6Ner56kPsjOtMRjWZEn4kbU
rRqdTOcxQaLZWHut///+VaVVfAU9/poM/vdx8NeMML7GLatMkQftViqSfDsWjOQwi5AN2vOuw5XJ
lFjDt6vJE5m9TJV4PrmwvLAC7pZeI5ur5yRJ0Xc75GmrJK6d0vMODNlXs3kKnzsh7VKdx9lOpZtW
ZylH/WMtJn0+IYg7CTng3se3Gc/tmgW0D57J0bIwJlbloq/mMxh0OcY7n227Kue0JjTdGw9Vp2h3
ClIo7McsunpfBKOj5eGzLnjzNlJyLFBKOLKsLCvBT7cjJgFCGu5wmoEOQA8BloGWnhp7N8xaLpsQ
q609VRD6dB6MqTTFpkqm4txvlJpI9iC4IFJn2M0r5bKth7sQ599T1TH8Q4v1ea7v6hBrfhj32Saa
FBz31FbEdlLUFAzZHJU209okPJlcCtZZBhrZQqIQXKlJckYo5lM+zvL3Ln9Mc8xw1M2bpm/YeWb+
1xDYeTawXMUxq7+MKH1V+lSOwsvyrT4a1UHOTZIEykpdBZpdbyTBCklCHi7FgluT+WmyiDTWbqmr
uvMeKfkCWfSlHJER6KvKWWjy1KAXA6lLKHVLym7X8/1GGSpYYNAAn8KOlwEkL+aCnG5ZhM9VyrKT
pLx4h0YHlTDyNxHJ50tUZfUiMYPrTlLb9Vhxo8YaPR91fr8Ywv+aF/Gj32OJ6+YSO0AeBkceYypL
VuwA0Qhp4qW9E3jWDd4UymmDCMxhUly/QvaCKHZ6RuRLZ02M0rMv8zLTCkSe9cx4xG4/uC+LYchk
YQUsaZcGOlM78oIZFo1Lip47BIzNth/UemN7Il6FHYlytp7Ya0SI5AFqyrj3M95v88Li91z/ktSS
eVZww4ydEexs5i9DwqpDdcDmX/EmiqKB0xjT7ZaDoNm87NH+Czas71qw5mP9jRj7v4MWJhRjZvi9
b626LqqnJhl/bk7r17vTn3/35+5UMT5pprBIWNZfaE5/Q8MURflks5M1Zs4SQB/tFzSM/6IB3+Ev
yYrFXHXON/y5OzU+CRW/1szAk21NFZb4J7vTE7qWNJu/NAhPL7zCVyylKuhFRzvDdEW1g6qKM9xw
UtW7zRRlI5GBpBU5MIWLFhHhq7P0G3vV2y7OrwOeGJrSfMYpYGh0CTR0MFVtVPSsJFaHdzTxn/98
jBOA1d8HOeW3y77SB3TBRzdur/pJc7SMnDrdcHwfI/Xw7NE970J1XxEOOjGMaJpsoXkf5Wgo2N9e
bfh/HX3GKr06p4lBjBUcacmVI3A9KS8fj7T2aloodeqY1PgaVRLqIKpsvP7pWZZuP/jdb1sNv448
G+leHVnYUmhnpYQWyNI2Vr5pqtDVGQP6Plt9uTv2dCrN2HAqxrselesHh52v3a8Ox6/Dztf61WFj
ehKlbpW5O1IlXbTnyUVzH1De3UEgDD44yHzyfneMGcn26hiSEqhNPeWemxFtWmi2o9hEelcXNAyc
NqfBT7X3wc+ZbYW/O5T29lAAtWW77IfB7Q1rg6KV0p8KDKKd7ofHhPY7XffNWdrt2+xGF0yK0mr1
waHfu4AnTkcDS3kwKX3jasyzO/kI1WOjV/4W9hH1AL3gmjOq7RGxOQFd1z8f9a3j8dflm+/jV6fW
sgdIsCbBJbEqI3chxBckitRpG5tHRhu8jTepi7DXfrwwWMN/Tyr8PQvV0k4J+bzUR6tsLMstPhfX
4TcS2vE00Fzx7isS1SFdf/C73j3QyVoDbyGyRCxK1yZPPRc3qUJ5Ndovtw8MfscXy5LRpBKJW/nD
BU55SSL71/tHnMLx9d6Txt6rEN8wi16Gd8rn7JAHh+A6LK11cMxcdde3QG6A5Dsdics7Nlbn2aGr
twPklcUXL9orAbCbHcPEc6hU9V3E1OipOyPadMFa6YtD+ZSf51dJuyLmd1VudP0grWzyLiv++DKK
3OZgFcp9UtIlvKcEX3yxkFY70eBY9bYRu1pbAn5ZhA/NVXdVWwc0DMv8zGLGtandaDVudVfae6M7
rAfCSYW3HjfVLl/BVNGc0c22aAW8+ktwqM7rLbnxzbY6t68MPjEhhmO4Sa+kdXtRHksTw+Cl5j1H
9+LM31jdptz6+3wbYXZbTauo/JpcwvqSK6d71mbA2bm060Nn2FQb3HTRvt3W/97KCIDz7T2u9Knt
J9KIF82m1GzmsSGdnMZDQtdFRzO3HMUT4CPUhcU/s/n86B6c16ff3QwnS7KESg+LhKy6SEMXBUQJ
E/BcxbjAUx8DtCJ559G/ewwVQM8sK11THNNQ3Yy0sRDzfPAtzN+vK+I0iSA2BhZPtfNcS0NHndNx
tJdAJZ2emWaNVBXNI0q95D7p5b0HV22V6/5uCnQCdGtH1zyccIXCaBV44tAhc9RU4jPYLswty7GX
Nq3f2W4ZlldR6FQ+g7mWveEO8Xm4TrVwVYaVwzuxdUo1uZAkCHW9xO5YbZSztG9rdkaoJmsodJWF
m8a/N8eQm228jXzFZaqE102g0+3a8YHx30U94LmZ1YCJrx0HRT+MCJCQjZVrgd0VXJUzsrEwzfQ8
6DL0aamTMsqCKLT1lRpChpLihYjLNd7KdkFv5xz6EHJGpoHFs289Ks0H0XLvlCHsht7edJEmiMAp
C8/1wm1UfrZt/9mSZGcI26NZcAanVWMUV6NFAsUImgn4Ezuvf2dNhxP59tBt4MudHjNLULzyORCK
k1nCCQUlgIcS0Tf3ObdiU4mP1vTfvzPFqUVfq6whNOTUc8l956fp8+CWm3x+ayJPugo6ZrDhVUBK
3RT56HDMD37nOwWssE9eXpMY1HTwJc9F837M4nZBAA5iYuEEtFbsqNhr077Tca5c/fnEvntR50fs
1dtSE2lXC72KdviYbHuX1NUtirrtfFFnOyyD5K5KjrCMjrmh7id/Z7t/PvLvKyCACG8PPMJfiuvC
iHaEyu9RK9OW7Pa1DV/IGPcF/z6XQX8+1Htn9TQaIpd70uCSUHXzUT4Gnryz9Ju55dv69S1qBioj
rGXNtFCD5KPSZ75gv1koT0MjhqmuMiZxitt5zV4Kp4XXX1kMn9MgRkuk7ENWQ280LzxKW52vEo/m
R4u0ar138JNVWqtHQyQhJR9cs7i3tx7jEYuXQ5Q36UIZbI+OuXynEaNJe6M5y4J4nyb2BYRIPPnn
6ET2U9K7Sek9FCI/E4CuAJQJG++0IIu4YVK2tup1LHYl3MUcYB1L0Sau1hJXT1kDTQZ11S1GdTuy
JVGpDCyJVRZRFYtWwJX1cEkRqJrh1OHFvQwm+k5XYtr3xbNGF4kiMdh05JLZbmZtGWUM5naqtuaw
liHHbFkVpXBjUNBhdBq9/Rh/Fup5n+497bOuXbXqjT3cF9r3RrtLs2ul28Ri05nfuwarmtvVrow5
RtnAUpPTjTLMX7oO1hVkmW4rddvAd30dZw/9uTWqfRhVi8JTGDQU6llnjWxEumiAgCdtIyEu4qq9
QY6ALSLiZ010Z+O9XZQuWsutMZYrXx2WIuzW0BhdwpuDrjwfxtidInFtVGRij64sT+eadQ9Josuz
TTiOW/iuy7nt2hTaPkr0dQB2J7CGr4pPM9Qar+2EXkgtrO9SplyNtXWrNedKzhgxMW6QeGJXSr+g
Jdib4XClIL+Ra2g+tbEKksrxyV8L0NIptrSCjvSll6y1TZWT1pVTRNnTJM/e/DC4DC1GgNPImqPd
pqCQphJyZcTJAMRA68WSsarGN1FpuiMhdck3xNcLSGGLunysve+hv4UjlYAJ60ayEEV/CIgdw8W9
kXN9WiUZ/vne2JY+mzpGFgN8DLTCu16oLgTCFRyQ44hrz2Kw1BU9bfHZzrrDObC3CutSCapt1gwr
7BGOXWILCZaTz+smULewaK+TIbuIus5Bv0Z5IrtgDzCXbuCXzqfmgj3lTRPfi5hw5omxO512phNd
dBWn/Zcio5mWyWt8K66ptW5S1AcjkVdjFGFONBFyhtY3TR2u2+JQav0yZ1a6yGMUPiYttW7cqnK4
630kQIN2aEfjuvfNZ4vssilu8OGqW1T061HXzxDOGuOxjPFNlPplB0YTmO4imwy3l9uNTr9CpMpW
8nIs1CpTVmtrBEckRQij9b2FqzlqY6AND5CneH6Hy8DX/AXlthcxsdPi8ImeJA4KOgL4YYT8mZV1
EZvmMguP6Is+ek++t9CcbJUVNHYabMvWLUd3qgfY4R29aaZkAQTCebv5PSXuo/EoqYxph7b3zwv6
C5n8d6vrSSliMnLXzFp0rkWqCLPTg9/wgKfdOo/kc4EMLq2TJU7XRVuc1yif8vQaMRMxijN+77oc
ubWQ+cMMcIrEWMoFjqumdcwM70paLkmhjFoqSAUVKEzTBMZnbMZM4m7q7EGWqXa+hr2KEg9MqKLx
joRzZ0kb1MdLUvAchjCrVkVBb1/6HT3xq9hE9Yzly7xJ+2n551Nwoh/6a5srrJOSaAq6iZGzH7sC
mK+a7b1kl6g3mfzAGwZFHfmHQ0tjHca6Dw9xPNZMBUlXcGQklzLZBYMrZ8sBkCORarz8QsdWxRmV
23laGqvLIPY/ePmeMHh+fdGTJgAdwmCClVu56SjcgJewKeFg8fsNk79Gu5LtczKzlibN6FhFbqic
WaAj46w5U71mjWJpWYUZ1/EYqgeEaj03mbpP5HJXFpzmoFom8bJtIQEkn0XD7fbclsWyTLxNjT0o
Lk1niIxlDe3PjzNSfzM02flynq9POqoNpHGZtKqxlhs6Y2tWjDK/SX3IYtMyFTVd9y9J+n3eAuAK
WwIyW9VDvIzhPSojsBZCk6xKhjXKaKN5kvpHxe+XvXpW6PS0pfGyESMGOhlNx2VMkmrggojUmFob
U0z7jLtQGpaI6c7y+6Fo1rlqEc/tw/ooIWhiyYtqTMLyslL1BbA7pJHG0m4eskZepOYNxNiFNjyb
LLrt9FFQlD6XCL97suYn/VU9CFTbF3GtsG/G4K9scoimm0Q1jiN8AKwpIMtdvbluozsfJX05PJTB
pZ52y3kyNRrtamqtZdLUNzhc11ayj3ynjkNEQS+bLPSm47VeImpjWuoDGRDAOtoY7qwAgml7myiu
LsBrnkW4QVn6FqmhuqnuMcDuHDwLDgam5QsqGo9nBvOk7KYtjtRlRCTalKS72Da3CNCdKOW9Ch19
KvNVFAJ1yXzErCZuk48iA813dggv8qhX50nzgMhatVe5evLgQRoA5HHg5b2XoYVqfrOFrnJORO+l
2mpfCym8aeVNYMpAus2b2E/OBSTMzigvlcrVuM2jUbqYjDxZVPFtHWj3alq7ht+sGN6i7MmXTGmW
ejZvojufPcmDUVdnvT/sLSnfClVbyMkTuOelzbt08mOG8dLGirBtcjeOEC6kpLwoesP1oa0EZbUs
23arjI8aCgR0lYtuAOXYDIfCbN0xLDBHeJs0ZaTM/5aysUIduZGD1onuyj5aGfOOOb/2omLRVfP0
eAFieIWZYBMjnh0qi53/R4uH8vv+OvOGt7djjuGXmXwU7PB2OZZN3FBRX4KRoGnZ7cfmYpD448Ta
4NVxytq+BeWF7GZYJEpzLEcbq+hHTQfxTuvDnPuNr674NILZpAUguVbEuA+1zF4eL+oxV2hnovWI
p/YZP+NZYvY3lN+umK4b14+tPVIl1l8JfWxzWS1MYAITEXjLcbwfk9uJeWxg0Fbo02cgty5t/Z1q
L2a9rqtbzdWU59FOMAVX7W2vu038QTzUe/u+0xwOs9B0E0CO4ZaeRm8s+CzoaBWAChUUwE4XGfus
8e9UWezzYW8ICVYcQ9w/v7vePfjJ/gR/FDqbqmNMQ0MYqBjyM2ufF/ZTqrX7oFSZR3d7bAN47Zqj
HSX7issKjf+j4/++w4+O8e2lTDLFkNQKoUGUmhdV4e0FjAqvjY9eRI8/p1s59656HZV4dPfn3/z7
rrQwTyoWou1tGWm0Dm7LBnAkHMs6zvv6uXOSUJr0AdxK/d+9uifFgRzKDXE/tnCxON4arM3QS9eF
/hVoyV63btKwcHKQqlpQHSV93MO23evsg/78U9/Z2b8sma8elK7MFIgWKnBbtHE9oIkJxo3BoJ2f
WcfeRi0/7L3Pv+c3byvz5G2ldtMYTA37xHK8UHoI81Z6K/Mb5zMrtdKm+l6XkNGUiFdlLRyUAbwH
KE2jj4LD3mnKi5cW5asfm5Ha1AC+t9yYt2Wqag7mqKUS0yvnfKLfgPyp4L6zlgz31zFf68/n+N3j
niyMSYKuvtdGy52hTrH5eX52S+8OG/xsOtsrnHojk5yhiI8lyYcfHPWdS3uaKmeHcEtmpJM7EHm/
pA9YZ3fWSGMgov8m6ebCULYJ5A/GDzhEd5mlXQ7+Z0yIj9Agjj79aFGh+fQ+Gm6981SdxjUlRGa0
OvIWt0jUJ+jKqxrATCjrm9iDa5nK+0oa94qnf/T731k4TgPpSpEyRe4K2+3V6Nli9Jga1a7sX9Yr
SwQrsABOnt+HbIY/OOPvtLpPk+lq3feJ2uMO13lyQo0oCPwdov/s+RYk7vrYjzSLi8+lucH48u+t
VadJdSSY6EOP6JiKvdv7k76PmJa1PMHzsmhl5l5mWKnw1v3gN753Vk9Wq1ZHj1PFmuT6tP7mBSPn
OR0mwdt73KuVvPA0BJi14ui69+OY/0jmcfP/ViIcNhLTFDwh76s8floSroMwzgmGw5Tw9z/+qyvh
78/7y5dgfLJVBByKamps3mRenr98CTpsXWzyJu6FN74E8QmfiyZbqEN0E98of+kvX4L4RM0jIzfU
DIKRdCi+f4F/jz+W+B8Jfr+fwp72PGdfgqZpfB6JZTOpQ5hv3+0AScA/Z+F0iz/sXhvVXRVkl1Gl
sI9LUtSJYg8MHsOq2KNDM/GG59+0cbz2rPyuFfpBSZHgRjW9PulAgsiVN3VrvymWfdYjjQzv4pzU
VZxhWAa9aKvTC1x1OTTvOvdp+o3XYxVf2n12x0zbhXn6aOX6HtnazRhiqk4NCU3TJBx4+Ejf8vxb
F+N/iMBYLvTGvoFTfZ1K5So0pG3nA3rJyaqAdGF8Zz2/aBtxNoAdsBTzJjelGyL4LiCtY80Ot2Wb
bFvi1qshfUjZBGc524FB5HCsVNSjaZx/qxBOL4rWAI/SMynSMhSNeoj9VWY22xOHsezy8THPaCIF
Q/wgUcwuqgiigT+i6FSGa3i+CA4VHaY179J+jlnyRX5n9XLA51oX8xu21hWk8GpzJdU0SEm66lPz
rlYGfxkg5l/RoltrmrfF3UoLs6rFotf6az+mPy5N6s4eve9qzyR4zlmQusRb2DbndqCJSE+wLQGM
yuyQdb4z+Rf0rms2yuQDbPAtX2LzgJhSgv4Yyzv+Lp1uy9yOBsTVEd9mYqGP1Bv+2NLM8yDvcD2H
7JesqCyXqVV+g3tH6Dt0gWUHGWtBDpIC/U9lml1xJaa6vIv86b4X3mqUpQuagvskYo+aTeWV1Mtf
9BwtnzVo5UJRFfzydXUFS/RGtttziWlDP36jp3sM/fAhU2Is0nX2zcc1SmNoHdn6uPCs9NuUVr6D
pRUvpjnbP5MICV8Cpq6oI3s7ROO9HQnMmsOj3vpEKprniSnZC11I39ug3oDsg8JLu6se68JJailc
ERSw1aTMWxR48qgCJeCY5RUS6K3SyfddUt7FCjsNM79L5ObSm9rDqGZXSm6hRc3TO/KRruHZ++jx
p+swgW3g58KZwiZZJmPkQYICYmsENFs7Vf/cWRU5OB5sNtqaeqCd2SoNSK/OCqeMqm+xwhWu1D3p
YZedDfsU9KqJcxg9xq4tq2+dFW9JN1hZUXpQiK6FO2xdDtqc8NRVK7P2VpLV6YuIvnlnlhujVM4g
EoGOab0LwZ5syTP2IEVEmUAMHvTxu6rUm06VtnKUbOVCBbkUPXiF/Ni3SE7p0rR9cgkUEflvj1Ja
au0buFVfAPjQPtfdoklfvlpPwZzJ0vc4wKwOx76QODlar5xpdvA8yvqNIpT92KVkTfXaLpHjLY7c
qzoerkGibIkO3I4Wd4WkBc8gnK5kdXgEGvS9Y1/el2gXVXUfjdNjlBsuYLHHPku/DYW673V2fa8W
+Z+L5evsxRMJ18+1EdMYfi3eEGAT366NaO9C0v2G6TazYhm3UPE5UhBzWxlRE4X/pR9ovZjGeoJ9
5gPWjNLOoU2//uBbvG2Z/PgWONB0GwcLjezToj1FjVSWVSXzLdJiJXyMD0Wsb8tOYlySnNlJfh0V
wMARUxejt8srcYl9Gz1p+mM4949e/u+qN1+LN/9bJcKasoWKkhfs++//w1PyND79xx4oWvK///N/
1fH8b5tqfPr6RC2wfXrO06fwdxrQvz/7Vy3ASx2ku87VxMVK1fpXLaB/AleszDGfs0Vx3u/+5VEU
nwxdxrlo//Q1smn7VQsIQ+YTSV+zdcumqf0PaoG3mwJCa23IB7ioTQPjvAqB5u3dPtpxlaiZXN0a
HpoiiACpZjg4N5xchipKZFucFpsoHz/SR5y0NX4cGCaqwXNGfqalnqhzDFtRy6YRzS0C+VUFHLLR
tFsQcytp9rXIuL2lHifbOHUHpIbdIgRVsSCIr2LcoAOiJNk2i51aq3faYKxnI2E0jauAzlymdldR
Ja8SMGBk5LjIyo99/qyk+gY/5hIH/yWo65u8eA4Y0BplegYcd4WN6Aau6sEGHg/vY1rFQ+4aGc2e
adiIyHgwGxwBumbfgFwwMRyQEuT10XOgFRu5ToiGYc6qhU/C11u3q6wbH1A3wvAH2kO3mkYbp2xw
8odfA140QD8vjWq46oyWeRZ7pWVUWed9YgIsGK/mj8QvC6yHr1JLvRtX1gUEWW+RqV6wxsFK4xcs
B/F5Ulyv503HMAPG2Fg3uFtXNM7PwEN/GcHLuVmfbTMp+gohMVrHMZsUsy8+2x5UTDE9DiP1AFzJ
gKkxsV9Tt1INlHGzYUXDPWcK0nIazThvS1qYWRUjmSLNkpE9EDmGgkm9K9hTZ1p6plgSUTeQUcJx
lQAUfPXo/WZVftHN/GpevNwuWIgRUutUHoZ6KjYp6xIXvyJVt7JVO/Kg7wPAuHY5ojPSYc3AGxRG
f6GSP9gZ/j6wk5VWZcs4Mc9DXryAdq+LxlyX48D7OKw/+8lwl+B4bfJiE8A0ZYziRBPhvkrn6KG2
NVP1cmpIq8HIMrKjXaQ5ej2jPObecJeCtw0CLntknCEL+UxuCrtND6XEsC+zbCn1UUBUS7zC0Lui
N+lU3ezdVVogYPMNbolV6FvwrYJumSTswwM0l/gbTTTKcaLPdLNu2UnpYz/bbFsCXhSzddqxeCDd
bjd1MWgNfQuD5NI20mOqmmdRMlz4YrgoyvLa9j2IEBKECu0WOv0W/cxtV/lr0hWXo5ceIY6shgAi
tVqtMWAcOv8LQnEg5enRh8zLTmCZ4HcoFe4QpVmLJHVJN91xg55BONz9+boq8umLjjVEVRAPkeyr
asLQTyZfXVxVadYb9W0l2zdAwm8irPh0q8H5YCiTcUP2ynAxJ9IWTQTDgzlclV953SbXYAjpw0U0
Agwqo7MQO5ac++siynGXqIcCsFifFUfDk260sXXCxDwrJlQHwoANx2xJUoZ9VRK2NTsrze6QDhlA
pm5JUOiqLpp7j5Ww9kCeCW2T8bxF5rgPY4w/Rr7xEjBaJPWIKnr2MMf1M79NJjupzPq7yoqcohV8
I5QYYboy6taJm2ZNib0BNrFWqfTxXK67tqMyx3k7zKcebwvY01FvD4XdLQeShnDArkxWobyB7MaM
3RfdRSoYMTBJS82BXf/EZqFeR0p/SCG64RWdlo2CWbJCa9hCWc7t86C804zuwuvnvN6vhI9gcmLf
MJgL2fpSkbElVGnHRdi1dbFlDHyMKPvn7ZRbCFZ+Quj+fMVPJLI/nmQF8Z7C64bySj1p8lI7pYYe
FvUt5xrUEEuKr2/8cYYuZtuSHqXd60BO/MvE9JC52CspKjakKDnSwGnk5kB+8KBFwGa1sFgE+MOK
iXJMVOtKI8nJ0DCTxudW2jpD3t7XFtpbIW5LL/wyPyUqzy2bxnVF4IE32q6RW+eVbX9QRFJIvGq1
/viNgh0+sxh8Gpgs3r5VSQMoTSOemtsgMon34pi92oLXAOY3QDj88xlV5jN2ujYS7qoLHiImEuL0
EZIqIRXEadxqebPT03xtLkxHsB83/X1T6rfYz6m99bMKcweZplDN0m4BQTNg85D9KBffVXgbp88z
rYX5B1skpesy7Y254HjV6xU6c1/Rd/0t3EuEf6UrwTMh+wzjbWYgDjIIJKXKSLRNZUIEL4pt3+hL
ZsHrlOdJjlvwq8Z51IjzBpMX6/UuaM2zPCg/DxBpAHbtS1ZUtcvc3G4PapcfddU+hnp1r03+vit1
1BvqbSp1V0bDz8yA7KVtdD5b7KpEnFUQQImj+Jqm5aZjHmaN7UFOdAfA3beat7ZqDBd1xEEogVIr
u47JAF2U/gjD0izB+njjncL/Z1F6xQMg/UsALhVZQKzzqoQn2jgD87QvEmxif77I8x3z+hrTplEJ
E5UFXSW6Qy+zv1entVA8sjsCTqshiS1N7Y1IvB+X7v/zSl+ncn6/yD/Pqyb4VmX/cXiqwqfs6Xf1
/PwJv0p52dBsBZqHZZjksf8q5TWad0SXM7WZC5QZRPKzlFflTzyapsDPRQPPEHOl+7OUV7RPiqKq
SNMZr9HZ+2el/Lwx/XWLYBhTyI2SVdqHPIAqVfXbJ0+R4iwnqng4xiwIjiwpjyieCW6Z2TiUJZCl
qjpdvjpbxx+f/nq3/Pa2nI8JrJFa3VJnNg+OtrfHLGrLJHNS6Y8TLzMM3OR1BGWaun8+yokm9eUw
grtfB2qssFtQ5q/x6u5XyE7tU1XpjpUSgBynXUDs8gABFglsJA0dmknVP8R97A6ZdW0khf+jBf7u
svay639zcvGoKzbMUBoVPIviZJ+UWyjRp2msjlbedFutiO01uA5Ekrjll0atxzvSb1SHrF0aiWBQ
XSkmNlPkNiGcCgQn3ajwYwUiPigNe3a/K/xnYXTBB2fqZdv09nuahGrD0DU1LghBXm/PlAz7OWLH
x0qJGXptZAz1dJI32CylhFhT4M9u4tkLIsrzEOcRyABoXUEQLVNt+tqEfvAlU1l8yRgpd6mXDIcA
lto2Uc12DS5AICKwIlDwdrHV5PYIGL7/rIjaWgDjAetRQymOGzl7NKLh+p/eBNzanH6WQVWWKRtP
LkGWkk/WCbSvFNHajgEqCtNJD8/kHlizDR102WpVf655ab8K5rwlHPLDB8vw25keNyIYiNl/yb4V
mg/Z029Pb14bdLr0KD6SBIvCKtHvIyz8K9EbOIrNC3siW0wYVfDR7Tf/tjeXlY0+q4ctkwtHX0o9
uawN/NjOyFL/iDoIIaeF0Sdoh2UQ6ZLjRbWNHCW4Nj3kWWT51A6AR+mDkkadH+W3X4E0Pn44OzCe
eHbtb3868+o8I8XZvjCjvN6YvkT6W0leAHOEHryymWyU8Vrzo4taHfvFCP6uJmhorbTq5JBXn+9x
ZQVrqwO4yn52C3Jmo4JocZJG+dwQgdwgTzMn+4Pp/r8sUOR/sSDLqmZwzfSZQvV65ZjTsPpBUu2L
ijiG61Hvu1UDZveDqudkwsx9wafzdp6XcJ3IUP3k5GC3JnrdtKaLMErdwWeqTlCZtrPSetHGesTm
qxqeCCV/DltyaSZjJIrBMj9YjF/ugjeXyKBZqFnmfH0Et+pJT0WK2bx1+aReZMKTz/Wigww9JA9d
Q1Ry4xVahTY9Vs7UNNKgZcvds66XRuC0hWlx45Rx/oCrLKjtHvQvFLhZGlmpbqZX9cIjGBHdd4O/
qwT18TjBo/32wQP+Ly8wg2ED8C1VoVtGgORcVb9a5f1cIys0tuWLIKVYlUL/oRbcWxEjthFYP6E3
i661o0NU1vnBJKncA9eEwcnEXijWWoDbShsDBSqGUR8smUQ+kBCjf8g8efrogXxb4c8XnH6eYsrM
z4SJhfvkxafaQ5zW5MrRVJ+j6HS92ZCvDe+UmGjU8r6EYowhcDYWoIXyghOYKjkZ6aCOoiUY+XoZ
axnDkCKNmgsJRiaKhMzufjy0/wUl3X+39FNTtW2q4Vd32L8w5W7CNK+ks291w434LWvCZnS//s//
8fff/FnTqeYn1nNa7Jb+UtVxJX+2Z1Xtkzy/RV8c+lxw/e+aTrKw4rN7hfurcg+QdcqC/LOok+zZ
wK8LmTKMQpHi7h81aDH4v1l451Ju3lKpOm0SwZc0TtZ+MkLZr4mi2LfM+O6tTGshehnZ8D1JAJTR
lUOhKMsaKB1YWvZ69OGbDVKBMwPMLqEoUC+KyIohiGuVO+VVcE9cr6AP0Nb2OsstGXqLF4CZQ5Jq
x6r3vSPOGleAEUQrhfAQsKoBKPYl/c/g2ESVtwsNhhOMF1UoRHY2HUAs8p1S0hyOuWkiN81M44sR
eel5K7XkApJguOKtlqxV0oBAT7eLRNOqSwIqh6UMo7siYRtWSgsUJrNF/kTmjPfdywOoGn1hg+4o
RU5IZ2j4/AkSQ69aoZOeLvpxMr6S6Gd9e/kutWfGHkYKHcAGbqZimQTydAlOuFiyToSXuVlKN8Cr
ZZd+XMynWq3QVp7f4mCpUj/HXhFOB7Mx87OJVBJ4XVUHTqdV+HGggPkhWCQ/i8IAtETfAJ2WJBNR
Sm9ymiech6iLammpRTEw2KFcSpMJtTbDUnU1xZVx5tdNetOk0FEJ+/AelEEZALFAHSKQ0pgy/ah6
xXSwNJA5dqSggNR8jWVZz1pipX3ZofKKmQeShmAU+bCLwhZbRZdl5b2i5h62TdW7aQYzhXuAtm07
ot1jztrR9vXkMr7Su55MUjXttDuvS4NjH6sES0Bqawkv1Yb6viBy4TEqZHNLRmFwDIauvlEUT7rv
QKxuzam23bjzM/JKLOHKdurtCIwgPowBbkFG7qOOhu5rSAyhypBR1BeDQXmsavaDjLn8fCA7h54e
wZ9mBkeH3AIA8aWVHjUZEp4Vz6o/uVcf8I7Hx2FovYe+jUVLchVsJp9OswMAEv6J92L86Ajg1oPz
IYysw//h7jx3K7nS7nwrvoGSKwfA8I/KdRJzB/4psJvkqZzz1fupljTq7hmNLH+wMTAamiF5Up1d
e795rbXh8z4t10H81CbJ+pQyAX4rTgn8ZyZPUXM1/zAhuWKPMQIcprE3Q+mMe/UsCZTPSpnhdtMM
1GLtojbbJmcV9NyDwXh6ouKAQ296pMmmykvrRXlJdvKaIomRuQATuIV9z3moLB0yJCiBBwfe/OYz
FFe0MMAew3QtXW/LfLw+b8C7gm/EQfLA2WTKGozb1uVn6rj5WSm69A4NOKiWdsVfaRtShAcYcx80
hVqsPmrHK5xsQV8C3S6sBHgCeZ07FxARTbCpP+hxjYyYPALdG43uNoEp3itTeL92Xi6L6TMHAsn1
rMhr+b4TBl30YU3OMTWs11hP10DPYcLps0wM0zzNz8WKXp+9KuqHYk2NFH1cfde7QFTMuRbdRN3t
2o2ti9ZfDRisZ4x7JwyT4gmcbj6DNJCN6wJRTTrsxMBIkLqwY6ivViuzheWGrcPUslstkggEph6R
oFzP+jaIXjzPV7ejr91XYMHuyUe8rK+g/adhDo1RBpr0mqBQXwbWAuKhKFD9422hSDua+qsh3eTX
QEsGxCDGMNWBDKbHbHsRGHqQbEWHHie7zxQYOh57YFp1/AS5GSm7HcNt1ocVVdFsSx1E6CcBrr+X
anlqFYj8y0iub7Lly4ogdUZEkh6nBiUOS3Kn+W6Sj1Z6QedjwSzBR96cqiz1QC280JjqrrBuw3gG
ViQc0puxAfnnXyHEd5pxutRNDYuFl8YOjGBRXvpJ4Vby0TD6++uXxgilMRzqe2VGu3h2cloRjKSI
t3mF5CyQ3hLW+K8mmnUY57FARQIOKpDHhKBwGMJL9xK3qd8ZK2Mlhs9MgZl8jDvmr58lZQliCLOa
KbpKNERigNV6LblxPgYQCb8uWf84ME2M+/PLaUH9QjtMrXKEWu1FryTQivep9r7AHgwJuStLKEK1
9+jZqUk9PnckqCBzhYFoLJcFd5hnMWzMZAC+h45Ft7YOBGtuYykHxURXZSrTnWrZqdRGcZRceExE
AG1XBO0X5mpa6LEqeD4s2ku0smB/7h6VVPP6Vr/T5FZwpKH/KsMAtm7qZUvXj/MwnItO/1DKJjNx
1fLJ0qbTWGxuj8uTsxka6lQ9GwUKELpC7S6Vlfdtnj+JlfxVScCfafeVbn7OUfRxBOWxAZyipOaH
Nn0ReXbfnrEgDtX+1q3G8WaNkSKtzvsqGmj0aQO4AdA38twe0d8Ebo0is4AAxCBDBVNNh7y4mdCq
2uFHZlyG/SY5LYMFmoANxmsls8F0TSSBzUPTuH1rOiGYqi+xMvoIgZyugnZoEGw1LcSTFgmPjoQg
GjHhNgb5VF5S6UuTpmRUMURwOfpsQAGG+jXRVm8tdG+bv8DcCOHo2ZBRWCof4FbdqqOqftlGydO1
+zVF3jJ2GvPzqqWBBEXHCEUCoHWLXufSrSdtmyvoGmS+mSGvnbeVKfpjMb0srQV7apYpa54pHuTK
7aVFPbBD9DQ218vAcFEqE7pv1hdZR99o/FyKUIiPcFHOsIY7mWHI3rUyHgoo0E3oI8rDWN3mtYsE
mLOaXxTjEc4ImWa0qZzq2Z+gwu6aU1reTAqyXmcz8crqU9mfxfjqrSi29OX1ph0PZnxiF4aWEZVf
dhW4zmSCPxiq98SQ7Fpo3G4+6N39uAOkLHRCULOBzRAt7Vdt0Hzg17ZxjaTsQ6l9ukJOiDi4CeTG
Ko9G/JAqp0GQYCv3JQNqRUrAyMIiGK3V4rMFHfznUo9vRqgXtOoEs5ddDJ62fUw75NTcQWqdZL3t
rGAzEWCD22a5klRrnkonT8RZ7cgpWhgoKlbSJyH2ljchfh/raIvf2+Gj3kSy+KUdj2P7mKofZnjy
tzCZEAROAG7RRuzdGrkz8ZPytEq3uXm1xz6ixo3FfDQbdykPYh8ygQVYvhTv1+JxEOfnHJZZbpsa
qTg3nYRme7PyI3l+CS9p7xXaW5wdurECHS2Fcna/8CP+CVjgURbaU6bArAEuIUUVMd8ZWQW75Lqh
1NZcvJsK2k8TR3ggvR4eItn6rMywAngEm5HeX4blMGGqNtpi20GHaWJOjrUWe4M8201xqcvzhsml
CSmO7/P4YeIECX1Q1odu+ly2oVSE88wEGrNh9Qy7DGBT+LMcoQjNpXSrrgARbQSCgBAv5D7ZCGfE
QdTfEpjZReaCTS62Xnvc2qPW3eaoJUFXwzzj6qjIf6CdfMnnwSu6Uzov7jDRTWyBOzezZ0yPWw3X
L+y7RXK3MbJkAEAevXQMywZ2W74EsLcsGqWMehTdOJ9tVgHy7PObgnhshmdnnquPIo1bxhSHlMk6
wsLkCgcqcMPJgwLAaViYlR2abzT6b4oSEnzhTs+fq+2OLozXp36iSrY6vxfNU6uG8qbDkxGK+llO
XtrsectTb9T/quSh/Fha+ZaXkINRDNfJ2i0qwD+m6wwxNldFqovjUsfs2KybC1c1TQSvU6tlb6U1
2S8jC0N106lrCc+QIU7P8IJYDoyn+gn2vMZHxA1a2kqaPjWyZQbGOoyftCydkbcYJpxUIX+Ea+oC
W2DjdIIuP/DO1xRrL5iMF0r1Deps6BJXvXpIZnF2lZH177sM9pop455axXRs8m51AXo8m8NDV8uH
puQMbnuwlgC7mwd/sHTkYcvXtF8e0CDCFmOy16p1kywoFojh+6eata+NynBHA2lIJj13QgDRuSLI
EBOY2Es/hUq5+pZ4RUKmBQ74jkryEJQIcE62PG7zJWmE2he3yKBQet1P+Rmln7MOrGx9XsUnuXmV
c2VhIPM8lPfXtTyuHZSXhcydzOlpa83oYQ81i7OTPBYxsX9zUxTVGZAOPNcTFi+49rMzDvSqrArx
ZnyIbjEwMlVPA3fCGK6wj6yYREYb+tctvSiqcLuqL2UyRBy1uyIlpg3HKhKS9aM0z35f5sG+mZAB
DKa8ChuRjdQOx800HiTmUosN0s0ED5g91m1uI9f1jAT9UQFS377rGzyYpmvUTzGCgQYBqIVH/i6h
/xfth5+G9ajFUhIm/VagcWfK+p/GlzZR64pOa6djZswfrWkT4SUtaHSOz8Sb2zmX8jbYqiX15v6K
rrfIoAOxhuhfGzV3v13L36q1/Fem5H+YpQve6stL+db/j/3j/8GP+D9//PU/gy7RMhhW3/FLf95l
e3ircoQbf2+u/Xc3hTV0HBifuxur15f6+/LMP97u9/KM+gutT+ZG5H/My/9enlF++dbt1lVZowDz
XXlG1pi+t0SDfg2PIPXF1f1WneEh2JbYaXvXDcJ+/W8VZ35tqv1RchW+kSiiwSz+VPAlEFKNdMqU
cxalx/bQXwCQhkTUEETY5lk+7L+qF/OiewYQUL93mLI+SA/wYks38V16QSjDq87AG0NcpF962Q0m
7yA7ndsfslP+UkRwiyqWjdNsIoAlx8xDg9PXHcmPndyVXd3TD1OUezSjnJGfFxdJPze/RzEPdrDl
mDir04btsfdUBzqwI+w4kRDiYF2wmGEXrd7giwF9lCAPMnf1BL8O9UPzcD0oruTmlz5IF3s8S24T
NX7j056/XKEotiVfcYdQdRGcJOVNbfOUn42wvcgH40YP2st6Tlw9Qlf1UFzSaAqRxAyZuvaZaw8J
xw71XXwrXIqH/GBd6nMZtjuVmJc6xFERgGdPOGuB4cBaBR0FMt5n+G0By4KfZZT9Kb6lgGAvX+Af
i+AU8DLeVvF7+y3yejf2H1PbctDZdlNP9uJ3RDB5RhPq3y5D9aSQd3DbgOHsULXrqPc98TY+LQfC
3oC5LAeC3nAMKhfZd7+NNg+q3ePoSkEX6p+7IzhgX3F0Vzkgf+zNvhHkkRTMt1U48ar5vrxL/C2w
7lDo7iNY3+4gM3fygEBWtfMAQIBTBauL8pYT29khOWQH01fepUN+m7/KX63nIURdPujdzh4fHYRZ
3cE2nMnTDv1p9vWbOlJ9dGS9PGhC0S/dJBxPxl18s55Wt3VFX3QVB61iV7/J7sVT+bp9IBYj+Lju
DLd2OzndRXQ7T7vA3n3uo/yheaq8NlreRX9wtMhwS94kvU2OU0BKGWiQwg2e5OV+dlbPmlsEMcwE
o9uodvpg3BoRGRurnQaKk/tbflsdkPZ1syB1xY/IMRwYzv4IOMoF28/Fmt7wNeVn/HCo3pdHJRpD
HNkqOeZFvZdu2YlB7KV+4bWcE1Rv7l/HY/Ek3aZfOD88M7uDRCVI8TUHNRD89CZ/IJs4oZl70s/1
0bzPzgYnoDtlUXKoDuqxP35nsf6Fq6GD+kMd9o+jjjH5vi0x16Nc63UrnaEH9+BEWPzBbVzoZ8LR
NuyGa+jc93cm6n2DU1lETbS5qgcdijO4wiMgZ7v3yhcKbk7hiDYJsT97UNM7uf0hdVMfhXqHKhpc
43YaSm4XccL8PJSgqrOzr6lneOwiB/UJR3IV3/ApoHC/FXb5cFSvhzLIHbgrnMFOHShagiWs77Qj
rCge3KfBNUiD9A0SYsSoNVQj3rYv5dMUDkeA6E80fZYwDdabJmTKClpvZzreC47hCB9Ut+NvQxh/
pokcFUc1yp3YrZ/Mz9ezHEmXa3oy2Utn/YYNGV0j+XG71+5BCvnTwTgjYn+NEPU6FcftEvu9r95o
gVLfmjw7tq8OHNznJYCTm+297OfBnxzTlvj7O6Vh5+VzYX+FcdCbOQskDW7viYfBVezX94zXzy5n
kufGDsxxDp00l3fy+kg7zKcsnAK00M/mpQ0HmAw1f4Kexkai3SPHdFJ/V0IP0ZTyhOP1IzvObZwX
3RYjqLUd6Ci5uFds+EkNuCln4VidNh8Bag8SG288WreFo/Fbftn8wTc98141bARf2Q5yIAeaS1HG
hfvVK7zKAd4SCTfrYf/c4rx+ud7oVxvIzpWPzLzaTzyOQNSGtacGhHje4uY2LPVud6F65RaO7nXu
7KiOdISz20EPxs/92Z7tDmbGEVfTe+RX9mi/X/EIk4vVtxcX0XoXkkswOlHGs9pQvG/DDFIV4zNl
NbZf+qnj3Zl3igQ8EM1jrq72oHlx43sjggXHRsY+RFrPTQ7N09UdnX9/jIjKfswb/jhHP7XMZiPN
mcQzxXPr6ecNV0amGqDn4LZhSZWEe9K5m9+5psM3YClHxzgl3AmmMlmcmb8K7gOUIP7oafyYshof
oEz3V6+0Xyuncqh52Yj8BhMrabhNUBzWkAyZYzj4k78fWRIsd3GfzYB41sc1Q66Z+Vevxyv2XucX
yLCxbXYnyQMuGb0Dqbo38Wo9kPwuMg8xhqrzTUx57BUcYfF5PBTR/oZ9qLPHRKe8LH7LTwlGs/V6
/o1eBwtFAHOnbTr7n9hBL/t+7kOQsPwOe0mU34OLiVqouyy2hMzHZNHsLHzZ/c1bT4oyNsvg/vpF
MgIFJpUxBomLAJy7sSuziFedAVE79Gg/jHw7me2j82XYWhcWDSeu+Fgvvjlnw69fskfen3WV7c6J
Pd0Tg8GnSO+hfOul/EO0zgX2xuYQ9j0l3BZPIJK8lkta37ktTuNyAL/ACHl9iNHpfOqPLXtHDTYX
OhkHDWhHj0ruM7RQ2M7Fr7idFtvU8uGZlOAZlR0zoF9BrMJGd0VvclcOzurstKf7Y/uawQvEzUTO
Ft/BSD2OUWMjzzaMkpxGDl3EoLe/b+Xas3id5CK5aFd8hxKKyROKqG7sUhbl6+yh0uCPxzXEEnD3
VnYLC8QzBHvfenW4L14VbZ8QLD+sLEfPVZvce+KJIA6aUxL1BzSvWXA9EG72O432b1hhAww28NXv
AoTEnAeILvkOUNbblfNOpcK2uNwEq5BzZve1oPTCRYOq+rbIAxef8x9qezgOxYfvYGPDcjmhfBwC
PdTDAa+curFnhcIRG3QUbuewD1f28f5ZKlHefkaubuYl3zamhKuYudDMaYJOd4SIsiGfJnsGJ2/f
EtUJ2xQW+07GuohssQTjEXsIMbLExB0ODTSn97ZP26ck2rNUN4HMtQ77KzbIwNUb7G81GBhkZ+eJ
eOX2CxDsqPMZReYvSTCHCOp+26npxQwgt/UBX/ph7MxHK4LlLtiPw8BToLezFSzw5EH+5yaEupho
RwiTaPiqYoat026rimBkSWW29P5VRzt1K1aUGgofYbCrZNZy9VjRgCN1Zz7Nd+oFm8a9Ll3pXLr7
ejccG9XJQ8Jfl3ezc3fmjig4E2Ikn/qZXQXFvh5OynNQJ+FAYuqDmfsyX6j3Y0tMNiWEd9HISYix
RcjcOhOOgnNBGC0G5ln7qnN8xbs1MHEx9Czd5kUIasxazWtGr/7ADiDql/kmPc4l494gGsx6U3S3
DR81EgIJ4leHsC2M3cptfIvvCV8QhsD0LLd2CeacgkUefBbWFQ/KN9vGENS3wy1hsXbPs5/W1ZF2
MyRyqzmpjkL82fDVaXqeeti58CMJa9o6kx27FPc9yYfCaeZl37welzKdEmILFCttyc7vk9f6si91
e9C40IJlwHryeONZhORmkD3GhNjNTRm0BCqJq2CfyMKPm36ubsq79Q29cQKFgcgGWeCwC7EcHPU4
kHiadbFKezqSlXgF5zg/Xw80oBmgCfn1QCPokB+uhzoo1hMk0skNiItzf+7f6AnZVF8COj4OQRDk
T080rII05Fp86kAO4/k+G8xO3DloHfQioE+ebHQ/iJLqoPHTcCOCIrglzslIKVK7dDqioj3sEshP
KNfu//zBFl8RiCRnsJzG2+MWtLndyl/P4wVNYIfhOHeA6dgKBgI1tBbpgvH2MrTNqRdHCsLblyZU
AsQtCdlzR4yao3aJHylZD/wgPhhPrf5EbV0/EYh5CWPRdhlQR3G0QFccsgA7ZVkgOvX0xwljEg3H
OKqfWF82CuWNm5EsBDHX21mwzcZOn9RIJoJTntVX81G9TQOWh+dmD1cuR/+cvsEtdtRvKR55SGWi
No+sNA1n53pHe9TrwjLARRJm7nGotNmadw0Er+V7lkSK1Kz59lykU9j0VV2orJEOJpLSAv5gt05v
3xKbMnkLA9ewevkJ8faavAYlkWD2G48wL0QDUG3Dil5MZD1rmp3wsk/yQ0xvkH3CD/UjTybm228v
XIA+ZPoaNJzsZCpLbh3teZj17b5ZvCGAiBd1OQrPhKdsQKE/xWHvmvb1kVKuHKUMQQSJXzuVm32W
2A9fF25i/HV2Z3/xXpg5xyh0NhONnESu0XAMT7WRZGV39S6C0t7Ab6u7h6GARWz1W9QIooOPAH9R
wlBIzkV6KbooHfiQFPLXVaAH9E6V3htaZ0V1M+Vy5K9llEadl1w2zV/eV7/zYj5uj25hiV5Iv1o+
oeD9ZY6tySdxFbYFfiEU7mRf9+Ez5jLQnQMSYl9fi/visqIp6tc4tz2sIwjCrMXs6SYkET0bHrsd
s371M690AU3wWaIv8ZwG24DP4caxd52XwVFwtFy8sx+ahk9vCLv3oDv192B739zbYXOe3rNgj2f3
5dpTkMEmheZDVlx044gfBWyUbk8HyNzsDpe9X9To8P8YIJmFzjBIROckAjJ/k/A7vDN+0cD+w01C
JL1HdcIxc3BqJKMVxs6FjQ83au7fg0UnDQ0qb+BiR3fjQlBPw8jv4SDEmoS6mWf67WON8beiIoBn
/BsPOaw3PBP36yw3Gl9ADa0D++ixjVgvnBI9ig+bD6c1RtnE99LECMwQ9XAbRxrs9ZchSHYz7O2r
TAqAUSYsOE2we7/3RIyCj9yYl3kzvoXAxeYFXDCBlJ9E4iG9ZNEeY5sGCyrbZCCqu/BlIIj2mjdS
bTzMni4KRBX/Pv4GfvInaexPY0T0o9NyrRvpTJBKpFluTkVhCb/uvRKneNDMrviQSnFIALgBBpEV
jU5qQVSOsGk5FpCxYVwddNoEKpt7DYvbPd5aImn3C0GCgaM+RS2JyNTebuKn+ByfuxOzlxF6QRF0
KFQ4LCLW3qHGRFA9HzRqRv2H4nH1aI9HMfEe09RYbNCbe6EmLA/9ufCnI1ym/AficHca5+GoR7tF
HH3zYdrTNq5w+rh8XOxbAydUBv0TEzk3/Tl76N92NyA97v4NlR+o87VQsmtcQH9nHBf768Thhg7h
m6mCJYB/4m7n8XYq2zlxmZpO7I2HgaBigguenLkJeCzizN2vIOx4FLCGkotg+LtE4Ev9yG0GjDYd
HxaPwhJFut2lbCSWMyEqn+9QOXFWv+AjMrffg1Z/d0qMQ/mzi5ngOXuMFt8t/h7daBQaiJpt+cPm
7rHBXr6TvcbvMWT7QuBLAyHQffp0374OIiMEhS1mijtCR9JT8c70Dg+VctfrHHe7ppQ1YdEHuk+4
TIMKQlYFIwUiILEPfHXMAJMB3vRBuNs4aIq3eMohJdXX8NpTiGMOVuyl4nE4yLNSPyNWMoOF+Kfz
9zgSBi8ixD3GJlvgO9AucLThxrptzuJHZJeh0BMJ9bLzzPHejQjkSFfHKQnCGgc2y5Qt2Ln7npz5
uSPVOjL+4z+B9HTGqLNpcmIjirtFd5JDtxuQcE9tSa45szP3kcDc5gDe7CHiSPyzh3iK1yJoABXH
ofDgEnP2wHBh4cYI14otabAae0jXEJZRySGoa5TTnpQYnMfsm+XCjp1QUL0wi+0u2KS95ABnCpaq
IJ7996cVXNyfnNafht3LvNHyIjGNc/wm3aD0WduUIfZ470m83x703Ibo09/cPZA1MY17aCn51S10
CVSZh89alD5ot/WRqtrd9rU48fd3YKO+EuLjPfMAGaCf3CA76+3RQ3wLDdUDjbKjFCiH7b2mvgm9
p7N5MlXO1U8jncBwOJFAE8aQGkcTITFJnN+F601BrKHfdkfjaTtQ33P7CKfp5YeaLZKeEKElxTx/
xjli+l3xgtYs+8qjZxrJt/Ln4VCe8EIEtDK+LPZHipwtpQk97CPrzry681eI5Nuo9dFAOVo3RYR9
x4pTPqfyptzIl/5oRKTe3p7gZ4EVfrsF/8/aOj80cP5TOjY6aEGgC3/esXHBgtbQHDy+5G89o/gv
P7Zofnv9by0aRfrFpAVnobYMIoJB2X9M0O6PgBmQRcA7+yAspaDfUFGK8QtwXwNdLKg2dvKDP1BR
+0M7HgrwisgcLW/4dwgOfmoRGjRnGIlnhpaBb0a2Edb6sXwLC9JWC1pR313Ld3i6F7GDQLR3oWRw
lqLy6o5WO9qgRoFJochR0Vj9buX+ReX4Z6qDf7qCnzwvw4K5Aj6lvkMXgp7pwmwbiSAg4fm8Rky8
u2Z7l47PpT44u/6HJbz+/S38v0fh8V/pX/4HbnSJHQT1KbP7f77Tb1+EIhW+JukLuibj99v8j1f/
us8N6xdIMnauDKDLO2MF9/HXViSP8EmmDPzv14Hv7/a58osCJNawDGWH/n3rUv7WilTkX9j6dK4B
EoKjo1P5t/Y5ncvvATp/1FV/gk1Y8tpkDRQPYV2raRDroMcrIaWmJm/ds8WEgr3IFtQVwowISp3C
tAhXrBevKQ5VLuQmosGx2blppi/G1DFQIy7XD5paawd0sD9lc/+8jG3PCIZB5akqH/VuWhzN7JA6
xUXZWlKuEBo1DbAkgaA3yYqgyK1DkhTGfaIsAvU4C4h93Zs3QjzOp8Ia8g9anqufQP6raGiu6WhP
XPwZgW1EnmFHNjdopfu4iSG7YP4IEMaDpL0wr9w5k7RSpUl7SnqAGyt57l2p7xkAU8QapEeyhnUT
QxjNnCHkhhVXufLsUINH46uWVvFDAs8ZhN9osZ7mVdefrxi0wzXfDK9pjRbeEwYe1n5Fhb2oOacV
IhGgg+P6TclUdIwQigxrweig3amqrxtMTn636dfHGITBB2OQdHtuxZQRybw7CJYkhdU1Ve7aelU8
Iq/NL4p8PCQSkySSsZKQWiI/5vEVRRz2l6MblYXqgbnNdjwwVy4z2WKDULhe5msFobOkTlGsxQSW
czN+7YE1m+jeaAY6yqbYokTKPFvLYh4gdtQ9zeqVQEUKL3OHpcjOU1M1Z+abmayLuyqM0135tACw
5yc6s59KV1dnddDlsMnE7KKb3fRxTKfGqYXYuNezxLqBCUo4Vdd6elrrojh0tUalG7pkFNHK4mZr
6vxiLS0lJrRZTmosQyfeSJNul0Mc2wPYQXuuk+Q8NkwkD9lEIU0XBhfCD5Q0oTi0VXOTPFFsN8Q5
k2xFI7oTe5T7BsdclKdSYPS/t8z1wzwp2Zdr0jVnLZ3u4EiiGcJsD0MmqXljdGDb+wxm5njgdiky
VK7x2r9pZUwhXIXhwkjk+f8gUPivWNn/XPuJa/5z+3l6aYbkpfgXhpOX/Wo4TfEX0CsyIpiAYnY7
973htAD26r9jbySCkt8DBBFANcguC8Yadr6yw2J+N5wgqg1DlyxCB12SFVH7e4Zz978/z3Do8Czt
Dd/v8GY902351LZCICMM7ih9wwg3U8xVnkZVQ1rULMnnqh8DdZU+L0QY9ljOp3ZpIm3qG0bGUUFg
uvOzBJ63L5fPen39tFIOGBGvR+hr7WnhjHdyBwpjksr3uNweBXn9lGzz4yBllTNZm7uJDAirQ6M7
154p6l5JLnV8jRYBrqMuS3xrsC4js0u2ZeQBSmvULw1oj5oV0kBhfVETmLGrGgMCvmRrOmZFR+xw
8W5lDGDW6Sme1mcAlmGDvgBCHo9yr1uOAomPA3Y41Ac0rbPpvuqm+yty5Umvf10G9fMqpm8j4ijg
CVoGpOWPTJiHI7CicTC/FK2AmPxObBcvEKqOxk1mFm7PgEHdJA9Ly1X0pm73E7J1zFu7Na63LqTH
K4q17qp1b70y3xd1TD+99qpkIPu17uSlGl1zY6KuLuvzalHYTJMBTZOKxEtOdH9tp4vIxKFtlhQh
0/T62gDSY6ILwLkqBW2TQk4n4Ma2jU5QS/pbDLbCe0DGeK8tTexoxfxtrPXO3Gq6MfrFEnIp0tG9
EUQjecoRM7BS6zOaXDNCfHSNDFR+UtH0oAe23I0xVW9dV4Y09CG8rjk9d3F4REJxRhNZnqjuwPoX
tMBkgnRMl1OiDWnY9nkgTlCRrNY43WzXTntdzPZqZ8rXZGnNsE9W+NwWRQghZKJAPFH0acRbq4d2
qZGHtGSOkwLU2lagIAtSKoSJQzU3cbtDrr8nee1N2fobZvZvpTz/n1myvxhQc8bu5euPc2jfXvGr
/RJ08xed9MUECEiiI6o7pfOvkZ+gW7+AK9Z1grtds/ebbfvNgknyL9x5QyT0kxlE0/eA7TcLhsgv
TDuiZSGoAK6PZ/wdC6b+WCTY35r3AP7E/5JqGT+nOERyqpBsuuxCNiG8bu2UMOY8Dw0olU4M8wnC
sJrAwm8alfLUJn7eOJnHqV8MjMHWogV41Vt3NWvJ8tJ+Uu5SQQeUJjXdzFRxXyXgSvru4SpNna9W
McHklNWgUxKrL8KKOvz7NIlpBBAr1rzarHGvZcrOhPnuPCTpMe9QhmkR+PoMySP66Zo194Yn9psL
5ZUSqjXcbE6hzjC8zdO4M9BCuEI9coK2ahni8S9Ip37E7u7LpZCNKiwGkbfGmv1o9zcDuYylr2XX
QkAg2RT0UvonNTcWx/qHruv/hcN0M711w9i9wUXS9P/N3ycjB2akf5z5/I8cAd09559HCPZL0r2k
1Q8RAi/49WxpuHlZlgwD9hSYwEzrH7EBjwB3hZVw9/P76eGR3ylVUMLmMWZ+TdEi7xI5EL+dLOY7
CTAoGkAgq0KgqUt/52T9XDyAtgX6ZoXgZc/6JGoZP24VTdAUDO/KVF1ijj7SXu91maUvGeyMp60V
ClfJYNzNs4VCW2Jtz3LCll0FmMM2uaz/YuR+j0f+iFOMbxdDQQSmNDiiFcbhf7yYGXyhFfcSwwem
2Z7J85JPTV2WJy1d65Oo5hTKdaE9f3ev/kX14huFyz996rcqDinvTkL046dqTTUL9A5opDXbOKJv
Nlow1I7D4hX1yHjhksYvgorNQZZ+Kp2tKUDZNSgVQUHIiB6o3mcNIOGt2TZfyBkq0IwK4qKNpkwo
sG4bbWXSQmq/qvB5RJxmtccZ8OuywlNlpDfS1iyfID4vkB2FEfmDfFXRtzEmIViNIUUiJBVAdGS6
LhjkF7EF0FCB6GHT6LSLMiMC89zdWet6n2sb2OOx/bRKG7O1lgJ6ZUyqfHA6w5jeCrOBgUISVaCb
sj6v75ICHAfsWbkw5G6t+vPaDZZdCmL2V1PsP5G2/HpjmW/W1Z08gnD4pxKVOWxFJoB2dluQI1Ip
ezIrsC4W5hCZ8kGIz1P5KjVSMBWTp/TPVQlSIrlvJ8gjxatfGw8xExmGnzZgDbMlaovRHkdAgvw5
7XsnzlPXlHq7VU2MrfAXO+THusNvV6/sWHhIxffKyI8bZGvzob5mfeeq+fXqmvoAEDRPq+Df78P9
XX7ehvouxwEnrybBg/7jp0jGliYlw/6usVbMEmvc3yq+G0u0ZMrnzZgZ4mnT+q/q7//0qbh8RtLg
/bGgY8Vv/PipV6Xrs0Yf6F5Ubek1aime5nLdwb+puLxocqa8YUIg2bGkKyrMCrzS8TDSpRQT4k8A
88JJzOTsY9ZK+VOyIm3RQgIXLPqq0cg0r+pf1BqVH4liuBlcMLYUFipTpthk/nTBmSDPgLRzlmnJ
aY4qM7O9+QRlDGyWwB/12u8gQHS2KWYOSBwLP10V0RHExnBqyVwirU+YqhLQ+FQE2TiUkhBDKtr0
4aYIuVvCfhOscB9qeg+J6jDBdQQbW8mA/lmqhfnmf7F3ps2NW1ma/iuO+jQTMXRgJzkxPRENgARX
idSu/MLQCoAgdi4Af30/h2mXmchsoV1ll+2oLJWUligRwMXFueee5XkPkI09K1Outsc6uYzWfuLW
RtL2wHxlCE2BXYHNFdYWlf4NCo+570DI3dHKud4bxUgraNxGrx38gfEOnI2s6rFNwupLl4Fh5Yia
AeaKowHeVRpzfBN1UprmOWJWFDd1TodtjZVyow5xllJvsfPqlxvSz0eDh4BQSg+pABayL2ddGkVK
URpF7pqKhVKYuR3SeYMsoRF2kO3SSWjXMXp9C3ZwPXpjw+r942ftZNO/eNhMhdVT5WohnbEDbxik
3apT0Krv565v9X2Q6TG1iTuUfjfd4wohN5OEa61RyJQUXXuX530n1XPMi9nNnC1hM1DVx3Km7Psk
yLtwL/XtDdTSemAQQXI6hJtcLTCIDEUJZV+4XND5Awp0EwupyhLKnr9RzJu4Whq9NShK+vQXcRLl
aECZ5uCw7/tX5brTu9kHO2q1VhmQzDVhvmMfw2lWQR3b220vvWVOUgxVUEBVGeBqae2cVpzbXRjQ
FqqmGflc1BEHVYSS62n4fg+XL3tLrrfF29sWn+8v4Oh9nDRy6qzYled+nvz+Zz9Pp42HyUy7IEkY
yDkmT9jnLRRhcJw8Onx6qmmA9RJq0c8xIPNHqw/KmeC6pIrgGv3dz5P3wxlR+CscQch6v6qPR2s8
cYChOK6hYE/YFbAvk9fPQkFp39ir5SqkfGd/LAp70z/kKoiFCDTBvrfZXRfmfr+Er6TO+hni9geW
Ipgghlo8o5xI72i3KDWgwUZ2u1arQ+5sO73tU2pa2QNQEvo6853apZxnvc0Kp7sPg2SYIPlrDD9+
bhurleCtAKOxXqmK2cOfaBj/IuseUqXoqI6p1lSvhQXlUuXadNZHg8B2l0LnmFT7evf46w8L3hBz
rCi6gaP85eD1q8wkSt5XndpH0NNYoeZI4FqJL4/VcZLt9/NDYZUtC500l55ZqNOlnh+zsYer0N7R
s60cU6H+ZJWZ9AjhVea59unji9PknZpHYjQNTQMQxLxt2EKlgH/RydaEltkosOClIFSI1EToC6+T
fedmW/eNaRzUOK7pLqezuKNs7eq4o4SvCn1r2umk8GxN5QDVINIQ0cwCnWj3IdxRtpZq6pNixvAp
Kh3v2l5t+uki00si4YTNo4378cVACv36alTcGLIh7HwlfvrlvVJ3iaEl6foILqb06dc9oPjc6fr7
l7hebVw2zWo1MMwAyMMq2XWrQTfWi9DtxPnxAbnfbugdDiZdHYe9Ol+tkuNhWKi7CosLov0tMGqe
mqi2QGR0up0V8ho7I93ZyCcgba2eLlOTK6YjP0KmL0MZ5LjbMCQ9gDZUn8pIHWTM+v7hSDEcA2kk
qFcBXJHhLWWkQxnzHF1ielpOt+LQOVCGrPRW1N4YPV+x9UzfUL8TxMZbvU4J1B0xH+nE1HspMcpq
V4GA2KUd2XtU70aV+QcQz+FOhb5g4EYet339PcrCY8c+xOq2B7sBnpe911ZG7mT6flW5lXkw1rMy
KCreHGz01kEaumIzmK8t+lUMnYAtzbaaOqCnMeDe1vp25UYa4tTXRAInuY8izloFVD85JGj/qtYR
vnWCykUGhi2u7hPERkKkXrWY1dPfXW2K3fFqjRzhTbBOA1rsVGC0C8XvE1LdrjbxFb5YOobYU++H
5rE8HF/NYxwfB5BXQgpUu/0KAA/xat82D52QOuV9WV8RqDkiOWPVfeZ2uV35nkVHugmbaV1ETo1u
a9fubc1ux9ntCnXv9vySYl+TnB2QwRCZU6Saj8MyrGptWIJDRM2EfZNNACmtab7vmpFz6JiHG21V
FxMkn+PY46+YIfQua0chX5PkYqNWXrN58yunXPnae7Cq+gcbc6y/paFpUhK81vScaOd+90SO/3CX
qemBMv6QG73x85jq2nVKvq3CfUd2HdK4W+33eTGNuWvIipOVqgerIDusvIi8nOQtLcSLd2n+UIqN
3oc5qCZLLLclNvxwMueJWPa01DDyPbH3K7H8pawBXd3cXv+fuDbZ9YDZdo79Tn+Q+Zk1qHwlVG0L
Nk9AWLrqoC1XKoTKdCvq38BkObb5+upXNtDqSsCxa7E7B8yoy7N+tmgdKHs4BF1ftDK7IP/i1x4C
BlCL2aamu3BW7QoWJk17z3YkS/vb0j2SJTBM+u9X/v6qPtajnAKIjy2MuN5fWEvOSZprqfUAE9lr
hiJ/GZiw7HLF2uniexH5OHr+GRPzND6bbQfhoFyGrZYBPJ3Dd//rb4R4z27HV8Q77+n49AP+ZJid
O2GnP/rFCyNW/XPU7FSN8JMXZvwIdrGPM2VYUjJx7oWpP5p4YT0U0wRwfA4wpr4Hd4l9ArA7EJhw
Z39NtE1vLrXE+sC8MJUlroc8S2Nfl5Rbq7vKfOI75oaWrR1Cyxd7yZGzx1zp3WrSWenJxvHRFiw1
OukO/AgWczEqiERVrhrkuu+UdJnNy70WTc2836mH6gEMuGXqR1CcVQWeVK/ZBAeJT39hxZLjslmJ
3XRXdTqXpYJ082rTQb66TkJz7SUlUg6rzFIpT9V2Ph25SYoBq49l+tl3+z5p/ya7y/8+OuykL2n5
w/+avr1twsT/3z8zAs4nsLzB5/nbF1k9HFyEkYArSj3Nz7sIXqGZ/6dIMRUb2MqfNhEdki2EmPmb
HmEj8iP8zU/B4g4pGna4FtuIfg+0MzVfv2b+nubnL8YPe8fkxRJDjJQgHnGYLw3ykUDQpurrmmeR
vzSBUvijsJj2tEuI2MSQrNiNk+sN4ZDM8FkjRtV2ZOlTixBoneh2TuPy0UVaDXG5AyXEoUPWVYFj
Y02K3tCgRNsY9FA3AIpVXu/Xnt7xOqtREQ0SekPyWaxRQY/epTXsQulJxjplqtb4QKXPjtynC88n
rqbZcRymw9V+FNY3cbGzy3kwRXvuJn4lmvVePSVex7io4yUiYbUxjlctTdSnKN1HI9R4wrVe6lOb
YWgeOK/yU/3WvU8/5Z80yzHvlTdCyN1nNXO7z+mn9NPujehAFNnH54o67OvY8SkOrd/q0E01u6ez
xLkmDXLr6W79QhbXPube+jgvdRThh3WKe+nx0Jq7x03nvY5UOyb7W62RAm1xqRtG66ub3lzxIImV
+srnph+6D1mx7CGjhp515zbTFlB2L47vnWXvYTeLb4530aOOvJEdPW7pJ6JK64jetaPEDoHe7AoB
mRpdGRBVJT6D3cJBbj3NxibtDzrNtgnSa+zr/gITpM0qNEOy/35WQfacDaPQR7KAGCt+B55Ew4+N
1U0eIwqje2GS9+z9Rt04RNKdaEW7Rr3ttXiobUdrGOl/8miNyNLJPKDhRvWAZA+IWTcsXmEcU9/Y
hyBcaGwRggSKDC4hczpASLbT33nkw6RxQRqcfZpuzhbTxedRPBdowHf6xuienUC3Eb9A6uyYreLA
oKNcmlhR0zzuHIMiHXofUVR9AFMxowpwazj7m95T9bqiivBWy3GWbL7St9ZR7AgwTF/BYXf8o1f0
bP05nMTsrugX5ae38Zu/3KpOTBVT6kS3nQudXNw0vFXofkJniAaTt/2IBN7nb4zMhrOpx/YB/gRg
OnhpgK3sYjWIysGaJrKVY934s+17ELud2858fUW3HO2D+sRf+I/Hp6xyd1R+XtCkfOUbzmrjzNDe
mhV3Fu29G3vWLWzrQb0rX/dedAkQcuq78RVouo0dXkU0MdHhY9o3dMIj1JlTLAVpDSyoc4De8rge
q4HLBi58B+jqv2cvyUv2QkZQkHI+kQXbunhVLnSWXVqVgaPQyZTdbuj69J1N5KUdp0CLzbB3PTv5
pE1Dt+yhQUUFqr273kIzQ4TKCaZIwW6cf/Y2N+z799v8V7zNbdakKQv6W1uTL6OHPxkzeijMLhFR
yiMb0cN8X6k9spiGl2n+20EzFnUFAmoL6W7UL3SQB7oR2R/P7LZDNhaH3+KQjfzbT5fJVpd8kqgo
mI0lIjK1KO/riQFHoJYOfefm/kiXLq2oH19b64Eai8M/fKBTWLe5xALLY1NisDtha/LlziTU0kDr
lbnhAU8H99BLUXNEx8PRjPVIC6tqWGYVjO9+aTl6sjoOO0e01QoLjGdR1L2BqXZyV0vqeFwjZjYJ
OoaC0CPS09YRoqVVY3mLizyjUtwip+2sV1ECTPiGotnNUIlQGv543LRvTYrzy2ncoKSMrLAI18BE
dLo6g4OtEIhl10SfJg3HPWdDMhhlEXgZ1N7aCrTshyp0qhx8mLOiszOxu9U8eYJ/3qUTCopIy/l9
a809P7/GfUX6U+mvUdkgVw4nAtB5RlTB3tCVfV1c9h6sUW+kPWTsDdD1fN7TgVjMwxaF1bZbbjbW
/b/4LTcb69u/+pbLjPvgATtVUZ3FYtMgJnzfwc3Ln4iy+6CcnsqdHcyTloX+myvA2dQ6NYyeHej3
mFpt12p8aUz+4Ws91Tk0B1WarSjwU+R/DatV7oPN+niIDO/hQXEuL0mq2I+Pt9fXLVGJRonbZ3t/
fpyGOfF7ibXvy3HqiX+1BUOY2wqkJ2lJf87GxViAPQIP2o8Bvdp0Wn9GqODbzbKLxH56mriDjjeY
WDRWq3immX0vrIbEBuVFMqPVqW/kJL8+4aZ9KaoeikrYl5SK9yvs38p3dksachdqMKBTPwUrUtDg
HzrJMpvkl4XiKOjI5/bqtjtusXWyI//gJp20284n5O94Lm0T5rTenp3LPzphvrlun00YVcbk7Dhm
QF2MGTNh9sMti+Ck/DRmkUk9ow+relAd2h76tjFuJPYP67xUlIL7vXWrlxgSwOXmJieZpbl64AbQ
4lClhf+DesFIR75Av0GmFlEA+Ds0nLJdKltOqO2JaVYo/eFPTOsdIz78W96x0wz46KloeMqltevv
EdKAXgf/zFPYFjurkWG46rvugC6PIcz907OkYS5/91nSOggNu/pbDMK3Aoh9JJ4Q/ZFCHto2vrzR
+jpSj4cyMzzX/ZTanzLoH/NPFCi4D8O1a7/5AxA10IAuH51lCWVldH19AUYIns9oWjsPI3cEYGL0
sYkkt/0tG/nLSRkNX2xD31SZHjkpxevaFMoSCEK+wq6GwQ2Yrhq2Q0AZ9LCcpNNSQF4P1rwYKsv0
ffvCb2aQ0GoefcS47bvO8DUf6Y8g4Jw+JLV8RGfFoHcrbMPlarC82zjqgqzqhHjJaNxxOgBKLPAN
QEJHPTf0hCnLJwwjb0Ef0hBQ8PBNwGtH6LfZ4K2YGrpt3CwITXUG+M5v6Ryq1GJrv3UcbxyBewI0
7lq2M3jcwg2BGur0XnvuGzpU9sAp7IlweINnlupn3yuHIe9q2aoXOi8Lc27HswW4koE5GPdZoboA
tGApuRsb6AhcrfEeDokCO1jwYIKWXc2S+5BDWi5s0QsJl6meMr5fv28nu+E9ItkTruclcl4sd/Z4
cO8vevY94S3nfnEVOx5lCrMEDhPqKSzG3j0vzcrQNieTQc/m1/XJRmJvyjAdJ/bk4nq5jIH0bYem
bQ3AJsvHA6or9vS1uoxA3gnJrgQbB1Hy9U47gfcETbh2Xk3+LuavCqB60MuGD9OdPd+MTWYdCwQY
nYf5dD2mvBuySHUZzMCKypshPgEN6DDZP+TvNTwiioJg8KxB2O6AjMAmglsyoahhWC00gbkB7NMv
hfcnZ0gdJp93EXwhncO/Xjya3uqyZz+N3nf23Z2yBH1U2Ypt57MNVGD2ISCSlYfBI5U3A5hM4GAe
SxBWB0jN8DrmDHMHAs3Yt70aMtMocUYHu23Dq4tr+JVZPHsQGl58tjsGlipPpwm/dMOVcgHz4Tj1
QvtyXoH/TCDkuIsunB118liOB+qEUxzWw4Hjtnh9bZbCaCzi/xJL0TY+jYW+2Ob5tipO4yOTajXv
Xh4G845Nca3zSYU6SQeCM3mqZw5wap4BKCpDfzGbTK6XLcPTbrQabv53o/XdaP17Gq2G7/h7PpRt
9qHhVv6e9lOTmoqvjDlpLfr6ae9H2bzhb3aM7eqI3oektgpQXYC/WB8FfreHWgwVFJbwbhDfVbCG
hactr9UneO729HuSkZLXwC3DIk7gnqvD3kQAZypkY20QgO9HG22whr+5H3Wv9nD2AQrDO7bcPv9C
6hyZSzI+GqToYpjcIZcEDA6a1AB67WQ/ePIFsQdRTphy0JQHneuaVRSmHdDTA6wvuPS4LZl4DAjO
uVjTC/rp7dsn3XnK+Dnd5hBCZ95b7PQWKavjVeQtrgxQo9Ty2lepM9N2djTrX+QvAD2dGSttYs8W
s/tHi6BAYEPXBfJOrxk0X1m1WaZfp3cmvgLxjK6NByg0veXOfpWxeZcTun5n+eZ14RCLU/H6+ko2
dAIxPBr6ww2ksdIFYQ4mKztx5YDp3dK6CwwydjNIvvCZoQxuvI89WO5ny71uuPJhr5KKqZTIvws4
l9Hbgazd8SFgNzQmuJPTPUxkWLPcRmNyGGTjBC52Nq4AAgrQT4FYZzmokoIJNMGQ+bBN13yXEF+P
gQKCsgYL2B0G3H75WQ7bDggIaL0QQPeG1/ltsJ3h4AiTFNzgsIJCx54367vKJf0w+4HAKgs7Guaz
+gEBXv5vXKLegFZDiZpD7eLprwaarcGtM4FgnuQ65GL4UDkr+KxchsVnDfxNaO7bE8k7nuYDHVCh
OlQIBG2AnwlqLMMDR9iKCRYB3ARACR7SSainGQQjO79RxscLfZnOIErOth78SlAyQCnXsM8OQ3WS
jELbxj1HqwOo7WB4GG8vthei4pBMeKf50kWiCrAd2lUO8gZMYXE9t64CcFeGnEbMO1jEEDJTKHTo
oZFNFgkA40Tg3DIUU+JOOKAaiMcekMcenMqui9MuDw+BgVF31p+Fw1HfoTrupoYaC37VHwNAXgMV
bpk+raaisSv7bir+sqaCvp2PTUVzs7vaGZ0o7GEqkL3BUJTwuPcY/GooNMvPCwOsZ6jVQuoGFfog
iGaFJxDJjBNlnaZeqiTA8w5jr+O8CGSXSTsYhzAaHxCGG0J6hV8rgEhRCdiARZy4yXw7P4yth4r5
LEhe1YFGeEnZgctT4Q+SIaovsr/g6aU6fYj6o2tcKvaF9hBcbZ3NpD/eeluPhw8wMdVXY0AsY5L6
ALTlycHatZWhdFuWT6lLPA9JoU/WS4JDYXg6IQF5opFBHcCdR69AJALMF5GeyFgWj0PzYTMWML+B
hQTHevqqgxql3tzZeRtQ9yoW0wCaWkIdBccsMGf0C44jIM/Q7yv+Rc3AA1sN5Ln0ck99FtsbYVkT
7Osa1HZwLX8ndFP53XAZsvhSUufmc/4O26s+yzuokExz/j5AaqQziIEudxjw/TQGon06Ar9Zvslv
iJgNmGX5+YQ204k6QhXtZMtD8NFI93HeIfdlA/l0w1eA33zSZItYEghVPsngDXecgVh9Og65jtjj
cy4iJ/5AIhf+ZI2WDzRXjiT/cp5cScpvyZFPn5eyTsjfYWwv9qMYkytmt4sDAUoWCusiGguBciYw
5Aracn+J4s54c7W+Mh7SMeabtXV7gRTyBN4n2EsCNicnR2RgRAlAJAhUV2SDYu4P8resckKGF7EH
5GCgvouNRvHx4jjAuiPpIOxWFXyuzEekGYQsz7pE66SDQgcI7fWVMJY7YIaDQWchuh8BUH93vQxw
TjpoMWyYMlSBsiAUkDLr0QZ1hGpQQ4OOeY1u0ZQlWRZlkbmQpTpAn0AY86JWAKn0qnZVZ9YbZu/0
hhFFQAgYp4HOlQW53YnvXqdU/XgbojyJh7IOmj4s8yvWtZWDU1LzbKFxQPiZkSQlQ0snEg+dedcz
IXTn43JWzrreNTIfslQRCRHtFeCu4FUj90FFhUKg96KDkTHt5fkS5R8fQrMOaDZ0pyPUAdD2kCvs
MTAiNdB33REgf5ZdCXxtee5pbgY0nRLaygbdJR2oHLs/sIFm7227S9QAOjXaWiYRntmIUPgY/UuU
lKDfPRgv1guazi/I4xCuima92X40Zl+dogTBRhtyLu5XbE8J5bgIlTwMUWGcc2vxPH2PKrVFZ1Ih
8+C8g3x13t83zvKVdLpzfXvxtLZvbw/2K17fihvm7EbrW+vCnYq3B9HXRl0H+qN9I0fJ+Y+UY/WF
+E+4R3y9u/6oAPt7dGWaQaEe9ReouzBCMhZiACw8WVp8EEeA3o9gRYLGQjpNuTFiC2W0EHBgeUd3
CWgueSG8nhmFV4T34BRNgtGEOynuuMiOHOBLI7vibJhCogODs8x0qJmvMQY2x890ul467noqA6dP
rAeYC8gjcFnOhQbhu2ZgZk4wkvCeDRMcGHB86V++p4MIJwJ9FA80twh3cAliQnV+Cl6XU7UGAW/T
aQlZoDvXsvQ0QjpG1guzfQV4C5EPLjRHR0X2JPLAiocqDwUZlNP+pHqQvYc80OkFi8/QH9HABFG3
uDFhOaNGMhOW8+7Cn3b5fjtGlgNmO2Jr8uxazlzcVHOWDZ9Ve3eLFXPR7BXrhlUTO4bHOkyG0WQH
aRqb60bL+nbnFdcbdzcvPbrk+JlYQyzxNPWw01jmNRY4Za0SW4fnS2wzkipBPthm9IGUX1ZL7Vq7
Dme7R/XCnEczaMwX+/vUq8Dir1giJURKZHWBnBM2HNstlh51k5OVZWVA9Ynn1sIWfn7vDt/5M8Mu
2DEZ+LBMmxEaEzxkcpckwIhvPVURaQruaPVD7gA2NX9zWIDdHldTLLO3QUhAznGLlNTKJXC3HeDB
JmgH0amBNNHu/nBfQJbO8TtD7FvE+zMLBmtoyUwmocWzaIPIHz4VjoNbDWOIwhu5g4FXPgND52fa
kn0cz79sgdaeOhZpC0DyTi3eLf/u0RyRPai4GztcjS2+rzgbcs/FYRcRDBRz+E4wygJSDi+RbeEB
8Ici+MEzhnnkY7DGaOdMYFmUdwxGwKwWnaodYHsFC9v3Dmy3svcLaiGH3ZkEabsnM+bju/MSDPeU
r2w3hp9Z+LKqSKB1C0H7yF5B1KJ0RK3kcELJFv0oETwSPSF2bo6+iO8xc2COY7Yz3CtmAmrnBMEh
JiKyIPdA3rkeynZnN1ZsiPfyOAmxXayjmJ0Ob9l9PEw7Y3SRsQZ8DDeTvbd1+uPkQqFYMrnbT8w5
t0uC7nbw1FmykA9W1xbJAabSxcrtjfk8TUV0xVC+kAW1srP7iFOQTYR50XN1PmVxRVhv3LkSZQmR
F6umsjDjPAzlHTpsTVYnp0IUJhI3ROxKQTPEcp7ZeZfjkvaHEFK32C65G2uMtjacgZ4evMhEDnEK
Dl7AFhCngyGIZ8f57jLzTho+zuZtR6C6x92ly5o7J2YsZCrD57eT3HZemccMkIy2cRVAJJdb3XXz
exltVkU2O8z1G1mGOjfyu/LTHuJu8t+I4HnalaycshsMPLZRDtLPNz3RzGpxCFv32CfM11lW+fse
+/seexcv0jDZlv/xN7VtO9EI13etLhihA9E45AmGsnAAxnWexExq87aiTKt18yJnczZXv29evm9e
vm9evm9evm9eqv/rv6WLzznw80YdiYA2M+NnyZRTtvrMoKqdOAbngPmm1ICY9Njr4hO3NAG2HaOR
sPmHjtG+CWukCr5vwr5vwr5vwr5vwv4Um7BWL7qRqPqnvOhuiz1utmggcxDF/YpMCTrP6F8qjmiK
7hA20i8lfCWVY0D2UJgWBVPzlEPM2Jt2iRuLxLhGHkMkgI/EYSS+/TlqRJ1ez315k7hs5LyBOlde
748TwtsnUVcEDZWhCBdWFD2iGkX5mwRkJObxOc46lf1xW91X65U2ch1/3SttTX+dMulnC/m/afoL
dahvOTwWMEDkoRTUFxr71UOxB2C638rkJ1pHvE5ibnd3r3e180xQNaX44Y4fZC7R9Cllgge+IgEv
yo+oNtJRdXSfr472Zc6vopxg39x07EtKCSbJJdJ/Xm+xvdcW+oU+hyN5kw0yAtpgnBHLo4CV0JK9
WCxe0BuxF0Q1N/aCUBSKlhPkWAfbydGDvUmofzdExMQO0MFMx8igEViXkhA44YTDbP56bx8niNV3
l+/v14F9TRqAc+24r6G7fCcHIDLBaEgSq6+dOykA6Qynd6jddWaQ3pzX17VD7QeZP6L/d4V7R/CO
uKApF0wJJ1UhUHwZEV6Rq1/eMRanMeKdt0O+8BtSVLB8/Thb/+0o+tmdaeztN2HUj3rRzqBWWT6m
ouH3CfluN7Ufuvbwhkace8DP9lVl35x62T2RBh7MbOpfZlTQ3NIjM/BRZQxJeUjabk9yZZiQvFqj
hgwi0F6uibnevVJqU59G7Z3al/XgvbY/vpJTCvUrp/rsShrlUpVed8xKIx9gfcoeVm+UWXuHSfc6
fLKWylJbVoty0E3sKnA1SiwtR0GbXHVQkejOe9c0BxoayBDppqme0xeLJB8MbKeD0OGKDi+HxkFt
aQ32B3v/+PF5n7DCH513w1Hv7wBcZyuejfpCRVnRfZMUaOy8qOSMXB/t4tB3buMhMV1ksaPr6DqY
Ix1K5g7etScxbakP/vicTg12H51Tw63fFr6hR5nkVshQia68RSpEH25nPeq4JJ9HQQyK9qdaEyiw
9lYdpFQCqfeH4YTaJdQkyWySBSxPSRnRN11zqtTEkCM6kMLczMkZEbpOPPNRFMk/Pn1YQC32Rl4/
s8vrJFAAOXL+ki0QtVZJ0pI3mEvJjyigSnZA8kMJhUuHgX8l5UtQ77zVnUiya4PtpVSjlbcb/pX0
tiSZV6SfJZ0u5UyS/pYie5nvoROTffeKbOAbrr70b4r+NDfcHIFVAs/1aE35dUkGs3ThtBGle7Iu
j4ORlPyga8tyT+KXu9gjcYoAO/mqUzqNILSc8WZcncqS+i7KcVQ4Sb0CWPAJcslOQqL4PfMO09fX
1eD9/Xb2FntXiwROeGLz/GGjQpcvAc/g9XvfLalQk+i4xLxl3ZevByLf5K1JFOxG8r1kgSRWTnqR
4HpxyieTsv0np5fWaJHYGUm4ApNoeDECrFKDQL8ugtbH0eFWH+W2ZM9CdMJFlhvDO5lgMa5Fjzdz
bhX7NnZvb69TkhynK8QmLl9fE3rvxEa2TKRvxll/sSmnBs2zeaRUSbjXd5xofrW5NBAfdak08/Ze
KlVgCFOa7nGm3bcctG21PHUEnh31+2r5r1otv71jOJsPjZL932Q+tBljreE8/XFPS5vZPVUGnk3c
72b3z2V2Gx7Sn2xVb3OUTqCIs9n1r3CU2pzOk9rH2Tn9WZzONrdfazhIf163/wQc/8pVhSQqRDGT
xoSGdTTT3Ac6gqvXW37aU7lzmVaj8WVyXc7VEUXe7huVFION/YaIOZ4ctQfu7pYyeiec4F6gOU9t
j02xD9u7F5ROPcC5Dswqzxoe5ymRmLVNod5+jhwGHwna5X03uBW58zBygmXmpYm9Xha5vdyw06NZ
s8WVbb28xv7sL3Z51jcdrJ6C3pJi0crbRAD24jIO0VChWbZ2kpsdJTLGfdd9ENdcamErF2fcKW7Y
frABiUbR1DrViiLGOJc60PVQ2kT20GvsLVpCXQqtqNuT5gF3fUmR1TCe99nyS8nRjgy5FFxSyuPo
3FPfqTyfDgIQrwfLM9Vhfzf42JFrvbiGt/CXuriT0s9Xz93ZnWs8d7US+Ylm7OF1dAl2TJd3xDXu
HthHU3unEAXxvIVBxGXvnKKTC2+xzGiXUR32Iy3bCVm2PjqTxiOSryAZbUzO5HI4nlx/fA9bL7Ox
Zv6Ol2nKiH50nY1AgamnobUrCNXkA6kljS6OBGmGIdbrWYIvz+MLzX56nHk+/aPhZHxByAY6Da9c
PlPsyK+lDjE0CSvUg0+6V46NYbzQZtbImvZG8TXA43T08ejJGX10xo0wwnHV76a9ijOGbTucEtD7
+O2Nb27zz+ZgYxXbRqmRal2sB6pgOc1AtRPdPUszmTozHIV/EyowzZFUaJanykx1NFSnUjYuO/hg
GLhXZYyiYUFXPhGLw0x3EDgkeqE7m6vjoLApTrP3SIRefXziLePSb+5/K0tBw5FxiZePtI4t2zbY
3141fhmYpsRJllfBVs85wHRLFzFyWS60LCcltkcItWPfyMw4svd+Jq46HNsenWwJPzCHz0eie2/8
/20B6+a2sB8zfNoC2T+Cm68SIQzYhU8K+4q1kAana+J47wg3U5b33nJ3dRmFD2ZPU7oRCbrOWgm4
CKxKzck/9O2HnACwRIs/zeUnezeXclYW+O1g9ig3r+MVtvvxzWp77voNM/7nf+7Qy/ki/PVrn7u2
6dswuLvffPo2jO5fc/o2zPXvNX1bVsemkOSvWh3bDHBTnO1PY4C1b48KiaiuYuiQHxsWOIk6amla
B8N7DmhPKr0UcA/BxntsnXONi3KLvXPppZAkVUvngqqIwfjasP1y8EaCdHPcamlHR0Y0i538Yk1H
EeK4NHzMT2Svy3igjxIqsKWcv08zVQVsijrPa5NGqOcp0ryF3UMgbc1CTuE1PV1i4WFq6KO9u3qk
JH14caFwHZr7vuYq9l5vqpD+XdsxXTmpqzvXCv9ZjytPWo3WBOzDoTJaww/x6SIhSSOB1vVAG0Xs
f+LhehBTYs2LdH9oONCai6Sb+yR+dM4LHxtbuJstg6N9abvqPIRCueLOuF06qWuaacTiT1OWnhq3
Ur5FONyef1JO3TTSW0O3MT/p2g8/Z7GkC7uit1wfyhqR2tIb8AmhFH5XGm4+d+JIP6K826fc5rXP
H8FCfgd+MJvCG1rAKOKXMv+MZAYpw4FGcrBHR9TRqWjvkiw7yC35nnJ/OpJoC+/SMbA/NVgc+Ct6
pxK7732u3lcnKgtUBY/m4yH7b9anX6ZTY32KfTXeIX3EHopdUm4/+/Y4d65ufFw9XMPSTtyh/EDm
SDxIxp8+3dfuve5ArkPYnt71Vwg2rOFr+3X5PgmZ9ZkTMBlit+3etk78xrr07zTxv4mNQpbu7xap
sajmxSrZZzF38eTOS6RCPuSmifu2Ht6Mb+ghopeIBvKT0x9yf2+en3Mcs+X73R3ogbe3HuyniP3w
aiweHv20s8n7+zu9hNcj571DOlZu7kSz5Xl2rmnRC2nRyejDSzwa3CRfu55cB4PabrF5rVfXWNH/
WlfXbrQaa/13o9VqtBpbwz/MaLV6Co095m/qKXzT0e6rCmJNoqXZVFteraxwU1eshaxSJY+7zxae
1QolPXvyZA1RRZu02OhvImeRhvr7IRuXG2qdrbXWOGTQVV8rpQeVolcgwLJ9NgLaT/fq3ovXyJJH
URwPkyOMVEMFNWpEdl8xHg4HQPt5nJSiMryI99pzFuTOPqkLz+yiItc/7JW2M/6mw/DLGRsNVy5e
R5G5KjGckEj29OFSkhNQXKfb9Zz44JbG3hFqyMPbJylKmFz48PlbVuCGpvdnROvZoJ2yBGdZgLjo
GrVlcApsrMVEX/kDaZQTnN3GFiyM9A361Akt8a6u3zfUQnzsA2jiFX3lUp4NQsNriqtdiUglZzCX
3fHrci5AxMshTL+tUG1uJ2t72XLItnFvuh2//bifSOYfXXXDnyiz3Vb06g0IEzmeHHVhuUPsi1BH
TllB7h15XgSMAMlnbx/cC/r4xDWM7WVCNUHoUiBRj7gl4v2ahP2JclCk9H738Uh929ad3ZzG0l71
9p2OlnCad6zWz+Jh4pXhdhLSEJf2wfX2DjyizF4IZPHFACwk2EbvopB9iDR2j0Y34gnIqR8kHuPQ
iH539379/vGZtk5kuee/60RuvaWNlfQPuqVtZvIkqn02UH+8mWx7Wht2PfYj/RBlzMHYni9mLXHe
ljdv1jb/ujc/CU188JSf6iPOxnpd6aayOrAk8bSUPMAqmBLAJE40X99v7Zl0wYfO5iKlpAq5VeFr
gPvK7AvgDFLx9CoZh8fBx09K2zPdrPz9455ptcWJaELkfwsnomU1Og3e2R37DVaj1knSsLHxMbS6
WSGTRHFAifkU8uItsQKgMA/6VtaEjv2pctnzeyZFdDUBkGi4uqAW0aOW8ZrefKfFM2k9p6Y1/TOc
U8O+/pYP06+Sw/zPXbktnjbhU/KDvSvennY/pO/Imz5tUSMOX8r/J2/2kmZ1EfrB9v9/+W35+Xt6
70Ql9YtvBsk23NbL3VtRX72Vuw1/yhv99Jv/0xd/eDu9y02dvf3H317SXbKVd/PDNDlXrlT7SJme
WZGvFFsv0mIb/DB/enl7TZPw6Rt/+1n4UtN/RFpdMRCx7HaRwJQyq8/CrZryoyFimH201wHr9iSY
+5PypaH9qHcRy+yi8230EeXFF/pJ+dJQfuzxwy5SvV3d0Gnv/nkQFp/NLOP3eVB++v68dbHblyfp
F3OM6iViQEZPVbuGoWioUzRWEqW2ci3YVtQ7dNN9b6TUgTpb19pbmF0Efv2w9sEqrktAj2bvE/jf
hyDojC3rYD0dO53aS4Li1fTjzN73dmgmQtanGBttRx0B6tosEPfqP+p+RxvGkeqh871U69LVzXxh
GkgumplxmR62wbuZ5PROFvk4Cgo7NLOhUpUX6eZd1ys7zjYlgA2lH15vt9308hhMlGhc1lF8HQVm
hOz22rTXR+hQKXKzRh1dpXkxCErNjXqgraz1pV+RNlORolSrVBvWvc5xHtRhfx7GCfKNxr5wAiUp
7W1yu0mLuzw+zrdRNFcPge8da8sOk85wbSVOHCJkvksTfVB3y8it0tS6NM1Am3f92lMSWFR9NOa3
KxDQm9utr/e90kCeOzRe9C0DuCoKtnyxj4xtmr/1+37Xjkvw3asC7ettNtvmKE1209cgVF/zXmeU
mZujvVbi++7+v9j7jm65cS7J/zJ71ACEIbAlmebl8/LShufJgRa0IEH++o5UVXer9Jma2k3PmU2d
OpIySSbJa+LGjaCHVpfszTDs/Oit7mFMJl5zRlziPUm2diTHJkCqZYCDpt1hsd5/4wVZ7kjj3tRd
/HFv44tsA2QTq+irCxAKYzAfCBt5BnP3tnMGSwCjhUBQ31Rp3jbmwZYcWpm5q46+hxhR/y0faTb1
3zs6HkuYRn1rGaGwKChCsk/D/Y4Ps6Yt3nAF40wuJnqIvQQwNWIZI0Tua9yOdaLWKn5VRM2bYnzV
RPiDvIGN/Awb79dl0HHamOlNHPGXuVmuTuZweYP3fDXiVGHmvh9NVWK6Cy32ROqtT0g5PkxjND/G
YhfZss3LqWwXdsiZ6nGqFiQTb8/F2ECxqKoPvJvjVA9kgKd6ixKDNuwUVrJhbQC7AmCzQHGIEp0Q
Bw4QHTxPwlp82ko80Zws0OBe4ydJoF1mF31LNNGHeYCPMS74wKI9SiJOIfGiW5G1HSzlur79XBZQ
MGf7dK778ZyX+iHe9keviUiwPXPaBgn6is/hg2rLRIU4rUo1pWML+zrf1wmNus9d7HQm5gWGTrvT
6dKOOS5rydVHWEJ9jAvSlYnYRJY30xQSbnIMdLv4uZqm92vD2yRnIuGTv91yfsJzno10iFIRV2+U
4BtekGb4XK0ldGO6XWVWEvGRFASmfp04hIG8ZhVfsIxGfIgSU8+QtItwCwhpn2T32BT5x66Zktz0
F+2O1f7e11FmiuJg8vaGVT7KJhIXD7LYn6dGQKdKs/yxGs+C4mUyfr+BT/OBmhFyWG33jYyikQlu
yCGe+pRz88nGsD7Bq8skaZOy/CgXWPAR20HjvJTwiqK1OMBsOKvnCP2hCNtZxVt/ljJen3groX8V
evgHTgM01xYG81518IZiZaQ4O8w8D3SMv4ud35uosw91tb/ILY8fil7CZL170LWFCn2Dr1YWsv8r
ZNoqc8mXu9JG/Ewr6g5V27JXfh8IVk1In7hO1HdTDTPYUeIdMwEsf8tvOrBqwDrwX4YGto0QWDz2
I0oWg90UF+H+dC2DmlLUf9migmcaiTVpYKg7lhdfFE8FTuNcbx38vsKLmQt3KFuIM0ULfdQ8ygQj
t3mBNayyTYzBDlI34p2xbsZDy07EhE9sYE2ioz3Azl7P56EfqiSKlE+qhtepmNb3utrvqnVoE79T
GB7u8SXkwwceihPdiU33anu11Btua03OylUQQyO2vHUdnIBVwISpmSQcFMmdbuZkksOaERPvn2hN
LjOPP21texuoLR/G1lWHWLbrASn+IyuheTSHO9uQJd1E+GIsvCpFd7SGJVrs96SAh6Rs+jgdO4zK
5ump9GuJpxmRvvfLGwozsHUAu099sj3DhlI/yPtYneKdfAhFDKuOsJ8HEpKCTi960Kd5WN4Ehh20
LbwnnYHk7BA+bn65r8oh03D76ko7ZHtBzL2NV//QCEcuRM/ZXkKNPyzOZfOwQgDXOfcFyBlJ8nUB
5axdX8rdFqk2+3M8TRu8ostslI9yEl/ZwufbfHBR1sXRlykEnij7brVbdc9pHT6VfjHZ2KnTiHxX
FguS35SnkZJRqtdtSEcdDyKhVD9Xwb4Mxt8uFGJdaobQcsdu4nWAoVE7rR+qpoAkHbHm4ARSolLD
oxh90oXPjZx9Vtn2Y2zCkMTxR+f65SRKr456P8wzXaBRNsUZoeVDyfonRqbbslPfbT9sKVULS5wR
l7LCY20GgwFDtcCOqF++9OUmk7I3M8DB4q2NZ3YalPqyoTA8GrmJ15SG4dkKZFbPNpQIbNb2pp6x
S8PznrxtUCsevGPk0PW9zCoZl4fx+sAZUfTvGBPz/ZTX/klSgl29sh0eVF6Pr0JRkQfblvKmWyb6
bFddfM+jubmb1eaehiZ3xW1B7HQyZo4/FCwUsHfwu7hj0wQp52Ir3veRjG/M0ENacN/5ZzPl+V2D
dILSoibptAU8tLxI2LhiPzB2/r3VtnsZByIuA2LsYWDKX6Yi0EOQdf1KL92cWUfnkFLXtOcpqppX
9Z5Hj5qQ8tIsOqtgwAcn71GefTn3R1PSsU940U3fje6g+uYrlwqd1y9KVCEbokleRNtOj3M7Rrc7
316Iyeev2O2zCDXt8AbkaWivRbjneRgvldrWbHDV+kztXhxW2uZffFhzdEuYUN0M24z94HmgNpHR
5O7pWvS3vB4hrCcH+kj3ButneLkR3sdxfpJtOdzTSYXUNc1R+hepQ5pbgyTl2rk5DF3x2EaFfwyV
lvVhHNRQZnIcx+c1GHKZ+hmkIx/JE9uLdUkqJdYHU/UgKtX5lJq9tBdihTVJVRrwNascGHNeyu7g
m1J9mIOFzUY9vMzGLFmzzevnVWLFDzVkd5rtJrGg5fhaZY1y6pWq+v0SxfnwqvQo7ea1lh/rIYKi
NILjBNdYsp9s0ZW3cUFBNe0e8ri+zfV0hP2tQioz08vCAj35uf3SbDQlm8rWWt3G25gaFzU3bl7m
t2UTHhr8xFKvn6q2uSUb9ARVs95E41o9et9CYWy2AqUZGAC9/PHDzkne0lMeNVE2j/SuhalQVkh+
mmtUDesI5cqpyuIwd89x1/nbvtkPopleeT6nfJHsoCc8tw2SxV749bRWzVcVWJT6EDdvt3x5N+Ww
AuY1h1vLXrQH3xZn7pw9dp257Sxzx6GPukdiuvuu1WetxNuhrr1BjTW8Dut6qBf1bIrbNcJLuOfE
pVJCf9o5+iCmQiWt6Y+tDk/wtEjpeM+6GvXommdDiRe5JE2XTpx0byWh8A1mqYi2G1/6pKfxsW96
qAmS8tVqJwEyrg1Hu9JLW+bv9n3usrifSVJtqr3EwWP9zXfmOVjfHlSUn0RND1oW77gah7t4Rbzs
C9ZUiXfbBzQXH5Crbyt1tRGe5TnS3wco3D/GUW1vQjfh0ce/fSFOqyQ4JItyxaJegNyomr/Yge0X
b96E2t51Kzm2XE0HE6b1PMMlmZfyUPhAAbebNtk5mBbT+2ActtZQEzYTiMzGPEVhdxlFa9N2w2Ou
sY86x2sih7z8ZlZhUApV98N8zTHzO1YM5I7r+t7Jcj/4NQfrwN7L6S2fNFDrcrmnc323if3Cd+/S
vWvKJGrq10aSIjXzZRvQbcQdpHSZuTRsQ5qk88aWb41fE7aG8Kkeh/Ik6H7LGpKgKOvTVeMx8rNx
h3Es6mPdLkUSpLuIBTU4UhixKhnwEh96NSHTjAGJAV9BQoP6X8H+zqmHqcHhxf447Rr0DIfTNPPR
SlG+r8uK343bUPW/D1z+FmDw2H9zr+fx27f5/qX/Mx7wfyc8wAC1/O//7LT/ARy4mcaXb82fMIHr
B35HBLj8TekffbfCJBAcATCGfkcEuPgtUrEwsFLHWlosroOhPxABzn+LMHOLqOQR6jOp8Fd/IAKR
+U0YLrTmaOOh9xbrvwMJAOj4BRJQhhlp1PWrcCpS/TKCE0U7lXE8g10UQgWVZjSiH8a8HZ91iPYP
eedzjgC6TN+2mPfvXEQ27NCu0Ro/x0UxDujRFLwM0aAHCHe3qjwOBZnqVOWtfGAzagham/bNUpW0
T+wk9/4Qmsq9o/V4ihEvUGctXOpMihzm5qigpuiQd2TA/gbRg0pEvPk1m3kX6J2t+LpnFtzYKgt1
Sdix1Lq5FayDDnRcRfe7G707y5ZWJFtFWxVouLcBSrsETbiYOKptdMa9u52FgHl4G43CnMg8d1E2
sFZ0ryOeR/Zm7Qq4A26Tme+pL/LuJp+MY2cWzX48cuyUbqkt0dOg9GYaCpYuJhalHiV50tWK+TOi
pa9vgq80VDdh9/Y5KN9gvBicLFC1NyykPaz5aLbIRl1qtczljdkmmJ6XguY00X05QUq71QiUrJU1
rKP6ZnkeRvTgqQ3leqpU00G81OXGp8H7qUyrijaoHlfH7od8cu+m3sXtqd/M9ok6F0NwlQefLuVO
9yTSrbzjc1jBP6Mrh3UY9y9VEc/rmeZVkSehlXCPJ0LHRaaQuvt0os5UKfrzGibrMW/K5xkp86sh
8f6q5c1eoTqs8rO1QwSAhpf6rmMAGA6i6/IFmWyG1jXfcn27jLPDxkdroyrpc1QF2QDIaUeHrzbw
3zqZ+yTUC4z3ohXPXRrFI66L0XGDJ8iIS01652Hgvo+l+bZ3usNy8WijPW0r231dlk6iWd9q8ilm
0YDKIe62Uwxwr0qaGAG6NXyBLjsq0S9osKYrduTpeDamFdiOB+71oV9Ef1mrpVqSYlstxJDjyrkn
5PvqYaroiicTdR0230kF3VKaM/J920R35+fAtpMYii0ktXZ5fxLjXM0csXfgIql8V1BoUjg2f3Gq
zNt7FZn1thSztW3i8nFzH2pAETrTCx/yy2BqTOiVdIae+j3O1cnVq0cQVwVcayO299CrsHu4LLKk
1auKh85XidmAX7VkLraLR30K1l/UxduU2F646sxIzbEavmob8AIBPkwrWZpX7cBde15dtO1d6veo
h7BNre30daI76EVzKc/lELkXuQ6dzZCYdJSpHik2rSs2vOnwJDy4MpR3AwBdLK/H63iqfW+O+8Ch
m72Y9i88k3+FMRWMbASgVARPClWSf6ANdAZ42MJD2pkJhgVrUSaT2UCKJzn7nf30t9LVffll7CaY
+P2aqv6Ea/+PS2pXusy/TmqXbvz68meQ/PqBP5KaQX5CttDU8EgxWKz+lNSMokrAeB5ewLG+ek3+
d1IDzC24ibXWTHOJD/13UsMfcGMgMYN/AKD87yS16McI92ecOwa6/eP48IXHo/LruukSSoNE4qGi
XCzsLKPW31V7FyEcDaOJz/NIGjj+WlrdCHAvYKMeQ5BfEjQC0yjmW7vH683E+Lu1jYabFYK/z9Ew
f/RdmfGerA9uKbe3pI35m4iMBsYvaMBOPa+gZ43wehciJvFE9vMTp/FwP8lWwS1yZQa6ygEN4yEi
qkXf3POWX+ISkNZR17ztEb5VBNhL0XG691T5GXYWCqhtooCm1d8a2cjuBR2NmKDoPAkDVoEtNElK
Wmz2sIU8mvpkrlo16qwTNoRki8XUAP906EBXEd+uw6KG2z4u9GHvtwpMUbzBCc8lSkY6tm2eddbK
h2Zc1xvdYUksKU0NtuK8OyDoaoS+dOAlpK/qkqEF7ud1Vw9IVkUE9G4copPDhoF4lZOxdyMAbd09
23wrb6Y5CHtZ95LRIdmLZl51NsSlvRl5b94AtcwpLBzxOwmX8qoYbiXq2YRACfHj0IYQ3zVD7x6G
IYAlaad9eUQtD8shdIxvNW1ZdS9MFQDjmB7fu84hTjgip3zh3o64hjIMzRsKzKC9qJ14nic7A0wC
1fBpzCuTFN618LMIS75Ah7vWFYCaKORv2WgLedNXOp8qZCKlyMXUZgIqTYNp8uOC+uyLVTUFibkD
qHFLAQq3KeqKeUa2Uk04eO0deMeaLbD2xEH7RGhbdUc5VfCGwrgKTkGN2tuX3S8MwZnly4Iuo9n4
N8TvPVFF3wKXWzc2pisAapKuNQCRpC9lg28k+5c5qsYtC2Fn0BXJBf0YVlmCxRTXJX0djc1mTyhD
83ezXuxLI3YEym0xEitDEBACJFkV9WtvV4niCMiYgBFx3AGMZbHvMCupNK6tR9d6xf9wS7yPH6Xo
G3hyKc4fJxu7PRFEYrjClmEaMlK05U2+avE9FrxVSXTN+vmGzjfhP4oB0fU1zC2IiO8IATyTlENs
zs2PIqKoV9QTe4wurQRu0CdbEOa+poAtk2Zv3E098nI4RnslxqTp9u3NKEfQ1Mq19p9hKjBDkWQU
8dcinrxBxg/0w7jP21vedxGoBXzrXFr4qgaKTjnLUzF0bX0XuYV2934rMMaRXYfScC5y527tWKNk
HK7Vo/9RSC4/ikqgKyXJeGtnFJtCsnux2OkGxV5zy0hs2JH01xK1w4rljjy7LShdNZ3BOB8dStpo
U32HVn8co4P4UfZOP0pgpwyBbZjuT6yO2ndkvBbLe7zgaduvNTS9VtPKa/GgMMECVVjt5bF0buUZ
hgm0OKgfBbmQ1MfPex+H5hiuNXs82umbN85AhW4n4UM5tsCxuh0Wq2Pg7Gwwd2wxSliCzTS+KD4O
cRwe5Vi58yJpwTK2sTwcIq/yCmTAXGhx3PMwwQgkuouCqhPpO+D6s9LHbYIeE11iYX9nbfz/RPy/
2JV88K8T8a0Hpjz/qbu8fuD3RCz0b4JTNEhaq5hpzIf/aC6F+k2qa4uI9tLIGA/zf+dh+hv2WqQy
FOnnj+T9n3lY/4ZpM74OlRUG0gqJ9T+73v+DeTPjVx7hT3mYK6RyGStg1jGyPtpW/P1PZJKtjr0A
qtlnbJ0CBmhLh35loUoKOOiYkndjMnbYtkpz6cKajl6tsMjo6TAkHkNI+DkEC+TO2brbUj13uUhU
WeSXqNt8mbolH9pUmYDRc1sWPTQAPDDgdKyYze99reohAwY6wcMN/eOX0VYbT0lOSZmOtWc8a+Yl
XDpa7EuiF82eVcTsK13qHma7TYRXzIh+2RPtvY6ShjUKaxc9g0UO7eo65dD+4gmLB3czqzKQhPUj
vSe5VvrsgKzcjWUrHPi1UWEzMEzLpzaKd2hWRXtcpHk1jUu2uk5vGbqF+VA3Wwl8FvZDc60fQkfJ
fWSskrjAUVTPFdLoRxuItAcxbit252MehQRYzVMRTP4OvrEUwN6O/3VzLmS6DK3YXuE9VU9bPRD+
Ole59V+Nr4g8NNY18aVwK5EXzToMvBo1AiPb9gW439aVW1LHubCJLraxf7Bk62QiF3h5IyV0EXvw
S7FDjtK2HeIQM2e3Y/iJqr/gxbMrjIelseXzuRdolZ4wGeaw7+PtfOE21u5c8a6/DcPgxGdltzJK
BJuj785qiZhtqqcGVSdcFvErZ6Uq1eucseZuGqtFJWPYN/zpMq570mvujsUe+i9FDSCauigWH6SN
IFOWA6pGpO0fJAB1oRy0OFv8jAmfZZdKccmbsXkf1w06TBRVe1pZ3iSWeioPHhxqgNQCJaKgrDyw
LTzOjQGK5lHtYE+LDg6Di3jtMEmvp9Kcqi6Mf7F1cQWMfnl1FOggqIrR7FAKicU/vzqiKwwekd1n
vS3huoT2+BTRHB0nyu8W+oVaLWtSospL0F1icBMmqOJhWqXOcuX9raswGu4x20123cM3yjH3drv+
ctFWhOynePTHe/8zr0T80o/hFHGuMecxZlVAs37VBBPzltO6qX1m6UAg01HxvH7Ky0lr3OmqDkll
1OqBf9BmPPfR9CnsOw23vI9qc+DDtGT12DiRmEns43UUv35Xs7LfTZA87YlxZ2Jq8ToqaiSXqh1R
CsVV1d0WkVOZK9x3Vel7vsbdQ4cX8eiKFmjDOvk6s5E238wmq+e+3+dP7WIUfKNAam+TLmc8TqeC
5e9aSci3zebd8yB089Aq08VJPvDeJ3TCV6TNWGBzL+S5Pfm2XmhSoIFo/4JzdmUc/cMtR3qNuQLk
Z7i6/v1P0bJiIV7WIsIEry7lq64dlw9+UG/roozOm23mG0khZ+jGYjsMaqyOpJ7jl4b66SkmK7tR
Szm/zVkBpcFm2W51QYpjPMz1cSPR8he3/J+cKlBNFklEdg5t0OsT8dOpmsUVvSIO7l1j5N8XuBuH
FeOZY+dpdDJODUeK3IQbH63dX/1M/+TNUBp8LYWMpwRAy1+ObcZCtxtmYjZIdePqUZ9ZNZps3rf+
jSYLe+BtNB+XcmqP2z7NB991S7obADfdDm+32nzLW0vuxBa1B6p1dAm1qO///TvxC8sY99BoZFj8
OJpqytEL//ksdQXqTacKnzW6QjoZG3gL2Sl/3XuP3LFvaCgmHbYi2TeQJxqV+0O+cEwp4/qDsZhU
LKUSHyKBsIMhF3kYczIdmF7asyr1dsZoyJ+g4gGSVZEXNvlx9n+r2Pofh2dw4An/uoy6+/b5BWye
P9dR+MQfgIb6TV0lz/5A5uWPCkkCxFBKAZX4CcQQv10DMkAnhg8YtHz/BWIAtKeA8a/vBWoypYD0
/53i6Qe596fiCQjGH1WTQoUHjB4n+/M7Ns6L7iyodGlQ5TweqqW2X5sf8GV7RTIpCTaJq7n+CCLZ
diIYY0If6QfyqUelD80VD/VVyaCj2TfN23Je88+1QYrMRuA2TznGo3DvdCTfs9a17pOtQWqKmhEj
WvA5YJfMTe2Odmx3B/IaA94NPBD8klDv4L4tgHvBTVFs7TNq8vV7Mxj51jWmelMtrn6DlchiSdxO
4tddvGLHqAOuete2fn3TbnP5QBa/zVm1lPbOj2xWRyTkvMi48nnGSKBjssht/DCjS8vT2QBmyZT0
9qGY9rhPYzWpt36JqM5G4lw4AQ7t+1u2BFh1gR0EiohvOszmpO9RM2xr/dGW/dcGw1gsl2zdAfcw
Gg8DWa9Th5Zqi1bQILpGGF9+Qo/MQS8J3XtesIdGArY/EFExl9Z5vR01h1qRG/xsj1EBOgB4I0ME
fluETEcjKVki5LaodAqUXgDcO0xQorb4JBtqYUCI4GxQUzJMRh2gYQJugG4ggGFdBf7TTIYXJzAA
SS1aSchWsmZ9DQtSgM+TpI+ckorg4rZpQv9rKrB6ZjBvs2JjND/F0ypflZPbPmmdt+bEaCRCkhd7
hTbWuPXQNh3IDtZ6+yREpOo0ZnEO7L7uVzD8Yl58DL7LoeekgIuBb7CaLRVaAW/v4nY4e+ajL023
1GALmXw4bobV31t4jn8ti6YaLvs4NSytHVHf8HsNWFofPL1ySQrgIfHW3qBkBZGxN779PG5TD6x6
Ctt4nqACdt9X1rTHsRQFFKCUqTHqqOrxuZx2Br5mXnKJ+kLnbyjfh+8d7wAViSWeSVrLenoj+r19
3cRN1WSkilo4rvJ+uIxXRD9sqxQn+wPo//tx8v9RdFihV/vX0fSx/QUbvv7z30OpNL+haI0QR6Dt
a1DBIj//HlavixZ/YMGR+o1rDDgMesbfceL/CqMMoVjSK0GZXYHkv4kF/yiafoqioEwjE2vMCcCv
pgjMv1Qq4K+WVQvyCoKKBoEClSyvj+C0UZ6ZsLEnTMTIfLMsehnuiQMLIKl90D4BC0876EgDoExI
4P33nuQriJqkzx+qqFty7Er6GP8FhFgls2dmBqU2l1/0NK9bQuZQXOMqK9wVy6wBsmIO+5q4ZXlH
t6GQadl3FYb+Y+QE+AY96mNFB/o8z6T44PZdQmS40Ji2TagvQrLstt8SQGdRfWZslM0tAO0CutcY
7H9sW4O1ziiMmDPVILdiP24YRji4SqIa0L5Y548R8MmLLHSVn9oBkHm6+n7fLyMfwTQR28Tqg8Er
hH5BQmHwONVlyd+Yrl5uw1wXcSIsr/D/4AHFaWkxVkxmOyDU6cnv573tGBTDgJGRS9zlUZ3Va8Ff
LwwXmXYb+FHok8fLT0/cP2k7frRAf7q1aDeoAdGcUyaRi38pBJucofgF5ShbQUsFVuWJxDrr2rbr
WeWNeq4QILMchNJsjor4gU50hho2iEcKnIpYn/HF7unfnxOy/59KeM0w5ddQyY8ZkL+Y/vK0saa3
bbEajH19zR8YURBjH1a0QUWYL9GQ6+PfPh5IBbHAQdHJRPxaK/9Uh685XZpoH3C8AMKbn8fyY66R
ktq5m74wAMOnf3+86/n//JNrhpeI4mgU9Qi2mn/pSn0/1TrCikHWWFxaTex6Ed0KHnmZN39xaQgg
/3gohJEIJb64wqh/vrQJsz0FHAu+lFulAReH7ku59rv4vdT9l0sR/3AYhB8jUbBhw0JzQ6939Kdf
sFznrtotCKognemDLfbhWGD+8xdHiaJfoDABG0lwNQwwMGx/4Hp+uZx6DWIt91Wkc55PC2xCgyQh
Y3bl2wW0h3J466OGyo+NwNTj5OKo/I6CIOoPeTV0Ok+xfCGRyxshF0Shog7hMaxNwcpkXkX+sRKo
bxIbQUwEqpaqj/IE7Q14nNVKrTvXsiPfTKUGiCpaUNzPPuzqvVjJvB322eMBqhEkR5s4Adpg4sap
hTTKLD0Hz2jd248FEyiW0sLsW3tUsgoxJOcWEpdHTnjzeuUEMWJexhp28E3Um1M5Tbl4dmTAuL1d
gRFC2aItOByL5WLHW/Q7fIVxJ/GkiZJpQQCWYDzImHUpbQu5XeqcBJnaWsXNmTi5wXKUtaBGM6eW
9oHtiK3ZrECmBJd5Alh167vQXjcaWtDKLGUzBCbjsm9cAqRky+9a4I4g9A7L3jzkK+3VW9Vi1pJq
N1fyM5B+B7ojBmjQptTT5G5p5/IPoIiQKTN7V/oPwUT6yw6axTOIoGVAOTywcn7aITNQvWtNUY3P
fBs82Mom7quzLuuuvN9rMHCTqXFt49O8XxX4x5WMOBT3p3zz53nvl+Fur0NVv7PlJqpXQzQPPXQu
x6J8AFmMgBOK0db2WYLtilOZ9WAeF0DxWzZgvb844ojgmNWhLzXYy0J+3uqmuV+J3bBuvPTgUI6k
mvqvuW1A502q2Wp/xqzT8GRXDAs8icZOCXlLfGPitzXeuA57LF43x67cjQDaCNzu7VT4TrxedlaE
d01VWneYrA7htLbNsqdMk215bIbdWZIAlW3yDyjNuLpgE2mcE0VAUvyEe1HY5lzMa8wsik25RC+R
9TGZTz0L7fDF6iZe19Si+wXM8R/snVlz20jWpv/KxNyjAltiuRyApEiJomRbkm3dIFy2hTWxJ7Zf
Pw9U1TMyVSO1++77Yjo6Oqq7q5wEmcg8592O56cjHK01oL22UsPcuJBWnxCPaFrgaWPOIPLUHsqr
woqIVPJb1c373NX84rL1G/eiS0bLuajtqkSpOKki4RLoau+iG5SnB72mWe6253NDuZVLgoSyXZS5
r/28+jqb7MnNovIxDlaB3bRB9dEXKAPjiBHouRK8YuNcU9KObdRfej0E0LaoAV+3NujyGDiRN997
cxQf9dIuvC022BQCi0f1t73XGU4gRrs9LJlb25sEPbi/0aISUFxphokDxrSm/GIqZ8A0xDcISsok
mefAqS09Plp2g7tHh1Gc94lZi6usT02mM+SN/5hWblzvoJbceKOZZlbvmiZ1nYMjKcEDd1GOfgk7
baHAcTWk1h5o7LWZD358M6BuEndJMpnavrKUPoRGrpenbhBuzXlUV/mmlVF8Zw88bxg3GpeLxz0j
89BQmYWRarbbumBwxOJbko+8OPy4fPLCZR0lib1KaSVPk5bJJZBTm5r+fuLe4ASyF1i7i1gNjhk3
6K5NZL1qo9AkA0x7adNt0BnVkoCdsYyM+D1E6ewOsC2Se1yixITHVeNY54gSR0hfDnk0bpIpgygL
PCeP7FPbWk2+VbXr1w+T1MblYDolclddi83HntfEP5ZVM/THJhc6eviSyI2QTnb2T0nW+MP9b129
dGOgzZ6Fe48bUbfcM0CpLKM4Sdss2SQYwm78SZeQgdEYWIuhvXP1Gutl9OKaf17LIpf5+aKnCD+7
rKgmaw4GxF96O5Q7mFk8Od44bmyzEg+z8NOPtVVH/G9mfIo8Td9WUBCQKkl9ePuh19v37IPQo65N
hOfQEDznTL64nf1G76zeLdONac+us+eqif+0OQ8R00W66x+9NmK0w9trvt4NlAGG0AWlnOOZz0lY
L9bMwMptzbbHjdGM86YvOV2Lqcq3v7sKRaJF5jUllaBHOaukBmQUST0Y86YaB3sb13F2Mfho8357
FRPix6S3WGvSZ5vzi2dpKuqeQqYzKHmvf2g72zyMWud+f3uVM0TWtkz+cFo1wxNsTtb7tYayOnNE
YFEAPzWFuxV+Y4eiLohlrnxuiFVtlmh2+tfP9FsY5X/T3tvnC/5/994fMEq3v+CY69//d/Nt/kHb
TccL7+oZjOvi//m7+db/IGYdgNIEu1ztx2z7/9uMoz+hGaebEnQTq1zqX4Sw/Qcxi2t/obN5YJh/
ixA+e7MsWOV1ZWBVyA3WOdvzrs0patRRt+na2r42XJldprr54cWXcfvX4fALG/XrkUHDr9MMwgzw
AnNinBNninZT84TVbsYCclO0htg3zRz93sH0vIqzkgPo1aBBnkPTXrxYmddpFScXw/+aSL8Cob1L
RBvv0kGjbtI1Y//2Q62t7Itz8K/lYPL56jxb99Zf6GWX0tlphIYWnC+qIbWjOffDidYv1BLBfCZj
Ti9FrryAorq8+E9W5t3m5YbKX9GclytXfaTPlB2sXAzFMWti/4CamblLI+43K5cNbKo9HzKB6/nt
lc97zfWHJFyengkfMf2T9evKw2zk2JNZ2W8sNxjHQW6GWu/CxOvjd6CE10sZgh1jOuseX/fPr0ul
caSKofOglMCGw0qnhmr8jhlB/Txv3n4qAAH+sF9/S5S1jmGyCU3d1c9pPklf0XUp4FJBpguTIysl
L1PTjT+lRuKUWwrB9tEDKca10VhGGs7eqA6FUPKxaLD2DiIZMwydmbhu5iF6gEdIqk075+mTV3g4
mVF7f5mavNrY9aTvIujLzPS4MFtLR3Jd0YWFS911X+aliD/bSN4eNSNJ7yIHMisU+aKMMIrwCm5M
RjNEDFFLTPwy9oTy2YtbhNaGrR8TT6RR6CxRf6TLdMrAVg2SLCPTlgfBhf49Wog73w5+imvYyExu
7CEx/aepSn0tdJpuBodvOoLLk9KJrtzMcMN68L1rP7Pib5Fq/QcUnNGTW8Vsc1XU5Q8Aq8Y4jFkn
aPz6Qt6DOS8MDaAhTINWLfcpYO/djBvxPmkr6Pwycib6bddcnCDmTv+aecb83ZyBpTZSjJlBnSuz
U+pgREYI6eLlmfukKLcxDYvaCG9IBH+IIEzAmlA7EpnWMQKxdyhobWfpYIcHPf3WUVYzncBJkDaK
0dGulE9HtSnrfv5eO2X8U3e15nrIs0Zd6G2TfNFFlt7pY9qhUmyFc7f01ki1m7nFDy8dweeBvPTr
MdOak5nN+DZdHYk4lgOcQ0uS3LS9j8WqNm2F8E7TiqBtPbp+Clw0hiMCRyfQrH7cDbOCopkrQ5A8
gERQCUvbN7JwTobVYSGXfub/8GXRfUh1Pa0vdDPJcMYWLUhosiCqjoulVGFSL9lDBI+CaK/uIx+m
Fw466DKCMuo6JwNANpO4yq2+jXbGPKBonMt6ujG7we22g2HDsuKjXvaJYzPJNGrwn6Lfyff9OC0/
ZpmV6Cjmpe9CZRQQovPoTE+D11YPxZjN3zp48M+a3i4V8oaFnAFO5a5BS1k7XzzRmOS/t9Wgwswd
zM803kVo1UYhd2nVO4ehbj1Mgenwp/J662Or10xyq5bhqe+x5MWj0THsLSn1D6YyuvL49qt+jvlw
avurJssDnRQGPPAZg1erpWJSGiEYM97lrCPofvYuRv++jLHYq2kLeRd0gq9DOZjePtXN99G6QkAX
Nv5J+MdJ3mAe2cBFwXoA1BSmtpu64q8D/v/XUf8T+9SLH+yVbevTN/Uj/R//q/3256+BLs//2N/l
FOYt/uUihjMpcimj/1VOYd6imAENRajxLwX8v3Tu5h8GCI7LDw58Kaw1wf/vcgpuw+Lwp9QSK+BI
HP1vMMQ0QL/eJDTqlG02jAVmMNejCP/12opnNy46DragaIxKu4hwkvxMbR9tddm64nISHHRmi9Ym
NDVTx0lo9TO+zFkah4HTBS+yI4unVhrzpxjujXktdp/tEbtlF2aydDlCN8xAqTtGzLL04wY5V4xs
IZsbYpizNv4hyrg5UArdlwvwXevp5ZUBu6sT6RC1n9OMV90sU+1HRFHz0a1LYzcKJnXyRX8F/cvC
RfZ4Vjw1Ags1pdUd6jaPv01m4Xyd47wFMXCLjxzaZRZExLQcyEfAp86rwef2iaQ0PDCTFg3xE1pc
FMhFO2COVqV9KyKH/BDGSIZ1ZI0fULDgBstV7KahFVUDaS0DqR+DnzC7s+t7+GJoDlq+fpHZoSYW
xr4imNK1LvO80FOomDb7RLwRUR7WOM31xsWu3l8Dw6YXFf3PNZkQOTF/pSu+6FBO070pVFseligr
rlyw0J9R4hQXdlLo5Sbxkgn1stkU9xN+ZY4Hw4ctwcDUxOO+LJso/543Vc41I4dcFfIBnnjGIR2N
kXSaC89b7OhuWLw5Zgxtza2YbO1hUM3wNGJUNw1CH3Sv7to4FFJhUPpp+JWmbs1GYEXw+cFik+wA
SkoCJDaS26PWr7F8ebkM4wVw75QCBlZJyPbWKuTFMRESOWIB0yh94xqhMzK0ZVAt5j5lE3xulrr6
MXKL8oHZQdfUJl17GBvlO+Egsso7ektn5oHrDEO01YzJ+RwJD6iwc7yGQRDLFHcUeJ7/TSmxGEEl
cv/KbQfRH+uitxdsUy3Wvl2U9FLfDZPCnl6A1YZKWWZx3duFPXx0bDmwtbD62l9J6pm3YonkHFSq
HfzPPpNy7zyKopNTZ4na6Umff3AdouA+UrKU4oBlt+0eRs1zHqLFz34QEmTZN0011I/TnJfpBZp0
MK0pLYhOn3yf0caVFLcet2IeqlojBgJwPU/uu9HN5wtARvRho1uO351W5HGYgwvS6+NB+941ZC0F
bm32yVWEy3gMEY5yRfdC63D/jvmC6kFQ3SVGF18t5lgXAfq3inyCKTXJTSg1ZIFaGY83XoLiYT/U
UIMLLaG/s1CBfKilMu+FAMbcRGkzfy0VfpXNUFInhl2u8t0wSn8rcq8n19wbiAJaYDzR4A7WXZPO
GPcRw/r3WbLgVWmqOTm01Yw+YNTqGMg+HhvC1eNmXL7p3tiO29Za1uAod47rS9J3mm7PZKhkCvti
rTjLuK9v8K/ozWZatHy5QzoGcVnN7MVgJLHEvpHA632gz5b7o53Kwgk1NBIxBsC2vlPoWPpDjTB9
QR9MpMMmwTgicWk4ww5YGIgUpYMvt31bJWNQG07yrc6lva/IdLpxXWNgVE6p5V/pjTKccARcaF04
GtjIwwhZ8hXWOF7/zE3tnwsA621tTualj4iSDLq4yZ5cb9LVbiwqEpp635xV6C6JznhWrUiry5k6
ZDPHeutsps5lKJmu6mozV3H5ACZufllAQSW2fa/6DNUlvk6G6nXQaieNN0Y5jyQUkYCr2CpuPmDq
SDEc8E/HydaaHIspOKmNgK+xVUyBVTNnFYflDTCu/1njYCUcCpbM2yW9LQ+VW/vpzmsMzIlyBeED
Ofp+FjRZsxQVYb9DKXeN7IkAMtOyIEY10mIGA9tDtSmHHhLsyuqq2D2YjY+/HkfmKoHtoMVImBnK
iO1zYeFtj5xNqkkR7aB7kgVBtdTB6NPVoWJgIXGWdiQlRB+cY00gF56pGMzIYMI2uP6jpIHcpmZj
OWmoTL3TvGEjs6rO8IE08axF9a07mlZuD0EjZDMIRmo3fKcdL8m42M4Jg0tRGghtSmI17prW7CoI
euy8GhyIobxtalFJy8307Hwqn11QDSFkbU6PqjXYeLgWjWOpl5Opb1Nl8Oduk3hYjZ2z3ZUBx45i
0LSQ7oxnNI/ldOHZIKARBikVucMmjmMst1tF7sx4JUUSMb4otXJnym81e4nQMNe2L5tt1mEyFVBe
KmjHeGqOdsYPilrJeBQjKMWn2dVgdISnZn8Te235KW0YuhQiGkSINUoxM+k6kn37IUMIpo6RZbvj
PhNQcHsxdd0TwqTuTpv8ftoSvuPEfMBa/kxkAmpOMFbXh8ZSEOxSWZP5CPmSLHfaOMoybAu5CNzL
9VwSmWRH7o2ZW2l9FdsEdYXZpOPYiWu4vsDDqJrwExQI4UJP68z+oun48MRGpbJzNp30BvFlkKLG
NDO3ztLf9DSQZB/JGGVVncmRIe6U4ylEYlMuVhBnHMcWKXTOwSJwTR4TXcWHOeUgOY5Sob+mcx7E
QshaWtgnKMvJvCWrSFrhhAw33zVT6cDtTzECfjMdzMe4s9waef5S+7BmXtadRtRDezJ1vJueJ/If
YLwqj0PFHrC2Ifm2Lwt94IbKW4JQiEqyDb286XMD3YY36uJGL1282IvqZR9ka2//vTOiuAo91Gtf
i0aL21CqKT6JQZs/iTqKdm5ic2y2c5rYtG9mJnsjMExlPhppm5AW5dt29Vi5Kv1SGD1Dwesy97Bh
ZbCwB6nFTfrBr5PykzGjH3vQYFfXfJIhL8xLTg5IuKJxxh65neG3T3bFQz1UHoF22yqTQ4JnqF/z
xdj9XXTVFq6tX2T1WCw7r8txMfRRB3gSprwR6RQWjd1Yl7GtZ9/Rpjn1FlvYwvx39uJ8O8gpiR9V
vxSPGQy1RSCUwwfN0HfwmxalqLcVJW96mK2hE3dxqYlaBlKIXu6oDfFuEyA67eoeWfVR+ZGzfDS8
JTbu0hkr2XZpKt/Fteg35mNJrEx3K2dR3vb15D5mha03W1xFpnWh+pStUhpm3W5hymBQV/NAzte2
rCnlliHT4VFlxCdwOnSFIOfPVwP5bxpCugEWsAmgvWfCPDKr+AJ9SIEjE0kUF5E+S3LovZo8I8+p
uQqcxc1I+SiGnke0mrUXE53fDlsrFkZC/sls76i7kmtjGs3PZTFlNya+xDsP5wY5P6jIxZasKIuA
W2egCu8NrmC9oh7ukhm4yvEGePWmsC1audxvP5OxUdehnShFrM8oXG1bLHhVbnJR9/mNYYjIDFRe
+vslnbXucvbJ6ZMAKOluQu9yGSEI+hbVXTmE6F28xwbwatxINo3zSRs6yeybyEVvOeezwo9Kge/0
dbyPlAbYkim7I9dPTPe1GoyLARIl2RemrD8uvKrzzpo7tmjqYhp1eIRDbA7FdohS/UMEP3rTMnrn
h5uko44jP1WMd6R2DLVF0wW73rL7sCpt9os2Jux6L0bgtelAfHz82aNubpGML0QhDksUk0iFtudq
AVjSyZEcrOSHBE0UO2yNUReYdiK4aclF8g/NYDlfKi3PrirCIjCzYxbtwxzz/4AZUp++ibaZyb5z
GzCLnnqROKeucJiTY0Ste0S+mFxrRoSyoOpaJEsYcvWCgCDl3lKl+99QDFS7DHhVBL2FbQHlhOJ9
sTIwrw1V7nCXLKOr9gu2+ltnWJ1Dc2xnRNKgYwxkEjn+1u3b6c9cz/zqIDHNFUEHw9zAgBguclox
quqyn5QhtyPmW2LEJw72d7ieFQN+gSsiuOMbNlCeANPDZJ5zPbltTKZAFxHmts+7klNKPE1iFbjS
FPCZe+DlCei9X4Z3MOIVx/hlZSwAApCWeBPSTREP/9qHVi31RVPWZThNRY43ZRHxp6yMQDiLhNWl
U2JHoka+tdK+2i+UFOM7z37GLBCOapG3ivNEGLbjQJD++gm4ppslTzmia6lHp06T9i7q5u7pBT5w
+9cTvaQWznnRdZnnDNdn44H+CrpdirUNGjUZigkIdeM2HUE8ykl9bJBjpZGeWCl0LsvEt0AVx4Fi
NA6i/gT27A4dbVK/g5G/fm7bXVt/TziO5zrnzps+06qosNMKQ4Fl7wyH9r2M5vj3KBUe24Yex8XH
ptKBIc74vdzAHEraC8YpT18ONEY2JU5UvmN5OgPhWQWO0mearGdiKHL1M6ZBTB5tY+aVoBL07Rzg
punRtTTzfTbHcfXOnn39zbn4jyHIDDAa5Kpnq1keCEEfjSUFmc8rMiOu2upRPXTv7MwzBpun8gjy
sWFOBAyadc6fwFgorjvejQhFfLarNEG9Gs3k9elWXW5zpF/vcVNnBMO6JLQCFgSYEzzYqzT3JWXj
YwrlasWHTnhA99SmjnUrkmS4YiCjc6cvo/zOdUN+ncY+fWc/vvoNeVR4RJeHFTiZnieEvaDFKkev
fWe2wRHyAgIDh44GVNSRmBJgvzQf33kf1433y8EDLeTAwEGK+egVzjemWae1TA2P2mawuHZ6f+Ji
yIp5vheDpMxiffdDJBLxQChkVF6I1o1OaZ2nX97+IK9+ZD4Hh59hWGQ+Mwr57BufOz0zLU2QtdvD
+pDYu9BCGC21VKg3uWMF5Py8u7P+4bx3OG0t0yAJBSjwbAenEZqb3Bs5jHohHmSFqsoI08wXZFmU
+hBf+LG3ZAzDa/1Ynt5+4Fe/s9AtHUIQrSv1zatzB7/V2gMnMiwGlHe6WKCgCE/rnuLEpoV5e7Gz
b9daLRMrUWaYjsNyzxFWLzbV3DlKn2wjCQv60yulBjcPGs/5WnSYOVoPZPCdBc/OhnVBrhAOPABf
nvB8wdrPemx4VRoSIwwemgnCCd8/VV89lmMy+xySADgYf/ar885Li6T2tSTsc1lvWz9jliB5fG5Y
jWa2d0jFfnr7ezzbMODULLgutxqXUN+fbRhH4r8eohr3c2yZjwUN62fCsLYgJgJvGjhQAmOUvnP+
ne0UFkXiQsdhoHmlQjg/EaA3yE2cV0GjNv6IgGBCv1I/CpPIybef7h8WEqaLVJh/c7LbZ5cUId9G
bbakMc+8FgHKsZlgDQiWzGS28G8v5Ti4EyBwXeTX59qdUR9nPaUJwBFaZ5vnhyK9Mdv46+O9vdQr
kTvfH5IJLndYU+7hczlDESG27SyHsUgWT2TUWekBeI49UbaNWLLLaHHjD1bVRaeFbGFmRIulj0Nv
kkt0MdiFU1wjrizG7dsf6/WXvdqD8GYYpC/BkJx92SRlenXWpUDEC21dpJPvTVpZtvXXv/r9pSx2
Di0yV/WrLzslsXQqEzJ3jWa4d9V4P0h1r/PXv78MJSR3FyPiMJeePVGWZnaNxjoOe4OI+dIoiq2d
eXiS+7b4D748rH3YA9bYPzbRr/dzqshNGgjYCsdOzmGSLtEJS8GE6pa/evupXr/yNjbF1T2IOwC9
2dlSACxF3pJqEFLrZHvQZt7vaSCOW+acMfAb8bXAk/L97VXP+gHeeYpwLgfUImwQ4p5+fUDsf1qU
WV0ccsL56LnpNU+jUOrG73r2aZKMn5e0RdTgQecgaJbv1Kv/sDuZcIAVnRAoXD/nvyXN8uiReLDe
/0Nt3rp6YT5WhOb3oXQkH+jtp329Go+K2Agzgk8k2XnvIWVRK0w3GmPM11QoDeDb6e//jbPg9UJQ
fS6VFRYCbsHVTvWyrjMypHRDMgN0LtPzmwBx9h+9CXhXcaCvRTFzJ86/PZL6pnS1WoaNswyblN/o
oZnUAG3FX/3uV+dQHZPixl7huc43ytj3XmwZNV9dl12u77bU08v/5N1mI6y6NqRxnNju2RdXCEEv
3MCTenZSXYG3/pCWXV5lSf/j7ed5VTg4sP3UgdTedEt0Q7/+QiIhWDrrgTsy28j2thiHzftP8w+L
kOqCA55a23u9SO/KOa2IpAoKqyw/2SLpnnij7N1vP4q39tJITTii8Pn/+ihyrBDNdVMU5IMVf+B+
Ka+aXr3XWb7e0u76fZkobgmjgaL6dRXq2xS/Z89k4soxrY3Nsw0XhCdRPvtEa7yn9P7H5ZBGokGk
FMGR8+ty0dyVkTsDlZrVON8X6E8IzAYwKBx32r79/f3TUgiIqSRpacWrl9VqlhlnPqcCaUvRtCn8
tLrSc9rnqkm99+xFr7YEIAB5CgQvWYyPedXx4d3xUc34RC1Hur3TQIK2esLme/uRXq1C1WgjhuBg
YD+I88Fp2pK3g80yQbputw7EdVPP3m9/cazCl7aKHbmOubN+/Y1UnQ2a0+aMy6B1HvdqNTrQK0v3
I7Wk3bwDOrwqwlkNEQeHEAU/pePZGzspEpqduIngM/L0wbJIPsON33wkfBm+PXPid3Ih/uk7xCeE
noSbgrrubD09y7wGSt0PniFlzSGZY/K9bP/bvxTPRZAiu0G3XtVMEa1NhW0sCpJCi+YrXU60g140
NfPfSRH/tn1u/aEAbDzqM9AboZ9JnOZ+Qcqb4jMzZaOwz09mXwWZJ0l7f/uRxKtShpXWyswHJ+K8
ON8XXTyOJXLX9djj7B78fLpOo8j8U6JGONadFTFucayrm9qH7ES/bxW46+YMfUdLiB2hg3nm4Fal
Vg1KXPRX+kwqJPqGDiy7l8T8kDR8Uv0gHkXlWLjKk6I7uYZcHhJ/BjsAfpzvHbsnuaiJFESU26Df
gri1UxKPKHEwxAqa/yR3GkYfdDANe/jLz000WtmljET8tRO4gnfm2mXdT1iHTmDqnRVA3hBQIgh1
ux+X2otPXS9JuoIGtG4b4meWTYeg4ehPBgZkz46jNVbXcsCV8WL+XIbJkQFn+WiSfedMe+bzVN6J
gQvGY4YfCtrKVcC/b/8cr/cxRhSmZpkgaFys5+9NV3gdXhnXD1RMDdvlWgnx9O4+fv12es93Keyi
jXb9vHmM+DqIxOR6sL0KOMkqpuhU+ooactSikzHXy+H3HgsnMY0Woqo1sQyD6/qBXkANFVMggIiE
hmwk754mH8tRUQ7vyY3PvzxW4SAF5QQhA7M+VwBnnoZUFblHQP4epXhKmbVgU/709rOc30CswjAx
HwSQgwBI7uwGj4rUVF1C/MJAYPIVFkDiFLsiogOQ6HbfaTT+4ZHo0HhBKf0phM/LhTyrVVpVSgvU
yMgjxhBM2xji8q9D4Le0ineV5N9vRvH+e7aQi5/V6Zv8+V9hPh0h8C9++9dKRkbrfXvpCHn++/+S
MD4Pl1uRF6JISQqgyPo/EkbxB3wGEnT8Qc/Cd87uf0kY3T/IDkS7yiWFmvs5GudvCaPFsDpKDezf
wDqWzh/8OxpGtsZafL/EcCmYSZ9nBDOo1Fpqruf+i1euU6RQZr3G8DRLW5NOLXR0xG/qa/4pOXcc
1tLMQhLRTfnNYDy1HtprdKr1nKJaCINdDXGKYzRy8soj4M2T01ZWE+m/uUQ3EFYxH+BqzDVSWt2k
9r57U15Gu6kla7RmqFrvkeqqtLTPwoSxU+Jg6VF0D6Sf+5sJNTODYdDvMC4lSJ3ETTgadGeSOHEb
o0m3s8FosO+OLLkjA9TGCRkm5N73ZXkypGurT6nbTwTPeXM/9Vuzd5zCDeKeZJ8nS7bjYIVM2sm3
DcNApr0sXNV9ZCITblPi65l31bStOTHuqc8n8WQZagA2MHs15deK3EP91oPY/DOjwjEQn88QhFOg
JoJkHppCqvLglBOhvMyEIe3TyCKiHgp/aD0GaioPqUogMdc/omeZ74rM6W4aRYoDisEQQ1e8d0mv
+N5pzkMVWac+HoIBPP1oFv3FrOsB4yh/qjT50BQjokrc05jHFcLQsjF0dPQ+9ENWXWuY0O8XMjJA
bLv2uAaCbEWFpET62pGP9TnKbb7TtCYnOWcIeBZfxX3/bRpPYIa7kvk+pAJv8sZVIdkv84GUeWYo
24n70enF0Y/LEJzzaK8m0t7euxX6kM5BtpDXD/PSXDNWdDCvNUZ4XI5td7PMiT1s5hnCxx2TDyMO
+x0i92wdkq4uJ+YyMclH7Dp3zW0EsNgSJZR/WexqOgGS2qQeGke9xyLKxqCR2Ce5+DTyIZFexA/E
r1r7NtHyD9Ic0JbOgxnEFAHx2LYXciKheSIXOwR5vu/JRw4HguWZQZCA09UaiHYfXRZZRu7RjJ40
nwrH34Px60c3Lj+BVG/MVj7UeR9v4JNIKWmVSENHTXUTekud3A+tWV06TusHxtx4CWqq5Er3fzqu
F29KzJwysMHSwnxsj6PWIPR0qXQ1cztGlygZTnHpZGJbWZZ9V8U+s+9qwuZagjsHFLpsBFzi9Z5R
bB9Te2kD143K3dBOp9TNHXL7yoKpjNVpsHTi+Hum32R+WLVJtRcOA8Waau/Wab8Zl768gEW+J9No
RwRbH8hIjreriGCdjGaHGGDYC8wHCjQcXAcGPoJKN3JW1wWlNP/jfJkUarmKSsfadYr/cDuXkrBy
nFsF5qQd9Ib4N6hnkvDjbAoJIPnTKHtUyE36Z0vOW00kePbDrVVehygFvhGqZB37kSEza8l5uaZd
X7kO7jRnFTnY+bRHP9wUyPWbLvTyxUyQzdkk8tZju+tKhZdGWtcZpUvgZFp03SmbEVuoWjY8FUNk
SDEetkD7TrWzu+lbbhQ/RouJPXUvjZPtmUW5tyttPiI0NS6yAoFpOCf809Dp7mYcdW3LlPTYvHRj
s2dCpZOkIeQ2s/PK/pCZ/bgtFfDezrQAiUkTbS5m5Ae8bKUighMlN8kOi49YJ0DvOKgjpWgmb2Sj
PRmauumS+smJHIS0VqrBEs5Vf0cItrfBBX6Xu6hU1tQvsptAmaoi9Dhrj7qILjFrf5ndstD+lBYD
RQPHC1qvOmQGGvPU0yUVdVRa3xmgQY06lqSZEpN+bXrGicBKpu2kPkMfmfJxazvJZcvw0bTs7CtS
sQNVF/ZNMWT8TZ7GhDvEL5hsehslOr9mTNwDOLjxRLqlv3EKLw+sofnZjjJ6ahP3sfC1rTUw4NLH
mBYsek0e8RR9job5Gi+7dph6udybJUpkPfKbQzZYJ8wxVh4mFQV12NUy/1YxH+kmLkfkmQzH2rQ2
4RlldktmxmnO4xbhKrrZ3eAyfUQjw2sDT+TB4DAug0TuOCD8A5OVaDd1Pl4Z2XKN0Nza8j7xfzmT
/tnAjx/afpdoH4y4EVc09QVHDUEDdVZ9cvto4y06/6UjskMQQKthDPKY+Td2+oVl1+JEUgRy2Kjv
No6TeOO+bjgycDAh9WhCzhyxWToujLjqYEVn91NEppeIxi+uqNzjjKuqbPaV1+ymoVnLwe64kK82
Z8sBsbb6IgEQAtdXh7I9iuUw+VUwFM1N3szcpiO2G0uw96vmIW51cvKjCcc7d/s2Mclz7SCVVfqd
k46Bg0ksrknMsD9aJL//sBhlxEwV1BV8g1rX5bfMy9yTVPHB7xmqZEwXfZQf6TSwnNfNTQoRFhTS
0R9FRy/ul8cisT463re6F8OR3H7Etu2+XaIbPGTXeqW6vTZL/GhVU+xgCqs//Vjd1HggxsS4Rox3
OWfFh9w8EJqHioqJ0tGlEffhRH7s1FabRB+vtVQd49lQYWlo9/MsUIprN00PxxmX7UGa8U8O3zE+
MIqjDE2R3IBcFTtou6OnPdXGB7UKtLtiR3HwefAXsBgGlhGt75OrlPsrvnBhy7RgwGqTf685J6v6
zrT+9DDzDYkdtNkPlMMw5tUNtcFOJw5Zb69JPQsnHFZ1Gd8BlPGaGRxF6LgYndd1Bv7PdO/0p1b7
JLX2c6MOKbA+XB5HcrSJl5+eo+GPQMzlahs1NbsiG/eyVCdn4fB5XJgbozhR0OUHg+OGrnei1WNm
XHlLPRkWkpKHdM1mQU7HICq/5DBOs03e1RdxOlx25rTvjYZ0+e9Mu7vxUus2kdU2bzz0ah3biHG9
2lehHaVlkxHSkOfsZUSG/m/2zmQ5biXbsr+SluOCDHDA0QxqUNEHI9i34gRGqkHfOXp8fS1Qyvuk
0E2x9GavLC0t85rlFQUiAnA/fs7ea3feedbOq+JjkjokKBp0x9bC+qx0wToloivgwnxewdmALnip
JnutfJyJ8C9drTp62CYXftB3HZu2V1xPROVYoQXWQmxCQf0xeJclwJw6yXatfVXVIfMccssSoo3F
OaovhMY9tAJ0LuV1DGaONBWq5mUv0S0DklWrmeJDEE62n8ytBCU4dOaWZsDKKHlaEIOWeBLP+jZN
Vo4/bBFjXfYDdA27MsA4e2XJNhxM9TVZoWIvrT4/Q/QR7YKRutRFSV7V9XkRN7z7efNUj5a5R2OK
KtIGDk1urh+pa9FHN5m6dMK42HWZUa3aarokBfZgqO4gmrUyoUYLMP3dIskclsgiuZEkSDwMptft
6Ge5S9wj6GFnBl8BiX9Mrjxv2Af8yKK3vFWfZbfIsq3lKGW7g4cbLSEIEtysDgpG0qIvx6Orh7eV
meoryX7H+7dP023RxITWWX255r+YRfMnK+/Ds76vebqxgiDzsCl7Yub1S1eEL6Gw944TPxYBjFJI
9bc+2aIhyGSzihajU+8tmd4JrpyrSC00G+GqcB8IrFx5WDEXk7iwmuuKJA8yhdJV2ZoA750lezGC
x2iJEPloRDq6vYAPZpEU8T50iLSFXZKV7i6KinEzBc3apzgmRnbp9Tys0bBLbX2FE6dZzDpuBNGr
0M82paY/mRG15mBgsC5vyYO6iEEHLjTHvK919Tj/lK3SB31IbqNYe/Zkcu50zY1m6F8brbvvPdJW
FSXBwoMq3VSJRUfI0y6nHmvf6G+qNN5kQ3VOGPGZZpKIFxns9QQ16oO4Naz6fsAbZBavdcrr5WCm
BZRy0FObJ8AmjXv46KE+dpVzHrT62p5ykoUGb6OJYJtH5f1Q+BdWK3dtgbQybgm2K1Uu10Gjm/e9
g72E8Ap/LV058rMVay5QOQ376lJCVd6LyFo7iPl1rQ0rOq/2uMoCvJYx3hs5BRsOBRG+l2GL+ue5
6SIFe3modr4yViUVPaCMNfjyddtUSNFTMj/OvNz8SMfxkPCskPO4zjBAEWah88uiA02Vt8EXdBZA
byLMrgLMN+xky3EqDj9Orj0uZD7Wu7zUXwSkvkFEiwLrh8vqGPu4b/EgzGOPxjornGKFle3FqbU7
IpHvgrTb2gVBplmK6NAeXiUhkJrwFlaJaVUYISgM79KOu2FF+h/D++kQExQcTFKeQRWKD/ZAdW3J
cofxj1XIpFKGWZQICH54u3p9C5BnLUS2cZBynoVFv3Gc8SZyoj1mUoab+ZGYB5z48ZJVZl3VxXOa
2GuMs6ueUblwkA3O1CmZHqEFnoXTZUEyGtxyBu1rs/kaFNq6nfLraOxABJLqWiiKv2Y18BlZ+aWO
myDLSVaUVMZ+T1UV6NeTgPotu53F7pYEBHclDcmFMTNPda7Z2kPdXDr5cFvJ8LwOOKwELz315GoY
vU1g2+dJ2BEZ2j8UBE8tMQ+QwAr/9Y7ePvuDqSZjWQcXcY2YyY+0r7ZJFIRLEkynJkSWwXiwjUGm
qxRCkc7hpUo/JYFn4VdwJGWenhSccHxVk+4VmG786LQJwxbXGqjFMcj6n9KQjMkFGv1hutEGMm+X
pRHY/laaaMFXfmb0X2PEevnCaW2AESWWEbKuI/slLFX27Ol1Zi1NcNxfQ0KuwlWBhBfOrOmNt9aY
OiYg+nGszsPei/dmM7NSQWPlxGd4skJn/MZTdcHsXnYc4ghYl0ZtL2PbVIhJ/Ua9gE+DyyreGK2O
HzBFTCC40SF847gaSBN7Ni3wrqlbYKGsLaWfmW/8V71tbbbrNy4stgTiM+mRA411Zn6sXvjDxrEV
0P7kDTArQuPCfmPOzvTZVoT6s/mGpG3f8LRg/pCTDto4gq0d8nWoqJJXZmg1uBMzWtaL6I14O2ga
XvCS8HCYefCKDtiEUsqrDkvgSkPLdU9+DgRd1n0MDFEHh6B9Y+z2M27XytoZvP+G4hVmW9ubZCb0
Tm5PNrdfxdEFv1h/F2hteeyFZiKvqSbnNnMcnppo5v7GQ5ncgaKS9xBi+6+aNAAET7ryUk53xAYt
dWPm1+Nb5WjRDzr7K7FGMQAuK6WCE4UFbGiiyT3BB0DRvQw6TIwrhxXDgffKeZOTsrJvfHhbd8TC
QN5iZohv3Shlrx3jGkP7kgAgaW9qO+/BgOhTRiL8lJMdJO1I9guHluml9ZZh489xNm6VDvSZ5pAb
SkvybiZjzr5J3nJwrLdMnCboyccJIiO+NRrGSNQEc4JOiZd8Dt4lWCdKMu3BeEvbSd+Sd/pvKTxz
IA9zRrJ5SH7ChN+T2FO8Zfd0bzk+s/dEW46ze+qbLuGPmqX/b53Q/2mob/R5v2uHPn6pm38sXvLk
p5bo/DPfWqJEcpJWwNyPkwlP/RsK5xskB1c3kgddMtByGSa++b3/1RIVH5jlzqpWmqVwuH5ILzON
DyZ/VkfvMo8PZv37n9i63XnC+VNHlJEd/VUG/KigEbfOjf0fOqI2E/cyjDA3GF5y1vnWQ2Pa7VUZ
DdaqLZNgZ1dTv+ig6M1ZktPBnYYrsN3FJs90B1i45SjiTDiDoY85tjpgNV1z2WATc7oqbGsAuhZX
uJQGYW2RHa3MRh8Pnd7qGxK+SHWHMrKomyFaCwCHnGMT0ppzQBKerTkLSJoHNabNyhRVITdm2GgX
/eQ8aK3nrrUu0jZNZ8dffagTl6Ix8sdEA7JbtKZ2LSZbXRHrrp85dp8dZYfucVHk49wCxUn4aGRh
/eyUq5CT9rSGLle77TmB0WvHbs5ir/tSzaf6sHVuAl3TVpExfTYFEwc767KF2RPpYKlnET2JNrql
UXsEyLMXaUYJT5kZ7pMX2p+onYYrWeQvvl0951P1qhTluWjXxI4c8AAfC2fYgBm9cgL7CiL3FdZR
crHMadf7xh0n25Vml1vbX/fOVe7Gt6Eqb3NHZQuROxciyNYsEVAejDXm60OSDle9+xQDFzWBpSiV
bt0B73o9HLu+olvTEt5eaM9VY7eLWmTXTR3ceiONZkfGz81Q3WCresR/dQwT5wDr5WNSTI99ne59
gx5sUaNyFmsgexuU5NdjoNhPCAjNAyw2TvGxxmxCvtNCav4luZggTiiNe/2jmR6D6gvEDdC08RGj
+Q1s4IItIzg4hbcZcIgu3UAcEOzwm0TueWhkXzFsmripQDl6F7TCd1XtXoqKK7rFasIpuQvcGJ6h
XMIgWTXxJdl0DO4v20CuK+W/ZEn+OXemldZcayK+JHKMqBlqwwRLG/l8Vy1GSE1tpuljl++xxz+E
Bg7FBopTN3K21cULAV67hGUb1tFystTW89ItW2pOed48aam2Udq0qQNiqv27wuQwkt6QpUaFP2xb
EW81bRmH0VWkBXvNs7YKZ7PXiwviYC7QMl6I3N1UxcNUP/p5u7eUeiZyc1VmcmeVyZqS+nzspjMn
s54jFVyFPnRGPb0coTXCZOZKlU2OKQQTUmT2WvJcd8YZXoKdLCGs6+NyGHk60dkuOndbCXHObCW4
cAcDikv4LMULT9ABdvrG6PSPiYBTc2OEfE8VZg6/AgLQf2UTv9aT/jbvaPO54TaAKK0P5t7Jn2Cs
igUd3oPlamu3bI5m753FTnkftXJVN+VycM5rU9K9bDfKuEG28WjEzsbqz13qDHlgTomP2Bm33jgc
GWwflI13OT7Tg3RjJgTHIxpwcnMromZd18Gzl+KElrl/PUKmd+aXL3S9O6PbVe2NVX3JRmtlxhuo
EqtcxpuhYbRd0EBw97aqNq5eH80i3tild14Q3bRIdopMtj4eFgVyUiobEqEgc6achM3sUmrqKXXk
bhT+vZNr67osj1qS0U3QvGvgpgfNvu5gUDi52BZesBd9sO6nbZ6p9Zh3u1rWaxk+j5a8qpu6XgXQ
U6g5Hvyqu0CS9Ig47ZPhohkuo3495YpuV7PmiCbtIuKeg21Tl9QL5Y7wQib+VjfX0taiFSLAyDrQ
9rS8e93Tr0xPLVOgCfS2Ivy1UUN0q0H+mvE6uuN2sIkt9pzNpLYVj6/S7TVu7wehBwGrgv819Kcl
7D9yDorkANN/j1XdWWC2P5R5/rlk3MqC7jNQ4XwH0R+qfbexw/6WDmhPvojRrZFfR8ukTL1HNy9r
Vv7y2fNDdYSlX56rJq2WtaMfkIlemtp0RAbCeajX4gNJ4+5l6/O2AsgMt1YE+aDtLiFrH22PwRd0
7/iA+fF6rpwWhWHwcDi7jB9dlLbTLBpDfEzy6baR6UtbdASKp+GhwocJdTzXdzIxumNTCkKsMIVc
WOw8NzKrxVU/msaF0J+QMsjaT1eYO1Z9TL58dB8GdrQq6yDl2a2MrRs5m9o7773oJaUGXCRlNtHr
QQkR1DtmMNdNRjsqHguklxMhWuU2TbLmkG+1hMZMnCf7ZoCi7gT0Jgh7lCvh9wcv1b0dCE38eVWx
roLokTU/XWbjrcBij6Frm+rFQcTuUxV294XlE7mgnHsVVZzi+LISGA/0ZNpjll9FmUwx1PscQqTR
LeuMSF5RfKY/9WlqzTvqdMKY+mrpB3iSc/0S/ABHMEN/Ku3SfykVky1kg4sm4u0YznIUg5jHOKYR
K0rNT1phGdAfYwrT5LwgfaseVcs5Tc/UAD7BXut6/EjPsdlrZhzsXWM4j6cXGqlP/cifghCv4m2W
uRwSkmmVx9pnPRFrgpBwtk5E9VQ9iZrmuEHJEyAeTy9whVN4cNq05wN0Nz3prflVGzG5TwbMlYZw
IjbEgFDSARNTO1hHhr5HkrTujMl/Tnp/tjJfdLn31Fv9S++JK7hyG7yhn8NhX4mboAAlEc7TPzal
u76y8m2s6+Qpyk6nXau5iPP0aNsXnPjCEoM4gRfGIk5azvlDb7J8p7dgQAe2fFrpHSId1U3V1qpl
tSGDY1qmgEGXYo7nJGm7PW/gxa2HsXnIK8tcIYkHBR2HJkduJzhGYXIe2ezfzFXLJ+mnbPBW1X2x
tMbZuDlPw9CCduCs4ULWj5ozpwk/5zZ6J+KZj6hB6SNOEacgI+v2oMKSY1jbCQlSo76NLKPZuKpl
2lA3LmZv+Nyt2olMMXU2+JRdh2qJLBXmJwMzAave9na+TQFqL/X2qRw+VpF1DLDWLzPPvzIdrD5m
oJ9RXkjWKfcOmvBlnar9wDJi6v1OwY4ohkYtMEdcBMkr+E17wbG9XQs5Xrh9dQt/CjO/RqeahJdr
puDB2ixJlkzys9GIV27oK3LjunBTmvltNYTHKY8NFrYmZb6nyjNkwe4BXjYUuAaA8kWJCui8cYf0
CnwBq+fsdcID5VmbAmjPNcoWPjXzrNTltRuM7r4PyyfQy8HGjHZ4prSbCRHbPYJdMklNr4x19jRQ
aCR/+sTE8433VZNtQZbV27AyH5mJOeuu1r7+r+yvCOjIdLA9N/sRkRtc6IburtbuK41GXsBoZSjH
c6HEK2FQK9GJzy2FplVyzoy+gxL/c9z6J3yr3x23Pn7JvvyUq/T2578dtaT1QRKBZeMEOAFoWcYH
uGgc9vXvshSu8f2oNVO2/gXMgqWFamUWgr7x+cWfnKy+Sdd/OFlh1zEFY0bIqJz6IJ7OKqYfTlZl
0w0ykkysC3xX2pakYVVeTYkVsuMEjUcPI01BPceLoKq16ChkkMkto/Pp0pmcNNjbNNJnCZ7Qqq0w
iQBaRPHUlCsc9AzoHWKUgId3xMrNiJ/HhE7XR7dIJma2flI8ukTGy0WLjtEo6ZsUmtMv26BoXDqq
5txI8JVrwTBSSuYVY/5kHPlLQiD194YdIG0I0io0y2VE4oj2NUnnbE1aIiE5drw3Ibz5BSh6wbBL
i0RNAR6QebIkDbBIjq4f0zyv6jw8Nnqr9edpH9Esm1Jd0MBMxzibTzlufSV1csf2wYiYIV+Mk2Lk
Xo6Ak17cRnc5GIS2GaCg5FwQIpnUEuiDTiLFcgRQFIpt3IODPIZt0zCD9/WIjgfmd/niF9LV7yg0
5KAvE4hBjKQjGWkIPGIVFyCuTLfqnsehHtQ9ypzBWJZqyOgOQfzOkCCEGFZQPhTwVJbOaJvjBWwT
EV57k+89D1k2lHvOil14PkSoAdJFL20zVuwq2ujLTcAtxGIZf8OH44ucYeLZG1ncDzj5bBTnWUGf
qehdngxWu1IFGYcxI7ZYm3zHKTA6LcQ0UdZ/Jf53JBIKEEsrLDA+ZRjea9/YXBguG0hdgZnlDkM1
2QxmQ3j1G8yreCN7QVSA2SQxctHUzsAVZDsYGyr6ivhGE7esffl2ihwVMvHykntfL5uX3LFjGvUz
PMwj3VNjfg1XrErbMt5DplfZuRP2OtvQzB8Dca7MXeBBMzrL+8wIdnVICPOymCyC51ovve4Rwq8a
y6uuy7aldWZDIQPo2NvGNZtPs29E168raCf3ouy9p0bPylemmZdClc6jHsTgMu3EtK4LU2WfhBug
J7LM1sLpq7fqidFOpC6H2EqfSn3Qb6uAXnvONOrjFIjgPAiEk4Mt43S5rKRHBGzR5ps+0m7NOWwV
sUh6GKOUToQ1yuYZYFx5nYa99SwshQZA0PH0URrN/KR0Mjduz0i00dgbs15EhyTXtc3cajXhEex9
yAdzyBYt0oEimrf5K2fHYk03lKPRpN91acNUsRX2Ees8f4Ul1E3g5jddDf5JpNbwlRGkOoxjIdZw
W60lL0eCMUxvk9s6q4mjIKOSVAVdVPNUMiF7fZ3miW5zlE6h/STYrpKzSka0F6LI8MyVq/rG3XSe
XycXqW4M8dq0yzB74jmI+8/YcjxvmdUEu1x0XZZWgEoDzf4YxPXI1zsOSK0YNEsqs3ACsJBPaaZd
TINfA2JCJehcelQuNjqznhZPMSXh18S0Ge9qvl3edHbnXQESUa+uQXbkLFUmidYdGtHwN0XFvacR
HccITuv4JRRa6CfIWnm+Vnpn6GtByGq5KgipEFd134TQPmKDQ68e6OKpNzqFl9QwKRRBlmHsSlSc
OJvQKqL8JavDRJ3BTijiHXm/gbHGcsHQLZvCwIRN5fVh92jalTtwsu0KsSS4PQ6PVekiyPcHVU/N
QvmVnX5x+lzEV1ZZleWmMQul9N2E8Wq69Uyy0xDTVSI9qBwFdb6qaeMFSEQ6ZAw/7HB/Q4L4O7kr
sII5nQbIIOLanzcShl8ikU7rM7Ynr2mZO7FerMpSNZ/+G9chkAAjHTZaTO4/X0f2xjA5JmFTmDur
1zLsx1dDhd23TvG/FfGfSutnpbDEjYBOmERDYZ9IMCdscqmNHn3uaps7mLgRB6M0v6GUHRZVmdTn
ZLjnN7+/NWO2Ovy4Gc9XnY1mOAQRf771Wn/cjNM+91y+odk6kAvqyYGkrUxnXGs5U7zGBBRtmf2h
jCsqr2JeUoL0LXXLefj97/F3MmmHrDGSFVyWRvvkI8Yt4OBVREQW5AENgTg4stXSLnVH9cficsE5
nDuGEfBGCvj5y3RZN6PCQBnSBLl3B57Q2Ez1aLxDnf31fpjbz2FQiD1x1J26vHOo6h2aCM5nHu9D
7Yl6FQa5f0R/Wv7xW0AnHtgE4H9YqL9kGEzk6gbSzv2FVD6+utH4HPYi2Pzp98MjQtVGP56gK3Cn
P39qqS11jnAx8FzNp/gJrDkP0nebK5GkzfjndwQ0nmdRODYYHeOkQGTIaXeBR5IyBcOTphOGPQVJ
9M5z8DffkE0dShgdtAja/Cd3VMrKhK3Xe4vJjItwwZiwSQ5Jl6OrzIsaIObvP8Bf1yomFmKOtEDP
zWiLQvvH98weUVzyEtI6sWty4BQZNL42vWdqnn/pH99mjEAGLk7GI9ZsOTg1hDhe7/VWbnmLUNI7
qzv6iHbLy60I+jwrcv3z72/qby7HsYBJzJuNj3yCn2/KaVygXrUNtyvWoseBo/1BSz1xUK1XXJjj
aL3jE/t1iSQbgUabnIkQnGVOPsRgojsFtJzGuoeOIW2CF2gktO9JGx5t5v2iy9654q9PCVckHpEN
n2XOPA3VCKLAZKDKFStRFJvJqeh48DnQPYRN9/sP829vbl40TGIZXFuePPXSyusuBTpHmuCAgiDp
+w2GxvbOAcK9CYw4unfq3nwvm+TvbpCHn7cAhAg+g5OFV9lpwApCRBBOo26rofBfC9INNnXJcf/3
N/jrK4AVhtWd/53tcPLEdUfzL4edO4LIYy52iAgTos6su3dcd6fP5LyhAUhybZ1/8CacFAU5yU7M
jAFFqrQLX2e44NbDsbBuxrS7zBjDbH5/V397PccCgIPNfl6Af34HYhK9RjdmWuc5MVhUSyXbNrLG
p45lBTS8E2TvfIy/PifUBgxOoTOxcWPY+PmCUTtpnUP4yMLoYbaL3Kb0FqGT3Fk47s8UVNxkOdoV
wunf3+jfXpdVRZ/v0zKdkxtths5QAOPZAvrMukvL0VgSNFxc50o2nwi+7W61AvnY7y/66zMjYDbB
h8IsTFlwWhdYkQefs8bLTWeWGUed6uargGG5+v1lfn0LmK9g0sQIBgaG4fLPnymNzO7N8M9kDYkd
MXefWYOKbexhvf5vXImvhIYLF3NnOPqP+0AX64ouruEtCt2oGTPR0FtYU23tJMqX96gdvz6b1MY0
QjCEgb/CXvTzxQY7UK1hg7yHT7YV6QTTl9ihPjDp5JnlO/Edv35VuOlmPhDhhJhDnZOVJHYK5U9w
vOitdPpSH3xaxbLw3vn83hakH7e42e0kWJS5o9mE6px8gCANhzTMHVq5/tT7q9buGZy1o2jHla0V
uYf82uUzjWGlPTFXUShYdCwCizkbsdyMvB5yKfzQIrAwyHXnnQfpbz+EuaTA8ytBCZ/8dpKTpl+b
3LVT2tWSfEV9M9r+8M6H8OuriEvaQZ5AbcRzaZ+spG7Z+yFhbu4ixPN5LKaxuAp0M1kZbl0CtG2q
p4iEtT80TbPtzjWzxHoOUp/7+/lh6jXHbztYV0AVGaASDpmtai8N31nd5uX5p68XqykXAcrCGyZI
9vn5Kk6KC0cb6jkuPFefZESO0CJKEzpREebmaqWwBmkXYRVn1hGiBBl6v38/f3llDJP/uNRq0Iuw
hp58gQ5q7KyxS66PeuvYBhNtC0sZ6DXykWnv1EC9/v0V57/x5I6BSMzoAIpobKgnLyl81jIKWeYX
Ffza/N7yCx/Wa9EG1n6CNuK9sz/+8oQac1QCkBQATVz3NP5JlHjzLIfASaPBq+z5KNcKMjvf+Rp/
eULnq7CiUsSDEXyLn/5xmUtxfLllaErYzUm9MfPC2MrEgh9dCGOJgqT8XEE6f+e7+/Uwa7AeMMjC
5Se5/GmEYD41PnAEtJeJh9UDQPVTZBsPuedcuGF9J7Pu1UKaYTndXVig9vj993jKpaSmh3kJ7A8H
JbkS5ukLkhUiS6IxlQu7Da0N+olgnxFLAyNVDld2RRvNqZr4uqrbfgvEud4BHE/ke9ifk++X+tEA
/TgzBznPz4XQzy9QbBR57pkASGMnxw7TwNuhF/4e5+vvrgJciIUA0RXm0ZPFANTnOJUR9kIJzmAZ
VWGJZSYx3vlITxaDmaNBSu9cAVCighM7WQyiXPQsRL1aetgVMCLCeH1pSG0ickuYakQ/RIDQpg4r
aa77dkynl99/pSev5nx9MG1zyUM5zllxfsp/mFRIEZRuOBExylBXu2HnQFWP538QG43xb/NnJ1Ku
xt6mU0fCT4O4cXoAsGmRBflgN8tmRkEnfPSYupIYuq3t9G68+v29vdWJP6w7XM5i6MPbggDPZLE7
WekGBsUqMspuqZuuVrAedF5OaKqqnX7bYfRqzkC4e2JVG8oe7yqPX2iNltPVMA+mpCJZypti0LxM
RuwXpfuGs7I61AIrRwTGXWcXWTgrl5wyYcbZY0UYQ6MlioSB0fOYCqWv48QovY3tGzB9Fw2Vc4EU
Qbfib9/if2aC/7RA7XLm/vcphdsifcn/cdu+foatpKJPzY9izO8//Zcck/bR3II0344U36WYRO9w
+uVExTJOWSzZnP4lxTQ/cCzG1wtuBEkmfdG/5oW40ykR2L0xqfDY/YEMk7f5591RSN4H0GmoQWH+
WkQU/PwKYknGhAq7aln5kPCrzLYwT8dqWRPH1hGPjFPlODnGIyK9K2V9yRsG7WPhnFMMW+uiqQ8y
s3dZASJkyi41zT4rOuuCbeTg9slDhEZCD6d74B0DABDnLGVp7lS9M4iB8HLxOurBmbL0m8JKiGJI
yP6yMvk5o/lAJgx6R+Or7c5iwzrrt2mK7KWI41cnSewvZdfV86hKGPcDsIytlFV+AYdVnnWu0yC1
Msz9EM55BqndPjRJJRekqAzP+ujjCcBFtCSB3L0ml+01qV+CBKZKoLBII8bAtxYR5onddTWqOjsL
vL7b5ATFXhJQFO6suKZFW1Kmzx0SBF8maVxqVmtjo74NdFl8An5NLEHQGMQT69ZFE7cSmYaZtyv1
pvYOK+wdSe4idMqdxyoroHEjLV3GFjqyzE2x30rFeEAvrxRRFWaM15GE9GTrtOq2FA5wcbsOPxGW
vVYFf4Yl5SzJ6uDay8p9UyFEI4gbV1u39Itk63XZ2kb2Dd9+yehmH/blzkkO5E8f3Bghokm6UIbk
q9kXJOv5es7qWyxcOV1EEckdY+gvYz98GIOOP1BchJbbrDxFplFa1q8ycDa5aK/46j8O5QT5O1ga
7hPT2M3kVYvIIh4IDWNlLjUHHZ03k4iXdo51mXuymKvEnn00QlKag6G9goOcfywx6QOp7xz0ZSQS
lJ9qc5KrWIbT2rDKem+IPHkw53FOmvsXWZnsQXOrzZDrzwM5lvezrwnHhr4b/Di+rJJzUyvOpB9/
sboDPrkNL9vGiWm5awKGJjyb244ZDg/wJ5XU6ZWQpdzVbXQWd3KZ4EHF0NBpK7yBydLsxk1i4HnC
3fyZ50BbTg5OKn6tZCMAKx+yNL1MfYdRpfCJFankcVAi25vWyFRNxyDoVATike14aU1TvgiSEBuO
1z9x3nCWbyvRHy3L/9M07wbnW8DNLEL/fs29a/PXf+xrFt7P9Y/L7X/97HdVhvxAjQwWZp57zIcq
qp9vq66UHyjQ30oBag40fyyt31ddYX+YD0XMuxz6FBTw/NB3lcb8r+DrEZPGEc2g0Wz/ycp7UnpB
OLTpe877AWd6Oq0npZchMl4P2VorBytQ0lpEQxXhU2wmr1kbIvwtjGGTVu9MTYyTguvtqsy+rLeu
PK6Ak6vyf0Q25jO5Mkpc643ryEVopmfxGGVnnRVdjKrIUNma2zhLrwIJphfCNvNmFd7HrLIr9hHs
c3n8ncP3R8/q/58uju9PJdvuv3+i/89r+4/ztqbsYv+MmnH/+X//879+7q+nmf4ARQL4QCZeP9g5
eJp1HeQwo5w37PGck/yvp1l+mEliHBTfjpxzsfDX08y/4q8BZsRGxTuHHOkP6oi3Sv2HYpcHa+a8
0jMBy85xxeGN+rGS1/C4obgLQbkQW2sS9YbH0cdxak4rnT0afXKcrHsZ3nr4u7TJ7ncdQ1CEK+iN
8WZu5GSMuyGw9/nE+1BL9zu/9D9P2D8pGX/zaKWvLySU/vhk8ee/PVLC+KBjEWIpw38zt0t5cL4t
kIb3Abots06mndjAGV/89UhBWqLZCaVOMKRkBDA3cL4vkKb3gQoSBu/3FG3+1R88UidLlZjpxHMT
BarXPEw+7aNUbRVVqICwY8ZhxwkHeffCIdBxXWCNz985CAMkP6mDGZoAK7aohrEj0Vw5eYCJ4Yqt
YEzglKvCepq8JnrVMeZVePja4tzVrLbZ9G5OA77IRP9amxluozQQ2HhihFrwBlLaSpgR4ssBinq6
DsK69VYe4qVrq2U0uSIMKkLmYXrZobYaarEsL/t91+p5voywWRuLgW7DU0IGEyg49FyECdtCjcuA
UBe03SLOHmSosnJhUKheJ7YqrryenkttYlmklIicbmk15D+h7nWjJ+WXwb6n4YfCeHIzd1lbcY/K
KypLudBVLjyIHr549kzNqZbj6IQP9RzpvNSNFCDJkGdI/6XUkBlNWmNmK3ZZzcFgUXYXgUqLR7ip
2aHoy/gmwB0U72JztLplilKsXaDMaf2l3iEiXGhtVV11HcfWtdGMRvcldpLKXjccS5+DwpOXoR+i
cRoHJZ/cukV31SnQ6bOntKejPuXVg45EJNppdQYPYaI3cu0kTZ6t8lGUkP9KrfpI58h/jLwhLVac
daBPyVyv+0WgT/RP0A33z5YOLJBJjuE+ko48mIsRUsprlpHKtSmskT4djntwzjXRu91yCDzjuteC
zNxZjazlypmM9jruTRuOb99mDeKdyEXl4Fidjt3CbmFq9Mo98NSWOBnU6N0xYg1n5g+l9JxDxjQJ
c5n9HOJeE4jihPWiZcTELGc2U7C2kzFUIALG6mqEfP4aqx5QVetNDf7oqB0kwq26qxZQ/cS9pUvk
ySCSUVlV1RRu8W6SplX0/XjflNCauH8LLbZt2d1l55MhzbQ6Uwj0w4I4TQ2fRo6BfNia9AW+kBxV
5GsLPdUqETwyR1fhJF4K5dqfEcLFxmJMR/2ORN+aNMxQqWk9EiKi7wxd1evQSLv2yepnyakYQxEv
iPtoxDpNnP45CIehWviDTaSRKhSLe0CyIS5vRgpy4SMQyPbZWFvp3oZvRfoBJIivibDHmeYtsP8T
wCwepB9l96k+2R9RlMYI7QqvRA4a+piWE3cELzkYKWARYjmq2yByXZgeQdYWm5YrJGi6mN2h3hPu
lTBrkROA5iETrKoEdH4pyYNbd5MJ1ssjnZwcCyuZiNtrmhrk5CTNr41PJuOCCOVEgv7pnSPRaaW2
tqOwdtYc1C3QWtpYYlzQR4K/Ee7H0b7B8t4Q7UI82Br1MBgFQlFMNE5oxCLUGaQ7lv+XvfNYjhzL
tuyvPOs50qDFFMo16dQMTmAUQWit8fVvgRFZGcGqyugYdnVN0iwz6XQn/AL3nnP2XjuGWIZItMfq
E0g95E5CCWevMeLuuYKWD/xBDDEKgcDJnsa548wm91VATH0cG6GnLqHydVS0vDslFZwJf6qattws
kRRre0tYwtsoGwn+k6eiKXwtrjts6AsNsH7IReXUzS1D9hIUEk7lJuoRkbUL8gxVz/SnRRca9uek
kS87BMH3xLuKt0SpFdchKlXkcIx/z5oFmo68MwhMrpYqBBL+fgnzn3kspBz4m027eEPS99Omzc9/
27SlPwyThiFTVKYnHODWLvn3TfsPWqhsmZZK1/Ajy/mnTRtdDPs8XHA8jKtc6vumzX6uruBrfhG7
HnLx39q0rc/tJGoZsobW6TVTCVxan7ZR2cJJSqORJOOgFF9i6G9ndSone9YX4ptEeq0tW8cu6Azz
bjCyjsS2WrgL6upYKyJhLpngWR1WQn4mwfF+aaijaavDFN9PDZtLDK/ZY2Zk+oj8CkIch9dcxMYI
D8MlpvAqYIVuDCXPvKm3oJbJZbrL9AWsXltgewvxzjZS/FRP5heCNhOeI8oBeNadqEeKX3RztCHn
8kDWjrCa9O4qXeqhsCZfAzbEusSzD2bRFbMxf6jnYfDaejb2slx2G0UmulzKJcNLhNa0O2nqXlVB
vOaj5KchxftXjg1mzIlsVgxiTL9m+TJczNgnl5r4WG48B+sN+/Cog2QWSpwdY3foGknwIU0VHriQ
xe/GBmRdqbzBDwjcmKa1nWr5BnbWcJtk1bUSVm9BKjyoQyBzpWPtXcB+aU5xdBukjbrlgby1Sjnb
0mqrSRGrlv0CG+Gbpue3jtr/X/JLOcL++5vaLlsO4v9D1+J/tl+b5WtYDkiCfzyYr9XZ95uckzSa
L0SHEpNCErX+OpmDM5VBknIbQxTlzuU134s9VftDZjqHjApqJ/KHVb31103OlAUBLzIPTtPruPA3
TuZMoD4flpmerCNcnkLMbXRtbW78MLeZ+qJi2KcSRE0zl1PvtHoHgzwzT5K4ZMSJYM/8QhJgmNoL
DUJCKGFA6/TRAH/ZEEIZKiXkIi6uyqzuOexG6Y5IoIGUmXkhRa/MmybxyIxmj0OeLa1MyY4zvyZn
tbmr9Az3lDxM1gQgLUdNP+lB21zA+ikC12pn8Z0T7JjxUpQBXj/g1mTOI2T3ggYZ36bnHi4Orl1D
5fyBccuQOwJZYx6q95agxg9NGKXHxuot0k0zE/blGHHow/YGWqdcpnwHlaMfvUCDrskDQZa2Egmt
CTRDS9ybszk2J8Cg5rLJ5bY5mMOoCDatdN0Lad8e4KlZN2JuSSdCqDOXCB5+rVKYhIf0QXIRzzii
nT4ZSBzlZJAznOox/nUpwZJ8+vQxCMPmkOWlwDlUZwd34nRE1ysuyG4REXP6tvFI1teNMHbvbVTk
wSEjH7h061SwRNfKYyt2lTFrTK8eWpTQUOjE4IiQKx5oO4uBJ9ViZgGabaBZrWnLT6MqYvMYOwNj
LTBQDMzdqKGBHLLwJCSt/iQ0OWeI3iBjpUxF41VQq2V2AKXUBzgiU+YyCTO2IL1Ny1bMPILhlwXR
nQGppbHJD58MdxBTHIVm3l0wuRUFWzaHKYNkG7DK8DaOA+5DST7qaRU8yUQUz8TQczCUG0HcwWWm
pJHmrNnmuBXJrTUXwLhLWnCkknI1vkP4R/nIfVHdJUYevhSRju+3D0p0LnWeLw+52UihneOSETxj
Vj/eWhSp/tKCUQX+Lu28DDFu77Kiv+YW8G0nn+1EDg663ssZuMCyMTwz0KVDgqMpBEwF4pNs4CSS
VqRudzMs6moGMXrZVmYwPVkzg/LCdtS/ZMSSXhj6kr7Ek9hdTLqOeTEfQum4jJlMUKqmBzed1YQ6
mOuWKmZQyRHh0CZB2JKFfmRy2OmMDXJ0G6euEMS7tjPwcJcQPJ/akDm2swATXBy1yNGVYYGKbgTI
4Ivdx7P5GieD8GDS71FscqWnK7kMpHM/iUSdYoMge9eSuel8nRdvCqRwlZsbySC50N91hUDBRFn2
NG+ke60GY0GYRtvdmnLAht2o8zy5aE0MidFOxMRSmI0yceHAVw2lgBCuRew0KQ49I/VNzBJGSRZn
13PKNOghnjL51Qry5itYtVrykirnws3pVVuM42MOducRb1d6rYyRQh59S961005RNW5KsodESFiB
eR0MdINxN0nkLUraFOYUC2Qy+0pmNsDjCrHDEQfL82rEv02uXbiIjtGhUFH66kFou+WVY35q2D1G
L6R/kkjpUVaFgGtlGDY418rQ7she2HeIOmXXrAv1baxS9QteuyrycCVJPesZPhklSANuGQSQCqG1
m++aRAIVl5hptLhM1AjhNee+wtMhSMVLNufSS5gqeGIiLEaDN6k9KFY8Z2brVQ3I0YMWWNJ9Azdv
5Aihx6TEo9y9zxmhQ9oL0lBzBSZcR6PsJ240uSYyOFnS8ZV9QsCeVNYYdDURrKVgLWXjcBNQc8h6
kkWegMn6oS1lZtaWFmML6+a+BAY0Yj07ouieIc1NClWpMCW0BRL6dvlFHjbFK83LRLbnceyvJqvO
sewvrX4tG7X4tZ1SBbT1gvDG1U2F3WDpFqBjVLmMeGISidO9wdWYHKMCdEtsFD1FuxAXEBRkcZXk
qlWWxjM91IXtECjtwDlNp/DLeUbdo2rOjE3EnFXdFkpo3gjkQlmA4CvCkwWQOBcsLEZQOsOr6qqO
Az1xjbaNG2Z1ofQOS0HOnBr/VHKzVEuW7XHcCMIdkSP8eMSGZTmELneSR1ZAR3i4pYWVO1YSQNae
TfvJGg2qXGmMjd5ODQNztdAL8oWop8t1WfKduhgye8NBlj+99EWRPej4yfptWQbGIVClrLOLuO1f
O7KHLweh0+uDVgBGtgfrMhL7YvAaIcqxFLZpmLrEM0S/iJpc9+0furgMQxgzo49GIrayg+RPenMo
hxpPcoJWrS5pz0R2Rzv2bcOFPhJ6clJoboaI4TAj/vvWgPutM+N/aKXHMezfnwr956b8+q+mWesg
/tthUGDuRNttNS3RMEJKsoaGfCv5BINmLEpDaj6LtCQa7/84DeoQ7GH3Ie0hZ0YE6PRXyadDcqLx
v8bPYghCovJ7rf91Ufy1aBhGEHq49v7XY+mqSlgbuT8cBpOyiCS1L5hv0iO4ahNLAi0T3mJeib1h
mIOd1SB6L/GIPilSPxwWq2icJOm7fZykhS81o2tWenTDySnaVERv86TsjqLQpVeTZJx/uLrnbx/r
x3Djtf78/GE5CJNJw8cmF4Cr/OOHbeJgrtvOUhyjX/prqYjnCz0ofhWH+6mb/O2acPU5vmOjwWv2
6UYaTZ5epVCAtQ2k9j4oMslwqrIxbyul1Ee7VCs9tBOLbDg6SQSJy8t1NDR4+4nilHZdHLetR32Q
+zAczK2iZWCJooz2j2X1oOG1GIcrRknh6wpKvhBrjk1JbQQM61chhawmy1Wky9Bwy0W7gRMbYqG2
BLb7JMghKDdmK68z7Fm5iioOqfAuzhNt1NfSIhXUketqeLLSHIvL3199hkqfL/+H3owOqmrghlgt
9z9e/m7MOATltezUgmhrSTfT7zSyuzY0hgtIGzU+arUKN2xlSeQE2aRv41CGtN3Sj7yuKqNcOcU8
r9HGGV4monjyCr2Sr2i6wgIVNFJh2cLrX3zsj+b/z6tGW5FodFYV5MA8G3/+2IxTx4V3kJxxDElO
D4qx9opYH7yxzjZiry9XUtIjw2zYINU4ky8zzVj5IqPkjaUUJJD/xepQNvP8JosDW1JEcXNoGwHO
53gJMUyAg6wb8W2HKbmya7EyIUPToABGM6Nw/PtvYRUVfboJNETNfAEacWTETX76FkRVas2WG8Rp
lFC46cCe7cRSk187lmNjN7EW7TkTBHegvuEBlv0C03RZwVtJHyK6poEr2KMizvdirXT3QV6RttoH
kLPtLmij66FqpyvyF/sJrPHMWGMeZlCMhhVAdFem5ClQI5KTqrA3vSIXaq+1lkL1WOrRG++VDk4y
qFrxAVV3+hljiYtjp7paSNLD1FX1NdvwnE7uaES3RjEGj7AdEzCoUX7doYd77kU+dkJuqOwuVtVv
i4kutDPlpvCFxNtmO6PjfgNAS/cerfvqNc5x8A+Lbp2Y/Qvn0TKqyzKfQWhbnRRf/f3l/5BUfV5N
SAJ14vPWbtlnB41QU94GosBqwkS+IYknhvqZ6BBNMhMA7US+EbNSNPS2gPnEK6TQ8o2+V6+ZPkCr
QWlj6wSEDGoznGODMtYzERrc1gRXLHZmKvVlyD7SOrrSRZTeY5icrLkijb5GkRh5owQthNJnW0VF
M9KJivmORBWa79SShzgCMyITj0mYBnuBFwmQ0uo5yrwIhu5zUQj9fTaUS4eFiiSSEojPqWiyJbJD
xJQ3HcJZ02YE1jB1SYKUsQNOU/6oeW4daEzz0ahTMJZqRVoIAD1PiRSQsCKFbAod7sDEpT0BpoRs
KWdydbEIk+h2A/hlZhsTd9IENQuig1ofo5wfcOAYKedY1i/puzEY6EETb+v0Su5rkUSRJfLFakba
WgXGgz7nWuvrJWPoxpyazDViErLKsM8dSasu8YYlX3QwmUc1V7JrebEg1vziu/8Xdx6uS3IgOW2a
yP1/fpAA7kl1Uepkp89YXDGhXccUaeBFTUDhZmG45ILMbV9Kcqd/4S74MHV+XnXMZlEvr30bWfz0
DMtpNhJDAR6iZWbmaQLkncRUjEOjyQfYntlO7foaGR0uIHFkDmMJlSvHfXQSrFoF+M1SGamvfuH/
+9hwP30sWl0oB+h0MXf9LMqVJmJHzIya1BpjxYvQjm+Sih0pWA/R6F8XX6moXmm+gPMRPmaKuQBe
CXVVGTH3QdUrbnrQ6a4cKuJeiA3diZihHkcRyImdkdDA8al26pZ56t9/mdr6nPz82fnkDMPRwovM
cH7+NucVTZJGbAuBoCZHvYBcAIVbnottkEo3cBskDvTwRPwl7+qtCMSA3Pa0uUyr6j0ihEC2Kc4A
AwwFqVK2MrJPYzIWy4tGTcvAi/vBciu9ko7c6SnIOAJP2OSkyDglwRS7hZlnaAPV4FoD6HKRFzGr
SZxtlQeIXTahBDeOAobjhWUeCB6mkyLLVey3AGW3DTGHZ1Vp50e5M6ObLEikR1Lm5cmO5Qh0s6Av
yrWagp03Gm3aZYTsEgoT39V63j0bc2a5EpHlhAcyh7YHQCq/2qU+jH2fri5TBB6RooLmSv5sDQU5
I0szUwvHaOPlNsBJDgMhXyNM4n6TL5IGu46/rqubHJy1MHsjM1I4E7q5w2Af2UlmiPYy9ZC5jUry
dEFXN3+/AD708Z8/Im5j7LJYkdBSyD8vgDYcZqWPIP6PQ54+1LViHgQB2WqownpPdN2HwKZsRAat
Xh/pYPDq+ks9pOPeIhBhIy+xZWdoM8ACcNwpsH7thlwXNvHSXOEarX3JjNS7eqY0ht4DJrQVcp7a
aCDYPrUvICSSiy7Xo01u9Pm2EWrhF4+rT3oxDggqmiM8bhLvjRjss+VCiOPAzOuRP1BK5TOJKOle
7FXGKWVAodsYza4EzXyUSny7IkTEjFIVpiosDhN6iQaMpNffRLaZX91765jr53uPT4YBhY0NEwFq
lE9VR2WCvhBJVXAk5txnldajBxqkdyRj2KWmlG3jBqtcZz7qIjuXpO6nfrT8v//+1/f46eunFGMM
Z6rIr7j9PyfcxXECvnTVTlfViJVKBWJvDeQL0F/+1WPynw7OvBWWP+oJRnxrofXzSpvaOREymPpO
G8IhG3LDujfm9jKByXRR6SMR3l2hVWdm2+1TSeD1PXqxkDnxRETFgIjjgLQx7vB1Z9JLSssBVQGo
wBqxiG4vMyEBS54tmwTzRWGXg5ImG32olit6gsmtWCewxNKyeS4yg8wuSYxraO3WZHqqklz+4pr+
i4tKBwJbCEqc9WZVfv5LKTTh9Re16IycPNximnOHEURxHCNzuetnVfWgvNbX8yQroFjDBJbvqF6i
Omf6TFsecJIwRjdtQh/YTnKitlA0R9Vr0IBK58Y6iH1T3uYNbVT0ywO+jJne73OtLuY927bmD7Qk
Oxr/KUddbehtPRyIDagggNtK3M6uiqdipayOl0q+VG9jIwAbpKv+JSx18zEbU/OgCLLxMnaqxCGX
7FzoszI5lkLZA8zpV0wonJgd6hda0nmdoSmozVu966fHapKKzLPKO8q7QdpUEdN8MpZ5J9ryRCDL
8bcV/N+2y/+xkLb++7bLhhys56x7bn6cv60v+d5yQTqMsg3tJJMNDBsf99v3lgv/iyMstjsmagbH
KJEF+qdlQ/9D0jSeSQogG5GWCw+tP7Vx/C+qXgKzAVSQyqz+Fj0bid6nRgYOdaTsjO0NdbVO6R++
jh+6LsESYlCoyndJsmnS7arb/Fp6XBsEHagju3J17y3d53tm4Edp29d2uRk36dY4WIf5q3Yc3ohX
OrcXxS0k38vsLXmTXG2b3S6Rh3/5HvZU/dx6olPsZqf2rK3sVLtwyzHwsOwG+Ceo0WzS1faZW1/V
e0IKzup7vC1PBOc9W5HbZ1vijOX75rY7tntQVZ51iVrfJ4PEyXbpvXwFWN8Lrsgq8AEzO2iFzrNX
X60Dtt41b3MvBkbrWH5xWV6NdyOFJOSuq+VoboD33ne7+lq4VF7lvepE/rjpjvomvdD8ehO43Tb1
YG/7kaO/J+dyz6e8UA7GNrjPrwXLtl7Nd4EAItK/BickOscGn1jDumhdc1/vkRtaMJguLR9rxl04
Xdb7yjq/9Kd4n/Nrw4voPO+ty/meS3jkb3iXvcIPdoxA97ojetqhuASeYVd+dhPcyjvuXidyWucW
mpuXe9WR0IRj5GIJ86ML8zbYFz7cZUd1yYjbjF/Ja2x6L3rUtuVe8kk98botu/4V6DhbOARPxpb8
mZslc6eriLhG5FN+DIvXwUC3RrqIXsHPRyeC3MKXTDooqA4O2q53dIdInwP8vGo6zqMDYvdLdzMT
w6I6o25rj8sx38ZXJP5u8Nwku3qruYRD8Hd1dsZlIW9mZ/j5ttyEB3lf3LZPwkV+Ms+8w4Plg58W
vWjHudPksqebeKO7xrUCO9tO3kL8Hg/pYbgcN+b7DKPXHh6s69CeHpRDd9Ncmsznos1C1om4tfig
mi1sxYvYlzzRrTbs5n7/bO7nfVc4rqV7+UG6FG5YnyhBouIyzreGL9nlide7zC3s0NcZjdqiD/oC
uq1bfeGUYtdX1Mk1CW82AY8awSKO7k7bqLcb0ZVup8CPcLwQRhU71XHwoRXmdv6iuZNbbyIo3054
OueOrTrldeJTYPvGNnvzu1scsPq9XLiU16PJZXqiqiJA0Auc3gHy4QkOXfJ4Uz/lp+VQ+B2JV7DZ
bII/ud9YRqIz7aCRqNIlUcq4gY5rlWw3vS/pjz10e6t7Zx+xZ+s9C3BZ2bpGktd2Qrdln19bHwj+
5BXb2lXdAM4dLLi74Wq+0e7gCJprNsaB/6aldjaD2HXa196N7Oku8whnBEbtLZMzy47OUsyOeQ25
rrcnqhWNet2GrJ2JdjdvxdcJT3HM0hW9YKM29vxc75eHglxMax96tSvRyN0Hr+Vtf56YUhWePvBX
7Otd4aXGc7aPL7Xb+p3qfDsT0nZBDpbX+fO+OKqbzlfEr9pdDYDfbS/7m8ol80giWuRyOKEARTlw
0u5VH1+6w5QchDZPI4CrfgGQOWnsjLimWEXpCjDOsJVoF2YOVlzSivTlViVWcNgot82eO9jW78hE
ZQQ3lFfEnRvrtA/ms2Enp/KsvpmyrXuT37aOvK9jH3yvkZ2y5/hG2OkbS/Zhr9eb6V1wZ0esvYcV
hocXy06vGBR7+S6iG9sSB/TM9RUf28aV1Qcd27eTf62aB8FLVTfdVIzwSEBbtirQOvOkZF7xMuK7
17dAfLMYlsqBWrX9QpPKhmd/TdilG0quHh0UiaOaJ0KupknL5cM2Jj3QxuA49kSml0SuCnDs4DWI
wZj7yk2/bPPoPAELHPayl97r/MwX9WCQCXZXo7R86B9IZab3Zpvbag1fs8eNeELn6TwZ+oZ8rvY+
jXxdxzHngw5vQ7vconJAtinGXpu5sBmXR3TN2rIpdSfdzdYz13q+ISPF3I43441xz5pyChb3RXdN
RFWLHIFR6r67St0bY0dCCGU91GdCC8e3yDyG1lWIueqhfRCvRIi/PjqHXvAZN256wdkqvVvcCWfz
ut2+WSgsYKe5md1WJ0F9Nk40BJz+sb7sgYK2PgGAJym8Lnzlkj7WpNnFk9Hf9eSwxLWxYarplIPg
TK+JwxSbkaFt7GKXGBU3vh49AqOC2aGyRidhR7f8nsfMia4ixCuEH3Fz4OUjxtHrq5NsnfSX3ObX
uok3oAyLdjw2iLulhHtQGMIqm5resFR7xBHQ5jFPAF1QgjOdtw3E2fcZ9sYvxKswKpfzU/woFo/S
ZdM9SeTuIc4Mj+270q1MuletubMuyXbq97l1VMWNW3v4+i613h0m527wvPE1bz0dpDB3oo3QVn0I
l7fhtI4SsSi6Ic9JrzoNpsOz3WHZo7SoNgQOhVe9361T2gHRbhyLZzaswtZf0a4tZkE2merraf4g
uNF4wraY3gSJI1S2NXgwx0c72fe70a2c+sW8Ni9IeI3d7lSnBOTa8gv/6E7Zfj4Gl2iW3fqFHK4d
b8WXWjmQI4/gmenwCNtqp7O5qE/Rrn+pgOcf+hflPG7Vg6baCD4m3U7P5dGs3fpx1M7SVnfR/fj8
raOjSL5BKt3oECoo0sywA5TWAukg0Za1Sj867gm/3WomDPpNXe2SeE/WTl9uO+1hlJ3wrd8ho53w
4wn0oPd4QtPJL43NPtqzyFjNwwmCCSmX/TZ2n81tNNlS6eumP+r7oDuL5T4bHdKC3sTGEb/3FX7r
VP5/IaD7fyjae9WJ/s1pvP9KvfV1/ukwziu+H8ahI2uAn1Y6MvpUBQfeP+afqxlFoZXKsRrmIHU4
r/pTDmcR/I1zxcDLp67jm78GoKr1B6McUeZV3+3Yv6GG+6dOBJ6nFdqH6nWlYv0TioMOfwe+ElQ7
Qi7roANBvhfqPrkwSiE69EquuF2sGZDxq+5Ejle7byhx7RJa6i/aEf/UMVs/CcQag3KFK2EqXIyf
pmtBXhDsVExgl6GCuEWjsPXki/bSL6N43+NQsEDLnBgRhp3dUwBtGm0Mv3StANw/nDvtSl1JSR1M
VnoDuhRfC9W8/KLAX/vMPzZN+JCr4Xxla5mrvvGTQhjjshKMCperHvrEB3uvbBraCZy8x1UYlpu4
aH9YTOdvv/vHme8/dbHWt8S0BFJHMegWfUwlf6iVGLgQLCEzyyiZ9QBj3Rpiif5JQmYm6jPwN31W
XCHoH+NUD92SRjIOBgwirQn0nmgs+EdjCqw/JfH246P91p3+nyl7+NAB/Ptbfg824fQ8f/0Jqf7x
mu83vfEHK1iDh4SKgQ77B+HzewVu/bE6c+E5ElAFmgCb2D9uekP6Q6IWRtKAIOJnDawh/gHClpYS
xMvfc6Z9kLZ+XMIrXg/EGIY5De8cM9Sf77NYDau2FoTFzQmo1J22nMMdcjjVb3Uj3Ub4v02brlG5
6nWa/qIOyXw8iIvoksAQJiHyaxqrsx0GCulWHXCVkOJkzBdbUCP4tDwA44dBE/TMKWMsNJkU8ayI
uoDx3pSIMbu4JBJEn8hhL5LXOHAzA+62K9hDZx12wbt0oFs1Y4lpbbjoZOm2RrzBhqnXqM+r4pne
OsHo6PZ6Mk1mtzNgqTspDo+7UYUGvxkgzxxGQVxAi0fC7LdLjUhLKNJR8fKmJQpV15JXeVx2kGVa
UDjyFO6rSZ1QkOpVf6/jN80Bstb1po3HyUehImWbwupurSLOMz8zAieCT34yGEYxYoSXRE04LszA
IkF6luG3EeTUc05ArSE/T1XSPaGQrbblqNY2KIp8+9/78LuPmE7T32y9x7iL+s8O0bU79X3zxfRu
MpT70zbycYd+uw1l8Q+EEIiicexjYRc1Grnft15N/wMfKIwdNmV5TYpjI/reB9MUHMk6cMWPHXn9
db+x9X4aHuLTxLGpKjoLl6c748NPXXE1YPAVVlrlGkZQMSsrJJUs9kKVn8mC61K3zIf5IatwRzTT
9JSJLZZEqPOgKeIlk7yZUVrrpqynAzCRvPKWNjdIsy4FMqbkIewKr49raOJFmMztYZokYXabVp/u
f7jk/2KDUj42vb+eKAwRMNvS86bjjXpYY2P8+YmyEqKNRWgGVx+XyNouYR31G3OJ1GVfj6g0bCPN
4rdYbqyDkYs1hj0UTshnR/yKcRWHaz5BrKh42Zaa/pJchXdd3sRnPWCU7Sxlnx0mWVISl5BayrKQ
E4mN4kyPd5NGWopfK7kcOYJpZuEWiyKht63czRzJyazhQTOGzNNmmPWPQT+Ke0ynDWVNOyJFUppk
lM9WOOb36hzTz7BaMWucCFw5Ebtg+19BPOUoZUIDHXiUzYCNR7EkJYz8KNyMycRBxl5CPdE84Ed5
xlR8QHyQC4pUY4ClOeuoxOvR8WnC6hwpaIgQgaYIVVoDBhppaMFYE5gUDccJVeaVbmbYC4s2F3sP
RYE+OkPZwhNhUCa1W90KBco5NPrHoicoZq+R8VVtpBaSDBiorHojiqne14ulEdlg5k6aJASjZ9rQ
fEmMpFHJwggVLpJQ1wQQRhJNC+A+y7Zu+vCLhkTlPESd0vsZab6Dm2MlvTAXo5cAIJMh7crCIuie
xGgShXi+PtEF7D10kgLa/Hk8oJ1AYbm8kclKsyyPRuW9RsPa8kdk462U9VSwIPflr6FcMzOENx97
3SwkF1JEOXdZToV8rEd9VCHAlNwBI584J8uCGRX0dioacVxuUyVUxmueuR1tsjafFX+qtZbU3Zjm
p0TQIW1YZZAVF32KdjRb+AFOFMB+cc28J0ZCalTtvihlhOPwZnUHqCcqmqQtUpClyISBnaviULj8
JvmJvJDJ4suL5tBD+TddLkU0dq5QiEntLslgqkdBwO+2mbJkaA51kyzvYzWxmK2Aw64jplbZ+ixE
MVu92EQ1q6hBnscqjwx0I6L1ZV617zSEloVc9GGdnIdSNYbumGjqjdwNlP4iYy0hnWXZNSZ0yQTW
4wqzFzHi9AcRiMEpG3K2Y/nNgDiaVNtg+BapmGOhTPDnBuODqarN6CGP7c9WLTEXJ4+ne2BsToyd
gpzrVpHb5DEBtE5BbU74jeshm+xIQGlBsn3Ty45WFHq0m1G0tLZVIgKgTpBeeyEivo5I5XmbV6Vp
blBqZO+FNnen3EjLW10ekMaAAeNuQLIPdGgKD2LQjC95FOp7LUfttwlNTOOFSWPXMM12u0RzcDt3
Nd91JLD4xrLC+4kIzdpZ/dwu3N7C0O5lUDui24pYSj3DKMhxw3giAc+rzUer74duG0UTsWnEvdNF
saxBidcBJMl1bTrQBMRMTM+Ovkvo9EJgKF6K1H7ezU2l0HZtkWaTfCgY722fSclu4HqTvkTqnN+j
KCY+UutN0xWbhj6JwKO7cCJRDiq7LVdIzmKFLXwjFT2MrKXtg1aE2IGJag/24VAAQyIIFD17r6gE
RWNFCVuHDUm+7YSUe3nWx55AXTkUQofzzTjbGJvnFwzvOJ2DKfMSS1ZDwj2kNqVVg8DfGdsS80yl
ITjzEFeps50ILBp3MZvuIeXJajmpHKudHQX9VDgCeBTamTH+noNo5LnXklS+D/n3wI4Q3z/EM3In
X5+yAXvyVOe03fosvI4QV5N62scTpKTWLIqDJc60P6IVbmqrtRXE9hQHAT4oRcEs0ugTWWr4hGLp
DApADf0oR+9oUxLntCTSKiHxrB9Uw+9SKSfUQOvCi7hZ6m4rNGrAFTJGwzzmVsrJ0WqyEah3E92a
SqvmEIZT/U3uLXXyRCJbhqPO8zx/w9lMKBu3OJbkJehk3kxR4R00srXsOb3iqGoTna5WJRfzIRxl
MyewUZyeUzPF2DR1VQ+2YFRfmV2tqeam2cGTtXhilTHaNfT+nXxjxXp3QEE530WYnjIWeVtclW1p
Xhrk4FzJwdS+N2Ypv4xDMTXIzRQNd8bYp50TtK1BGxBmHlpKQeH274JOb7yM53bPfhWFl0lusFOU
Iz54bPeSaqd1gKHGrLr2eY6X1PCK3mrhXCkz8edNVWE7jTuju4tVAw7/1C4ai30wtHkbcNZfvfVx
T7TjPHRPdSQmvT0zlwFBFqUxsh/c76+RpmlrCIzZJ7hF24CsMSbst2iO+eks7wZz3/WzEjoq98eZ
5McJESzBJ4Q9jyQoAl3sesXmQDMgpmOJucY4tp2T9XELyhutRnqUm9I6j03X3U65GDEf78bgPDe1
REdaiTL63HWBs+u/p+M/T8ecWv99lXqMv75G3dei7b7GP1eqK83xW6WKVRMZOYNYDYWuRAoY1eC3
EzJdprUfY6mqTBOK7gOtjj+bUwZeTc7VqEcg+VEO/XVCVg2oLIj2aSV9HKtV43eOyOsp/Id2C0dk
nYJYJFSFEho6i/ZJTtGLIwV0w4SzIpLP7XEMHpYOvUSacDgIut4PEZdfkCIMs0OtJ4+tjCBfWLyu
iLD51kiVjra72p+WslU36TI4che+YJN8NDH7ODLbj5Pr2qWl/y97Z7Yct5Vt23+576hA39xHdIns
mJlsRb4gSEpE3/f4+jPSLl9bvCqpXOfpRJwIV4VsiUICCWzstdacYzKIyFi80z47jKhBhSRrnzKd
AIg2N+VtVrOzNsEUMFNkifHqq6PAxoPDnDAqqo9Yy2tXrcbOnYs8dBKIQg9CUZUJoE5jW6eM9VA0
63YZmaXPPlU9URoy6RqLzk3FGP5cNdqmyJQlk+gdKwrBKn1Zxr4llVdXd2rcqg24rb//ZPwbndp/
r8XzP6ifK2ncsP/6uTlW+ddqfP1rP/e3n/j9iVFEmjQAh8jFwZiCo+WPB4Zik7uVLi6qLoBSv9WN
fzww5j/o46JfRSJ6jSy/Vkh/mJu1fyBmB2aGnlYBXv73zM0Sm9dPjwyRzwadQj4I2nhMUJ86lBAa
1SGJVaY7VnsQaB2Ontot/SXNGjCF0yg1hOrV0VmQVdMWU0PykmwYHWPS+1OmikUa8JITO2b5CRir
zIx7OYDepTz10G7w1Y1flZa3VN+njS8iBSLZAD1C1M3aoyjNrVO19b5Vq/BLKirWZrHC9HYdS0hx
pUpmr2CR/Rp1O5HgcLsthA86KPNR0pc7vcP9L6uj4ifiTFuFfss02VI3jJIdAolRd3ESpXasysPD
WhXRjaoxOTaoBcSzllRZ6Up0rTIep1A2fbOZhP4dE7sY3w+9xZM04QIKkmbJ+IR5cT9W0ktcoZG+
+o15kcYR4ivXasKFofxoAYcZqrm2y4UhnRwhe3KSdSHZQ6+W4yg3j/1SCO1Gxh55W6MiXz1iC8Nr
TCy+7DKZk60kDCoBP9AgPS1reKN3/YNcxPKTGQ3qYdY7EkkmC7YYQCBG60rJKE7qmtIZEGXaJclc
fFmvebZo8BYq/JNDUxonADM53Nw51L0sm8NTFxf1m5khby7UgiDZGvNgf00TZ7cZj7sWl98DjFNT
pjBucAfHRjjfW4KkXYDWoIbrNU16F7USQ+PCl2OrQtMxIkLVWbbED+BSsdABDMM0vGoFaJ2Ybjus
vUgVbK1Bo5Zbauo1Zj2yfWizbToAt08IbH/JQjzWZpRJFaJgVM0oQ7U9cfLaPk5xjvRZrTOEs8Jx
b0wFnWkUQw/h9cMPug7iuGNFJ06t8VqIwLeLda6iKlqoRBAVZz3R6zKNPCefKG+6TD5m47ygqK2b
5ICFKwnmEa8r4t7JWa6JeiTKJy7mYR3pTITOkSwvWxZhcTddNthhl1h+3wK3UIeKdmEx7OfKfIp0
duY59a29iGjqtHLyBTZRvtaqbtQsR4hHip2Q2+ORToWRctI2lhCGvEZKA+mmQeIYjQ099TERk+DW
yRO+If0ShvJFnyPjwO3lKu21JMqM1COBUmKnCWWJxmXoauX6jCFCdpOKuyFel2VTw1NwG3X0cXpM
Dnh83R/DtXDxnqruDPV1W0fpYerDnZVdprzUtpSGyEn6lYqx0zS3DPt+ZzYqsCZlEHa9TEBzkll3
Wry0G9XEL94POIBza+4Dbc4fJYQqai+vtizUxh2u3MFRBJQyZcQPFrOSWU6UiahkO0mwF0Pctop5
hAO0S3v1YETxk2bMgx92stNShsooVExNeqBH1dw3iWWQJ9jf5oL5oYIl2U8T20Zi694X4OQKLn8H
pwH79G55qi3llOUsLXKafTPV6hlryxUWUPPbBXpdBmlO3kRvaXGFpsSyaDcWDRAJB9a2GPRvi1QT
xccX0pnRyEhYWE/tXKtbbY7dhB4bH1FCzAG5wJ/bSf9otOGlsOSbeZLWxyhSdVuctQrThYR7Napx
wKakGnc8fx8aMl6M9zpS+WIYZzkoIrGaXKwkqJe0fPTrrqK2CJObdeXZd3iaMZXE6azGHnvx/AFO
upyBRepAAJhj1p9Kk4mblB3yagwP+jJROHeF5pGTu4H7C8N1kC/rKKwXWjGmk0zRt2GqmefG2hQI
UqJvclHHnbbIeh3UkbHcSAk1kxJK+r6pmiCv8dnLRm3i+a1AwyXTSuhiyRPwqNU64iyEutldbyRM
44VyxrlX0m/xKUcaW2lUiZjiLL1w58g15mf5WRWJDCYe1fDmqVEvBX7k1Cn6mlohb+vHWshDVs6Y
tdfXWFZNqFFoXk1QGNxVYPcZ6efEFk5tO28mTMt4AJfYr6pY2uZqMjj9isfJjhe5QwdUafA3Ov2V
fl7or3WuenJcaoFRWbEdmpTNq1GhA1AF2oGU59IgOqAmmOeHVrERx5oKa5zR7WW0rMbMkG/qxiKr
vpg7J+5xOUejoB4GSwk9S2TVq8cpOlSZ3LpIx4faqVRBuU1ouhKGOCWqhrHHSF4wKRinBmCPL2pF
doy0LHToxNkDz+Wxy9ov07Idcz65prcB4F0vrvTkWOv6uRoINm9F/myYj+s+E+T8ZE4UfEIbthiQ
qjlz84zI+UZXC9ccIDfIUar3iPPXTa/WCPJ74YmAaGEXi111ziNJ86V0Cc9rxwKXKAiauJvkocct
qVeHpNG4V4vyVACnoDVR1KehbvwMPLAyToCBct5/guBCaYm8JR4Vj0TW+RDSq/PLgVpeTLvGEaR+
B+E4ugWxwbBHu6MT8JaYi+Ik4ygEnWG1G22mAyKtVzdOu6RW7tUxXVblSoaO6xvQYGc83PVOydV+
O8yCegff4qPLpI9RkqpDLYwVy8BABSk1BTSRG8Oc4w0BrXqgcefdNgInbWvCeleOCoKcuY8PEdYu
n4GMHFh6WhwMpRLPpV6kO1Obh20O18+Ti6ghbb6oz4jR+exdIb1JJsUFqaEodzCxNFaqHskBZdCz
VM+y1MSB3qncjwNqUAHsvlrVvNCSdJHtTtV4JOIwGDLq22Gu0ZIObYRxJo0eycj9GBLePPKErGuu
pvAmueZmxRawjaaAfoHT7HYEOc1fieUL/wjKw75QPPi9xVZOtdKt4jR161lodwBLIJyrXXcstfig
FJNJqwn2gRLHrw1OwHtj1roLmWD1Xpcq0IByuW7Fmu1TKaUTrsCh8Myq6XetUbYB3xIVSrlI6NRo
Xx9CtaZvJM67SjTSAwkESLtAa25R0IDMXtb8vZvw21bZItqhND3UlfGYRqWft8q0G6X22gmzyrMx
gquhBUFyKwE8DxNZcyew4+YpzssHyaR7g2efBKy1uwadqrdk/iaeGI1VUIlWhZEL+51pRvN+rdPO
SyqgL45s0tm1acQmz42iQiDoeTy0TbIkV+ZDWN71JJV72pJppQM2Qt7XUlJUbk84MQT3kprsyiJ5
zTSR9OiqtV7X1qq+SJOYHE15Nadtn8c4LxSiISZsAyam5I61v4u0W31eefr6uXosCk09XwHnZPBq
HS1342HpBS1QeL8D22JhbOdYvNBWpTqsu5gN5xJHz5Mejx+johfekC4MT1vSQRHUC9nNOhRNsNJk
/ailcrwd6cLvMyCYm1CwFi/mt79iiWl2MJLiD2YL39IC51g56UPQDoVOUHKGwzya9Nte0XrPYOl3
gAiSbi0JreYsjYIcIa8EOYBoSUsG57VwbHkYBFfH2ntlbfGFpxOroKjkFW9d0AjAdBAsd+QWeb3W
EkwbCmm6DTVz3s+9Bmaoi2/mBPupasC3T5fxukD1q1+PmXKzto38num1xieqivuyX7sPHpKSfGC6
pj4CNmYtsHTUnd7OTzNtVwKls2+9xuIMWR69XkPznPuvPk9m/5YaY7Sdozk8EBvV0VjS4f8IlWyz
fRweanJPfRChzxAHZviF1uCbKCOj2HzA0QQMU9wysd1puHgcszLCTSx39aaGulSu2aEY5IYrKHb3
5RDdNX3l6FV85IVHNSKrFyMiZjzMD6MxXiL0xJP2dV47x6QDT0AW/rjwfQ1jfTOX3bk0xSFojPW1
MoWbJEcUFpdy59epIPrEzCAJEdnzNPCDBbVj0y0bHuhUtyzaTVyvyZZEvyMs1HpjGkPkmbxMHH0o
v9Zd94W9yDakew8NHooUmUfGo9Dz/BlEa7jiIu+ERSpdPNbSKRyjEF6cyHjKWNKn6poasCRW5wOj
sgJs3qnL+CKxe2V+Uwxy07UrXxPTYmR3Ws5HWaX32RLaK8LGXVh4cO7p/QYLvKPMREyL2uKLbDpK
MRs8kd7mLuvCDymtdwSoW9uQ4oJYY6W4Y2gWbpdJwj9rYd4psjHf9VkHo34Krd3ATMPP0kRgXQtz
B3x87cxyGHq5MSWBJgk7YeYuV2jCBKO2liS8MrtDGsX4QGzfpHgBf5PONqDGzmu1cnTldcoOzaAA
Ubn6ejBIRx3bByaLSz+90l9Oj4UgKCcW5KcSn91dmWrhRu5lNlxLlu+MRQ0Yuswuf4j3ek42yci2
+VBzze3W6olOwGRkXrUKrTGfh860rhP8eyLUJe5rK2gtw62UwWHIuy1CJpch4dd+k1mPPasKYFqi
AdqFAPGrTUm7UpXaiPyJWiNErlVmxkIEovl5NQAUioU1qK3yTWj0nqssJIx6SvOAbCs8mebybGIP
D0QWaSOc3LhVPN78zK2OGhkPQdIp4H0LZFrTrFSbUIWXpCuxpwnS6req2AQzpYBL+7sN8qV+UBWY
gkUjgNPret+0iEbPSYl/saJjYvZX348+mRxpHPdltkxur7OHB2RMM9cKb3nVj/6Cg1ma+Iu7euR9
EwZWxFcijdhB0SQ2SBU1qXzQmpQ3XXTtUDdNUBns2MRpYJdtoUTkz4ER3eRKtvhtpjzmaYqeJJ2y
LZPhYS8M/UQlipNez2TejWw0jBadh9TtcDr7cmbg9ljT0o/ild23lQN4FTxBrPGNFWHQjh0c4rBP
3a4se0+K6l0ypZ0rTCY6YJipbrPIuS8IAwr+dECbovLhWfm3MrNkpexLuPIo+rFzacFKPjniFcbG
slSel7xug2wdjCAu+ipY0i5kq62vW1rdF1xVPJgGO+bV66Jy2aZzpjtJmuByENKvc6ycO9UvOj2F
UC+mwdQUcZB1/Ze2lmCvFspLw6m5uZTpjACV+mAVp2H8NlHC0qnQJi62tLVS0W2kkFdw/SXTEdPq
xQsYsSoAGRlM+URzZ6wh3etfq754EQx55EcokGXi4rMKgEVFJZF1qrtox2mwbhJTf1Jm8y2MrMRb
mDe7uabve7qs9pjOx2kJZ4hP0mzrSMEFdifXkeC6VQB22ALh6+hYV8uNY3Hep7Aj/TFvFBuhU+0s
FrJhYRiw6EUqRgcNCBLvDiaGA+NMyt1iH4vi4g5af2EOOjhpP95gLns25CUhKXy6m0PoCpopjC7g
YbpNCbxJsZnsrEo6RxvNC19O53MVIswGV6dqFnm5uW5XXUO+bqkBCseetgL04K6JVfYUsRTEFflD
trEwQhb18QsPxM1VhlDNQ9DLxgxsijiZda4Vp2a3Shenb7xwLGE7FN0+7x9NK8vcceyms0w7iwUP
rZEqVfs81HSnia3UFTG+bpeqgHMnF9VeKmYLCbbAnqZrKVfIsbOcRRG0y8ICDex5JzWNCXY+Q9cr
AJyOu1NRT6coH6j9eHmaJM1VZjE5YUhcCo3niPkKiGs6eHv4cDwAg+4lEasvPP37RJGPMW0cbBfx
4Aojcn0cuYvTx5LpxahIgoYSHLLZvNwyAT3lLW/ixQrizqzfahmHgkyWyXGgBYRYIP3oqxzzdyOm
aAsygGoA72EGczY1ZZbNbfNRZriZtbx8H+OJCiPlWiW9KuwkQdR3BdM6ei3Cu0TH31lVQCNGFY92
WeNfSiq52EAKkeGjrkTYIHTwSPtm45/08ylcRTjkEwIuao3syO79WogqdxzzYpqDv5BxcjTWVaAF
Eo0ANhquxZzWaKzlezBcxwl0YVhp77TqN1oq3BYU4kHTJ7fa1F1NNPlti+RhL+dMfosIzyj+EKko
dkvfMl2IHhm/fxULDAVSXiluewWNMWmcbLVuS09Rq4nqTdc3RLa4VfekJ1DQgEjfwfXq3FUvzo25
vOVm/U2LmRAz5hOdOIbhnNaN6UgSb1Kt2zSoFcp5vamK+RBJRgCpYNeo0ysk18Rdl2ncLGSQejH6
OToZQ4Ghei39omRNkKl5AUVIz4oklBtVFs5dbL7kiyxwp6eRO0+VXddnchkQ1mr46wCS014alo+x
wWIVqQC6smJ6XbDp6MYM3a9NFNtkjOsOoK5teQ5BQVYLYxVmjUFCQL0PwOw1V3J/iucrrqfZta2y
qVM5c0Z1lG/nsDOcgXc4dofo0iVo0xvgJaOZvyAjOtOGVl24OYlL0K9fSHhTkDsxicT7mvYXoR8f
6Tmguq/rFo57QtCOjoDHQA1ky8vCS2jNwk22lCfoms5sPC1V9dGGDUuMgYU7jIuzpZeJE8kGcTiW
LviKlGOGghFir3Lk0hMebHHpNlWdFL7eRYSMQXBAZ2IDqEfYKGCzTfrjkMOll7Lm2yz3j1ELnzqV
X5ci62w5BM4XqjJNQcCQLa0WVxFolvOObtwuL1aHlNFTnswvjInehoVicx6M24y8elxVtcENuoJe
i5A+ChbbxtygWxnC5HVKGYMRs1dmTdq2j4TZWaX21uyw0MRiE3kVsHzitPu7nD6KQwZV5S2LPkD7
TnEsis3gzBJt4FBJwePA4bX1vHkQJvElU1NCmOZEuc+V+pGSDL0ZbDS8AulNUwl31aq+9H35Ds0S
7w7ECV0Z0YQvCZYdui3ob2RACYrxFd3qRAIQfE+JMKJ2Kk760uPpi/SESRtb2EQqLwI/SBNXDt06
KzZkMu1KbaQhqkPSGTmcU0KbsCd1jjxxWSRPQbPCPhyTlLIKEXe8iZVHCLlvGuErkZeGLSca436T
FqRBXKStVymiopJeSSyjbpBVXvAKVTeFj1w3H6owqax1iEo6LMpOEbJ9j0QhGGicUiuy3JFcp5Jw
hV0EdVBNioQfp9fIoxSc8bJYDf1c4QNK5FZo6DmigRF16RzOhDUZw2tk4kOUV+UxMWT8j0p8WlIA
F0IcDHO/zzseuVVqZkfsJwjlvOZPGZA87Bwi/61MRb8YeYaNIl78GJOsZ9GfcrS00hxtKSfHmLNb
OhL20LPeqLg/llZ/jIGvUmG9UTpPG1AZ4wy80WrPSaQ+zBlZ6sQDXrvF4W5m39zldD2Td6lOd7E2
fhlw7knNayJbT2igXkY11B8LoiJQHq7GTkJrFlUqhskmBorL4uPERDlvoHFAc9JUxe2MMpBAws69
/qjJ6lvfS49Z2sUB4ySXq2UGK1oWofpmsn2qcXdGCpgbuV1eegSHdpHKX6gTsSzNMkzHBhUULazM
7SNYatz77qQru06v32E6T9A6s3lnMsTaZCgwt2ozyTYVhBbo0nSaaOMhAGaTB4fosuC10tr83pyU
CwCwLxrB2HadCZUniz1ziZptjqatX2Oxb47hKPA9DC9mVY2OOSI+Fs0QQEgcZl4MNYovcNH9eTUb
m8CMdk83fT/n1l5VrENJ9ByEuPW5WvEPyVVMaDKRCnZhFKBNoEB9M9ZpXmwIRX7LPFkl78Luwuwy
Dz2jGBUW7xDdV6F6Lgb1PKfRmQ3e7IH8dDRzWoOy0E59paxYGPF6Imkix27UocROfRGYbCVsSLUo
mRL2YNokXcYhWTk4AsYpTl0UFi4ZA2DtS5THaW1lLsxPZDtgYh3R7KzbmGaEg4SvOlViw+ST4ej/
ugD+D2b3n8+Jy9f36vsxMT/w+5jYAEwPXIfEoyv9EIHR/xNW8DsiXD3kx6b52zT4TwOAqvzD0FBj
wBNCC2cCtP9zTsxvQcYm6xA/yO/egL+hPUbO/P2YmIGzTDIial14SqR/y5+ytIyYuj4cl5Ht6YWu
buQO+4uGS3TFe566Y3DkjU+4ix3dmQ6aWa90C8zRxmld/JW1F0Xa/jEaZYckmI2y6b0Re+2XubV3
AwIvN/WnL0vApNDrd1MUaDrgFZfdanfz2HmdXQR4nz3TX9sD6h+7RpevB3LxKCIidJS6t9nrslGx
gc9rt3Vij3wwsPr+6JoSbtcQu+KL5g7OZeBTXAaHhr2bb+Kt7sWbxM3sah9flMnRl8OwT2J7sB8H
Oz6IN/IFVhync3Vqyrsa4728qV3teS/gpAw9wRWf1KDd5Z78lvihNwSPkyPcIduzr0egnjROkHSV
Q+griZcQ4XE7PstHXJz2JcQ1jRc6szX7cXd5fLTs4/76L4vTHvJt573gwMZb3x7aAx23XQa/2d5j
1ba/+Pf3kf02u/WhdwevuL16O7PHBsKYUTr00fci4ezM19xkhS1sD4+xX9Ie4O827JfEvudaYXvv
3Z7/NrvGu2ULtu6wEL61z4qb3fYuwtJDYUc3i5U6yQMBhLcJJekm7bFeRBOTedaRS/O+bsRtHfR7
NWV/iYbWlzgIP3fQLsk5cupNFwy2dOoxvEfkphSefGJCM3Q7/tHN02Sc2y+rj+feTQ7RlvvgcfYW
Gzf+S/6bLbFmC+0ysmcjMJ0bN8/PuE0BAGSX+k2dGK/Yw7f6JGWO+g0awmXYDJjg+3d2Vzgk92XC
16Zo25crSl1AKeYufNdsUtZv4xHnfbYhbaXbUCE+ldQIoy0+KJwNF+5IkKTstS/0FHM3i7ezXcXb
cxlvn9t5G38MbIwBpah26gNs34tblMOH9nl5mZhO0edniMsOuwliNcUAw0vLlaZNI7rGoRNBhD6t
Eay5G+uS2gLuVPOpPsYH+ajctYdpMzzoxll4s2CiiS4sLWe0bDY5/ELcZTexK5xQ/DupcJwmeBVt
xrjJFjW/4P9Nh1+3JO1Qddeb6WBs2ZqtmiPFnkqjjnGGdFS67YBeV7eHD6RG7NAki46lX98PrzGN
vkN/ov3WVttp2SEnreJAccNdfE636QEJx/ARXvgr3Tfkefb5fNjx+RtHvGtcgSWA2Avmr/EXNpH1
PWNphQEPJfSH/qIfKdo3tP5MMv4cwVN2mS9wg9EeSejGv5OKyT0gbVwaNEjhSfH0kaquNtZ1fXIF
3MhfuOsawmiepHNGEf/skpoU3onvqW/j4rfHzRCox1FxcBSYjvbOiVl26cf+4J+XANEkc+c9gmqu
Dq5+Wr83yil8EPzMvT7BovKwPMUZwmC7e+NzsXktnfqLxrphOOMX5n/naD9/hU3YfBPeBsy3FOW8
dBW/mQNtU0ZPDbvI5Z6aTAqWY+mrjr/gsB7poW5X91T72v5NsBnGxHayT79mNzrgNlt/RYFiZ99C
tLV0uaBU5G9U/20gP5+jo/WK+Lhl23OWb5VzYj0oKIrl53XZErV6UY7ys3mo0cxHlY3A+10EsHM0
Tx4O3435JbSFY3FgGG/Xb/J5q9xu0C3fxB/KjXkeHcZ0d8ruptmi3PGZMYjRrZFtGSqqj2rLCbU3
dWfTY3JZlr3X1zigX2NtRfsuDqrzLvUU58mr7di+WVxPuzA5fWfOiPe6+yof+JUtuuqX8vVZYTGn
BU+bwO+9wZ38GGgAjWT+i+TM3uzlgeaQoHq4kcEe3LAffuxiVz2tO07Bhs5fbKvD4Paeeaq2In8E
QZ1d2yM4CyOyLf4M0iBQJjfabnL5QPzzdGCwb+cVsh3bUrYquICj/pxt1XDXf2iazS/zj2dj89un
uOkfqeLozmxqO3808L6AggJDb3eH5oBpQuYmZ2c6fqTyDncpYpvWXh0UzjZV0/Wcii2/PFibkfRW
jVdVvxNglJzyAst+L22GxR9cfoZW7uYK5M5RVjszt6d4VN8jSrxa8xUvOmubZ+EocQ6WCrOCpm+8
4a50jY3kVe6r8vqQ4j+/c4IPYYs1Xd7re9N/uClXakknNG3tFTrCtuW9aRylm4zJzpmxgDv4+Mhd
rPn8r/eEi0EC8AvvWD6+QVKDHd2Xr1nhdNamO/ChzC/MK26mA6N9CFmTHR+t5mUJHeErtbfRuxjW
EvUUehfLZXiEvHezJKcRRk7Ne057zvnI+OUV9rCmXwuBMgYQ8yByqNUOnrj99zeQ/4YM8X+QwFCW
2W79a4Hh3fTt6/fe0d9+4PeNo6yiL8SIjV4QQhNaWv0PgaGEZ82UJcUiDEm9CnL/VOTquEo1C2sa
9NtrtivOtD8EhgRswnZECIgoV4H2Bnztb2wcr1auP61eV2adDOoSWS5/mYED/fr7fzEjD7h3Sov4
MXAK8+IhlDcuyJc6V41XxC8t/Sw5rXSvE7U0/P02eZ//b/St+oHP7Hst8O+HNi1ZYluMOY+Ax+8P
fZ3eW11Wa1SMJpWXrNbHZCTRzWSKuvvL1/FvH4qNu2lyMbmg3x+KZKhYkq9ZLiaOTSZZkBaSpua9
OFL9/fxQVznm5wtKNcBw+mrvkBWKgb9eUCkC8q+g/nEkRJu7acDQqjbqcvPzo3xvW//92lnYjWEJ
gBvED/n9UbA9RWlY02CoEY8FvbKE/riINbuCstm2ZVwgT4nQOzn/wWFhfKmYHNGRXyXkfz25AXIc
U51GQ/jWw9UY1LaEbplX/lgowtWSAFhgModfHPVHNwqkWAopiePCXvj+qNY1Na7VOWrSgw+KxGV2
miEpg5qA7O3PT/D67Xz69sDT48pW0LvDpv1URTEsAz9ckDrfEB2IxvuKs6Sz0Vz0FsKzejXRxSY5
55bZzsew7hTv58f/wd3DPXNdCmROV5M/fa9lEuPgQhfljHOb7uXK6jF0t0qv/eI4rDn/33nKaJfB
ThBKDc3x+0s6igMz3TTV6M/l4Np6NGOCqXeHuoxbt61iM/j5ef3gK5R/I1LgkdNZuT5fV2HOwgE2
NLNfSQn0CE08fc7lQeuhiv8HhzLxsFKOX3EcnywGuQrBFR4nneSpeWegZuBGy/tLrGXyL470o5sF
ibdKeQ/xky/s+4sYjinNXi3hIi5mjWoxlXizF5F0JJO2u8dOw4t70ur4UcxC6dCM4j8DCf/lCvqD
VUBWCMoDP4DdQ756Pf76OBoCciBBjjUHbL5wb4VD4hhGvGzb0ILbng1wn2QD+NHPL/APXhncopJO
QK0B8+CzIL2al3oGg48hLJHYYUUVNQGubZ/1RtgRREmd11oULUPSfvz8yD+6i2BmsAaAKbekz7zq
Ykxov+UmM78SFWsuDdpmBViJr8kS3J8f6ocnCUX5mmyIl/LzDYujkoAiiWCcXrcqV2rWdDvrs/RW
dyPl0rAk5zEXLPS2tQrJ4+fH/sFpsvxAZNcQSV8h/99/rUmippFYa6pTxmmONzJh5i1ZmZdIVHw/
P9Qnd8FvLxICVoAGG1jgMXx/ejA7el6ZJHKsqDWZAzY5oCItNdFgyZD0lvyQh4m8mbpGv1OKSvSk
1PgqiHH1i3VXuh7n08KrXA1B+BtYHgBafH/OdM1HbDp8jlghxIcI3ofRKC0vieHarTXVeRozMFCt
9AVDYEOSjfjt51fiBysi2zMuCGRhev/XDddfn6V+KNdIjFUVaFTfMLIFc6VkA/AxdQaLqLTxL56i
779ktlqYqlg2OF+WRF6p18XlLxsvDNaGJOBbdVE/RaSSh+12Ec2HeKyEw8/P7Ptb+Y8jWWxCcfOr
LFjfH0nH+874rB7deh3yJyIYUe5VzPYG9A8ermFqillAwTPnTz8/sPT9Nf3nkeGT4gXkK2VA+/2R
I0oLRpEhYZjJlO/FNNbdSluqTTqMyUYaBAqvQp3P5HtAHUPksW/llKaYFppwKOOq2+i4219E4m71
Q67H5TfEQcsv1pQffka8WgbP2RXs/el10QxlnUrWSkeyUMLNJCJeKnW986V4HA7WSP7Izy/Kj45H
3gHvdxITCU/8dDytrEy9MdC3laFVU3KmBiPLRUAUh8RiLmT5F8f70X1GkQCgBqOSyP39/XfQl2jI
FXEeXWQ5wHxLPX1Cw5c8o/H+Jz7oX76OfngopvbXe5pHSP10ahRAzCHJxHb1JkUXRSpy+zQN1Uhv
siYw+z84MWJizWsJwbtA/nRbRxUvxZb8bjda5TKAdtwEpYwyaSmS/Bcvgx99Z7+huejz4wOD1/Pd
szqORhwRDU18sjiIQSQ34DhLdYGOGGWRm1lj/ovkqx9dScLNNQ37GD5O49MbYFSb3lSSdHDRWQiw
JK/OjnKMGSfNfXj++Q15vU5/rry/P6QkNilsYMiC4PS+PznSGYwKnwbtRIb9t1mm98jHcfkbv/i+
fnAcrJ8qbBSyjrCAXpepvyx4htwtZdFxHG2Cj6kVS+PhJSie//bZ6JgPeLg4F2Yvn5YcLcUAUkQJ
jRisC9QlVSxvo0SerM1/7zif7vU4T1pVyDkbHS2VvZhz7dVDnPyibv1tR/Ppy9FFFfQz9zg7kavP
968XTVOtZJSqYsDZrsTLTs8rYJpVjWKAuXuefSEDoXqdlqodAqWCzISzi0BEKs5Fe50ISFeYx2vd
VhIjIXaLcMI6VCY5/TngVP1LW0o4fUQlTu76pMQqNJRIRFmU8jK6Gdus5M+RwgjqISyV1RkozDNg
AKm6xf1kmF5bZet9S9Bl+IttyQ8eOJ0US9zLVCjg9j7tSiYNmEs6rr0bgkNxzCJZ7toqMgPsw/As
/4uzM12S1Ni29BNhBjjj3wgicq4xa9IfTNKRmMHBmZ/+fmSf7ptB0oFllZVKMktTbXzew9prKUOd
37+aSAqwb3BpXUQ0LqeZDi8LSRGQVTVUeYCEB9J/bitpSLpuZ/l71su5NGUTcvkmL8Ay7ldnwFR1
kfZSp7bTNP6JOy19li3OTV3K9qxJmBmAdjc7W3XjMnEs6PN43MjyUKi8NAreSsyiZTL1JHNvB/CL
X5QsqGCXo7WzbltnnHAI6kMXl9lxlp+/Gl+Xz1qfgcNgu8IjHwOu+SH00NlxaLassE42XE8L45K7
mkUJGNLUohKm1FrXfpYTONADBCxpcH2xVr7xy824+C4k4mwcBB7Ry9EArsosZXogvKek0yldjBFe
f5TkwF0S5+8apn/jvm5UNDwNTdl+HWJ9+gudDc04WUbWDzubdGsd8eE8He8YJroXF/rV5MoSbo2Y
ZkakOQFPzpFh3g6m+Lc0ULa7PvItSy5t/3BccoXaxuo41IM+6lC6w32eG+pXb0QlieQyG+mstMrf
OBLLWlICXxQA7dViZmOU5UpoKjCU5hpPZuS6FMv6FCyiVc9J9sVPNS9Hqcsc/7o+yuVvXh9GOqu5
ZWDP57FYPRWTyhtlxLCmxrSTUJBtqQzQT6F/NPyIltUSNM91g5vTukR1qM05IEZWt1psa56lwdMD
PQyQdc1FpxTRjvEsHVPu7N3NseFgmoxMCK6cy62b051rIcRMqbilJQvqEecY2nF/0zuyu7OXAvFv
DA1mU2I3k4S1t5rLJndGPFvuGEv14UNcaeIAfZNxL2J6Na+b2hqap4NKMmEpIzxdncoeQZIWDQyq
4zRd3k5+FR1rpcf3pLM0pJ7RYL1ub/Ma8MjfEx2TE8To5Vzi/Q1+DJFLUJBgPgL1Qja6HccHORIy
HoZCjd/K2Zr+tt0uRDWtG9MbYZrRZ0dkNGZc/5itLfT6W1YnM5ejsiKTb+mZm2Obu9qh6tC+ze04
+o1ngztPFxAfsLJrZtQ4Fj280T4+aGd0x8Qq4W2yUnWum9HauW+2LnTPJwsJVyzsI+vn3oAnwxgn
YuF40sCxm+bw6EGX+/P63L1k+dcH3ke7YmE5sRYWktVCelajRrpS6OuAFuuUDsYE7gNC50Ivo0A5
3vBoi7R6jJHyCVRNh8dhhlupPTdZ5063naGbNyRVq+cytEFzEj/vuOIrGY3/8+KgPuaRf+ADCaQu
v9CkDbNMm7oLUrNp/6nm1H2iIXcaIQhvrRspFS1fBeUZDrIMvQ8R/ZZ/x5bIzj0d/38mUhjgDidP
gbCQQ7mzSlt7j0wnkSTlIpd48vLjSklxC2n5jgYM6P2O9RB6t41y7T8UQn07+3zrkHO0l1iB145M
+KWtJu1SOtWmLkj6YfyaeQOiEV4Y0vqmzdC0JNbn63tjY2zMPkp41lJZox52aa+KtVjpwuyChsvN
wgMehIJvGzcuSGAi+6++8P83Ul6u39VOdDlY/CL3ZnFnXpqzurAeepolgjT0wPR3YOVLa3APQy3L
J1/W5jnJ9F/mOKidgGJznBw0JtbjfXdWTxCtzrpr5wXZAC8dqGek6Y2XkabWe2/e8QVf/JE3g1xo
UohjPZBzqzVEoJTOIqPmVJeC/oSJin3pyu7gpynlxoVQwQjVAN8+9wlEDOlRF1N5/o11xVuC2ghc
K9wNlxPdh5mLsrnqg67zDbp1nT+7TpW07Xl71czt4S7QO89cRIit1dl1vbSmO7si2TUb2kfo4ewv
YZ579/6Qurd6DORpngF9FTI36JydgMul9LZfH+5yBN9M+f9+wzprDQMBlWiRk+qjK+XnqFvAWOpQ
ftUbv7xHKt3/rNIi21nojdsbZ1Rfru4lsFmfVRX6sVYUAwNXtFFAAWk+hPipO1Y2bgSsUCjmCeYO
X1fGoqhI29zBilFM4zNyQ1BQ1FbrfpiHCTmQmNTMzmRujouFhNB9Gdnap6HXE5pDpTOZVgxgtzeo
/EGTI4b3J3sWatr/Z2fl0NDDEte9QwYSyTR5HsYiBOict8FQDPUO9/jmkECdchzhY4fR6/I4yHiG
mMDtWKq6Gk7G5M9nq6aT7f27EGIkVNvZig6FmksrjqgbnXZkDp2FX0/XwOLsQunXgQ2l17FCFAQ+
xPe7KwvfmS3o0OZPfWXUcyo/Lzpm0der8l6nG/7Y2qE42iPyodfHt7kVl0wBdPHoLa4DamNGzbyF
aTGAO6gISqn8pe+A6w20Rh5EtK99vW5w69am9A1Ew4Gp2DNXz8XgJYL2efwjGqUAfaUolviaG32D
tiH7nWmEzJzUI74fofzl2hnT7GmTztggooQ8fJro1PaoB7kVzUXvHxW1WAr7/ENuenkkX8Wz8JdO
NAstlxVEJt+7eo7+gLrcfhxKI3y+bmpr3y+uu0m4JwS12ktTBO6tC61KH+h66j1n9pB/17yy+p0B
kfcijAVWQ6B+aaXVNV+r6XwPSNtp6AUjrTdkjbwdSn3vtdnagqAEgI9TT7cJJy5NRXo3j4bHOy7z
Ljp70aDdwmOXPc+ia1AxCMOdi2PrYYEPmkEhQOcxjZf2mtp3orwkrSqssQ5kp/sf42gcDx5pDop0
AuSrM4d/XV+1rW3PelnkyaBSIwl6adRJNSlH2qmDqMi8Z6Fg2YiMTj7A5CkP100te239cL4ytY5A
CJazOpPkVnToocdzEifaB7hzwcw5Q+wf3dYunka3FDAH4PAE141vLSbvJgRP+A7kyFf7Bn6MxJIa
4EEPUcknwksE2xED081pfkL+1t4Z69ZhEGwaXjVSO+iWXk6racPmndXQJ8SWjsSbBZBWU/r7YBgv
oQz8Hz6UejpqJCTqLq3UkxbVRUYOyU7m6KSKvjwNMZArqw7Vzrnb2pxsShQ6UdPg9+rqj0OovLwh
Y3PO3RTQqzad0pwGrraxzbOgdnvQY3fYMbo5i75DAZdwCATb8lGvbq/MLMw0UiQHbbHomrQJWPte
3yupbVnhHmbvk4hEo2S1NUL45IWT5JQzxkI+uFrmPE1tWJyub8Ctg4bPCvIJnQpi42WDvhrLOOuF
gNuHsJOOsR9JimYLCvdAXd3M+R2vygIAo2OOqVvUMl7bIkvt5p1DBgPOKvuc2lVxboG47Yxo60jh
kHI9CpOK03pEPKFGGnf6ECQaHGndaC3egF2gP5MVd65bRTtHeCtJhCsAMxluz2Jz9ZhRxNMhSQAj
NsMGRT/HDPhZS5xHS0PEcghHlDFmAMXgSNCIzhw6hz0rRAQDiPP1tdwaOfVl9qRjAl1ZJIhez287
9IMJBQfBnWV3/xFWDn2XiVBbYglwLFFq/bpub2vvLCAg8sUWWM41ipOWwhDKEOimLBhqnvDCl85X
L/nipW23M8lbh4F66IKaQATaWb+vJczFHlhV+DIWwokI8Oi3AXql3/CA0PvF1UIQCG9ydZsYeR4L
Y6Q3Q4amthAuRcGkof2hab7zO6YAcBKPU+h6E9NUDTdiYcdjAAlYSDd3CGOVEfbPOQThOzWTjTuS
wgHVclsn+KegcbktVKbIh/mYMmLbOcOQCe4/l8PZMaF2qTrXO1KMjXZO4carineH40XSlGzWOmbr
AaTlntFSURQaDI+pJ26rpod1UDXZv5No5sBUyWdwa+Lp3ZuSYh7St9S0Acat6+cobyTU8Owh6LXE
PPvIYh+rVMoj8dyf1y292ZNkjGgLXGAI1NCttWPk9HknkyQm4RbnCtYm8AEVtdYv1628OdSLFZ43
Vo5eQ2pAl6sXZzXMWwv9FbM33Dugaj7AmJafcRG/xL1m7aCL35zpxRxaKgLpD8SL1oihKBdD08tE
0mGEAICGRjVIaSt9dENDvPcIOHBRI+jC7sNn0NdiWOZE4TKsWhnU/tjdW34xB2pKiwcap/fc8+Vl
ufDxMEUEQH0SvRegDquXR28junujBfXtdOLQd/R853WZQk9rjTdhSGc8MLn6TpLuPgz+GO2s4ZsT
uJgnMgSs7YC8Xed2i9C1YTgB81MoHxFj366/yAK2ogKHLGjKmnpXwydd3zgbK+kb1EhNHD7egvWY
pd6EUw7QPjDSrKL5kNatShtaCDnD6PwbphboHjgjaBDWD48z8+YqW6B+M7vzjUpNLhcHl1027rTz
EGxNJd4D4EzS5IuK2uVxmNXkOmA6ZKD7S6OOK0L1C+ZIGv8iaWmoKLT251kN8bfrI9w46+AwFpjA
EkvS0HtptuZTmiEyZDAaFeLHE49egqbMb8zjMixCHt5vGtwvrQz2GBEAs0/Kvi1vhK1Bq5PQINEO
kb9zP28OaIEGcIWBevRXj0I0uZpvhQwIYXH5BVl3oLW15UhnJ+LY2oVkneCe90EZWWs9oaEl3x0j
kRuoLoG5sE7/HTt0uYve36skbVkCOO8IgFMvCf3LyQOY6mskS6rAMWbv1gOrcqhTH3YF1Mnf+8Zw
nqlYvcCDdXpxVusUsUm0wSU/YssELb9+0JFIGnlMIWK+u77xNq5/iiE24m7oTcLWuYz6lX/OFkjI
ZKPAEFVOR2fjlOvpk4mTdwf2wOsPUumQMbzfJiUCkF4kCt/W5aGpEwkjhKdUDfRGox5ANy4CQYbR
mjdIu+wVx7fO9Gt7y89fjXHMQ8ozPcIddofMDgIx9KyO5nTndaEI8iaOb2SdxTvlkK0ngYwGu9/g
ydPXd3LJe20rvS4DUyvLE6lxCGZJrKCt5Tl4mT5QoFx3cTUh/xOjY+6cv7djtsl/gZQhijQJvVZj
dhO7cWTDPVY2TXSXR7MIhhbZrT7K2696NtR3rsmBub6wb48IRhfUMZEyXWfmat/6JqiVuu8loHbw
RvD2afcj4QTEQ2397quMPctvUhsG+fOXcuerNe0qHDR2NAXWfLS/Kzi9D5CqF1+LxpU7R+Rt6dSB
Oh8U+wuNP2De1bBS28m1mZEBx5xbGAYy5UEsplXZr3wsq0czKcsOoEARIWk8GuoJODxPLkzdAhWm
OUp+hX6Gxq4rZ/kZuszi6/VZf3vVEl/jIHJl2MtcrI5w3VdkQyyHqYCeHnrchnKXKq1v1628vSio
PAGOcF1KXVzs5uUhsh3aI2IPFyfVTf2QJTS8Rm7vP3eZ/GkOrbdzfLYGhUFCdpIGgKdXg5onp7Fq
Mp6B57TWuWmgXPyox1Ab7ly1W8MiIU3lmR5FCherYY29Vc5sHhgCClq6nTbOEUJ16HktfRV9UEhW
7bhNL27npa9IaoxAaRH2RFtzDS5OvUYnBcfO9dL4hbq0+uATGKLmpHzo4wppPbtTCDFP2LvqKez8
7lfm+CoIkQf7kZae86DayHtAdoyYTkB7dyfhqgsg9Iy+5JDaUsWqd0E4yxZ/89E+lSpytBCELGQn
r69QNyRoFlbSBMnUQllPe4r+uZ7N/F4g5/nBd1v9ER0v8XMyNH8nvNxaIVALCyptaQtc18omCaWS
1wu6mVvr326M/A+dqaFBYNvykMA7+Rv7HKiRQzVzgUnYK1delIkf6g0sOfCIZ/8pNXu87ZRFvzUV
okNXWHvpnWUjr2cWjxwIPZfmgm6/nNmkdKyy7TWo/Hqz/xC3DXpicWfdSW9QO+/uxpsA1HcJ8zBI
8LU6U7oVt3qWGU2g7Kaf0b3o5KnUCRLuo5oDnAvlBSpKkp0E/9vytQOJLhSOFjcoac11NaapHC1v
MnoCZst2pgDOZkDuRjg0hzSPwm+tBZtnAFANZSySokZG3pOut0NjRfleg9nbV5lPcUkcL1UhHojV
bJcqzD1VQdMOt2j3M+3gEkH7cHxsjCGGjbcT30tHlCHsBUPyZSqzbufZ2jhHvFXcnnQdLQW3ZbO/
erZ8NUPKZSgVNDAz/5QdKC43TuK7OW3RFURe7j+T7IZbeLP3yhAb+wyMLoDTZR14olcRxui3NvLd
nQqkp7lB7QzRJ1OP4gdgDPnn60/FpqmlqZb0KBnLNZqnRfWGYkoFp2Gp6bcFbJ6HDhDfsUhAel83
tXE5kPsBYEnbOinSdb206oym9W1OTwfdcH6DsugAK4hmA/Q0kF05KTPei3uvmwRLdbmEXipyJ5kF
vaypS8nU8cKE4BC5GlRftOmxV/b47pzJkuD6v4MEonBpsXadCX2+EG0Bb56DyGkoFbXT/LjwG+9c
EZuDWw4qpWDgJuu+00FTRhJaSKpXWS9+JH6XP8691E7+PCU0EuW+8+n6Am4dCNTsSG4vCpZk7S/H
JmNHQjGqmiA2YeEIq7K68/vkn8RMmk8aKB/IxG3/g1flez0+Gw4GmQsgV1BleZSsVg5yWg9KCeRn
grDLnBuCnAYBTsgBrw9v4ygAiTLBkrM3qa8vP3913if4+wUKLoRXuvyzKvP5iabbkL6iqf0NS7Qk
4/MiwAbIbzUepWQ1I0rBhgzlfMxTHIxhSNCRQXdkZ5NsXKK4QAyLAp/AR1um9tWgrMkwaaJA97oR
olPQSKb1Q9PRCXiEh1zdI189f4/7ASZHq8we0w6s3fVZ3XpRlg43Xk20qxjzyh2ZPZcWzhfAQker
VBoP/+l7knoQv1s3jSBvY8Rw9kR4Q4eSLtsb3HZr5xs2TgqdlQSwuCR8g7PauFEKV0CbjEVgFUN+
dlILwsHaB6SMsgEM07fXR7yxW1+SmB4bCSD7+phMXavGMOO6ES13do6q8Le+U8mOlY3DiJWXHBRM
BZi6XNi8M2IXB4QxZY79q9czBy6don7yXSkfstQdvuDBSHxAhBmuj29rS+HgCYgnuAggJbm0PI3e
FA8NXexeZNi3cSO9oEwpLUVJOtyqRGnU2AwzGGdRnVH4yL9fN7+1mAvEZ8lLO9wGq/2EWFAeSosM
QWoISIiU+7PGiTvnnfevrsV7zf2b1gTu5QJgxKldbZ0J/6Tk7S1JRw8w8hRz+4QcTHzTIBf41JKu
2Hkk3y4r5XgsUYWBvI/q6OXkVp7fpH0N84qPiPHn2LFDqPh8uJhEjkDGUMsgSuDZ90Jr3FnWt7ho
3GhQTKRAoBIAj7oyjRCp6uIIemPXjqApzWI7OZmdhmQNur4yP6BPYN3Ch2mfXK33aujsp+xGEdpk
56yKrQNknIibaU4hzEOu0f3TW0P75/XFf1tg5SMp2+IRgyWgUr1y+T0nSqsEqdGgGaPpwZyX16jL
qkPXjuVN1nvt4+x8ocwf+LRqxig8OajDIce1s0xv3XM+g24gduDSML9+K1CgdySk/20wVcK5a7X+
V6Qk6jq9lZ+NtmpOaTjvpU/fbkU6t5e+EWiCqGiv+53ob62SKFT0O+GDpydtHpHQyzMl9Bsg7MkY
+C2qPDfXJ/zto4j/C7+MBd6HSto6ogNtBvlyR8yN0ANaEsMUHcfeQaAuze2dNMILiuEyvHIJV4kr
qDnZFEdWa9tNHAm/sHjmtdYqkRcJixm2VeGbB0PGw32bOKjExC1AsYUg1YOPuXTGv+ZGQ9PIF6kA
LDPb3pPXNQ2k0wAcfw1mA0e95k3e93wc5HSOWnbmQcHM/rHqc28vQny7RqyNzYT5UI9Q7Vy97EB+
qzBP2ZRdSjxkDQ6kiEmn/Qs7Rk7jZF88v3t5iFBwI8h4kYBZh2u1k/LXu5DLu6kVOchXSP/zPFj2
c2MPTNuOsbeXE2g2gkPKOly+/Mfl5SSRnUeYwtWOca5X9VNmitD+NWSDA6NSnBd0IijPHg5abrNL
NTRN1NkuujQ8u9TS03M+tHDrTk0uf0C166lDVTlmfPB0lFqiIiFp3vVxSAZFmz+IDqjQIfal/62W
9HMfFuYK8iyD534C+Bg/zx0SawckrhGNCFM7/uiGXvc4eJoeBVWFT3So85jScpYL+DaBFqrqZHgS
cScrBPR3HLTOhsAoH/30tqcHDB5SOUzJGcnzVMLX13TRfZHllAizCnKco5+PUBNOc1j7DxVYJpTv
0Czoz61We91Dj5cX/0QyvOhOPlq05qlufDkGItLDT2LMDHk7uTQGAyTIG5fsmOP9MUON8m7YB3CI
JfkCDJu0FYwllysE8tSMTYdMduQm/qKKCPK1jxDApNB7yqfYfbcnSxsSKlYvIImlleHSnmpLaP3B
fQczGcefyqrlqZVt+qkchj36p7dHa5FZpefEw4sjTb96iUcxRzXtnnVgoq1xE3pG/OBOBsArN5se
6ELZC8Jfyl6X1xG1PXYVF9/y0qyzPaJF/UbYQHunEJWOD5PZzD/MtEu6m4z/4bEUIvxL+cikBXix
IdTPU4V2eUWqBnpHJ/TDbxViUN94qpE1zCgIhw9W0xj/qWQNOS6PS/2jI5/yKUGVEqLGJJq9Dzo9
/tGnuo+Gu0JLB4GA12yOMIg6tX5ozcSPT2Pm299dJaKfyCw5z7XRlOHBdgpbnoooH+FJoWnmexMX
XXUEKCP/LsVQfNXTUvvV9qDmYJcYvO/xopQOtWek7ijm5nOQlF3zOULj6B9A6A2wFxRekXOYSpz2
ZTV+mJ3Vfc8607lfpDn/mXpk/gLHmpO/8PEaeTLGuYgOMveq7OMco8N8FGntfo77XH23VTIX0G+H
yD9IRZP5Q5EZ3jfUbIzoQ6li3T4U7FP5de7iIf40d24NgaeGrFKONp5e2p/Cok6qo2+WGQcP5oD7
3PPH76JFn/6oibr/qTVFomjUahK0ojgCaK96ZkPyKhudLOgAmBVkNqDuzjPLrA6WEXYfhmT0kX0v
xVQdjJ6s6bkiP/HcaSkhLIqNoj2iTgB1fNc30cPc+dXwqRtn7RRF1MV2XIr1SwuTEoEam5vuNw7U
OnMwcMyACQMEG51G3hutnz/SMpK6x2biBzvG1jHKYsxd+FgWXCYlylVipG1ppJg62zhmKGUcx7xz
z16IWtXOg8Hp/98ThC+5hLjADiCvWI7turAsy9nvLXvh7K9GVIVpTAt0O0pOcPZ7wXVTl0HJiyne
2wVVwWhgMlxm91Wci3QmqfoQ2e8csOSxcnsPElljGr46Q9egZmU7SHr18h9XDvnHpi/20LSXq/df
+zhmhoC/iOd4dTtNvUkdR8shUEKV70jHg8OFH09HhFXrHZdsY6jgcSB8JEwgMlm7SVK2fUmkY8EF
TZeyFLV+jqjSHgzUD055ZJnon+sRIjntQpof1zuLerl1Xkb62vy6d0w2SDlUkyYgpFv4mCI9O9eK
+vf19Xxz2+Nes5LgF3FvSO4vP3+1njoSqTKeBEnvnMSAMAvnh6XXCCjZM+995mQ7ie/L9cPCYo+6
3AITg0xNX9kTmmFEaJzJk9dl6D/nsJtncVIccxdtlutDu1y/F1NA0ugP8GB0oYqw8hF1MwpR9+nQ
A6Ngf0BeJTrPs/lnJq3wrHrdeICEAuRC10UB6eY9boblb//fM/lf69RhgZmTlQHIcjmxWmfoKqFh
9BSSY4Zma8LBMR1131HpOqEpa5waW4mdzOGW0QURz64lVQm3xqVRRBK0CShucxqMtLjLyyE/6QqF
aV+fs39pmcs+u3M37CzpG2+VZu0Fd06stDAerTMkIeBvL8tQh9Vqe6YKWhEJysk56jXCkwcULceD
H5ndOZqluL2+xBu7F0yzTeUClCpJr5Vb1IUJCW3Eqk8FKaAjYpbRYyt9/6j36LKb9azfXbe3NVRj
IUHiBVn4UpYz++q0uHGbpqY5NCc0P9DfSyL33rURKZGjA2VWldfpsRVa80Vm7V4kvDlUXixISGFa
5BRdms5x/twwZml5pdIHMn0QfrTt+L3jI07pNO5N7UsGZLWB2UkAZYlCIORYlxF03umyjKzmJCWa
RYh/2yfpoHZIXn+W3+joRoBJLsKrhxmk6z9x6fmf0hCqOhGK6WT0g7uX8HublGCnUexaUFowxkHk
ezkHmTbmyUwq4uQWwzfOl3f2I1I4UYpz0qJ7chgRE3qExEycPL0hCToM4uxZEM1c3wYbl5iP+AMI
rpeK1foRMoXmzk1hqxMwUfily0EQrKd/hqlyP163dPkIvNwiPhBi2IpJ6oK/W6265pd6PMCKhsvp
+k/WYFY3fSjbn9etbO0tCvBLxQHKOhioLufV4JGLJ6dqT/6S6MT7Jc1HS983vXOQnUBy532Ui/8d
Fpl/h2uK9O06tdmGMdpYet2exiYvz92MMCMdlMPdINL45v1jA8nLL498Fnv5cmy1QESQmqY65Xld
n6SOFM9cttPBijo/iKb3g3DYo5TJgfswvCVeu7SnmqkYyFUpAlMoaTrXbm+l40skFMI953LrNlpy
iVBzgMADCHBpyhp1aIHjuD21xPcUsOfyuVJe9jGHs+KQ0a5xTI0c6a+WNPlOiuKFqHp9O1C4Jkux
1IzBwFzaniW1x8lJ1MlDwPRO+bN1GhMTJni3b88mspDPyaTCv6ckVrdxPvv6LTqW6By0Fao7KJiG
H9tYV8dijFzvwcnR+DtYWhzeWUbbHJ3cnbydV2rDG4DSa2nCZzdwolZXd2iqsDb9Tp2GMjOefG98
HOlq/eSXZfyxStr4GXYtD1p3aNPOohz92+vbcOM6pQkHlBDYPoHvut4XuZ0SJJohd1ecaYc87kLn
1NepHdEzU0F0Es/KjJB2Vv6fstEgxED0UR08K/Vu/LxsvqWI+33f+aYl+rhcRF7PpU0fdx5/4eW+
ffWcWVLWfetm8hR6YUvyqPMOceq29zrw7DPVRu1AtYwAMzNz77OcrfBTrAHduv4Vb3fx8oRDXkVL
BoXxdYjUW1IMfqVg9LXd+mij/0rTnyluTIBG93VVIY6VqwgttWaPreBtyQwmQ6IlSLpgE4aZeXW7
zhAFu1anYZqi2q201XzDu6UjEyAj+a+rzc6dAhTwMPqhjE+id8yPRqIP365PwNvXhFqAzv0OaJwk
yDqXGQPznysE009Cky59PSbgY+qHHwG7Tjv+y7YprlIgJ8zhehNymquqDTGVzVb7V4Pc9SlUjYpR
44qdnQO3ta605uJ9A40C3bU6cEOWwe4ienkCj4nC+6QVGmG+Zg4QXvviby9pyj9CV/XF0ax96Bqu
T+rm2vJuchXjMgBjW1VZRpRGp8yP5anJYhgSnNg7JnqkH1Xcziddj+SD36ABGE2qPJZzY9/DuPNe
lBbbyyPygFX45WldhQBpaNdua+bylHZe+SGS/YCvFDvmw2zr1a2RZ+/3EX08cOQKmG/we+uIFTmq
FvyrVpxSp4lQ/dD6Y65Gsg+tO84PqJuO1c40vw04sEg3yQIEpQVuzfETCon8NPJ7p55iftDxfD/R
TuLCRq3Ch1TCc94j9Xp+/9qC/eDRs7BLgLd6fPpKpp7ZZ9XJbdvwhopd9jQKFZ1H228+a3bn3teQ
hBqLRKQK0qpFYqalHn79KzbOEu/e0ocEDRdtV6uPUJ65wCHb6tRYvfEXzKjFjXDH4mzaTfPtuqm3
/hkCBzwa9CsbtO+sgb2zjjC9rjX1qc+66B9lwi5ShuZ4EC0dsLZK53pnWbdOz+JxEuQsyR6a8y6f
d5WbVTR5ZX2C6rxfNAfpgg28MHsmRRtOBz23+j9qblR5SkgG3SjbCVuS8KGbn64PfWOWYTSGP2Oh
P6dUtTpD/KSnzJHUJ25wf0RAu0HlYbSMQND2GAfXjW3s5oXygV0FSxBtUsuV9uo9nD0BUUfX16ds
au2nrijEp9kZ7NvM92mbo+5If5u+4xgs1+DqDaYGTIeSDy0DycKV720jMj4kEwOMstr4NPR2SBFB
FH9fH9nGZUx+BxtLjA7B2GpkacWX2xOp685v4OxtRXYfZigeziDE5qMY+NkhHbtc3sxenP7G9sUZ
5oagV4TS5mqIpXCa2B5dvG86hx4LiZhRH/doYpfWaNw4cfX+Ei63LkUMzicQI3bwerht71aNCMky
uQXSdRMAcLgTZsSucsf93Fd9eXN9fje2KccSlJEF+RF1ydVrk/c6Td0TOUDpJuNdgVTth3aYyy8S
toWf101tXAbszBd0O3uUeb3cpEIqA/VrF0dSlNmRLg3jUIaF9mAkHmJzTlXu+AzLUV9tUMDmBmRj
oOxAAa9OIOvkpp6Xq5OZxvKYWhwKwtIJMkURO2jbVwNI0abikWnD8TRPk7uT1Nr+ACpqCLAse2g1
YBs6aB4xPqCbw/KPJsy7R7MmovHKrniUPqRL9ojn3pVu9TNtzB/vn25IccmC0A2Eq7KyniJjDC5W
qRMuBhpsoVfHByVRXul7c7znsi92ttLbSAEiWgJjkngQ3gBfW929bkGqzbZzP/BmCGQTaEiPcH8Y
ga6Nz2VaijskrMfjNGvaYdSK9DsqruBkR1rYas3r35uA4GMoRtOZrdNMQU/s5W5bumI632rhZauH
9qkZU0QuqbSdr0/ym0sQKwSMXIGwwhM7r/YYvSDlRHnbC2ArmM9pS0Ws7ps99YU3hxRYA28o2Uqq
B7DtrKxUjNGcIxPIFIo9x2JqijuD+j1yhiK6vT6gt6YWolP6CmnPXGZudeU5TVEWc6ND8WzX8t/E
S8cfjubkR9pQ2523esMUnp6FHAm+tm68bKdXj5Y/Fi25t8kMABbN00FqCUgMkULYexwrimqn6yNb
9vvFdUDWntoPID9af/C+VhvCbjyPoBBR42Zy/tKKsD/ZwyTPTe9SBSkgxrlu7s3hx9LCnLJgtTgR
651hZFMkZnSPA5KfMcVTp/6QpmX7UR/s/kmvlAKn7xdxEKp4vu2bRrP2juOyK1YDBp4OwTJtzBDE
r0v9rqyknVidiaqCV6hjZITOdHTD0foR914H3YPViB9WOluUw4q6z5C6SkFZ9yiJowuaNYi6Xp+S
5fF680EEVYYO/JlayuqtGWQ9Z0ZeCFoFNesPTyKV3LRR/cmM8i+TpuavCCW1/8SjYe8UVDaWHjcU
wlDYUfjXWmurUI7S2ppiVF4l0/2QCyeo9ah9SGFIPqezcnbunrf5Xq58HnKd3gBqnNQWLi8fv4Nf
aeycOSChtmRO8jC7M4skQpdwpvB+zPNOobFnS6LMMRzMHilEaeQ3PtQVtJzrJnm+63O/cdj4Ikiw
BeUregZW53oyOrMouaEDc5rSu6pGR1DqExLkHLcdU299cN4bjFDCony18FVcjt40S6OJdG8KBCW6
U+rF/WkAgv4A+K08Fz6JvV6D5meehwnezjY9hpPa4/rZWHI80wW1AjRtqe5cfkOv6aXbU7cPOteo
76oQBVoTnMWJ9ip5Grp8r5K9cdzJKS4QK/oxFj/80l6i8iFxMlsPBI05SOPE9ZOh1dq98krtH0MJ
UZ8sza8/J4YzDscZt9bamfaNESPQsbg75KbJ062SqmmYkFed2eTkxrJ7U2/Nwxiq+Vs5mvM/Q+VX
e6D7rSETbpCkICOzUCxfDjlC4c1PuQIp2Rde+iWLAF2IQsvsowY/AgLvwHTqQ1kVWXJQs2Gg+mt2
O5yIG9+w4BRog8LPYdjLlfPqDYlTMF+JF+uB5lH21fO5JWEDy/SNdDqJiqftNl9zaYY3tdkDpJ/i
33gvcTIgRSI8AF+wngRocxrDsoGRgWcyD2lnIEJtROPJE/GwE+Rt+Fc0qJARgsqN+0Ws/ckx6vPM
l9DOjl3ZoCciZ3Ea2P+PXtyEhyjN3F+qFA30YJp3m+V+buFnGfYHEHlNMNjtXrvl2/ucZ23hTaIX
CY/h5R54NfkTyT6jp54Hj10kn6LEGW/xahvAMHN+X5YKHpW46W/IVO9NxVu3i8wUqd8Fsc8Fs848
0ioz2qM/At6hm+/Wze3+XuNY7uBN354o3CCyFvyxgHjXbIAJihhCJpYdcLTMr15Umzfp0p2ZitoK
soxLZOcIv72kMfdCgEBjF9DhZdivJhRuYRpcRORADZtBGBmO80kIlRxYaXl+73uAKcpmJPpQe8Lb
uzQ1gIaHLr90Ah5k4+h1HudGxe7RG929q3FzGl94IvGTgU+sRjVHTaIZkK/RhiQexy6NzonIxan3
wv4ok3RPlGBrV+LfLSTNDr0Vayo03dSG2aFlhJeuls9IXuZnjq48tqZKv8hZiw+FgYJT5ZTpu90M
5hSpJp4/stQgqC7ndLb6vBT9wJwmRnPspcjQFoz1p7JV+S3Fk73SzObEUpyB+nDhn1pX1g3vfzg7
r125jaVtXxEB5nBKcmZWkKzoLdsnhCVvM+fU5NX/T+vg/0QOMcTagA0YEKyabnaornpDHS0xdbDQ
o9H55Nhz+dWLLd52RVQ922nT/fN4zdwfthTW5GYH3gP1YO/MQ3OlrTzslEKjntGtlJCiZLGwO19L
E+0DCCbK2NiB23n5c15bZ0jzo+FKYDGoNErTsOi20zuIpjTygunVm8V7iiLLuC2mAYpw8MyXVSAh
+Hi48nNt01VUeFQ4+EjqsUv2fYBmmbEomTo7tHO8xAUXUOHDtItf52KIQqMfEHyw47Mk+TAq7zmb
uqAlBUK3ozRWj7KwW+OAxtn24sVGHSQZGVTjLtHTokztbW4G/eQ0OPqyUGYkRIPnn76Hzmoik9zz
ygp7N6q7YNTS7tqDUDHhXk32v7kal1OgamkOVCatVN/snOTr49k++roScChxInAm9u3uIVnmdUh0
K1SjwXqphTFdAMtHYaOsQziCg729PR7FKJ5m3CNUw3fPQU+4RVFSWwwV3Vh+qGWmXTE1rP/UOrs1
/D6v8++PAx4c7tS+KBfIQoENjmz7YfNCbTBoMpDu6DWDmxEouUXee4md8aRmejCV1AsMCu7UfiRF
eBspG/Ky0OrVQZlOe4eC29/1ClMHC5EyQHv8rJl/EA2aIyZqpCVAuPZc5DovFLGmqhOqo0Exy6Au
4YyGFrY5eP1+SKa3ijywNSQFCbStLB54uzy3a6ME15I0vohFK64ON3Qww6gNyiybA4GGwEkWcE97
IiCHHrcJTQXqBruATYHmvaHyYuiqRf8hzNT94a59+Qkpc/U3dTXMv8qimT4mSRY/p83Y5rcIMfmr
WqbzO3oRKp2Gqg8KN3K/kcHy6H28ruTX3B5TXKmsKyQHyMb5Etuv7RkKDfIqiSDdF/YTO7MJ9KWY
nx9Huf/KEmBDTUiCX2TSv43S15PAc3iJ4BbN9a3p6/QZZsXX0vF62E3DyQq+PwTpyXHDSAiRBoRo
t1cMmn+kjn0U5gKfFh0H1cCLasOHZyeuieWUF+zIzxCl9xuUuhCJA1+ZG47dsx2iidghzpOI0Joq
1BxtLZMgy2PzSp7x5n4NuR1pMzkKuDhZbduGqidvBUra8zguEvEyxI6DTklbX9aiyf18VtvXFVPE
k4VyMD7omIiR0x2TCJjdOs4EHkZqZ6eA7iygLmo5BvHsjF/KYRhOGsj39wmIAJpCPEMpvcIP2I7P
cydQzrGeXCYbKYRiGlE0VebyT62MPKAqsWZclzka2ouzDv37zlLPuBlHm9bi2gauwvOQ/9jtCp6D
9jzPVXpxKlH/t7Gn7sM842saTDSubujYNlze5pJwr+vdD3Ws6ktfxXUVzvUCjGHg+vFmc/x9iefk
fQsE5/J4P/2E0e62LdLwktzNzkXtb/cD66Iwolgo0DWmpaj9TjPSl1RvlA9ZaqlZ0M8Fiij4fH5c
Z735DZPh5X1UZUnYYN/+rTXq5YOXeTHQC1CrZrm4wVgu6FC5fWUHMH6z3tctBaIl+QRtzlY5ZYPK
b7gbgOyLQW6UNXB9zzZEQK+2y2hILqNafakbtXjWEN6SRuFJUDlAhZKyH275CAlrdvLhpnDd4s47
ur8VlR5fAJU0J3N6d0ZxCupceyBigIQjwLdddRJMVs3JagbZ7CTPcZX3kz+bFBhzrzc+WzjHXh9/
xKOAbCSuBvpasu6zDRgNVa2MQkGGDGb9k570xksz6iJ0CpQPmil5s+i+qbOWOeMlPBwqiNzhv7wP
nXYdTSvCSNxEtvTa4hkDcgGowjq7Inzz0EiyiSK5pEDldnNJPqxkmAWZwTS3Vuf3FJH+9da6+OKV
yhxi2dqfBJRztVlOsgFJJsapD8KH/Gg7NoXXWV82CLAOzjDe9LHWnk1zHD8/HtbdwcRfzrajLIjp
JwxmefH8MoPGkHWUpmBh2Om8XupOH3G3qIpLUzqrjzh4HxblUn9OdJzz3Lg8Q5zfF4aJL7k7PCpY
o2DOt/ETJWqNAX2BwMbEOrT0MX5Fhqy7GtbQf24UxRAXtk3UX1Nt1r56/by8z52mfYrz6Ez65GjC
JXLWoCos1dd2X7gBD6E5MYSYGE5t0DaaE1Z91b99T5I1sIogQ1F73nuUq20y6ZFTmwEQ/+laasXH
Lpq+u83khXltvLkdJ6eXNxvCz3RfeBdvp3eBMeIIMZqBQXfhGWPT6t3YTkXweBHdZScyCm8HCXnj
+NtnoNqMRmsx92bAARv9Y9TkXkZqV99zGihKAILe/LiAPDoRjjk4bADl8tKnwgBvau8blJEDaubi
GEGqDfYfvV6VAlZfo15Xs4XtPRjdWY3oOCIbhRofhe096K7TsZvRHIg87bTSbMyhRiDskASlsQJb
z6IzP5j7FYlsDJUTIDOUT+7kY0rdybFoJp6OKNgNd/nheekd6+TQvv96RKHfCGIFkjJc+e0aMb0o
TihV4yBPdvZRt9F4Nzpv+W1uxgIY56J4mV+rvXWCKryfTHIv6KlIPwPKhIC2DevEqzZnKxthQLr7
igNg9mRCpnxKEXd5mqP1zOdGbt/teUo8JFSpGEpvTmt3V9CBLz0cZ4BSQ5W/mI6onkeEfy8eDtsX
uoCU4yzJsC7NM6bbwSFHaJgmKHCgjH7n4LzEpjKDroZZrOfI4wyzE4jB0i+YwMGVBaiMPcfUXcsR
D2Gr1LGVsBXjs2qB5328UeUY93PApiDjhQ1Csr07DoYJ7JOdccQp2pRforZNAlUbnBcbkvpJcn30
eVlXlOdJ6GA870L1KdYqeuRxmo6DhWeBASdXW5Qn3XImX+uHs897GM9iblnHYAP2LK2+MLQZAKkZ
mKLTLrFSMoGjXbwb+apBlfTLySv4aCoBkbAz4Tkb5Dvb5Tvas82robGC3MVAS1OzIlwSd7qMmn7W
qD86BnihSA0PqKHgHrah0IfJkW0jVOfgDu+RxYUGSon/wwfDB4RCIvkrVeLd/ogRqkiitrOCOe5c
P0oK20/MJQq6KPuOINEZ7/7o1AGMBNaKRhGTKL/nL4lHRANUbxwUa4e+R5lXZNqtyCtUuNSuf+kR
8wh6rTrzDTgKyj2lSvlUKv327hmmNQuNYGdgURY97y7N7q2PBiWKxefUsN4rk11ZvshV8cfjfXd0
9iCrTF7BNYnd2+6IxT7M6sVgmkGX1sWlHNv0hpSk95WHbsOLpfKQVm/mT02J3cXjyEfbglItWQ23
pMOot9NsiL6q7Zlpdoumvfbm0PppWqc3Lx4Gf+yNKXwc7+di3B8xdH1Rj9Kk/9teA6DCBzi31Zh9
2Htz4utxZcOcjEf3n9mNkHHVy0JHXUKJbMS8jNhS/aVMq99UMdV/aDzohG+WTWP6hqi0+FKLBqfW
JB362RdjPWHHYWmKyoU4pLQvKTcPQdViWf8E5D/vYSpWzRQsWrvSc1bs/LObambsU/8HwmFl61j5
zTo1J/CG+yRaAo4onPIEYWXtkWVDndC/Xvm8rYAplORIaRheMVzSOIEw2o5VsHh2G+gU6jDi5D16
MufyqtzNOZA+ijXQ4NlQ+63rGajjW5FrBM2qpn8uhjnQ07E79ceMDXUc4Lc6fhk0AKm+aeVVh8Ow
oSODsNjQ/9EO+6N2zZg2edK11i1Hc/yjlY5t5CP9qwJN7op2DfIG5eG4tNrJB0VT/GvOjX3WxDw4
UmkNg3tii9Bc3ANos2XF06MjoXMUE78Nbym+zAKpWF7dy+XxlB2FsugYg0yg5wf2ZrctMJ9otNw0
WDxAL/l8tGq0fuW2KIaT8uzBmSOJQv8/1O4irEx5yqWMyrJG7XVCCPSPVT6HfB59uGcPFcq8wqrX
6+MRHobFHwUqCsUI8rrtCE0zzhwzZYQFDbjC7xqrW6BRjnXqq83Y/OF5qXKJzM49iXsws3RP0Ueg
0ESWse9EI1JTiYTfE6idUT7lddr6zeC27yJd/fF4hIeRpOog+ZxENu4eyDmFKIQbc5P1Lco/cXh2
rp7Zdrpvmbn37XGsgyuYG/H/Yu2SVYSwpyoeZY7cF+qXSXHtvxrZl34c5XBEEAQonJAs3inUmWrt
zoXemAFHXwuKu/U+j7VevaR1dMaYOgql8ZEwZQAJBihuuzwyIVI2M+WMUYuHD3HZzRcz7aFOFdU/
jwd1sBBJJ2iD0MDjdbjHnU6lI2Y9wVBSXzpwT2haXBVMx+jhT/Etz1rt8yJK68/HQY++F/A2uS5o
afH03Q6PsoGb1GNqBjgyumGeVcXvCsTn3x9HOZpEKTknNxn7e59OUCgd7aVlaH3X6X/GXfXfptKd
z3ab/w9LnaGQm+ArIJ2Pt8MxnAmM6iSMoE6m9H2NEV3JzRo34bpGyvPbB0UW/VM6SDrS72I1Ujmi
8CBCD+BRQ4DrA5Tx9SvCfUb4ONLRRyKFxq0bWUSeWrtIyaLNVjtzMmp9Jq5rHSc3Z4jejHWkXCf5
u7CupZDlvnDXVBYm2AhjBM7QfV/E2F46B5xfnWv0NOypefofBiXLn2Tr8rG5G5SteIvZuCNVCaqh
76qx540VFU6knkzeQWLHsP4vjlybv+TP8r6BvU4ctIqca1ZrKDsW2NKuq1e8FI3pnRQKD+NR1CUm
9yUdoW08Sog5yk4r2zh39MaPoj79NqGXfm0Tx0HIvbfSk9T1aHnwIKG8g2AvObv8Rb+MMNPyPhtV
Fn2SlRYyJlUXVLGqv/0dR2eNBSJ5LahW7+7JxZ3KWbd7cqem9PxhhQ8Qz7kWLs4pF+voJJT8Muwy
QIOyILcDqrWsKtNBNwJwTCmeUNThhgLV+WpB5kyJ3NfZi/5962qkwCLNR4FA2sgKycx1M4eD3mgz
ix9NNz30rMb+rE2G+/VxlHsgHmkbhTiQ+LIxDPd1GwaTSj1JoNvCJHGKW9LY5pNCSQXW+mV+5zhZ
Bv2YOa2w1A7KmZSgRpMiqOpsvDz+JfdTzA+RpumUHWQNdzdec+zor3eMtyqd6b2hGOk3cM7ja43S
5jPGX/1VWS33pLl3fw1QT5IFSAmrhZe12/IUOfsiYTciHjLhKTvZNvPgSvOOdDw5Xe53oQwlZc7B
MsjS2XaitTS2UfIh1FLbXWB4qYcf4pyHIht+LEp0Bh07CsfRiU+b9Chge2zDDVZGf3Rl0+fT2AYS
oRfaSZ74GgoAv+djqZyUdO+3PHJ1UiNUakI5FHC38VIN7aA55iHDUysO6GPOGMC75sn3OlokIDOo
Tf2s3eyrYFmnVOQOE5gTr09/4xE835Q5w1dknYcgTVs3hEVXhY9X5sHQpDwtHnRwH8FM7FcmZfMB
hjZfTonn10Ivkos3cew8jnKwFHl/InHOMiHGPic2W8cuh4IoND/B3DpYZaSm3X9ABCx/87uGnEdW
Ufh/Kajue28ztajJLtnzeqZGIRlX5ksb3tBbmzrQTExjhBWfsZQPFqRNw142q1gidw2/ql1Ts6m4
9RJz/FPLY/eFnlb1TVFmxXejMj/JheRH2T6sJXUWzAUtKnqae0CvY5U0adcFfTB3mT+a2Swu8I+d
oDB5VhdtMwdw4csXESflZzfRy5M1c/814UqQSKi0aX4amG+3Q4ESoOotDkj9Mp7/cu1IbUPceMrL
it/3mb/sYTBZw+CDSpXo3ROnnFeBOXYFObhFz6tNF/Ndty72jQerdnu8Su8JEUjTYNEm2fRUUNFt
2A6sUhxMvkeEIpMZG/O0msQFHcfi4mXj8hoPIn+H+3z2KhILjrAi3pmT2318/Bvu9yNxaVjJCwtR
mT3cADyNYhsrIjkaEpDPaqo1lzhdk+v/EEXeu2Sf5IKmnPRf7l8e5qzRAuntmYrVU0rKC57CME92
/f2ukJkLzBpZ6GNUu2PTGDqh5BUFNaOn4m2k6/SsD1P8kto4xftaPfQnH/Bo8jjDpJa5BZVyDwSP
zV7TV+AD4doa3edBy+33U+P2b77sGBFIEFArOijIfVmrzBy3qFGXBTmXm0+JQA2gWGuBBpoo/UGL
z+Ld3wvbeLvbbqlpKkNUqUJnUd4XIKO+UY9dnlKrzmBwun8NXuKd5Lh3Xw6GMe0vCaWjenfHllCj
amzKGGV4oXemP2WjF8ym0z2ZEoSupfUZgv9ukxMPdgAFKZca253MmpNUaz9kEytFSdIrSvT0fgzg
DPzK4eTw+tnh2RyeMpYhOwksEqjUu1xFcDzWY0aHq++mxUPaWSDAqlrig7OOE5J2aVnRd1uKAAlg
79I2nvG3mmY6Gqu5mr0b1kT/fdWN4l2xZNq7Ni9KSkpiorVsVuXfqIDw+8uy/raURv+k2d3yiWr2
hJSb0QpfqbuTduXhzHFmSWlbeZHvj6ym1RfBdgrTUtjvZtUZL9bE88fte+VkUdytQzlxhAGPwZME
lbTtoTEKxxAzz/CwsJe/rNmt/p6jcrlV2ZAAoG/7bArMAtv0x0fVUVSJC4MZyb93nMDKS8gpDSwf
aozgsUQRGN0VluJHSOhcy4HObJLr2uVx0KNZpXACHxnWMLC/3cm15hkOlxgo8bxDoKzL9CXEfrSn
ZFidQboPQ9HzAWGGxiAPvu2szmuPNSMggXAAAeZbidUGeTpHYUIh/K3nMR8QpT2PpIGLjiLUNlTi
xrM5u2YRYh/m3hwaa+FkDdNFyZPkanhl9J/Hs3h/n8qAABhRgpfqn3sAhiIou+lgV0JNxBn+IGbt
XYE8Fy9jp9Tv5njtXxWR9RdpZvtP6nX6xVGz+uRGPVhARAH9AY2NPsRey8UrwQzWlZuH/ZQ6YYeb
aLgKs/EtVDF+8yIPBefSrE6CHnxV6VJPeRGOCXAaeVP9csH25QB30TXzEG3D9BJhMvV11ZyeTgxg
icezfBiKYhXoTage5GXbUG0FhXmZCRV3anzr+yK+Tq4+/tZbXfH2wwbQjlQb5dVFhrQbVVoak2lU
CqGm1vPraHWvStuKoK66s/rHXYpL9iNF7gD4SjfCu6u8zCROKcrRhCm9UI1z69Z4fYcIuuf9sK1W
XCYNSdVOghZQmTp7Fh1NKhBtqd3FU4IixW5SyYhslYc5NuBa4U+jgqJro+qB1kTjSaXn4K4FXAr2
QTYLOAR2x+rqZElbWmOBqfqkQibrmi9FtDpMb1c9aaVR3B6vl6P9AMCF7A/paI0yzHZoxki9xM5F
Eeax3ryUjtVe6kavrkgA0U/TUNfOkqw9OXrkIHaXrv1r0N2lm1KimzrUNUMRGQhyjWWxfIHjbd/q
Kneec8NIrl7uaLUvTD3/8/GAD2NT2gJ+AaIamOR2wK4mlmHSV54rYjBe10odfDJDC79OIwm6avw7
9yrtZRT2GXLvaBFRRpYyuSi5AjnZBvaWqnKVNC1CdVjjp4W37+/wcOOA4+oMBnoYimzt5zUpFZy2
oShyFVWjVgXkAu3TWqrOl3py4C+PanRSpTiKhGMQJBKISChC7AbFpAkT4l4eAq9Lg7VHRH0WIDMz
4XTXt3843mKw4En2gCTudkZFjTCzVY4btEOr56XMUNv3ivJz23bKzWggMHNJ4mGhd+L3x5GPbi7q
kmjAEt6BRCePp1/Ob1Cn6BbOFifdqmhhNBR6AAs/+VhPquOPnVgS30ndb1Ob1J2vy876pFjuSap6
tFPpncO14ljg1t6Nf4nSXNZN8hBzAe951BPE+8wqweui+lvDESKkrXOm8CaP8P1GlWATOkfk/Yx8
O/Am1Uvk+xdipjBBhdmPn5ABck8KakdbEnoKSkayjgH9cxtlKONFJL2Xc7yO4kNl8j3dRURXbsu/
nMjCS60dnOa3xUbd4mRSjy4W+Hqwu+jucIftBjhXE6pGXVmE5qR3TWAO6XwRfR4/WVbefcuGxv3b
9WKR+FhULkG/uqpy8guODnxej6i4SrUPspLd4Me8TVAlzUObSy7g+QxWJBmzcFap3mQVtqePF/PR
jpU3KNk7eOo7U+y0sOmlKsSzMgvDqcVbQw2/mWvidcXJjj0aGkQgHv1Uh9i2u++adcLp09og7fFS
3fdq14bVH/VPhV0tl7lfzZN1dD80zlep6kkLjerivqtvm522RnGch5OYP8ddP74MKolmAaLn41sn
ETQGJRl5FtEn2ecjhdT78sw+D8usGW8zLiMhIHmQ0t10ZnJ337aQyA/+oTMtr+n9uefhI00xuCRj
VVLxJ464E143dI1Tv+vn9ctCh++fWRQi6L0xvaa2NaI4VuH4jXjHtZzn+uQ0vD+H+DFSOJUjER7m
HlNYqIpjDmvOOaykxde6snCxwBnIfLJnylV+VDb97/HYVPHJwj2MS4UFCWKMue5oG6NO/3+YsjxE
GPWHUJT0AgrBeYfiETpOZrWE5WgZX97+nWFvYFQg9QDv0PYefTCzbOs8NGetgDU451cnm9X3i2G9
2amAz0whAhgcOYl8J23PgXUeY/5SPnMHwPFquenKjmntIO66N1vu/AzFAubGluj+3ZHTo0lqjSah
ZmmZMmFHDLw5WcI2jtUn4Gf689tnUd5agG1AhoLe3A6tS+1Rr4qW3VJZHxK3qwPu8urqDsl6Eun+
xKHdTEtNlkB4A+3vq6WipQVjLacokUqpoqrx1xb7GpGm/ZehmKsTTN39/SjhImTNMDJ4Ve4/mqkv
seLUDlbYWtteJ0fpP7Rup396+/yBgJE2AJLWvu/Wa3pNjb9sshCVU5BtimZfrJxW18iZc3kc6mhA
v4aSR+wvmU6VmkOFExulRKAHH/Ihym4oe0//w1bmHUUTEkg/3HVjG0VwFWqx6WVoiOXi1asG933U
oTJqTSL67lSQnZuhPiMXHqwNaT0ihVg4t9jO26BxX5Uq130a0kX7J4oo3QAUcPDGgG+2ROpZk/dg
Jn9qbwMv5dGP0sw2XIRIlVujc4IiAH5pfWKLj4hfWiff62BQRKEQRrZPs2K/ADtPL82kJcpYNlPn
K1mEBStCw3+JBG8r4KZnHQm5ALYZIUpUEi5PJspO29fCEORziWjItSi6APKXFdhJ4vhLdqpAchSK
C4/CAvVMbr/dMdWILo/zgQ9WRGUXYgbRX5eKywYsyVkP6+iSlXVMKFXkKmS7uxeTkeTwvjl0w2KO
VB9LE+2HFilm5UepFFoppIMMrgVhIjz1Fs+lHiCGUtwq3MODubTHvx9vw6OhS4SCyjLlabVvPZmw
zmcsq1LE2pX0g7YW0XsOPeSK1PgMCnlwrTq0SOlW0qqUsojbddqrCYTQtUmhqILANJy2u+bNCO46
SbsJtSINJ/bcW5/eOkBJYeNCRa4b7Odd8VGnjeeqObyrLvUuuhg7P8eyj6Q0zU6eqPdbxIBQDFQM
Fjyd4L35A6h+p1HzNA1LMRcI7rfTBfAaHi41/H5PQ2b38dDuNz5IPllZpdjHIPfvNPjBQMYGhPZX
ROO+UestL9AGldvjKPcrBBUlnMXk5qDFvIdzjNifFTDck1AMsxGWbdYim9VjvYMpzEml/2hAcFd5
mCFfda/iPldoz1WaEodk7AoIOJjJM2X+8PGA5G7eHixEoCoMAZ1VyGrerkMkSGkLTokIK9SpPqmd
l11tCwmqjrfhDW88zXdipfrUt8sZMuZggXCJU10kG5Itp90zBb65I7zKm0NuYCxeBm+89ka//Lda
M2wkqnw5WfuH8Sib/uRasAV2mR5mTFFvDcSLunIBTlUXQamO8bOnt8vNLuDwnnzA+y3O44FMj/6r
JvVidjW+ohmQGirJkPusjW4NdF00T1cdq3B06GlWmS9GOmYnSctRUEiqnGG87NEbkwv4l0xiyg0y
cyFECF++uuj56FycHu8rzR6Vd7Ye159S/M5OEouDXQFO+P+Cyqn/Jaiqd2AkAEDQCbWjoG5X95Um
1Bx0QxF/frxeD8dHmo7oPzvjjpM85EU3Tw3rVaNh/l3TZuw03FTB31ZflLAvWUpV7byZQMY7EEAV
W55aNIqvu09pIi9Ui6QQYW7BWKHrtoQCefIXclCP+p7lvv2YIR4pGgrX8iG/+4rNuHqYaVUizJyl
DUh1houJIGUw42B4fTyhBwcAT7ufmoD0vbiLtt8uipR+qkfMVXt6N68rKguXLjJgHWX4ImtPqOIo
t0hTq/e1MUcnsQ+OONp7shtGGYaiyG7d5LrIxtZbZ+67+Us/eMsH0ZrZ18cDPFicDng/qgVSCxAs
xHaAZE1aJeZ2DsfEkGqLY3rjem/CPF3ak3fJweKE70fPUh5syA7s0hkvzfMFe/E5dCu6810+rVQk
1eqltOj3FU3W/0cpp+Ik6MH4EDmghCfPUY0Ldzu+RVVWSjPpHNqe8PykKtQQ2fX+CdP6M696+T22
lwVkbpjiMNQpv6CssA1lW32keTNsf1Zk+pcCEC4wYUx9poqHgTyF/5PK0mE8EJsgcQAfUf3YxltA
XDRzRz5kLpb7UhYifZ8UcQPlWMTl99Yby5OA9wuSAdKblZJtPJr3HafeTdpZaOsUah2mKTG+Oa8p
5LyTm+ggCiJ0EmAkxYEAGG+HlSRrbuitMoYs2OJJwiBeMC6qTg7lg8mjaAObESgOq3JfMFonox81
btVwSgysbyOq6bdojvNvSjemr6vWRSdVgINhScaUFIqgPsU9ux1Wbc04OQtzDL3aVG+NMymX5Jxn
f7/HSFtpRCCVI+PsUcurq+etZ69jOGCD+zHuhuhF6ZaUk3nWKCePzkekTLqTL3Y0lwhQkKYg6ySf
ltuhpakykq9YI5im0v2ODHARxNBknpIFFe5sEmeCN/d7mhcYdUep1wlXYA/V7L0W+ldTTvhDleKi
J2n70pksGKq3ZzDeg69GfwUkFfU2aJl7AvEyZt6K8TRLvpralzYztFue8CR56yEsG6vAwaTUM2Pa
LfnVypTO1RiQiIrio551wyUza1wHkzOd1fupAy8C1lo6kPKw2p8ZNKsSZ8hqchFX7T6YvWp99cpy
1f10br3kZFj3wkSS2/PzK6GbzBG8uz0R3ppS3PREOKZJPSENXgHXB4cXfxRx2v83SmYKVKoZV/9Y
ZDRo/SyphZJUlak8YBvVKvxobdofpYc/l0/dwPhnnpflh+L26dclMacfZK0IFWktimhPCwVmwy9m
3VjDx5/nflNBBqS8gFaGFM3YY0QmeA65EadDmMZUa/xElPXvOU2j2C/RKvFRXIeO5c0nu+pe+4Dy
JLUh6AUotbLgd1eXx3nbl0kzhBNUr28iWhUkkCdr1S7NOC7DLR1n+2pK191rN8M+t5fI+Fdxusb2
1zwxvZMD7H6Xo8HNy1ECOBBct3YvBJHAAZjpLyBE3qevPe/kyxIXRWBM+fCap058ctscxaMjDWaE
xjgrVm7NX9JmM0MjUssGUq/S0oMSkdyL10LETUBO+iN2Wic3wv1Wp8jt4XJMOZ9S7X5r9BNNlaIm
q0ydtAXp0LH/qvwsVz6KIg9K+rV03Dmot6PCFhSQNlDMcKoy71ZjjHulIdWdrNj7bS41iaS4Idc1
2cguNZjWTqtjTGfDWHfTC1W37pMZtbmvsgPfjA2RochQEW+mDbxHEGQLUPbCa0n+MRvzrbWc/yod
LFpJyMWTHdXxfx5vxqOhoVOB9hK6l1ImfTuBDXprMJvIihtTuEGHQnnm61Xd+5lhFz/eHkumISw/
SvcUbLaxeqUZWTCIVC29mbxy90UXSk/5+0lZqjO7qYNDhgVBpipNnEgTduPqhKg4CWKebuqoPinC
c/xIT2q/AYL03C6WCHQe6ZfHAzwAESBnQmqMMDXXArjy7QgjrRXeoMoTWrQjWMU0+VLm8xgkFfvL
XazxaUEl7FnHNi7oW3W99suk/fH4R8gY27xZ4u6o3oLYQqx1D2QQXuyta8EXHdsR9b5ZypBwFczu
98dxjlYOaTKaXZKshlbedqxu4TgjUl28P1ZKxSUNRb9o3AZH2UaczOvR2YXoEHG4ZHmk7kLRSVhm
ZYlQN2Mf+hlyctcmQ9Ygc7tXO5+nPx+PTK7D3QySU6IZI9M+AyDhdmSryFPcZOUrtbI0nESBao6p
17T+tK7a0zJgWJwko+dPxnqmtXawbGUGxvuDE4AR73I/YBqaXnY5CUW85lAojQL5iBTQgKEPyh/0
CitfOI24PR7wwafcRN3Nr1HEy7rOVBwMhICecrdYXrU4FkHjjWfiLscDlHVoqSLKstnOLYNWWnXh
fBNqnF6FaS9gWmqKGyPXMabq86uba2e+F/Iv3X9QCUgFVExv3doDJp2oFih0aMj/5aoNCq6Lf4vm
9QyYfbBK6cNzkpJc8VTYq5RySZmRbVEtSnRMy1Mv/mMoMudzsTrRtUyis/33k0K4HxXFPirf5FMY
Jcqp/uVGR9AgWocauIzdu+UHKynG5ymOTHDEaf2bJoTyz7B0Q6j3Tv+CTHT9GTdW0kEEA7OAUyL/
nE5r8kmP7H/ixIwC8o7+X/quVGILa8ExLh7POo9HGwtWHc81muD4f+1yniie0SlsuEf1ZJV6UyiG
Fx1AyxrAUYi6c32Jx2q90ONXTq7V+2VHuZlTUeVspguyX3azPVhD7jioWqlNuvitmzef1EptZ5/i
ffpRWxdXex6h/sQnge+3FqUZlZcc5VEMIvYk9mkygI8sFIKHxbav69B6r7z0C3+doujNpyShJKcP
qWc6SnsZa3tQI1sIjq1sUSq4vc7UhEo32x8spW57P++NMxWjw8HJNyNAEYAye3FyVWk71FxGLtnB
msM09exribuGn+qd9vT4iLpfOgyOHiuKPsDLWTy7xR6NemZWLJ1ycMzroK/5f3Olcj/g5ttfmgni
nzVAClXV/Ayuf7+ticxhRaOOQgp1lG1kIzba1vZSES7NKgIvF9G7uuSyS6IZ8YMqb7ovj4d6GBAf
JtrYVL+Ar24Dksi2i5fKzNl12lcHOp9f1FkdlJ3Qr0kKUPhxPHmdbc8RFx1Ruln4tcjX7G5qY1Mb
zajhSC7xSn9JO2N+8TTEeRZMoUJ0m4ovNcCOWz01q2+u3d9vjm46srZu8AOARO8etbFetCP9QV6D
tkmPOU4p4PpG6XKEed0Q5HA9rtDNqvdZOg4XTW/PEGwHi3jzA/ZX7twqWjk7Qzi0NPRolYAnGcrp
XW+JM9LT/T1EXkEbi98LuJVO9PbLCi13vNKrxhBL7D5EHRJZEHc4QyUcDYjTjg1JVRGd2P2CnWfL
bqZ2DFub9n20cNAs0YhdPKZAweOPd7BUZReUNgUZi5Rg3w4o5Q8bzRzHUM1xUo00M/erGdnCZinV
IFFOBaaOhgatkNyBkZH27TKzqepEYzXqGFp5XD25CgdpMtTr+wbU5snQ7nWqKbbwBkG0g54gflW7
dTHkSj0CNKHCWC6TSgJGP9vPF8X5TnvLW30sgq0rZsxLdVt0FbPxBEmeD+6YWCVdtxHhIZAT2nih
2lx/yZfIftfEvAhuj7/A0ZKiiECbmEuVSrmcsV+SALpv1ISKYQz1dOieYrNqw0GoxknZ/6B4QoKI
dxicf1CBFKu3YcTkxl6r6XzouumvXV/jWqdQ1G26DL/eqsIvTm/GKy4sgi2ruoGLeO4LrK3u5LMc
rDh+CLkDJTeeAvsrp11g4o4FK6AeC4TzYMpaPjpudsD71oCyGDtvfuZwvdnMLu8AktZ9YzXR06kp
s3gORZKOz447UbKcJmQyrEg5GdvBQQx3AAg6pwRvx33HQy1rcHnLPIWVbWBLAE3sec3KLMR3ZAhh
F6bQCtTpqV2TNTTwrDsJf7C5KHVTkiO2fM/tFvxow6ZNa5eGSxqrL25hfC+x4vnP1J3urYNFy0MO
HCSbi2LwHpHdmk1TqWmEkHPVGLSMe/dLjLHkCSjkcDxgzakz46ZEU3i7Zq22MMnEERbsRLm+ZOs8
X5Ii1aibKs3J1B1kJxRsUMOA8gLOe596tY5XlTRhptCyk/L3ce2rlyLyjM+anuv+1GBUVaWa8MvB
fHtpCpw39RSKUxpoO2+3/53/x9mXNNnJY9v+IiLom6k4Xfa9M+2JwnbaAiFQhwTi1791avCi7Jvh
jHsnNSl/xgfU7L32aiKsKJDOPTw+dLKD6gYlrpZ8H7o5+6RO+PAQgAzk7BoDRg8O/D9faB4qZ+cC
wz8zNwCak5Edx4nL/Tp0T7MshntfpPM1DqJx58ttIK6p5dEt8f9e1QgUE658Z0bcmS7512GUuLrW
tRTLTgZ45RGxWYyc4kSsr92UgzPdBdiJ/fuY/aB/ACEaEmIIKTHe/dvuJA9pKTaOuW6j5x5Df58h
pqqsruqAzJ0VeWRtROEf9e+HfrRNzh8Ws3CYrqJl/vN9B6gJXVo4vG+0TUSUa/SYBcnv//2Uj7YJ
CurzAkIFBjH5n0+peNYXuUEmXjazYk+plwRmdvp2TeVnIvMP3yLWDe4RQEbgNvz5qIYF7pDz5XfI
PIadYkKhsu2dl3u4Q/6Cy5d/EXH+WfP/0e/DhQUyBVZMjcvrz4fmY1K4UsplB2+OFYvSWbmLXZne
OlF8Fr3w0Q8E2h1jdZ5HDX+P7oTZaLp0AUdO4rv6oizmvn/UNY2Ll2w931JMwjO3SBfx2XDoo3sR
BFSAATjScHv8VVouW8jzGV4LOxXDo56hdt8pb93B9cmyB63wM5OOz573V9lOE7pmiuN5vZr5Lta+
2wtt5CEOTX1gPvvMZeyjrwhBC8iE+J/z5/zzK54thbwL0u8i0NheEcCHzGxHc4QEGNl/Mir57Fl/
LdNshQPAkIIJABZKul9C0VxOAUiYDN1nNP0PHwXAGNNlWFZhivjnz2JzpuEXCQ5ApsbiZYaZbNv5
Md6vUfm/l/FhyAvSBmZv51b6byRi8E20yBRrU0amOcLtrj6mBkSABtvj8O8j5aODC5Y4OX4YakVM
F/78VbiA6qlIvd9BS5Un+wnv05+FCJ+dyh8tQjQBWO1waAL/+q+jqxt6wO15jao0L/uHPBIlRgsF
v1RVzixMhbfP9vdHn+sc5Qo5JFpWaJ7+/GE1YuPhWcPAmUWFdohLlx/0hHA2urr0E8Djw0edKQ6I
cP1AK4LhLpvSjaLQjcO0HxAh+oyF4QAFFPyTR330uc5JesCNcD6CevDnrzK0TpEK3PtdQ729mNDS
PUXRp5kFH/4g0MlLXKMY/f7NV4JJ11Z3cBLaSQgpjrwckYZVeidJL9XwyZ320TkMotn/f9Zf32nO
ZFbzChwGGA6I4yyRKD1MK/+Ofk4etbH1gUNd9n9Y9RjawWgBDHPAnOci8b9aMcHVrB3HEQVEQ/4a
EwMRF5tr+klV8OF7/I8S96xtBuPmz8cUQnA3LVj0EDlzfpEIll/WLMcmdnTTu3/v5A8fBinWma5x
piH/da0YsLwkCwo9gbc5JZkqusswmygc8wSnPPk/PA2sAPhVwqYIId1//rQEHlaxH/h/mCjytqQL
MkLW7JKJT+27/kcti+kj7LEx98RuxvT4b6NAGA3kGjJxOG/yqYv2U83Wq8RJui8YOOroZpv1ibLC
XZVeW6AMsHZYiIA0lLfJlOhPkxmAl+LH/TcMh38RgPwSiibwFMCNPq/p/1o+qLnSfg2wt58m4MjP
lRORR3Zn0RgAumVfvC4MwoDcIrp5NybauBNbimk7ocPiaArh3jwTptIIIjk1G/VlhV4uI8ib62Rr
GeKXdmljhopY5ZBwQTHiGkiiZlgcmBIioAdV8CHbS5vCoJyuPU32w1hWB2uh3d0jJdbdG28Z/jSC
0W4DhvuW1Est2cGt4OWdjWDCRFzhq9+w1tXTEWd+D5F41CQP8ZZW017Ma3PHZrp8MwCNNqKhN+6P
GpvzTcRbHlqfR5hmdBSOFmRhpV3brpT5d6186UivrbulIkXdiCHBUl7wifd0TxHM9XWQrLytcAZD
1lEtTbODXYTGoHD1ydxGrHP5PtepvOJdt/rrHLKEN2l0HjDAN+OF7TbIcIet0/EhNvX6dTQV8k3M
yheiBpo8u7yeCySoShTFA5N3YkaHtVvZBi6druuBoqisZYa4norf8KjGqvJSh+dB8eoSsxU2Q3zk
4IA3SupqAo4Jpl4zQEZ3NNyjVxlE2K6YGKfnzGJ83FZbzb8xJAAFkvJCXbrYFQwWnSOmyEpEEglT
LA+ONPXKn0oG+8mdH2CijExQcFyJqcygdtSP3T2DSZt/dLU23zoeAy5joG++jBEE3sggT5evE4ry
aDel6/Qex3YrTxIoD1whorF+W3tm4HnfWDa0HsruN+iTwpMXc33b1SDNw0Fwbn5u+Mc/rUaling6
lV9n2IvCISnKm5d43Wi3t2VH1S5MsENpc0NTABp9pjDwWRiCakJF2Z1DTGLarrNWgkDmwfjR8mzt
4R0fGvtFjrV995GIwx4DEHU7ob8wCPZJiutx0+mwa5weM2K0NivhRQT9dmMlP5gxikQLEW+eHdJl
rt6nWYRf2wAJ4ameZYbXIeoi8HYTifudCWR377t63V6KTGfhpcoY+N5QrkW27SezRNdLQEZVW3U1
5ztYy5QPFmmLT2APpcVVMeDtEQygzEA2Y3v83VPZj0fsH/ZoMl+DfjWZbeb7kc3+GijW2FwWLJdL
6/u1XPfbFqqOLDMX0346WxGBNRB8djHZdXqDdsCuRFdVdOzgvrSQabTdj36d6K1cao34203Fb8WU
zhUZs4w9uAXSFFIPab4rWOTmXbQU9j6PCvganE2If3kjqpnkru4zsirBb1OoNrFEBy+eWG5semzi
RVwNntbFdZXQedmxkKsY3vsyL1rOh77ghE3VlAJ748v1Oaf22xitKfbqOvDHCYFasBMbtvWZRiDz
wv+RlYqMFAP7tlmr7bhmKYbqA1gcIBHIqNO35aICO1Hfq7suUeV3NS2VgRcuRt7tmdxjDmBlOU8w
py67y5xnwz2LQHgjXeZU9doMvD74+KzIGywykXI6xP7O0VT0DynUELq13EiBJh4TEYIQ26TeRbNf
HzExNDU8Z6J6RvOr1qdqm6KpnbOOcqJhnCdhGVTiwcjj7cUhMhMc2HlNu+3K5osRl+OW858RRSbC
heBMhj1IEV180DU6vTaBA36zo3hlG6nXFaUpJnTLI8jiTO7nvB9uAeEiGSOFo6m+nCpVqv7IqZId
kWxrxhuPeInf0iVVtR9THrJDlDtbHCsR4u/r4isM93JcBug6h+zdBJ7+CjLw7LgBwC7bc8l3r6IU
UclaIdqR2GqpYoK8U7Hu+7yY48sokg3DVtyypeUIwBxvUiw7ILuYcz+qLq3uPLIDvrG+WfrTptRS
3i++duKgZdONBwh/44cwFFs4V/nTXbV0+CZgUEBw3PRiw7JOhbrgaTF+R56vVy3o3O6hlGXcHQWu
6eUy+HVycEsbky8bNOA4mtO1u/RohoodK1P5VtVr7sm0TsuXIQAGJstWzTM4c1DVLCbDdpGiMPow
5kP94NF/c7Imc1Xs8qbb6n1kaWdINsHzt43sVP82q4PdHKv09AXbMvYEI/FIXCwpjX/yfNPqcnNj
8oCxY+b23MryckAtoo5KCFvjJUnzSMvSnr3g0nJ7WAxnV5FqKCoKis/CLFDHi4op8Rz1UWxxEdrx
e49wkZQoreIfcWdgmEBpmG8MxTLfLSsowZcpviZSXJH9hBDirmlO5eq3Zd+D2o+sPxGDS9Ats29a
ZcS2c1MS8IpzavKrpjMzwHeuVg1XY9jUEfTi4ZtGRsCAKfc8v+YyzHeiS0JMSmPgcjI4GqtLmSgA
oiBm9V+56HOo9JJGyrbyAKUul953PaKMGsis6ZpEl3lCixXZKIvZxBGMRTmQUvcuBxE7SGDxBVc5
9DJz9sUYjbOw31z/DnCepSTSuWAX2vUhJefTd7qnyO/sLuTmU33D6zCLl812cX8t3VB2xMJAsgFL
eOLprto6aJVhk9mQMhup2wdsa98ynwi4ojRzveBQOF88GA9vT+BypnIfpf1m26m3NpxozkO3E5Uc
v8SCc0oGLdUdAo2q75DJ44/xkhUFyKgm3CmOAr5lDCfVQfUI8yRuYsUXiRCpB7WxfN5DT1+tB3Se
S4qZ/jDzFpcTxXigUuBtI+cGFIueI0lLKOQM3zIErsbE1ytWh7HFcqOQC+NJna/Jcp0kK0aO8D7G
CVAoTR+hcEJge8IUfYyiBJktDBZS3+Gn1mQ7r2Oa7Z2K8ZlCbMxtomVcHZfe9OZSIbKrfO37HhVc
xV3xankczS2owNVbvUUi2qWF4COpUnQKZOoFuwEqTmuC2EO33BRd7iqy4W9FpJwsujtYI0SCrDLN
/EQmCn0zLFLq5UZ6zBRJrWLe7AX4zj3RBj+/ZUgMu6scXBIxHI/L+xpW4hc2dUvUTnjkO/jeDCgR
49BKn6W1h5ynq2qxBuZwVFuDoEfPi+J7zNGAE6oM/Qla2ch2IBbI/iWbWN4dVJmpV55UAq5VuU+u
m9JvDUnHJPvS5Wm3khANCPdqqqjeuRTuZUec6vq62ra8ITok8S/Y7hQg9q4ORQGigHZ6FSig4ox2
9LTWSx8jixvxL60qloLvhsom76CzROfvwhIs4gRuJwPNancA2DA9ZrJgBrdGGhTCdnq9kRQ692+Y
8uAGGWweljYRmBjhvphk10rG6+Uqw1HFr2rPV4ldbTE/q7O+uoSPUwmd9aINPWBzGt2O5bzd5JNN
6a52TATSA6DHDVvlBqanyKlfziG+qjs6WHY4orEe7I7bAvIL5mp/6tMoqQ6JnNLXYrKKHSFGxnbQ
axw/oEFCbnyVTHVz3Q0gs5KYiuVGwKNiuBAJri0CLzt07LDYt0+xNcm879wWfwdDzcQHylJjjlws
+rWK4Tx8hS6C3cMmEswx3SVyJEWzqBMql2B3oEWCk8LKqb5EjZ1Jks5Kj0exxlEJW9XRxAC4M+zi
CVzJFe25jzpSCgMiOrgX2PR1imgcnunUkhxdR08mzJAMyj1ezi3mkfaZNgXejwV4/2bZWkxYoR3S
d2PX1Sgtp+LbYNNZI+67S3EsYYHjUg+0uDYwCMVhE9uSnY2d4DS5uUoHMqRIQJ5WMXiiEULaE19a
odraYPEiJVQU2SFnHm0QLRqH46fp42WHJzNP1KLcD8sRPYlDaGy+8NLVCWpJk9OegGJQ8iMtl5qD
vR+rGgUZiMxkiJr8BSV0jpItL31N9MKyn2ryaURSUG3soY604s/1tDY55h3TWpECdgoegbZKHHA0
VmLvqmyweyngLk/g6Kdgcw/eBw62psHM1mzRaI+i7/PLDT7Z+Bk1qOLHEaYkSOaUHAyPDWZJWwuA
YU3abHL+vti6ZYRtfrb9gnlIKdAb9NW1kRrRSOlUTxUuw7gT90gRmL66YsZdwrEuNzJs5XaN4wEF
diYNihQII9Jf09DRBzNO+s1usKy+zgYfoj2GWOt+6bJ1PsCwOaMth0jhJfYBikRPkYvQQi7fXHEW
igd8kSRrDRqCQ+CIpsT82a9fGA+VQpYLVl6be5qB41aw6ipdexD4AYiqm2IJuOZNX089mQc4Luzo
UuYCZZdC/LGJXGjhN1j+LoutaK4KNXdfOgxr8fWdX9+cA1NsN8yReZd5M1GS+Ly6SCTkaG0NOeP9
miGvdldUWlwjuM1yUIM69ZxLhoLTM47PvMzgmbSlhnSPmCwd4QK1KnqVaoxE2mXgc7br125EEjbT
3ZMH9qIJqniWg0zYu+5KdQ42oSnMlCXponF+MnIttr23XS4vgccXv7qqhy1kPyNarC2ThVWnkKAc
3dm+nBfY2TbRyzalMGcpUsyUjumImX2ZurEmxVTGgD2Gpnroxhg9gfWjdGSrPOzUedbAPADLM//R
w37iexfBCYKYVTmornCoj9DI0fm90LNLb6pxE3afNXP5a9V0BOV6UwI9NUpUYgdo/3dLw7eRDCBR
KFzgsM7FogOD6z2JtvSn0wzLOOa8SfD0cxBmVPfhF6zRukvG51LdFVMBC16P4IZXE+ViQJ23wcEX
2scIB6N1+UucdfXvKglIAumSue523K+2ul7GfH6YXNl9zfVWil2PVmEgOmJ2u4RX/PoL85P5At4X
RdMKEYufSTzEyzljAMCCM7V7StXSs9McC9Gdapot2IDxOv1GcMfC9wNKtIHM6ZS9wR7Pf3cVl1GL
sXCsAMOMDWAYsZj1BKYFViosz3JNCp97mLzUrnqApyUrCVA28GcYrUVCgMZWDidfndzA1xgM9kmz
rCKwT+p/C0xguvN1CRhzkmp+n0EC+eG47WCgKQf4Ak5R7IZdSDLOdpIK+WOmoD7uaCL4sVs7r3co
zwQ/yMLp26WiOT4GKIMAhSqfChLwxpcDBjvFW6x8ok5lw/1Msl5WknAcM9PerHHxW5fIGkcLy8JV
2oWABpz3iT6PLIeFjJNdvqwgbfctQyX1FK0qgusEXaOTzmhREzUlBnezd5xEA2iNJKMLtAAWtf4X
PeoMgrfVu/doYvpW6J79HAdJX9fQ998cymY4uW6reNFJn28tndj2EqD8SpEXGTVHIfI6kIxtjLWp
CP5YoUnrCaIr0hsT0OzszvSpeB/WhB09tCqPJsj5MdQ9cBerLB/QVWvciqafQHGKOlwQLcBQ9VxX
4KOTnMn1Acc1cAq+Rst3FeXyt4bXtDpIHJGmRRLfMJFNGPtg1yh7oo4OF2gL3O9im7PHDhvo16rk
NBEBDEWi949Z1jZdVhpS6bhcCJ3WuSYxmlGoAfNQv2i0iJ50wB2+J4mV3Q7UuorvtSpRh8N3yjaE
FZu5B6ATBIpsWGy3UCtM5gEWWkt/mTVbDcu5dMy+mq6c7l2a+u/NoAZ/rYOoESOA3rAgsS6Zuu5N
V0979OEY2K7NIncw1mjkxVCvy3sPu4arBqzZ6dJYVj1QIzdGFtAZ4bAXtiTeawwSrus5mp+HJdp+
JoOfnhWl1XCYprPFixt8dVNZpC2B5VJ2KJtcP1hi3VS8juPqKPSPtVJnkMs+gk5FU9gJR5M54fhV
hzkfu4iUKcUBvuIOU4TFEnmMI87phy3BVX2Y+hmIJMw6C7/rYpjPE8bZ9AiHbhcugW3kTxtqZQTt
erTN+zWhuids6VdwtzWc+P0IpLSFvbXFmjFRHw7jCIYg4SZMSdvVUSP2YYZPdWucmPNjGnh0h8QL
HU6saYb6Nh/79beAZuBFarS77RLOdXQXhvqC0XHhKNNAQH7AFgA0BFoBDHwZR7YQLqxlbEXTVUM7
DCZ7KXI5Av7DTC0jKkZmyLXusvmyA4xByWJA6jwGwza9p/2E1BtI6deFRMumfi5h7V8mEIvAChMV
4zvaFZi4WONyFAPChd90WdbrgBjpdzHgHL2JZbJgW248mo8of/1lscnUnoIW0akMMcIeOlh9gdAO
mHU6WtQs3xtEuKUYDWzpQdFMj7sx1/wBTPvoLq9U/mTZ2PfE6bJ6SIQYv+p+gbEbXGALRWyU4q9c
A0RcbVn4CY3hklMAAWvAdQF747SAIg5ujbtupgD9gKadSbdTmL+hkOWvnatxGVY0UgybvoZdaG+4
OwEZ2VwbbIZdMQwcvVYVYtV2MEwl5TLoMwG+6H/CmbawZPaYRuy1X5kg4AVYJJo1iVzJBrfQF5Qk
5WMuICprYe+8XjKpkoaoqoguBFzX86ul1MuFd6PrTyKk3cu4AUa67qLc6gOrZtWjvoflCckzVXzd
0Kx0+wIQN64EfvagnKuaNm3won4RMLeDR6PIZbFzIujuABdh9tDkSmD+nACaUjJpjlD3ua+w3ahu
zmELaj8OaXxBPS4bwmqDjTCMzXCdDOf/IPVDfx+lCe5z4zysY6Z5ot8ZaEyKaG9wGkLr0i+kFls+
khgl1BOFIgmlo5iGeV9C2v+6iamDu4bCUUF848yLyqPoJ8cC+DnXznQtJhX0LR9SfmdnVA3ttugM
vuac0qPbDBC+rkdSyt6XzIIU6kekgk0uYockttFljdOu3NMFNqew667odBqs2Ma2xJBpJKovcdtY
WyTXoDfAXoSuMeot9MDCtmnVw0PYwGak7YxOLjbA9JgqSO2OvJFLQVwHA522HP1SA2LX8wT0rMxx
OeOIRYXBkp40OH7CbpsbflMZ2aAkKrb0fYzY/EPmbECxmwjYRMWzuqoa1uOkdpy51htmK3j3UXO3
jFuPkC4ILCoymwBOZN64kB/LRMQMjUO3vc5ZscTtEEqZ7eYIiA8qiMTxForC/FUKu9GrDjSVlBga
zTchCk3S6mZM7vx2bi1x+BTdVdYb+Qz/7S7eYZySPCIRZrRImCzoixzFcIlRR40AeD5HT5UeMtPW
CU/vYNxPpweajtv7WHVZfSGRh/NS9z27L3V96JmK7WmNEmBjyGlNgQrkCLIkTDbNDSwyljcMLGp1
gvB/vEITpN8jwXAygImO/2IYo/R+g599g3rSz0sLYcN0p3D/gNFTb0BuKSoHQDpVLtBmDlm3PzfZ
fsfUUO9wsLIG0M3i9ElqzNogHxOYAgXo58S1EVmHwzJf+G3I6fpV465+zPBxeiKiOf0tYdU17Kqm
m6/nrJHrEb9R3uWcK5SufKXAyTP8f4hTwb2xMfih7jbRCLSgMJwPBPqJ/DQExIXtVnzYB9iNANkH
sF98K9cKZUNqaP8zEQapMHMXIk4qFy/NTTZDRNzWUw54CjyAIt4FrNACx7eIwA4u7GzuuomNMZFl
QC4tPGpmhAdPen7OG3CrrhzGGnYfhMdhk86lrE6q3BQmq3Gov9MFupRDiNBX7+OF47JJTce2YwPI
/QUBFdkZNC7QrQSPgdMpALNyZLbDjDrXJGzErKsacwIUvAYCFOHuwPVQMoTMbxN4R6j0EnHotwEK
qX1cuybWJNPgtxx8NiNCawTyDN6/GsSsfiGE13S3K6sXelpsP6DKAeE3CzhFe7Aa90KsUQyjdIa5
sbl1/VRnoS1tpt2LdlpvR1QtikWE0yxG7NOKaS80pmkXPaXzmsNrTaVDxjPCxhLn4L7SycQfkWSq
PSXxxI3YjcB5s+cc2oTpVk+IFgD4gksnP9m4tOwW/OMUlfUUR9Fr3I3LeMHhvIKMohE+b/Kq69To
nsrEb6ivonqr5a9K9inqGQz98IxZNaqOiJMRYgGg7Fvi5FSsQ7rc6BwQOuYFyk+/s8j7TbYYIqP5
OkALzuhv2myg+gFQtOLKTlAPvA6YUM/v4BYky21cS1q2q8Tc4wuGLSZ+Hn05eN7SphyTrzJSRVwe
hMCE8EQT7zFKttlWb+/RKvE+A2q47vsUI1ztiMcYzBLZWa0UcCWOlr9leRRjcydIkABGNgA6SxA4
ZXK4WcGU33KgLpindHCcwduJT6N1VXGCyt1FT9B9S1QablFF9QqXSRPqPZtjjS1V9MzWP0qNePkf
rqyHCnJ4TElZR/K15MoCderz8U3VuGXeG7SrdL/Wa9ZfwXRTzHdF0ImN2rkTSXrqqpVWV6tx5Xrs
M6j9r2N05fkRruwwXkZujtkeSoV/vyRxjUEBLJXAdHxnPVvFc9nF0fqNhhXXBiYloYHfvx3w08pk
aI4AxRHYksweV2YXpxikAFJbzGWInKdXpa0Gf7LjsmLPTrCEwlXpLL+NNJxWDnKpnLw0W7zxvS/G
bPhmzUARbpvZ2uyBeebxyYC2uhE+oX5FLk0YK0wyALC0ocin+m3Ajnl0wfD12kJAHJ22GPfrfl7n
Qu9gqhm+OrhI/zIr7E4uShwCSMPLB/o1YkbGhEV+eSkmQMGHNW4gvpNj5ghtlKh2HNdfvgcPaJDf
mEX2DxqsrFlPTOEPtbg3Ar1g2C7vrtC82MWhW8LxzLJ8cfkCXKkAYg+QugH2RsBlj+4xR0WSwVDz
7VvQlXy0+Dc9h5rFFbok2++RBdpPGCGgRiSdblKgV5Hobib02/f1BDOQHc/hE0BoSbtvs2U2aX1h
Zk+QiB7exnQLCwpZH8e7xKX6Z0DW+tsCv7rLSFW9aBtgdRfOgrqOzqzcRxn2BcjAw0XGkTOQi3m7
xhDIi71kPr+S2D0L2VKH4Y0K1Jxc3i/DtahAJl6QII7eMUMmJvFdCvcGXLRgYigAPz/GLVmflVQV
INNKeMQzCXBYd1uHue8jx4n4HEfGAoweldhaV1RdwFQjA/VAJCWoHh3e7nOvQfzdDdKbtyIT9SMd
xmQ4sIlW1aOEMOpVg/g77Fy+Fu+N9EMAAFNY9NGhGKe2AKV0b1izomPLhgr+eWwArLasUAtc2zlZ
TpQKPV74eOlOC1NW3hTlClwCpFtc342ZgF9AhYxpTTAaeM+Sxt11Dam4aJWjnAFvttA54OKfMPbU
tMqJLirzTTPcTfs1jGBxcPTruI2HBgoBt9FwApTF8p2t4XdxBSp1NIIB2o9i39PNvWwgCdg9esfw
YyyT7iePZF0TFJj2MmMqTw5B6/6bmZelQ45ex+9nlcOoGPoIObU6bLMh5ZyaK/RL6FljujU357hb
1iZjiZR5qFUDahYY2CpU1tMCDHkEP52AmG1xWXmRR+QsXH2ChJrCQmGQtSAVKh2zy9ew3s888wqv
ZC1igvwa9IXMVAInXtL0GMp4i+O8aVSwxwQw5ivG+uA9+CG1APK2ALCab726YitKrL2HTtfjcDuT
N4ut118HneXPcQNfGOg3Fqyb1IY5vY6UMUgjxxzojTFbCvR4FspZaQ3myTmwqPUlAJC9qYAjRVg8
jX0oLNvGI2bj6Y1kprw3HTR67ShxfJNoG+qw7/oQ7ntEij1lvdbjlcEQo0PQuees1SAbzHtaUFZj
xoPy4lAbTMPPiAFAfF84poBcJoU+QA7Ox4NTeQPIB60fINd59a0Lifs24dbNW5EYj4lItUzbTscJ
2lc7dDBqjbum32UAauyVsuCNvyV8g3vFlkf190paZFtqPa1+j2299Ht4B44Qvq22yS90LOcb2PTW
QyuNB6Zej+N0mcoIgHWXoIc7oDRIv+jCm184PTHUGvr4jA0Bx47ReK4JnCQ45DIvnJvtxEGhQLz8
EGEkCzrQ8GI6UzwnK5h0VwluOqRXJCUqgX9zyf4mNYJTi5zlsgZjGBJK2Fr+SaeaxBwcyimgroqb
w4gEvwvPP33K30TD/zwF1l3IeoU9ARwn/nwK2hMNZ9WpbpFjgIJe4OsXMgHXaQCXYw0Za3uLkurf
P+1vUt5/HgqmPkw0anBX/iYNO5bgDqI12DTQYVxZPsonWVl6HDG6/98/CroSCMxgcYT75G97kJ6y
RIRBVS2CObJjVvfzEcGv7tglevokxvNvMi9+FcjrNYwI4ahaItTvz1fZLfABsMbX0CmqiQzU+nao
xv6IvQA/YD79+PdL/GB9QBiE0Qf00pCU/g87QKh5KZgjDWgDIb0Qm18vapygn7y/j37UWTwIW9qz
Ud/f62NCUnU1rPBtBGMPjPylmtqMJvAu9wWmvRw2Q//+VR8sjQRCN5ieIBrurBr58yWmEti7pUPT
NqX+0ecx4kxgINn2Tqb7fz/po/cHiiZMov8fe+e1HLeWZulXOXHuoQY2/ERXXSQSaZhk0lPmBkFR
FLzfsE8/H3RMiSmW2KqrmYnp6uholUghgdzY5v/X+hYzOoPxRBka0sKuaoXYX0ofzS06AJukwky8
8fx+1GkyKlxcaQwIvHfiFL1TmY3JsZCvSZFU7Mu0EhepGaHtEsAp7ZZiQF87vZdkUXBTW6P2QC8R
zyX6mNv/4H5xWJigowhKPDUdcbCzC9oFrtc2dhd5sYtMBYUWOUa/fssopBmYoAgNTDKnEBmRkCgI
GY0rjZW6llpMMVCJTBqPUbYp1EDwdQozWullnnt4+7V1g9ppNQ/Vr5rLFrgECGIBpnqZSU9pJEqk
tbRSON4rUTp+pp9Cs5MwkfoDVOT4LZ/Oj1MpFyNww4KGBajwVD6dJK0W0PagGEaWy0VlF49VZSn0
qJhEIxdRSRr2wxt0hlPf3rcbXCyCvJ4mT/pEsm07eUi5beZRY5BfOyr5L8k8t9vcrWAnhNaEeIq8
23pM3tCKv3phXB+YwZEfo4Z/+Z4iMxmNOqXPJCl0rOdC09jCRtNmLHtrJY209oVWozEturc8Ez/O
EDxmwLLQSWFz4cB8eeXCqN3QykfiuvU5f8iUvLiZ9Iwy6zAO+Ru24R/nCJwZQHRoDFoAuk7NybHe
JlVfu1yrCJ2tOkz1VptpLPz8zXztjjCuumCPmCKIcHt5RxzZA0qsNnPsaDYe3SYaWV2RHybcx2+s
Ua+NUVPYBk8QnyfNoZeXmlO3rZHkM72i4zqOcgqOhpJUH7G7mao/F0YAUMSyk7ciAF57kBDUIZgs
/Cz7FOKpJCq10Y5T7zyI/BOUEpNMTlfqw/rnj3JxerzQoPPCW8znJMhjGkUE+fL+2oWE0E+W61mB
bu1LK+atS6QGGSJJUbIm7BOHzvzSII88DroTvbGm/LhaIqRZADG0My3u9OSb7HpBu5Zms0eAtuMZ
NfvNRCxkhiFxd4Eqpzdu97WRs/BX+SKh0YGGeXm7+ETTZCod13M6gn0gV18HhOXh1bWcNyb1t650
8mCDLp4hAPNgQ6s0fTJ1E69O0gCoe2Xsf/4dvnopASULKCrtth8mbYd8pCYwyLlVYuOzhMTgU6mp
Hqo4esvn9dr3hYXi70stw/Y7ywJ7EKujCeV6feROfiLSkEhKakP4pEykmsFb9qvTWVOgE1yI+9jX
aHdjWXp5PY4/QlM6yIWDMmhbMSA0SmClbFKBilDXx35jh5R39Clr35jJTh/qtyu7+NkYK7wXp6G7
iegg0wjR+U6bOl/zsnT3Ke3gjci08hcH5XIpgIkqc7MAPmuczDGW4irZJMkqUebe+YrY3vAwStzJ
vlHeOkicfn/LpTBVOssyzwx1+r5lWdeIOETfqujjBd0Y7aHJB8K01NC6yZzsLbPj6ezJ5TDqmXCf
UDMS5nlyZ5rswjxx3B53Y4x60nK2YDywU+CuoKFalnwOOntvfHOnU9pyUaYTdm3GchQ8BQfFZk+w
XIlmE2BdeC4UM931g9LeNzYCRHYcpk8BqDyLutp5jAhWfmPb+MqQZUvDt8gBimiFU2ZrH9Jga6Zc
+jksrq1MN2V5o+dhd5VHjunThi2RkJRv3fQrwxXkAa+I4xIKQKL3yxel79jvcxHpp01CD8cSyuyx
f7W+hgQ1/QejaFk0gHFAciDs42TWdhtsg2nGE+awmG5kbiTXjQbTNO4HzbcaEbzxSLVXhu0SKGIz
llSoTKccyQw4KvGwlUSe3oijoJpLM8ax5OdMlu6u7ofhzgZ7fZbIVlxz/sveUyvW/Tq1YMzlLh00
MLfgMzQ8HH5QBvpKm7vsrc3zq58SsRpzkrUQE05GO8RJE3JgglJZ1SXphs68YoCYuyZT2l1jmW/R
Nb/tc75fvJeRDrWQf4OkXhNwzcsvHY1oapGk0fkRnrErOxjte4jc/S3h5/oxFhSERRjEd25LpTer
x+KgzxQMcTkF8Gazdkfg3eBufr4Yvf6hOIjiHYQGi9ji5YdqKIeKqGc2SysrP1jJ5JKZYrWrvg96
35modhk2PY4SsMRFq86Vb2Ylmm++eb/uOg7+alC+sV98bRoidB6si6Zh19RPPhJq/zAoBR3pGYDX
AZG53FTS6S85Y31OqxAGVT7+Kqx/+W74z2JUxt6IofflYxgyVZ2VIZQ+NqIEgYzol86VtK+TyenT
Fb0+ahB5YNhvLCav3Su7YkyFmoGK4ZQFpdE0nyNqc35R6hbtBlnEGFq6GQWi6oCRwZoQbZKUtJCf
f++vXhfe3TLxWSp1lpf3W8pojDuzkL4qMn1nJ+SlojyWySGAlbfuy0mjh4Lz7I1t1vIYT18BXjlW
tSV6jBfh5WUHFMCd0LGFQB/q7+N4bNeis8z7n9/cK0uKYMNoq7zYSzDcyakRuWlmSkDmTG6QVlyj
SPdL1N651oZf8w4ydytG4bFb0MmS6vQ39nevPFrBFwlA0dBQ951uRdg6TE2qRQylLLEOiYW63ina
dsumtfVJq0ftV7ftGw/2lcmMi1KDYaOgwxA4Gb8sbg4rAMtY19FytqeUBXuiBp/aQezZ5tD/+jsK
P0Ms6zaWavV02XRayGLCckgiySbl0Fptcx0h/oUvgZEy9tRMhpvJtaern3+zrz1bSjzs8niw4ofI
Kom9gsyVWfpKN8vtVGr5TsIb87HiOlcCSTtuwma6/g8uuvALgEAsJOaTZ1vlbaxmJou1lUblYTQo
ljeOqTyFFaBXtRBHW+GBv/GFvrJDYGfAEBY8R8ATJ6vTFCS2lRmB9Msgb6mM692tnByMt7rb4Ff9
+R2+sgkSgK040nG8o7hzuh2RQvRdP7AHmzAg63jNzsxh1m8V2p4rmXW2p+u5upHp3Hz4+ZW/Yc1P
ZgT6pkAvgKxDHTjd4qrFzNI/uciPmCZpakz1saZn+RWPxrSJKh0erF415pNTBZVGlbYlRgVVlXuW
9alxTwtnOFRiKKI1IigsBT//dK+9VSzXvFiUNjlXnHwJZj+oCjM3i6ODtg1LKkJ/JBAXNNLVVRD2
4y+CTViFBO2CBVDANo3guZfT4xSRkVzXnGIi9JQrU2rhkTSlbhsL+RY187U3iYxTtKVQCFXwAS8v
RYNJbyPMY36ADH3LLvih4C3fMsFwnHEb85JUw9T/9ccJHpSUBFCd2g8sc/xvpYXOu/PNvKR8oBXd
5RATQ+wG6FCMaSpvfn691+4RzInjwmrjsP2tdv3d8dcp1BkrVNH7vRGouzHqNIz2rbzHKqmtxJwH
R7hD6VulhNcGDbn2YH6A4IkfVp8+jtwhxHbgF3ByPcutEaJlsbJGR6gs3AL9jaX8lZlCR0UMqo09
HOeJk9Wuggat0KWGIjSF6UVlxs37RhjTlhJb+vHnD/TVS+FyNLk/qsDWcuvfPVDNDmrXDrmUXefT
PpwsjIpKhzY8Luvi08+v9cpjNHBjs37TG2SIntwWmUn4U7BS+GkdBpvCGp5zIxa7tMoRMKPhfmNs
vnJrBlfD9QXimsP9yeaclntHn1gd/JZX1EcDmG5RQBiIz63qjQ3CDzkhvObLFkhbCmlLbfnkWlaE
yMyKx9GXSTTtTB26QU2ozHXSJdraGmTLYVQtruKuVc/aCveN2brzpTp04ad4nqzPuL8NSAh6s+uD
MNvYuhnchkHTHR2OgGcMhWRXYHHZEcMt30qj/yGl89uHX46slCAXzufJGJg1PZ8slHK+CWUSMVGA
TcsUo3ko9LZ4X6L5YAM7jeEHzp3NvqzjSfMQFSnPQF9iLCOAA96Csr+yfNEfoK8GH4fXXJw8TxV8
sm01DBXNkgqypNzxEIj3+apD+wXKIt3Nittiwiz1p58P0teuTKWesjbdCcAoJwVKx+yiyo7C0U9U
+0sXLKF+6SyPOM9NX5Mie2+1oCgHUsHfGEOvDFeaIrSgOLIxXIV4+SaGeMMKWWmjX9cyQohmpSub
Xpdv1n3xxpvxyiwKw2m5DpVx+Ccn96gT26ezEo6wHYJFxm8M+RZNz7iquhEZ5DQ3O7sW/Rs3+Mrr
v0wysMDZE6jitKI+aWbXpCUG+GqCgKKinUXVDdZjNw9jwQwAAuQtSOQPz5TRzN7SXDoVFPdODydI
BUptdLqJty9uj60WFVtRGsMW0eVbPcTXLsWABQjLBsZhKXz59RGO0FuJDS9jkWee4cyLV2nvoEii
vv3GHua1SyFF0PkGwZexqXh5qUKrpsSxlMnHMky9Pm+MzjMRuUQImobsjbHyw/mO/DLKlBCHmeKQ
6J68iQ4uGjSz4BVihNVHtNoJ4TxzCajl5+/dKzfF3MNZR/D8+J+Tm9JC4AhhrU9+1sNLMHCEYY8x
Rj90y/rx55f6YfhzSwx7kFjskgD5Lh/luzXPSl1QBUv5HFNrvZMdIOEW7+Vadsq0oRA+vYdsOWx+
ftHX7o9iHVxJ2i02QQwvLxq5OnqpSkOkhNANvoaIb4qJCp4tkdH+J5fSbWqR3BzbpJeXsnDFaegb
Fz0UtEDVbOnYCxflfenaf3Tn/utp/F/hc3n1x7a+/ed/8+enspqaOIzkyR//eRE/NWVbfpX/vfza
3z/28pf+eVk9F7eyeX6WF4/V6U+++EX+/T+vv36Ujy/+gFkCB9F199xMN88tHp9vF+GTLj/5P/3L
356//St3U/X8j9+fyq6Qy78WxmXx+59/tf/yj9/Z7H331Jd//8+/PD7m/N7Do4yfHovfPD7PD7/2
/NjKf/yuiXd0YmGTUaLlXPttbzU8//U3JA1Bs+PVsq2lVFOUjYz+8buhvSPuiGMTX55FX3XZ+rVl
9/df8cbz85wZFiHS73/d/Yvv6V/f22+Qhq7KuJAt//By0PnulLbweSHAs8YtdEKaVieLvoROEg4Y
aFeuGuFUuY6N60A+Bshz6f61xW5St/Z4q2IAd3eXqERv3PiSk5IfRGJt6ulKyasNByf04TVi6Lui
ftCrB3O6j4Z7dT5G9VUn63WydZEKJuOW2NjJgT7y5NjHcDy3gxtTu/32/H9pKN6VOf97OrpejMp/
O1r/TxyDSwX7v/76ln8YgxdlIZ+LZ7TML0bg8kt/jEChvtO/7X1ZkUjyQfzw+29/jkDnHcEKcKA5
uC0oefu7Iai/YxdCqjFideL1SP39fgjilKXkTeWJQtyyyP314f4HQ5CfPx2DtLuX2ZAzFQ0j67Qi
opiKMDs9S70MMzKurbJRpdf10mhJ+xmBqoyyGj8ZzAnC7/pJAD9K+sxa4fWV4Q7le2KxmRhbv88r
ofooHqxz7Grt7CfxJGPsJ5N6ZxBcoS1WG/tLCu0A4Umeu9m5KcArDZlJ6H1NIALCPqN5to1RjFuc
rPYmn6S5duwFCNEFUYbLKRz6S6MwkgqVYYBH1dCS6T5bRLMBCAqIZFgwoq3TGc6m7Ge4YcZQ6fd5
rgAlLOJuND11npNkNY3NJzZD1oWhh5hGSsJi7nU0IjBfeAKKhy840ECWlZStM5zdK84dOf48zcSa
ib9D3SW6ol8TGG48W3WG4VkzmvLMQBqWIBsqYygVTux8RCVfItzVJTZMak92tS4GBc/ZYOISZdJK
zxy1qrojrU/hbNkqRTu9yfIRhxYdzB0V8/Aum/XwDF8CWM82y3BH2qmeH1NrtlBi8bg/KpkEetLq
AuAasNiDPY/9xD6yLEcPi1dV+5Vb+togqon2+1RJr1Jzq+TZiP5KdaraXJVG3d/XioWSLQqnCdic
SSNl5QYtWuzORgO9qrBIfU0707gYMYxcImHXP5tFp3fbPHdMuXLKzrXg0+duczGFuXYm4h7o2ZB1
2g5XV7a2HXe85gTvdH4xQwkSqQZ5qx8iS1nFKNavyDnZEDiLA74Oo/TcUYz4fa1V7oMlpErXMFD1
M7vrLGOVxa7CvWRSmVa56d7YqZI9MMDhC3e9FYy+owD08pUAztuqDczKXUvgHc0xHYvmCi33fBDV
7Ixgmsq+WxsMPmev2JX2kNPaZvibGsiWYbBCPzTrOvHDoA3R1yjho2oFXbJW2kG7Nyylf4wpyMzr
lqz6ZAPkBbBJ2hvSwjwR4iiuJhcTFaeZ5iOtkMxYzbIbL8JUaSMSKvUGXESZypsUPuDFkCxmzdA1
8CgUDtYeT5Rxts8LeCBebCcWycPdDEJAcbr0qnUhZnmOPRbYQdSqNDxnjuwEI35DGAGlEtrmkdJy
BVNhKlnhAbSOTqFgm9ZqQ+IZ60vFr+BoNaBg1Pg5EnNU7mdc7xeu0lKqZAba2UJJspVVSsLAynRq
8rMSR+e+Le283pjoOQDpFqFeIBjDlA9BRL8gsExdE5swXtuD0+KpJGmEgYmRxvTyqFWv81hVi32l
K+N5rifDIidUzdgTNW30O5nbKO2ZRRGE/fra9G8XnhfL0/9t26SlIMbW4d8vUvs2e/6t/PrbxeOL
7dWfv/fHOqUY72jTIYFC7bEsBupy3v9joeKvEGYsBzi6rJxUaaj9vVkyjXekcLiINulacKb8brPE
X7F4oZ/GkmwsO33tV1aq5ezxr70SbW8V+YTFOsnmyxD0eV9uqJsSivMsqWiSCxnsZPA4NlAT0Z85
K1nG5jU2760zupFfVtVbmFLz5SL57eLEDCDSpkrHrZwemxMcFqhflWAVDEgHiUMp4o1DzNjGGvXs
wTFJNF2FYZN42LK0dq+MEf6Ptgr2pB1mOswPnPC8RaANQspl65AIp3OsCClcpDzFWQkWkTXRSrOD
HPgvOTJ96CcIUFEEnfPAQxfrSre1jqk/uIrJwn0aBoVUqEAtjVXekigZNqZ836iClC8nyeWOw7b4
EmsUGGgy6320ifs+XKGNAhBGabMSOOWm8yCI3Ot8yuNPcjaoOIX0AGACsSl9QK+6gcZoPgIYgeqY
6LKLvdjJo93/fy3ltJxeFnQZe76fvZgHzmz9i53j37/05+5Re8ey6C5FMJUv+Ftx/4+Xkn2lujRh
1QWVrS1K8b/fSUN/R64UcrFvu0rSWyhj/esAwwtJZ3zRWhtwGX/pnYREcnKkppnG7pTxSGorCwhY
3pevZZYEST5baeEJtW5uoODNZ0rXgrtrgM0FMwQDOEBR0bUr2pjqpucA/mCb1RfwQJ/6ST8TnXwk
qNmlzJ7PbCQrgh+JmViVJruCESvo9Uj0NyY/F8C0aB/DeBw2Ex7rckEA8sIvVrHhEkTOvNGL4GGw
8Vlb8A6KNr9WND3eRc6keEMtvKkKXU8NtUvRjVe5OsVe35eLBVC7cIAS3jbDWeloZ2PShGeNEt2P
sXwW7J5WSjx0x0JMtMiKPlgHHSZ4yoicv+IGUE0UfNbIbY6s+liM5vlopx+ErZ0ZfR4eQqPG/J53
e60CJ9xDKAjYbnudVd3Q68i3RZJ1a7sbs90wZ8e5rcU+ULKDbZfnzhQfEOMaFzGzG9b622KGWadi
i/QmQIWbOk0uE2XK/F7vAp/qwBV8W0CFzuh1zbRLesXcouiFSJzkvpO2W7uEsizqFk5XCPxUWA+y
VVdz43oNMfarhO1E4oLQGHX9lhjMIwBizzXKG+i3iFKqXVyPfjM3e0rsHgE2e0cNz3tV9524Ox+q
3BtrZ0VXNcSNz4yWVHdZGvCTtX3vtngG40B/mGxwQNpioIbFgL+7uUcysDGnQNlRjSkuJgPLfKIq
cCub2Ic0tBqH8CltQCIDTq0maa9TkLl7YkodOCLzvoiC27zR4MKSPUlrA6M7JKCipd5nGo2fRIlv
53buTV22znBiKl24E0W9q9n6xxkkgDTZFmy716GRxuswxTRWh4cBoIenoMjF+71ABW1cZBpuoLSQ
csVRwms0ayNa+zl2ArhsVeDPfdqtSsivqy62t0HSPfWGdp64KXEf7ZQAVcNLlKdbxL38nJZtVSGp
Lc/RLiF62FP16RGU4idaXNvJqdvN1BXnc5Y/KG16lVvdZb1AuNr+LsDnDvtlzT7W12C7YqaXfpto
27hKALgkxCAOhvO5zvLt6KTM4IVQPJhphZcM0EgSvMCDreLAljdjL/YE8Z3r5bi3FKhF/YSnOu1U
aCuGnmwYPw9BYR/ZttZA+KwbzYHXlw7luRLXoV809S4ddfLV1MKf5hTLlygmz+xcsgpNbwa241dG
eEv69QZDr29PwfthApYDX+4z7QtgK9GTIZSHqShqLJgG7n7jabbtx6aVB8iRT7bKJlkZzTuatdlT
Z8W3JpiJ0dbOdXM6JwmKdbjeAVKxPXhp6wGqdmJpl01RbTEfXbvKciiZ3HPK3fcRaJawFj69itsa
ukilKTfxQuZzm5WopxTjUHEnsJ+sglTbsEBuLRzTeHbd9zoUmS7Sj0YbPM41w3vW6+vGKddAZS9k
Ve3mhEUYKCSmFHWnJT24VtfcwbH9YstsnzhfBCmsK7UtbwdAotiU1JUMjXDdwCbZOAWTRNpJz5SW
3AHKKiB3GJRomn5vG3a+qcYHXQ0PwYIzAyrnmQ1jShTijj8AygEOMrVAdmbxkSEaeFkqABoYuZ/U
HOs0JpxaUc40q9sEusgu60Qr9lZjbqyyu6vn9l7gfuiBbnrNiKyl1GpPqgQZBTS4t4Orh6u5iu4d
wqutOPbq1H2PR2cNlPCi53iwdvp4lx8GUNTWg1vcR859Dkjam/RyU2lQcJVBv+5jyeQ/9xdqgJF6
FA+cw7bSDTDqTk/l1HhySa1wJ7o8cesmu1aOwtcyy1s2e+YYH9UEm3EAwMPTY+tAQeUi5zhadjGM
HF7dVTLMa3ZI96ZdXNlwrVfdnPCWCHYyUyCtlWj1vdl1H2PbBGkD5E/kO2rgV8Lo3ndm260DHQMF
6nGXMj7TWm4cIUUnXjX3X9oS9i2kNx35RnLdjf2nHOj6ltbT8v05981QXLsV4uEpKE3PAvQ7RFBn
jLy5LuGq57NSrYTJlGtP/fuh408t/CxID2W8k4r7GXEFaAJg/wOdSaaCccWzfm+l2nzbj9FDaxSf
rdA6dwvc5oa4CvPsA9P5vglUODxLGl+HD1rrHlS4+Lj+VS/omr1dFrzNBI0BXBabrAKZztoxrEyL
1KZa70tPncYz8LWfFWvBTUb9wpwjCz0DwyKcpwwo8bofush3G/2hsHJ7HVnkTuNQvBwHg5VpMSaH
7tcB3ctmEnnHLK/BMyri0Edg05+XdfhpHNQPTpKdgdjZElbjrljc0lXo2k+UJw5lV13GusqBuFCq
TdWPEK+YGVZ2WLwvtKTeWGF8FevTQ64qz70WCc6Rcm9M2g2JsvGqsexd4NrXg51eGKW8yrP6sZxZ
VKGtrxynP1LsgmMdd2vZjgforTFQcHtXDpyEWc5pBY8uECILSQjlkCGmA5fo4oudiCu+znsmruY8
TatdqisRJEanwuna3dhDBb5WUWded6YMSCde2Y3PY6jdyoCoUqn0B+lWR5aOFKwLDLMpUP0mwSEt
W2sFi38TK9N1ho+V7qVTb4wyvdIc4yyvnOu4TGH3zB3V4D4jKdeo2W8P4ed2xClOis2lbqRPrXAA
YAXhCq58csGOhuRJV+M7dO33JFAmnpwBOQE38csIb3cVlzdxlX/Q9FqyuGe7vi+oT0E+86ke+Y7W
H/Nl2yW7c5Fl91nZflVcfVfOoNUx+aH4H32lcQ49osl9XuW8W4O6NQwybvRQK1ed6LSLuPpoEU+A
4tKLrXo9pf1emuoxle42kkMNA5XKla3NTA/tZsinTTbZNt42uTdDPfW0dP6EiO/zpEGGtEOSAjpT
vZxs6tbV/BH68E5a+EZiCzZVRQ8+1dPHVhiggabxgMAg8oTb38BUn1cyybd65QjGfctwLvTzuIXw
aSjQcdyOLNCxzPttAQXCc3PzUdfnbC1j0K/FrPo9IK5VquOCc6zWM/oBjNGc3JtOvp/q4qnuLQ0Z
XHxBjUfD9D9Ir5HxzoKtvdFkZKwTM4V5rZ4LM4Dj76KADnrDWYVjXPthWZJwpJKtVIWwBxvDBfif
tUy2pnFe51QWgXatjEQDCN4EXhSE74ex7jYzKJitbkpBfRQbeQ4pbxOZGfNiOMAMi2ovRcHCfTte
W5THwhaPWgWyumEt2ODxPzLPHXq9P2cmn5gS4wvbKR7tjK8rVgx1RYFG8WKkEAppVp0aBitFSmWT
pyCf0mTEJEC2pzXphp+Zzr0U043VxR9J3boQOW3VNnm0O3D6dI35NGba+yKqwQfKVl/Dr62BflZs
BYJs8tRiKTyF9nOld5bPvBivk3S6HFhxwabBvqgv6gobfdsPl4rQqRvW+rVcnG145Y8DCQfS0OXB
GaXtdwpUl2HcTqM85IKgFBDcq6DTv1RY2A42Zoa5cu5bw/Ebxfk6QED24CqYXgY/rwQkblXpekYs
taGVzKul2DiTWML1JcxiKNLR60t4Oq1aMulMw8dJhl5n2AEw2eF8atRgxWQKnp94mBjO1D7JgpsB
lBmbZAgTbpM8pmN3rmktaADNGdazGI6L98xrk8TwMJbOm5wY11Q1WL/r7prRh2k+EF/I17gPgmKf
TN06yXW/6lHQQxW8oygSrJKsviuoQvrppB9aMX1QbIfDj57CLx2nOxE052Oi3+WBdemk801bdAfG
cM7XOtxhCa8XPO3n1u0vpJoMlDLHMz3JdpM5HIxI34cUXVY9yhlQiKY/JWyojLK76jMM/QRKPIuy
voCVELEfgIzQJ0SamDJHxdgfhqJMgVAwIKc2W1OnNtfUDcgwToOdqbhXonL3wFS+BnrUoYbWfWiB
D4miFaugLc2zOh/epw7VmyzMP3VKigLG3SuQZ84JCc63uUy7szSyjoabZD5PDzrHvEFff0Hderew
uPUq+lDaI7OOWnV7NaP6gWCnp3qhdru6cuEbq2AQIpPp2i3jbjd1kt040+oZcZGqL6E/n+lNcTab
4z1ik8Okt+BGYvex79i4thkENfI41tjBz0C/wuHLWmUTd0rGNkWdAG1k/Uq6DNVWumejrqYbZLak
lg7TB9rNSKJV8wrI+KqbQNGRh8YpNG3fw546p8D74NTFIQ4c1FGlbvuVlT7qS7acUdqOZw/hZmzc
gd9q2Ab2JgDdotkkioVPN8nJqm6yq36OSeqIAoqwQx1fN1HyWSNp/mB05lluYiPGKi441SlbqLzN
Vk26wAssjqP4SY56lF9FkfkoTahZFJmPErYsYPNyo5g1jEiuOFBcswmsmGE7sotdJZJ/xGBYKLUP
9ukDbc6Yg19IyEWkY100ISRaHGasXvegpN/zuj7RUr2M4uV80eSCXXnzBbQueQhzdGsVTzhx31t6
k28aPd8Y7K05wQIUn0Y0cVLJ8k0KAv9TBM7bc6Iq8i1NYPyuFCBBaZWd43F81KKKPRy0gVUeWyp1
F7I55zBijgalMmfOmuKaurYmhQOE69daguqVvIzKOp8c5UMSXYOMAhapHUy4lKs2Lu5mmRNtE8WE
BiDexR+hidBr4/6LU/ozcGfYg7tA3weGvKrwMuSyItkxNHZRn95Y+qVbwPypqd+shN2s86ndV9V0
ZpT1maXSJFAccxMHLZ2DyDq4qgJvVzQfijCiaoL6fkWw1eRboPxZ0Y1rqX4A8hXsRQX2lkPunOug
ljqCTJz6/dhTPYdK84Bci13MdAEPk0LldKTw12zI57wUlN7RHWyJa92P5XBdpIHpCRkf57I8xK16
QfH3QrIFg416T//rLq/MWzctH7RB27VRJFem1u662SDsebqjjGCsKre9siuUZz0YJa8k2tHPxMeg
lNqKADoo8nn3IUmOeVvfNzm8uDBq052wpi/NbJzVLUdTgx0Y5DeO8aAt06rrVqoZaV4wWySrEHyS
NQOKd70464lZQeDmFrBOMVjqQXwmQTcpwZMuSIeq/H6ur+N+irbQ5T4ccsu9KCvSQ3rtTB0zDtd9
cBkBdNmbTnAG0pb5bNI9ImufW7s+r0htttR8q1ScplUTZH6Xe4atrNhmfpjzx7q7MqtHyubeKNNi
bZNOBUMNlGGiel0bs5BqwT6Xx7YhRcAMypux65aUAXqa5hjdTrqtHNAY4uY1p3RT9z17fVs9TrZx
h0j2Xm9Fscr5AXRDjbZL52VL6Wd6+QXoX4j6bD42se2BiRq2XVPtUBIfK9AEWtDvrKa9i6Oy2RTT
o5mYj3Zt2/t0/ErAyT6hkpAX6mVddfPRnO2F+PZF4xO9B+xDXo/zoYBjtOtk+qUMuAunn/rjRNNq
RS3fExbBqHYNqVjGCdC7RZ9AyIe2sdOcPBxYnqifVgoeBg+blbLVqPPpZJR4ZcmL4hax+Eq0asgj
Y6NjCBlshVEmF73pKGdmaycHS+qaP2qUAQaRpmsjwKnXduZ/IEf4f7Tl41LT/fcNn6vH4jFHkfWH
ymYpRlMk/kuRoNj2O8QrdP0xgVFYRsryd6fH0enZ0OeBfAHu449685+yGPcdFnyMTSxQlLWpz1Fw
/rOqzL+HsIE6NVQeOi5Inn6l03Mi5EWOg7rBJuwc/c034T6f/HttGDlXLkaY0fARYYI6xeF6K0BP
73DQ1Zz0R3FUcojlPeETAAkL4d64lWVdmCScnOsK8BdOwuQUSbX30fmYWynDGgz/KAnI6mJ1a1Gq
pUhssr7SPt1/96D/VFh8L+rRX4pXv316WNsU16nBfzMevPz0WqbgRCAFG/eM5eB3DeKD65Jf5OXh
FEPoMz+WCXXXCW5yvLIpZ55NyVwDEkaYSh8+NreJExXkOcWbOeEhjAZn/Frm6VlbVMNqsLpPbVTe
UI6vPyAoppgUF+6nILOh0iX0U9diAe/UQMW2tR71h8hVwbbNUq5zt7WwSkXlUe3zeFeWSrshLrIn
c8MRm3osk0MDgvqPBg8d09dVTicsm+WBIFSBycP/RzY0QqyXD6TADho6Xav53cD/mRPXvZcZmUml
gx26qoJNZoO9ZNqlYd33D8qYpmeTVj39/Hv58WsB2bO48ghmRc2vn2itzAYcdJdBvHaafLzLqgXL
NkPdPwQkCNGe/t/MnclypUq0nl/FL4CDvpnuDbtRs9WUpCrVhFA1hx4SSCBhfp/ML+aPOr52aUuW
4k4cHp04oZISyMyVK9f6G6v41qIwqzZDN/74eGg2xt+tSz4Ay5m2JUorDI3ay+sP0KRCFqOC1TWN
XHcQvKcANJX/kL8/2UjUHnmAbPPxkK/bMus39yAhwqg3af+smPjXQ44C40LZelCPJn0N5/63ivZM
v3pAfDzQ28/KQKDnAME6yIOs7a5Xe1WMSe2g9hrZeYn0+oJu9p5SmNzVLdIyCku+Td/55kUOPODy
46HPoEv/viTe3cQIh/d8g8GNWVSQxVa6dyybfSVaEflujREAyuxRqXcPosawR5V92BvLUx2DZPj4
Cd57+fVD007jI7z5yj1SOQWCorDJnPgbjN0X1brfcgsWU0t5YJIGmu/uw8djvsYC/3lpcEHEbBqw
3DjOd1OmTZQKh0xGYuqdI4rG/dYtfPH48Shv18+qe0QgNn04pZCnXk/roOy+r72gi7wiS7nL2zUB
izpuXdjZ9uOh3plGxoJpo9NEXE2N1+b7X1Bgz52QJu+djmm0LwfaRa3h/NZSClUARRDny7uo1efy
sIAhMmX/9ZPh3+5OLFHhVXIcAmKA1/R6+N5efI8V1kWSAiDg+CsdbJiny+9WMhyMuNo1groIXoVh
nnpfdC34jiwLdfgF58dMOfs2ATU2+EWGbtvzx8/2ziy8erSzzSURsoSKwqN5eHGbdXAb2PIHU3P4
eJh3IjSfAM4DmA/C0xv5NFejap+bC/0yGw9A2e+phDyVVoeT4jBEPTqNqZ5e+xOiX4idkLMppDM/
foa3y5pH4GzAipm0hP7o61nIcinzZmU+FH5Ls8gGsQVyr/3kTdcg/xeIhLC4jkJaAacFaOWKY/l7
qelNXlaTPjJK7j0ms/eAfcgT1ks7uh/Rxy/03rJiA/k2W9akqnEW9HNaR3oL2yKyFtEdlsT7ljVz
vzGH1N6PjnQ2mc8l9uMx33s9hAQJDiA5beyYX79eQNnPVXnfRbYYHlY3Bmr73Q9pezgKWr8+Huu9
bWuCWgYu5DAS+JzXgwEWXMyYS0tUzjnq01qrto4PVZg+P+1akcPwkNmIuweus8m01VvxmVf4u+sW
aahV6ISKCnjZ14+ALZCmt7JFx9i1rwOyi8uMbupOxgsu0cPvmWmhDpej9pA1e/LW+ww1mU+++bsP
scKcXFQ5Ag6hs4kugqRpzRQPVUc13wBl3M+GeT0b8kEY4onU7pazC+Sq848N18ZSzSdECuPtIeRD
2QYWZf6RHNDP5mGk247XWNJFYz+iRjRqV0GhN/siztNIOvWut8HmFlmxc1uYkiqQMea2lpOGmqlF
Ulr2KoJLHRnsYNxqxcFDXzTsmloPP14wbxcnnDwdLDSMbxiI1tni1LHMShcHeVoxwTAeLP8iD4C8
+mgqL6M2fXKqvA2dHCXAmgGt2azRczmhfkKjCU9ZIwrovv0qCprHuKP/M2qfpbd/iKCvY8qqEwpA
DgUvKjPnipqYKhqFKrDSMABvaKX4tliFvZ3r/lYlpLQZkDG0fOd6h6fOhUrMIESeaDqIqqQ0W1BN
9LCFy1Plh3iDfJeIBh/khAuIqCsTGj7JhJGmd93I/NhlhWWVqbpQIAoG7sPeerr6mcj6E4HA87kC
bIeyHO/C1mZVnUfjCddmV6TtEg1coCLHqfw7laD37y92HGZYFX0Sl8+j/7/j+YbFzZOL5Dm4L60w
7NFFtyDusMyXTa47d30Su5+swPOQvI5ir2RGKOCw/711J/2VaJQ2yLlMp99lxjR+aGz/WBTIN1tc
9aiF0aaqPhnwfGsyIABwE547Mv/cfdYH+mtAJSbUjoxijszES76JFv8ABJdezA5vjbLAe2JcMRl4
U3wyrvHO/K058corQU6Y6Ph6YCf3ZS59X0VluzobcAqZjfUQSw9fmKkHdTWKCAvBR3/5J3X9L7We
3bh+fQVE4NfSVFR0gfmPAYDAj0PA+abke3BR8E0WDVJmkGteP5aqE9nX7IUoaHs/jFViH0UMKAtd
68/YwGcKCI7DWPAk/lyAwOFZ51IaBeL4mFNksIGdBDfspcbEyhIhHCGktbklRAtKyqG7GC/OFGNp
OfdbLp0YlzX2juXhb8op+/Hx67+zHKBBe+vj+ORZfyL5X8thaHGxmOICWmvvyl1PLrK1WohvuAa+
mNb8LR9Ww7CsTHcfj/vmqPZ0FGs5oKAPIuTGpeH1d6dmQzxH8QioSPFP6QLW2QQefhFhQMs+MtHL
v5rqobl0S4vCQ15Q8MaFTP76+DH+qKX8HSnXxzBpZyM1gtnomykZSrAHyaCNqJtM1i9HxM/FmN1M
ujnsY0/+LqbBfRjJbYDsY4Z+3+ViPpTY/VZmkN5pfncsSs+/GsaiOagOJz7bS/BbrrWmu8SVsdvZ
2tLceVqX3ohFc46FvRjHoMZGGIeJ+tmp6Bc11qJ/xyfQ3Md2E+yHlHLw0NXtrvWqHuVZfVPN2ACU
GPrgMF7v0Qq3tubc4swz1eZR2fkPIPTeBZLR1ksvDXUvq4aHHDACzmnv16b51E6Wup/LBSfOCWcG
0+2dU9vgGp7htnZT9XLZp0HlRSldiJBktIxRK57UdVm09kn6KPhvXMxCL9VkFI+F1+TOXnjSWj7Z
jO+sCmaC9Ik7DyW/N0FCw046B641RRARHrBkf+Sj/mg88X3oC5xCKd86S39oadihWPTzk7XAinu9
FDiVEa2AqUt8hLf/ekUube7bRdmN0YT70y+/bONH08AFCRupJ/p/6pNk/I/UypvxoFmhfYXeBsH/
9XhVhlg5GJYxwoEjfhoMYdInwiW78vT4JzwVNwtL1WoY5mnq3p3i6WupWflDWnbeZeI17j9jPrIQ
Mby7lBikYa1SZtaw7doGj4B4jWYFmJp7fQ5MCBEgN6THH9KdXt8LqzEAjw3Z/uNP+DaaoGULQR+F
WQoCb4hbpTPPQTdN7KYuqbee6LJb4An+jU9n81KBSj36eHtF0vQ+l6dmit5OIEUPTi+eAMWp8/Ca
GrFM4pgyRJzmgOGLvMZBccVKmI0vaRYIVzw3GNu5WOUo79gJjB8wk9eqmxgDiV8KL6avSe1K7pJZ
dqx7R90uGANQQSoG+zIXzfzNd+lLm2L8pxyUcUIeur+EMlSe/Glt/7Vx7diYY/j0YoYKDUys6ppb
1TrPqAqfdK80DqbZ2JfCb7oQK9dHHOVfrLpO2HeyOVp9b37twIZ+n5sAdE/TlJjeWupYxh3mRI7Z
3soS0CYZS3A/zrY4TbaJA3rcDhXAxsq2jjjhdaCLc/MBL+qmCUfNihbO20PtDOKZzrKBm71bb0tF
Z8iqRTti0zn339KqmR6p2wRRgX1YhyoG4BDR5klOe5r6QoQ8Dx+iqroG/Aqankqb+f8YJPllDNgN
MBlyPS9aMWgv5NnGQz9ZzosDXgSP9wAxJSCngC9zaYhnVQZ5uLSTuityfOt9K16OutSymzL25ztj
jJvtKOA1aL3pUSfHQy/E9t57SQH20GKDEgjA2ncWJxK1xMerb+v2hOmelLuirUGqzLm6doTWhE6q
J+0uF2lJM1LTTHcP+I5v4U79QyVll2+mRBfPywgKo2+rBndBSwtOBtCr635QOJPjN/ndt9r00qHj
uCvpJIVoNtMtHnEPHl1k1EA5Y2u3QRi9eiaXcSCrddi4pZ6TH0rYT1HtJwgPgti8mIs8P5hZW/zS
k3G4nWcfSlYRVJvFmNITDLv8AkBdtvfybKKHANbT13Nr2+sVSw30X5QK4xpfBw3SX1OkoURIqdlg
+wCYskyd34gg4w+UuHoCJIIbbxL5kjLXPnNmlEtds2v3+PW01hFnzoYakjvSq0CtriB3t8oETpjv
twcds9soL1JtC6ky2xfoD4M/bLO9Daj6BNY7u0D/yz/gpbnc65qJPXc2BmhfJFM5XyzenNx5LknL
AsPtCuwSQOQ8+2LkBV6Jjqj3UnT6UxdYIAxc4UTNNMe7vtONKtIx97xQXYEdau0GT0UejCANfO97
NrjtAUlnBR1zgYuisAv7mg31wvFa01vWMAYyTW3156wC82Jy4nabLV5kzD5mncrV2GRGdp+bStDt
9oKneRyDqIsddd9p5BebpfFbjEjLGIYmbi/j7PFFpHGSmJ3S5zTt65jWt2p74PiF4Z2apsPIOgFt
6gYy2/dZRd+7E43vYi7oaBcS3/CT4+bdF7bJ8+B1Vuj6ogyBNI172ZneMZBFcKH7GdZFzspIdTTv
ISsAEqkkDr4pI1f3CvbbT9yD4CMmk78TBM17jI/660HHfAcdIP80V6V77XnxeN0Ni/fD5BT4GdQa
UxdX+TfhFOb+z5xOfeFGpertU5yphnuchJJpiCBVB0/S6+yrjqvfnI3yOrYnulUZOksP+ISSNNS+
PED6DbZZpreXvkjmG62oosDq1e2Azfx9s7pPxSpvdiOF/Z3pxTNW274GWTHAfkt3/MuW2/BFUeUv
k6sCrGfiHAS4Jq1D6Tp3btVzGIkuiMzMzW8zrqi3dYLrxIZaoz4i36QtN7JZrOtJelA/a6MhWcyR
bMc13CgyzM2h+LnIy/bYlE+PNRgQt1mWL9mUGyeYWeASqr6jborSo5sXuJ91XWdZ2z+noJQ17S40
0WIuJDCRpijmrH0uPX637n3xbA5djjRl6v5CjqTeynZqLi1gBmDypiACf4R3YdYVerKFNp99a3Sb
ZzTUWJ+cZsAzKx4v2hKkBQ46N2Pg0xkXTnsB602csqL077S8HsJ6Htp7/P2W70vXZ1/d2Z7v8Eb8
Uk/I6biLZxN7wBZTQzNOFrZ82zIfwc9jrYm6aJ8aRy0xhvlarJqSA365BsDXXHg3AtsX47CMtX9P
MUVcLFhU7lyELjmd6Uo9jt6oskjpwWSG9YDM2aGuu+QuK0FC7Dw0S0O+8ORwRTQwvKFKm6vQt4S2
mVpsePaDm3g7DAmAfLa0dxXYsXE5igWkH1Zx9Z0oXJgJfgs/pMs7SNH6hEFk5940U9z8zg1NfS3T
QGNoMHa70VDxV0uzU3wqtSbdTf3YfMupjuPUPWpuE6XKmXd90BXpZkplcCk9/dcyNKDvRolkHXQL
a2xbEGwxCqa5yr8Gel3usxie6qY0fR8wbDbdUhwfv8POLV4KvcoeGqGSXVVbDuhZNZlyB/0Dn9m0
05ZnzR5rQGeFBGzLn68OTgLOMNbLIzj08o7+aPPPUq+AUYDeBoCrYXqEfjffCg3TeACRcE1sByM4
ODvWBW5PGJE2KwjOpSdTiP1SeROQA99+mQJTnkbHAu2FEdmyU4aWnmKIrb91PfshvNG7ScBD/dIE
6K3NgGnJo5qIKXRncWpCHoisphC+97gsJo3LBrCrEHlxBPOJr+Is1QP3IA8v5ZXPl+fl87DoiIWP
sJ0ltCSCGYKKTfJFL0aQtUa/tbCixIQ9uQQZfLf6wQIBboMrTbFZx0S3jlQdAYi5oCSavSE12txi
Igd1FC4Geom+nDHJMKUD+V3lS5U94S/8DOM21Xcc0jXY3G5NLuyRCQLec6CgFFzMyrxISPsPlepa
rhzcefbd4tyWk4Y4iudILjCp2XLKWeCIEJaDmI7oZU0fgW/iq9tpilOB9gRZUDAkoG9S4RybsS+W
jcqq9oDx3YXPM+J2PPa3BFIMr6T3VDlrHtOVwaVr4Tml5+MdZm7wKZMhv1RyudQHmI/Sbf2HnGza
qXSoSwMptVaOxm5My8MwwVCYMw0Ddc3pASF7X+u4iqaU3tSgeYDZZ/OfmDV1cJx62Qi9ciJfeFGl
De5OpBBH/Lj2kWKZvrn5oB1KfOIgGgkGdApA901X/KhafDgLxPt2he8lJzzKyK595M+dEXZ5ZfY3
EjrscViLRl2bqq+uW2UXfZkQgbp4ftL1Ul42HlulqZpoKjPQYZPehEOvwDGpxtt6EHQg4Fh7YKPj
1uqnJhLNIRNqDu0kf2AzY8OaLKdC4LMU6KKI+tm6le7qqdoa9p0fG4paotKbI8bgw05maX1TTGK+
NRfRg6XrRHqaDSKoQ8PwDmeqZr+4hn4CvHbD2TYAp9YrMtiZfKPqSEcnN+ijzHOrbUCgu3MURup+
WTlXeZ+195OVBFe+Uf2Mx3q+LEsKWKGLa+KVWn+gdxKDL2CP5QbfcyPCCdjGAbf3o14V3YE7EPqp
Y6su0glYsZkkwyN/53Jkd12MdNvWqr0hX5LqZfYyZ6fLYgobVu3FUMxkZBio7lu7tMmT4/wKWXqX
iCWYwyRu8XerTsqpjROQZrDf5BjaYNaHuI/VDhsXwHCoj/Lr00/L1epIOel8SvEBCR2SwaM+Fdaj
FjftVVkn8/2I5+PRkoV+m6A8th9NnUtOMxSaGxr6pKqQhqkifBozBu4w+NrOnh/dCd4i7rv5vZ27
wDraCqNpbzQboFZN7VxbSV1YGPLhCLtpUFnYLFzcNl7gtZf0SLIOnDFAsU2XQWEDSI+oxQp7LnZB
OqZRgpJdsZ2CwAlzzVp+u7krphCYG+55aDqP5OmtdG/nOLVYOn7XfM+9MvkywuU9ylypZpfEk5+E
lCzGu15wz93m+jKdWhlPJww9EF0wNQE1A7ICvlDdUj0MZa5dlZbtcNwv4GfzxgAyHlDDBF8TDjb+
iTFOGld6Zav7XoA9QxfuHy1vHXtHJcti0vUOx0Dd0wC6TwI0vjmLcj8h1nNFKUq7SBYoZkaB+WlW
otBstEbwnFZu/bUaUQugJ5ztm/XMRy6M9AWhx2yzdDOBF1V7PxxNMkF46VzCepHc6G4tSbGX7NCj
cE0l1xGRKrX2pKpgW49OsMFZQG0oxPj7XPMhftILmuWyapK1Ahi45seAd4s4mjLLO4wpitXuXIqf
M8sL60XP2cW+5u0cskZ6+3LOB+6fs3brVEm/544grv6AaaTdGVGxVPMIFLTRXxrVuKHbQSqNc3TV
AM7hmEadG2UV6e96nGI3eQZSqcUMs58ckjpLpaGex9OLXiTdrjSZnGZyL9pgPtHaM54Avf7y6jx5
Gicr+zFKXd8t2Av8BJYMvANXwQIRlfoe0Y3konea9GrWRmI7FN4wFTPip2h+4FcPZ+RLYMOlheTk
bGaMADdp71LoGUu86zvYMA6A6O0QjPG2g/B4NfrmfrLI6SSiRYCqceqpTW+40Kle75UTxBfGYpV7
TJJFaNQxeE9fsFk7Ok5mUk+XA8Fqo0TH/UXrcU4MaJ9v06UDJ0LR9eDIQIGh1jKPfkizkraKNpEP
UG5Xw2H8ZadNUaVtVEzlvqMkch3oVGg7y4HZNsn9YnWkt4k18BWtxj5Oaug26N+6myazxq+2WUxH
ITQ4wFjmsH7rzomosNWXWhVw3nVmOKYPi2OnF6h2NfpGpSSMcenTvoFWiQWn35Hd1RYXgfwhmbL4
CD8uQRvXR9E9nb8kfebC3Ei6MPODZF5ryMMxtoxxV0NT3FbQhneFTkgKygb7S5RAoKKQUu+pDDTb
gNw9yvOpgP6A2A2et2LgjMp7w7vqCnkaFNdFjp3tGFjjz4ROPQIl8XNg9uo0ly7FKAB7t4kNAJzK
iL1pXMhzYxxfIRSdha7sp90Srzh5DXkPnMk3mq19U11+7IHA1kaFb6e9XuKmxgxlvriRWpXqyRaC
fSfF0R7w/ZrAFz+MNb9spfmylcrQjxiJw9WlecVdZduPBU7LU9JSBpkXdmyQRyL1tF2jLzvq+/jU
06rYpHkm9i247isfhOoWVKizjf04D8t4fpgBt4e6VxSRrrnetWEVztbJxJVVF1lUZCwFAMIoxs06
rZNMXde5hJ+YlJiXYvruZFXAEpPku2pvuvojk/Aik/yJD/U0438x2R2UEfdyGirIJpzIdoShucDE
Nvb7GMSchSstuUMADcubgZrbmrq1yry/MEySIHSDNh6Rctq0NpIqm8wq51t/6dSdDTMaVaCx1u5t
p2hRr8nNE4yG8XeGbO9Kv/260KNsICj3E1q5FE+CXlMR0nPJNs5ijNtVYP9kPwW48BL2ZxbLJaqD
8OEExaJtwt2yrgMJbs+9jUu3heAzWl9Hw3rwFxMMblWJkwOobwPK62tWmRkW4XMB3stYLiHqlpFg
Ng9ZYxqoEFvczIKxJxOyJmw0cZMxMyv4bvbLY9knXCW5tXOKopKExuEvihPFFmGkR1NpA2DMdMTv
UaLKmYPUN1hyNpdrypvmrWOOEGzzQL9OPdu/s/zBP2WA9kNDDPkBbFyFebVxLLgln9aqd7qppwGm
m19mTzEyxRzfhXOSqTSvS2hSJ73twEu2yU6frG9+gtWqBb8eZWXTuXYVbIHamtyD6+T2N89Q6mAM
/RbGFX+c1ABgoVQ/gkkT902u6BrgOR7Fi7FcUGamf+BaVMsc5YmdO7T9AZObCsfkPF5FqIMfXtMZ
JsDKJsDdPNWoppUACjo8qWuNkyLV3exRUuRxKePA3PkJwJoDCntdgSvxYFmnEYIEcPQkCYU+pC8e
NZHLlj1x5zEHl8kE56OG9O3jlO71vwN3huAo05y2xCzloc7n5MbzxHSCGq//UnmufRGdVfwTi2q+
UmUinnusnO+l1KFuepjsnryWhv08OcZexkhBj0WPwgfFmshKUhZPkzih1bU+WxGaQYL/64NRZ91e
BcX42C92c8fsSn2LyEeKdy+JT5Lr+ZXXJWVEq15c1k0elxH3HbUh9XEvYw8nEdlKezs4Cg0fK21g
4TL0taxVRgetG455q0rqjrCMlh5Brrlzc2CBozwFhYsDOoj92yHWKgj8Y3foMoesxi8S2qVtbia0
ILgfqfvMwFEJWSiDQnthdM5LsuC6iq8qVaWxUkzTQMqQX5qS8GL6Xvkj6Din4LOKfAPrK3hoXVwE
oeaLLYx6+6nGnvSrRmrjNXOAMEILzYviHErSbdsISCccE/DTgq2QnvWU9SgoSE8lX4jx91T0ttC2
0g0tf1KTLwXVRxI1Z9e67V5ZHfQezz8mGQeY7yNjZKQ6Dr4skyEov8uK4kPfKEg+nvaPVYAq01NB
hRt28bIMdkRZG+XfhjpOVteh5icUfX32XFvIp8xvj2zd4Wc3UKzpyqkPm9QdtjpQYIEc8CaJNQoD
aeZcFLw6fGPHueoMrdmnaC5Eiyol7puFPKZUsUOHQ/a3HnNES6cyd/biOL9nhfeiAxc5HEj03DEl
MZmC8TKrG3G1AkCP1Ou1rZaYTtgtY4PwwYgTYxrU5Tbl9y6s1VGIT0eljxJs/2XAzgFR+Wq8FgmB
wkTn9qEYhiDSB8uN5tGpU7JcaENG75cx2ZmOL71sUTWzlH/XUta6+nPhntN6ekzSGt6/lYyh3edy
o88opcEudjh2Jx8Oi3th2j7yX5a5m31JzapFS2VvNubwxbCNaj/a87ijWA13EgB0vrfGMjjY06Ai
jDPEc9413kudZ8W3zpD9E3U1pH+nbE7yECOX5rIaVf8LSn9zWdNUOyqNMvFMxnPVLq64DaCj7es5
uZ2RSAitek6fPu71mGuH9nX/aoWQ8QpIVQIqOAcZTTSjCqzf28iw4RBqfbtScoLHuqAmXYqbGgnh
L3izV4/0XH5zPJG0mJXuAdWzkPBx13R6SnwXhTmu+qVePhpT3lz0zarHkNUp9TUn+OSZ3+nAO8R5
gCQW0rU0fs+AUTYVpniyCtCbTW4/zhnmi6myUi4BONuWaOXu+jXimEPzK7XYSD1Ng8u86u1rgbPH
ZjEBfZIcdcePv+XbvpnjgcQ2LJxEeCrjrPVo6XWbLF6C1SQl7x6kCf0oDPDW46iFxmvHRbxpe638
DJC0thjPphCACxyJtQuJL9MZJsNzFla0hAy8oP9xETSofM6uGvMwTr0HkVsvIOMfZ/DEOJ7mI1cE
EnVk3IuNbP36toR3CWrReaH0UFzTiPRPU2Y3R6+dMdKED/hcLWYDfFZfm1SdQTNBGSqk2fFPB/h2
Q0XbI1OD4s99xvyJpOIpRrp0YwgjwuMh2FcLsD2H9vxVsNTVT22GNeChJnGB/0nBubA0XLtd94Fy
THrUx2V87lApCLu4GvZaDuEXPFFJNlM9+1APEiiihvtzYe9s2HrNpb0k8++PJ/IN8g7lVBCd9B/B
NqAvdo7cDWa806DFUTfRnDmcunkf4MB2ohJf7MvGpRrUul76MPhaRrgpkMNydSyVnekzVxH7fGoB
VpgoyQLyoYWDowU//wvYAQVOF9mgN5GcLffOxd6cXoU13f553/9n4qqvNO72v5tVRLc/12n9/1CB
1bOByrBx2D0gelaZObbs/5379D/+o3ypf/03NO/4T/83B+rdP/S/dbZABoA+xqiF5USE/U9KlBGg
i2etrCd03wD6raCl/8WIcvVVpXVdg4BtXwsFO8F/B5BJcAlAPIJtd6z/CiPqNZwLJJPjI/XF+CuN
BJD0GX7Hpk1nUCYiwWpUsJHDMKGSQlUg70aEUVz1CV7oveHgf/GlOdUNxz6DrVF6xVYwwCYrR1qC
oiTs4RGg9AYKTYzYEKXtv+bn9t8Y+Ddlao24/ycy/vt6qzauhRAusLXgbLyih0fVAnQMqRbp4TQZ
8tqZy+FWJ+kO574vK5rfs4QnUya7AImPw8fjv96+/44fIOZuQ9jygUedHVQ4Z2eGLyrQYKlwj60O
DqTOnfITvMZr8NufUfAm5wKOn9SK3DgfhaumYY6ETJPaPVlF3+yG2hXbSs/mT+Au73xQkzXDkiFr
wLdzfeG/4lFHU4rG0byEhU1DUQbaElVOG8C7bsqDwZ1sC0XNieSkLaEVT80nb2q896rmap+wgn09
fKZfj58HSwqbS2cBVSKI3BTL8HaQSRTkvnarUOHeIhjFDa0D5J+hIuBCDjqyQGrqd1p5w9rLDqaP
ZJcWx9rx48n+c76frTaTEpGDPZKPHsQ5FMj2m6Vu8WEK26VdsFB3S+Pe5XutMo1Egk3qVB1V3YH7
L5j1/LqyU4SFWYADEsJam35R7gT0pwC88bhMTZpvkxGyXohCRjltAq3NbpxM5j91AcLok53yOnf5
dw2txEgOKgsmW3B20KjMl7WIgbdrBkIIU+uJfTL0kmrPuM16eOZt5sX0I0z1XwIE/+fAK9qHSMgp
erZFoSXW8exRMo+FN9CsnJdjO05zWI/qlz72Xz6eozfrB8qavmIk0RNEv8Raf/7X+o0BHsxdqeyw
5VV2cMqzO2Qtqo1oxWfuFG/2/joUq8BxqFeb1EFfD5XJODC7cbHDdE7BF07ypi/k+Mn7vAmoDAJX
AoYBGu+YDJyhzxYuWm6XxvDhpIw3ou+r66Cinwhoa9kuC/f1j7/fu+MBDLOJAuuIZy+lUQnJxy53
cByMp9upLttrvJrSMCi6JPRro3/4eLyzTIzlsb4g2Hf4jaDr3pgvVwWEsdZlwKwqZpSP6mLbVUkW
GuBYQjkXzz0osEuQJfJLRTQ4VCj0RZpTF59E8vcfhIXjWR5Wl8Y5wcdx0RdSCEfT2qH9hx5Le52U
IBinEgxRhQgj6pSa3CV9SfMQyNSxK6aaljYn6sefZN0Qr6IMjl7YdZBRkJiuycHrdeUKAX6+KpxQ
tBX1tkyP9w1OEz49rE2QQWsrpJl8FnffhId1UA+wHlkSN/LzfePWFlJ2CHaGJsWcbUFTQ5XNjNqY
OW/dEj6INdk1Rfr1Gfwk0itF0ONA3lnpAo0wzuvDOLW0CjzrZHFTvEQ7xaKU6MhPFsw7X4eONTzx
1YQK7eCzrwMSmlICjMBwGMp71y2Xu8SKq/tSuM+NzGDDtqWffjLmm0MRux04hpAr+DirLd/rGbHd
LInhEunoWLft5bhWGzBxy8KGiPqgp+pno7FQAr+Nd4kNj+nj9XBG01m3CMOvUYY1wTXBPxveNRt8
13ufj6v3tJgmv310KmFvVGXbYV9awy4rNSPK/CIIY7OpKMXbzX7WA4A29G8iR/XmbhCVG3YTp3jR
iCHiciQ36JV9xlt491N57srF42Zl/TGr+iv+UosVaNoseogmGqJ4k9ahFIIIlTGOIiya7Ngm/rZC
dJo8sfiE1fvOGg6gaLsGKrXkSee5w8ipmU0L0wTppLwq4i7dFpg6X9Jzf6YGjJgkZ+BDPVCA+3iG
3h46TFDAeuSQ+2NX9np94Ag2mFSfWJNTV0SQi8R2qMccc+75E8rWe5+X880F90zKaZ77EQb02WXt
DTrdIqvaG7bwDqA0fi66fesKz0apDvUllYze5ZKKTw7y93be32OfLUNw6BUiOYwNbkBGbScAfCrP
jxLDSPeOaWYXsbnYnyz+t+cRJ/mKNMcw1fHA57z+tMPg9TnkXraesKywJbJcQd2oj0Vt0yLTs8+Y
4e9NpWMTC0lYGPj8FED8zS1bCK+hXdUALYq42MeF+4PMP/gkIXvnwOHV1puhAblopcC/fjVNs5em
4+QP66qSYVZQoKzrERW8HtnDAMwYNYjG2ytQYKHSnDTKAyQ7az01P5nYNw5ya4Bhu3imbcIvQXnx
9ZOk82DTfLGMcHTQ06R8dOx8cUcL1dx08YI47FxNVH8zJ/ScGCsYQD+IlRFoasOaPtlL7004dDh0
Qqh44ZB7NuFW2XUYTAwonZtlvB0A2dIRSGhEO6Ok5OTmjx/v3fdW9d/jrUHlr4AFd9luETY2wqxr
c0D8YPKSWtjIO4nskM+ad9cts7z5eND3tjER1qXGCff0zbXVHcbU8wCCQAugZt1ibHFwq/lak2Al
0SLJotqB+jd0gwY1EOPDj0c/43j9e6Dgc0Z+DFHJQX7/9Tv72cINCSe7EJSbe0TxQlwZ9E139uRj
ERGXiPQg5ImTBDebxJu6C2nF6sQ/W3A0CZBHtITYjaJ0j27/P6k7k+a4jXRd/5UbvUcHpsSwOJsq
FIpVJEVREinLGwRtS5jHxPzrzwO67z0sqA4R8u72wh1ttZ2oHL/hHcwKBc8q2Tj2qwrw359IjrVs
BEIyff2JiMmg1BpBs2oc2dAKENq+cHsa50WaHeyych6UrsfEIjcn4D82gkpz9kc8yejBSBELRzho
PJfUbU7vT9213UnQgfsetwNM6WVh3+wWHdsniRIIZ1ZLxffezdR9Rk9zXyMHTpfKsTZOw89PGsx6
smD0GiBL40N1Od5AWWtKaQB7YxSh0Nvi8qE2xXgKmrxEfVi7R3x4n0ktfH7/dy7/3ssYlHGX4EAg
+A6kYrVDzACJmLkMNE9MevwpdFXA/o7hbGzEn48Bo6BQb8LkQQxjnZPqtVIJMxCa13H3f3Qqy97T
p0r3UWa2pyAFhIGrTQ6lIvjLGR1nI1z4eS2X0Qn3ie0Iq6zlz9+sZdcn+QD9QvNcJXIJXIXuRagJ
PmUolHthnWzRvX9+WijiUNQw4UBSO1g7guM405hpTnPVRWyU9DdDAnSIcr+fRnNjm15bPuqNSxZB
GQ47+cufZgR6kycRQ6mFOdyHhGueTLNu45Be+0FCUxcaEdQ61Vnlph0CgQ5akfwgcoODJmiTQwyj
eZs5s/f+frw+FPxe7gIigXUEjjZRHOg1Pwh1gMnT8qo/jrPaeh3+xf77Q13bFtRmeY8X9z0C/su5
k3A+IjzUAfbg9+QPWfrHoqThxVZL2Qukzj+ZRJy08eVC+YkfeDncbKGvRD8TmdZEJntZk3vqLnhI
PeUv7/+yKxGHrjLSYoXCPkQt8nIsoHo1jvRgdeSgdl7vVM4ed7LcV9phRqEbQomwE9tLzCL4qgy6
4VX5iOh+04iNL7l28C2qw3wOcmBUhlYfMtcpCKweyDPRuA/IHHYduGRgks3LNOQjDliu/XES9eC3
kaLmG6HXz28+9XDoTSRzy+lft0SBURo95QbNG3Io82Xh7lEu32WJep/kdnqTZ7i8vz/11/YvzQHo
kkTuZNnLn7+5a4okR9M2cDUvcBHqdivUG6c+LgAO5MnGUbn241ha+Lr4bGPJuTr7GMYjjhdwdXcT
9DhDHYMDP6jb513xKFKlJ3yPt9xTrz1TPBLoWNCihKG7OjMx7APsFMzluZjCg1Iq1VnXo/5YGmbz
SAui39EOQD2t3hR/uXZaccFd3hB+KpH05cTWEUoGokp0L6ngvpTYVxzyQSuQ3S8jvFyhbv+DhUQG
QMNBxXT0NXlxaMfEHBRm18Df7GBAQfVj0Ai+BjpnYyGNKyvJD+LdN5nWpSh++duMQNUReY85rkC+
7qu2RqYWrJDRxBgl1HB9FQgc2VSc3Exz76dKde8a3XlSnUrxpVBLRHUHXBvDAfAcD90u0gBhwPfy
jXlMbgbi66NKsxM1iPhJDULjZlHRfNJRVr2Nqzb1RRvqu0J1BmS5IMvIzKUjIKkKKdM0nGI0jU45
0j+3YnAQ7rfhdYWG1m1cx696Y6tQBAkElBBsxB3IAFeXFsQhtQKIRHIiDeUud6duPyP8Tb3Qqk9j
gqKFO8vWB14M+x49fr+XWHAnSYqBgqzrXVLjM5dBZ9v3DbDxeoo6eJy9tfGdV07428+0VhsRdXQ9
nUeOAITR1LMqXT5SdoEMA2Rg4zK5sucZCigAHrG0EF/3zZvLJMj0Jq0q0rWBfXp2svlLkzbpc0uL
7BA587wl1HZ1PNj/dBINOkPrQrdqh32gLmFamWvOI4qj7Y0MXOE3VagfIbI0Gxv/6lQiekefheiF
mOly3yth4bitpWiebLTwPgFNDTnVtVGpmcZ/MBQBrkpAj6oAc3o5VC+ySUt1SeUmEM25rPDu6xpM
MSIdxZ33b45rp/ntUKvTPPMSwUVhKKpzzU1aWL/VWRcfABNihoEN0g7gnbEx5ms1dH14qFxS0qV8
id3T8lFvtoqUQcN+wFWvw6qrBzZtKJ9EKUFWOt0gj5MbRcfGyv4c0rH3BFo3N0YAtTbO6uq3Ctx1
VOvfEwQY75vRlRCLJRbTKDQBhvODNkIOpKrA5kCBiCjuVe0B/aDGU1AKGvYDyEp0EvORJlMQVIPY
j1bQg1VUirnY13VlP6vtqBN4RIE4B4hA2fj75A7GNLMcPo5u3Jxd6LozPT6j+1zbVHx2FH1xoCWn
WMSMs+ghy3RUbrJQt15EZoy4czILvQcgPquPml0Uwo9svYOA4GrYAwjcJRGZt9P2mxtk6Q+tL5Ff
GLsQZLEZu8C9KRF6dmFNv+V6jh0L93LjV6Ir9b2jtPrXnGQt891BNB0vQCUNQOlJi6xbXX9WJ6H5
A2r7PSIUmfmhwmXxmzvF+E50BKu7YQ4WnTr8AgptBCTcWkY7Iu0Zyb9C0cF+mYhVCg97qVFCeCnl
V8dWcFZ3Gtk/vb8XV6CwJb0GbcLLQvyF3Cin7HJf5Hrb1pUG2D6d4w5t6h6F4l3l6C4v56Bpv6Wk
YeYehXwa2gpKyB8iw8DYgcZb/FsXWM6wS8ZcTrB2UWkEHyS/Rdi3P2LMA1sp4Mn5o1ak/TRWsflX
ZwDf/PVnmMuIIhFSEIQd63aFqOvA0fuWsmDHFVhUEL1wCit/m2fW4P25ulItQYacu5YJoyv2U2NI
j+BAdVWvetJNbbBKrbhV80i/wRPsDjfL7qHN8aiqVEw53An+UmNM7kJnQkK9N196Hf13XD2EP8yi
PQZ65x7f/8BrFwvaMPBf1KWe86oy9eaMz44cwbuNqheEeYmHRpPtSaCsfQl1fpcEAOb7xN6Y/yv1
GRohQEq4ndlJP2WYQ2fqo91LzYNWSbtbmuX4ATX553FEDTXPEhjvFcDDJwE3L8LUZgyf+sQZn6cp
Dz4PNSL/mAGH8tahEb31cVfeK9r0CPXpCBkh2LqKGNDqrmQBvhdlOdv27Xj6XVboXY0OuriuFPqv
zz8ILvShQHqTlqxLxlzHWoADHVMhVdwubEhSyOOHNMUi62Oa2jGeS9EWTuPKG4lGEyJl7EgS/fWb
3MxOXxd2q9EkjEPKXaXcz5aLW0Jn1hvhxpXy8JIGs8jGEmkTAlxeFij4Y4gc8wPBt2RoeKObHjjc
o/aAZLuh6AFEVvQD3GEmccsX9Rm18BUkYn63wSxv7LwrqeOStJG+CqwYEEq+/JhEDi6KABlxVuHW
HElciPo8ms9VXEy7RB0gBjrI56NCjkS/SNqN4a/tLexIKfcvyc5Pl8E8uhl2PZSKlLzWjpWa3JsN
nBHFic5IM2ypMq6Edl7vaQBkGpuZcjgQs1VUic2doToTxYhRBpVHi0nfpdVcH9Eik/smNiDHFSVI
FLN9bhSk0qXZbzQHlsVdRRBkHuJvmVzVFKtgTBe4D2IkokPL4vjEA4ow8dBv6TFeWVWDKIUbVtiU
Ot3VFrNsCLoyg90uMkt7LCd9wu4G86msb0efCnaBSE7fnAozDk9dPWQbYeC14ZGWohJAVWSxo73c
VPRVoqzHR8ebeypZwTzOXqGWVEKCPPXhPgvPhdq9X3xUFmbSx/cv8J9BTxZIZ+6PRSx2UXteDR9l
qa3GHdWtGAuDXVZn1m2n9q43wZn1296ZbpZiOyW80cGBdcx8yjQZvuakZ8lgLb61GSL6sfjkVEO1
MTVXXheOPKz7pQ4MinC1A2MXhEsZGro32bjWRLOufWx4KlHBoTuUGviXTPO8lWVfG5TmBFDBRYia
CubleoxwcIPJith0E/F4k34wFhWR2MaTM+tm+3ZqN3b5a7Ntvc3Npae65DjLVrgcMTHhy44VI7qD
AZcBCw5fx2yDClFT30V2ZCzNuG6nY3pynGFGLj4245fUbV6g5kCjFdVWFnTlpjEEaG+wDih0quum
XIZ5d1fWuO0aY4xAiW0Blu6rJ1k11lHPs2YjVbjyoJD+uEsfEPyUtgYapVDyAiODqBhrAgWgShCN
d8Q1lts5G3fotdVlxxM7oygHpHF1hVcJ0pRtjbvpCANsr07zsGu6BvfzUnlI1awCwoF/6MYZW/bp
eoEXpWhcZ6k6uuuan+CMZ6GbGR4N3vYWxhAdjahNUANBSm3qsXopUcXeJ41CVTmfW5RArMJ//yOu
/nAK5XQ6UHQHX7XaZAXKNGgpcc1UQ+23KJ57Y57aO1XLPQlXDNM/99s/GJKWLsARxH2J9VdDanE5
jubIxTpH7YdCGzLikgboR4gNJaiTCWGJgQj1/VGv3mjcZrwXvFr4Oqx+admYMRj/gM2bGsGpznCN
w9nKuoX6PB+dOtawui+dA1LEEG8CTMj8GZTbDjlSlAEmPH3VxLQOg2GjS2WzQO9/3rWjRSDDZQua
k3Ls6uuwEHBMRGsMD1PA9GA1xp+xU8JyF7Fya0Ko3Lpclkle7z2KC3S4iJWxv1ienzcROhpoSIWn
+usiOCcKDvPeSrQUZnhZHQOj+h5b6XhOwzx8qNJSnoKcO6jqnQJdMQEwFNM+or3h9P4sXDvxHD8c
2+nfkFquLlk4c11BBcL0ZrP5aw504F0ym7wWxuHGfF/b98RrAEBtyt/OGlQYujKOY7B0Xq2E9h1K
Biml2RnVMBNRhLoV6m1oxMY/GBSoDYrgC3aKStLlpGOMMceh2ZoehmDIV47hcW4bdBGQ96apXH4B
yfPl1ycUXBoKpRTmlrbY5Yij1mdJ0SRgB0IbZnRtavtO1tCkJATE94e6gglDZRd3BqhadDGY3Mux
YiMKhdYMBkUb1fjdCnFTpS5/2yVhhyZqx71Gx+EQkXMdscDV9yM137uimFTfEV3LLs+wLKL/eqrS
vDkUi0B+0VNShhy3cfMuv3q9+QlfgccjNcjbshyON5ufJA9CpmyxflUmm551+FJ0WnNGX6jGCAvD
jk6gS6eVkXYAvKZvjH6lM0FvAJEOoiqe99c89s3oBQq5XVhiERw6sPiytgRWIdUeqyVZHQFEqvdq
jmIKxKN/cLo4U4jr0F0lSF+V+6KBkg6ihAwcCWoCqhNiL4gZbltp7T8ZCm1UwLMGuMN1T8IsIeoG
8Gk9GRQNYnSQubNIh+1e51t9LH1ZrZ9W08XCl24larz6at9FTgYVYaRoVhqJ/AA9uwM4LueDq2h/
RE5R34+Rm5zVwn4xMGUiaBKL34E7HjNUGzBKO6iloh4DR6DT4xiZX1Hf07JG3Vmk5yCLsuE25LU4
hlau4lIZDHtFqc3D+6fn2n0Em27JH7mUoIhcbskJNbkZjr25tMfRecGo+2AUZn2u7brZo4jeExXg
DP7+oNdyOUqxZBcacA4DCdPLUQ1l6tJCDkxd3cW3KTfXLg8AdIx2GXtNC2nOyMznLrfCY1m22W1f
ltrGabjWAeZ2AkjnAKJFdty4/AZhglfGTNn04E2kJ3Ajxt4OSmfXiwFikHTnj5aZKnclymb7uFLb
Y5Ej0JHHobERCl15fC4+ZHUrwFXWg9Rmz1YKlroaSOcHZLG+xSPmoP9k3gVGOiqdNJhCq3mXpuGO
SYCljBb2oHRbuvqVGH+kBWp9Vlq2SESNsKHziaaehSjfiBPPxgm9VkIxVdJ5WFH0NSCFXc57mU+R
EqcaUr/NMN3UvYkMnd4Kr+D1R6Cjn32DMO0wUGg8ZYaBCR6WWXvyEaSK88ncmPzl6VsdYl4nomCT
54MQbbUL3Miexibka7D9LjBH4W5CiFK5B+it7OwY18T3l+DaYtPHWbpHwPYpoV7++jpG0qcHOu5l
1Nd3jq6kpyRyeSIRJvgnQ9EZWxpkOiS01f2Efc9UDHpjepitcoGIiGtXQOpHoXdrUa9cha/cvf87
1DLLb58WdDRpfLCFk9KNdtRl1YMuh9p7f+6uZaYwjjFhAyrK/l1DsWwnsCUm1JjcF1P7YlFy2gPK
wRsJuPoJ7RRuSA1ndjVEbcDB2BgeEXXWuAOjKdssOjoduqcb37S0B9YbiFINuRsN6oUsdvnTo7GR
9bg8bviXWKBywf9FRkWFQm9qX7fy5s84mMwdOnDz/VBW5SlqZHRMhlbfuMmXgX76EEDXFOYBjGvr
PkZiYDWulNB9tAITzQBRXq9BqHbxJ41PikEYtvHLl6Px04Bg8Be6ChLxa4JjZYhA1COkn0r9aBqw
tkQx/h4qgzh2+BqSPs7FfZUH7hHRZ8u3M0hoQxO5fjzK9DlqhmgDSXp1Al4pzCAgHDT7L1dCTAB9
mpKjHCUVbhh5neBmgjWxVSCmWEap2Mhlro4HUwfMFwv/0/uPK7jI5lKy6ecOK+zAmo8yq5GClXbp
i8jutoyyViYZryVQes6Iv4ulug7E4/IX2tC/B0VDmjVEa+KgQtPZV9Ok7DM9eOyLUHpWSQ3YTVvX
w8xZ32ddDla0i/PbGXuee9FW1ako6vzOMaHhORmAUfSHFW+gigzBHGmlIRITWlMDnrBmVh5rkUd7
BJ0dP1Ls+iGD0OdHcaED9LC3qmvXbkaKq/RQcCHjgK9+nDL1ZSXL3vBUIwzPeVYMHnzWZm/H9Vb8
cSUSBl62cKGXdjfejZfzOJsITCC/Znh5mceeTiXb06PIOtYUsTzI/VSx02g6oVDbblxh1/YMwTfE
UGhyhOGrkeERoadqIpDQObY8dlUpP4YWEoydngSkI6q6cSau/VLTpeWNyhzht1i9AUalziICmQw/
B6XCtm+MQ6NEd4BY2pM0h/RD12BHVWpT8+H92+HqD30z8PLnb16EFKXpWDdrDqO0J6SRRmunl6G7
w69AW/TErJv3x1sil/VltNTrFuw+22ed4kYioc+lApQArZv+cESBMQ6+zntnnoYn2pOoPbBx93Ft
hz7OY1vGW9eS0IWOzPF0F4SyvqqjKE2j5Cmpgjcn6E/hYhd/C4i7z2XmjqeocIZ9K/UWlVAz8Aez
1W9q+A0vgSlqNINd1JlE39FNkDYWw2pxsC09vEF7bbzp47TYmKtrbVzyP6ivtL1haq+L7ImWsP2n
WqfcoSc3Vl/8ZYw1SZIt5LFeYOyVTVs7mJIcGNmo+w4i7qTDmXondavZDZOd3A91ZXxQQwtbJGLs
z++v5tXgfOl90AHBfgXbjcvto0kFdV5G9YpawYd5nDPzUOb6X/FsTP7QVLMHqsH5moWp5RsKVWdi
zexBDaJm41W9diuBuce9D1Md3rjVuuaRaCas6eg6oUX9FFAiOMxYNdLHddSn93/0tS38dqjlLL85
MiJttXYUEMRMjepAC5AQzbvUPDlzEJ7RCLWOXW9+m1vUCuOJYulWJHPtrmA/0EdcwlPg0pfj26GC
pjeWbxDUDHRkBkt4+IT3Xq518eeZF+dWBkN6dHFDf0RfGHYM9ZInx0m7zxXubOeKfB5hO2vYVahX
obkGjsZpnOclkj++P1XX8IBLGYPAC2bMQnS7/Na4T0DqRyW4rzTUvUGfcnxRVUjbaBefOvg5n0JH
l3d6NRfEZMl0DNUiOlXOnO7HIhCfyHX+wk32M2fNPAMFFfA/RvPWHKLmjsbY9KJkFpD7xAowODcw
nBvS9i5CU/RbN5mON6t9u09Km5hHpAgQuj2oGSQa7wIastjgSMevi9y4EwRfZ9Hptd9lencACz9s
RGGvzYj1xedQRyeRIpkiMLicCabBLDSEIT1e8u4xiuALu7G2KGGGwR4ahXHXV5191tHovCcQq3zW
dLidEdfaI5k+P5R20h9ouiGBVNu21+F0jfeKpT+EHdL3hpWgEh0n0/c5tfSD6O2tdtO1AwaJBCPB
xfyYO+ny+ymXIbeYo0vfBnz6lEfNkaZFeqQR1Gw8hldqHdQ5eCIg+lCTtFdDCTPuna6ntzjlaepr
4FJ2StLli+x0ubPHrvAmKL/372/Vq7+Pi0yjSMnZUpc/f3OqR9XJNbOjdyXsrPONXuTPw2C/aMC1
NrL7ayOB9FjWdLGrWud72uLCoiqM1DRDe1It8wzCWv+Y2sZWFHN1JBr/9IeJe511VAFZpobqy/sx
tBnSa3mBNFqvBQfdHpSN/X11KGL5V5kJFdmEy+mbayqKANlYM7ME/mbVmW9LgrY4cuqNeP7K9iD8
pPMMr4Krfo3EzydBITagUdMgLnlqQyM8Cq1s9uBsoW+ntJlxw9pqAF75fbhswSUlrCd+WDMfXVOG
TlG5umcNDp4loZmBlxIjJnXuVvX5tSC5uipIhLkzueKBbK/fMolIiRtM9Hp6tymOkwWoMQauclBR
YrxXYqM5jFDKfczj8g9Zp+j7JCoQtncWzQMnQsVaIz5QspJitRuCKUTSwyPCEP5cK2hDxlgDNACo
QV4b5fdKbymlZEFxpL0Vophe/f7+wboWxYDDoYNIZxj1qrUUmFbp8d/4E6hLSH7DnNhVigzvmqwJ
z32A96neJQU2L1ni1+k0Ha1RTe9w/yv3QQXtSB2S1mvywbiXfWEhwW6Vz+9/4pXFXSy7SUcFzVZn
vXmdPk4GtWTzdmWknKMoS/YmhaUbxDC3eBzL3bVa27dDrVNDSpn4lQQmAPkJkLVpj805idRg44q5
EqLQsqMXvyhioIqzTl+GPBYtpWTQIPiLhXbaH2XdVWCPbPcQW6ShhOHJJ7cwqhOg2HzjhF6bT4rU
9HBpY9BHWb36ajfRtJ8QUxgbRE27Mk7Os9n+qQyN3Agwro5ENoHwFH1BsBeX147WGsBrFmxTVIbl
59Kwh2ODzZlXG4RGr5vklwTJHqrvxee2+f69vX+p/j8QE1sgA/+7dtiRH1IsumFvZcOWf+RvlTBq
cP9eFJx0bPQAr6mvygjDd9n+178UW/83uBroK+gHEAsjnPD/dMIc49/suKVy7dDZsWDX/Ov/yLJr
o//6FzphVEPAhCEhxutni1+RCbvc41zDNGYpZy2vKLBJfJQvl7602oluYzLc12NXw+jrnBGJeBNN
V0oeugwN7ropj9G52GWQSoLTkBtW/Rw4PfLBb6bt49/H962k1wpaunyLDQqMNiwcG2ASry2oN8ED
d2sil9jinuASJ5NDZqhRe27aeFCe2tyurHsovpK4aWgT6k3HcMK592ucjc4XVDJisA1tnpYnxXEV
ZP362HAepVLE8+n97/xpyiBuQ+LkojPBcvyUOfSjagejMLJ7RVczrGTcDpLOyC0wfKXpGE+kEHGY
HJEIh73ea1bUwOOh8fz11z8DbjArpy57aL1yxlSXyNZk2X0eIsf5R2P0feTrRp6kOwMive13cJas
xmuQS3VvE7XP2nPYjqXzx/vf8XrZ/s9lvLjJwWtz9EWsAS0kOp6XWwiZ+gQR0sE956jHRNrZKtu0
3Vltl7vqbRWHs/6ljdMBTZJ6UuAVFREmA4lOsjEGhTptXNrXPge4C/0N6ua0RdeUtNEVWBckhn2u
ct0uHrvQiKZdCVQUxAtSeLIw/XAmkVrq5SihjZ7oTUXSiE7jMn0sZWJMN782Q/BLDCTxQI5S8cPF
Zb2xFZGA54yxDKVIosFMsnNAh/jJCYkz+gF7pQLp0DmsMcfZAYhcHK+6ukXh3wdNg1/UXm+aRQXq
/c9a1uXNutGIhFwNvYwgkCPHHXW5bpUw4gl+Q+/jpAvpS0HJpDorGuLo+zYKrQ/4Wxn5zgwjxTnW
TleEWyt1+eyIpRO61NLh2pIucKJWdw++poNdopvoa9Q/2vvRmSm85NMk/jL1Qc3uIzrN7ccm1vnb
djq2z1GYVupOoqgvTi2J+nAXEh1XR/BmGIp7mTrO32aZjfNGWL68tG9nCtLskn1ziRtLbL6ObGwn
k+CcJzSgKsVyfE2mOq72dSTlfZG32Wf4Hjgzvb86631MTZ/F4fGHwsPOQRHycnlaWC2KPUSd35Wz
ikC5OsfWU5CQvT+YkRxmnwnAEIgkz6xv7KYIsvu6EabctXpOaPRrm2WRIuCmof+BjvCC5VjVqzNj
iocxMOxThw5COXllWDfhETF97Cx2MkzsatypWTZJvCw7kSc/RIsJxFbV5lX94c1K6GxY4u4FRUdQ
b6DjupoUQ5kbgPHzKYDBVAS/240h40UZRrqi3keBEqOmrqu1mcYf7C5ByWAfmW4Vmejm2hVHKO2G
OvmhmqNQ98VUJrimDIpS0j7olTDiNCJZP023YWsr1ks0jo48NPSf6BP0rV2nL3likFPvXReHvxf6
6fy17aqwdbyN5V+fTlJ3mOEg1UDCmsQBq+UfVRoEY6/UvjNIgyqkLJunwJVm5pFWhdZuHh3z2GVW
/IczZOM9+GFMGSgGMOdFXoL+yepWCeBE8u/YIyCODZuJRvyhTUscAec8V/2u091g46isapkLiplA
0kZkWEMIitBltUJox6Ajh10NmiIWRBDPzgmjnzogpREYbznZn9pxrMa/2sXf5qUZEif6SAA9Nt9E
ik0VEtTgJf4TdaJOG34vr4UWl33L5asAMlMsX3hPBvSVZbbfhBZmVVSKgduSL9WytLG0l1nHblD0
2okfdGw7rHPXSUXp9spk1vNzVs52/2keoDyJg52Xc9L6o2kW5ef3l3nFx+LDiOQEzybkShcQ7vpc
FVY09+DKgoNQcMowdgZHl5AL0fIUyWGYNsK8KfUpAirb25RBXwq4wTwT8NksibaX4G8lasU2xDgP
uHTYj+IGpJFo76p4GEwcK4XZiF2gwJi9MV2ZqH8hE0A5G8FqZ1Tyw/s/6LKs8Pp7DB4T8hVSCYCP
q4meZqrHMlTdA+wkByOaReL4VmkL3PtSZ2jicgdVNxjR95nLYkPXYyXTyeAWIQjgBioLdD8pmV6u
cqBjiEIPVPqzpboPTtn12qHT4iQ/wUbUCBjHqH+0qrlBTRAnZSDOSfeYJ4209pFjz98g8AbWd1dJ
rHuooZlyIH+lLq1bqQGTeqgw0OvZY8XeQK5f+bV4bvl4yoIO1Xdo34hDLzP7ZotqE2ZTbikbPw06
p39MhzGxg30bj8ZRzGOrP8+TNY8PfTXH5Y+hb8oWbxBHfH9//VaAldc5JELhVUZ6a/HqXX0GuElV
qYlFaFwj7DWmhvbYDdTG9knY12G+i0P4nYeMylx1l8UYeN2yv0K42GMwjse8VgLzR9aUWJNt3Yjr
cIEJAkKtkinRmyCkWsUrkWt2ie5alR/ptI/OlaSyuA+zOumoy0Q4cCsCLW3uPQiBWAxGXe21QkCS
yhIzs7+YZol7PLTLqfqclVkqHqhWivSB1zeXG6n767e8eaeWxSSoQt+JFI3u1ToIRY0gm+DFd34l
7fypteGZHCa8q/FM0vD4O+ea1nkBGR4WZ3MARdawJi280StIwV/tyUAXLA+MHNuQfEBfSIrItwcN
54Ew0PK9yRVVRLsxUeSpDWb7BcWceDyPqKN8Gmy1dg91DPpjF4reOsdx0ZooqlejAkRAt0PZ7Jox
rD/bYCjinVWZjGAXJf+Ulhhz+/L+hvrpQoDFQM2P//AXDuXqQgiJ+ZvKERLHxHmKH1XIPskua5ta
fDRYPBwqZhHf2So+BP9gYLADkEQXrZE17r8F2A2RF43EtsgxhnOFrI8CccrIV/Oi7s4m+poZSa3W
/prI1+sRQhKarQo6l7vdWjbym5NsF3qLIB6RG/Q0MX7OE2F/dTGf+T7nRet+syebLk47VuiQ5KQL
SChgbZhuHJcr8054RNkamQAi1jWBrMQw2FScAVNkrJakX3ejxuMmtKTcV0ILh8cKp3UvxVLk1zg8
rz8f4D+32JJ+MferCEDD2GhwnKr1ATdhnlj3QR78kJxp5IYHKyx3raNJBPgdt7l5f8l/Dj6spSgC
iQf2AeVzY/UA4PTcFePkSt8WHdrc9GvHpWaguecGfyyk/hXMqvEL1vG30+wgOxIdoaNFQB/I21LF
mWwjHLq2CrScgWqbiy7lehUSWVY5VgkYJ0k8/e5Sx62+4xHm3mEKpVTf+2a0zrMzUmt7fyaWU3V5
/1DVgZqqL/oGgPxXEzFXhVo1hFu+MLPB8aaxcL40lS6/DFVNPJjSz872TajTZQg7S0kO7w+/LuVw
/1F6BwJNwgtIgJfk8gjAGY2bxVLST6c2w1E4xMMHgyE7tj0zoS0Jjk11s12iV8CEa0coDyU4qdty
aOfhbHAPPfRt5dKVT+tG7rRJbsp2/Lwyy/TA3MXdiQLr+gu7xukwMY/4wpj+spemljP9NmPrenLd
QJO/KVg8xp7j9Fv0rmtzQ3lLgwK1UCNwFbucGzMHLIXKI/ICxlB/6cI2mlBe0o1gb2m5BRzfLMav
qdsaiAEkCyMQqbc7Swv1RzW3cO7bTRrwxjuBxfiLjqubs/F4Xck8UdqCXECJHd4UDZTLD6yifp5N
3NuwB53TP3vc2xoEFIoUMgUGMXRShZ58i1n4T8akJaeMng5mpFo+b0EgV5W2ZRct9RLAG1RNucJX
H6Jj2IQmct74oWtFCns5d/C9zEpdORV6qdFAHQRcPTrXcqjOoR4glWmCh/y0sZuNn0/Ta0JD3rvs
lvW14iI9hhQ+uRiOYHi31mlnzIekhxC8G9y8dzxbBv0fZT3k9k5R8dkrUuIgf8qy4j4d7Tk5sueL
pyHX7G7rylvmYHXS7YWhTS2HJjHVnMvFisq8q3Mxg75EFw4ZmB4FXEUF4VSranhLaJE/dW1SPCml
M1WeUHA3h4AviqNWDvn3Jq6neOPOA5Jw+U1AjFFrY++gYU0GyE10+U2I0I0GE5Mcp6oeE/dhTOVM
zoKz2sh/oYISlqCtFXfox99jozft/pSytWuEi+akeLDoyLffhtd8OzEk+Xpk9gPpmtZFS4GB3ls5
OntFHUM1uVGrNhy7Iz2cTqlu9JR9+DwWY5n8MOxKyb6EajmLb0nN3RLsqJJan6UZIt7PB6j15Oy1
nLAy+JzP2B+2eySHivnZmBgBmlyamWRIEpedACvxpGxUcuwUO0tsds0mUdp9DHyC/8uQlyquoGrW
4dh2VLsk5R+fJqwYHQCT6TJ0IIAhYN5W1AFuWrmNWQZGYMSIuFvFmDySwUU5brJYIDpLPQG9qZBC
ixGEUsZYqyko/+yo4BfW+CnvcTsdvQpCy/R7hx5H+xUH3UkrzqZFMY8N2WPfNh1G1aoD4xj0ipKM
+xCaWg7NOCtM/P8iVBizfV4XCNF4iK2lEsfINGDmvK53lz/DHVxaHxoRR8vfI1TVxI2T566cT6nZ
4ofk20z2mD0ouWUNxqPiGqGuHhPMTqluVpYZBEmNc6RAR4X1iYlSbwdFJ9H9qGo9kcCH/3wtmEda
Av48jzY1z2TshFgsPOWgI1vVWfGM1x+lLRt8W6QpAsNDIUmSA/Cv/GS2UYZjsTpK6jMC3rJU9oHQ
CbN97KG1sDtrZWew8SIqSkz9aCQqc64qJh7Fx0gf547spWn5xQsxFEDIHEoS7dSqkh9umCSsU/Wf
FLwcIhY9lTn6eF5QAIBGDf3v/1VOoALEDaoTOb/e0mu3fNbRsoWcLY1sfu6rosHGDqefHxatAfmE
WOJQvcR9oY53lTbmnbIjLO7QZqm1OTIXgJyL56vXpcoyKPwaqkWQOKHYmLWolUdtipeKMWC2ZbUa
SCYpSAus5Z6wGXSEX8UYneFciszvs4XALZ+c/f2tkUnt68Uug2JKdk2Scn0+VvqgpO6xBRQlg12C
eVOF4CI6z5yKtlSXcgnekyTB2NSFtfXBdWfM5U76MC0V6nSAKu6eVRPLyexeL93A2AWxaOS0y/Ms
K2Fua1YZ7/rAHuTHXiS9VRziWG0ddRdCNR/v6l5pnWBHpXWuE692hdIfw0YY3AoR3G1X7HEhsMWX
Ycqb8lnDzZKGfltyA+1k3KbjuLP1uTR+n/+bujNZjhvJ1vSrlPUeZZiHRW+AiEAEJ1EkRUncwMRM
CjPgmIen789J9jUyxMvovLcX3VZplaUSGQj4cPz4Of9Q48wLXom9xAGOm+6ar0Emxqkc0Kareced
06Q1W0slkxxv4B3HlFoqq8nXe4FQOGM9rQXrAOi5/DGzYfFw6wRspYlrF1NBlmABbEfaANM4FQbN
4D63lasC27z0ZhWRrOSkFYTBfRbFPYvNsWAApaGFfzX/yse5Yjg7xcuz3y+7zACtyi+ZXATYt/rq
ZSMwNGPSFM+nuCvyXwPCnnxPK0kX9gohRk56asLpJazVLWs1a3Hg/KEpUdvsvdU0x4eR0Ge0KJMB
zNxn5pxGN9WoSzOFnMLThOsCcOEnFUcxkJlzHMt9MVuC2BlThEUZCPNie9QDUY6y6IQdnOIGQ0Y9
5KuHk1B6L/RBzUMN103d9fHa0bByMI16yW6JgKN3oy3Gyt84ubEiFpNwdNcXUUM+1wSv84QsHe0Y
n59WCe2g6Ki7vbxwmuBLMOLRqk3e5bD0Df2/whTDX04/x8P3No9TNFwtY6IxCH+1mrHCbWowcFtt
EoPYmjFr6G9cORvlUmvbKq92tA3d9mvfecASbDHbieonyoBUSTesynneD/GYYF+eGeUeI07hXbWU
kOhlRVHeZ9u2UJRJAdSbRvG9Gbc6XzjKSopOr1vCiCwm6rUezPhVuoLVox7P39IVj8bSX8Hc1PlG
X1q5jyYc0pZzbOJ7/hDVsayXD7Ejj0p3dLXlvHcgU/+CDiqXIYqZjXWI886Cz4jHTend9I3Z8auU
rWfmlK6I7CNNU5QzoKXVg9gPoory10BgWXubshiKLhfGMKbpBQu2wsoCupvma1rBLbRjmbjumQON
hA1tThld3yCxUxnjRNfrHHMGZ5GibCqAPAUVoZeDjRqfNY9hIvAc7yi5tFpyXcASmR7XtZPn9WvJ
0tQiGa5fz/K8yCLqvJUyyX2U4GXO57P3ZXX99fjFfV4mCq+HhA4Ig63ZaqasWr7UP63elufViIkF
v+b0tgzi5VDLPaGumjyLsyaVh2o1dfL8rIDdMV1FH2VyqExHbv3XUw/oCr66Af3dKNX/d5/DVhIZ
Nx3MY/GllhQjJ1AZ9XX2rZemHND950/udbmjvHqW6yG2Ftnoq1xXYSyzQiWJ6csp5qOsqmCeAoxN
2bKWnSRdfLOo0Vq03zIlahQ7mPDkbna44ObYkbZmN7ErG1eJibbmS3mY/jgag1zgJq9aNh170DXO
sog/1+d937QEiFkxa37BofzJGaL2Fk3GQI06mVNoL0df7pRy3ZDXyK2XVqaNwfAIGUBGoJcnODmQ
UdTfFy5Q6rZMC3mAWmip5WroGbOIyXJt4D49iYRlN/23XG8VUdy34EcYBi9KFTV7SPRIjnqzOi3h
MhjmIqrxybZAq7fa1VDqbktsHHu5zI1ak8dyV+HSJ3a1UZX8CE58GpOu5p58CwrbBQMpWNLmXqij
sWrXelOUbfYLmyaj1b7ElZUzFHU6WqDk/XFS+PTKB01M7pf6qTY+j1SVOPL5Cbit6CFV7K4p7l/T
Ai3N0/5RdIs7fFsUw2Az4obTy6JbQXodmGUvw3CaOKn80sKUOaEhERI9EkSmQf8JnUyO/XSoewa5
X+yc6XjNPVK9xbQqaDRTvmSZeGTEt1Pb2ONN62KUYZyNXllFcIwK+YGIfg+8jjUMNZsINIGCTWbm
ex0AdTrqBIzaNGGywHdkIi21ks3itDHkV3v9CKck2a0PrehrvppldAD0gyXpSrYIBlU1H6PVKbw6
ye9t2vES7w65nquullOHELjcRa+AEJGUNl/LKA3yACMdnx8HGoKPzLnGUfq1mrrKfsP9woxpQ4YP
6V+uEPmaWdH2qOCih5Hr50WBDzrsczXN1XKrGIoTX5H31+m9Mypt9cNLIrd5cjyeFwy45pp96Dmd
qH6YolDp6zcZwt2YbqllK8a9Ngt0DKyysLqSjUPmuckoW+ffAYc18HrhmK5gXJKGkg3Gll3nDdd1
vq7L96aqjRIJvBZ/+dGv2lwnDRsbZsa4THroMZ2fexZGqf5aIwIzbFnQblJ8m+NF51/l2paNHSxg
Z4YZ9GQ0Y4fdDHgNb5uZgrnng+oscOjICxbUNZ9rcQ1LgPxXf6d9MvZ4AST6ir0nY5M72gXaP3Um
blxAOSqyg2oxWv0X00MHaAgFDk0awS6Nra+axuW73+deJ58PQcGds22j1PJPZqEJc4+ael4q21LX
h/KL6MZUdfdzA6B9PXOdpa8MeplrYmjbtWvzFEtzE18EbUefI1o4I6uszvZzV6t8t6Sp6Oqmvjev
GpXs0kgqpUUgspILZWJ5y4gHTny8iV6y5teQLVLdAxZDbqMURGLbljGe0rSnTdvezZbsV9cJK6lg
RaOaoG17rkPlbVYibIt9e17EFgZrsB6/Z3ruMrMTWpB27w/equGd0GvFZPuW4qhFiY6ksIQauE46
9e53d9VYN3YatZ0OkEFLrUvdGmS6WtatvLYZL4dcNnPOFIGeLQuvYLz8SKXGpgvbslyVvtjQVpKX
Mi4gHSHj5W5qtZX8LLNT6Ri3lcXuzaCPrfN1FM1mt2PRehzpLBSSyfX5epJ52fO5UPA754Mw5Flv
LHQnDdzT5U1XN2N5esP2HAew7Yse1fOOIlaUpVev4YIGdsWJMAghoz6JH9atc1DTkQHO36Ez36c3
3BMjbL7t3ESYIsi1VN5XWmeUoX3pFJljZm4pD2DHjdmpxCuHyI54gR71D0gwoZUDvy5/zkkj0PSN
/4pPUe2aaxYC8DLgudPgcGZ0o8oboj4xMqZ6JWSjPSsVUY27fDCzNt/btkgWN/RAlc1bpBur5qvR
G43OXA8MG1GDVWOpUa5zrmpilmyQl2O8srOZGLlY9vO4vFxjlK6LtQaAtN1Vm7ZzxySg2t0T2dTV
Y5UFa+Kt/JZRA+LaQ86VUTQlb+WC9JI49zEWtb9axZBghgrKND9QvoQ86eZOPvN6uEZCSZmQ3FWU
IvWruKSx6deRu7KGMXCVmY80hCPmGYsqUwXdjWVQ7V/S9Tgq5XWwpvIsLxQLipP0Hg1ZasB/Xp50
7pAOHBBup8lES230ta23Rap4yfkklmjRHxbFm6c1tBjgGd03k3v8rWo2Pco1Fdob8RPKBX10641L
k+/XNFGiNRgzZTRQ32b9lKZvJo25BDElCq3FJdHN3SfKBOpdg6Pw/JBMCIHNmyRmGkOzHFNQ7mMc
LfciyssJecHVWMNY9MZ6x5ysjRJ2tWfN6dkCCqBBwiCv1/x+xjhB/alHpVZt9RFSikKhzJvwlYm1
oWsRd5ryob5JS+yvMz8tjNTdU8NTUg6ydVnybQ8n5ZcWFbN+UKq+yR6zHvHnDLMcJ6yM2WuqMwR8
Rvuw9qMy3pZ0F6IvY5zKfdlVccagzw0J3u9oHbPY29idW+UbE4iQzZ0FbQlrv9RErH7TlUJF8Ipj
0ozSS3k1QxBbm/uqolXNyJE8Qubvdga9E624sJKmWx9fb1yvWTZpgMx6XooEL/cVxYjkgWsOCbfK
2BMk8A5qqkqFSuIAgA753MphUXYvF/WY9603L+t/fsmhIMnLXTUvK13/ieoRyyMFfJn/erly59Eq
U83XPPd1S8Byl2l1o5ZyLSpG36g/KRuIx2ZcUodqsSnnfbcaaMQhyeEMpdBh+ETTSNDWXVbYJunH
13REptZp1sho0eVrm130lMiyL7XuJoPwS0WtyzMHgnNub5Z4liEDaIW8BylcEHi8Z4qZzZ/XJQov
PrUMrpKiybWGFHTQvBxwZMQM1+i7CUxEN3k6aPFv4lJB6FrFonnbvJnTOQ24lU3FHVvKTqQbyNKq
sLQsut6HyMSV6IoJFNNVnNcuynmpaqx4s+FCi8gu6Mu5e8IceOieyCWGDH0SWFH3OB2pLMOuXfrs
sc8UJLH83gFLlXNe2K05YCWjyvtUukwSZwaHvVoecEqT5a8ZR3v7KaMdnmZh1JUjP2cuqpwuNZ5l
/K7FqGqs8ufikUNfsm6BqoFwzPxcEXI4qmZWCaQtGQO5UZNa/GHs3Na+wmZHngSzpmOps3uNYew4
l/JE0o0GGU6qNVqOyKsVeZmvWSiZlNcNbRUmzH45hwbVKPk6xUs636qGvG3gwCnDl6et5KIWbulM
mWBLmNhyvh7SsujEsNeosFHW1CzKIPakD3YbLpYK7IuiqSv0i8qq5eJLG7VmvtG/H5lovTNkQaOx
MajkYXQp4EvMjjEO2ca25oiFOb8CrygCFx41jxJfm02N7pDn+frg5TAXlpcaQIl6jLnHIJlLNKrQ
7J+oQlbCDjytx8rX7cdR/b6KFOALIDVhXzmp0Bk2lBHj6S42tWG8ez1T1Uo8F08ngJ7LNnIisTxG
Ztxow9YAPCcHDZVJxnoCnsRrk3LLYYqSWSEyKyq7HFm6eOlEwBEoT81W05eeU9MwKQYHjqKXDIaa
tlrX++gzFkO1nT00tFHnFGgWTuevZQAaSzLToACRExza11oedVgyh753ZBB5vSwitt5xpSgHu1xp
kaNSMmOO2YwzC7gfF3sJncYYXdLkZUEEOWg7a5LVobijIrZPsQhmXsDy20jsUhp1EYnMkYGSUv7I
jcH30uYG+hxrKCmZupZmNK8QK7ZM8Mu0Yt7T2pB/UJLK4gqQOulY9k2AQsjz+ZmPjnHBuNfiquip
9z2taRGr5F7avF6ZiT6NWWB47jTr358bMP+INHBXl/xzzBb4P/Inf/dDl+lfoE/q3/3xR/0/6GJO
DfFNp2rzq//1r6eqT/tF2rD/z/9x+wvoxr+u06e2ffqX9C+/TJvhqairt0yE5894pSJY9r/RbjBl
XxZ6Hl0jGm6vVAT+CtQRjEToLqgSAFl4NSw3nX/L6iqyZlLOD+M6mmOvRATT/jeAOgecFYpCkqKg
/xMmAhTI920jOo7gJbCFpWetAWw/bveZymDAWh+TMFmNbu9M6XeeuWu68sJJ+4a6Ilrq2YrPSKH1
SeAkN1R90XqI3J07ZmFS8DcAb5K9lZWIG2rGgzWltj+ozdasXCQ8UYYwy/WMMslOrdXboS4eprb4
bQozWCznnD74GaGcex9wCj+ds79pDB0mz7x3E9hWWjT3W32ouZOS62rCC+T/yGIr33RZIgJzjh9L
aAj71MEiGlzQ7I+G87hq3VOZe8o2ktWVZnSVba7GxYbU6SsvfGWY1UOq6vsaPTeIRhgOdVYK2xgp
oMTsvKCo1nqjYjFxuaK3uieP4cZlontBhy3w0uy3S/UWJFjLVraaH4UoH7y6RGk+OusHWshTFp0t
o7PTEh5f9vmjarVeCLgo3o5ahaCz/Fpppxc+kJywGNGdx/Pjm6d8mYVxva4ukn1u/TAt9lUSU2Lt
+vRvLuWEW77JKpVSK0y4qcSr92UyimsTgXZ6PsTUeSJT1p1hg5ff30CvsqDOH7H4LakEmOQeYrgy
a+172SncmKeH0V7ucTlOqDnbsw819nFancPqZiKgoSiAT6Ui6CL7qluRKU3afltWxbXird/XiXHS
LeYIKJJPleTr0IvrHNhLkC28T+6tXjC5lhHi+UcTSbto56E/o4K5NMhxlo77A9RbUBcDQnGjDQY1
HQBMrmowmz8ddUTvGqEROiuJb9TpY9TNy7mrFGIbD7qy9RYzP0tqziEYsbG/LuZXG65tZo9DkGoK
N7RuLg4pxaMbMzP6HTdESpWWMZ8VEbfXLqe62KFblCf2vF1W6mLVzFdQSimwS0TPK28JFG/ot5Y6
dHfczWYyCQNcct9mAZs5DSiF1H5lRmdZq9JOmc1wxqTGT00DAuNo+HbZXy1O39M8YGkWVMP8ZGWx
29bgO0LbToYWGJl3oD0NHb96WOmWbLjP7gBJnmlmflNk7bWjMvtJ01+X1ONiVHKb/ATHUbaq37ay
ESmxVWQ5Uabifmodi//aKC+b8eDEIVpzECFqK1wye0/f0GBBFafYB7IJ/cfTgBiAU+CpaKm/b1KP
g6YpShLFoeMCpbRjD71ElHbr6gfUozXKryYLGQsyYxZk9+NNnL5+eco7qtMxHvn5VQmqNs6+FjqV
R8iGqtSMGsIdgm95/gifst7YCsIhiDjRbSTWPE8ESt+YVVy4VXmhrM7u869wjH+R30AD5impmmCE
jvm/EkRFQU6LaUaNl6ZeXsSJfWiaUkrhbOsoPzHczwJzR8MNxY3zApArTK5j5H5lqF1L8y8OI67k
9COA3C73bf6lF2x5KNyynOndmXnjBYk13aMCe9mLR72hr2HFQd7PvhulO6uvwJua916tbMrhvMnG
e7d2d4Oe7w3RXJVeE65/U6/BZ4QChrOIrbYSj6rB+FoteFCtk3MQdform7qDggtB1CRbotFWdZMn
u5m5SA7Fw1woro/NzgUUqzbgiwP+Hftthl9L5FKsTJLpV2N4dyXdXR8VzvZcb1clGCfzb6dpf2Tc
O330drpQDNrXxISSUXgUuIuYcj5d4ntA53cINtzni3uXrOr9QjvST1v3CmXSJahRlK/SYVcLZS8g
97+gM/5v51L/aZr0LpkKn2qZinT/P+RSgFT+cxKn/1Sk69O7vImff02bXOffANolGgn+C6UgmR29
pk2u928dUoqNWDnQYyRj/iNv0lx+iXo5Wg+05WVS9R95k2b9G6iOQcsayL+DONI/SZt4wtswhjAc
HwDLDVIDn4XO4PswNuhpDHwKG5ReSQ5u4m7Sqj2Lm/WfhYuXx6BN4yG4AOfxmLm/rA3iiOuCipOi
nNe9iv3YY2SgpEOvzzzl530M5H95GjYL6PdCOPrDpw9NchsN6bUL3RbXH/izSBlNP1LFQSALAErQ
mmI7c8BzBdc2LQwSKCcPWlTCxEov8aI5zO2NaScILcfdo+p5d32n3L9ZHx+FcDmwbwLay3d0TeK3
dBPUjvU1tAmzzZmGCwFtTsHkgeEWBnEDquaGHtFtojV3jabv6VreiFyngIoLIxIc8zU3yAtVnw/c
BTtfWOj+JA0S88p8Sn7xmF3y/B1ZY8+8F7L7YxNtCVlAyaTpQrh4pDTNAoSq3Y1Zkvnktme0CH+Y
c++7oomDNZsv48TspTJKONMBbxN0XFVl+EkT52Gqqts1rvZ1TecT6Y1Ten5Huf/LN+WaIb0GoD0f
6/kpkgyNg0oXxjom2KJcOtAhyF8b4B3z2nP2pq3Rg2mrkRiunkDLHuHVXh6OGAvEJVSc6VC930Pq
gANtjndMWBCmKztiHyk/P18ux9sUMTMNkg/rGb0uHEaPHgFIPjUlnzEsVfd8WLp9aoGbqO0Tx+wx
dpP7E88BbYw+Dra83Pbev4rd0xLJqqQLW699wk9NXHYAXLfAwSsaY04R5m6Gp+lSxBtUsunJZu0J
tOSzfe7bjSG/ggZ9jfAHgJT/vP8KFv7pRZErbZjTsLrIUYXYtjAT4KktWDbTeSHz7KfleypSxR+x
VPwZ55aJy+DgXqhWLpIAKlv6hPMF4vGeU7uBVRrzYV3saU/hqxQ721K6h7mNLqPGuxKNU15aFMJD
LR8Pa7aKTWJqsjRD4W0UWggI/QtY3yFEaU/dTLHzZczr3Zyt0TfkdjUfDssFWGFjz9cAOtmO2wWS
5S7S5vjO7FXpH5QlYAVQODSj+gu1MGeLbbpKaypDbrt1aBKpycWUK8UWQuuhpzFMZRVlY9uJA7qH
Cp6qSr5Tvbjaxub8aJaQFDUbdDEKNlt73Bv6pG+NsfcuLC/Zfr7wjKNU83lFwCjywMdJSt7xygMf
6hZj2bUQY8DH6lmSUw2fkoDQcIPrYlBN6U2feBTxZneuNkIkQ+hUrXlIGkN9Qsv6fhiM6cs0GJ5f
s7IDcy2dsCuxg1TBAwU44152o+XHLXVmlMli5fvc8peijal1Nlr8EGc49KTZsOcQQXrKaACdq+7v
z9/zow2GtIyUemEB6sdCu0uszhbc35YA0infCghal/Ha3TVD8fT5g47jvlzeeIB7hnSwBiImE+s3
7I4JheUWoYY2FGqR76tmhTTokjIuVBqIWgW0++3YFT8z1oH/+aM/ekdI7SY8AmlaeMwmUA3ATAJD
y7CjJ/AEf++SO6P2M1qrU86PR7cDuWiQBML3ySWu0v05RvCundUXaiTCtXKuraFJfFGYtzFpBu3h
6zQSf3/+Zh8MKiKYUp8aChzUffnmbwZVU8aomrAQDNU+Nbcd7H1qin5q2f0mEtqlmWtBX5xSkflg
OHkoPFtUsVE0P2YIKXD9izmd2rCMjXzj2dkFimjAKMy5OjFxH4Vlmy6tDIuWprNL3r8fhVrXa+Ay
hLojnuKFBqpDR8+zgBuB/dhY03yYhv53o3ZV0JX5X5+P7ocvKmWyIKRB7jtesnbjjk7rsW5gSwMM
sy7tpN8h5HviLT9YNEgvm5I4iPI+z3v/kh5s5D5CiT6sV1QF9LW6T9sCbVaBKm2h3QkNv+XPX+wY
aS7Xqc2lkjObmzQ9ueN1A/IQJ0KlCfXes77bSBfoojskqUf0XYqbZZmTDcRfcbCnWN+6epv9dDux
nXob0Vp7Wg/JQh/hxJc6qiy8fCmcmLndY9DwR/Zqg0N3q1hKu0XqDu4fUBB3+SW8v4BKFL6zzhBL
1eHa8nTKcyAx/mGq/jwmYP0l8YbLPVXZd3vJiYzMaiduwtaU3fQeJr7lcqHb1dWix48ZVdLN5+8r
p/XovIdjhkUZMyAvSRSI3+7dxVZiIqbVoPTvnelN/Z1b+Yl5/mhlwfbn8OKqRW3oKHsCrj8U0To1
AIITc2f2YxXoSos2prb8iKE5DKeE2P64gchBfPNE5ygAxqgLzG218MRaRNssUsYvAqjFpqzGX50l
9HnbOhXd8toFHTd1e4tUbrDzn0Bbrgpb7L3MmkMEvH+NpX4Zyy5d6xjzPnPSp89H/6O9bcKks1Fo
kJdAefy/iZwL4iFqNQ5NmCvZvYMSwGQ0V1aWfP3vPeZoUeXDkNj2MDYhIDl1A9QC5u2cbyJ1OmUp
LtPD4+X09oWOllNdtF66gnsK03X9C3bIthyVL8Vg3/flfGJZfRiWn885KlJIrzz//ZvBgyurJ2YB
MTQz8AepzIscspXf5tpV51qXqlsclLzYq6lZh44V33w+pB/tG9iRNuUw+Ir8837mpjnFn1ewxEq9
whrWdsfHrpzFj//eU46Ccg2BXE/IzMLFHQNqBSBnT5VSPzi8XXSt4HwS+Lm8Ha2N2YugtDSGQDRs
vhzr6ScAsRuty66dJLpVmxLJCg/U5efv9eHcoYTHyPFUNNqOYgImaTA3hIOPEqy9UKnmeLsuN3Sp
18PsEPyiNAtUu9P2WVUYh0gz7058gQ8Sayo+hDaYjqgfHZers3mJZn0umT+hPdRN8V1Jcsw/0eXX
4vLb3OQ/TZH+7vWiQnRDK33ktzeff4Vns5+jvcJdGcU9uKV0zo6phHXK8spBj4W11Ubh2hZPMC9v
xmp2/BZEnD+CqwbyUXxtptY4K+FBh/2obxOAntuZe+qGYkr+tVuiBAx/dRZ3Nk2abix2s+cCarXn
TTPn+QHp9KCt6HG19XrlWWOMN6Fy27VJdw6T+B6GN5jJ2TqfZy8Pe5ziNw36fKEDICbQDAx0+0k5
FE21/hjSlDtdDM6wUjoAf8yYrawL1W+NHhIwYfoROd0fI7+dkqIAgmZei9bBNaJOzhLPmhAWxV0J
q/VLZK36C1NFrUxf0+3Qx3fzWIyQloyzuZ0vYjc1wjxpGsQa3CwoV3sEv0KPDVsNCrrV2tFESosd
8ii3drrou0WJ7UO0Gl+S2YBSUqfVNsmn6qe2erqv1tF5U7ZT2K2IGXauezGCrt8tKnBtWwwAIUBi
+mbXa2d56yqyUPG7tJzHtEOTo1oOmEVjoNrBaEVj0zqXvYcD5kT//ORHAAPPNwcJNQ7ko70eZRVa
Buoiwn6qsmCd1thP4gTOfXode9kNv3ViE35wLuMNT2cYOTQIIcdXfYjHiAokjQgBJC6BKNw4GBJ1
G2n5mbuOaTD1p5z0/ihpcTBjSgm1HP0oGkXP1Yc3Idts6fPmnV2TZAItbiyAYxS+stsaU1x/rNJf
A36NoT3m3lZ41teyLJ9E3V/w1arLWBemH4mkOGhehkZtOi9f6ChUj6aiG7tBszs/cwsQL59v02Na
ukwIabkTJohSGDAfK20tbpmj5RiLsBO4ETjibJiV/mwtky+uIQCMYPftR9maYQGg/x4V99Zsp1OM
8A/yBOQzyBBQJiBi/aHrMTWG0w9OzWlTBtKGkdTTwhfeOSUOLxfZUUwCRiDjIX6LVByOMicDngVg
9bnGVaB8sDNrx4XjRIYtQ/sfj5AwBXQLNRudt/cnJ9UKUF3tWIf5pN93U9sFSVWh2ZPsqcukvsx+
7Nj46nRWd2IqPzrqEJQgZ5DOcsYfhw66uNAe1DoEuXkm1VcKEd2BNr9ekuraqiGzV9l4QlP5g4RI
CpC5lrxOUDOSm/DNis9RFV/VXuNtcwwilmi9xahi66QQ2cxoOvGwj4aWRgL1YNnt+KO6MSxQM2ZU
CsLCsq/Ri84DcyiD3LDPhYOQj+ncGo19C57+RO/3o4GleyGVOpCBpF71/iUt3GxrxdREOIJa1rqt
0CE4FFCL8LnWttYi8Ql5/v3zjfl8Iz1aSBQpLWw5pbYzQpfvn5qPwKUtDrZwXL38gAzgBbosHnHc
ejTyOUbsZrF9dy4fIfjtKS9tqjw/1xZ7BO+4MiyO12wpqpa7eFrWIG4NywVSaFhbpSbct9lfpimo
BSrdFqeYLqhsw0Jsor11cusR45KfjsCWQ6zaNyMfLB+A5NXq5MBrAf/6bp38EoZe+lSNY2qN7jl1
mtEfzDzZZF6ebNuugVnntLiHgi/ZjGlz+/nw6HIf/TE8lNK4RKJg4Rz7d1iFaQt0fZB870qSKUcx
fV1ewESn+u1aW2fmMjg7Ealni8wOMDJtHiDi7UD6rbcqvh/9kHRbpy4P1lpnW82pTQajMYMsNX/a
LqrEWZx6u1ry8D7/6h8cTIjEgWRGsA+8k3k0scjSwR5sBaeEjeYPal+rDygPAf1uji9cwawOjeue
2DsfXBrRPqPmznlo23T3j+5iRTFbdIKtOmwns98N8+wEekEFQnAuUwIRWBmsZRlAS4x2oki1ANFB
QklWqTCljG+Waz3OU3+PpgPwGHX9msGhPpubosE8z1NOJAsfnEoySTCwJ6W5Aon/aMtB6YsbZzCr
UPUk7yS7M6qo92HGQkYB0yr/b74mlCcNV14aMU25n/RJO5XD/rHGNDCcdDAZNFpVxxF1zsCkR+5U
hcqSnxeLeqWqCQRrhOoSbVMt3sWUksK63alr5p/3B1RTkegxKXLiGcNaeb/3rXbGpnFM67AYBNL4
mheKZM39pXdB9D62UXLLKvVna7gESfD56vzjLD569NHVpelSLSlVHIf0ftlDFjpgvnkxifHEDJ94
zHFJ3B31IkGzkE3gjZc4vlJc7UK9PlVv+uPAl2+DOiZSxUwhcqLvBzJGlWQwIIuG02y2h8hu6vNC
M08Jy308X7AMZcsctuGx9Zi+ugOqKhk2TXO+03vzNrHNKztNHkfPux5iUCQ0tc4buM/64G4/n7CP
Hy5xk4iRkHcaR/FEYEfPZSDm4UI5k2iSIcr+XiAM+4v41fTNIYbsF7jtHbz6w4ln/3HPlOP75tky
P3hz/meKkmJ0wbNjUCGWV2xbW3ZqufQtNt6t411jZj9mV7mbO3HhadY/DaXy8XjnSJ8h/uv4dh9X
zoxcrleFo/uYLDq44fh8ar5AxNkj8HriYX/kOkcPO6qJrApw5HxyqrCEtjS6ug+KbgMpiar1KX+x
U486WrYRjDb0Ktwq7NQKC/AyiIl+2nijU5T/fAY/fhKKxBwLGjJQR5HGMAfR2PhxhwN0g62wbeR9
VTSHLGddrtAvG/8rg0irmcKSKy2ej46hko4kUEHebPFwMEv1PPbbsRC7qC0R+J6N4sQK/fD93jxP
f79AnSkfB71k0iD3XjvadNm1zaFxEVPR+/1/YSiJM8DTyIj/6KNkC9VhiOOo1wAU9oVrXnldHbRF
CUshP9VM/yMnlYvxGaEHFAWewdG8dYpeIdgs32sBw2XbUGPgagxev+2a9ZAV4BEU49vnL/jnqUzn
XorGPbfQwUgf7QCzVRW1j+TkYbNXY9GCuW/y2DdQCGJxUMzyokma1I8lk7J3bovxlJfZB6fGuy9w
tC8G4NCTipx52KTAbgp7b9KhKNzp5vMX/eDUYMlwg6NkTfPgGH9YNPaKZiGD22lackZu3vhxPpxa
mgCuWHzvclh6tICWyMvIBNFalYv3TfTsEBSL65wc1taVBwRHIlC4pb0jIwiKrtp2k5p8XcSMtpWx
/LWIjOYtJb9NruNLDl/nNlea39AnGj919RGsaNYe+oH6WtGI21zVsXpc2/2id+dNbVxms/4VxHHt
Z6k9H0YtGXdTainAB5vJH1AWgMTsoU6ji2/Up7qLBZO4EJWteRe3lXkeQcmQkJcBCAQ6vVWA0xF+
YLHqteARc1jxY+n+rkc13rdFYl3UmH+PlXI9DkZ5nvOkDWonoMIn9UwbDIybRgMFqLzfjZLpvFbK
dhq9fD/CZQkrh7fPy/Vv0efmVROZP2LqW5uZnq/kaftO2Y+hayrfjKwoLpikB6uw59ue2zGmbfHq
64ZY93OMtuy6RA5U4brydatoDtOoDBtF6etAb7LzYZ33tSgK3ytBVToIJH1NMtMNh8qJvphmqcFr
1IBR2mAsTItbk6310jobln6k/hTdcDcpkeIblf7FibRDrolF0NvTrV3bCRu8ge78RBAUKRQLC6wS
+x8KfspyueTqtEnyNfqaRNYYIIPRntEsdwPUEXAnaVV4K7J4OCV5/qSsRnNm64u4UltST6l1swxx
u/Wy3oIppGcXrhXXWAWbh1ZNrC2SFOphQhEdfDe9n7KYDqmpjdvK0G6NJf4VlYhcZtNtqhnTWao5
JfKbbR30bv6/2Duv3cqxLNv+yv0BJmg2uUmgcR9IHqMjb0JS6IVQSAp67/n1dzCyqzJ0Qh26mf3U
QD9UAlWV0hbdNmvNOeZLIbLqYliabxyzFy7b8Q3q564jlm5nGFmyIUNlP6It2AgEYayBEFVWoc8e
WHTq6om2HyrbczB4gK+djQ0mLtOnbWzsIRleUnnn2Y0BJop46qS79KX5OFegwcC7JP0p4pypcW0j
AIpKSKuX6OW4yZvoAJq3/aIhckF0XuMblbm+0/LQ8uUiyoPo2wnbKoBsLyFeNgnLx9Jus21oJCnK
+nG8xpwVcDo0+hOlDc4ra1YfRiU0gbKF6VUTVIaC7TeRbutMLojl4MyyFeEHQoxPZtEku4IbTzYP
KgBjSz6NWu+HSSOYWNRpQ/m4MQsMGDN+VsDrEoYn0If2ui96fYfbIl2dwKmHSR5Ar1IXkCWq6jSn
VXECJGxjti0EtrK0+PHyXqrdXsvH8tmE5nYSJOYN5+j0nt6mqrsDCsiTerC658iosBnAZg/cYm7H
NzOKdOFmYhzqg6PXQBWVWUm8NOnv4lnbSwoWsKsjrwumDdHWXm44sDejzjpMuvlVRpN2Wqsaursq
k+4o5XKJKLDxxlDZ9lBY3MXoOSHXbd/4Ws+JDaVwkHnF4gy7DIINU4oyjmd6GD536mhtgo71NTfM
xPD1JlyQUSMv25F1j7yQY8+FzIE4VQZQKBcjahsCa1h0nIUlZU87bBavwrWJVyCs9Z0i+zHxqmaS
6kYmZXWpKMVwLnNnOLQa38xWS3C35ZbS3sazop2QlSqwtecifpnK4FJGduvBbbE25SBibyCX61oZ
aK+6Y8lMNmN1OwuS8WQY2wusdKMX1MWrSWiGSc51HG6q2lkaTyFrp3aDLLBOtNYMW5TxzXhhFuZN
unJwO07QDlWY0zSNgNtUgfBrZfLUVFymfXKFVPF61MQ2CqqHqklem7ki0NpRTs0su7BDFSzXeBAY
TEm5tjBcyCjy+kZ7UEDUwKdBgtHbCZXkLDvMyGx2S1ue2lZ2vaikRgAdLDZLq2Q+549H9AhEzxZW
t01V7UGarBj1SjUhqecKOgGEEKwFuynqrqjZveY278XUzqM/jOGJFonRY8m5J9IgIK5Efmeg3suQ
snX1cBpU8ZeiF8AGHoZuQYnZ9A+tlT9EKmdynEMcktXqZnS6W5z/50pepG7alWd2LDejIhA91TdD
J74JiR5otMZNsMw0peN9yJ3RZuda6QI+sXunb1pXsdQNVrKtbffnhRUepF2YruaM0ICoRflzTSHV
aghPLUwv6PK3ZOAGOvdR6Xh15XwpinhLrfukFNH3ICEJIG/Pwyw6jcx+A6TiTc2KLwjiIQpo42FJ
9bVYyi7eQjSWGLdSU05Z/T2NQ+kcmzuK56DLv2LBzvjMo4cBpJORSlB/Y1J7Y1pc6caydyzmginM
ihtF40tPl/zeGGZ3BCygmeUlvWLPGjpz9c+8REMwMLuGF0LLfRFrXxXRXguofCfMM25v2098U0/p
MHtSYj2ftOKbQ8EvjPJTtWnsXejcWIG1VbTJfs7L9LzLrfMG1ISXDLyOY6Ps50wcusDU9gb/w2QE
5VUSRplfCxMCiAp0wRw2MRsS6AJd4ovZ6jxhLztRtzdpMb2NME0PNb17jEikF1rTLrKGuH2co2mI
r81cFE15HZRyijZoJK1tGKfLgQrm999vwz462a7CduzQcGLZ+B0dFoIpkL0yUylL9OYMIzZ6QHR+
9ld9vJx19RI17n0oxn1vx5+dqX+p0VE+5xXR6EcglaFr9X5nVhfEG/Aalbu2bfDS2fusgyOn3JbZ
eEG+9JVRKSeBSkcVrh+P8g18x2Fu5HWnydOlfYbPDkT5k6Par5tfVLoWrxtFofV4cbTlH0WphKHd
F7swGDxM0ARrF56CGvT3d/3XTSlYOppmDlo+EnOOlVIpeBknGDISJ3XoPrHuKjAHpuVmwJKugiAr
688Kor9emIp6hhhIOKocKY+Z1EKNarTBVE9G0zqxtcFjs30OyM7//YV9cBRcu11YeOhAGsZxBTRK
YnUlBpW7oe0P8Nd2eaSghmy2av1ZIslHby5jUd1ViSbRLHlURROlRaQd+KWdzEs2AMHWmp/14n6F
c3m40mkKGcKfKS1X9md9z/VXHx0qfh76WB4JvAquWsfdBPN+Gsb0D5xsXfqrkxFkDKbJlj6oPAzC
/vtH7XcDH30zgJ8UMvyicmcEzp3WwHcuqm1fFxf69PeiSjmbrQdRSv98oRyfEOW//zynxUynqqDs
pBQcNYkB4IiCOan/WzGl/zmMpq1B76Re0ox5PwwIas1aaO/v+rF3LedBz0ZaTsYeLMMmVeTf1seT
T7WicplxfqB8jz5w1eqlTuY538HcHkhLOeTloOwbO/22NBUlRG4vUdDGl7CODpb8TAf6wVcIP5jO
tY2lmr/iqFKSRhnxkHnJ41tyOgLdnIIkxMDZ9Jr45Ev8dYpR16xINq1gKuk7H30dcwXqaWrqcgfN
2TytzJzAoFwfaD6M8T41EXEt7TJt7KWzbn8/B3xwsv9pZDyG759opRTMDZKLlK19snYPA1vsfj/E
B9PMWgPiMRKZgvbo6CmGC8moS8z3Z87daWHtbXzUHCdMy/hkoA/WqNX2Tt0ORSsZouu1/lQ9yC2n
iYKROcZOm0e9vmnm9BUawqZuw1PZWp983R+9HlhgqaLjEqEnefR1L4o9NSm76x0tM68B2NiUwJqn
z+7eBw9oPR+S5STJRaWx/P6impjMUz3ik0OS8ESS+wa27vXvH9CHQ9ASoFiPO4uJ5P0QE651FXoX
ncN4PrfyvHb1zr77742xviQ/PZtQn0jPcZigktz0aDu6HXHlvx/igwdCiAITIBRrlM0/GqQ/DYHq
ZawoZxS7zlExmsavA0S1SJ3/werM71/9gBxU0Qwf3a5hsvNJtRinkICC8+TbYGA2RzX+j67nr3GO
bpkU4VCbFbU9pDqKu6SDP9r2XU1F//f37ePH/9c4R2uHMs4GGjyuB4vftSpBQ0PS+6TK/eEY5Ev9
8FMB0j+6Z/1sNZYTrOuTDDZ9oO9rkHr/4DLQNTkUECWTzVEttrJnohlKLoO0n0PSFWfDIPa/H+KD
mYxSI6IObIQm13I0WaqDgzrRodxbLpAogv58BR/UIC8W57N2/oc3TNKfY1traL/06bQmyCwef7Gb
VoTZCgBIsH7//ctBHUNQHA8fHP36N/z0wWhOmYK8s4odOqQLMtIAHNnDVtSxpyb2Jyqgj65n3fxh
qZPYOOTRYmoRx206pcpYnXq9tDchVIrfX81Hn7/AHrLGSaJu/WWbpzWlRYYOD2fOz9ZT5eqLz2X8
ifblo2GQoDjoX4jO+jVbDwGJHcIO2xkSkgc0YqL1PAsAyO+vRv9g18pyKdmd0z0ho+voq1yohdsB
8NkdRejLcqaaSGCoJt2qqn1ZmVslQYHmSL9rzBOTcg6RE7ux/ZpacO8sDfJT4aUvcPLZQyyuqMEZ
684uLSuf/fChGMVtUS4bRab7xuhdzbgYTPOTBfKD5fjdFRyt+23UogRwjGKXdQbV5W+d0HeJWp7r
otkIvdn9/oZ9OJqJlA1DJc/n+MwUOr0ay4qXOSZ/WV0u4S6BRgLTVX6Pnc+ahB+9BOw0/j3Y0dSc
T9j37JjBVHhnrAdu1EtXWg//5JLIk1w3hqgoj3YYRK92rT1xAycSDflgvEmNdiG694q9vSU/mT8/
vqa/Rjv6QoeBmnMFwncHwm8rjXlnKveR/sl28+NB0HFAl2D1XJFJP085wSBB/1bIWGxl3ijFteqA
lWvqTy7lo3maHfu/R1nflZ8mtmwADSctnbZcAh3QOV1+ACmmjSb+m5dz9IpXiKOH2WCgwSh9O3/J
9K9mrX8yFXz4ZqNUMojtpT127KdhrSO/GZ4u+wAy7sfvhlXviHj2KXd5Su18cuj68N79Ndqxlwbt
Qty3I6OFot1MkBnh6rkzzf2o/9vi07WmtK6myEToKx6/DFatVoZqzbwMKome5bjNbfnJvfvwfftp
iKM3oe1DWx2UiTeBZHiqysQM+pHxj943DLtsPlnc0Pi/f9/o58QB3Y2Cc+q5Gak4N0jMUjkVf2aC
/PDhsMDZLD2wHY6P+aGYJUEFrKIdLbdJWptZI+9Bh2CSf7Ka/joStTWN0++qyyNQdr2xP31ChV45
ahKz1VnJQoZRn7QtHZK6v0w4eP9+mvt1pWMo7GJIxY0fTt33Qw16FWk9lrddoMitXc/3yB92kRZd
KGm0y40z2rVF0n0y6K8vBoNSY4MmhFAXrcz7QVPIs1YOM5LOxbJRiXwrs4u8HT95/X79dBnFZD2y
KFSudsv3ozhk4CzAvHkxkmWDpYQGYA5R7CEedKoK1ifP7MNr4thMRRRH8C/K9RpTmRnWfE+dkvrg
wnaZQr9wnDa/f14fDKNRyeODpXZIgeboouhCZmmUzDkbLTCppXLGlbt1X3wyEa2/5n3Zjno7vTOB
fxsV1/GRQV1Q+Mapne/CVgVCaVdqd2cnVvKZSvyjy8FPJh2J2J4U3KNVNiwGkjEdOBZ5KW6Jv/G1
0bzC3PK3N8CrvN7AC8E5Hn3K0RyhLWlmZNLIUZCmjWebaCRjxfxkPfrgfTNJA+M/Ao00G6H37xt8
bpIjuyXf6c68MYnvyFXnDNLwRofBQlTZt9+/CZ8Nd3RNHK1HUqbVfFeP85aWxCWBqe7aBXBW0HDZ
fv0Hw0Ecgd9DsRqRyPurK6JS1QdrYLgK0pPt7Ehp2kWF4WaxDYqr/eTj/WBeQvLCDGjhjOC8f/Ri
kEwYjY2a57txyaG9hs8Ed22Q98GDu4jned/Pcq+En238P5h4342qv7/I3qrSBfJxvkONALN6QeUG
aQ5sK6Fbf37I/0uXupsriJsvZV90zXzzFsbvKZvr4fO/pkttsv9z+5wNz4TN/IyYWn/oL8QU6mcm
WdZFg5rcKlP6T8SUo/5BdRy/E9radTH7mTEl/vihbnf4IY7bTNN/MaaMPwDLGWgOf2hzkVX/3/94
F5fdHv33n3F12BmPZ07wVhpnRn4ndolfJmgplokkH8vcJkNw17MJv00npXzWG2vZd+SnZFs1MLtN
71Q5uUZNkBjeQITNWaPlzVUXlsSmxXamu3AWldhtdWWosNua89dSa+dT6PCkg9OFni5DWwaRp+Lc
waPVTX4Ra8UXzczip8AyipvWMhbEb1GpXSNSwoXgaOlpVebRXoYhIhxTnyw3nzAjSGrffl5K+a3p
nMTXTaIf0JMPVrIhbbXZ9Gv/hm2VajxEsWJI1zTT+bFIWlKvQDGq51HQYs6ol1y5TkBGX+dabr5W
cVELn8AEvXL7tsbf3zexAFE06DWJBKINEXEsWbk3Mt2k8s11SD8zY0n80kR7261z3apcDdn716aU
y9mka+m2ppDyFHfCsT0CbDCQZoQVoy2ZyTyoxlA8p7k5H4KMSNPMLsYnvZ8Dx61ag+jDXPgJXgR3
bu3qVSmyhbohiQL8SdUqp+IB5Ejpw+4y042GS5+Mc41DX7LByqIeEJ3virE7FKlj+Ytlf1dDs7sL
9RzkdMdJ2ycKcg7detJB3dAsys+1TEkuiiq/EiiAX7FuTCidCLNZOBWVQwefq4XwaSqZ+iXEMx5Q
WejLZ9I9VZQqgxPtuwKPszp3j1NaV4QBFso+y9PK7SrweB1uLj9I9K+5ICDex8ehuImpXATm6jEd
hgG6O1GImN0JLqsT7UuqNRet2qnnTdAbVC4c8TQ00RMikcXrTCWWbtLB+ZNknITukMEPq0dEsLWM
d0ZcHbDuF9sR2d05Jb7z2eovwtUrItNcWF5uTy03hYIGpSH4LoCi5+ugVq3ztMBcuyr47tiLpS9m
h73ZnAm635kVwg1eINt+WBbN8CMtIXekmu+WqAy3CPKrfWeQ2ezmhY3l1dARC5LFQrBz0xmRm0Qm
wrYsuR3wd+0m2/RCYjZcsqSyTW4U360RRY0y6cMmJIjpzdRw4kxt/9wUxGuR0fY46vN1VmIzUgl9
cAtt6M/W1JoyURLKPf2TNeWVG3DVfqEZ32qrIU06suCW6hhMZCs3BBiOkrBCW4E1288noFGAFUVE
uRZO2/gjUr+pc67bIOXfT7TiLq2dt1bjZbdLPd8QEHBVmV3ql5VWu2XLe6poSriAP4A3tHQcOr1c
kWJw6d8rm0po0x5Gd/xUOqr62Ah92Yb6OOqeIBVjl1p66opMvy6JRPIqO+FI3GnxRp/U8bITANOy
3LoHk5oRUTcZ3ygTWqY7aK3x2MyDyQsUNGRcz3ZaeXUB/x0tl+V4ua5dNb3J15Qqgnd1NkCQl3iu
FGgOHagsT6vRDDbWPHiLreiHEMbcJg0EibVVL+gu686NDPrGJapG2zSzcLxYaUh5IW1gSzpLGSJa
sejpR0Xr3OsTiS4KriMmIHUZNlOQ2YZvwGO6E6giTX8hrju8UOHlbsXMBkQxYqP12QzcCOLM2KfK
oLuaiCE4OHXdPqA0Cm6neR7FFc4O5Eek0GG+ir+lguLcqM4pmYjjdJVliXVLt8pMfGMU01UaR1bi
hxpytQVc+y0BZ8FdN8hlL9LOgbXXtX4qJN5dtWr9hFljS9c99vJ5Um7GoUuRYUz0EfESJRY6QVQE
xVw4mOcScunHSTsrp6wizzebHI//u4BAgvTJrSx8mAs0+IOpyelqThIU8ElTDm9mv35h+BYgXQPH
9ZypCL73jl2lV0Fo1w8NPAS+YKuybotattpZJmHif7Ip035d3IiXpdVNEwHHqlxX0Z8PpjoilNkk
Kmo7RODEQqDotdVv1I6Y9lg/WGHRu0QrIiGzw00sgbZUxExvU8weZf2QFmxMLeJArn7aIVz9eSr5
ec39USp/d1hZz0Oc/+Hg0gmEiPH+rzISKtMR4qhtr0SGB5f+wczG+6UcLbci2wl18XJHpDpfffFi
8DK6dVa2KGeVuzS2Lqj/Q4Evk94rV6G8Uzq+MPPcVWnDGcjlvaXtv9OJXlzEkYf15fn9n/+DfnD8
52t0TDmh4Demffb+z7caYprCQPDn9xwfHdrpdNzPid16/gGsXn2zllMSFNdOpGvGOzLSxImZTK4x
1RtIKjtw+Pke2dAnHYpfDhjc1lXQsDZALVMC33z3sIViOU5HHXYrs4pQzQrfcJQbbmdqpFRT/iCI
cf/jVvzvnviTPbHNrf2v98SgY5swfv55P7z+wJ/74ZUsDwYada0hV4TgWhD4czss1D9WwCHNcUvg
UaaX8W/iqjD+wCGJlowCk4m4Yz2q/otUr/2B3oq9648GCyo3+Xe2w/wpvCR/vdySX2/wj9VVgA9N
J3T+/UuU14kjB6NvNovd1ekumxMVpT+9gvvYbLF+RiSftF4dDoa1tUQzfdGHzH7mL55OAoK90Bkv
BP+5adQLUN/WovcH2lBJdtqmhvNoBiQcu10Hm8OzYyc1d0WYjmte3jBcTshPsUqEegU+I2ztpy6z
aLe0jjqbW5qGwXlhO2RSNGMXLW4kS6X08lQyqSGIn866TkPRbFMd80KpDenlOATJPh441EtSE89C
YwwjV5hJ/b2sitFPlEh9Zg9o4CGK7fRrufYrXTlnY4GYP1Iv4jidviJelV+cIh/J0w2ipHRBjDq5
a81hHLPbEBLQVZYv2CnDvH220lp7jWBgC1dZ4vxB73jWrsqyRgIHpYaCo/FQB75NtRP3adekj2Zk
LacFZHjrRNE12EBahjSRrDwUok5zgOKTp7u8LZSLJjPHkhjGJHmNEraJLjnV86HByKwirev4wiMm
oszjtmqaZ+rdmHmiUYbBN0kHjt0uoPTqCsXWnU2SGUawoQ5bFVuLvJnzsopDZlOl159EW6DmLq2s
uZYq0MON0arlI6L6NvRRJWemWyN5uGywziseEenR4tV5i9B7ErmqbxRFNA9GaTrfsmlIVbdmmwVc
Px+150HRtMZDiWoHbCTZnA9RY1v7QJ1H1TUqwg08cmKwHma1WB3geb9cWa2O8a8Y57Ha2wnBxsxl
aSG2yljoKOlL9ryWOkK8L7XF/oI6qmCPE+mG4k49uzWXXdUckyZVxMqunxyp+EIosj7UHIcYCKdE
7JKRBx68Kp0Wal3QV/q+w5q8nQSZly4CMnvYRAQWp7wojR26TtLot/bYyZti6qKTgoFvpmCKiFbQ
C2Omwck7Rmtgbj3ZtsOXKW3YvUiZoLjWnD63DktUsH4leHifs3BWYy+Qljyt7T5oNrNlo5HR7aDN
XErNMt+YBLKwDUJEcy6XEjuAGKUNza8idRRduWLZbirbNUKhngHLirgxzX1J+k7ozYVR2G6Up1G8
mdmRPhXd5HytiKquPdHZGfenFa3lBg5BlMTNUJoiYd351iwdv6nuQQbAkWvOF6MAqBlribrv8iFL
N2NS8t0a1jTqLhH2Mto4yjR/Tyct/ip7tn2uHLqO7LekMeeTyHJi03NUpgh3IbDwO+F+meElgBEo
vpqpFvpDCWjGzQz4AsSgB+YD2sci9Qwxsf+n5EjkAbXC5r4t4ux7Ru7lU952NUr8pgreOGERe8gX
iK5+0MGNZOzMDK9vy1zz0obYJ0IOmwxQMP7kBzt19NEbwT0QNjhFlOC6Lup7L4013D8k6IKQbReR
oL3RAFR4pI+zm0jXl8crzKSVh0J0qD5FF4nIM9JhylysZXynpqMsV/Y0j7FXm1Ge+6rd5ZzlAemw
o0bmHvgQbDFvWK09JvijmiRY4TJCbksMDOOK6mFq4sxpGfvZSeMQs0THfGiEZAxumgUvFcnIVV55
SzUqzTZaEklmbj1lzlYdUvEILgkKgW1P8b3dlc5rGaj9I8krQvFHNW6HHZKmUN+C+ezunGlGoZdk
yBr2fUVnZGPMfattAyWR47aYseUx86hG8sKfM/UnsZXH01a1WvE0OaIfXS68v4lkGoKar5Rh3IMP
XfBqZIvW3cCz4Q1RlNm0rkbbio1tp3ZAKAuV3IXtOLZj5cu8zV6VxCLOQtbOFvta7ldVeO0kBqRK
CQsFIlLJQdQd0mpPHIfjmgHg+GYBMZDSCOb5AZYlH4TepWXmWINKcbaUxXky4mmp8+DE5NnbcXFq
l/MV2jEQTbNbxxq4ory/SEPDt/iOgfheilp9aav4GlAvTIBkxR0B1u2j2A+AFkQkTeyHdPQNuzi1
sNU7xCO7hrNctlVtb7BJnLaN+ShU8Tq3xe2UGnyl1XbQ9GctvBq6+hxSTkYA195oo5O2S06q0NnM
A1IDlQkrzC7RkwHsjx4b7BBkDdf1XjbjXV9glMN0N+0NK+u9orgZcmWtGRPUHdjnRUTkRlabG7Vm
hulfbNKOqE+V/ugwWqZiX2gwlYyBfXCM5MGcjWgL/nTgu8x8Eu22ChljY4qcmJK73xrzIV6q9CBa
QznYeX8XpiJ3TdH6VTli3kr3OqivgcyyEyKkYDAV9r4JOasS59Vq/QnJlwdHq5h8ktCDB7wMKkly
o5yJJhgfiKd5aBMMp0EhbrM0PgwyOrVT4wyzAqdme3GYbOfdUBPHoaj82ioU11E2vZhKgktniAhD
GU1toKLVtPekWLpFzpdKXooi9G00CL7R5TSp1ENWaKejpmheXmhwyMUlmb28NUw5alqchEFLpcq2
68dGoZKWpG+lRQ6xmu1Bh+/V2b6vWjm5FpnWeHxwUC2gklWrumz1mAw2w3AXykVMRuSPTHm8oVBU
bkgKTYH1aPeyJI+309atTNa9xKV+09Q52eJ8jWsMmy+VbFuX9d2gk2ieqB7V0YhYQP16GNWGvVHJ
JBDTsRS1kMaWzc9tDZ+mrrNnaiwPE/YoYqA07Y5w0m2PQc+1qO67OW1BDvnTeTuqPRQVTEBmOV0P
Eb+z4gPCo1aPwCAUXZzmffOC/xEgmhy081HTZrebHsmdLXirrTeG8xM7vYgwByGZGUzHz82ATVqu
nSeaIGYsqHc2+w1fr5TXVWlfVOOGFLbgoFdNddsKyd5EJ6lxUg5KChQekmJh3CQqEXWZQ9Wi1K25
ZM8ivvbNsJwtaein9ejZtEw5j87XuqC9nUS05XQyY2yeYVKIq5wmXdNcNOEQniAFuyiW1KuU7qTJ
oK9GRfyNgMjzJe9cIk48YwovFMsEWW1dyS7x2GHEnIlUv8iNW90sZkhrJE5a4SYSst9E1UKNrlII
FUztiKzKTvdFGVDWTfN916uk1qTncxNi0rKudC2/wePptvhrTKbUUHWudBYaEzNrqmko5AMKazUv
mwNlkxBClPNG9hSl+lZp2i/sMh7jgm1E9FJU9pnIruP5QulxNxblbT8bByvg8ZvDM7tAxYudlh+O
90a4jMAg7rMs9qTWYHmHw+K8KhDAZiq/GDuD8wwAm9olWxL0KFrNgdvrb6NmkLQktE0dpbXbRlOF
FHwFdi36Qhxwv9dCeHEFKLthHaqNi6eA06uoQlXbBQagNWQHfoidczuM6aUJxShzrG3WBszM+vKS
1nMMms5cfE1fPZYNuxF16V6LNtqWFGH9ZOnZIxcCk1NO8gz9afCjxAUznbTxI5L/xufSSkAFqeMi
335mbz3snfJ50okV8Cx1dvBrdXn0JDse0Em4qPLVyLpLbSTjhINB19mbSFGpXkytrRbbMu2bed9Y
efrkkKtNmruV2QmKY2eNg+rUyI8wWJCAE/QKgKGEtaCt+vhCDGOLLTWORUGZJBcvDXFbz/A+5mFD
REZQbSwZWA2YtRxeZ2CaGXstKiyNP/SZtjctnIHUeSyWxA7vriuqoD2t7FwrCUBojQNHmP6NewvL
XbcCSW0lDnAnTpVtXSdhnn/PTM2hfDqo4lYqoM2ZEusxdKcpLO7VTEbDmTKxv7q0gri7ks4QRZs2
G8RtpYeaTUqjIzI/mnKhu8k8Va98WuriTrQE1G1OLSz3cJWijZtsLsyvZIcLE7tocE1REk+J1nXz
ZaZUlN1yrQFnPoElHfcsPartz1PYw1Uj32Gt77JDOqgQfFgWbX3dWTqZbh2I31YexqVULtiZzPVp
SjD4Jm9n+ap1WOIR4/UdvUHiYv+syPytMsT/X6rLZfVW3HbN21t3/lz9D4h2Wb0Nvyk09M/dW/6c
vSs1rD/yr9ab/QfSFwoKUgUn+mdF4V+tN31Nd0G5tMpV6IH/VGzQ5B84YygqrNaV98UGzfgDDjJy
YQoEOC8s4FNHvbbf9d5gWb8rNlD+A3qMa0vytyFBxz7yvtiQsmXG7VykWAeneFP8qKuvFXa6Fldq
TB5kt1bf0yT8bq/1eFU2ysrnvMbZt0+SufH1tXoP1Jyps9fnk8BMwxM9lZT5bQr+AZKYkUAxJvUQ
CgqI/2/6QhDALCp6XPP4VCbEnoc0EZbC7DGbCqZdRZoeHfXr1B4ei5w9nhOMz1rFATVM6dHIicNg
Pc+Rp4/1d5OOGDIVi1A+w/IWCJ87wh3IasFXB7Sc/kbbzwCV7bZ0+wjRk9v+aJFoa7ekQHC17Ub1
Llw7KUYsDT9buyudU6udn4WiIFmpwaxqSC194RjATK/NbAnWPo0+TPN1lVQcWAxg7/tgravbP5o7
Y8BpBRzphay0i2ntANlrL0jQFBp+dIds8JJEa3vWj9aRMVbtaf+joVSQ1rIjn898qteeU7N2nxLa
UBXtKDWgKJCz/AHOV8LvkL5oW1WOc1Gu3vkeJ37og578aqdZ62sA6N107X0xmSrsG+mHpeEIiCE+
F22zbEUuzC9zPn9hykPfPqohW9k+P2kLW38um4ITWD13wo/pDTxlI8QFTtk6M1A6tAdzyr7iFJ9f
TVm3Z7HIrBPc3PNjWSvtN72sn9VlLtgMYhzvXGnUJst3Q4QvWoGeKqx0xsUlHVV6ydTEJ6OpOJeY
3KiNm2V9kCVMBtRO9V2nK6xsVqu4sQO7vtKzx0UE+Ymdar0/JGVzarej9UoHpWchtdLXmI4MZ9Ua
Zsx1RFVFOe9INO/23aR37kikY34WjJ2SbEwzSg/LYHLCHKZgaDwm6cxHQxt4/RTWxZ7QYuzeAefz
BOWEXtxEIS0PFyvc6KqjXLzSlN3ZEprGGXP6Db1tWADDanEt5ADALoL01dgP1phdOKQ1zgpVibzK
qEeRTEz6/D3dq9Y3mvkWZp24RW2TnsoyKujf1im92B5wbu+pkZznhwr8SP04KFl5btaGve8aVgiz
6NuHSRnjbazF8sXmkF75sPqWW6tNA7oLPMAwtOYHlY7cdhrz7jYBmXqWs5O8U8vc2SWKLACETqZN
xhiRtH2CnF4iCL1Jy4bTUBvnj8bMJ5v1pXom1SUxNnE/J+WlPo9U/tjHxVuSZJWHMremq75gt+DO
9Kr59pOBHaeVK8luINd5X5ntddNM39Vg4DA/lpz6O/rKlt1n/qJpGnkxRn+IbbINoyi/zILgMVUn
XxmkulfGy7oks24yRXqCLyPGjJG/kVY+Aakwim09sLgm0KJYFXvfKBTCkNEueKIQ052WcdwNEq+V
jb7hrLLtEyKTgji80JP2NVCN7q2LGmyOsaNFZLCIFBr7qdCiSPkCCdaO4rMmVLKsvahE+v/YO6/s
uLFsTU/lTgC14M1jAwiED4ah1QsWKYnw3mP0/YUqq68YzCt29nNX5UpVplgCAnFwzt77d5E2LYKh
meNp0cADw11Q13wZSjCNdPcII3Y7QyT4rmAm+YOjXX/Wilw/+k2obqqKLJi6JfNS0JwuaE0E+mQt
CuacrqpKzVblXGNDeTXUO8WR9p1KAL/Y0dIdGdOUPOytRapKs+0HYf/YhD61t3AmfGnSHZ8MZBd3
y2HfVWNBtm8c7ywzCV9iq/XvCETp936UBfuuyzH7kzHi88Ja0A9Zx/Rm0QiKh631bhyiXesbW7Or
C+qd/E2elDWOeqHdNzmeUmXnyERnr32/viCTl1yGwidtHvEVoEUZQKYdRasSp4nH0ROSKtkU1Us1
hk6k4EEVIIvc4nhvHuvUx1A5pNunfScNGDLAY2aIHRkgqHttjLOIA6EpI3AbqYAH0pzYhTjSDPqG
ActIKopogQWKO9fz9xRt2Vg2emKLytCvGcrIkDpC5b03sMnE190Wun46XfdMWFD6noTOHqtNOtOy
g+Ovi8U6yqPRptVnMIUc557xsYeLg3RnpkK+ykdx/CFrSeoNTaMfGVxIm7GN6K9wJDbqqbhXdEq4
glgWpwSpcpGQD9iL1sEKY/lgwfotHSlCsmjnrXhJaXbPfQOLJBqrZ5ECc0sUvbGAXvKDfcobq0LA
HpE3rhgJGDI6KyOiM6zmSytZj5jEGF5Oy0l1kGC/kz4FJXbChQoUDSA3Qbef6iPKNdbjOLZOSndR
1/5Ow2j0G5NvIoGQn9uKn4qePg9LvEVztxjbpU9Y+SLMLFBvCWmgnDyoaR8sq7yP7LqqRs9UE9Nr
OCvvjTZ48NWq5msm67tIjEs/zM8zbcmlb+IKz5Wh32GVkq3UvgmdYuzokDFecalBcFpUsQrBjwXf
oeIQjN2hsUD1pUo2t1ZcYo2KZ/KaIdi0paiVVqTd1I6vco4xteSDIvyyc8uIF9EEzQe6J7B7LyId
EU6m2MG+aKecqFH/LvGlA+NYg4676b1EZTJlGj1Jiro/OhB48J6Y2anaBLrROHtxpz7P1OZKhL9L
dQ7HriE8iqm3FqsbpQ/VnmzWEOaSLU9SGS5CwxeNRyENEsB0s5ddGUpG+9o0ZX43WcVdLsmeDAsj
SfNHtm7NVnU5ctq+lRZjJGDYXocx7rqMuPNefZJaWUMJE65Gy9rLRnUq8hiX937aK4UKbzAIOQH1
PdonDytxN8dOJBZRcAjRGtF0bePTnhM7m3sxqEkQPXGsvkJlwV5mxGrHSgDTWRbmODh0BDW1Fixs
sSXo1ocl5YdbjH7WOR3EiIVN09ffuzII90FvjRdhCI+UoucIrykvBIxdCUkhunKTEKilcNrpLvhC
Z7Pm2blMP/leFaF0wfMJ/PNap4UxwciDrz1oQxm6GhFxblB01mWQM57lYP3UrC7fdxLc0n5Uv4/Y
3nrFaNQnoe4YMZELXmJkE++QtIpAEh3toRy61jRFdNsphfei7ADtWrsowmje13Ugd25rjkVyYHym
aPukazKsfhVtjI21YLUD7VLkT8JancK4f0qsIbK+T1MzYZjy/3HZX+ngX+CykE7/527pf9Xd24dO
iZ/+q1HSrX+hgVLRwmIFjDPtVVzxV6NkgMqiKDJBZEFsr+L6/4PKSvK/iKyidyIknBzCX26Ef6Gy
/BZm9XADrhmPmD4r/4ikKF8JEf8NynJbkAHgSijsU/xpxNx/7JMEM24nQ0gMNx+k7KSJMHCwYghW
A8rLcJ1JQ0YKUJTdd6YQbKSp6uYliXg507E5uY+ast+IEVkVQS0uKvVaSHICSHdlBOXHlSCPbOoC
CrfO2P8sD2Z+6c3GLDxZr/9fFuZd/7NuO3LdacGb//K6/MdrC+f0thv/kMb6P3b31xnB96Kc6igI
W5rPv2YG10D5D/+AY2DUTqfu55XiStJt+5++9fqT/7e/+VdE/VeL8M9N+/61bsLXNP2vdZOSbN/8
ThOA0/qfNQlB5l8WzTnrEVEJy47e+d9Lkt78X0gxru08RsyGeFW6/ZVoL6n/YqmoCIR0U4WYcnUP
+A9P4F+03ya8fbi4Gm03NNz/PIK/KDt/at0/8q6vSQxEfTFTwHf/qh6UuIXfeUWsQog2rKlzPeIH
JFFezqLJaYwzVjhW5vK39/RvCEPc9W/L/99XIxQOKx+dl4038ePV9DgYSKErs7NB6ISXneQ5uBug
cRZKuy+UEKhRNaLVP74mijhUdzxielDxek+/SXqy2A/lLhuTcz8ZQDNWATdwXJZNtBD7wlhiPbql
aHf+fNG/eayYNpP/QCijbH56rND1ra6Q0vQsz9q86ltzDVr71ArmNqUqXPz5YpJ2lQD897bCc8Un
AY4HF7w+V1m5jmd++4y6ATYMOUk/W4x1PQiCClVa8kMcYfEGdhP/iKAc5vlzF1yk+C7uDmZ7p+Qr
DRzcx0naxeFnll6ZCMa+24U/zOCHWZAO8xR2R7Fft/27oq7N62jabUNc+e7V5k4Pt0D14FURcFXo
1NnSbF5mrCHJPGFU6cj3Xb1uQlfdxacixLnyB2Wu2l/C/JCGd7PxogvLuVyaJnKGs2K4pXwS1TM8
QLshpaRCUTGUp1YUyEdxO2MVLUcZ2QFJaYjllLPpr5WlsVHgEIeZXRh31uP8qofAG/Cl0k30oj4l
b3KJVdNx1r6nQraP9BJdgV0VR4bVjpr9NMWXybxo5mtFXTdRf+TlCbluFSduU4AgyD97/1urYa1n
2UHnNbDZcI+MYb0o1bM/n6hGGYyLmChqXc8n1hxheoYfg6r4SYi29bjR9dlOqRAtaSuWm5IIzmMe
0YjZsC2KIHACSjFpEZRunWxVSMjDCxlhuroMBDcq1uz6XyyTv1slEIw4xCQCaOARflwlVUz8ZTZY
+pkThnG8jhmiynjAnUSVeHPfVz2ziZRdPoD5T0J1X7TqVzzGT+8FLwMiLQnrWB3t4y2zbTJaGJqT
rp5b87WdWvyI6IMdvcTP68q1cv/8if/uatfQMV57CNfSLT1RE+S2K+ZaP6ed9eCHSPgMvSudvI93
Yx1+5Zj+aXODG4VpDue7xntPFMbHx+sPBqaiypjej8QVXCmCrtoaD0bpr9shoz6OHiYo0P8uED/I
IH6nYP7KRPnw6nNVk/xuEVE+wcC3thzQRHJRTYzkvp60l9ZYhVlvPtCx09CYSbWQ4ob2LdTHRZMM
K4MklaArw/so60/6AKGk6UxlnWHkSk/Ru/oYn//8FRgfKx62Jgy9YMdRjl2ZophUfHwqkawJWSIH
1iUv90YHWOUYCiajK012LYWm1lbF1ZSsJG9ci/S8vkvFHpYL4SdsngkYubN7Op9Lu4oFJ/ayfb2V
NtVa2xhLeKUYUYaVY+11uofQ4QdrcLvIlgYXf1DJgUmipLaw0T0REr9dAUb/EHbNplhp+LMemrfg
Em7kbf0t3QReuPQXzDUMJ4fuZthS7Ppn7eXPT+PXRvzh2/r1NIyr9ldFL3N7AAalaGpTlVgX82GY
HOV7UGFvahe8ArUdqo7/bmyLh7S15WO65UGMGD2Jbll7lWV3hV0/Vr4N36e6lPthG/8s3vgcRgmT
7YtVZX3aKm7u88pQ/e1AQbYyDDNU4wvshp2Kf6HphOvaK7bFSljh3Fi9g4Upz8lh9vxT/yzd5btp
0y0g5fuHRF4ij/H34dpaBb4jn5W1UjgTA8ZiZXULUkeEivm4Sy83J7sYjsv40CKtgQGEb0Fraw06
QbeHCgUNzjZWxtZfD0fpNJ4npjlYQWT8IGM8Owrdqlumuq3Md+q4nTUPW1cQz8l/FYuXtj3nBGvV
tvqcHny78NRVuYxPEOTu5MQpLvU+Xn6VV2Fdy6Xb7xfiJTo9wH4DGu/H55ZIspX5YW9eokf8je+k
9XwX75pDdoDushKe1EeyTU/gbzXESgALRkaA3A0Bq7g4OnHrDN+ycQG33yycZlzXw7EmExmukuQQ
IMT/j+xgggOMyJu1ZVgBtLjm4BBAM8VLdBi04l3uVOpCCp1mF2+1xM2/ce4Y5kIIN1XJS+el36qL
sOnW5lP8TX+S9v0B6siRg0ep7PgUM9gwbSCS6AJUrqkXq1+Hmsv7UKEXUl2hwIEDZaBr9Qu4Y2IL
XcGOv6A/Kx81sP/eMzCaMdCRYQNC3vrHpzjF1DiAn+aF9Ox99NhtlHX4AL3KTTEWd3DLFUR6dS9s
HD134HBme33deek235IQ7VqnYj0uZE/1MM2Xn6bWTvfFF0UlgQo337SmyNghQXpHQItK91anW+KB
Us2MIk6puYwQBUub2LLN2mOKCl1EZv/fJiXMAmuRgXQHmzJap8ZJ709xvhatjT5sm/JFtR7MdoOp
sBHsyWVCfjT54LRO9b00PVicbbFp36e70HcFKHqnHMosCIhkqz9gAFivwbF8l3X0LA/B9GzWdxIA
FSdPjdMUKh0G5I7ZLTTDYV5RSMDmbiRfZsZ6lTsNmyI+KNhqpa4POBV6UbBq8ZJTeMASr52l3KXF
phcfDOgQU3yYk31ZLcP4uslS/UUxvs35oUXU0RmWK+cPunKwLJcXs+9+cvNVu8SpNz7j4tO9NYBi
qPG6bQxfLTn1wlKf3iZqRZ3ZKIlFHVqLylAWSUcdolk4GPMRuRm1wAe6phKMHT/DDZZnoAH1OFiE
YNGKqg8Kp+bqRA8NocT8aJeNZyPEanzfmJHXm4+RcS/no53FPK2vRO63xYUGEEuBz6uuaObV3fHj
IvUzudHnORTPUAhrexhjYkXwuq58Gafhyvji5Ph0NXQfjCeu/ktMqfDe/3g1EWRCL6KkPgem+QPx
omorScJEszJCjkv5CxH6TWYxMblX9b6G9ca1PTTw3/h4uTYS9QYbmOAS6/iidVI1u1GOhkNHMG42
G9zRsXsw1iR7KLugqlxyR1x1DuqVVRrMIBT/q9r1dkugpKKX+pWliXGnxBjmw4EkDLEaieEoniXT
f6qHUGOUfqWO67DBCb0PA3/ZKhyqQnayEuEQVcZJ04uMbkQ8GZOa/sNGltuhrEHpStWFjYJ1rXp+
Ox/Zm2CJi/J89slbVOfOwTS5tfWq8qxZEtw5K3ybR/xVzslHFdD1a2E8jGBfuoZJY8940+eNkdIa
eHmI5y4qcSJPGtHpYf3APGHl/blUua1mmVVRpFClGNiUMDW7Wd5CkKphUGTdua1awS58/IdhyGtz
GNJZflOUWHcTLJv/fFFKZR7c7wcol716vbDIeapAXTcLb6xlDMHLEuwQ5Md0sngdqj8s6H5JcZhh
wYOiWgcjeM0zqJ29hf6dTUE8mOJes7ARLzCiuVfbs1/CKjyOIxSlCyDp1LxV2DaH4yVMd0NLVNpW
bXdUy0m+TeaVOa3yaj/NKwy5mQbHoP2S0oB4Z85zBnEu6514bVSrRC7Y/OjwzLu5XkTzCnRlLE9G
xFt/zLu9pq8y8UXESaxShUOFZm3aJ8J7Qc8xy5oD6dD2USRy9KrPenDuEOgVj5VBJ7QyuBHzTkB+
qXxPi0cQwmI8QNMf9BVnXG+cUnFtads6g0r3DnhBPcA8+840+NCZK6RLMUJ7mm7Y+WcBBveTGT/I
80EOz3TYEPx8PlPEUxQ2svrT75aQ0qTikCunqLpPaW/1dhNLyxAmbz+tY56VwEFbQ3HcRS35dpkJ
9cF3mYVPhdd9x/7CMfNXiVCEUPvWhJFjBUjocIF3wgZF5SmfaHZWNekg2ro0F7K6pn/Wjfu+u8cO
0UYk4dTKpQFsMh87y5MUAMUVM4rIp3G+7tUEoCvxdtA2f15gn05tyjI8MjGiwDkWJ+rr8vvtva2i
fAgMzVfPmLqnNOw6YoHSbOHrKSA5MCFgxqPm+/NFP1XT2tXQg577amTEZW9rhXAOhm7MReU86z9Q
umVY2+NCJlYBAXrbpHpvhIOIhnTkMA1OSrsJlM01Psbfq9Vjm3lsKM34IpheauyzcS9nh0gWIdid
kJZU2mmSvvlwdFU4HB6JHnW9AYcLGO3omyk+NirKypgnO22qwustt9/Ixg5djvJAVTcffR/4+2T1
iAlDe1BcLfB6BdzJFQWnMeE25DY03FzcjM3PAO6JtkDmW/zw9aXIsxM31qlP9odZQcxzF8bPxaTZ
WlpDzM5sqdvN6olMRtuoHw1lExDuXN+ligcKm0df2DnK1wnrzdZBlhCaQcxGSA+AjPTxuzWbqgxQ
ScjnSNkk0bWjAkNca0d/kTrDe9/bxX6GUvGsGq7UOQQ1BAH0Ot3u/ZM4b0Z8AL2MlnQ09mW4S9W3
6z8EkHai7NFHaN27sGrn0pUVG/s7i4r9Mh2KeRMb+zDf36EvkRIHoSNVs7pWOZuV6ecIwSJRnjvE
EkbBL4hPGfKXngKkln6zotcp3pO1gtyX8JcpuoCfyeNKeCuPUrNH4CIF26DHdODRnx76rnfMAJPS
6TVQT0rZ0yjtVYS4+h3CKYU6QAR2zQY2hPpuml7NbofzIA3TWYg6+uhdj2U3NvlnUWBmVzhCt4Gi
g2zeDZAjz26tQxhCrnXfaMXC796k6KqsSmBo34vWdH1kE/1gl6xEjoF6L9Nck097ZXQGTkUesm64
06O06+R9pSzlwdbFgxqd69cBNe8RAVM5d7Yp7FNdtYPqTvMP5C24Ub/U6h8Ke1u4l7txFbW94w/a
Lq+PjfYoBf4qCWjHy7uqXbxqSehoHaC2tuvaaB0iKTPHyi7Ht5iUaOOnCHurQjrezKFHFGleo+gF
hm+/SxBtM5993VOM4toK+fVymuWFftXrk10iqPdZufGnNWnxZcdcr+uOgYKYXn8r0x+ack+iWO8K
41JLll1EzbyKgSBNzgLKfK8w7Qe+zGX+7VF+E0qUHMvM90TRjc/CQye60o8g9kyal8pThoVVIOta
1OMeShvnQX9qD+NMC+z1vOUuB026DNdT7PnGsoDGgnkSHIgpdcuHNtkyVvWIqZkXIzK1Ei3JWnR3
ZbocHC1wct76Zh9BgTY8fWW5zYL9IXxBGl98C7ZEWB6SV+EILyKT7P48Lro1lvlMh+86Zqn62mDu
cg6/BSjbBFtcVRcYUP1pUjnLnGhdbuMnFQDdmU616qpP+Rc9n/S5wMWHCLUr+cMGHj63dskFtTwR
obl8juvYXPRRiWkASggaRHB2RY3cTkLsJuYyLyhzrQCODoLhbaoz2Ikq/RCq0kODFzeuSV+cGZ9K
T+aH2IQqKu4iYIC/hJa/nRkWNKFI8LvxTHxe5wT4C7kJnIZ/WlHy0QkBJVgWZBCU8OZkUtrIr8x4
Es8xUiKUDhCBQvGoigT2lPNrK87HIba+2DOlX2beH8otZpUMLYlnvz55MISPeyY0IQHXjEk6oz6I
Zkc03AwDN75wyMGBV+Wg7faoLHRplcuHWFiGrNP5MWWPZQpfrk0CD9w3th9kyowsunRrSOcAz5JR
eDGINR/7Q6SxZ2yn8GenH+fhp5Q9G81WTN/67ljFxyJ+zPv32fRMhSmWg6bQmO1KsEEaktjtNIea
U2IKj4II2qMbh4iZICBAzl4UV2+HTVSv4Q2NCACIKMHBlVARaJYT9Hg3TDfIKWQPFuhK3jLQWFGI
nKDIO5Dz7NpldLWUPKwAFr1H+O3BPPnfinf/IXkvn4sFOVVbcBR+DtTIqxb6on9JnrI36aXaSmv5
23QS+FU7Dr4TibYpAqOQJePyVx6sZslL5nNPAEe+VgxIUSfc/pRVmb318D+z/ShvEeMK/V6M79qB
OCKSg0C/onLVa5e42qHSzNy82vGCk4gTVRscZCyGOMEa/UAOcRTfDfSMiDECxBcOf+/P4n31Ak0z
e0GbaBRI7GzAPNJwZ6ZGo228fKWep9G9PXDRLJIvfQ2cpKj61I2QQkoHmXbzmRRUpVqNOlTenUqM
y+j51oKikn+voi2B7RUST186LGz1m1W5tbroy/vceOuKA7N4c963FNaTrUpLuEJXaszsIZwIaN9i
OF9Oc05fhOcS4u+hcSiumRAglrmQFEPUK9Zy8p1/mZ71FDcaryhs7aQ+94/Se3jOHzNWwynYlStu
aFPtQy/hD7AgorrIXIudf9d5xoJ7XMOxedUe+2XhJbkNuS65sN2/a4j9WHC1LeluJLkdNFhucBXe
Gau0tMXXvHGJFVuXtV1L9/qd7pWb8FteYI5jp4tm3b4zCeTglOzmBRoJt7ZX9trCcoRFtkyWutt4
wQ5mjRs4okeUF0S2V/xDGl6o2FG+MWsRL/4OniVkUZ7dD/GHvEYIxowndkzMZfbFZjgoq36l/4De
1C+A+t/kp3gLsUk7QepR7ys0Y8+8U3m5iGc3Qe45bTRmqNJizlfo74T+R2mcpn49KRekM0tt3Fmh
FzcOv0e07PVQQL53Fl/yp2SvvyAV7PhK9tlDVdn8ZZQL/qp9VxdWeuGNEuIDu9GdMHGqAn+RxTCs
rGbbC1uz3xeDyLTuuZk2AzNM9ve3fmUszcxpITlFi4E8MMx8TknrSA/DD+1nv4dti8cZqWSDaWdg
lAl0JF4bJCHIlR2/96BpN9pSbg9JuhdNz1DxX3OKxIE0HP4MVTuvbB1hRuyakyt2nq9tfMut460i
eRrySGUtSZ5ZbMLhlDBiDVZ6965G1FMXBYi4X0XVslH3he8ozd1AaxIv2tblX3awisg2Ldx2YKvD
N8RJfIfBNiDiAGoBfAcS+UUX8XkmgyHuFenBBhP3avHWGlnVaoxC/Ww+Z53R2VDjVUSwCFaTHrwj
TIxNm5yleqfL3TEvFqZGkKbAf5xM1BjxKskXJ/anA5vb4dhQdJBE8LVbKK9WaiTbXSidpWcrx3dP
1EoQVth19HRfnFNAfZ+2GoLlqQxwOQfK+zSNEFNf6YnVm8+jm62qTXcYd8OjvIg9azEceTWiyp7R
CIabbrwvE8iHC7iSxYN8VO8xYTKPTMnj/kgQHORmXOUNoo8EL7LsJoeOukQnZn6fHybRdrRXBFdw
7UhCIgMtLVxmmQ1r+ygbiwyDqsYZ+gVZeRxQZKHBkaxpy1pbPMbv1xf9bnrp+pUS3wfqAbERggXx
OB3LrfxSr4J1tmsX8yZYRkvrDOlv0W6no+omS2arT/zcHdv7Y/467MqD7A3sS8pBhcseHwyWpO82
0M1h7tabKVq2yX5uj2Oyx1qrI7npOMbONZywum6HPpZgPSbXJ4kjhwBvg+/GGY7Cw3Vv3ItHbj/4
VlCGP4hH8DXxWXkX2CPTLXNiI7D9l3lGMmTTELHHkHF01l3dLRzJxrxhR33rkZDuQlf05veaLCDc
kx5IpiKdrUFvYScPA++daVc/edDXrWY1b/Tn8IxwIrov7mmFhE15Site0D6/nprWD+s4CI4qOcKA
X4DdvPVsWkBJCQ2G3b0Xi3xf3UXPjE025qHbWCv9HP8MOJ+HTb1L77Xv00beJ28WjojsWEeGwvwq
jJv4AYGnjKlMRwuNkHOroffUnFmHWoo5FKT/w2C5gpcUm7RfTeNu7E9de4zUfaB6Ue11uisobil5
kcmmw/bgpsLSapZYjgndao6WUYihhsMUQy0d/RsDax3fndjNGkeLWS128mTl9pVZAA10MbXHstvL
8mrqPHk6y+o+If5Hdxo+d74TOiK87wg/I5Nrb0WPZbDxG/uraJm/eWdBKiAhQUAzML25AVbMDsmE
j1PmGZ4qEXoKauo+k+BEw5tcVK02/eM9ggQPiYANZh8kzt+C03GhT/EwCAlMeRR1bWSyY9bVBqes
H5Mp6F8NiT9NABjuUHPIIoonUmnNm5kl5F+l79BonuPGL915yt40Oe+OioH16NR+F/FYiCa6pLAt
FhbEBxIPcySVOUeqznHVZjKzp+ZKZRWWbY/lZWl1rWcFzfc/D4RuvwaePNOg63RdhKwoyzdDzmrs
xLiNs+hczrD+YamyTHW9dWl2nJlEr/WfLyfdznKv1zMVBUzySoP4HOlTWtlcNml0NqN52KbVtBtj
3/QSvOrdKJq/V9DVF1OsoP8zZ4CW0DQ8RsPYratpve1rekY+DxYAseqvdEvAsEkrjV2J5urPd2p9
ejLSlT8Bi4JThWej3TyZJhMqP6mV+SJ/w2dBQKHa2+m9cKcutYu/NDfZoiBGwQkvwab4qTyx1QOK
Rt/SxBEy5rXYenh6fFQLL6MAy9lNFlJ3yBi4RJ4QeUniUpJovisz+pEizv9Lp6IWXVnnLN4G0jb3
Ha3aUuVVhOghWCbWVPPQnfbzQjN7O0zXElrdmiLCA/q0Buprt8r2uczw9iT454FyH155tWAmQCEy
bfmf+JdEb8ViOmFfUBk2ppLsEkwyejTngCiUS9RynEdPKIKIVu0MJ4qdMHbRpJekTw5fPOJfpJff
Wz5oheSEsvbAERArqDd7QKJL2PbpqXiZy3qXd1niKlgvOGnIQVli22fz1r72OednmVBdZeKdKvnv
sZUUa0CR4xdf+M25rl8jRTjXTZY2FmLizcyOVjgkPT3ML7IcSaA4KXG7Q7/0o++S3FG1Pkx9sYoH
vNr+fN3bOfCv66om80IAXOycb3YKfHIyS0chfemxFMStD9uPEXvISPftTCbrTjf05gtA5fPShhUk
Qc5DZWWR1XSLYKlS20hKlV3iIu6xGtxOiD5o8qjmUbB4f/58f3Ox64sEERr+jcmn/djXj8GoRaWm
8Vzj6jkKcwpsxfxZSN3DlEZfVaa3xRl/PEMEqA2Ug9dj5Ybio1SKyHA7GC7+nDByyxtqbRnI5s8f
6ddh8XHhYpzFHB1oSIQW+ytr77c5TKwqYyNVen8x9wzdGL3a430YEyKKSp3Xn6LPMWl6o5WZHjVc
5sQFYjQNQmv+0EXrIt/G4RmBYDmSNLaI/WVhaY6Weqm2kPEqwRh2dIfqoNT3GAsiepOa5Si4lrpq
EreNPM3fIrwwaBStbaBiwYOHy8ryF5YGRO1K77SToNYjpVLr6IEb3Wf30qMx4jaxwPKnPFB78fvp
Y4IYHEvUcCFVTkD12Ttd6xRAhumhUBZttBqzQ2x4yN5o4ufAwTigh3pTeRU5ysYy3rbZSvSXybDs
96SkfPGQP50UnBH8F/NntgcTpt7HdaOKhCBFqdhdxGR2LL2/A+OzZ0sms7itnzGiuMOt66sd6brj
fPxidWymgZr5fq8W4TcXzY1wyFMkzhfAQbKlw9GdMmyICIiB29U3qks8JSOhflzlQhssqqL8Cl7+
/LEN2ioFijZiaRUV88ePLQZzgK3ImF9SQX1Mo4y0OzX0yZHOq0Uby4hsi/fOKNIvPvnnt5QtGD6m
TEEG+VpUPl4WRXFSR31ZXya9bjatiQ5onWmh5mRSIHwxX7yJokTCIJnUANesRNLC0JHfbAlCK3b+
UBdcbDAvqMNWDep/IIH3cDiSH1Vy2napM1tASGlZfFEI/s3VYZ5eDelgAdK63rrRFZz3GHtM9UXI
RQvMYnb7PNgrnVa5WhTtpx362hgQMHgEmXv+887x+THjc09oEQJ5QlPZej8+Zhm9dNCbeX1psmZb
NYiPTdFiv0DXN1rNl/vUp9XM1RiLqTDqoZzfDrItvF+g+GnNBWpFu2KQNbTrUcB9o5P1R4VMO0fO
yXgmKf2rYJFPXFAo4HxKvmIGubBSFPnjBw35NIZQgoBl2QTJrRbvQ/jQeXfpWmGb1wpvsQwkPbaG
YFscCA4MUXOhRmvdCqBgIp302ln0jEHVLw04+5+/hl/P+cN7znif9A5Oe4B9hdft4+3FZSpAxg3E
81S1phOM03vYV42nF2VjywnoPsWAAXUdKNNKRnbmlia6Cp/aSAbsQmjutWZXLDKdcq9UzrKWdos6
g/FWxl/c6qcVA13VojiXOKwRDN3eaZ/Pgz7menmxcJOBoAdiYpWV5Phy8j1Ezv7FPvDpAL1ysnVw
DzgXEqXZzT6AjUwj5YFRXCZjVKCUw1tJ/S794h3UPu2zMtmllNY6IaZkn90mWAxarRSNnEaXCrJa
ZGeW/KJI47kJ53VYRcVOV2GrBROO4ppalVtd4z4sIVX2Y6ffkW9gHQvfSjx/ht4zGtqm15PhUGqR
sk0kZgr6/KyaGdBuHet3VijAG5o7yZvl7yZEXiH03yycX1HpM06tGQrL6XjA/Yppd26p5ItPsA2w
OUla9Wo25BdnK8vdWGn5AuZZXZaG2Jw6pqP4JvWn2VikaKbP0AomrS2ORtVOhzb6ojz9myVr4s3E
YrgyoTicbr6ZJsJWo2vwup7bLHYC4vecXsS03UilwiGpPgWm6LGUanySszMT1q5SYBPXitbPq+UC
GcoLZVT7J6zrnblmFFDLVu2psIO/OLh/xTx+fLm4U+6SV4wQLvr7jy9XJecBpsR5dCGREd/woVfu
pLYQFkHfymhUWVGdX0AowIIuxfrZVwAYxZrXP+wqwS0VKXGFpocQiJXYnMzRerYicuT6dp2o3TJK
m2anCsG29SV59ed94dPhy1pEEoDCDl4GNrw3tbjS5bUQakN/pXZZS4XVsQNkswMRDrtp4SeUmmPn
/vNrslPiW6IZsI3km2sOiLEl2ezrsxy33+e0+ZmF6VPqJ2sMLTkNAcAEMfT+fE38Bm6PBih8HL/8
xnViytby8TtKFKWW/zd7Z9YbN5Km678yOPcscF9uDjC5USnJkizJtuQbwltx3xncfv15QlWFUTKz
M4/7ajCYRsPVKLUcZEQw4lvexc668bGIERj4YKMO5OFCN36GGR82aPtqL1b+AUJSV1/nNuAdQJox
/FWPZBW17rrexugIhhB7pnytQs6IXbQfSNlaRLgcqMIh9ONK/+4g8198t2Hxl8ZNQ+UPEpDe3/cI
lWfmVVKspvxRH+96YD5VehVMD122cTBQTkk6yYg+t1m97qtPufZ9gNlPH09Ye9PbedGf4H+ziBKh
7QeU1nPzk11euV8KezMUL4YBH36daugerdsHy90KdOUGkD/0S+2tLdYe+o9i/FOpHlPK5Hm9KcZ9
6nww7Xun+RRQyLO/mJm5ddP7kAduHrFL7Uuk49CWoCR7N1WbyV0prxy/dL5iax9g2CbxpvxVW8Tg
yJ9d9FNrX6sunM/H1wE+6HxcOj4VwDCXUXGmTsMkbJ2j0jCAUIxUOWFZhuBry6FPL2xNDuMT20R+
CR7XAk5hS4P32MpzNa7N4VGYu0H/CKE6QJywZfHUem21WyujYmC9OO43r/oQsIhl8BR1L5G4bo1X
w/ylmb/GgVpX9RBWvzIFl4hVPW/N9MssfMBvorwJVJoxnzT304Ryqpl8CXt93aEQiqX9LqZfhqJc
F9DaAF3RAx4Z0n0gHofoQ6n7ofuCg8Zqqn7qbbOeDQoZrFAr4rVmS8kUaRzxxQuupwidOWg9g22h
XUqBnZLK2Hb7PkKGdijW03oASWcOaN2ZA9U5Ksxpt5l6cBI01bwSYgMavd1EcVI1AQqzdfJwpRi/
NOtnrMA51x68l5GsqoEApoDoLygbhC91mfs9jz5R2G74qQ6XaQhUCq2fgces1BgxcowFEii4ef9q
fYVDMFCUb1bJ5x7UUoZc68emekzSnyZd5FTHwmLcu0h6eOGzF36Mm9fSflSBzkQvJSAe+6ZGam2G
WQTiLU8eAx7G9PYeVuHVKzgq8MzjJjOAUbBjhY/CngtAnZJ0vXf11fy55PJbB5gneGsKLjTUxCf9
T+1pRDEPNqYJyiu91aEsmIjObvJoK6qPykfag/1342bM1xTqY78sEAfeIotESQqbj5bCDTA2fVMC
6eO2VDep+33QPyvetgy3NIWwMemHjUi3obGuo40tfCe5ytA/J0kOrmPwjMNXr6U2udedfY3DUbMb
JC1vQhdYuU3e/vU43SNDwgzz78cvaMDTmHsV5etIQxc47hBtnM/Dz9nZ0NcTrg/LkE5toz97KRYh
6wK3gu4ldPfZ/NXpv83sTBcWi0vcIZvWAh8DzjEpV7wLPb8UW8PduOMNwHiOQv5b9LeN8pQCkUr3
JGejfo20hmvc5mKbVHc2iJGi/Q7h353HVdoi6/vR5OGV6mevfeyzp2B8Sug6ttYW1ojb7G2u9jL9
VEQfiuDO0Hw99KP82gz9ILlNxTUSabWQeb4xXwGTLOZ7DeFQbYN0cW49TsMXGH1G/0lku3wvyvvJ
9UdzV8XPTQpH8FETDwIEQPBF5/OYx73lbT33FkR7bl3pBVJ6a0RP62ubzmR5oeJkyjv/MCaAH8w1
J+FwqPQvEXF9UXYlZOr+caYTiGCpk2Eo5xTdtJs09Qnh0GE/1/Zwb3Y1Ugx5iH+sjkiqF0R+pFJO
qYVOgRi5XD4EoHMICmkrpzcwUEFWicZtQC9lJbweg7LiuQtkI1cvt5mjAoOQiLAC1BZyf6NfjyGl
mL5Sd33LNZWh5re2oi9eZyDq6eQ1sNkeAoq7tetuHWc2wM+59NMejNaFO/goBiYygnooE0LMOhAu
O7yCFRSEEi1Ssic9UIcHO+o3tYGsiBn0q7nXuIx7WC1u+B3xDlRk1FBcSsOP1oQHkERBSYKUabh8
wHdVLEugejqjOPhEFmfehtUDZYFpV3Xmn3ELhrDrBFrWDVXiZkJro0jnn7DHaT5VbPTzc3FUA5VP
gnSZTh/Ic0D/HD7JMGcRCsl9/jRn6mtozdzdE6lXSczr2/qd5XGunx/xLaw62JBySBuZSbD8Fnng
IhNH6SlDrdKkBtoO3cYtC7QbU+eHUXnuQ26GMCiEjjZTgdAvtizbwGzum1F/NrgMr2t3Atpn559C
veHX3KkhBCr6NdLrK0//5SBHiOmJO16YpYWOPnUTA7oB1rrSkRpw2jKwjucgTqe4TsHDsT96rYj8
fkSveAhEj2le3G0rnFdXekjeZAPbTbw8fOjAWoT0HdFKwlo69DR/UlXh68JEJKgt16kItZ1Ur91Z
RYmtCYI4yFwloDIw2vFbrbKvphL4VRTFP6bCadGLw5Bt0tULb2cuTwheDm4mS4JohszMD/dAO1Vj
UJpz+qTDrlgNbvs8qcnVhVU/imcWgyxWPQitVNfTAERNi9hOjB0RWmNNBaCGP0wX6p+DkLVtZ9Rk
Mzve2q33guVmgVHLLnHUBgNOcCWDfj+6EIUGjOFk+2mtgmnYIKIF4BW4bzBCYsptE5af4l6hYQc/
ocJZ09uwusalUP74K5ZVdZ1yFv60wMgXX3EVu3ZkRTPaWR0Ip9KJZlSHEVT1XBy+ooqkxSYuEOGt
Nco6bxg28GtdG6TW4F5YwoU1zNsGpYVhg5qUvQzS1cM17DwzmEiTlEdskXyrM3q/7phFZTb3pYUY
mKZX024Gnmem1lpHd/DeizuCBAgT29CS2vQ5LZcEt6nz637ywTSp9YDig2qgVnH4YGgJF0nWNMpj
7U04XYXDozHXe+KDDBXSARZw0b32ItiMAWuYR8qNSkFhjVId+FR0VteGEj2V+fhy/rFOHEKk85x6
rB62l9obh/PdCYwmUJxMYRU+Ibtd3M3ks7YhfPyOhpu5CPZ24DWbKnXD9WiO6trk/7W228q+sSxt
myg3Y3lr0C41VeQQw7bLiRXsPwsvmnZ4kKrrEYLE2wP/ryjq/wHEJGOSf6308xQXHeoy35ruV/Fe
XuXvX/xH9MfAb4Xzy6GZyLqy0/5RWFFsLAaxZ/HQSuHCl6yp/5JYcaUeEGkW6iByO0iu7j+iP/xI
8jS4oyWRl437Gwori8+A1hgwSU9awtPiJOxwFyFHh6pUMgWmsRnyMAMnaJM3WPVnKQxeVp+7EIx9
UBbow0/DpkpCc51mMbVQdew5Jvu9TWdtNYkov3BuLBisb8/11ms3HDJN/tfiuYYMdfbC6kG4pAB/
urZHEKRRb0Q2fY9qom9AV18VvFhoe88PVdU8pAW4MxN20jSr097JfCezlE1TuZ8wA1HR60B+OQs/
eOGc3TphBkpRBMiOUBab5wCg5OBkWyT5a/CURrJDidrE4sSlwOqkpuQ7A4hv0RtH+5RYfZ62pqne
VHOU/fXiv/U9nZUPfq9E9H//P0WO/hvKF/EV/Osv6z+RUQrFt/9AuOg/Vt+a7+Lnt/cfGL/7z8el
/SGJ2Aj2OIhWvX0Mf8sXKTbCRir9e35IQd9zTaKLf/SLHMyRCJr+cUB6p1+k2X948vyVvfDf1y9a
nOZyF9PzcPgDlS70RCx5U787zQUeQ26F+eUm63PnKSZuv+4mdwIAXc7qdyJLXZB5pMFuUDXxoZjd
HF7H4MWPmhfoN3oA3aqPw+ox5iO4AvhS/2zmsNOpSIyo/3NRzt+p4mZ+MCtwe5yxcC/0Ggz5nf1X
UMwbSBwQBWZJ62VWlhJM1LyxzSktMJzCmr4No6E/pbYFGHH05nIVeV7zWesjVCKQvEwp3WGTE4vd
pA460jMEBPtmzKHhKPSFAMoSJFgroaTGpzDSyKNV544zaXoQnTG8GI02YfozG8pDP8bzDoncGS30
jNpjkivFyxzi/ncfZgX6BGrhTh/tJIluA71I997UgK8fclhqVGVSgLGx2uurd3vw4a+Xfq9mIiOC
5VSgisVhzXyYcJ0PF1NDmi/P7HLcYPIK37+LHAqGENG8CvjY+aEOs5+/Zh0sLbcCInESMXY4VFzm
ADLydNzYztQguQCVrVUCZa17KE84LdXxUBQf38b8rZPnXwqg/Q85deT1d+7YCfEFO9Q5l7/xz2Gj
/wE7EhgA+TlL9CZm/rd8Hze5zoFBY44Ox9+X/D+HDeronpRRg8limSrOa+9vckg70Ik5b0jfOKN+
6yqXm+JgfxIw8HegskO8wZe62DRz3qOWbIfmpjTUbGOp8ZfQM7LtVJU/Sq/77sYu4h5YV0Z6Wl23
PeyqycRL+N2MnfhIFr10eeQhJkdaSiOfnNR0FskHqqrwMgYX5K+hcl+7/bVb5L/aJHkelfYmThT0
QxKHsnBR3qKFOVyK648+HcZHrQ4dAokSoU16+OlwElRaK/AYzk1XiTcAHI01ssb1fQV4QdZraZat
DAXv99VECYREz60VizZqOuyGDDBshwmbRdUr9EBjp9iD2DVFQx1wwlWWVVX5b1z4/9M/O1mW+Nef
3XP0i1s++pZ/aw9ueX7p7y/P0eWFDUgX/ThSovfCma76B9we8JhAJwwCRZnH/f3l6c4fOkGtrKe9
iW3KH/0dQ+vqH/w1fHxgf2n466SlvxFEE0kcfHjUL11wc4QNJuU7tA8Pt5zVDO0EvrXyvQjqqmUM
xJWNXe3eTcqJL2u5sf8aBbtEohkUMJYMi9ASApCZUfkhrOi+k8VmCRTBgHdYjeVUbLoCm7DzY558
M2h/6HdxSgFtO3yzuYxwLjRt/LlMaqdTQ1NFkda250dZtIdJdJlABMJQmVRt8iR7UegRYdm1Imgh
rWh5jVYHXrb2Ro2k6HiLmTLc3tmmdUHQeDtlnYKKAHLl1wamKHg9a7W1r9WaRqPI8u8xkrvo9xel
MJAH6cid9crBcCGaWuV2igpFfxCatCab4jasH/FXjJ7Pv41M6BbbAb4ZAhEmMRMxqbkoeQzl7Anq
ziVyYor5oOg6VmBmEemIF0X6J2ELFP2Gipyi8wL6F2p/ZZpVQtW7IIZTame4ML1HRzLFBFRJAHUi
okk72+E7eB+F4hIbxcSOpY+1n32N+N74Go/QGGa1nD5Pipc9KLOBX6zSgzlyCwgE6mheYMkc7ySd
cAZqkKTleN7yWLZKitg99oi+E2TDl9hu8w84dE8Xbh/5Ju+vQPJkACT4m/IPYu8jBdsYrGc4hJkf
V/20docSAxlbcVcZ5tIXZvXoc+S0IffQOF0YyFyqnZhWp+MdTr3VxMThJke280tn6DiSUzj+pI6j
8lMLG1ij5zfX0TQyKqr7BuEnMivAdQ+XcqqMemLfhH5oYSgI7w49SZG2+YWq6NE8EuJKtA/TybIh
tnM4TKg7fa11GjahoMmuo7hLt5k7Ae/Mavd33+htKFjFsp0MREXO87sUKai81BzbofaVrk2eo8C8
gSjd3J+ftmUWI5Mv1onoHUwFKI7FCZ0UeoaSa1X5ceBR5ehGHOa6sb/PG6/5kAnL+d2zmpoKhwBD
geFGXmNxBMTcVp49jbVfusODbsRITSQoSSn9Nh+VH2A5L4EAjvYFA0JCQ9PNlqEk9ryHs8ixNxc2
tL/cRfEgn5BKLZBz//21YhQJDsFTWOVTPhzFwf0itw2n8nFM81aY7rZbTaOzdn6xTr4L7yMhTaTw
S/iLE3fMaGZW/tDUAcyP4fuoOe2FQRZwF1ZGzhhfMHEANWAIOYfvEnR1X7MreRfTmGkA0/XXtZmu
8ax9zrXJvnWDJL2q9RlIZCbincQwbSGJ2hfOkVNvi6myhgIoUlbUyQ+fQy/6zNIDVm6oWsjEmWfs
sAkKLmzIozqffF3gnrJJZCL1snxdWkS222q8rhfIuLaDvJpEGI7lw9OU98/U1GB4w0gz1NIP43of
VNpXgPrQaRsL8wcNtxovbC481cl35yBj/lEeV5c1eEwd0gDsdeVPhnhWAl3ZmfV0KW46NYhLF4mL
AT4JZaLDCTasNrbpF1d+VXWFryjw+oBaX+oenjgxZY0JACNXHACqRQjTtm5aJvVY+UFTqFcipcWe
cqohTAN+4fz3If+qg0uOpeQiR4+CKZOk28MXmliMXjSi8vsS8augwMCKLlCBSHFSYeyTQmzM62nb
qFP12x8NqHsEnsEbUbrh9lsMHdhhkJhVWfn20PavibCK66IFDV6JtgI0Fls3whnKXy07+AOuWyg+
mcAxpdHghZ0jF+1gDtDCN4Cncz7QNSOuOJwDheI58AGQLHpY/6mqmB1VU59tgy6A4ykuwp6OLnuZ
I9CP5/VltX552beBG7Y5Zil+YuLjuW6KOsSCnO17lwTdcJWiqIaram9On84v9dHeZVxKkVxbQJNp
HSxes7PsoUkGUfgD6dEHumzIRXqhdeF2NJeVAwnBoPj/xt02ORQXlYMRmzZnFFPuZ0LpPtWuO1FR
y8RV0OTKzVShdOJ2E63DPIr8TnGyO6d1jW2eEwzYIp9fmbhpD7zWqtaYh9v0TYdkBKxbes+OMF9y
M5s+phA6b0lWsAbWwQilaV3vvYRG+9iE1bWhCHSuVKCUimKJj4Ax+20a0jynRa3eFGKOgIU1dOWp
WGyNDmBXBJzU7zrOpDQUgZ9nY3pX5bO9mWbOtd9eBmABlOFIF/nPMnhVPLIQ3ZkKP5omCxESQvQ6
6V/PD7IQmZGxAlQRG2YLFSEy2jfk3btIaNAVJZvSsQCQlP3A9uZ+tFFXi+OYEqPWx5u0Lx4iQ3kq
1HmbALUFOoYqEuZuuoEqhFZUCDiBTx0rEHDnH+3oxJFPRp4MYAf0Pnna4dcmAiSZ3Hpm++v4M89a
gz5JZSBfoiea1PjjC9A5BcxYu9Q/PjpWFyMvjlWr9hJXDGrh51i+rEVvDasinUCbxWDtz7/kiW8N
aS6p7wfQHbqYfJR30x+C5xlUMQAdwi1sW9hojdb00S9M5clRPA0tHdaboHQxlalRGUFCsR43HKH5
Rs66GnPw+fdfRcfBA0T9W9C7ODZUxapjdVRyv9FA9M1Cd1blAMbt/CindgWFCAqfVDUlNeBwwmyj
CZ2gSlgbgotdgIHSS4Q81mZqh/JDkgz29RB2/SptFJxOzw99ahYp79FW5TJS6bAcDt2ncSyyYqS9
XZjxZxNXLYjKg3V1fpQTlwzZKvgAWUEyjhhQcxtMquWin6vntX1TZMVwx6kYbcowNiHcm9G38+Od
mFAWjGoLA1qyenD4Vvo4jDVAvNxX+lbxLQML46YPDT8psf7rcODb6D1I6LwAL3h+ZBm4L65TMO6U
wiQ3nTxsMbKXYQM7lH2GbHnebCyQxOtZzM3GwNT+yWZRYfcVGOi2SFmUVaVdUHQ9sZwHwy8+PcEm
qhSYDD42gWg8l1isjTa46vMveWI5TV1WBnhFymhLecV0DHSsci1G8UzraiTyvEpClMK1SBc7y8Df
+/x4x5PKYcmBAguDeAmUyeFyzspIVF1GmV/ys02RlC/0v6xX103w7xU2d2AZmfcKnEX8unp3f370
482ETBffJsZBHDaACA5HH4wQBxFbRVW8Tu85o6XShKPc16JBgbkqcsR1WvUOD6vN+XGPOoakvPQA
CJVoapBhOYvDRzMwE45DJAPrOu7aD2neBKjeJKYDOiWrjV84Z6ZkII1Stx+xTkMm0ALosx6mQIU+
FeJEMmYzRubOyLFhT4392rTAEoFBmsq3IcmcZKVNE4zWLnEbNIhER9nTmafuUU0VBzarEKQtehho
gGSGvtN2upvg4251SMmlYflVhE48rCu3qhDDHlr3njxno9eK7b4aCBhHK6Ucoq+pmze/zk/N8TaH
5UjgTLGIZA+i9WJJMDpOgj6pfMdT1FdYVdWqi5vy9fwox7Eq9A2DZArWJtWANx7eu3us6GcDoYKu
9BUKHEE43mqD564Co3gGlVit9BbdsfMjHhcYaRLLlITxUEXnvDx8sVqN28ht4sIHyCdALA8g7FUa
pXwf4bWn404WpEOxHfMqoPrS6Ml966BUc/4pjt9bPgTXN0GKzFEWGz4f2zLV2wCEvSej88zrkeKp
Z3ePywxuDLmDhAIee/PP88OeenkuQDY6BCGykWXbDaeSKJwhAPpd7KS7pCrVO65+ZWM6TYL2W9fd
xVHifg06B8mUEofcpE5m//xDHB810D/IyWgkchPT1jhcAE+JmlyNZm4OxAOeM8OJ92HcdVsH4iqy
rRGCnxTvE0jm3bAz09S5MP7pSXj3AIsdULZEMoiL574wxvJj3c3Jx9G0UrQ8B2WTWFZ1E0IxxDPT
yNa9WUqvW92+sA2PP6/DSVh8XkE3qU4wGblfx+Jb2BXuo2XO7YU7+tQgtFfpblLd45+LQ71rKW/3
uip3mRE9tD0sCE3Pjavz63l6FFqYbyvKxjpczyhMB1GBnKBabqqbTsv1hyaY3AtfzHFRCNaQjugv
3GdIfUdHhdF7bWO6NWFUgjJpbg4RKNip29BFwFTYirFrEGP/UASk80WRzYR2Y/rLNTNjO4+4qxaV
lV6Fk0g3Ztolvx0UHD7cYg6EHZWJp7Usp1vOvp4ViBoGWOSen2mLmTyMfBjlrWNsOdQ1loIjUTQY
tdCYgsKsMiSZ6uJ2ruGFJGZ0Ics+Dj8YCdELsAN0uzihD9c0qJowFWaWI+4aa4iqYCkSOV60reLm
K+YGl3KAS8MtcnpF51bjcmE4oHJrozQQf2hCEKSGm+y9QFEuTOTJ8ejwgCSkRAwx7PD1WhC0ddzn
ua/2QfgpN0rNV9rIxgLH6ahKI1N3fuFOj+dicgwCHrc2ubDvrrkhyG03nBgvKIRym6GcvU1xXF97
bjv5ejD8njmUzM7ptlg0jQ2iKppoi9OlKFo1GiZaS1Fc4IhjwwNyrfLbrM3tjYOk/u786x1Bx97G
c4F54q+Htqsl3//d+ylhCSq9VFKfu65HJzD9s6vgpXfdrgyLe0WNkdUEgaXFuNQo9XUcuBsnR/FN
S3dKGd6W9Po2qUh2sV1sshKRoaz0CcUQHlWjC0t/4ualrCzRJ5rkzi+XAkbbXPQVHUQTdg2sWLR/
jXta89XanTpvkzcYVZ+fHfntL75aOh3ctypVXfqKi/sOL2Et6jw79Q0ViwPDQQDN7WIUrtvkQ2gX
9nXozID5aTNeODLlLj4aGBwP5RUUoI5StD4ssaUvx9SfBmFtlAo74LaMLlHuFzJIb5sNDA2RlPyY
UP9YxDIKPuRDGUQpUnqFu8Y7z9s5RdTejxiKXw3NHF/rgTN/yzo0KT1NqHdqP3p7pM2RiDZ79y7O
GuvCm584KAHzcHi9YSPJnw73Y+s1BfKOSeo7paXujaIjwlFRHTUy91KT8+RQnCQAPuDikEscDlVn
vUtxl7eHbR/7hZqQ+IZdvu9S78v5fXRiOTmvaKcSvMrSz2If5XqtmpiQJuQqQQ5uqm52XYqX4PlR
5PMuNg2QLDoQJPUuWfbifVp1Mqe8KhM/79k5bq+hVJ706kYEwewXdX8JgXBi/jzEYqTYEYVS6paH
80dfvScfNBLfCzXzmgbIiN13M127ovgbvfQvHd5ODsWb0fdANY7e4+FQQoECEetdAs+gxxy9hFc7
TwY0KZGYF+7Ptx22mEb4GlL1gp2BONhysVqtFKL3Yorw2vDs1ShBe31a+lbVN7gU5u1Vozbq1VxM
0c6ubfPDrNhIntFAvDHcKPgYxSbSSFTEfhpOaNWIMFr4uEoJ+7GJN2qfp2s7pX9gZEpyY6eZDTU4
QGRoxm/AClD5gmSa/S4sAq0LAMwyZabbbi91bwSkkrpFzMAfaXZs7L5Cb9cS6YXjUs7M4czBSQBE
DwgEvBvurIerpOVBG2d9BRu3nvsd/CT0oi1XQAVNSt+2lWBXcybtzu/6463BpcDtLN+KxpizCECM
KerAy0bIiZII7GJgi4gjAdBxnP75/Egnsg+yHsl3euvvu8ugHHJdpEaOEfmiKRV/EC4yz0anX4sS
Xaohwpi8Luvu3hroIAyDp6OB1RQXLsHjo4T+DAgwmjB4PBxBT3pSO3CCeew3YIx2Vpl1W2u0ygsr
udDZlTcDw0CKoxvF9UDcfriUQijgJTwv8jPAcIQAoaJtm0TFg2sORpq1gXGVgRC5rfKy2EdBE+LW
XnwNg8q6nZHdWOED3twY01z7F9ZAlnUWe4wjGwAHWlUIuSzN5TR6Lwj/6HINlGCvxMO4hljbXln5
jMRHUYx3hY7hRA6nc5Pps3M1VyWwyyaet0ELQur845zafBTdXC5PyYVbllosexzMurQjP2xt6zWY
Jsi9JEObaEytCxD541iEVed9qUdT0T/6hOGoERp1mC8gvZJTMW2rVSLoXE0hGrV2gRxDF47FigLI
pVLbqX1P7qJLg2ZgQdQ2DzeDLrq4n4w69fXEU7bjCOaeA9Sk7tIPV90szRGVD4GFPdlUTTpKwkbz
9NvzTE6DZJLLLUpoLNfhXZTqDEKISA9TqbhRbg16dFdGOYl142rWhQ/sxCEGQ0pyk6VQyZF0lREn
ERZm8lbT9fZaiWwEN3tM53i2dNtaPfIEXfnbWBRAnXzRQE4hqhNtLq5Sx0YNK0kZdNINZd0oWrOh
SXkx3juxXaXeiySJoM2FCOrhNBpF7RZzbSY+F9/dPCbu/ZS70ncEol+lpQjQJ1U3bNRA2rOoCppY
rTFtRGy2qyIIaxqfrnJL6+BGq7Tq8+8vMbYPdAZotYP8WUQvkRFmtjvOiT9n013qmvVt4sIAB51p
/paXxdvZhkIulztimziYOfKIfbeZzFTrKjvLE9+obfQu7TyH7GCKNrpwOMgnXhxV0H8s2h0YLoFq
XWxagjFl1qqCUMyYkM0y7XBlxu2vRFfvObcu6eid2rey0we1Bf0zGkqHb9U1uhpZYIl8MshgN7cm
MXNcI3Nj5vUugoqGSEx2SXHp1IYCqECKAhQVIdHFjZ9knlcPo0fIWZTxrqrscGfjFbIzeuNS33Sh
CPPXsgFSwCiePgPDLa4k1YvxZFQDNoiiIfVir+KmuyMAvQ0sfdtHzlVi1fs2pTYaaCujR68fKZGx
bO/cuMWPgqr70NyZwfjJQdT+/N49xuJKLpdUrOLq8aSs2OHkO06qTAR7iZ9R+lynsems7bFCKEIa
CNl5ilNf0lR3M74pe14x3Ipg7n1HQV270rGEuvA4xomdRwIg0U4EyzQCDh+nbomJ0oZvKemnaovs
tIZQSvMtE1X6ELbD45BY6gb4N40BYKvr1O5G1L+tZmvUXbuLUhpj559IDrj8FKTAFRmtRMQtOU0F
uA9VHzh4ksqBq5Ur6JdUKjJCharvq9ygexx59pdSj9Agn6t/I2hiUSgcwKrCh3lZVOkdp4zUnuXx
BswSDA03nxIg14XY5ORLSioICGg0xJcKdvBXiX4VXGg5fHXMEN36s+pO2oZqtIWqsa6uJ7dH6HYw
87u2ROb6/By/vcXRJJNm0llFmpdo/3DVxyQPFa/syTIzjeQl+iiQZBC1vR8w5cJ0eVtjQWyxwLbw
7o2CE8irsV5xiudmqPxZC3YV3jcI9GKOBNQiTq91N7vuzPSmBZNiFsmPLq0gtfa3ABfXtZp+VKvh
T2uqbgudRpceby0rfA7L8WFSwzutMNZgZNagZryVnSX+6KVrVFQxJMRCpi5/yKjVQdOV5PgaJNqO
VO6D4fJ9TMitKYGvDiMsvehmKGSG5O7TutoNhnWV2D0m9sHNGOIgC1xp6JCYyPV9rmgPlZ3v1Sn8
oaTDTTSYW0VE93o66SsG4xDEnKKDHmiXL52CY4hr+cFY7ANNpCt3qLGgqZ/Or8nJ8xFnGNl2Bnq5
1FR1DBHWmEiTtxb0Q2NjVHd5F+Hj1Hne8/mh5Pl+tPropTAaIfsRbXCMvVl4qbw/Fc31Iw/7k1Bg
8fLvjIKsMvcZh7G7CAVx7U5AoamJX4RefT2wk1a2opf/xg0Nb5aIUzIJgMId7uR6NDI9s4fEN4U2
b8JATTZKPmb78+9yYnH4EHVuFIoKFL8WEUc1WmlW0MT1pV0iSCMESd20CHZpdakjeyISYCQ69LR0
PIaUSc27iMPqUdJNTE6GyXbn215JUUtMSxdLcAyekrQqL+QKJ/YC8R06M2TEJMbGIvLIKfV1QufN
MqrwN2IQyd1kB5ewzadH4ZykWi07s/IWevdWFBFErhJF+rlokFbMLRuhRe7c86t0chQbgYK/Av/l
XnCIUodMzl1hT/WNHXv9hnwvv1D1ObkXqDtC7gKBcySPy40960YkEl8kWrgzu3zaDCF+QZZThdvz
L/RWrFp8qcDc8GmkQQOVc0nc6Xs1HpQOSkcycTys6Gfk9dp14na4arQquhdKjjNmrOPYsAMa1uHW
QZEYnw/ENROk3oL5BpFQE++h0SjjDTdr+qWJ9Po5nb2fVjDPW2XsrM9jbNfZNnUUwHrF5GUftAmA
w6qunN68Flal44eJ1NRTqA5CWUXa0A/+ONkJsb6jTZhpktn9cECj7tLYg2umhqZXXPPF19rHQG88
/Kv6vH+xmzjBdqzJh86vrV44qxh2FapNWo8Xagm+eB00pf6qkrejX1eaOe6PkKalyc8PACnWuDJy
OgqFU+b3DVJreoFsP0oIAv+1UjVwF3OBYwA81LOvVefp8vmm8coOZx618+C1r1s3t1+ySlUfO7uE
heV2XfMlqrX2+wyPvVhHIqq8DXd2+sIns+c3CwjxmWVuobBaAl1bC995T+/tVyNNjMeGNAjD935I
paSejQ55nTqIeU2OXX5sQH9eCRwsk02Ltustcybm6wbVik916tZ7yOn1Q25HzVZMkfS8nHGDHDSx
U60pv/JiJ1bXYawjKAaFlGqmY9fzF6MdXZoLgXJR4uJEXiCbV9RKaNpT0lnEgkqjBXWpWrGfW5SG
K8/9JQzMwt0meVCbSlyXrWteCIROfbIE3lLrA4QjbbrDg6GJjIK8kpq60+XKZmyVeRvFdnShpnnq
UOUrwpZZir1ygB+OIsKO+aR77A/kesQyutX7c2WNO10Lpg/zoNW78x/uqTOCEiruS/xBOLlMQNRB
HVqL1zI6qmFwdlvESyjIDLn76fxIp9aMfBF6MUVosHqLCSz6HK0Q+qp+bCfdTgkN91EpJsrr+TT4
NZne98yegwvn0qn5hAwDrIYaMOGrfKh3x3km9D6IK9DOxYCYIPuz3xv5WPplMv6gv6Ze2CQnZpMi
sQWmhTsKFPIiWm0C4WiF3ZKFV1GOHaiFzVQV/5yhH114sVPZGUPR5HkTyIBFd/hmrj43bVqS8Ntu
kz8HGZeJ6jbapgZKs45NDEk0YAAoLcLCHoLQvml0nMVDjO1xnkV667cX9+Bp5MS8m2c3T2pHDehl
jGjb9WXZra3czDd9iB9KnSr53jM57s6PeXKy0fehaAwomADxcMyu45x0EKr0W5F5W9OKqo2oJqys
nNLYnB/qxDYy6Vy/mVMgHfTmtvnu9Tj2Q5fbjZB3TrMrabCwC5OkWHe1iVt7S43+/HjHDCuKOO8H
XIQhg5uIUQcg7DszOL0wGYEehSZVwiZAV79o+zU9TmVfJkWx0yspuZU53hba3IWgS36Ui2udgjmA
C0pK1NeWun4DMiR2qpHoSHLHpm+6iqJ08RWFb3WbeE6+7Vqz9tUmVa70Slz6nHR5+iyHp1JvUXml
CAGL43CJgT2NReJg5AY5FQvFsdyWmPYMaX3b2eLX7Nhbc8IYKG0+BwOG8oNxSwCHWynmX131Omrl
i6MH+8zO7x10KMdMPOvCmy589CduBvRdADeAjwW5uWRh9lCjwlp2iAa7/X+cvVeTnMbfv/2GbqrI
4ZRh2NmklVbJ1gmln2xBQ5Mzr/5/oSMNyzM88olLVbbV002Hb/gEiRVm4Z2zvjyy99kZBXGKtXOv
gRWDGnm9FBmQd4TJYnoks4tXY68jo+lm2sFcdjbeyjPmesauA/G5LZFClQYkdUHa3ChAqMfay892
1mWXfJmie/rBzpOnpNVrWcjorDYJFit2o97lrfh5+wS8PXFro5Kkz+FupDOyOdxoMLazE9UU/RK9
fMqstrzUiqHfkRKW3+vacA6qXUfjrf/+txOu9nrcqGA8QmfGAtpMQXJNS4YnSTLj1aQ39YFm/y/i
+PXWNlexUDDjFOQpbWzSp6IwpspYNDN0e3ojqPlm8J8jtzPwbgdj279rq6H6BEQDgfAK5+5P44Jd
gQ8A0sCWLnHwAnQQ7BiIxQrjsUtajDAX4JRtUMU2NpzJkAIiWebWQRDXsNCuRytJe40qToovW4Gv
oCfLVH9ym7muqa32aewnfaO2QdtPxvfes0osrPJfikHAkP/ximz8Drc5/0s4JdLzGlAKRJrNFAft
bmmX+yYx9RqH0YVqe6GOrkSXkIzX1xRlCedJqq/QLFXUj2TduSibRFl+iayy9k6CVXoaRIf1c2wr
OQmKYi2+Jk2rCmzEknCLrmMk+bGIq2Cr5ZOdBROFqQ9T5mDbPc/ia2YpbXVWI9QiT06kqH/N0WB+
mFyBbnVVTJN8pFs2uQFd/NEZWi2UaF/lge0t2J1rQz498+vTp6HJG3Ta5gLbz6xXjeFMN754vb23
d7CDhKwr5hQNX/SQjM3trisyBZfneCgY6PeZ0eMkppiNh8p2if+rOaNblJXzHNIxiHytzfBqNfWK
Qy/Ei1tHw4Pw8B0JCrRaglI9QqP9KnBvtiZgC/pi+FYQFm4vtHRq9E7Urhe2DrJtdYxW4kjQbxRY
JyeOdiIOfoXfiHi3gb2jS7/Oqla1bwyF5leMAf0oah8rp/jI9jzfXrqdY7rahao0ptQ13dxEPU6F
CE/EW4T5e/I0LoYz+42ifihEaX7VFI7v7eHePH/EqhS5UPFCNJDi0CZmjbs6TZIaQ0gzRtGWbeWe
liQdnl2TQuCUxmAnovYsMu3vqVq6g6BjjU2vPsM6OFOkz0Lf+g1qbplyox+SVtzB6cfb3Yjf22Px
RctQ0av66qdlDu9vz3Z3QNq+hMrIMXHrXN+BQlnceqwwQB+HKrqTWdF9tGeoK95MndWsLSSh3e6P
Cy6A+mkO8sqzyETo23tQgRuXDMxS7W0imFF6pyKaj/b0m32zjkIMw1uCZi0M/Oup4ToDbyBmanWs
VfexhUz1okj8qNu5P49RduR3uC7V5ttR3KFJQQOUZ3tLekVu29Ek3ivkcc67uoT1S1HJfY5snAdp
/DqnQa+stW1x1LV5EyasE/1t4M3VUg9xM/UOCQ8ulKqfL/EQRkN7hPzdWU5eZsJusPuAv7YYu8k2
20EXM4CFskD8fskc/IUmBH7VeXrOMLo6CPXfhiWQlU3G4zCuuIQtDEyJY+zsozq5iyqMVu1eGq9V
PBkPVcxObV1R3XdzL+/mATc3DcOdIBKIxadeqny6fUZ21tei/UncC2ODvvYmDMNMsFaSIk4IiOcf
hWXE7wQ2iPe3B9F3ts/VKJtDgUqR1SgujOEoafA5N/Hg1ZX2X6o0sHN4Pnz6MPdePYUpUv8zJb5g
Luf0hP2mgdUDLpOd25zppZnYYqrnyF4pVHNyngUdB8GzPqnqh7FN33c5TRMAj9gsO40P/OGRoop9
bruuPfiCezsG6MHaSwTpwRm8PoB1Xw2Ro2fJXdtiXT+SwpwzW/0MLG0IEAw8IuW9TY/ZMOir2LDW
KG9gYno93uTkSrp0DoL/Q/2PIyROb7NpvM+gnAd5ZL1axpydwYwlT1zAHZWjSIZomimPg2H9McZ3
/S0u0HWQEFxxW03pwnC7EqZ/fOdVmIgqxhijEtQumE6NlD+kTQwoDwXxd7bQ2gFAc2AFr8GuuV4A
MsY41zo2qmi7D0Wc6rhc9PlHDYzAJy0xa9zDKA77snKio927844wNCUXzikdoq1yJ8WfRZuFSO5G
p8R8dUn8LIpqUDySPrZDCbHLBOT06a/J6bmnog/Sce4Nu/5BPeOfGn3IbKxxh82Hn3aS0c7FPLVS
hu90PS4x2nVB2/TPUChSBJ/q745Vtuc+L7pzXCmn2+dw57DbJHS8TExl7X9er2Hfl8h14m11NxU6
dsFOh+q4hlDDfxiF5JHvBKgC3crrUShyCgG7IL4bSSMDdrQOvxBDnNuj7H4UMG+0hCBQcCyuR+mz
LKOBiPoRYJjlhByBirW81O5zm6l1CzYsawXtYCvsLiC8jVVlAvzLtrOWqSL3BseI71rT+1F3mna2
YpEfxIRvqwQE0pzy1SGaUh91iuuplU1kpi6QA5Qe0urFrG3Nb7VFPcdF0odFbMiAakp2Bv6nfFYq
jCjqRqpnsJviI+C08YTwvEnF27RehqUzA7qBGjFs4yyPaVVIf8oQ+/cVeahKt7s6oBkQLKCK/cY4
Nk2FiDpF5ZP0OA7bOhJH9pD8vP3d9wdB/Y+AfL15N09JlZVR49YMotptd2ekuXXGh6EK/nwUomQY
F8AXKcVtRjGcLhvpafGhFwQqitlpTv0aFdwe5W3ixJdeoTKr2A+UyW2EmvcZmvhYKoDOVtMv9YgS
vlTpLtmLQIKHGk0APgzqxAiqeammD+i4OCAEgFJmIOEv4zQPfpk1oFmKor4c/Lj1CdvEfBTtVUbB
qRGRqs0a6DGN+hj2echb0n8HTWb4McSvk5ov9YOKPQnZNG8LJAMT+UwJ1bC3wzSt2qNVWgd680Og
v6wSTTQyt1XoZSlF0WedEs556b3EYnqqY6wTFhWjRSs18hcE/PNT4kU/aUrlPyMzJgBYhulDZZXa
h9ursrP9kPMjsqdjsipMrnHBb3WV2GvHpnVLJazkXAcIbKE6HkGt+dNRVvwk0TYQqlXlcfPYtaUG
w2JB+cmWOL2rXdrcJzI7EtR4e4UyCuu53qCcpy2z0FRnOyu0JQoB/OnIo8/zRaDMd8Lierro4EtO
aqFPByeLEt+bz8mwtC54U+krANO+XsJWzEZjTV0USuzZNaE9VUZe/aAX5Kpn1cQvuAKXjJ2VVzbG
qc9b+WpFzjT4TW5Nmj9iZvgYV476CtBu/gBOTFm9N17s1PM+xoOZfZtKkHBnD5AtXaBFzz8liaH/
qA0bb4fK6Wf7tAxC/dZLLZ+C2nRnhVJSl5v3UzOhgevRsJWnKMr0PpDGkn5Cs1tGsBqFN/siT6LY
dyh0VUGrpd4UCKuMoyAaLMXDAllvUrAvaMsPcyee8PyM/p5GBd3Yyau+i7ifpZ+lEBl9Hazsh6Gv
zM/aOOU/i04v/pdWMSZgS6xaI21Ja2A7I/9dxYr4X2Z23juBwJEdtIXKUBFl7oldbk9EYM5YAVmx
IbwvQ5b8SN2aE1BmrfiujB5mYsgPIACsl/0Xe5lhvkP++KKVS7X4jcEeuEsTvbgb9K4HIQSu9cdk
av2LLQoP4KVlN5cZK+IPuUafF9SRrjxpjSmiswF455L0uNn6uqLKb4nijl+Lymw/SFNb/DpS2w8u
3aNTYuXYU+UKgmpurxYAhioKLsUYfbKH2nrkdnE+SWqjH3DWjc455aI2aApvfixpe3uXTkmFiT2W
9NDwd9tK/V/lZJ2LJZsnxImcyGqQ08xIFdBrU1o/VyJvDOF5x9+0YhnqoNe0/l06JNl811gVnon/
J7sUcZ1aB0cinAQudmV6H5TMLt4NOA18xlwZZx/UN6P3U+11rzH4q9gv3Az0tJYrLgUiNYs/u9JW
Powiz7/cPv3r6b6+76hRQR6nHYY4zBv6QNx4zhRlaRTGLdKgUYJAQ19q+p3T2p//fCSQOysDFQ0M
Mvvro0hkUetNnFMdR2zksWqTn12f1e9UrxUHoefenACI6bgpAd8gmr4eqUzjOBmmhJFIDcI6zpvH
pYqsU9srf92e01skPPBalMlQvOHupDu7GSpzK9dV2KAYMrbINBlL/klx6PRzNxgXHpI5SMyWTj8A
4yCJB3iSWX50tW78WAHC/voR/AD8q9dWz+aSGysDKN0YeWEe20soJzRrrcnDDt4sPutz/whRuvHt
yB1PVtR+L1IMIfPeKx8bpfs39r6lyvjYddHfwrUf7cSwf/bVEl/a1KgOXvmd70IhCW4hmazKlbxZ
rKl2FlMt2Wsdpqp3TeL+I1vc6eBHR/7t77Lz2phQNIFpwQyh9bbJmN04ArhlyCiMLLsMhtyi3ddj
Fkg1W0UJQhqTb4IE+fN9R/NnVata9bTAq13vuzgSY8owlKadWP1r6LTZj/V0vPDf2v9hKWE5UT/i
4KLxvDlMjtaZXlIwlJclqt+LDC9JR9ToSXbLwax29zhRKfvbhWMD+fR6Wp6V9SNaHl44NCMwmTLK
nbOnYLmJa5l3lsAs7kce37NiaRjHuVVxXxNJHDzl69pt7ilqj7wAyEuhur2VarZjEc9UKrxwSTUZ
UjSkQZ5MbigWGtZo4jaf6onsRFrF0VfdHZneCnJPXCjs3evpW2qepIqkbI7553Auiqb2zaR2H5QB
adVMjPHnuUybs55ZRx7Ab+M/gHQO1BOLPh79vM3IboycShPDwe1BuaOnX2n0N7wjtam9U6kRfPNx
HXbTFiU81vRqRDF5YaFEImhTO/oO2+sJdJ1z0BDfnQ9ZCIgZiipvBKpNgqBaZroXmsKu39E1LNm5
4ghstK7Km50C9t7ikcHOcCtsaoGY8Ag4GKVAymlo8MvE0Fs+qxiiPBdUXg/umvXW2o6HKRKBLcg9
kvXNURyaNJlAGXmhUiT1izcjehNXXXUuywHt8GXQg6EzkP5vjeSlaMajPv/eVcdtSp7AXtGtLcpA
WDgWqjnDR4Yz3jvY3b/XU6zsex1ZFvpdkMFUMX29fb/unYnfBt1KTI2VFoF0Y9CW1uSP1o7SR8PJ
RQgPL/8we2YDp7kxA8WxP90eeHe2VELBZUINIiu/PoydPS0NuCQ+Lv0zREOaMnANKS9qVze40yTl
RyS4ftwec6eiTAlGB6q79pLIJDbnsLetNELKiROiJd9LSf5Cep78M5i2cuqNeQgRSlkafyhMPXTS
uHho0Oz1Y6XNw6izuKPnvAXTqMw0T5yvltLU71urw8p6QaAgZ4uEkHXtS2164H9oEoe07/V7SXEN
WCbaqsjBFfyvRv8DE8j49fbsdrcvcuLo3bJ7gT5fr6iZTmWCYbOH56KS4e4J3uqxbz0CeawRfgiJ
jmqmxcmj6sSGjz1QcyS3snP/UN3lcTEpuFKGWvfab1lu0iwO2RbPS1c23bOqCvksJrd/bhwTL1+j
KJ9Va8if3M7x/Bbper9Oaty7yeOCQsvUwM4ceZ/3k3sZkRbDFGyIzhLDHDrRtXUaVBCV3YKNna4s
2HEhuRUh3nlBZQsdySW3n4XU4jP6Fupnyx0mv61aJ/AQ+TurcZsEqg4aZeK3nOxF1x6RGEQ1TTNo
LWMVRJv73Bs0UUwUvmigmklX4wC7FM9mL+a/NC3O7m9/rZ0rFOVD5H6BPVD42gbRai9rRW3YU1aX
D8+VO3hnVSTGwZW2c7xXqXc6VChe08/c7Ikkt0SkuzUBpaU45zifEDuttDSIm5ZS0ZzJQM+7PCx5
TMLb89uLZVfcCrqf3N4kJusC/LYbSszdxoGIl5wqze+rxKiHR4jqen9y7UmNUOGs5m/SSrX7KuZA
6EmGLpucnDNMsGk+Af4w/y5E03/sKlwQTkg+qU+umpS4VhltiwSz0MR9sjjjHzOaVpbFymTiXloN
wTY3UzZnriKVdc0KzbgoscQQWJ9wrE3qMsDetQ9sy0Bujlg+VLz+CES4d4oMEL28d2uVb4tFjQF8
THNTEqTlQGxnPTL9rmrlxdKigyt4bwsC2KJUxAUEmNe4/kKidTGjJFUNNTHEoXDR0IvVWD3Ygm+l
SFhPgvc1ALKADm/VpieRi7xdGiK8ZhxFqLXCbXzwtgjwTYRq8iSGdPjYNk38ofWs5WGMMAi8CEUK
2h9gO8mByrnL/G7yxMfbm/QX8nXz5K8FM7BVVJQoLK2v1O+b1HOUNHKkF444tNeK921KQRqqfX4u
YutSldnjUMp3XkSNJDZf81H9H67Nz9WcP8RNhRnSeB4rcbLU4uNAYbzqjFPmTBdFK886UsaKB60+
ZsP0xhDA4Wl8HWmZg/XdeUgp+q2wAcia1OM2UQt20n0GxcENSZBAuvbgU/KqN0+taT1pXtcFzgoM
PVi3dWts143+OngFcmUC+c29Imc165fFdsPZ6dtPkUitFw/YREHRe8qYbt15Ptl78z+I6/pfIK7H
xm9777vSUJLy60HMLzNk8x8R2MYmMKfpOaU6n/uJJdK/dUVD4HJGKfWrzKwOk/kSDdXTHEX6X1mE
v/XBCu48nKwgrRNUFcE7bfOCqUfDPilmN+y871LmyyPSt/l9UQErcweUmhs1s/2kbrKzEcN8uL2U
Oz3aVZvJAq4DohZC8ebVlJEWORV8kjClH+w7af2oRe2dkjaf1Nil9a0VodLLj4WnvSa28tOEKqOL
9kiKd3cXObSOyI9+Pd/XB0FDDjnOQKSFS+y908Zkrd8vvJeFiM9eVOOrHv17e+J7tw9oe9KhNQoE
znQ94ohPLsAC9m2ljWgQ5a5zKhOuoNuj/ELObHcqNxweDNCLYTJvT7hQUXLped66eP4GadcNi7yB
mAJAPNCzXOCuTDO8oqFyP2VFcwFx3J88LbE+u9EEeVU45p2txfXdsqyNW1GMF1rZydOMYuMjYoRG
KCvKt5OdyHeouv95w3IVVV8xQSvIxNwKq7d4GRZtZbhhPejZIy0+PVT1sfWTWG/uvCVVnmNFmQ4O
xO6nIUaG8QzDDITL9aehHr6gzLK4IZWZlApmbftGWVsHEcLesaNQCVuKdiVZnn49ir00VWNEoxtK
zS1DWEs2ZdHRC+ulTD9blmifxCK8x7wY3I+NrOXB8HvVEIogq8AMygQrefh6/KgZak8qjJ/NKVIr
hGPEkpm4L0FGnLoo8T46UoxEAePiq05G9dzu9YMfsbvSK+wLJB+v4xZap1QC6NVA9cNNTM2fI8e8
dEhuBLcPwe1RPHVz1CzwihOVczdUjKZ96tsCxQBP6f7LXMDLaQDMgO3jRXj1llK1mSmwtGxVrcdq
oNecIHYRcfkPcwHLgt4RIS1QtutRpJUZudkP7E2RxFzI9scCNcSDS3lvawLCgy8Iz2nVQL8eRHeL
DslgbsMpKfQX6S7i3eIRiCmzm14M6aAZMrUIP9SlfvZAmx3McS9PpdfFL0AxEG7pluUfOUZWmqgt
czQSB52ptFngeWc95ga1637rbC/9yzSyqfQxVVIXX6iWkp14OyfrwUqHxfWx7qliXHaK6Gc/UHPz
PaUc3ACgkUOvo7BQHtVm5hHXpYbaXuPB9LVTvBdPWe1ULwvGcPHJ6Pmnr2T12klxvPyV6zN+NTzZ
frv9UffSFGJt+sbEYCD7N28gqIykGmpJDFNCDwfibhE98CpA0RwvKTn1uTN66zSpzvzx9sh7795K
EqajyB0Ew+L6S2e6Xts01HmFljh532AHEdR29pfWNB/d3n1NHFweb49o8zduH6TfR9xsYFO6AFxU
3iG0lAPaKD+koy8XmF+nZVyUgzO5F3zjvQEGDFlfeG1bwl7d9KLPel5ZOWKAmzflVPsVut7nukWr
IiHyeAJQT4djVr4kduc9jKhTBpPhZqfe7f+pNeePHQEhl/Osr+w+kBLgia9XvPEUt1fAAYUxqm+X
ojCHh/8fWcfOd70aZXOClyFp4ni9WGdECe5QEzdDVAFtuopt+z6LZ/GiqP8hn0KDzQXBRFGLtNu4
nhl7d1S89Zo1ymUkEVjmk70WN27vn7cCXiwgOjqrxs0vnM9mA9kYEWolUEWKS/rwweq9hHglr4Mp
0ZJzG2vulybt5nBuoyZozdl4KI3C/E7/cXjBdlg+JJminJYe2MXtH7ZzaZIIrKhQsmeVouL19FGL
NbuhRKEGr8XG55JsV5NJMqVetU55ltM8wzU1HCzjq6s2w+fbo78VkfGQdFrXBIkEGPnqZllyEpGF
ZkYUkjIOzclL4/E5iayhOglIHEj04W8YZG4bv2r1qp2ykvoTXyiK87h0tYW1I5hh3y1IUAKFrvEZ
MyaZhGkp5HoWOF1+5krz4Gfv3HyQacmNV1IowMjN/eNMuqWk41px8vTxee77/KFW6v6LJxPkRQb0
UhwKX6HaRvYB92YnKKAdQa8YqjqQkW1vNVM1Cmc9ogjUjvp/tHTqT+vLccC+3xnlFwSSk+6syrfW
9abwUpkO9uI6oTZjzup7bmW0vmVW+cGt+va8QzcFaLny9LjltuVkVTqNUbaDE0atJwNVyZLXJG3S
k2VOzt1E2uPnXpS93t5zO4OuzRbQRUBhVlDM9eTYjlWVaViXmJHe1v7ievP70tO+RrbePJXVUvxo
nOnI2XvnSqdsCAlzLVigK7Zt8+BpJKg/JU6IeHb8QMG1fZ0tagturBloq1IvrbUqetd4YE6myfbe
IR9ShaVNE7N16V6bTvXnCQNlMo4+tcwV6rrFBCW9G8Vua9ih9CJ5MbK6v8PStj7fXu63LyejwHNF
jw9cFzS76+WupJkIvMvsEMc7eWmIJwKURAIU9SaSlPJIRPZouM3WbQ2v7dhVdggLyD61atWcvQEE
r+r0UaCL4c+jdI4/yR4dNQMhyl/f/bdalJBKoyzKbIeTUTV3U0cPVlbKeBBbvr1wGGUN0LmjMXvc
dpma1jawdGjt0I70LDCidvowGLEBBE9hPLzknxwQB6dFTEfkwnW9rgMfCo1gsXn1KQrT8L7+fDKu
vFzOlY1JdqacZtkih2fK+l5kznDUing7FNMDzsGCQhzaVjYriTwOAaQVinLU76HlRffqlNXpwaWz
M6NVAAibDLr3xHSbUIaaQR5DurJCmSjxYyZS/TIAIwrL2ikPbuudoWDV0qhZkYywsDaPq9kniE0U
CbxuoZRI5y31CecRL6jK5agUtDvUKmy3epUBz9p8p6RNRNuMnhkWlihDZUQCNx718U6DTHiwGXcu
UDzBbBXXixUQsIVj00hrumQxzRDba3i2WYT4YxJb79RFZF+1RlPvKNktB19tpzPBMnIKTBjVkKC2
lHlVI2nCjtpAx5YkuB6RtpsqyKfSMR8GmTXoYA7m6xjrP1LPEB8zAxghXjAinBbPu0syS3tY0BIJ
bGl2YexmMqzaRvU7xIyenGj8cvvW21mjX0Uy4mXc4xA6uz42ZCQRSeBCrwE/ei477obwZIJEuzR5
lFxuD7Zz55F30n5mbVac9Lo3fruD6NF5LvJPZogNuvFI6GHdKbMyoHOIAcqs5OMfo/4Js4D3kO0i
zQnC8nq8UVYjRxhEbrQA22w0WM65m4uDWe3s6F9sJQydV1mK7eFx0iGtKykYxZ7NV9uT8zmWS4fc
P9f57QVcf/DmkiORhaBO8wgI+BamigW5LIzUoSo4N9pL5LUxogTiKNTeAfsjnsUtjgg3zWxa2tfr
VufOZCHZqoeYFSsPiudGr20WV3Sl0DHJfGEq5dmtq+ke97Hp37xs5rCYzOm+QR/ihRaN9ejZtEMt
UZcLojtSok+hZXiviMTvnWRpT4Ai7feWTObwTxeI5jDlzLXmy+FzNhdZZ9RlZ1euHmYWRXZZRT9c
t4n/yyCrlAtioMYaEV4vj1YveY+Ish4qAuuDvC/bb3ZcF59uT+XtYcEmmTQPbSmKRPTdr0cx8zhL
ESOgtIzCnk8fJjktXUeaAIwClWhxyP97+3ZfD6hfD6iMML3TyXYQu1C6h1k2JbXLJP93LDPxkDwl
cP20fjiRnjlIvfRkYmJKQmShxr9znK6ghDvea9uW9dkR1DjJIYu7tkJg7/a6vD1u/Ezaamv5mIbK
tuFniKUGtOc44Syy+lT3BILVqPY+WADj4EPvUCIZC+0AirjcVzwl10uCb5EHhgv7bREjhQj1rAm0
stROSp1OYVRUVMqR775Xq7INUGqagyEzlZNd1MXBHfP24PNDMDdYK7kkdFtqn+mRocH4cEIcyYbL
GKEtb8zeUfFop2jNMDAJaAdAmHmDUYqLRbYR7Wu6DjGcf8hKlzhKer92a7Irq0L9ZUayUeJC9liB
hkYhUtMOvu/eVFdXzbXfCI5ui8sq04S0h55/mMSOiedqUp4MtTf/+CYl0F9BxsAXSC22LUa1crVy
NWQKRTc6QTSP8yUtnOJ8e6/uHSma0oRw60gwqK73j9o3EywafaW0OYAAXW26aIvz75g4JN26BuNp
zPIHnRjgIPTZOySrzPla4l21e9Yf9ttLi6RsF8naZBGXynnsWis6t5HEKlwrjobau6e4nQi9gZgi
TrKpS+GpYCjVzPca+6kIhpSOlqaJFFfljkfdMv88kfmVotEiAkG7EnCup6ahdN0q0+iEtj6X93ov
pC+HxD0IHXZnxf2+nvr1At7MatDmFbg/UVkoHPdE16QiDRfFReTjZ2Oq5fvbG+UXRez6ZWdWayOO
Ug3h4/aAC+p+CfhATh6gpnNZ1NMp8nodDPIchXpsxPeLMdBCohIBeFVMDzrekJA+KnnJJ/R4CRS7
QFM7815NDVQj8kEGnSL+gYmoP9PJ04D8WuVF67TqocuGvxcJvcLTwCYMUd6/FIVjnCE9xD6CIHGg
IcUedBo4lDiNCpD+S3J3e8J760sVjeBspfqo2760UfdGNS9UVJRG6qGUWRRSdmA8OAG0Hw3tCFO6
frDtAnOtrd6a9AGQ+r/eNhkNQDVKXDucu7JAZ7/3Tg7rGCR4apzi2Kj8FnrMBc1d+zISf4UwTzAG
GJvkRZije6n7wfCVeJlDa8FQR/bmeJpVmCRDm2s+WvrDc4/pz1PM+0jfxG0fvMidLq49jEG/rGDP
MZ7vncVrTkDA1NL3UBO+VE2EPzLOHkaLaq1duj6juHY5YbuVWnf6bKSP5YS2wP9VWtPFommcMMsh
UFbK0j7IlHdvocn49fbH2bu2fl+rzeavtDphj9Egaj299psuN75YnaW91FFqnGoU6e+Ql7NOHqCp
0+2Rdy5/8FwIyXmkvBQR1m3z2701xaVnto7gWh6s+qmf0FbXZNtebo+yczuCjuNJR890vSM3oRUo
2SmzYTeHg+ywfZRWdRFG+TRZU3twjbxNr7Dj+m2kza7LcwOpcxlzjcSxdTL0YsQSA5C2sgA5chQs
cxtVaf7LIsKdIAZeg9Sts4kCn6Or25RXxyqmu8KrFHoG6RGeeW8RqcbTHlsbQNa2UJjUSVyZFYXC
rOlRqFGVAr20UX/oFOsIM7c7FLfFCqABy6tu9mOiNCK2NOkQbGZ1UHv6R9i+6aUtQSnc3hk77Q9S
nt+GWjfobxuwzGUPZte2Q8W2nGfPSaqwjcrsyYSDFU5eVH1TSvkzdafOt4c6eRAusV5fNI5fS7V5
7Av7hwTwfxAT/X/8LPof6MTtUHe6ofBEl+ecC6NQ1TtHwzQzmN1S18+iVG3fhfuFLIUY55cqX8zG
j6y6fXRHs2qDGgeMiz2XQM/QOar/yjp1Oiqe7qSMVN/XJifwYLyktqJBqFzx8Qc+kZnYSE8kYVVO
j4vnfNO85SVRQFWpGgmMCfMtSd8b/XQZ9OR5XBHPfSbez5Vyb2vFl9LqTrOhvmsd5TQuCNDe/rxv
rxeiPQp3PDywYRAHu/66Le3HTi+tJURQP7pH5a0/qegAHmyit2/bOgoZ+uozTJK4trJ+20NupFo9
YmRLaLVJTTYgn6MseqcNrX1yVKiefzonXiNK1oCQ4LW8qeBUfSQsiEp62OtGHUImlJBYW+Xz7VF+
hd2b93NNP2C4ExFRedhMiiKRs7SS8rirKBHIgH6cHz0rHs6d6JD/wo8qzPW2usQ4n/jVUo4X7O3q
gLhYnufJGM8KlgHnLJ/TiyKl+c7r0+XJHm2w7zyv59RetK//Bx1DAwVvYddeYXqtFs54Btdi+jCm
jpCNO9A4tizVfvTBVgTxVoZvXuo5djLTDleNvR9z1ZY++jpDkKom2u7R1J0UY9DvFD1f3ideAejS
ExQ/8ty60Ng/5N2/3Zv8HIpUK7MdptfWhwP/3WlOU88OkxXb0jY5KkZ6bN5ZkYkknVwQ/HUVccpX
fUJV2v82QzFAPJeZT2Q/+GOj9lAml+pge63f9c13p5gClJy8kwfzejN7CqgeSbAQtkn0REhUfLSz
uP7YDYgZV6r6ry2c6pJD+Q2NBYXK27tub03I0mjvodMFU2fzUOvjkKV2GtkhqeIcaGJaMCsSR/7Q
b88rfDWUQKkXEY2iyng9xV6LxpbiN422EndeK+rHp2KWn014Gue08/4cycRwuMSBx3TIz7YQhZWq
0YvGscM+iZxzNBkiqHWUtG8v3U4jj2HwrDCpRZN5bkW/8jYxNGWkwVRkWe8joyRPlNy/LnrtBTN/
/jbOSG40jfVgxCW60+6zq1hB0k9fbv+Qt6uLxTwyk0ghwVBD2PV6dRu91exYjno4zfJvklX9ZCkQ
oGNPukDSiu5gv76NFRgOzhjfk7I/CmvXw9XWgDOyXeihuShK71NA6v1B5smjbpfmHzeCrsfabk/e
VKQfMwqBkTo92fbwj6Mjp/kf1g/DIdSqOX2Yt11PSJZRZjU2yMx5hqPq9p56NuaqPDtNR07qzEeV
kb0FtCBfr4sIcN9cQ9rfXi8seecVMKyFk1N1fole3QthZHFuLW06357a3lAU8FQKJNS06T5cD1Wo
OYoSaHsBTyjUcy+AkKmdi/WaE2UHQ+3tQnudFpcIVMlt+xNdXwjkuEKQaprmi1FW1QMyv9U5Bgb4
GFVFfbAN1119fW3yFlMUgaGykjO3GD+u6zlLRMnUFpWS4EhZ7yywfiXj6/JzpNZ5oMBKDCbpHZ2A
t5cmQ+v0CGDiEn9sfSgBnAu9jaUWYnTf3JU4mPgFBjcHC7o/CucZmSPU97Zln6VT5lpzhYabr2ae
up4KE9oHR/5mezuEHiipILJDkNs2O6TqmwoNUz7b6goAy2tesO6sMJEx6+ZgQns7BFAOLy+JE4iV
zWFGSluDWVZroZq20k/jyQ6apNeDmMzf7yARH6SGO/EH8GANWzVkvCwkp9a5/3bQVpTeMirIXEut
E+8VF8EgU40tP8OT4ZyzgRLfQE88sL1Iv6i1utybel2fmsJpT9FYFQc79u38+TnkPsjIrKJu29ZJ
1JKm0tRWQypJ9nku3R4UX4apG7TRM3Sr73969q+H2zwLhVpq/4+982iSG0nT9F8pqztqoMXYdB+A
iEAKatnkBcYiWXBoLX/9Pp5dNZOBiE1M1mkP29aHoiWZDjhcfOIVI0cQvoedCwVKbZLTxH15gmX8
4emRLlcq8T4bXyrGEJdtD7QOJYWiKBlJ6n2EXhNNx1wrmx3rmcuVSiuRm4d6KxkkzLTzr+l2JTq7
lbciNteVt4Tk8akE/nlL6W2vxfxAdTw/XECiYV+AfiywIFpQ52N5ZVPEZJvqaRi6yAgmdY6+rqVu
GYdmQvnHH5Uuyg5THq1EZbiq36cATetT3FZiuOOvTPFxtOLMfD3nbf2Ovkn8ueiUDJUdVvwBZHCM
sspaYTa8JjaL3+5b9GnLxO3e6crwHQxw/RGXsFTzo3pYP6dr1E5+3w6QIcWo6PQm0inPXwt3IgMo
tLTRkP9VmJCsBfQ6O9VHNZ80mG7GZH61uoHTd5adlsNzP7xNJg8IhYqB5KxvDg/8nOiW2qN6mrui
D9s5UclOhfjy9ChXBLM4bWUlk14F5ZCt7oEgLIWEhnp8NCt0fJNJvCrLtUU6Dz2E9IVVL0oKw6G0
0gMmZg3kUnfs33gp0+7nkbG8SBRrus+GqH/dr1kEJxCE1V5KKk+v8yXDiqHYJVsqGD1tYRcrdCe+
tdZTS55RlbdrEdD5cFEbntx1PsyVqay+peiuGjZjjlFnFHmAebvctiYqIJPZHzwQofcUQ6JvVtcm
hbTF6vPb2o6M4sbxeqKDtG8MUA1Jd7Q6B4FQo6mTb7SIRy+ME4sBBPKxq98ZeEZCxnKhZFagrkqf
NKbUfMAHdROYXRXdGD31PzjPuv4Kgs/6InE6551qzniPqU1fdofIwSvMR6dMlAE6k8NR05EpCbTI
8mY/rdQRXteody+WtM6DFKYqHOEiK791Vomta6cq2peE0ORlUuG1crMUC3UbtOX1o4vqewVYBIx6
EKUoEfudaM35kLvWML4wvKIj1zIESimCRiQ1YAryTy+oy9ABDA6hF3gFsEzmFtQ4qVmiz2W2nIzZ
Lu8lm/VgTKJ41fYKUJbCE9DAu/K1nc17krOXJyUjg8ygdkjKcMGxwCeVBrBHU7611PFGB5B6MNxy
3FmLV0YhXzTwVeHOc9CrOD+9CC9NZUopj/RDOiEiu2J6YM72s6Gh2FXIvS95l4R8m/NYsxoHSb5+
PcVVn9zboMOCxC7cv/Euj0fZBA1ZA0ncaNsVWlEzHIpmqU6eAZPr6RVxebfwLsA9iBKYMLQjzmds
crNJQfOKGcvKxq/axPDNrFyDmBNuJ218MBvcHBRA6EAJcmYaZGybdKPJW2NsFh1EhzlQVhBzkX9u
yafau1zRV04EJW9edLMal/dK1sKXFsaEw0ysLpXip4bi2sd+NftvdS3GF55riig0o6X56FHxFkFb
K7DeauiAqHg1nuJ77Tpg11eV+qs+gi17GBst3asfX9lRrDZZQ5CWCyDdzucvy7CGWqiLnhY3c++W
qY9p4HSSUqvqZVC6nXJUioVavBDOs+8giadjYNBVhC9bClZeTileOCmfLjbVQ55CjKd4rP6dUSRW
UMLcXJLE8xeMQfQ6yeIuJ1IgKqxWMR0UI9pLLC4jREkJIFP7C5NyPkqrtgX0RRPw/2KIT6s19iEI
xTyskP4JCg/JuaeX/RV2JbU9WjSyfgFScBuSTqudtwNd2FMB5vk+7/WxCrRk/RwbEZLbbG5/romD
vUWzPsGT8t7gH1+HDihJ33DH8l1brt2tWsUjJmBYNyijivBbUoFmmvTmxmwbYu86/WH2qvgIcajc
OYIu50uePpym1D4ALGx7yHZXO4PamPOpNbXplK7DcD/oufEhsmYdS9/B3gmpr8BVZE8LtiGSlGg+
mJtzguBmjNB0mVF78sBup0l8l4guupt19aM9G+kJeRKoI6gd3pBtFIFWmcPLpDY+Pv3drj0HrRoZ
bssePfXM84XSLFFqq3M/AVUt638B2MqhBdH3e1PVcfuHolCOAR4wFeXRaKblbak5rYMTnPOtNKdi
T6Ti8vAkq5Mqb4SBkgW5CZbnPLFYGg863nQTjdYZXlhIzB2KJdeffRsAFKKYwa0tseTW5s5xUoFd
VM5Q4zjFX8dFGQ4dwJ2dTOPa9FK3phJEbCBZ5ZvpxQHLs0c7n06Utj8gpxMF+UifdlmRipnzF2tv
3c3OZAaKPt5affo7hYY9CNyV5JUkkXSKhIrYGjj0+SfWF8sZ80VMpylDPcliJeGuqMevc9NofKp6
FeV/zzjN5VAE/bR0d1GKi0OVxH1QJKO5c1LIhX1+afE01Kro69B3IaE+f5qspugxKtZ4KhLbeFd3
9XqYhire4RFeWUmou6OjJrud1Ok314jWuBAjOkZRGr1Bgj/u3vcr3iW+qhjdzhs9ZP+PX0mSFWWZ
TYqRkrRuqzjTBBmceLo5aZOq48GX9siZqbpIEDFOBCFz3K6VX+uj0UPLKoub0a6G+1xrvupFMZhH
qM9pE6xNlZng9uK18IfYmD615agpd5gJpi1CCXkJsYMw+VXXi/GTg8DPj3yscHcq8cNNR5V1g/GX
vZcxbe9j+W6U4DijZLcDbO7551LrUjGRDcPIBqzZcURZ+suMMvP3AcOek94L920eWflXV8niW7Oa
nJdmrdQ+Ks70jhJUrmtzbO/bwtEXP81Uj5fSnBvQtwCkBZTyp0+z7dqSD0sVlAINaCOJFzh/2Lau
FTuah+Y0maUTiHV1CF2mdSfE294VjMKCQsOEmjXqUduefeS0Uh8gbU5gxiCJDiQ6uagrP0qWryU4
kqff6YLOJoejvAuvDAi+BMGdv1QeuwXW1oCapi7zjsWwLIfBHO2DIp2d3dXqgFM2xltzFuaNquJn
6hWpctNZze9pO3Gd6nF3tLuh8/VM7/1sbZvbaaBdAkB1Lx266H3zrDr/l6BehLwBAGyeFZiyGAlK
T5WwxStnaZIXRi68t3pvt7eaUtEd6o2oxYmird7Bx1zepU4lq/4LGJXUTGs9WLvKeLt65p4s+pW1
QQeHVgO6FrjxbFXRywU/dKsumtOMTTs0PkOcsire83W4sl2IghgFYgEFpm0dw2lULGGiGiPqpc1f
Ic/evcRsagyGpLRe1lFpv0SHNjsKhHV3UtELQChzj5UANkoAzkGDb6lXUaGjvofXySm3ik+FXXl+
bKgIsbSZOryfsQh7FXUQYM0u+lJnNurM2TztXHfbUxchSYr2qkslHU4RhZbzz4+Js6VPjjGexhUb
8qS1u7umFUqIlMaevPjVoWSnSkoWSeT1+VBooCpJ76Kztmbuzy5bjNulSj7bRb1HhLiYV/lSNjkB
ORaJAdqw5yOhFV4VtVOMpybCiFQV2PI4WWa8t5c2PjYZUi0zsnmHaMrbD5larkfTeDaZgGcgN5YB
mkdEb2xvGDtmtrXRG06rC+rCSIqe66LfOz6vzKnMwF2T8quKUfJmTlNr9SBORgNU1zIDSNlFAYnS
cF9QA9i5M68NBSnLYl4pqNNiPZ9U0QHHcyp7AHuSqwfNjPO7qlqau3naE8Pb7kg5dWBC2RdUy3FD
2KzJ1TLmScQ03IWjlkGs0GcZXCu7abHN9o3V6N7h3tufQAntuWReGIfJoRGUotTMZUHfbPOSuLYZ
7VS3wylOlgHTMEPzrXqAVO/Fra+Jtax8amLN+07IHFxdQ3sAeTZobX2/CK++iXRyXLabdTKMIsPf
0Fw/NFGZ7uQ+176FdGCXSBuJtZE/f9zcoIcRCQClJ3UCkmAjUR+2cT0eAQtbO599ewgDmeAK4DtQ
upJyY5vkl4h+GTCXb05eX6vBYhIWDVO0d2U+IFIfB2QMY1Eeo3wq8W4Qc8/fiLonAIm4qk99Csvy
kC3d8ruhsgr8eHHcuxmDHVgx+KW+yueuwzpbCHyTykVvNb+e0F/3M6OzklNd2vohF6bRggJ0+kML
eejkLHk+SOn0qA7rETq7T/5uftGGjh5svSZ4VcdZVy0kshM2DCgh1neL3uP0pyYJx4aKbbS/eFMH
+Cptky7I7dL9wS9Sf1rm0H+sTSOOD+nYjeVxQHYL/cKkWV5huVp9nDyoHn6UWsL1u9pMP01D3b3I
WpXikm6Pozh5kYWuh1tqw1tr1HDdjY1MSvcgzq+KYv1QZBGAL3Iev01M80DXqhqPZqoqkAaUxKXY
Ytfdm2ntlmQnONuGTXwU9FRlZCCJn5eXg5eak5la9SmvxvmgGlkdTp6PTVOtJc7OWPKk2iwAwjNq
/GT04KzszQJAQmQBuV3UJxCw7aHw9OiAym8G8oYOdu0o0QFJ0L27/0Ee7HxUGGw21qyyjERcuElt
hhoGKMjvhDfsFNCjiZlnh8JupS/5uHqvrSb3BnqGUwoUOOLHCCC26nfLEVhNrwu0lcReoq9o9KzT
cbGT5VUzZJUVmlXfiZOpI4AbtZGd0bfK1/o4I6m/3Npem7xb4PGOviIgeR+Tpo90v8T64Rh5Aik1
gyR+DpTUmLEZIkPUD3RxoeA7RR9Dmo7tfjg5U5xk6EhoKuL0RoO7LN5h83qc3MRYbttsXr6rZjG+
XWa7ujWl9eWi4pTFMObwQWHLYzS/jl7FrWFBQnk6BL4odFoeYRtcZfT5uICJL8/3c9n0aqHUXUZR
hM+ZKilt1WIY1jfJWmcFnJMq83W1NUp2VCb6m76vjZ6yWq98XXNUq27Vdax+GsOaAH+jnuoPRYGM
k5mo5F1pg+O7341rTttk7fpjWtd2cYxTdW1uUKXD02Eql6p48/RLXaTlHE0sEekPY4AKZNrPX0qI
weizoU1OPSbZMJZGc1gPpqE0b6LFUxwMJBOvDjJFcHfkUOnawzjXXh7UM4yyY+WaGkXsqPp3GPkf
3+f/jH9Wb/69XLt//hd//l7VC2hc0W/++M/X48+2H9qfv7z8Vne/nIbyx7c+qcr/kr/kv//R+a/4
58vke1t11R/99m+d/SNG+vNJDt/6b2d/OJagD5e3w892efeTTLV/GIBnln/zf/vDX34+/JYPS/3z
H79+rwbUmfhtMQ//658/uv3xj1/JYx99K/n7//zhq28F/86vym9J+/PiX/z81vX/+FWx3d9Quwbh
Q9WI/yAD/PWX6edfP/o3xALhW5TmHk6AEolb8Y9fNf03/qYU1SMzAGwq1zjU2T9/hMQnhRlwE1yN
MAh//evdz77X/3y/XyjFvMG1pu/+8etFx5l6oiEPPR1RRjnYps9RLXqqLm6hHeqi1z4LO6+CuTfn
zl8Rj0qJ+t3miLpm4CGl9gk0h/q+Nc3otkts997y8IfFr+xfdBGHoG0yibrVuuh71YEJ9gexTsVx
QvQb3DAJVDeiSjAm63BcS7X/buqZ/XEY4jrnoJ29Lxl772VcmPZPJYnxO4/gpt3OqD1WmEi5NpBi
wNuLO8I9GgpxYmIojYFNjr44GFa9f/QN/5ynx/OyjQPltBBqwkNCMOxSSavN4xXRG107dGMTHRPH
qA55Oda0PynDz3FZ3SIO0B4LxSrCh5GftaX+r9vjbEv9Lzfe/4NbSiI1/uOvVXuxo4JvS/Gt/OW2
y7+VP7rHG0v+uz/3leP9Rn0JiVjyV/pmlNL+e1+52m/sK1pd3K0cm1ztv/7y177iX9FJIUHjyiXY
kzJwf+0r7zeIxZyvsNgpYOGG8px9dVHlk2A0Nj2CdvIpKP6cn9flPE5lWQt0i5KsD8tYL15n9acM
r1a/jXURChsF297Qki9INv1wJz1+46gznjFrd1AbDfOgbIy4bisPafOl8uN2SQ2/Tlz9OBZrhBaV
ugQYSt+I0fyOp033M4kQFs5WcPePJv/KVnggzZwFKryKS0+XRgnSrRdmiALJ/qQ1AKWsBud9nH10
6qX29WbCc8KexfBqWZZQNEuvB7qoSVPSejaCKq7GG7rpyetKp3eTa7P9olFm405VKRXXbjnDWsjH
4X3rZvW7ea0/q/meFMsD2fPs0WFISngQa0GectsSn+5mSRMDFD91OEqIo2a2H1Bymr9UZoPAk4dS
RGDPdfWtWszyXd1MH3GdVV+WMRY+SVEWRmAaZfpmVIv6U9qs+eLrnRdBELEHkgOvmH4KpOhvS9F/
ATFq3BaqGL8Bq9aJqZeifNu7QxUo6gKsAQ2629ZDMNv3BOmTX/Vg7c28rE+LSD6rdh7FB7BrEXHZ
YgnPNxLq+///ZNle1nKvP3GyDL/Tefv3rS+vdvm3/zpPzN8wDwMa8aCnC7bz0Xli/gYOUqfP7CIV
dXZP68ZvlHYp4NES4/6mI/b4PCFlBZtE/UVqHBnPOU62mTDJNkIB6H0BmGQYi2EeJ91V0/cZvrJj
2OFUf2oNLT4kQl938m2Z5zzeLXIUUkQiAYD50hDgfJRaqRyZz46hUkNWnOkwQCsW6SFRjD0l6L2h
mO3HLwQdYgLcUYwhT/Td6pFYi9zIDBCpUneqjDKN2rwUGltSJY0IjFLnZiTXnXIz1/UhrCoF/iva
LS+KcepwVO1FHY6eV4dFp3agO7Tuy+S1xk7v9sqno9eBZD+C11Lva/PpQC9FUi52oFyj2zSUMKp3
IsKJR+v4yiF9ZT45oCXWmsoja3iTTHa16LRI6mdptaLcr2mT3MWFrkDxfD4tCf4+LRPWIU1K6Yhz
/um0qXAxUsC5uptHN3QMSXUQ3l5z98q0yRgMfV0ObuuCNl0aQx27TtSHuhp5NB975z3Vzj1o7LVR
pJECy15yA7euk4NDzSWvzT6s3d68X6o5wryk2yPSb4NJ9hXfBZEHzgfQqluDxarXXUmg7MNYL9vb
RjOp/FD6vwVl59xhyusEaKd4BzzH9xRhr70fV7eN1dZDKCKXzaNinZoqpO1l34fDQF4If7Q+TlQN
js9dfLSJKQdSx+dh6dSej+KsKrqShV6HZaRVAVKhmPbNiR2gp9I+s/pIoYSjFr0+vhk7eqv8FMEW
Urt6rsNGK5y7VR+c26Ky21eNY5W3z38rh+o5SbcJHXaL1uvLUZhrkQA7oVx8KOFtBRU+6idl1Z9t
lcxbPR5qEywaDf65fZEzVN8ZN5WZWfdzXOy90OViOB9lcxKNozLUOC5WYcEGh6VuaoAk4+zmb0yb
RLTxThKUvTmJkiJdiiaOeZc1Xm4soU+UCq0E8l2RHJ4e6uoL/c9Q25NojEQfdTRcwog67S3SGNTE
E/3n04NcnqzM2qNBNpeiPYB1hb1YhXUKyBAQtoM0jEJi2I29//RQ8jOfX1UMJTsAiIuDdtj25BCm
i5ZIdasw7aw2jHv4iImKzUriFt85DfOdL3V1+jypx4LHOZ1iagyPDwcRK2sKKacKcydRTooE3GaK
kz37I0nUDMk0ARQym9sCQzMqTgm/uQwptX0a5jE71p45nZ6euYuPRB+C4I1eAS0D+qSbj1T1qY4b
tJqHvYulrI1cww8DKx7Ipi1eiE+PdTFtD2M9ABykZs+WH8NtFVVEijnlfHv+FsWE7CQhSbUzzEU/
iNsc0TEoRgSetEC27IYKDEkhyj4PVTcTrxTbSyAvdjiHZDicrm05vNZsMb9UjKl5IV3VXmeUaT8P
Q0nZRlNcipSGWF86gyIIOOb0nhuge1/CMNuhu1ysWvmcTLpkJVE/2nL4I4RarKRP8nCIB+9r20fW
K82umlCJTeegIuMaPHv+KfBS3ZHqIpLXcr5sTSQ0yy528lDXlE+Litx3Tt31uauW6pos2jGSyf8e
yrGPLs5shfSRqU0eZlHenpyiGY9oAg87U3dJrpfkJ8geKBZJguRWFSNHLEVVBiULcSYV3+pcGMvB
VoySirzpUn3u0noMahjAQbkW878MQ3hhgwTfB05y3Rd6V793tVh/MS2N86IwmAi/UcYp84uxW49U
JqrTVFdahe78WL997ncAIwZgSgKZpD293JOPpkiHsoVorUmnMV9cxNJAhrUI3e/s7IvYCZU6icMA
uQ7MD7Df+ShK7KmDS2MjjNo6+rLU6N1U0xKfltFO7tuxbV9E0/LTQbllpwJ4yf6QI2M0xU6now+q
/Xxko3ZKMM99GjpCpDOSuKnx3loX61tVt0sSTIPjYPRiG/PbJVWz6tDUS4PaPnp664vaRWHMj/rO
+yorqF9jYS9zkFmIp++50FxuP3IL4jsYKpQrL3TRgQRr00w7JgRTa0ANSr9aosRFvi+WYFmNve7K
te9Bt1SVQl5kG1skai4rUq26piG0FiPAEQALDJl6BHafRKGd1ebXIcvssF7s8uPzFxwLgVCMWB0o
4Pa+wu566cSQhnNkV8de9HaA/WsWPj3Kw9Y+u4XxJpIFdiJZoIecv+ffHWFWe0raPA2btG1LP1cR
QLbHYkYBbzbvHEphd8uiiY8rdZygwt/pdmrGyDyMZT/fIr3mPfeals8jczr6B5zg27stQalVq2o7
CbtCzVj8FNHbZNhbRpe3GsgYYgGpx8x1vYVAtusyrwPaQOEglPlIubI+aikIyKcnd2+UzSfUkmih
78ko0+IUx4z73NfLbNe94DIceMDzUSsBUMEBvjmaIsp77rCYIlzG4rVbqsZ7kcQthmCCpqqPNcbQ
BXWzmOhZKHbyIa/UAaM4vRInF3zzbYLIZcl/evoPnU31Rz07yZ5n87WZgAdEXYkDFPjV5nTpq0TR
MCkWYTqgUFes7vrGzI30+PR8X5sIG+VfKcwqU/bNKFmzanGKHU6YZMV0R78GUxBvEEci93Hn08pt
sd02dLI1MEEUWllJ59tGTHkHr6gXIdWVP+bUed0lJsZ8vfOxrqMTyIrfn361S7A01QEic2wDqNdD
75Uz/Oj+Ea42ru1cilDpmyws8FuM/SSK+0NDCv9a09YpVFq7v59TNLlWKy5BDxniDZ/S+vz0o1zO
sqSf04KA/AR4ZyszgfqsimRjIogI8/WD7abaQUgdIQNe0s5hcHnanw+1OZyq1ehFOjKUTlh9wlsl
u7GQpwznxItf2APCY0+/2t548jp4NMma2Y1qEzEeRezsZFe18SPJsjmgIYOqGbDaneteBm/nq4iv
KmM726VpAlTvfLyUWKf31EqEhoi0myZTzdxPHNrSeKCO2ksFWEYwOdgbRFHvfsnTSPvj6Re+tqyY
Yng1XKcI/26NgoSRKU2nsY7jRm/etqDNPzm0kYMhioz7ia98bJwiD/PFzO68mObg4Aov8+vxueUH
jmNoWjR4H+pTW4K8mCvHi/NWhPOkUcdj2wXDOLR+bAOBe/qdr61f6l9gMWWhlILb+aRH89hqcRWL
EM2QLFiRX/WzZXGDXK/3tMWurSe4TNA7cUinL7Y5JfoqRc01d+KwUYW4M8Q8HYsWhYF0SRR/EXm6
s54uj1lKrrITSMdP0vk242VjC/A5MeIwW0V1X7aj9ofqlHt8oMuzj1GIGagy67zalrfRzGnddxgR
hmoVjZ9r+HQSk6+ddGcUwUxedsDrba/ke/XVWKEEBxYI5S3KM6bWSKhZxiFwj/r9Wg3TW6EZ084B
cCUcAiAASQucvJRUetgvj04ARXHnOVfSOFxzs3ibrdnyPeZYuKMdGb3Sp8a56xZHHM1Sr6mPpWUw
ls78Bi5N4TtVuceQvxS/YVcA1YKsIcvQVObO16poVg6QtGCqDa96nRHBfSrFqnCDdg3mLZnxTnVL
q/WtxWh+VqlmHNViMW/wf0xf1noc3xplJvbuvmufwgZzzw0LyZZ66/lDFao2KYnSxCHgLeMnsPox
KOwRpP/T+/QCXCwR/RxJ6OcSDFIc2IyzTMbS2b2Iw4H18Hul194xb8F/esVq3dcDYKvFa8WtF8N7
rIu6frvOy7wXKV5/Che2jOReEb1sii2sBW+IHAXtwSVd/1VOrRkAAR4Ovcg7ZJt7lxKwlx16dARe
4YNY+kXiVf96eiquzDglhwemCfV0mEHnMz46HFlgs5RTgcXeW7Q2rKPrZe3O4pe/ZXMb0cCTKGeO
DumyeT6K3HbCLicFL+L+k9LP3ctEFKeysWbOL28n4bw2GNsLhLoqr0Bvc7Ub0PXWbOyV05xmoGtJ
9o7EExZi6qV7z6m/50JzbQolwhJRThNOm7G5aoWXQnzPB17O8GBVadkUKImT7RhQXB2FzinKGZKz
vTX3HkqER+yhVU7OUOV+jebXKY3mvXLNlQMYIgXpL4hK9sdWG4omh1jbhlHG1krfxACajl4n9z4W
3ojcNtM9cLRk59Xk19+ujseDbvZBjFT/gK6DckrhRb/s66m/b/rFC8euMn93jCm66Vx3DKM62pOU
uzKpoOElBxNkGcoUmxJYVirUc5JYOXmxMEN15NRfx3oNn95jV8ICFqPkjKNfx3aXP3908ieS9mGB
zDpphZ0Hc7vGgVV5uo9F9x5Q48oLcY9RwYVJjZ7HNhsao1bLJ9F6J4iu7kd3atb7FoHjnZDq0sFD
groIc1juMjXctnT0vlLbFdG7k93CRwOcKoqjFgEwK5NZ/W5oU3laUzX5YaduvgYz9NLvEGm1V/qq
ZqFjZ+MBA+P4TTcYSuyj9y0B4ByEAXDQ+qUoLfeAE9e0o0WmXTkYgABiroCInczkNjGMSlITOVGC
5XuW16/MfOqicNWM1k18twCbepMqg0BT0FGXd0m+mqPvqSL5nilV9k7PrOiNWBw98XusWfFX45PX
vo0gXhksUzzEO0DVK4tGhs6yGkW5n17G+aJpMm+wFW3AM3QstaNXewlSy0p+dFoA1c9en4+H2rYd
1QkwcttLE9QumV9zTXS3uj5PL5t5jXa+wc5bbZsYyzhFkVNh7ClwgvuA2o1649A7edGIYfo7b4Uh
Hdwo8AoIWp9P4FBlcerRHT4NatsOB6NOxRBkOG2+i9zCPj49hVf2nRSP4UtxPEv92fPBMIi2Rlzj
saKw+jVQhLsevQkhl78zCvIWAJiQ7thq1ucMv6Qta4LK/eB7Zaf4tSj3FMXkytocx7zL/4yyWXmZ
a63qnDfYKI5N8wlbWbrekWK+sCm++mmhIJ+E3LAVqAPOnb5tAxD/G69J/AdaV57J25hkcnItMlWM
bJW2UHwV8Rof+wEr+BujIFwPJQYbB1yQzz/ZunqZlmQ1q17Dv5Y/CWa0iHcin6sLg7hAetw/qMac
j+IuKa5NRYmzqur9IeYmRi6/GXfaH1d3FUm27H6QpG25cgMFHHJNlnrSDOYrIZT8E7JpVtjV0V65
bW+ozV1dtRiZQF3AZDjri3uMI7ywN6c1SOe6ODz9ga4NBUZBXpwP2haboSDWiH/7Q49qjABRn3Z3
81ImB2/qnb+xfelMEAOAiiBF2zRHOhpu1DXZvhWkRKK3qj0Sceg72/dKcIVaB7bJsBrpVW1pWFHZ
oU4zpnymabTumiVJ7nKQajfIYxh+orvt/ViK+vPTs3h1UNqeQJrgGALZPV+AI+og5ZjhWZOOU32U
3S/85M3pvur79TUl4542g5HsHPPXblpkFUHsQT8Csb/ZW3XrOaO7sOrrNLNfFdNknHRXAfUNwPal
I4w9L/Eru0yayxPGUdmXvI7NS2bWWqs9exl9wvIwJH11sKppz1vqylRSA8doFOQgwIKtKD5ufuqi
jowCXWc8TrHqHkryiQPGttq9mjS633jD3uV8rY5Gr4aqM1q1khC7WZtVPUMSHDG2qSsKlkGj6N1b
PU7K6mQPpftlyDkjzdoo38Qd3n51IrtpE4Ir97W16jseEVe2JBgyyMaAMQmZt2emdJlZcBdBN7+K
EvRBhjZQ1ag5oYj9dz4pSqQAyQH7Qa7e3Kgm2Mw2w07lVAN9fjsimO6b8ejuRLLXFo6F1jCxrOTJ
bSlOtlJNakctGjYQy3NQ0+KQDN2zLZd5A24YcKeIy4Gc3HzCeFi7NEoZpQYyf0qd4duKNnX49Ea/
9iqwGE0yGZr5NLrO9wAmjmqdF7jMJF26Ho0F8eAWb5nn35pcZeDFAKDI1FnukUe5jOutepLneMsY
XovJr44fx+SKYeezXFtngFDgqkqzJdrV56Mgy5y3tuiw1+gW92ZSYu0uUkTxFupNe3h62q4NReoH
Jkg27djd50OtyDMhz4VJQ+uU9sGO7eSokHycSqGaO1/o2lDQJaQDJzgPFsL5UJnQRmedsboAqFAf
1rwvbmrNKQ6wo/diuKunBsUaIg8OK8K5zfbRtBS6BuiOk9Zat0mmwNSrlCO16X85So+nfOx8LD1o
Rk2pclx0+tepb35//sySwaAfDaxBNprPXzeakijLaAGedA4qvB5dinmZWR7bxpt2PuKVkFWGP5BY
HE5ntGDOh7Jmt88KFevWrtaV+7iy9EMNOSSoIk17aSU6YgFT2RyhjI1v3abb0/q5tvW4WrH6IOuW
MnTnw8den0H2RPk/x6DadzAXCUbOyp3w4fKbSvkezl55o5poOmwC8wpz8yUZG5w38ICBHZlEpQ+l
z/mhaI1+b60apjeIKR3bKq0+DpM5npJy6N6Y6Qqb+elve/HGPAqHJggZQEtSOfb8jddG02fUFe1T
76rFvWkn+R0yop+fHuSC+wMYA6kulP3w46XKsO0HTvWMvwBw9pOJcs9yXJtBg6nWFqAu1XGYT/Ct
lx+RkRFINehVzhQRkBZdvLV2fMcQeetPZqLNh36qijkce9Ubw9Hqyj9QzMlgXs9OWvhtVI/36pA3
8JQhA4/v5xYxMKejW3cctanCYc3SxtJXAKfsHHPysHycaUGooRMgb3fJHAQBdD6LMXT02m3GMUSI
sXrZkSgEZekmJqt1VW/qsW8+qqmu/Hx6WrfH0MOo1IawsQfmQofufNQaXdtC1+BA2G3THdMshzDT
j6pftl13fHoo+as2L0gPW0p9SY9zLo3zoSBaRJbLXQcEpMBHy9TFm3U1nQAhLOWNqKXiMMp83/rV
zXbYCtuppRhKuOQQfXLccivKnz+6pzyhCEsv1xFYgLn8QTn2x6pizle0cXOT2W58M6/d/O3pt91O
7MOYFJyJDuXAW60b4Sxlq498TjNv9cMaz+heicoNQNUtO9fwNsCm8IYQrFS4QH8GQbXNUWC5qRIb
pd2EEdco8tjSd7BS2f8AHX3FLr2d6dwesHI8KvgsVSl5Tx3/fDp1RGCLcRyacC6NDsV0fb0d47SZ
/SHJ5qMmptSnc27fIpds39NZx33x6bndHjgPD0BtBYlmWoOUq84foMHI3o3svAmXvnMgy3PB+YU6
F3tyCZfrhtuDfgTceYmW21pPuANSV5y8dei5SVwGdamP32d7lEyDqkxuXW0wDgXw0fDp17tcOgxL
uV2SoLi2t+Qa/OtJHOnEhNmYf8UbLQ3auvmwas4eNenKPFIlgmdFZUxqL24+pFG7k9JoSxXCq7Ru
iwYO/hIry82zX8cCBy3dfcjGQP6ff601nlS7HtsqRLNo+jwZkXJL7F0e1FLJ9kQnLt8INhlqwLwP
7AlAbZuxtKz1oiUtQ6FA2TSdTvPBQOaHp9/ocsMB1ZN2JETXFNa3vTq1WtSE+kERNvGAeoPWmwHk
13AytTjolGhP0uvaS5H5UOgj5SOW3yz3OW3rrCTJC5Vq9AKwQvEpz+Y9BPCVlyJnleKEBjuLU/pi
6tK1EFYVDnaGiNNqBGlm3nR9kfoT0og7U/h/ODuT5TiVKA2/UBPBPGyhqpBkWZZs2b72hvDImEAy
JfD0/eHohVVVYUK98F1YcZ1KSE6e4R+u7ImXDMcYB+gtAz5Lf9Eh8BwysybuZn19soZmOalAfy2a
diuwrA3kSibIgTh3tLYTRA4NaTQxojH2PaT5+ZPV6HvmFZffK6vQDNjsCUhO9LObu1pqhMYGG4bB
qicniE9051Hrj2dh7dGGrz02ZovgzqiEUPTYfv7XTVbojixLTW/iCU2jUAf2x3h+3FPXu7YKpxvc
igl+xT1PRTT61041V7AzlDIis10HeAba3rzt2oHDJgmMLWlyADbp5V6CGd5u3QZ1rErp/5ctvXEc
l8A9lgHyPZ0nk50E69qu/tDRuDVoy59DUKvREKU01zoeMRk8+Z6WRQKvvFffTRjJ0j0gV92snf+k
sX+9oXlsMX1SVR03QIqOdV8B13cbb2eVK0eOORA8CfgBXMbB2ZGzcL7oDEwY40xNyMnbtTiuPDZw
psOrRe34iCgcN007QI90E85ialsNudAKbgmas0PoF/6m1/CZEe33Lqt+i2p6k431h2YJ3rR5tzMN
vvLOtqsDoC6LbzzMl2dEdUmlaC40cTCmS1QYUwvQtN7b4rWnSRMMEjLFMRJlZwHWJCz2id2wStOD
Ax4IsJiaPOV+txf2LlMn+v7YqFEv/XEyOVspWKWrwYFoYtDn2SmRoxP6vTXGSdUXD9aamlEDrOMG
tGf6Xlb2npPntcfJKJ9BB9xMmNnbz/86nDB5vVaOeRN7TbBEnWY6J2agrxW+3g4MDbRNjJrR1AUK
l0RD6M4EOSkbnP6xWDWw3TlehlQypSXCutSnnc/hMlHbLN9RR8W4izB/3kwvDVFr6OvWcdUv8g31
IdVf2thvOwNLghDRWTMEVyD3/BEvQDvbTpGaJ+fm2FA8nR1PZ077WksyQti8Mpcac+1j2tXlnd+Z
9g9MIvJwHDPrccjr7s4kU/w0Au4J/52MXNk7WtAbCoRkkbHjFmb/eqe5LZQx6oGIjSHQ7oq5qN7a
Ou3u3hmgjRbm9BYgwGuhBWwcaN52OyCISPg+iwnw3IdOocgYdwDGbvBuCrBnTYedzPHKcXXI8TdO
EhR97qOzrRGtfUeYItbxHnxasxZBKToLx38/wPO6dNsLLxGxpk09HTzAy1Uyz6vHulIiTuSArsba
mu+gqSIRiMrvAWNFFRYy08JGjunh3ytfiTubMOGGuLaoi88hooMYzcLqpIhFi+qOTqGE6B2eCKup
78mCXkD8/uySwomvH5oJydDLXfK3YIZUK2LNdX8YbX3vaMPbIQ8ORdU9msN04yoRkFH4t3KRh1Ir
jtJKb7q2+fzvPV95p7SlyZlpRNIQPG9/m7VM64FLKx7HjgiIHkg4lOX6+pMD9Zdqf6ukQD2fxVmr
gDGE2lAVS9tAC660nFPq9nsQ3ysZDA+TimODNtMAP3um+txJoxfglm0sv8O6rrRbDagZSiRpiPvk
a0fhvMKNPMdJJbsgiTnL0K1kNsah9RCQ7VrMEWTdfbEnte6Mda7Ek62CgqzCjbu5jrw8KMJLVW4Z
ZRk7QTl/zWazP+I83oXNXAR3lZyMu2JKUZ/697G4kC3eNsfOkAREA4Gs8CyMZWtQ1BlcjRgYaqMw
AyqrWMDSufEqd4iLIlXHRCzm02ogqwUPgVEzXugn1dvMaB2/itJ2tXCjlN5OCnKB1eU34ypj1ruV
3duc4+UDWTTUtUG3lnFjNVNYaIkXllmNI4cd3Pt28ZAkeX4y9fSdl4n7olYPQvpmWDjzz38/oitf
DjgPmoRkl2TN5ziroqttXH7gpGnuYNyNfSBxlhinnWh4dRXAtsz1OAPcpS93S59xHp1aK2Jbqh4U
tNvdJYPz499buRL4IDFur3oTIgWh9nKRvq781l7cIk5A2B3mLEMKrYcXNQbjzkpXPlHmORxkRpR8
PH/a6H/djtYM5HYtliJ25xVR0Jz41nspb4/Mf/28puVeMXjRmOe4QJHCNHkzx4OZdrE3VVZTDtPN
XzGUcKwZ7SaRavkHfFScuA3m6qDNeXfoKz8I52XJ3nRLU0Srm4udk3vtVaKUs3GInW2gtf38r71v
mdJsJKKIDX3qjmsjtEgDUPlK8Yhtv5tjBIhXBu5gdF6u4ntZWmWNXsC2bdLTKDArDUDSHBB/0ndC
0+WG/nRvaRtsfvd8ky+X0pfMVl4iRAzvSru1k/l7r2z9dudsbrXT331qUhqd+Q3EYeC7sG3ONlTL
xArGOhNxW6PqEamlzeWTTSK3HOGWJX1UK3SmjmU2+2mopraXIfep+W5D0YOLTdT6nd5vNUU9aHGT
hhDTsENmz92T3pf9TPBo2u9O46U/SyTrYd5qIhnerOjDL4eAXNWNBBD7n4gh589KdDOq2mI5TrrZ
vSsL1VmhZlg91lZVV4tYecuawonCh+BGIwJ+0odeNXHvLB0aWS7etYlhfZUWQBNUCCxxbF2pf8tR
yv6lLba+HLxBoSvmd4H+PZPaYhyHakxubM1Z5RFhWrGGU+mB2DQR8w1tnNvznYBzJYnmeVN3EQo2
+O15l3XRZVEMpgUrvGjXz1MXuF9k4WiRb2jdUysy460hbJ/7uzPvvBp7L8MvXzuN/fPOCfOgVGBE
06x7ebKoPysTdXquHHdNT7M5bV45Th8OtrdXq1w7xNvBYprFgviBvFxqVFg29gFKB6ZEPK1ZsB6k
ynh9pRfQpWdojqABxK9zi6OgtZxaIi8ZZ2Vi3ThCTQ8VdLqdb//aXkgmodJuKkxM6F/uxU5LHumq
IG61zTMmcmmcJELbGTdcXhaIxfy1yNkDy8wlz8qFRcq8YMZZ+GXc5m4WMTjfIzZdXYoqchPhpj4/
v/zqdB0br5uqeEr1HlIY7sQJINVwnJdhZ1eXFxO7AtL7p6HLhOIsyqygdBYE6nhBeLbeoVttwqFt
hB5VY9dmYVXPe0SXy8SOFbnT6eZs9dR5+lgkXR50BSs6srfeerT8I2dR3qHzGzPaBFlOU2G9vlHF
ojRfN64TWJfztK4sCxqZQVbF7pSru6mxUOOGlMElvCtufeUwQirhwFPMbVbeZz0xf1bTWtdBGS+5
UG8rYbrfSulpr2/BMoLeJmCbyRxEsbNLyOsFuMDOYhnHVA9m3/RfhjoVO7fQlZfFF0UWQXEBXfIc
i0RVQf4PfSQumiqNslYat4goGnMEldp4q6bcPUyd5+9A9a6u6nCZUzEB5j/P/WFCju4ilzJOYaSd
pG3JyBjm4sFNSv3UpIidu2vgxP++cK+9N/bI9Af3dXqaZ+8NNW9z60qV8dAa000eDEkovfy1omRE
eIMZFB1TMCFc6mdRhEdpG30zlLFaZXo/t0klwsaZmp2IuH22Z8nDi2W2zf6Vcy1D5tozgnuxM/jF
rUue64XzIH6gJVOesPp046oIIDcsIvPvrCHZsyO/8gYxyWAGDCqP4vcc+NXj3JdkMinitbaHhwlh
r2i2UwxjJ7yZp97ubjUh0k//foNXSiRGiDROaQehIEZC/3LXeb+IopUS/QpnyuWRiyZ4yNvOoxTu
rd/K97sfU6d7b0irJlTCi/km0zQzdmE2vtWRw985UVfCOBNAkDF4cpKdnqP9BbHTnLW2iKGzqwie
ZXWsF0M/yMzKdr7TK4cXHcJNzYTDCzT3LBoIP1nMaqYoI6sYwiKT5bEuxr0c6dqGvK05ZZOQbujB
l88XkfROT2BbxkmZweJe1/ZU64WPr43aGwNe3dA2rd10gLfmyculvEZPDOmwVCaDr6nr13d6nu2R
vK6dUlARkIi5AwFqnX2M45xBdPHNIrb8JAcuLudjWy/pvZ0tWpSlrnsL3nOvMru2s82GjKSIfTEJ
ermzIhHNGPDYEBRIVGj4pno/T438+O9v4cq9ziyQS/ZPhxQF8LNVOBG2KSg4PSdX70p8xx7rIkHT
ZKyxrh8Sy9mJONe2FcBeZZQGVxoo4dmCi2yHKe1onBiNHzua3Z+0Rd9TI7yWpVNJImjGowOKe959
qDRdTHY5FXFQTepOz9R8q4SBt1Q7lo9pCk2bRKa6BUmef+v7lX4bVhf/p4yPAPd1YfUr3wGPFl01
VLFog5yLq/UF5tf+mhJn/NX+FGhFHkodsYoumfZoFFceKx+bw7SGTW9WoS8f66hGNftiyeO60etv
QW5zOvugPvz7tFxbhWyMyZkFzx2XvJerFKYCu72UCMRoxlcpQGVauDW9PhwC1dnEmjn7SNNtv8Rf
dxJtZfocdZbHc5lqEW29KaoNdwmFiUPDv/dz7QUBBQfrv6HvL3g0YlU1XhteFhuZ9kWmc3LIlfmo
4VQb/T8W4tizxOZnc9HODqx2WjzEaBrPTaNm6fUj3hpZaCSv5oOQOUDZ+dN6Yxh+ocGC3Z6JmALq
4ost6f/h236ytdQ//ntDVxIHBKdot+ITuQmwbyHz75fUOZMwwfvFDAGRioA1keQnD5ew/sg7nY8I
9XtLlIB+WUNVQe6gGNecHe7QRfCi9qHzsY11Nh7seW264UeHtOf7QjizeZdPRR9NIHdDMkXvIESd
vLZNv60H0n5rrW7cq7OQjAt6h8xVXcRQGsQp0NUY+vaQ7pz/i4+MBJKkBC3VDT1O6/Tlo7VdlHQp
uPPYCNQPqY3TQTe6ZKeB/YfV9yLz21bZtBO2Jj3Qo23M9NcLZBhACzmXeazRS2jDJe8BhGhI3FVZ
b73386B8cBWOzabdabFXGGMeis4Ubz0TacG07zFRCYwJe7E+7cNKovTaWWo+ziAJsZPTtEOXZ06U
yXHVIs+Sy6O25O6nfx/Ci8932wNWPcxnqNcYSr3cg0BNsjMHnpSNY0l/kLK2yZJ9t8rDmYR2J1iY
F5M3A3oyHxTzcI+J8Tmbxc7tsgDvjhqLaaLrkC6yOPoJLdI7TDX85K73NsRt1c3wCpJZ/uzWJX0I
GtWgVrP5Z/uJ4d9B1K5/Zq6lxdhuzCLsU6d5m9fe9JCVdnocxyR/26zKA9I61uGEYGBUW6t9O2BM
FdeT3t0IZVu3MtG+Aane49Bfnj22iJwDHEooV0T5l080N/TaABaBgFNTOQ9L2Rdhabf5znd0xU0A
dTXyjs1nged53u5xCys1qmLM4sTMg3BczZPemu8zOYB6Dz71o/nG9pJH1Peq0Bb2iar4NrDxK0/q
Lsrq5XGup+dkYrKhdKWHnepOshqtcEGip7HmndbH5TPZOlIbMYUEE9Th2ZcC4zvQbCaNJ7uelims
G1tgxzuO2s75uoxmrLMVAKBHYHWepyxpiUwGogU+ftir9QEP1/p7Q9tfMKivxPuVLu7Ogtc2tnE6
mGwCBePPy5dd9t7cjVwNpySYtNugoO6y5qx6bcIHaG6DOmycum10fHaknCCHjciwA35Dp26xK8sP
m7re/2cvAEVI0LduwDkP3LWaYW0FeymGJXub6lKFrSjznfLpMuCQZAEm3spGMu5zQmLmm81UKmgh
g2zlwZVZOPnNrxp0ys52rpyFLZsDnYewGe3Ks4pjsNKhyXrfPdVpurxRsqIEtzxqj8lRH+Xi7n33
19fjrtnAh8C/z2623HYGIcmyTgJqz1c1Iq6JMeYSDohtHlVjODuR+8rR21h4oFG5t+Gdn31Ta1kP
Blpe7sk3B/NNkjnFkZ7RfHrt/fCnAN3g7DDXkAt/ecAh7AdIlm27soAOZQBSbnprmdEFcvdI9Nce
IHcRgXODuYFVermUtfjIDVor/Ba6v3frKq1308y8Y713uqLdOYaXT2+TDET6h8k6QfRc0GrInaax
ktw6debihlnX8aKUZu2keJeHfRvDMVKlGcpl9+c6/CtDaDD3nFnGPPky+L66pRE59GlPHXyTnT7e
tf2AfrDJjikKgci/fHgDVtVEBNM8dYFWgZJ3xoNIq+TVgYj9gHxlJs1r4np7ucpipbpKU8tkDF0U
YV6OxketN8bn1545MECM5ICs0QyFBPpylQDZyaxJlHnCHyc5oT+Tn4rW0T/0ppPsLHXlsXF3buRa
8AcYTJ+dudVGALnxZ5O8W972k+28GYW3J/53dRFeDgh/LICYa7zczywTHVliFnGreqHbjxlmrrS9
KdNlS27LOjjRpB4brOK8q1pPFbquQhjY1dbdc5cNYFII9kP2hKndVDwaier7sNRbDM+9pG71sIVT
nd42a78iLrUi9XlcXQebyH+/zsvtkwX9wQaC5tzIBy+3r6diUDnEipOduuWvCsQl839d7kyKL6MH
bXOdTvbGfWXsf9YUCcQi+sqpdR4y8zXfX5CWT6v7KZNt5Iiq2/myry4Hl5PJNHpWYALPNlXgwg5u
RT/xway3dWubp9xFjymdRBbOGCfuxOGLh7gRcEgAttH7JjCyRZq/IsmU5HZn17ZzsicXVyPMC4/6
ar8a3sQqYES5lSnNoBqeRRHccBGdG7G+xYj0pz0NXtT1i41swPBDw6Jtp/a8tieaFJQCrrW1Xc4+
vrnNi152unOaW7uKUJ5vj2lgVTuR/uJNbWeOO5Iqm2HDBYBeQlPMW822T0HmpvEcMAWwp1Xd9q0H
ZtTO9qQ3LwTn/7BuMSHmW/wjJnF2EvORsc2IRuqpkAmTxHadhgTPkL7qsI+2gQPYdttmtKZNNN37
tTKdUHap+oQBh1MckJtr2siaTHOM/EwNxrFqDM3i4pDNgG/vACK7Uu2yN+TaQveLYpbRAYULQHbY
IAznzw70WJBJFYa0T11azZ9rQBfHpdbcg9XCY0Mryb+fgQ3slNCXMevPqigL0wHZmKRnF8o4+6vu
pdQnyp27r2WwaMcAkY83fuXjeiaxjAhLt1EHJ221mmfg+icagc2D3RTJ98lyx5tXxip+H67PDeAL
e0k/R76n6DtMdgFLP6gz+2FBOSjUq6V/7TXKKoiEIm5CX3WzRnn5MdMuG7CUGVDFGOzl3latSxfL
M1//eQGx4D4wNvXtC+u8zjJzRD9K+7RgvBE5E6rXo80J+/cTu3ZukFAApEhpDzPqLDCZtV56lvKt
E2YOTRIJv5oPRgBLKuzwar+hJLJv6ejtEfWuxA7eELANTLzgSJ2zy+fSW4zKIn/TGCSGgBFg6w5B
t/MIr2zON5lhE+GJhgTely9K1faoy1E3T/am5h0YrHNEYM3Ad577PMwJingJusOnfz/TLcyefYtI
H3BCQCWRUZ+L/blLZaOxuZAwGHMajstcPRdq9o5Gu/i0tJIRI9pEf0r85fe/F77IV2nKkDtuQyD+
oMT5cr/S8NAqJ/aQFY/9cZjE+FCiR3+7jK6x86Vdds9YC2GArYIh5iBd8XKtshvzdhwX41TnOiTr
LmurCNW1nl3PrVYeElpuPzK8qw/Atf0jQ+rx6BZeYUcYmA9HZOS6O7Ab66FY2u60EHLvqjTD6sUb
UPfVGJgFY5O/kXwgYbaYIhpzo+13mtJXjiEzVwC6xAyG9+d0swBBLp1XY5wCp3NvtLksooSZyc43
dnUV5ENMVthIJGePqhe2TgNlME6a273r+sR7HJLC2Dl02z9ydui4HbfIzwpcA2d3P16zLup9o3HK
tZWAm0/fg1aYKIxNt0tPmf7vk3Z1S6SDHgNBGgHnoPA6t7Ix6VvjNOB7EuqD5d2WK35U/17ljyvc
+abornMZEwZp5Z9tqsYKqKvmVj/ptVM7Eczo7gs+YnQEaYT437VSZJ+azCzyaLaQbqOVOKv+VE30
KMO0GHUokb7R/5bWnLRhh8rnL8vr128q6aYynLHFtI9QIbo80jrbqaIOiHUeo93HvVXhLN2irx24
3xzRBgEu0wtSZvwH0m1jGVNO/p3gnp0Xdv1VqMT/GTDU+2VQ/j5Ptq8+zoOGW7mzWPYXnBrKOYTd
7Xy20x7qAPSXwQh12HoAW00f9Fplp/ocCZRt3/vlpPtIBZHAHeF1Nh+qXJVf0k7OaWTZwpyiSW/W
LjJaf643skw1hPzii3P8H7/xvMzvawxXk6pwQzcFHxzqjV9/33k1F8cNCvtmzYwCwqZcdtaecTFW
mXyzWk4LnSZu+WFETrHxezonzh7b6/KwbWnGRkXGm55jcPb9jJRfyija5ZQ3Uxelox28y1RW/Xzt
jgDGclvQQSNzgCf+MqAFftWuILn0E3WmdzTnqg2xMW9xuJr3pKguuR2UxTR+4SBscsn4h7xcS3fG
ruxXuZ4yKjsZUcSut/QgahIJIfLudu6KSUPuMCvGQzWm7ifcU9rvZqPEmzGvkzFaKkXL1y7r5ser
n8KmVMU0CdEmPr2zL26eZVs0kLAAn0ozCqB3HpiGGqHZyr1pwuVtReKxOZkAGOLdnst+Ec3ToHOy
9dQlhjoi92ufNN1XACCnvQd+mQiw1NaN4Fre0NVnOf2oD9rgN86CdmhCEW3IpH0yVhtDYdtOtcep
dPARShcLMa5/P87Lo0ubRWcIz3SVxuL50XUGp8oSe+YzUcF6VzbJ78BR+l6a84e38jJOsgzTdRSa
4ZnAnX55ntoVT/fZCPpT0qgyuJHBQCYubGMtj1ayzF9tRwKG1pvUakJ3CNxPU+4XOs9BuUCJZZ8k
h6yZK+MwOaIwQ5R7NTvMB0vmoWEoIzvOQeuYRzKZ2T5mziyf52Btskgl+VwAuEZh4gbvQxpwUgSz
PKVVD7PeQUj5WFfJYt2sKmvLaO7pHYdcYWi7YHpQpFGe0MV7aIXAyWVZK6+IhGOm/8ll8rWo9afM
PwR169+DqUvtGzeVQGO9rgnCtlTmsz6OMg0nJTRSqqRIp+PkdqI8JqnIn1wg0YLxUeoP0R9l+kMy
6qkeWubsWyEiKt2vtjOS6mAZi9uGZWKK/6TbVc/wDqqnyU/dnzIZtQ8g7PQSP6nW+OBJw/g8WqMP
uaytLRFhRCbrUPaN4wJyNtVbuzJM0M/OHLyrx65JwqD0CidalsabTz0e0ogxe9ra3Askj5gRrw3E
nCnXxpQJok9xKVs/yB+oJYWOdpo3feDUmkaIbr/+UU5+lUdla00l+h2rEOGaOyIJcwvNkFi6bSag
o5lJcWC2aby3VZdbGM+bfXsjsm78ZDmZ9Y3B7oDSyIZgzzt3enA1LatCP+Wj+Zjkbf8mz1ZzPUo7
UNnGcGuseGCzdeTrpXso/Fn4oe2k9u+gS1wHJR9nASdnZ6mFy9livJsUETYsc6V/wkvG7k4kVWlw
5KR0T1WjTQ2eAAb2T8ZqDvR43CwYQm8ptJteMk0NEabUEq6tdflS9qXkofkan2k2agtuYG1PbTkF
LZ9wnjMaqxonayM8gBvas+n6fUrlklGO+6Sdai37e3o8q3Vq+8l6nqagGkkl9WzgU09VELnmbLrY
g43Z79pq7HvTUfkj00+EKLTKzx8rEur3fiorMtvAq6fDIH3mDnphtD+6VeG+NHqVYkNanzQREU4h
iD5a012Tlc73EmAD4znal+xHBKt9TIt0+d12pfPBVJPrIQhvGszRBndRB+VRq0RYvdI3xbgnIzI1
/rjegBTqRZQMqf44uRo0exfQQWSKjJbLrLJkDoXvz4B3irz9bTZO8hW1Ivml9mFIhj2F3VNPz96K
zIBqGE6C0b3t3XfelN7LvE2eVSu139R8fRnJaezrCMFY75eC+/ClKEbTiLugspeTOVlCvKlcexhC
lRfdDwhWTo2/XuZnJ3PMSuzc/al4qAEJF5FnL/63VsrpV06T6Imnk8B44OjMkY5s668myEYvgiSv
1aHC9PMbkvnj87IovY0bdJ75Wy+YhoMlDKuJRgSok3Bty+KZDmheRTojOiOsEQb43ge0a444hZvO
YVwSzkVZOcl//G850LRRuWGZqiKLckd6R7CLLqWFo3nvB21B9c4pSj+0jH54rKwWgTEMQT0OY59t
mvN5wDvoay9rQwtE7ZtAmYm8TVBRn058SME7N7V9zM3mhfG+bTRdGvauyVw0R7zPC+nuqWdSurUL
eYWqIA80rDd+4y7vLVHokSosiMVKX+w7uQYGh9bIfHXXm6qFmUsVN0RowqYiZIMKjzvP7d9ojps/
Je4w14eyrhx8YCbd/pBkiXhyM9m7vMLGwILMHYwbh7nFYxO4kJc8Zj2kiUjvyGNvY5GgBUMNhm/M
71f0W5+lbRrryfVaR97VuOTJqM8nFIKXPliDKJ/K7H5zneFs2LR5Tk0rvOm0zkNTx9NYtDX9uNqv
b8q2m0C+5ALY6tz0/1UMIvooYzAa+0lqE2fbGhl60Svn3h87KOWVKY0HHaCWGylRjG8N2aNJJvBr
jHHgJHjWGAHmd1g5pwP+KJkyYsedCJUSsstzVxbVj8zUVBo7uT+np2Eq6jyuEN+iniM/t+LcUQG5
dpsRkYo0b7+ywEznNSMpgT4bGB8w7igZqnca939H/lUDvtWWMkJG3vy8CmxO4w75Tv0GX1ozCx3e
YsmLyaEJzYGYndAaE78JoWcO/wk/15FaKHT4PbVnr//hrI052yoG88k3y+rWGsEshLmSzRxaFgoC
x8JL8/4mIQbrBzMdPQ1FuMb7kCJc7oaBIbu3HR+dd+d5raYjbW5XVWgWdfWryscOoTFUjr4wtO/e
NEjPJsDFjI5ObOtRTyxruzwmwapNuNjUgtDdJc4cekUB9bvQ7JrXjJT2bTUnTthQ1cSj9PRoTYd7
mFP946Q0Rz+tZHBFaOJT1p+ctp14BChWYFeWbtaazLXHRzuf0yIEsJZ+6R1NjJHTTWD4maoVd/ro
tD8buoQUos7oFGFh6+TVZL9ae6iKmtw3WRZphGnrNvlhWTztfhTIk9IXcrIvlj24b9dFqjwmUlrz
odVMrrHMKHhQky3caOikUd4mspgfnbHov4gmqZrIarx8IZg6JXwvZbTJYQVqUoaNUs504IOpgmMq
puHbygQlRg178e9Ulpc3suPuOBQeqem30ind9ZiXKjVus1rLvnr6ZLcHK3PM4jAYKa5pszDiYc6b
U5+30Mdsq5RGVC+tuOdZFtSTedM3Ub5qaRuZaO09rBWM2e/2MtMjHsvBfW47x/qVBS4kXbevlH6s
Bh8p+5rNjmFhcEuHut8RHobG7d+VXSd/DZKbLkYMEdCZ1ScLRSpht/+VqtHnWtJpLdeJvnw2rFn8
mlbDJCmQ3WI/l5Omfgzdz6w6GYVYf+If7X+Zq7Umj2tpYM/JAMDEBAnhh9rkufLAe3OY4OJn+SRH
f/gxjNX0uUGOuwoltONP+exNP6lKSOpa12hVuJg9SZ2NymH1YctKnrJx0bJ4qjIkLANMu6YQUgKU
ks4ZRhUh4jFn0Tqv0IT0IJ+eu870Pre+M/xX+nk/PiBRUP+AvFy6kd8bXheKROsevLnPfztDbf5n
WnZLRWgnyW8CG3dzb9q0jzB/FWnIv1O/H+3a+FjqwvswyUUHyyM0hOQBL1TyMBPmtANfYxXckjy5
87FsjPnWXTlOAIG301PCdEAtJYP06qeD94TpV1mFc9ZmEEAR+XrSm8pKD0ob6i9tUjq/SiiFpM7F
FHzUHDOzUCFwxK8+CbR3dbfUbwtlzMd8MsrlWBud2DwX8vGbEI38scgBVplIknZ9VpDqOBL5nH1o
VECq7qWl4eGzCNcxnBIEEdlDucBprpvyIw+snO4mlF0+ZY2WV3AyGq19WGVnaIdJp8d68Ij3bUjr
jQupKHPHi1vDoPWKLkTqHKp0MHPKk14U73TlLs3HPidoRH1n2euhnHXQmkSC4QkN9K6N6sBbhlBw
VB/qrtOflkpzMcTQFeGN1KtewpZmrgiNDGvX0B+LYAnLAOHCkDmik96YAW50uNTNXR4yk27HYzn4
6Sd8boOfDWMygH/enK3hAHzvQyldzHsGV9e+CoxTVhLoKnuvTG7RMM/pqM2dnayhmQH0CecmbZpQ
S3idfI51Wt85gzFn2FtM1oNA4NeMe3fMf89DPVJPm2VyCIpZeLDU5q3iKCxjiDC3aMeoQxNUu1PY
ZuWISvjZc+FVk038W7T5E8bDy3QT+OuwHAW1Hy6OuiuZqWONyjUTmJpDE9Yd25ObrHl9I6Ek3Jvd
MCyH0iroeK9VUJ6S3Gx6hPAs5/dmDk0uqmrfuW3GZv4JVtRr74RtpV3Ya15Ci8lMRVTClPjPshq+
pHLwuEiabpz7dyZWw+Im7cYqiDrl5OXBmNf5U20N47cEFGUaleOU9ZGphvZbHuRdGgGy9H7UxYpb
61jXqxv6Fe8vynHfdkJbG7rPg858D7SX8L9VzYhcIHRY+mZCOOk9ivFSO+qDaxRHq28z/Oi4ma1w
BtmeHiq30NODtqYTj2fNN33BtFxFPJkC0oXpTUWOnQpSJLHrVchpKHekcZwWjaUe0L2o1ePUe+5H
zUP6JjIXsXaH1lbmN0Azynr2Wmr21EFYK0JNFGclWPVBFtKQTO1Iz63qg68pbl5aYi4DoMSnV4dS
LvJ8EGIWALJ0/yInnaR+I/vKMr9UOKKMD1rft36EKFP9NltS2dwG5ZI9CLIKNxzL2q5DatXhCyJD
w2Nn4LMezmvjFFGgkbpGxAH4eatjjklUuwNSLpXJ5Dz05VKQ5BdV+QF9qcoKx6kOcP7sx16FLrLS
NUOXoFfxwOHw4zzAziPy02zK3pi1FSxvyKOwi/Baw7+tZKsDv6tRkI2qwus+VEY5/q5L4udBlcv/
sndezXEb29r+Ky5fH+ggh6rjfQFgAoc5S7pBURSNnBuN8Ou/B5TkTVIu8+jyO7VdZVsqBsxgGt1r
vesN7dXISOyyHHJahCymhzzOor5gp0FGQQ5ZU4vkRGmUbvLduWskIZhljgd4OvF8TslYdz5eQ+YD
2vc+CXPbai6miSCVvULRsMtzRqabWqrR5znncwk7CsE8cEWrXjZDS4lpjGqdbeQglW69Nc5wCepe
e6HIB9H77uK1hp9VBjdOGHrcUH2q9UDFM7HswIGY+8P2s7TjPGWbOiSyEzX1StzcO4oq0qMcpdIn
V8VWIVyWuFvC0qtIHS/GGVdH6i2xEwOYLzbJEQmiYnampxJzhkMvLTpcuRAM5iOGw2pIbdoyYnNz
S+mj5Y9Pe0SqF27S2Je64rLBa21cqpvZbSPdlza1NuBxljuAKWnica0hbwIvcb3G15dRfXRlh5mc
3kzia5sxaNsjiYu29bR4UWhXffU49Eanhv9lJLJuyEgbt/naNde5TqnZKpP6q+kYkAlXGAh8UYXZ
CLPiNR6kpXKujbmatp00T3HLtDl9e3DhX0a3HAfGHG7GNrJ7YMPXl8nmQZGNpo5bFdEoFF+0TZU6
v+eh//NkgxRi0hIRyTEQZcm8vgp7bJ/EWL0T8zRkp2WWlBdd6RUHLbKMbVu7xjsuDH8z1V4p/TBe
V4cELNTeoIVL2hqLZcXjdjSJ77N4EstOcpoZ052Cw4nvVq0ZtNg0+9ZCsV5ml5lN1dz9arShhTrI
WAV6xjqjgsP3+o13QnKCx7rAXigb92NDGFOFlcEvf4hcBU8cyMi8Y+2te0Kuo5yJjVFsUWIinO6c
nnKAaJh/BkJ/Anvxw2Q0BdleXWkKb9mpwF9FWscSJ/FolKdZQT4MmKu1ls9F8M+X+glzJa4ayigT
oNV8Eyz79W0Tk2jiRRblthVOH3RJlV70Uzq+My5YgfDXkCuSGdhQ+NyBu+KC8PoqvHiz7Plc+HAK
pjeS0s7OHqdIAqspn5CUQeB+jzX+003EuUt1VzkcsiBg0jfPWzEQ4ihUi4+qyvJAKzMldCC8Bbjw
/7L2DjEB64LSg0eAAubNTdSX3loiS8xbkxgaP6U12S0YcL+zKn76qJ6vgpYDBQYT67fBS0VWVuNg
tuDyjbJsqJcXf9HqX3btWq/Cv2tiOnOkt0SluHRGRxPVzHhhsn0L1GqbCoIbl1757uz8368Eb/2/
/oe/P9bN3BG5K9789V+n6SMxevWf4n/WH/vr217/0L/O5VMnhu7pt9OHpv9tO1RfH0RaV29/5tWv
4ErfX0n4IB5e/WVD+K6YL4enbr56QvYjni+HSG/9zv/tF397ev4tN3Pz9MfvjwgcxfrbYl7W79+/
dPT1j99X8ed/v/z137929lDyY2FdplX6+PD2J54eevHH74qtfYA5vtLgUAOy56y8gfHpx5ewkcIS
b/XnWh262O+qmkb2j9816wNzRpYhn95qXbHyY/t6+P6lleGBWJwx2uo66f3+47VdfHtev30+f69X
fJ4ov3ysUXLhEQ01ljERSsK3nqMcZlkiUq0NdQECv2QucuzC1BU/UlANB+VgMGZ2GsxPfRP/Qs/H
TKcPLS2ywzYvncYfheo+5VV2MOWstADHzYVWTfpu6G2bSDrQW2BahXgBPHemxlcHYVK9dCILW22M
T1JbmdsggXZz0rnjcJK5cr5vCGXXN4kpyzt70PTbqi2HHRFpy8Fr0+k4mpq69bumY5DdEjeMBGk5
azTRDtvnT/I/q/vl6mbTfX91V79dPTXDlyJ9fLXO+dkf69z9AKMei9LVmgj168rF+b7OHf0DDwCC
XKbNq83x+gj8WOfeh1XuCakMVwzYImvh9mOdOx9gtukrWcVcWatoVX5hnX/TT7xc6Jg04GaD5wBV
Dkz6twysRin0bDaKccOM0nWOMxDZeVsLXLe2eV5kNzqDq3GDzw346hL1mdz2MHNaf+jb4rjX1FoP
DSWP60NvFTPf6KlyN2igwkE6JOnDMuhMhJaiNr4yayJdLIdPUfpNYw63VcZREDgjJBhfF7GSAZKk
XXXEnLS2w8Lp3Nu00mqQfmyZ6NeEIWY/rVwz93sna4lZcGYQRpSWbn5aFWUf+50cPR6pwYmyAELG
HO/6OnMU+BS5cZbrwrrT7Ew0AZGMmM5r5YSXcLf0TrOJakc+eYPlgFAq1XTTqalT7nPXXeFG0zbl
WZuUGElGsm/aQPESbJc8L/q6mt8NPrI73QwlbfU1dOXCPq20vvGCnMbmdPSkNxxIRdVnf256F8Sk
m8qSo2DR0QKN7DT4jOHEEGjAL91WaG5anrEbizGsSmkMPqyottuAhUg4w8wTL6SFOXs4kin8oE1V
XvmOzU8GUIunfoOLI+ZUhh0pejCqaTWG9SSG5HMiKvUcSERt/HRxayB4ylp5Rttkjrs+Hbv7vrQk
s0cPSYrcKClqh33bNPkNOE1uBjL1yhMjTeTkM+4tTyNHqg+j42bnxHA4X3A6N3s/oqFhqyR+e/K1
ODM19GFzdl6YnrhrWi93A6Nx1dSvJsSlYRIpxpfFmeLZ76dsuY2Zio9MfaKJobQNtWzboiEAtFcW
JQ3muofz0jX4WpPS21rOZeYAcAEBL9LaLUrdGgfTTBKdJniMZFAjYS391tL6K5wknHaLaWJ02lhS
6CF4ofO0Uj2KM3BM/UpI0udPMlPq9r4ZDD0PF3NxydCeorwM3XIq8G6PELse15gDjUeVAgYbSH3W
R/CNqBdhL6YmDgoR44+TaTiSBppsPXOLBWqihENpFXnY5EYR7ZTWNU9Nu8xEEIseAk9HzJ+xmzRG
jts8naF5JnU/XPVa4tAXR874qJXjJH1bwTfDZyqQyJNKMN6Dvo7nZ0LnPAUeY4bGd/TOtQIll8vR
YPY9/kD2qGIVZBtSA62ucG1g9NF6odvl9TWWZxEjp0qJvQD3Rg31awGV8dNgKZHLRBRDft+acuVe
9FhG+701KXddKscxTEvHunPHUb33mLtHPj1s5fCJr6kuwNWs1pSpp+FO7aNXt9j2mZnKYVdl6cwk
ppNfnCqXF8o0TXiuy9lgEIzo4U+QUJzy5xwqFy5O62BGlE9zBIF3N9nLPAVLmkeaLz0Xc7yUqBw2
0K4MimKy8iBP4v5RwJkSwVgs7kkTw1vx66zlsXGSdLpJhtw6M2FCgFBXXquF8NrKrYNlDyhuPDvM
xeomPioL3m2oCYEaeMBVsQzrJlfakDq7qUPd6jz4qpqg9y/ZpIlhMjuSfJBlMvvzSAmbN0DJzimj
La0JFMdiIudNYPtBJdNpgqhVjsaxHlv4mpSq+ljq0fBQdSZTBmskLBEldWGa/mwvg7abUD/emllW
gdmRYHNtsQgb9MhJyvwqtoZ71QZp9mOBcw68tXnChwpPhCZMJUvXH80EHodrjqCHKR+BBgU7jr/E
UWKeqiK3RgoP3VDYN3OvDOLJVlvfrRX8AE1JLNjWHYw8e4fN97bYx2wFKjMGG2S2Y2v11hPFRtG3
LJbAFnRptE2kR54PAv5eRMazUuT1wWas2lHaFgeKlf3Wz0Pv1GTopw5GEUZXgtlep9iBKngYhmHJ
TpNM7Zj8Z9HnMU+sY21hVB6aSCe/1UqvGoHfqqG8qNNK9H/8/rZXs3mX6GYQYsLJBRt500AlvdGO
rW20G7sutQMYuPxkNVl/26aVSVHxVwnyvYh9eamVb/76HeNlC5sa3RC6K6jpr1vRqoo8rS/SBqnB
kJaBNCer3+TayKfsicbVTrq2gMCYlDo8UNh06hD0WZ1+t2X+T3X4ojpcffv/+mjW1upV77PrnqqH
r69an/UHfpSE2gc8Q8iuhvFHdQc3/K+SkK6I6QTgCJWYA/1wVYP+KAn1D1h7mVg8rB8ytR9d0Y+S
UPsAc5mQVkQPUMywTPiVkvDtggXwQsoAyrZiX4iw1q+/kCjNpF1VjdNmoZEpWdCbrb1RNNnvrUk4
4Yu78jcL9icfgfVavFz9m/sU7/j1tbQak8gJB/2wtTzllIBM+qvItEOvnz/r+TqnyItks2ruCOdu
LgowfcI6GXW6M8ch9KMsyEW7G4cFlBxofqXJ9lBRlWE3lvW2lHXGmdt5DCQZNFdu3vskVxH6UjCk
tJOGk8OrF2pHYVz+81t7CwvxzgAyaFJRxKwBiG+0IQ6Rol4ecflF0YqtoPoPtKmvN5werW+gY/KL
wbP9hbrgnQ3n7fb67coglusSoxdev/7i86NwR0GBNQdey1W8wZwEmFw153cQm2cfu5ebDZdB5Irp
Or0If3qrMWAaqaWD56XhaGWyCztLbTb5kAyh6qE64og3ulDP3Kgg9yaOHmG6x59mbELbMZudQMsV
+xoC3MHhrN/B+2Naa9Ek/JmMbnoJqVBUvgZxbeAcq2OICsOQHU+uln3OuskJ0fIxpIAdZxwbMMWO
htGa7p8/wP/sYi93MdrKf9jFhoevTxwVzdPL3nYFG/+9kRG4CZsVmZX6bNTyeiNbFfRAoqwPqGX/
3sjsDywXIEVQGlQjkIb/vZFZH1xgnVX8Cb6psZv9ykbGC3t1HIL6IvVBlIiP9AoZvUFmbbo2bzbk
EELPuI86ffFrEn7CcaLFgS/0zgPx/Fy9eiC4HGxusmGxKfxZ7kzvxTieFjPs2MF8bJZcsWFfGD/H
JOwelrHHiAG2LfmGVuwkX4lCbKp90xnakZovQvVtLVUTP3UG/VOnF8zuq0i5yhi0qr7XGdtFs2q/
G8TIaCmrgtrrTCwlq8LeKblZHCEv6HbMIlW6lNZF09SmB0xXqkNR6PpNgnShCSYiZlJPojycSvWI
MWd+0L28CqpW2Y2MpM6wGlHOZsh6VShSpXgsGWKzd0YyvxyTxIVn4snsnY3y2fv57X2zmQaAQxDL
hafQ6/1KiXDHpxMWTKqV6Usks8UNIQ5Zjz1mnYHechr59iQdIs4q5TN/MuOtbhYwYhR6INr/LIGX
u2RGiOhVpRXObcagXl/Ht1lTMsglWLIP8MbBG2CpFs23mRhDz8vkAOV2kdpGq23tay9llm0HNmVm
/dnMjDWzWl9U9n5SBQRix85c4qHh0I6zoZzUiKq2i7Osv8no6ycIfjdMCGMyQ5l6LhHGf+8cls/G
sm9u1IpfU0LqSA61t440y9IVDRKsHlbv4vpSFppvQUYpiYEl5pzkqqw5wSFW2WnwHYVGQs0yxBuR
YE2rp5p+XGnTdC1G1doxqIYu3cO1VnP1DvVMvCv7qdi82C3+5nT/yVCdBxBVFYE1dMQelc6bM7CI
nbHJ9UKEVKZM/hc32svJ+5h2sFUdE5NmEjkhfkxqElbpIrblalFa5J18Z5D304m4vg5KKoiGzjrf
erPCRGHRNVqxCBchjA2trYGNWv9eMfPTuPD57a4m/wDUFHdvTWSyrG3dIs9EiHfg2it3U+jCv2aK
ZvZBL4xp7zHd3Kx6bZ/EoOiAp5AeWDU2aFoR1e/d/Z+3PwMTCkRgRDMY5Eqxzb6sAyCEV45eo9KH
uNue6HXRHEH718cgWTGWKBnLS9WIYPNXJVyQTF8OM63M8ZB31bmji50h3aXaZvz2xB9lFZ2OQ9e+
53ZA0fpmj0ZtimkVLhT02hS9r1/kJCDEdJHah8to62HhpaeLVh0EmMVhcM/FIvRvt+WXjvX/5cjl
1dDmvHmqrkX39CSY0/x/MJwBOn7xtP7UoewfUpG+PNafv//7ue5oHxjB0aCvYxQKyb9OdccEewbG
5nxjMsIhzRP9vT3R1Q8MbLBg0VG58CSsq/9He+J+wFrJYVmDgpN3hLb4FxDrddN4uQtykJMygsDF
hWjG/3h1L5f14naGQlY5ghIJDuWnNaFYKW7mR/WcmpEf6159OkV6LHwW0byTgJj5OzvxeomfXwLw
BfACljNvw6P0rM1rCKLOJoZ0t+1awwjMpNI2sMh+VWG+hkCsG+jaiXED33T0VtspUQkRb1NC0gvV
ZrHCBKD7nffz8y3lphLCxUQUdSo2gq9vaeIWoPiDaW4Uio3zjpDMHlpDjZtdBl5ibvWyEHss5ZQz
m4iRe1jderp9sfr+5qx4uw+suqi1uUVshic9VJLXLwFVBUTZTEeGuaYZN3ZvnxZz5IU0hyXIHxoD
Q42U/T9f9Jt39OtPElUWpymWX0xbeAlvLquXUVuonbVRqyaL/TpJEwojs4B1vyR64228SeviI9Fp
I5is1wJxRqoFwOs1eX0eC8W8bRZ1nH2J3uCkamwYQqq024c8FR5SnjqOAYPBC49bbYHk2GTYc3MS
VphFeMYy5X6aRIuNLqiiyeGVamLXuYl5o7pr1nVqTbrjd06Wml+zpGeM6OKfMG7RyUW3iZFmH/mw
siunMMwvbt7mEv205ol9mWnIQuzWs6/i2Us/g7Bb9qWA/lTemjAHDd+zsOzbu4Nif4qtOTLPjAIx
xm1uzmQi1dkiSeXONT3QntFFVZTynlBuMEdtMr3mDB82/Tq2HVDJeQUol2esEgSUvhZsEgyzfsYz
qxXahA+pPcL2UslTXJHP+hkFjZ4RUbxPIOi1z0ipqUnnFK0L+ClBeGCpToZmzh8yYcV+5hYFeCuL
wthWzzgsgwkw2TX1pmRIu2K1ZT22SYhKKT6qOsB70IAV2QUiLLep63AUm8O8jH4RDdaZuwLCMXxn
0MdyWUh0WSFjZ0R2GZDQ6D6Wz5gyJxf4MvWTGSLPyHbqM/4MNgsWbfOgADQUzZMC5eV6eUat5ZQh
KdJXMLvFfDZBY7Ri3NxOeVGBe9fPCHiR1eaAVsZKQMZXkDwSURksuDDtO2WUziaiVbkshJOceL3t
feximTyh40KSZCjqKpVyFwNphWx3TV+InWMq7nGZz448zhTP/NQy17vQW6Nm1gMX+gDzz2FezdDl
dJo8Fx3NonmXEqujLoRdDCMOiwKYl3mdgnbrTr+JmCygx6hUcwkkAPLZpCVDG5jlVGmhB8CY+pau
JHdNLpPLpsgLZZOajTfsiVqx06Doi3hD5OSU3ZWSm1b5MfHd9gFNAQBIg4NKdZjMLFpOCKvKyrDR
S+8qdbx2CBLoiFlQ9/myA7/FYEmfXasNh6gC/VkGZVnCPqntem+ORfyF8bqN74BXZJDw4OeiBZDC
9Fuvzh4bp8ack0m9SnwKYx84pKWtGOcZNKcomEmPE5scVOYM6baYghS7wSvGVfUnl2HdI8ZzKdzO
Vokuyflxz5M8cxDmWk182w4OaxwOd//koKm+8PA+UAMYANnlnGoi3mSRWoB/pGXWb11Lse5MbJg/
d/pU/cl0DWK91xbyc09J/EVD782kH+0P9TwuvAQAmnlJcDywS3Qui25WIeNDZw2wWBmGICvqSfPZ
ywsyydVpZOhZ5zwnmpN5FzYcRxHqsqLjLSMDclA1ILJjLFPD4k4r/UwVmZH7tkuDEObDLPhzCx8m
THTKOx/yloYFklo3ZqiP4JHr1G/51Cq2gsNfIaoHK64Rm+uJqLNtVQ4QaTxDwWmllkBsPKwkKIap
ayQk8A3drNFy9R7zBWUp4nOjwQg6MPJSuqHtNiT3DdIgM0MZVWQoDTE28FnTdExwr5HofmatTYhy
0WP8dxgCmZNvS3d6mIZOccK8dhp1o8J5KAPhGMpCd2rG8abNOmMMCcZWk4MZUfgHDSKrlRjrVg9u
bJYXC6sXxRbOPYZvdPVybs9KpQV41USPaP6z1TxHDp+KWFFvWoWJC08EXlX+ZDm4gHaqjoyrzxot
DqG4dC6DGRwJQ6/rci8c+8q6IQZIOPuqNrIurGxX1odxEKzMKe/s2wEIIfMbtXLR89l9/p4jx9u6
31ZX8t6KQNgmSPJbCzm3ZgdC9GdtlHawLov+soYgeciWorkyHe7VP5+hf3e1VfhN505FRln4+gRd
aqSrdp9ZmxRR5wVs/CUcR8XdSqMwmbGIp3++3E9+qfZKGWIaimUMMm5Sh15fr+uqpWMLMTdyiYfL
xE2rxE+swUFS2HnL4FsQi7tgTDJICxl26tUtghslChkLCsjAHkTvsDXtZkbE2TMDG6oe2VNsxFHA
llw9dRIZ8M7wYE2HeE32cwCJIBVPFcffe5nnP4+oMBZGr82xDseOCNs3LZpmuwMENBypi2FU0Mv0
jqd9MRPZcxotuWcfUzBN+lGblXRIjIf7DjnXKimA7WMP36rAX+qM/q9T1liiL9bbT13RxUP3EA8P
86vGaP2R742RZX7An5WstNUTjE9udXD5QVrTP+BYa8N/BgAAAVgpjN9bI0XzPjAFgM2Dg9m3L/7V
Gym684EVQIHPP/yXIeGvNEevOxOIHTjeU+Viw4Y9Bj31Wum/wP7nHHLCaMeo/ePiutL0wbeN0gia
KH4P7fj7K0F9JZFbxbzhTeVsytzWFDPLNzg4zWfNoFoXCK1NJt/9e8Tkv7sUD7sONwnZAu6Ar98U
47JBQA/K0WtqF0nR49KiWVdt916z9Xor+3bziMKiyiYDGY752x7EAzyrcy+jJND7IoCQYqEuTrTj
xhUWG0uc379YXO82Pd8vSBdrrLO7dV7z+o1JyH3M5NN8Y5E6d+7V7udszLpTBV7zlmBexbeS/j2n
Izbm9X38u+nhstgcsvEwMlShfIHev75sVPacs72RbPD0cy4UORdPVTNHSByrZM/B7V7LqRmxvJ4R
OggAz1Rzi8PUSOcscgYrtDrqMKvJy3tGQP02izvyoRzVvliS2KVA7KyTZB66Iw/B2R59pHOdyQXw
XaMM7vu+iJDCeqlGud6I40YW7sGe6vwTBnrlxtFpHoK8raAndTmxwQQgRiWslEn7SOSkCMhvcj6h
PSl3iaFQ5/Vjr5y70nQfIzUyP5t8dARVIcljApXjuiUGMZ/ggicenLr4iqVIhm7cOUNWlB2naByD
tsk9LVwMTgfs18j8SS0taEtjOna7rti7WoF4HDT8XjMT98xy2nGjIRnd2jYGgThZOKiroHjsUkjC
5/kI9F40dnoEJUTsLbV8UOtW30ftCAWmlT3iNrvWHroh164bFHe1r0545vjlPD8yEakLXx3dArnt
OOwUM3LpIUspCU8erMT30oYbDF9vOEdd3IJwtFPxRcBNxxjAbk+SwiKPsh/UPETe2H2URZ9f0QmO
N6jXtSOXnLxQVxa797tK/0JnpwRZCmLeV3EKRy9KlZNJj91QSVWELqM7PMZURkCFkXajEBeCqK+O
LHhYosxO7LrL90gNo6MuddWNTjhTGHVef8ABIj8nmzi+EEUbHWmOWCTEICPfD6WqaEFWFkVI32pB
dcqYlETuFAVpoctDI3txPZdWa6Mtq0bN75PSOYgMBXDMHJ1a0sVfAUo/Yuokn7bGohoHRlDVgx73
9Iu1yPRHGWnDgLyzH/Z4MYnUxxnf9gtoUXu8IrC7bftuxlw+phuEbLRT6/Q87Z0FyGMZvlIU1Idy
8obWV+2xR/Nv4KAhVJDBQVV7dFSxfYQEsfu4ML3appj3JOgEmZ74VTv2QaNnBcHMosVCRMZHNsFs
fqrLZDN4SuKExiCXEI0AdvZluoTGLMc9EIN1R7ByfaE3drtJ4ioPorqJ7mlCskDTM/ujYpbqwS2T
/M5SJdh/2xafZ8V1Ni018I6ByRPMrmorqtT5uA4zQssW8w10vfiqkpZ9YkvTu40YTuGGZbu7ntCX
A3QxIpx4+qaApEn11sBZ5HwwmuhMo/vNfLFU03US0bXn9Rh9TWHAn09WBVFqdvJjL53yS8Xq+4+u
0Tji0hRNW2zwsqr6RyUxm2Sjz3Rxe9j2ar0dKynU0FkY6zKnSLqovupyiDG7WOptu3cneyovpapn
2GkOSqt+pZ0bi60h5RDtqoUR0C6y0LhT4Rt1fZqofbTPjd7LbvMcOzda7EL92sOydABAxpi4T+z7
m6B16zw+5Ujhfi/xBPcwmoX5eaGbEeGkLzixV3k5kE0e5eaIyrZxeixH3Avwjr0DWYppBOmZwu88
VIf0/7OS7SvkxeWD68zDDaNpMw8tb0ERZpm6eeq6S18SWE+y+wGUPaoPlTfL+6pUTbnTbGN6KDGA
t/3W7K02aPV+ehxwkFx2VKHG3ThEnnPInUT8WTb9fK0RNWbcZPiHWAHCfWUInFJfkqNOYeIXlk7Z
TMfJKlQNqQiKqy6O0Wun0W0a5d1ObWDJ0iAoAdzEE4viOJxXSWzXO1E4iC7aShnFQec5Dcrn8RBj
4IHNDQuumqM7Q6bdEJRZ9ifBTvT/DeS/ufWw9mM5TXxj4zpoQ2uxiy3j0FVuhK7UU4+VwWa/4H4c
KVJ5yixHnrSm0lyIJtUCtUD5H9SWvq8VIDMW/3XO8qoFLhhIu/cq19tpk8PaS7wbdJHnnW3vo6p0
ESwrrrot237XxPZBdyY06XTvCNxN7Vw357thvUdLsuME2rhtd+yI8dhOlKOycY6Lqbgbx/ajBbt4
N0Xzo9VqDyAnfibMndbJE81ubl01kbecQzss5feqHRdHdtdZa5zH4OPWWvqRTqcdx8NRXdU79PCK
L+3lLp95bPwojsPGWR6YMZ7UeX7KKblD+PxnX2u72jDPTfwCyqK5rtviEi1n5aMm2o02xhROMnxm
5qj4JYFr0BHtIzwbUj+vevOMmcufiTnepJ04dzQWiVddNvpw1jAy2dSJd98pOvLDCFucGfRoG/f9
pduwjuSyd9T2GNH1LpoZ2SxZ8jipXtAMsx97T0MzD7BiIYItxV3dNBjRWpIts8gEfj0FDBwj0Fpy
5q3pU2o7eyhHAbTgwKjZd3OMbDOsd4V46CSveNFOyPg8L83u0CV96xNES73ZLHxHu+1h3zmZcy76
Ef2cap/FNR5GpTGcWlCgrk2n2wB671o53ZTxiGOJ1dWnLWPCssOBCyOmvYWRITNow3eK+VNkKQ0z
7+IwjmJjpi4eGBprOKpXorP06nCsFXM3TG0dxpNiMy9GiKiNHVGMbotrhjUDpHRB7RYK2mN9V7dJ
4mdzd6EkWXuvudINGsPszofUuTCkiU4+moz6pFgYlOqtWWzlkB5MiJVh1mIe5OTFTQprniFqdWp3
SrzLi2o7LOmRurjHVp+gls6/VobaXiXkmcxOMvvA34eMgZ9sDAAxO732Svd4bmMwKWxpAndUvD0X
4M1n1caJ5hCCgLp1SEzfKpN7P0fzk7lGD7eWPQTENuOWlQxFsPQj7GChOZe6kzVnqQqiVoAT+ara
nTVNycTfU4ZLVTTekVdbH3uFyePYz8eek0VYbatH7VKqu7gR4kp2A5rVuh23pRLtvUUfH3RlSk5b
Z3EOwzxeROjYZxXzORNOxWmuWEetq+D7NS5HXdxP4eQonw3O+r02QNIqXe1ULvZlNY35vtNj6OXQ
WT/lOBsmeBMUidd/TOiQgrErVFQF+m6Oxquq7PNQDOlHTMr6bTclH2ebK45cIJjc6bKX6V2tjVel
a+LIA/EfsiowlxftGtzzzzRHOR0BE4PERnqN3Pl6mtUzzZBHRtlcesZ8GNL+RGoddFzMgKbQS6px
h4b0VFuKZeOC1RVtfGyb3b6exnO8G6rtPOgnpjXdNLP2J7ZWe8dor9okuoPtf4Va6SzOuxMcCS6w
jZRbuQwbbV5Uv1AHI0jn6dFWV18TZWPm7pEnun0/EvXYmiegvTwsLpqLPj+tk/gMgXG2dd30rJba
F7w7gDzTnSTzxk8hwfma4n7WzBZgXysDTJDPs7zYoJvd6rmGqWiRAxOWoZYsyomtVjdgn1/IfVD9
qpBhQn55WAPUsGTH5EACREkpOO5i18t9YOrZx9q+85NxyEFH7Y5zaTlpJ+1kyXjWe1jY/lAj00hT
y7hyWnGm8UXYxYO2F7mCvVpHMnrTGNIXzeAwJNFvQbSPqtptNmq34HSlyvnIG00do039q+ryIeYN
0xTFnFZK2GNTmFixx4N9AKJV2RT726I2rytsvwIHi0QcaBCwEyCAzL8zuvQSNh2eyASmM/jTlyAH
XfcHV+IVgolxJZtT6O/KAZv+zcKjzVLxPvZF9XlCOw6Wt1wvU+Hi39mpfu5wOPViabcN1DZMhIp7
S8iZXzl+mkvttCw4bwDBuLdNCcNeB6o3l74OxdRnX3XpfCF/aTf3yvHc1Q9R5c6bSY/O2aY28JBy
v4gLsW3s3PNbG5ulDBfzbec2mIbH8rojVHz1vjni/fNW7OoMG68n7LiOXRWCvrSnOVBbIw1SHEQw
3cmT48kzqd8yz/GtslcASYv+GG2KiXZnUo6WYgCqjLS62ttZXu3qBSeGEO+DjJo1bkNcdAbfqOen
chmakNz7xK8MHFznqqk2etG2O8GQpAp1jJ1g5qs4XRTzdOhjxXqMcfC4yb3uDLX8HIi5K6+hMRpY
cymgrEmkn5Q56HDAZGe4UytHC7Bnlb6K49OXqtPdGBQ+0Tal8f/YO4/lONKr276KhvdGKBnpzbTS
lAcKHsQkAyDB9N7n0/8rQbIbANlk8M6ufk0ktdBAVWV99py91y7Mqwjiu4PAD5Ugc5FRhzrdpsZS
PEPrmIEURNptH2jWFwMSwhrog0ANmMhSZ4qQ35th0lquCZ/KDmDLXJJKQ3SwmI6bWlWOs+KH3iCa
CQHacvQcd7MBS4x2yoOgW4LdwQVke+BYbbeBn7QrwHPb3FyA0GEjTluyDgCaxqNsEsmac2kKpEw+
QFqLd60oRbY6VBW6lXY+0fDoPR0J4hmeivaqbRvtXDGS7EhB+GMxK7kd0UZ99lNJ8rHOtFxvdOAO
NFtIl7Ta4lCzCpLcViQHqHD6VT3lsSsqNKnaHF5OIaej54MkckqhWpLktP48j1T9dgK+6tN67rhE
YSw66jSO9k0kNSCDzMa/KK0Av5VUCDa8AqZTX3V30RSiBBIk6YLiQBmvrFBJjvKcRddCkHD8Bdc8
VHai+YnHiDU+qZJQuKBAzbuRUfjFMDrocfEgP42Wkh5QrgEw0ifYOFkNh6jWYAGsLHqVuEqCIbNW
GnN/lwyYx+SgNzaV6rdHDcCQm0bic9dUhhfQznJUPzSv43FUzqH/VVcDVU4HqCLHswzqEhbkVdKb
n3s4jS7EB2PXzBZf9CjXTiiWxbTXgrm7rDWYYa4K4qZaI62pcmdcvqkdZDHoYEywkFOTfEpFxu10
EElRVM0veTMpZuGaGsPhZIQyDJGjqFaRNDiVPiexY2StKELWnXRzgGs5JXFtQ0jRMxeTR1pQ8RKk
Y0PQoHrSE1O6a9VsAg8zxoq66tUiuMzU6YCWgMU1G5qtGAY9naqoIDZZrsy7fNIULlsR5V9/yBad
WeFSUJc5iIa0OtEtAqJNq0NpyqGrR2aDqKgHbjFVHSgeoB4SDIt1B7POI/V62PSdyPFk7t1awUDK
33CKocy9JKN3DdBVtXG0tQ51QvOAfwKGY+efqoHTkjQipuPWNq4LNv7Zph1fY8Xi60rKfs1HHXeJ
apZrrvxXUz8Oyxdsbv0JQlnfVm7cDsExbsaPqjk/01KMVxOtk1WvtILbC6GyW8Bkaj1DNeaSQyTH
LiizwbaAARzwf7VOisLRG8c6dPuy63ZtEtXHsoUD2wHJ2YeTmu6iGESYMCnKPTjmTyPzeR2IGmYu
XG5ekeqdG/mknxS5eu3LHIInrfG6KLa4USAIscvRCm2j9fV9K+emrWlCf6zx6np+mdfbttBQOmW+
zF45j8JZl7n6YEoeVkbs9SU4C02bn6w6ZOSp2GwyXJseHSom1iR3mZ2F+oWmqvuaTCWXAKQD72cJ
ardkp2YcVavCKgoH89t2jgrjwFQe2TANBbOWxINPQvW8LsszMGLWNtTF1gvU0dpV1iBNuJCm+K4p
MAOuGlrW265On8qi0R09bROXROXexQNZrMepUl2VID07EJWMCM/mMZpQcYVmXthFZArkOgfRNqQ5
fl4V3WUcBDqm4+C2F0X67dOQuHU1PSDLUulQ9b6byYW1Yb4bG7xBkyvT0l5ZPZHi5Mys6DIq91OW
V57fhzWmvwHDkamcUeqccEvih+ZWuZinym6vJeNsK00Cvi7VAPCiGl4VnDjsTGJgBmLir+rKp3QX
CP6ei9qjKCdfaj3fIzuFNTln6Vk8TuYxsvxzUyP8Q6vl/qNCkuzWmsIRwUGvfAFM41erSuryG4yM
0JWy4KJsxehgCvQXQXJZXg/KdGOqmvhRYmHelgk6zRbxyZElHqkA7NUN1xhip82wW1Figa4ZRxBv
a0Pbio3Wuaksjfcz5VW30c3pQB08O4/HYeKiQ0wdatbhAlHVgrijzfcROlnilqbkb30+vNuUI0hV
4iKGFSV8f9tlYbaTxcnwxLoVL4HrQoubaoQeQSaIN2bVsVkKiu5GWd5dAfxR9tzFS7eojeouEIIB
9GZVARPLra2A+yeG7BVT2IzLbgEEWvRWkcD6Z4I+SnZTVbdTl8zbyU8Uu0exZWtKXTqyDBouGNJH
VA7sw4XAeMuq21lVzqSgFM8DmPKsSxanMqPK43EFJSSNnGSyjFs5FlInmuUlkaUWdqiZ0tUsIDOJ
/OImKSmzz45U+EVo2D79NQ6LggAtWJWdaVRMmunzPcMh3jQ1XNR2iGWUHoWFHbjnCBoyPVZaz0hR
OSg30kOmFsVGaSWKzopQrZhPJ/TAzSo0yQrsEur1sQSByjJL/dRXaXam1spZXeYptg9jEh3a9PpW
KKKbNpVucNk2lD5DLvKFxvlvqrSXVMVyZEiYtQUhGDyU0uq3lYDDLlcx6WezB+7cHpJ8a3W5q47l
RyM2N7GvnMg9e8jG/omjlMYRN+7X1WC256E6flbLWUVI2WSoOgyuHU3zFGLfxUA4batI4JJXiS3B
2YN2Ys7Vx7lI2kPNFr8IeRqnjNJpE5LJ6+qlknjoKATxlMhFspuG6KhF0x2hoo9CjM0/o7Bylc9i
A/SXAkfVkplnp3Wmu3Irn5cwQpCbjIO5ygZpWKnRsO/kbvCA6lt3fjONd5pSco9STOGIL+DYpZG6
MsAZrYIXTYc6XtGAv4WZsAcwmnppljhporHD1YG+qkd4szp+VNkf1mU/QqsMNxwaHAq6hwlow0M1
sY8mIb5HLd/0RneFosVtR9PJkvlSLxH4UIH3NGBVDhKEozn3L9glR9GwyuZ1FF0MNXpWuIs1vwRz
a8QYUm2HPNqicDozIuveqsV9DICrVGUCeeNdUKkbc86uR1U0vRRXnBh1m65gvbSii0borvuwvKlz
MG+FuaGm6oVj5naUQ6ys3wVN5KSh7g2+9EzqqAt60Jn05pQLs/aAkM2pB+S9EpvtXDaODAitCGo8
pNN8F2Men3vcs0S/ptDPSg7qaSrs64rZm1t7sDWkW/aDTdXBG4XRZmScTIyllpbdlnTRw6j+CJ0Y
+y9X4+VqMwe7AERjppVesqRwCVP7sc90r07kK71qVmWNsB87hrUD1n7jQ67TLNklvoBRNDtWUnlT
Qp4BmqoVagmsj+xvhmEPlN/Rh3zOlLI6GzOr2Qxy4bBr7AZ5KO8HRdllWr0OexIrQ3Z1aH3bAEt/
SMCrrCYcEfL+sDBguZgyVn0FZ/KwpWBgj/i3et4pcICPJUqIII5t9g8ny8sT3dB7Q2AZNAM2bVE/
ZFp+mTcUkCwRtrAB6QyFv2cUEl0BiS8D3YuhH0ajWYcYaal5nBSlVOwAqG8a0jdqTU/Ay3DgUR4t
8uXatuaU8UkZ5EMTRd4YJSd1UPdV3CVOkzbXup+eJjOkujzyR6g+c9mx5N7rguAQWAWNpii78sUK
GSLVL3Z0BdP4XGW9My4G+nxQLoJFDzVbD1Mm2PANvYDNg/qosBllWHjKLEPgHQ9J3Rwbs2S9MI9C
V+7TpnJSjbksFNvc59oPaW1ljTT+ViUKa5jrGXKq4KD08QNwuBMejogWQruTYySIkmZeUljHLl+m
TuF3ratr+rHrkMYIwlLARMOTowC5UBKZsraWsCG08YkN/yLV22PNkXIWEwoIMqU1Pn3Sjxz2rXbf
5+ElJGg0aUjISpC0oJmXwChxDenMK1VpP2ZdbjeDhfckCE+5lh1UJUNlGAyXvTZdhchkjFjeRx1E
31xpBrdT6nTVWqymvgAdGIJ457WRuEHyyN2TccXdligY9UExfZOKRPcRTdxtrbJ0wlgBN9kYe1We
DCdI68/i0LG7dF/GcNzWQ7xV4cmNefSxD40LOkY3spabVN67BzRx+3nRA9OLuFZRopX0BulxHlsr
fMJpDk/O8vxYP01WvAlMn+WSZo8E5hnjjuUhPLwcNIoK8mDh4IeqUqnSVkuytW9pN+YsoI3nnFzA
NCRlRL0ihqGx/bq11SA9Dn32DLsQzRietlE4t/Tw0WpIcKDuskXRBy+Xq1zBRx+E4py7iaOIyZ5o
gL1vjZeJXl125Cki0G92IM7P2P8eishSbaQ3N4TijOtMxihEhvhCre3tbEapXycHUn6StS/Md3Sw
V0M27jOrO0/DHHDm7IsHsrmiKyngHi508Xg2ww7dDmYRcNLo5e5qjrLrhPAbO/QpkySiAIxh4qa1
DVVf2hoWmGBJTKbDIMEcTC2IMnXUbsyGecH8SLfNVBnrYFTNs5Q1ZIOiX7qZlr6gGIRU6AGLTiv8
BBaEYbWy5S6n4GPWebgeOM7eC/EE/7omHH0fITM6yprW4uls0sorKgFgZw2iUhbIf6WRTBO5SpNN
0qbhVTb78ROU+/iUImWlZG4BFlAGX3SQJsqX/RRpJ8UIRT5MZAXgVBPxue8tKjGCNHQsRD6E8gAL
uleJ4VMajn69IZ1PhdQaB91HYaigBKhDMZykqisHMM+IddxWTuQNf/upS33Z9rO8vqjoHm7AHxhX
ClK5O13QzPMShduZAGGgQLLKjdmKAkSLvSq6YZ2OJ0qHykdfCMWHgUryphhSC1dY6kMJrUSESLTh
UjcKLJADRpt5vhENlxXfjDtxvHHBm3OoktnD8iaIHq3KUKhYzJ2jj4gY6aornMcnVp+4HfdaNyoe
7QSkvARKX2p+CjpaXGCQKYeLaNUu2j2JKgkLez8c4V9ER3MCMI5iVR5u0xyyhM/Nfddrg/kYZhb7
s0wVNEg6dWWaRLIPajregC+KV4MSPAcJu0AxTRHeqYENAC5OuWnkvMP6zp1oiBqUzDCUW609j6ge
uNKQVNcd0UhAVIqmP4AaKbbT3CVXtUZhtRwiijLUVZ25liTbKJCCJ7RSxIzKj89CSVOSAqpmzE+w
+4thBZRl2I5CkyKMbVl/xNnwDLMq91VR50wglrYqEB21kM4Kau7eSNnt0hLnZB+12hphwgWtIeUy
zGbOwVXNvy6i6nFGM8/dntP2HfbBeZsqCXWyps0bhzNs72pBSkE9mnq3pYTqYIdonR4n0qmKfPMI
WwZfXYFodWWgni9XWjRSuSj69FyeBlpmuRrs1Xoc2DsW9iqBAzQ3hjLozqIGd0FHph/RwGoMZth4
qGq58qj/NMh19XTN2claKBPwbMSCjb0L2vZMxC8XMQIamk2JpSW7TkusK6tNQLeBFm8+z5IP/yDo
avB4xtCdm6WYcV3T89AhhLxbw9EB02NwfOOKb6hrEr3qlmNBTDO9DgMWGoXyydGvR3XX4ELbqUlJ
2HxRzTqFDkI+ei8bx3jT0QCtHSuIoXaYcq1eS2Ugl442KrNNx5AKQBvM1jnBHwJUoEmYODG209mY
dHS14OHcS40EhqePQgc2TEhFp9WOEY06/qagn5U+Pi4NLinPFDws1OFCXv0blkOrlR15JUAsppCx
HIikLzQBMlm1SH3p3tJjPbxXDMDSEE/pbDmGPorK9t9tKFVSRSvSDXoEVrQ3zIAYCzr64pleGU27
/neSJXGjKxQqyhiq0iqMeC17YoyPdlxO4S3cUe7EL1qh/6rzXtmRMdC+ElD9oM7bPWaP74ByL7/x
3bWkfyC4DZWYZVqG+tVy/E2cZwDhArNA7VxEokq+LpKn71gFE6wCeaIvKiyogIurr/lGlDM+vMAw
kbaypGG8/COiHDlyb3RXGpwv0kR1pj42KGwY7/2BcovQxyqlGCuvWNGuG+To0YxU7pYDQl7MIUVe
Lr5BS7os2HFhcjd51TtzgkSLPhJYcJsAuVGxs4w6wkoUJE59Hbxc+AWhcQAIScknY2TPLnfrlrps
KmyMaOlbDF0/3eSWRR3VL6tOJtOhT+7K1ghyV5OMXeiH2eWUxgqiidZYZnBgpgT6aOzZqwxiAskn
JFyg+66MKHBng4CSVUTv/zbjoozzVlGVAzticV+lOIZBReq8QVmhVpMWOdqYpFexneqdFa8rrZFO
zSBm1iZUsvFWNwVQ/cS/zFxYE3GppFWDSj5Cg5thafyfFagDRqen8PIcSBawPCKGxhsJJt9m5BrK
nW4G/s8/YslFiy3dBUklPxGpQNIqjI3osZP1mnqlnAQkdweazD7eyWPsSnMnUhIR1LukibJog4LR
ejKiqtqrw6AZbmTkdJxFGPHqyu8gI3Mh0f0noaVtivNMT+4xyqnAoAi8wVLRhXw5jWLG9whJ0KNP
IV64FXTjRqYo5fucg1qolvQ3JOEB9DkXGz/yNdULKCpQr62NR1rZJiHOQtTeg8gOPy00DHNV6KV/
Lg8F+7U/yTWXr9lqH+jhKHRddNlk7ODDnQ/EhMb3nJUsu+Ge3juRlMT4KYpWG+EoCNFDjRiDA1Cm
NSpZKJbyTEsAmiHV2LEgfqiOvabRovte9pXU1QP66oJKJMQKQ92Qe2pLWhJSfmvw7d4P69Dzu169
0Bu6lOuwDYedOqlDCxApIwPwN0LztyrQZfbgH1zINsxUOCfvA8liqp0ifzfi+BHmbsSXiP+EuOaW
MttvXmoRQP4tkOSlmJ6iAV2SDF3Wjfeuu7SL0qDGTuGVWnUSjDmGRTcINk4gwW1Ca5GOR/2h5H+e
pFgcvrqV/2il/1/hUNUQ8v4zfeL4WLcARKvu+Y0ae/ml7/gJ8QO2vYU8gdoaTqL2So0NXVRect4M
0A/gEhci9fcFX/2weOhRW4sy5UeFLef7eq9+wCHCj7C9YllX2I3+wKf6ot59PYogiLLVAPoB1cjW
Iy5y41da7BQdJmjoMMexWRFcYBmGv4lhcaPJnqb5OutDlSSYxPDGgSJpGHTDnT436nOmh/5jKRib
Tp16jpIcMtDbjDIKFUVY53VZkFM3CldqS5jzjLnwOooVsgOHOF133FqdMSnzh6prxOuCwPbnptQu
gsBAVDkpIuWLvK/2cS+H502m+TtA66GNlpM7hDwhOjKXsDIjIxkIhL8pfdazTrtnktSnqVcw48xj
cxWU6KNXY5uhSZ0jpb2KhVzmAlOmX2hDkrRTTRKyGABX4q2ECe3zHBMVtBqYqReQDzsKyCVHc3lU
VRxZcO1JA9EgbKdtrxWe0jcQ7gtpcn0lmO91na6AyDZyLLAJPvhZhbCgHojcEa3Q8LrJ4L7KhTHc
FlYif06LPlhXieXFnXgq/UG6AbxeflbgC6DUkCWR4AYpXPvG2OyWBjG9vJLkADwzFYovXUkpdE/Z
PYlzpH1NY8eFglSrT69G8k+E328V2KwvCC6sZdRCmIVJsMBRXg8NQP2SiuEzdzS9sRxCOMStSO3R
+fMj4y9t628N7v/fcoghqL56/D8cG48FXLbnun5s3y4k/NL3hUT+AJB8oWuh0xHhRPB9fDs56vIH
WUGD9oJ1UDFWvDo56h8AugFWwG8FgnsJ2v2+kOgfwM5wxOP/xC4iifKfLCQvqOHXCwnHWQlHtAoM
VtFknCJvR0tvDg0uIE5Ana40NzGRVB9RP687NRXJjFAHiWoS5cisQjVB2Id+Ivl33OXgu3b0CruP
+EFkshSSbi8TLrudIjm91CUMk6s/H2//6QYieYm2/+dN6+oRCOC/qBS0zb8e88//Onvuo+b1sHv5
/b+HHQQBLh/fjD+L6f3vYWfqqoRZCP4C48v4200kwf8likAGE4dnTBFN9pXv444LC5wVk3wcnBvL
FehPxp28bFBvxh2vLhn4bkRMn4B53vlu4jKaUIJTKyHjPj7qaJ0vFdSME0WpQD7FBCCtQ7MId1oR
SYGraAWduLjxURENxpRzqxHaEd3sIH0qIAF7Imf12wine4GNQJvO5FaquZlgHMhWmZYJ6HTLBzPo
xyed3ABobSGJNODi62d8Kt/Mbv9IZVyude8/HEdieAeiuuAhjXe7Mwoj1t+BKnNAreuRPCDpyyjp
wiGmMb0I0uDvwMGVtoKuKleWmdGTxLAf3c9Vv1WJmW+/njn/7NT3K8bIf8hijbnq9xPo0H2KHt9M
m+W3vk8bjn0GeygkaXLHF+7Y39NG+iCy3mJpwgCrSMyg18c+Ap2xkYnY9DjjSUy279NG+WDgKqVr
iX9PXoyYfzJtXqhGr6eNJS9mzoXhyCyl2rCMvFfnvnrSWp+yFG3xSfEg6EYoBUah9ESmilWN2iek
OiicuPAe0qXny7GMYmUyFXsOAjmJfppK3E1rTBeL8wElUabOj8RihYd2GPLDrItYTOaiwv8j+2F3
Lo/1Qcks9ZQIsvUI4Dc6BRNGdiFCcx9AGKiOzRTCQTZbqrpd0ggXftWED1I2IamntpC7rVb1t7OZ
X0TcvxGQpn62Gdtv8Qv/HeLvchFAtfxqiF/XXGs+P35+2SCui6fHoHgz1Jff/nuoq1hCCTtfhjXL
MKvU9x0C5ueydnFLlbnmczf+e6hLH7CBgqHSv5pNl2rX96EOpQdti/pi2oTmxEnnD644vMSbNdRi
eOsY+xCvLZkM4vLzVyOd21cwVogz7XDArtb3DSnD49g6r57OTw7LJvP59cvoIhYebmyijOt7mcHv
J9QQSehXEt8W/Ni/jhTKLG7a9Fq9Moc6/IhwShBo8giV7ohTPEru3DOOV1I7jueTlkeTR4JJBGAP
RVPj6otf3ZuiDuq6okPpbkJRHg+og7vzrEeh4M6mOT6pRC5yrgJtT28ra2+5mXHbkNn/NKev5Km0
m1RqPs5aWZ8IVQyCfaPPPngYQHwXpHLKEPLp/LQ2a9EE21ISMgAMYhBrW59sx24bG1V/ipn66aru
y/FsARXprsXVRVgjtapqu/LV/JDlFLNIy8oR9BTAusEtqHw8W6Q+/2UwhoruGBFf54kQRreRKKkx
7BF0txVnvcEGShjV1NDy6dARqq1sp6ZWt3JMYgTaEfpppAj3swtXqBpWGUiKZLWEl2p2kYR0hrWk
mBYCRIcMgxvLNaKvWUB3oepnIYGnzaoaNOAfqjAkJFOnvofTiiBuf8S5aKttas6U6qA92KqQyGfQ
heSnJDChUmT6aH7+9TB5Nxh15gJVWoy7rO0ypU5m0evBmGRjKxtIp2xlbqwNPRqZDTv8lnzxz+eG
5dDzanX/+jLwdzXqQpIsvQeWTTmeQqtrBCqo+bBNIuOy6SUZE5OKVhu+BUnmvr+X4qKzmbbxYfSJ
uPv1J313Lnt5C7SONE56+N34z7efNIhL2DlZiSIef/AxHWtlEzWRvJpVlGFdBEft16+3PLn3H5lF
hufLVGRRefd6rapA/8emZpcZVT0VdLeTtgRF50i7179+qaXg//61DGz04oIE5hm/D6GqytCPGjMG
zoKZUVhXctTcC1NPqiQQfYQhZOBpsyMUMcoGXWtORSCKzwNRNImnUL4+gE0ITXtEAnFe9bzvtU+l
1FqpGNrsdqDpaFNUqCKnZPqY9gTT0R0hWOypaCQXIXmWpDcV9dnLp/qjje8//mK0fFX/fDG6Jsr3
65XIpodTNP/aNikXpLd3o+VPfNv5QNBJVO2480oW9OQX0tz3Zo78gbOVzgVomQTLLPxr55PZFHX+
bbYinfsKyVh/7Xz8iPMYdDoRBrtJQ+eP0LLLkH81JTh9EqrHpmTwp3RUWe/AHbQpBT9sZ0CkQ9Le
ThkhANKAuldPl2ySNvrS13F5q0gFp9y/Htrp6yu8Jry/m4pfX5fjrajKHAuoT7+d+vNk5AMJ0IHH
kyNeu1HqSyTXlY2Lu/vjTC4+o8ZNS4WGwMPW3k17HmXX9/1E7IUZEO+YRYHX6PLvMP3LO37/JCl9
Wsuk5wt9X2tvGtXIdIlX4SKcuW2T0WPxMYOClMnJYh6zg1D4rqyuazyE218/zYVR8e61wb/hzGUd
lUkwfPct4rEPZhT0gTeSN+gaIVFLwnwkAjTy5DqS3LqkPvnrl/zJF8gtg/sm2juuQks1+/UupWh+
TMYoWSKDDz3Az0WFx4uwS6u08DfswJ88Wao4RAdCcuQaYi6f/tXpzLLCsh4EQXCFpoxOMpEqjjWj
lPQ1/NuAbR60RNwjsUw3aUvH6Nefc7lO/fBsOastn1LFSwnJ+c2r6wJSb0HQBLfsC5x+uGPXdDCV
FWVvc4P6tHYUGUOYmU+dF8Uz1ee2FxzJHECj0lajDmaHYqT95pn87PEr4JF4Z5AGCWZ4+65wGIRN
gUjCpaNpeXo1p4gkST0Jou5bw/6fTwo/eQKk2dHvRfTPIrbUB18/f6mKhyhVo9Dr0RMCvfO1pxDr
6QP1d+2m6inFY9ewSzHOt12CHQBML2eq2I2qsUJl3M4XieRL8+rXX8wPVR2WLsSVlCyXLofGYent
29IysQzaZmEoj4vhq06NbDWKk4nms7Skgmtial6nuAvPlH5WSM8eJkSnNC/PLFJ5F1GocNfpI781
SahyGmJL7CDPSxCzHZj+XMFf3maB09SmeogC4SlL6IqGYUiVHRlcuolxSl35Y0tF5dcf7YdCKTUB
UhGpVHH9p7Hz/vCQGEXIXYVvtw6NxEMW1O0NKwaZ1xQihg1U6OKX0UeEY07CODqkyi+xOYjgVkTi
lIAWx3A6EgnFKaHsS+uOPrs+OVUQhOjQlOl3hN4fKgW8X46qBsxUdjEuUu9GyFhxWShGzXdnFPJO
W6Nltos8J1kZ5uA+JvjosklDNGQm6v/jDIr3FMvd0ONZ9vGFSRVkFGraLVnCI4Cc1ZA0SAQGwgzw
u1iYCEZZ6EX8mcFVWczDKULpdlH7AQ0VoRiNfRQm2onQ3/QySnGMYF4OOPy3gNswxkNek3eaqWmX
ke4DiZAa7KF0ZSzMGPl8kyBzuIk5L35q1bbzpK7+XRf2x/mDWgP3DrRZU11W6bcDVem1XgsU1acN
FPU3aTmJ69ysNOfXg+bnr2LSCYRFbwJufvsq5RzGvmAhRLUChGuDPD0XpW7+ZjVc/sjbjWYRnvBZ
FhYzwSzLsvRqKSaYKporeBCI3SBPaPFs3NeygukiyCkT9YjyURjWGD9y+Tdb3E9eGbgYhwGJqhiE
sXdlzrhpLer9jeX2mhInq5Cc4XBIkCbUDURG44ZcoPBWMHPjN594KVq8/8isMQxvThAaYvZ3y0wd
6hGuesVylUJUipUymgtVom4e5SZOEDzXmuBkkigAgRkyrrOTOGO1zkrN7mK5bFajaZSQBcTpMyXl
QzVk6OshxWMfyNMad1cs7JH+KtezgI1spefIl4Ukzz6heVHPldKKT2OX+L+5nvy4pX5dOEk1oPLO
4Hz7PY4lRouyFC03LK3eUwfTukIicNlgd90Xxth5sOvOSDgI15aAmfXXI/Xnj5QJp4smiCJuR29f
PUGGI6iAPFw80926rdXQ9oW8ttGoGOs4qfrzlFhiRHSD7whxwQ4raYk3p6JyImJqcqvcvE0Mv0Dw
5s+OKs9Q2EWDDIJCpfDQYPvM6kF2SrF8DhQNlmNWQ7QACNPKJET9+sO8fP/vpgSzgbWaeyU5nxzH
30yJYBylPuwNEDaBbFzOLCcrX7UifKSthNdyqGWb/E9rG7W+il4ea+6Y1cXJr0Eo/T+8FYWVmAIw
RWUidd++lTGnAx0lBXOkJgW9FLv6se+Qd+tK12zNWULyHeLkr9SAImpT91iFjIOk1O3lb97IsqK9
fyZLJQ8Ysk6r7/3wsvg20wFVidtX9SHv5C0xWeIW8lF04IQGpoOWj50qwQGXubqh2GCtKTSkGITk
3wWH/2SkU2xjpVp6QBIJkW+fSajIfiZwsHPhISk3QZiYR52Zum+kHPuCGhhkTUiPVtROe8Foqv2v
n8RPFmVAbDSx2M8pJr2/XhWV35LvyKuPlu8f/cYyPQWP0dcx+N9r+StJJT3tV4/+h9741eMTN9Cv
ab9LpO/Lv/69+Kx8WGYoRym0CiZYd5bw78VnfkRq6V+6m2Wp+i6vgWdImhN9OS6NMLkWFeT34jM/
IpGNFgwZVcx83fiT4vNL2en1bOESvxTG0emwcdMRerfDkHaBIcA3ceW0lEynBFBNRQ6v2Q1fZHBz
zXCtl9BCAEl8agJpC6sOtPdcnikAhZxirg9p3stHKs5eKqBk1tqPL0/yj4bX/wb5BXfZXw6xpSPu
dk1LrHXXvB1s/OL3wSZ/QAtJR497sYEAYwnr+XuwiZT9JYML23KSoKv9arBR89VkblfLwAKc+3qw
wUdmrNHleNHu/llM7ruaK6JD6iBozBhzdPe41L1dDzNcmkmcSxJWTd+wJwPswvgYjEG7ycG92I0W
O9Fugkhylw7QQVLSrWRt4QNntM/jMbORtN5Lgxl7/mw8BWmQrbEWnDBeQCjEX24axRWiS3GtxMMF
TF27jWFr/HdA/iyXnG7RIrb7q672k1VvGZNfBYb/+j9e/Zh/ev6/r0fmt7/wamySeUEGg0RRmv9+
sxByoaT9plBrRJi6BNx9XwhNKpgIy1+k3ozE5fb3fSEkEIPBST4blS+OkaT8/UEXjjH+5tTAOsj6
JxMlKGv6smO/HZrJyK1vZAY50yyBVqsy1Q4hI7pKHo2/ObW90JXfrbmckhZ5CY1yg7irt6+laDDw
x9hSnLiZhw2U+KyG07SwC6CDYaRE+LHKe1L5ah11G2SxcBpTz6x5J/Tx1XX7JSK0FFjQTACtClVN
xNeh1vnBSMTf5uAtc/Ldm+VUB6ZXUzlgvqB/X9+6ZLM1mp4vz2kK4zZI5mRRNKYH0wyPhTWsAJpy
qCvNG0IbADxUG1Gc8nU8wtvJGhOdoKD0INMSaVUp5lMSVddGHRl22ZImbVQLDbxTHNmMKyemKZYU
iYLLtCc3J5NjCkqntMsyF6C76cRoXRpitoLSDUxSg4eZv6NlReRBd8QFGe9rnbjFKPpMQjYYS2sA
bVP5O80vNPe/a8DP1oBlNqDaQ4GH0gOiCVvAr1aEs6L+UqTJt67E66Xgp3/o68JAyeaDRXt+iStZ
lIF/71kvP1n2CvRdi2x9+cm3ZQH9Pr/EVsbsXzrnSwv++7qAPuMDp3kNmfsShwL++0/WhbdbFuoY
/eUvsQTRDGUGvDvCU7U3VarM4V23owGNseR+3r16RqevU+l1N0J62wz98SVY4l7PsFZS2lqaeQnH
vAke+/v0vMflviK2/Hdly7eL3A+v9L5NkBokOVgmr1S49eaUft0Z/7lW+9MP8lI1JDiXssW77T2A
JZmo4RDe0TJHI3M23/meeA1Iz/v1E3spQf69Jn37HK9eaLn5vKoEqdJoxqU8hnc5K2bo4lgzvBpp
2VPobfuVstN27a7c+6fOiVfddnLqM8WdwpXumF6y1R0iTS1PMr4uCv/88X/6dF+9q+Xnr95VGo+B
Dt8rvAOSO2O/3XjFs+Xi1nYHp34cb/sHbEC69LunvozAXz2MdzsXHFhZrQxeVtxJTn09bv+HuvNY
chzZEuyv9A9gDFosxwEQFEEyIhh6AwuRCa01vr4Ps1+bVUW9zrSe3VgtsqwEBehwXL/inPUGPq/0
3D2OB2XPvN5tN7pXCPd+bz38/odQ/t1XpjZCJpzRAYqF36ojUiOlpp728bPyyXyS3YrqrXKHVzsW
+gMoYf2cbcC+GJPIPn7/ztcX/v6l//rG325LR23VVlauSw1kDGVDZIFPn9X292/yrb3xv9bZX9/l
253ZaSTHKHrHz2YrLMaDXmVm3Avwntc3pL8MomUiwYD5Q4DwS9b4z29HzcmCwWfSH/H3lTQmiFJK
xYmf9cJvyw6IUbSsPomyWtTE8QxUa5Q5LJOZ/SvpZt4xktCB6jb7g6VIuQt6sxHROLSuHM/VMVf0
E0Or8KxnKOJS+yZdc1iFnfoFehORKHNQqtLPCrbm1qqgACpMOW2w3HiMPD+vy9ox41X/q5Htf75f
rnfp777lt+2iVGIL0boaP6uBdO5vo+N8DyvghFPxaflQXhkh/0NC5NcG9Lt3/LZvlGm0jCPw32ft
otuMcgtJ6H7hR8I+S7Frv4Ad//0Kuj6Gfvsdv+0J4ZK3Y9so8XPjF+/NNvQX2x38eQP0zbU6lyTo
eLuK3AODJpQFo7LXRb5ju2MG4EFMVCO2cQAdYJtDkBDZWfLUQ+j//kP+uw2Exrhr4M0DmGzF31fb
ao9yXPZ8xvZmPTinwkvffv8G1zmhf1wFm/Z+In/4tJTd//4OS181EGGT5Jlyl2sGJP+O2T306q++
FqtoXMn/nECKP9qv6yH2lnP/rDD+5idv/QGOHFASc7fcqhcOgaJ2l2cQ6T4MlRDW1k7aKJf5lrCT
zOeP1HVeYUJ9tTrAPv8OQs7t8JXdhoKp+sMioNmrIrp9n8Sfqiy/+qK+r6y/fsNvazmPG0XuYyl+
NsTgx7vRK8+SWDdUoiA5ebI/3cu6yPbxxd5hVaKXzg2F6hUb/YNBcDd+g37Mn80FxLlwvOFPz4jr
RvW7j/ftJ14YlSohZcXPS5DeLHs5drsnSPLBuO0rz6JdrQ/mvbKXb+K9duvcUD/4/Qr4ZX343Qf4
dh/AEJ2AMrECMlHf6Pv4lebbbeW2h+k2cx+sbephCvAy97ndd57jXhdFs2/cft8d0Rgd5rvy4/b9
c74D6LDJ3dR9GdzR014ZdwLADL/oWD2r992BREB9BMf0h9v4V0X7Hx8fyQNxKMc15tv+voBjNUuk
WY2T597Dw7prVc8MnE9YgR5uz43lsyfXvnlZ/eGcfPVu/xh5P39/Bf/t3mUT1tKQQ6TMR/n7R1Dj
SFpsM02ekyf1Sf0h3etfgPb6fVn4GXUIUG4a1JI/fPFvBYb/egL+9V2/BRdrF2WA34vkmTHOs7GV
xG130wfxfjr86Rb641t9iyXa2qrJ3fNW2ansRXFkRwg3YCv88MTG+aey8bceuX9+s28RRKM5FaXu
MnnWg3A/e5kXnkIXoP3N7LEhneYPOCGv8q7zCB/FtOsumWd5yfMfftV/e2P+5Vf9FmFYIF5Wq+BL
c1MG8L62a5B/xOf4wzlFe8PX/PoIrzc9hifgcUvw+3f/lW/7x7LGAqhTuGVpf8/HlXk5Kwhuk+fB
R6jgpWfqqIfciz3Jhfjzc3rFF+eFot6rh8gDXHHElRb9YYkxyv3vNifyC7iFmeSzvnfzLIMTUTzj
GrzsPgqRiJfL8eNpk5xgMHmsOGhQh0p87I4fljh0gujEK1xfFf4+qEUsbne6W7hn1YUluS/Eixm8
MUCzKYIH9pB4c+9n7vYm9jb0A/B6u1tf5/uN4uMp2lwKcQ53PIXdzcEt3dZDCyiOULBFJ97ujtbm
UAVvd5k4r/y/htiA0fP0QBZ3s5ffzJvjGWyLD7fIc3PhBot3+2Nz+3r/6S9nzA+qv24ScTzLriFU
txKH0TP356Puvz3EriZ+Iq0Ux6c3rxEPT9ivxWfrLe75CMV6V4htJR5ywfsLZaOJl024k/zi1wVQ
NqYbe7wqsEu2yR/nN3jQ4q7yCnE5LeLr+LbyFbyD5Pn3Z9GKm9zlY++8zd3+qRKTOPJ9vlqRbB63
X9EGfKfI3VpsHwc3dL9eQv/pLdwBIHFvGblnp70AznUr98y1vK6O+fDB7xEJhuv5zpUriZ0h7o4X
b/SOu148BLN4W4K3g/tFYwj/6G3mS8nuyq7Js5wWd68Lzm+c1Ii5HHdTuMHKN8yOvbg3+VWXW5NX
KVzd477b8Pq98HVBtfr6N5++4fuBLdx5r7nuxd+fUMoEu9vNLF63j3xUzQ1Gd9eJ20TorNub59Pl
kLsncXuzspxvtnsAL27j+fubvX9/Y4u947004rAdxKX1d4Z/w5u4RFrCpVVO/Hy3vc4lIl25PsEr
yBNW3C0m8L0t2N6PgziVwt8CS+THVd3BPV1UsfVj8bVuDC6otv+MvWDagHPcC3XzLk6Pi5c9ROKN
RqDA5ML59/xRi310/e1S8eQIywP15EKbFDc/LNff10F48PeKe/1kPyp349F+442ueT7d8EZ8Trd2
j+fE83/63j74cQ10/NPXcXD3g++IRzY0WUy3fukHPyDRbhv/OOzvFvc4erDVPfDc3jYT2yNtY666
f+LuXlhWx/PD6G0Wd/Fb7/HpeDbEy9bijhg9O5ADf9t7lng6Hu745JlHRObXbikWcRj881Pmicr7
qYnLyxcr+XobWeJn4fnbxyfXv90vLMBT8MrlK8TPp+3LJLi6C5m99xvGEMTpNXJfl83s7/3+bvFs
sfqjLwWVh1/gEAqe7fwVgM8Q0WbLxa73wOo9XvX6eoPreIYnXT/Qo//Ip+v9fehe7l4+JnGYvY4L
YgnuvA3ent3Dk8wvZga4TNw7y8sf4YFt61O7L91994dT5K8mvX/ssn/Z376le6/YrURv2N8stpcX
6fCyeh/HjlXzxC/FDbuL3aPuqlz6yv14CHq/2H2SNmh2z7a4ucauo99sNPfy/xYVOjZJeVqDSUR/
e+LW0IQMSaLaIu/LnYzuxQX8v4ugrF/SDbhYbzqbW7sSpY/qnQX3+6fPt0azfz2B//L2357AINFi
Uy+7a0yo3r1Vp3lnsQ8Gia+dwq15Njcgr8/NH36N64t+/zFoI6IxXqOHSP/+nWXG0Edbm5Lnrk1q
PzbCW4fJD2hmzXtJbxnQ4rpyI5Cpf8ryXU8A/3hjEpYMx11LDLb69/itKOxqUiTeePLXnfzT/qm/
Ti/qCyeS+og/7OFf3VL/q8Lp/6VgeO0ueS//Qwztj/fhP6qf/3G51hDpnv7s/j8QsF8bL//nEpSo
8mT8NuPI//CvipPBjC/ZkGubJhkqStwEHv9dDXXwDJJfvvb/MLP+i1f036ll/tW1Gf3XKBbt6cCG
/pJaVv8PmWjgSMTh2rWY/7+aSafI/vdVce2e5UxM9w5rEVLwr8aBv+YM7Wls1UmzZJ9kzRz5IXNV
henCDB/GIz4xdXqQ1GyR91bOFJWQYZ+tWL8UffkwkDB9RFEdWm/0+qQRKFYJeYRmMiwpclOPtMGt
lzUzBOTt8r6vnOv0cF1nJK16qMoQu9YZoka1LqVybnIGclx4MxMUuFYzmhtZruCUuwX0v+mhVGqD
gHxqym04tkal+WNmrLPurn2Dabxn4it7ypmmzHY6hDjOta01/ZyKun9DbKdaG7svc5EslumX0HW8
0ElOgMLmh3YoSjeMKyhBaXWWBr3zcUkhpF+SJ3MYqk9pUg2vG1uOqdHyIePEPYAV3+PeCt3YovYU
91mKHpfxrjqBj1kXCpg1+tpkwPyHLDM614qyfoOdKNwto3MwOiM/w50D2U3nm0sV/a5bVkDMbd0w
bDpFPoLe8UQvFYQ/GhG9yorvwmKi3zVtTwb8ol0fL+1lGGsA5WNk7yCkwAVkYHWjGShOC2VGDGGd
I9Nod80IPsCufirScqcZGS3qVSRt2jl5zIcR6/UYrRtrSas7JVc/nBSwfOvkOiD/unmskWj7mVqU
fipnHwhO38oZLCbrsgpMef3UUDOdZW2ofRWku9DblWOMfdV7VAlSKGfA9qIr9zWyJ6+1JViwZRQ+
ZuqSvSWsgG1SmzVt7ebs9q0NAzsq8kbY1jTMD6QEY/lrWpvsSR3lhNzMZA3mpWEMcGc6KJH33Tj2
2leI+cxiQVbwqDutMCYV5YamgzpNjL4PUsmUb2p11W3fyaMm3seDbV2kuS+VqwpAGvPUw8JytQRo
o2KT67F7PTZvraV3rjYB+qQM+2ctRz2mgcgaOlCASIB+aQim/iol6FqjLvEnWSi8m/8SF0Q4DCL5
qjOwK5kO+UhqlctE3vQd9Y7tSv06bxlbbO7goCHvnrp2S+eX5SozOnIg/CEkF+wS9JayPFZpABzF
AW4SvVz02zhrm2MbpvVPLdJ6UUZl1UCiks09asLlNFztD52Pdw7p7VOXhMvkWrjH3GwsVTeKpuSk
zNptZFWa15gaymVbGhmUh1ZDyiqk/ZBpzKEeYY8amr1XlXyhKxHT5LxuAXkxN4aS6TApuby1nX4W
emhojAVKi+/EKqehhJnkm65uIsw4dYurpCshclaiAjP+4cRNuEVSBWYPvwhjYMxbhtshBN63NN1j
3FbGmzQBrrYZL6ADEh7GZhnq+FavzCWwJEnxHSytG1TdgJOblgiBk5sLdhYia6HnsGmZ7K8NtEuw
4HfKREG4RaIAq7oNwQAk2R0zCuu+0/ENZSLSNXTgjNwlhxZ1wK6OWm5Yo52FLbfTxo709qUqFulQ
9ZPmTVVvg7Ke0vcoSqAxzix7kuJcDC0iIW5c/5MVUuoESDOwMUgGXaeghc9aK8FBORK7Vq0d2KrU
7XKVDsB0MGhvolv/hjI6dLRSx/HgpPJW1pP0MMWTdKAkqT8mhty7XQS0p+va3F/WdNfFc3ORuU9o
4uYtMxzvF3250nfxXvOpnKeIrC+nrdFJTI+fg/dN+vbl1y9YdbVMj+6qebZ6fQXJnH60mHS2RhG/
Z5WUHGa4bfu2iqcd6Nf5wV64JOy94bnvNVCgFlbVuK3JjIx9v2FygO/XTBOOlsoJDMj0sMYdbZeA
XhbTvKjnxhon385ZPUkNpqiezVc7XNL3X+9fQdd9niwImICCobQ1kXP6dQ0rDOUPMkO7O5se2fkY
5QYlJm69r6gz7GOpxdrXnPbyXcdI7HtnwesEP5++Z4PWvpRluH7MxQhJD9u6KuwR/50xd+Zrpkjz
ro8k58Hq5vHSrqX0lOAsF3mGFCFFtSqavLTh5JoMuKr29BPtUHTMOts6OAqMTnAXTm0/a0x5Sdau
DtMZUSfX2FRVbvW1yse9Nps1RGu0eEpUCWJfNSamrQfwmrLSQYi2jGwnlVX20CWI92bKEEE/meew
ki99k90vZrmdS3BSlT0RIk6Bmne70gKLNyzbQdM+atuuXBnxrGdHXbmXrYbFX9vnSWtY6LZya0fr
M8r3Cks7I8i1qdNBXChdsEq95OnjwGJa1mWDk64VTtRlG30waj+sbI1qDk4IW4IPGCXQ8ws71g+d
VnUBSXqOLCMGe5ORURQPRrRtTZZ4N5mFwiQtctZGUV287iO8kOWJkQAw4Vb1kKnh29CGn/T/Vp5S
SheACVDKK81xh2kpt7SuFn46TKxui614WK/Ns8x0bSkamY9zBfdOjdfuZYn72rdGC/46HLygq5jo
KFuqRybcKMVpFjZuXDCz3G2YsdvKCt6yJZ94ZCXrfYcK6SC1cwCK3RsnU/NQgGVnNZOsY23MsWfD
vHM7K8Hklpeym2UchAqTxGodP4ZlRElzgv03Nd2+6dPnpl+D2oSXZeajGfSYQkSjZJ+JnsAHNJXS
zSu1/dnLoB8kvWNoqwtHwTgalXVl2a74Mf3BYFZOdmYkVkxugVG3kYVUO3hheBUQ5N1EOX3pVxS0
V5WT7cOHZBs0LGk/ynR9y+2w435NA2kGbD4o9Q6gIXt1dTUhLeV7uiQzD8Veu5tozg2iaQxdI2yc
28Lom3ulY2xJs3J0UowKXUCHqUFULto2K0IoglKezF5UQM7v6OkjOWfpsP6ZVLsLI21HNGjTKudM
6i5jQB26Vh0nJ6yZ+I9zpdiwV6OiUhZJvmvtsH1mtN5sGJBPhp2dWI5HQEqGKqp4jJgLUHTLQU06
ohsJVWU6ymWfM7quK56N9O4ukRt0sU0T0UM9Kn5YtCG8cocRjFAftKC1MtarPsanUIbX2spp+1DU
GX3G0LkraEvN+lY6pRRYg9F6s9F27roiXxmh7tPrl46bZG6kQ1LY2c4oO+Wgmam1Rd9rfc1DVbMk
U+lMH/7IMo2yG8Vp1w37orIbTf1a059hbtex5GB409lkYmiEi6f2C+iAOLHUFT9lvXhRIk2zUM3Y
uUlWK/Ks2hqIFav6WCX0+KcZHoZqUWEI4624lBNsgAWL6w45SeTWmbW8jarUizRXUQxFrRXdczqY
PIvxKB8nX4ylky6jqRwgc+JsMUXM1Jg/LNSJe8YxhEyk7oXrtNzWk+rcQTa5htAzs6CZdAKPHX7y
wtmtM+F06pF9ssT69XGcl8CEeC4YA0l36+TstWnRPTNblh+RWphfdm3JAEEtt6mjzEsyTd8meB+E
gUAlmBWMJmIyrQRIctgTH/NMYir8p0PC2TfpBhE8k1/6bOqOSptUd3pWOu5UVk9N0uJbiWX4V20W
P0D/JfmtGsnOBDmEzIMAtF8G008XXsi2yp880e9XFRARJGN2NNk+oZG9D2WdGqaaghSfJnXYti1P
k9CJizt9gbZJVMOu1szWc+70Dymh/T4yui8UKZ9yjspwpXfMK7NaRxSl8DCL1NXs2S7LdjOq6Yc5
pVTKovTdyleefitDG8rQnFFINSKzdV0sxsCTtmbAg1CDrKVtqsLEa+bKoUxmqbeORVmqN5xFiqCc
sQTPch4/ycwhUup3cvsQgRJzKwb9CJVV1yH6puJfTZu5ZB9tOduJSCrrTSKr73aa8/1SuXzvryuC
IH6/1HgxpRjzT6gn9d1cWpM74KA6YCAu+ZnU0GtzZ9wPMk6fRF4uS2mbW71pZJFoFqyIbsq9MNdP
uHLf7RxmWQmoU7ay1V96nEhKZkqbrgnNSMh5xk2/1veSRUxJy9L1R/2hJehlk8YcbqNqmv0+a35M
nUSg27QIC2sm5GhwKC9qbA13o1T2pDHBHuzXqw8VhU/KYhvCp66ppdojwELgQbQklnptIDa0euBY
V11R7nyOg5q5mYnYAAAvYsFWDXcjj7ptrkkPWaXtNMlu9qE+ydteS8zzmDVHScfFKsVFtIfaFnnw
bWk616Hkd5FD5gexoYt8bw0mLqPgsa2VGEGGaBcZOsuZCNzrk1W+D/GXP099SZIsnO+WcninUyF/
LCf6M3q9vu8kLX2IdFUNRr3VXjlXdZvZlr8aKhF7R4PzqFnNWcYysMrVqbDKYLKJtMoIYm1dM1SK
mGjZKZXWChbuRzYnNzLX9Tmkb00QrvM7KthF8sTZZyY9GG3YKW5vRItn5F3uj2qeBUYPHEw4ea3f
THpf3k+63W/onMErFl67SdRM3oxInbdZvob+FWl4QCpMeCa9WTgbj5Yzkk2HMfQjTO32SUuwJzJI
7iAvmYwt+1fEw7JmMMzQyxNCuClYTSM8km3iERbasjfNdk5jJDFPyMU05Sm6nfB9e+uCYi+pYhyA
ZoUqnn7fiQ7+DIuhohlHQ1MLN8bsfErZnPGMarNYl6I5JepC43U9Iz1XOMUzYrx+lbqzeukcj3fz
ksNeuZ5DCVbAZeq9wcG7GT70WGcAslUXZC/mQiWniEt3lvqPmIaXazsLTnRa/QIzMYabiht7ymrl
1VgnDJ12quwTo9FZ/wuxTq+/LFMeuQ38NGyLs/xcSlYbTLSVP+SdJd9FY6/fYG4iuQAPnsAcueEY
LdEhKbO7sVklEfUmYjg1f7aTmCynXhtePdqWC6N83E2j3Qk7bia2DTNpAFDNIay2OLlO8pz0tcgY
7NIm48I46Wtr6quYzSzG61nrzm1ZlqufOGr3UZm0EZcp7VBEaCHqM5lIZBjKhvjMHMQ6RfnW6CX5
gDUr9GxYhNdow7nTtXy8dLYacWZHIOfVlbbcxwCcfc7C2bYqjZj4Lx1uOKL2PtZLazfGOI6Gdsoe
KqeoQMwtPAZ09tljo+Xrtsj79qBVRnYaQnv8WuaMfbxo1C363ehSUHUWOegqf6506aXXzHlbOYMm
8rasz4WUNXQ+6fXeGir9LSnlcBNbIAZ6DpGETIg8UvKtG1wnyrZYq8EDm9PcMAtX4i+srfwG+0t6
o6okPtSx9tM8XIKhNVZEsOUP2RmVQzShqQyZihaKPsxbLZt7ogTkp7HNreSkUbfVS/B4Bg53UYfR
ZzVrnQ/I6GNsuiHAzXRsOVZ1mETPrTWXd9C3zZ+hCf9fwzZ90xPJ3UltmARWglpYyGNUv5Wlkd9w
SRLPym09sBbV8WQ57u4sguzbgUMUye9QPjDKR1MbQZEijGYwPcnkJhC9boB4BVqr8IFW7GuL7iie
HJuGt8bNkoglbdJ75A3zdkxKK5jI0rloiabAKS3JddpGenHqUHdlY409hrXwf0453d9xRIcEvDGw
k3G56Wpyh1zfiYZCZjhYXBrQVoU5RfoeF3UMKi2laaQPmxOU6vA0O1mHy2cpvHIu9bdq4UN19JJ3
5C8ac6vWTXG/Ei77ZaxIjyaAf2Qa0KYG1cqC8nr6l6NB3kgpT9Elk3dOI/dbPle8c2aSROQQcvQW
eRtEOoCOfE0AlFi1soHgkdM8VnTB2BTLa1ezqciRg7uGDU3/NNUGoXW12u+2UWV+WpfDFgSOvTW7
stospGNecPwufoplkqa6oVe+nEEun3q77nK8MoNzryD9OzdrKn+WTh/6xmi3bt9b+o+BNJEXZUvk
0TYHy31Jy42DYtlVw9wgMTLXT6SWwo+hTKsT5AgkWL1V3UR1jyBuKqfPxBmetUjPTlOUNNuhx8Ui
DGeu3pD56vfqLKMwmdP51U7qnq1Btz/GZI0PIETGbcYDuXAx15n3HQaFy9iFbK5VU7tTcT1Al4u0
r2YFb0kTYzutebhUMadhZFFgK2giVOxjltnJoU6H5EPLphx5UZ5E6CDVIr3t25Xy1KhhZjC7BFlg
11onzZSy5TCtTlLjcdI6kaAmkyDjezrIdE0oMWqZLFXGw4A9ZUdCYvyps/cHQHucczmn4JYcNTsq
dRa952qDSoaZVygG09q6kCXG50IBWEnzmvPZ6tH6oEdmeHDMQfLyRVI3qhNN+ypJkJZq11scRAU6
9KoQqpzcdph4b9XCmvcVlGHXzKokCHFBeGQmjlAHI6QY1nCTWll4J/HTEXAuzq06FwrJS2bGlyGv
j3Uoh3v2zeIUZ4rmoyaa0UcTw1pL1H85BDl1FX1oqvMhGfJFJ3F6I5Xlc6+El0RbiXWuYAjZAE+A
qNK3Y/ULNcYAod15M4fUz3OG91utiA4kDvOHHvgGEY7qyZn1aE51gt2ThKAM00RRwABMAHY8hTvC
1xbVA33fCamOIzfOVUqRc7q5NhYG0P+utpGJ4HGp92MV9ZdWgsShY6Qe40hly8vXzZiWEwIqBOaN
po4goJYn+qZfquaq2UaM2JXjpuKkKTCLjEdFITsYwhHkJocCpkghMs+rQosE9sHCCgy6P2dyW50I
xTQ78iJozqDM+nTHSGq/XeZuCZZ2yT3ZyfZVizaWIxD1LmXWP0ZcixCzeaqDJrvTcJVvG0fa6COG
ZDXRoqBuV/2HKdftxYR36K8ZgJ5J45C0IjlwtVYxt7BlbAHYFOt8bKg+5yaK/NaQHXEpklct+hxj
wFUqZafpyyBnhQcgRr5N0146Jo2EajFdB923h9Y506QS4/gZH4okVzylQ44gLbQ0NX1/VbVr+aYx
w/huxADhy5MleZ3WHdeIaL3LSc0OQxvtnM6sjiV5oo3VTpyRNA7QbcW1B/fKOI1CNf7XN2M5PMzl
cu9cQRHJyCw9MSURXdO04npqUp2YqitDR25izPsQz4HXWWV9mtJqp1bpc91Fx7GWvuoxlTwpUUcf
/WRykqPujiF8WlitfsEeGlrblTFlT0aR5TPl8GGbHb4Yu3whfdO4I8Z2Dkh2vFu0yHbr8BqTF+qm
QkEkVtSpDA9rd2OtsQCmgnSzRt8HRwWXWZmG8bhREpmjVbaYJ/scc3O7ulonmIWzYmcXyCz6btOh
k5gWGUBmbnHEbWw306l+pknlczQIhUnpZ9Pg4N4YqLOoXKyyR+HhqKfVw4xEUDCvQ1eCZt6UDp46
hvNSUcbx5DeaNftrMSd+aqNcynUydzHMgSqcVaG2mfZgSd0rzT2cKyhBu5FkzTw15UNYZXjoFnvy
itjuDro9PXYLmjCO+6A0a/kltbWIrSUbt6guHiqTcKrptflIAx7ANM6ZgYO1bl8bw71l1lQ+5nw8
5WS9aWQwpdp3qhnBQblsHHV8G2PnYoSkO9IqDdjtBy/r1ZD9t7Z3w5zJD4SGaZA4n6ttaOTmShK6
svNAjPgcJfOZQ0QFab2KL8lQfi3Uak4Zk3ObgZn/oy4pX1ZokUSqPTmhlaXt68Bp1nI7wVfca/Yc
8NSkQ3u4emGVZAqWa4jvwAjJ9fpr7ItdXKmPIYxCr8rk+zXUq30aFelNi087wkTqqU75btqIv9uC
M42SjJStQr3bZZpBiBHyCKGZG55pmu45AUX7yZLrQJWUz1yp0Usl7yMAUyTBkrLNYNtvCyenSkQw
eoj6yAg0QrUb2cxamovtadtVzugvJiqhRVO/tGLML5mszrsKz65rxHV9p9kNjf5lXHmI+2KXg3l7
F63qEsBWfE1mHiM3E1bOJH5gS592eTHVQsuHJVCLiNsCYPBbPdeKN1QlSxyHtEvstcNZiuk4lFKv
M8aAhsNdPq2vxaDcdNGwWbV5Fs087PNsOGP6wxpyNWsrefq6VPod13s3a7pvlNflmZFuXBrZJ6Ma
dFlymbvQm1PKes1QhrdJzH80DsWhbbrFg+l0TxXtXpvbzaDGu9pAoqmq9Dw1UEaKkU/Y1P0B27ZX
DvHt4ChPUsStXs+7LNNi/i3txflM76CkfHSFvDO4G0aWRjAN6bGW7R2DTBcFHr476sV+7ujp0zKf
mQKxgtm/ndNKQYJHac4h++iB2drnVedwVmzMp7gtXzB2EgKX9WszS7dGFru60l30JqZPZ1V2E1XG
mJOgTw23fpHX9IRXHW1ID4658+a8fpRj4EREspvS1E6aUtPIvyzqbnAAEUVhta36JHRb9Dmoca+T
AAt1LFVKvCmaPzDXWnuptbP9KKF66/vwxbhGF4ZEFGXmiNIGRGH1EHU+UvvXIpYnf0ajo3IkMUZZ
xoEcsjdwH+UO4wh15ZzRnWkbu7H2kR07h6ZTkJ0vWmk9k+wyBEe+RJRhP52heR+alVjO5BjpF/BF
N6QR6he9Xfrb2dLTvZQmydFhEJ0sgZWSKWVCI9fMgBwKYuZOMje9mo/cudZQP+lApD7owGlEN5NT
YZGX+XtiGpzEia11pPCi1hbJl7u29mfCOfQuX6Y50liYRDHFFnnwZmeNsA111GsLuaNWR1opHnXL
1/hlTABJfuloPL0JTRD+eVbX+sZAljgiUwGb5pLYcoasdR59vRs+9Swjq0ABinyEGIZkxy+IrBio
d7EMpddMFRybwTD26lTcK4U5Uq7AOj0sT3pY7hsr68Ugy7fmsGa+atU5aKnmKY+H22lUHylzgnWs
qe2D3U69RonaXbm2MJgM+7ONGoVDt0zvN4zGh6FCSmfr6X2/mjs7xJw6NFr4n9ydV2/jyJqGfxEP
mIpF3kqUZDm17bbd4YboyJxTkb9+H/YMdmzaR8Ls5V5MABroUhUrfOENW0stdtn2fG9WmMvlzVBe
NsOMMN8EnL0wvgwdJp1jXeH1TOG9tfX0XvBFpUydTR4Lgle0LSaanhuX4qsVeS0OfkGK/1twm+bh
g0Sxx2rlQPc+6tAEmS9wigADHwY4eYqvrWt87QeVbRv6hbuhio1Nk3TPYdn/wNjUrwOPNokjdoMd
xuxj6y7qxwrr8pY2T6b/QGMjv9AcwOG2pPcmUzRn6Q/tBncG0JplV003+GE/OsdSJl+0kkZDmpmE
it1tgwfAwQbNv5/b+sENDNJp8dDh3PEhVFJhbqmc6waHTT/oKF0POa8y1ycunIj/yDEsffrL0WU3
xDYGVXV54aWE7rTGKZQHJKL40ufbJnSfDS9pb4sqFTdRF1+1RdvvZBFeGIH6kNhsQzR4b9OAJKNJ
0l1etju6kvFmSK2G6g7d2dRMPoy4Mm3KVjc3CVLxGOeh39nTjN9FNoFCitU9p26Kj5lLQRqNNelr
pAabIBuuRWZ/HObB2Skx3tcWaBBd6s9tm8DYDSvkssMyOsaD+c1SlCjK/KYLAZrjzpbd6KENeN/y
MLm2SVbkZJHh5JosqNCS3C20lYSapvU8WJXKcsRFK8P6NZtVUPsBpoFkMjP+Iker7JHQU2rGKKuq
28y6od9qNFtDDGlzbF3NMK7rqom0ijJETZepCTWcBkXrjZiN13bzLamijBp8186fIspw6h7NUwNf
KwqN44E/HMVNRw5a7jLXmaI73veg+dBo5fR7TpXb7GijV9Tic+jlFzlqYZDVAnjX5kbRBsFzMqxL
KCf4FRnXIDsICJ1JRl/qagyt207YsnowaXgRTbPv0/haiRgz+AH/UwLX0KwTvwd/VFwWYeT1e+xm
NQrzwuudLQpIg34oHb2hj5xiVK1dhdRVp9tRBUwuCErKVcKy285P3IRsAbf4ARfVTdONyv5c1OOs
X3oT3uuENco2uh1xj+N+iMcwZB+PueZsMBKe/NFI4gHKmuvdgZRwb1Hx/65qcec2otjYw+BsM6eI
D13ajg+uZYPzSKr6okV8F9uyuA+/5slY3Wl4p6WbpuhmcKI6b+lWx5D0CIjjYR6keMzD9HPYyL2T
RBS3jWBr5v2AraJ15475TyvofQ10TY7gWmPf0xQvL0PNrdwtt2E/P9tx77pIfTbmMv7gXHlF+zRW
ncMFE+21MPgR2b1xyDN58JIGS2xi4Ca7nkRs+EGCzFGelDFtjmimwRJTUZTmnsYEpKmBPyySbj4a
Ofo+Te0B6ZGdeq5ncVE1qrwKOpPkjbD3asyxZcs9ZV5hxxP5clkk/LwtytrNodGs8tgqbzqMVvW9
wEstMr2cHKm+HCtiPLIjxQU314pjKaKdFnKPOma10O84IWMnjSccFrmPlencZLZu+1QmJ2AKCcDu
obE/YZEDBnGcP1Vd+rMk6PA71RyQBwguZFXjsNphGBzPIvlUVN5Pc3KTY1/2tyW+tYdyGB8jhcXu
QPXrvkZ5EMKlbPZJrH8tOryu46jllbE0as0NNL59QoKGkfCQlN+kS0LrzfPeVvTAsZo+Bh264AW4
NJKqmiZDPV3SkLMuUGjofW8yq51tjNMhCzOHKEF+7qOETLlo1X1oBA5qwjnObKaXUBoOAJQa0rtx
ZfNgF271KD0rxWp8du7B63kXqG5Ln8ZJ/SMYs3QzYjCLcrdQ9F1a46IdwG81TUsukdCFjRpM7S1m
v+Gd1UA71sWR005N1XWvYoAyP2uaAhTuZyQbxnH+4JqTvi1w7URMXDM3Y5B+SR3yzzbmaSvN5GOa
oM2du8rd0WL9OKs8v/FSpAyxXiIalH0HnjhP1HNpWznBDPinS5rZ/QSKgrXfRHo5iQ06F/M3oF/m
98zLRHnfeSSHaGQNxr7IDAUSYCqTdt/pkX4pkrz6Pg8eNcHNwESv7Yxq6VbL7E9pbMR0D8vqCdSa
uALQ2G81pD03/dxczsuVtenaIL2x3aqg1VVcZ0ABt7VOzaXyME0fl+DGwC3vgpgjeU7SKgLPFI2X
ZhuoSy4wAms3yNJtU7EPdkXQjNG26Q2iLgS4K5jDps7ps7oeRXGSPtyYh154O1zNi+vGS/3SrsdL
FZb2g4bbEi60uemrSHPuvFzBZnNEcttNUfEQVcUPswnNGw4xFrN5pt2XaX6PdGN1bBrN/kjL42DK
7JdoEtfXmuTaGQRX4Wzb91iNYoQbG4Hmzw5WpyBporm7cp3wq5WVT3QVe3+K4VjVunZMAlJkM44f
VEqTzsZ+0OcdvnBrS/tV1OAHSk9u26k8JGZRblU9j0duiL0QAHZcDskuxzO5Z5OnNt6zgcHL7KQ3
odQ/Dh59Oz0zsAGjym/a41Vld+bRtDSoHog5oeQ+7mc3Ze3HsY3vEHEaCOcLeo1dJCH3IdspaP4/
mThD3oZOLlsSQzQly6SB9Oma3RH/4WnTRmbzNCfpMy5qPN59/ZMEqHsAXgeCoRw/Rly7M5gqpX45
0n6kQBTve3opdOEfwhwKX9B4kvh7fCQETTa5zj1R9+m4T/vq0+zlHiXabLwMWp1PY3T0u0enWLKL
sRlRqtpMyuuS61AIPMa0UT5ZqWPfZJhV7gEpxAeF7X0Cxgef9HlHsrxhbOpbi8xuX/ROucvBznbX
MqoLe28a2vcew5AddSL3aKpYv3X7yebUscMCAwzK2LjAzqxQ36BJ7FxYdP7HjdNN3daYU+N2Lruv
qajHG5RC0kOWtDgr96GN4VLT3lqqtjeDXvws2I9+1cfpVd0ASd0g6//LiWJQQPVu7BQasdX1ZHLS
PKxBhhKoWhjxtNfDtdSkb3hDdJFbf1zoZ4NgvIi3paXHbHWzJf7xgF045b6m2dCC6qGtfun1xkVP
u82cOji6LaTDBrRDmxgfvbC7lXl1naMaTGWsHPZVHgKetRuRIu0m+x2GvBVMfLT0pxaXBAEKyW8K
3HjScDR87OlQiY3d4KJt7Oqip/DGfAF1xd70nBtduc1kREmfVcJVMwSym8BxUMmD1mrPWpdO9K6g
g3tCBZtunGaeenFX5kN6lRWCfhXd8DjI2ystxXISoOcFbTjlRwYheYlj8sZKMZivUvdLFukJFRTt
h2VMH+cKV9OOEvwubYbrcUy0vTaIGRPhmfRQuPavpQB9HGf5y0i6hUPtDN0uJVTYjMY8HwsW6yZA
B4IM5A+w+1/B2f+/q78vvOn/Dnbf/ei//SybV7Iq/4DdpfgPjXLUSYk7/7g4wi/4G+zumf/R0eNA
I8kyMfbFD+B/dVSM/zgudFakVLDasTHR+wfqLv5DUx1LEgSOEQ0X/0ZDZS0yB7cECUxXeDbSTh5/
2Yq7qimsq1JzXkrIJU9r+mh1SITkvwthX2TKO5bFoaePVDxn8tqVw84gm+9Ueay1/qBq88BNudPV
dHyxfHd/cS9eCq+wWC8YGYJfhamutUjjQwMBArDin2SlClwK3kh06ADdB5VyC6P0ijmp1e9ixzun
1rn2sjTQqtEB3eG+iug8n2JFBApmOxngFDi7eM5abVM7hchvO2d2gs1AE96izmg3xIv0stutoy/e
KmEKXK81EoqyRtByeFVYZ7f9PGFIkocBZV29Fy30dh1DIqOOuk91CuJ3V6SJm+LMonNL1so2P1cA
XEI0IaIlV+oA+vZShYfAm6bKH1x3TD4WrTcbu9wUMyXwMq6D/TITZ9eCwzBAutCTPDijTkev8prY
vbTq5WtmCa7EGzGb3QPQB2lsS0qc+0oZgzjEsxuCTpoS4Wdan9n7zMRKBMyH7mzKynIu6zIrxkNc
i1psFO25TyEQboq4dmQ4fpEUCdIIw9h/qW0HkHJCC20P4HNA3Mkws9aPKtJpUE82eJZCKA/EgUdL
euuFYU3dzMhnYL4DxoZ7oAeOoDAzzT/coKYy4gVtDWQjrASoWBJAWqxWW6Z+EY7Th9ZywfE6BJBi
A0gZzMSMuTJFDVfm3S5scO6lBK6Bpe0RZye11jPx1M91M21V6TrPSuNN3I6glroL8t3k1tDwh/nr
Qvyv8hmvmcPsXlQ9EW2wXB1pSQyEONQvmSNan8SZyieLwoDVHh09826drCa7LnG01rYBPnDHTltc
T7OsB9GjD8iMnvkNr8lUy28wDBdyjb7cEIi6rXT4W5O4ACyHsQO+SIE4izuwyQGwHf1yVIb+u9KQ
8cPIBpDXRhEqt/vTJ3hFihcCSXyMFfg8iGVyh62pw3M7aQ01MPQV4tF67NO6vUuidvQnVHev+6Ev
jvAOin1gxJBbgti9BgU4bmQA6WTOotCPQIGdkTp4zWbmJ+Hyh3AL9CET60GYXq+/i9QcHP/0xOCt
DbIbz276D3SAmqfTM393FFS5Fv9TJK4W08OXXz9UoZnQMDZ801LF1RQX2S4LZmt3ehTjtaLTMhnE
R9llhmmhB6/Lhb70QtKoTvQuKEmyQaCk7p03uOKhbzr7lwFkq59dZGUm7zM3s+1XdthuAU9HZy7p
1RZ78wtWE3WNkrq2Sg1ATMZvQLCVX7YdekZ0W0qnltsxBBSc1FNxxuNgdbzejLt6ssDHl3Yc05Qe
qC1ezpWjXSa1/bWOajL1rqqrfUXT9+dUODF8XnLBu9NLv3qc/oyPYDBqnAj3Wpzz1ytPuTepQltb
2uZ1uA8w0kL9X/R3OO5ml9TcnO+nx1vJL/z1qRe1/8WkkS21KL29/NRxqeUBAEudjhPgT82NJNDj
ynwCzKojIq2SowCiTzNSgxxlCPVrIrP5KLIQNfHTP+Xt3sZ6AFSzCT2TiMZanaBS526ekOGgujMF
G86Y+WDDL7s/Pcoyn3/4mH/mywk10atneQ0Q3q/nO7qlYZXVYPgJrkyPCLwTvaKP9Chwhd9MUOx4
LaMs+MuW/L/e2m/nRnWHSisJLzVYIq/Xo4LHmNKsYjuLCuh/EvXp4rM2nLmDls35em6L1L/g5CK2
SVi4imzKMhQTn1P3bdlGe5WrmioRN2JuJNmX08v4dp/iOeMhb8w7hD7+2v1ldiNCLLi+gJ6G8abw
xvJZU0W/SSvNhgcVJtenx3tvapJihEldhyx17U6B44QoigFQI7jH+iAGDac5Gpt+r/LozFAL0fPl
MnIt/zHB0G3AoMTV9up5i6QDqCwNHRDZLaje0CgA7YlKlN+tKaiHbemYdMQNOqIIQST2eGHqbVn4
U1hX03UuK73bdWGt7sYQ7sMurTrdvlExOLNNOC4g23+1MvxaAms0nGwI3aYn/4iKvbir+7CzZVMm
5i7OAvCi3VTS6U7UXreKc5od5upd+GssFwF/WJRkCGszM2PuZ7T+JnPXO73+daTmVJHri/apKXqv
oe5SUGDARCyzDrFSdPMxrLMvDZmM0xZ5Gx2ME3pkynfi2ftG/TZ193aKJ9w2p5H72LZ4Mm+csjVt
f5YiAFZuTJlx/NfrRdRkO6gls1ykAq+PYpp6ysDX0KIlarnXGKi7l0ALpis5pP3D6aFWd82yXNxm
hPbAV2F+66u7tcAFJG0cnme7i4wDtuXzvZiDlrgyaWjJAqh8FHXSn7nhVhI3i/69lJZAV1eXeOcQ
h72eYQnoha2Yg58q4vYBbEtAERkfxeccbCVgdCdJj11jDNFWShtWVqqMcdvlpoHYB8ZcVLOttnAu
urmBNmMFs3MZO8lcHmhYxgfMVXLqIa0XF5fGaGbiquHloL6KJOuPDEOkZut2KMVuUiMB6nF6QVfX
6J+Z4aqM1yw3Kchg8/XMCrcb21EnXaHW2N3AuvMo2QOjPD3Kchm/uEb/GsWE7u06YDfRzH49SlDl
MJiVa+wy2MsUKnvnZ+kkTriLOxd0B/C2fSrGGZMB23vseaLOPBbvjP/HPcxybNietruKQfAYMls8
+rhHQ6qwjXVVmUhnyfq2duJfeW/3m8KVz7ZV/Tg977f3Hkmqg4UDvgES+dfVyagLzYyLURe7vLIG
1KWa9qhX2Qj5rI53nSblv15nl2tr8WLjMjHg679e59yuHS/USnMHq7O5xiAp+2iDDT+m5NP0cOPI
gnhqagfbW+i0sY3u1ekJr4MfvjQ1AE6JTR6BCv4fmv6LuxNhMjs2Zc2MozH4KGUOtnQapw59Fq8D
y1sacqAc4RgjqjepYyVbvQSTirnFUDzVQAnGM5f52w1OEUey5SgHsDh/TI9e/KAmIh7XGkAt/KlA
xrj4bUHIOzPIn2n9s8EdiwQFj0jqIPyXOq9YfWgpNBSVK0/f6XSi5o0JZf1H1UYQ2N2gkPY+55q/
iwtDkER2VK79NsVU8DDqRfTbUVX2RRoeAneyV3MF7gQty02py/Yq8ua43VtJXJjUckoDTEQ0Z5/a
NJ3zizB16WQ3iTcWh7ntpl9nvuXrpfszKYeSFa6CuHqiW7zaTR64lqqIbdr9Wb5vQ5OIFrMsuEG5
82NG80DfzEamfY0nJZuNBjHh0JWJQlZqjtWunWH62HEh7m1XS59O/7TXsQu/bLEl8Si6LD/ORlL7
9T6HPA2dDEIyOvVx7YOhAHppUsq5d0NDPP/LsWwc7B2cJ6i30YFY15r6fqxbadLyp2/VQ/8Pc7/v
ZsyspH5Oz/zNtJasYTEWXu5iDs/qMvYiu4PM2qPQ3QnrOlUjenh2NByEzOTd6VmtEn6WcBmLSiaC
0h6KGUvF9GWWgm2Lq1Okdn0dMObMr+I+wjmgzw35w6O9v3MtakklpmV7vffMy4g3boMdsL6x+qTa
12lon0kU386eOJ7XnSd2SZ/WHi9m1xQWWFVmr9nTvjU6QWEPaInbTOe8JM8NtbwXLy4FaTc6AAyG
iqOy2U2UN7aQwbkn8dA8czW8jliWdaZQaXAtkPPjG7ZIb78cynST3At61C/mQh/uBr2ZnqGZaA+z
mtz7AScQP80K68x7t7I7/HtUHlx2rm5gML8swIsJNlMxRd6QSELoUYI8TLSNp+zk6M2teRFm2CFX
sqSVHeEi58RtdM2VXt5hktX8HCAWCdqqYniYs9r89x+Z/Ab3iqVcvGjCvP5hczEkaZF20h9dhbgF
5GNfNf24b+JA353e4u98ZEryLDzGQbhprhP/Ed69PeaO9OkN6xdW2Do3WFOmt3ops6fTQ725KZFU
Z9NyLS3PDFWk1ayMqi452QzVQiEV9JQhf0znrofXFZw/HxVfPsNbIl+TcVajOJrAAdQKpB8pmSV7
MzHEF6sNiyuVJyDgBtPrPzhlMV+5Q9Ce2carh/2vwc0/i2nj+EWD6vUUka/EzznsJR1lq7+kot6D
S6ntDw4eAX6WRzRJXSGeqW9ke/wIsiMpQPwtxBG8PhNjvA7m/v4lkILhjMpFS361t3W0Vyq45mhI
plN2A7Ij/dE6tbrNldteWIU+7WVpVk9y1PvHqu2LM9rH7xxoFwWkJWWWf1781wuRQpZMulRzfE9o
6irXdOtZ2X2wT/rukei/B/3dR59P7693p0xfE8UrHqA3L7FTOJPmqlz6qszmbeqZFO/Igo9V5Grf
eV6nq9k28uexBXuSYGb+eHr4904SNSTsyMi7lu33espLJznxVC39wDXqfeRa/Z3K0+AGOmb/8/RQ
K6Xwv7/ui7FWV7NelTS4kfL0B5E3G3JxcQnuA9a/1tdXkxM1EO2QkwlIjO6FHJHzDFX6pbBKh473
FO1O/5xlV7+K6zjYFEg42/QIQNWsAo3JnsI+HtlrqhhQM2t7DwUTU50Z5f31/WeU9aWoYViaaoxS
ZN60Dai27QoDqGY26LV/ekLvn+MXM1rFGJluIDUEs9M3Kmf8MDt5uFNTbn6IbOg2Tp3s3Kb0tlkt
0SZoY2u4aVBEyTLnXEr47pyXZIECJcX9P+6CL16onmqlzVMg0SuaGn8WwbyFmodniRG7Z+b83lCW
RXF/sd6gHLraUlHQYg3bcnVZkbKhOHZib9bKgiqdmBenl/d1wvfX7mWv4JZhY29J8+L1SYGa7GoO
mnf+WNBiRIGp+Oohb3GFeXa+x2alOyOG997+5N3hMlzMc+X6OQ2nntygL/matSG3PZ2pbWma6szl
/971Y9HZdSgo0SBalz9kbudmbTDKPBvtJZhJ7dZCv2mj6Y0FmjENt14XWze5bRW3FlCeMxf+ezfu
y+FXW1aBb5bNsFz4guJ91kbuPoNNfgCWCjiXWBmkq5kcTn/Jd1dWUIqlYEDhdV3VFkOolxrHgC8J
9Duzi+w4EbmcGeXdrSlQPwIhQDF2nVxocZZXtmRqSaajbVQocYA1CgwWCtXp+bx7sXKmqA1QMqfC
ubpk0obYBM8S6adexg7RakogyHOpC7ggfhHE006ZQ7mfbeyQ+upzLeT8jYa6Pu0qirpndtS750Ta
9AxMnVmvT39lN7JrWlY3Gcgv9bGpb+zc8m7axAJYPnb98fTs3/2aL8ZbZTt6BLWdhj+Tj7xqW3eh
jdCW5Z1Z4/dGoT7oUDmGYcJj//r0B/mgAYPibm1hgT4YTRL62hjp/4e5vBxl2VMvbs6uGHMjnivO
vDNHhz4sJdzmOd6dXrH3zjxBurU0pAUp8GouraJ6WWic+Tirm8tJovuySaF/fBkmemgouYHZtdAl
MaG11YZxyMyhP/MT3jkcdFxsKUHl8T/rhDDzEisYcgyr1Bj2V33UzwDqonRb0El/Pj3bd64Yj/iK
yhnWRLTsVu+8owcN0hUlQ5lh8YWSK4QlykVtW1Zf0SfR9xn89f3pMd/ZLYwppK4LUjTy/dffEf9q
TcsmxoQrPftRgjADcqvnOljvjmKyHWmTQWtfv0hycOZ5ajLX79uiQCmt/G2hY3Bm47+7fIvvFE/R
0sBa3S1Za/UTUlHk01a+kE11N93hkCG/zLI3P1BaTu/HxDjn7vLu1Ki6uSweWo1itYBE4VDOBkYF
0ZneUGoF5Ridbecur8sqBMQiWyeRJkohl19dHa05x32uGVwdo0oPaS+bT52Kyz2c6vm60joEd2Zr
PoCUbbaaPpqHtDKnY4teidhodX2uHPXuUgu0l5A6We6Y1VIPUC1KIUmgqet6qHjFhdpbo1kfsmrq
uLrz8WayLUA+pzfrO9cBq/DPsMsqvbh0ojiSGkGT9MU0tjuzGoJfMz7Pu7Tzah9+RwLU1mqAxLro
GnUKUaLT478Xt/JaLECQpUvKSX39A+IWc8usDF1fWCOhKsReAPmjtShEze2iNxl2Ohwjs7C/aRkt
VNSiEDLaVbMIUajOJU2YM7/o3SWhmEFVxyAyWr9hndNFsLtI+glbAY30jo78cpdptyTI7m2cacZn
1dtwDxABQ6MI6q3op03TO9PjPNr2r7YJvkiZBVsoePax9sJkjypr8iF2YqjvkRsMZ6pC750X2nN0
IrixFnjC6yWcRKa5OdxpH6QL2nehjI56EDhnnvb3NijKvuh1sGFczHBej1JHRU23E0x6g9oCUlmj
pjaeDMa9YYWweIvJRPer1Oazzij8va/Pqc2BWGrCVGoJ2ZbZv9ihBcJ2CTp9ru8aFYoCAHt2jYyy
fdKdNVx6W4hhKItWEqAkEov1lx+TSus9sG6+Phb5XTv2sCeScUAkIQJ/go2IpSfXfafL/KtMkR47
s/Os5YyvpwqQiCiOiYIxWXbmi6mOVT+hgh0GftoHvb3FCzL9lWo9oRNAQ/sWbTUvRIpAd65Fgh7X
zunGj5qe0yaF6I9GhV1EMxbreo/zMGK3IKNNDZ2JTetUU7MNBCLIyIkN9rcYHeNhCxc16PY8jOYt
Im6IBJsybsYdEP/mgYgcxQPpmd/acNBmMOhZiStcARZ7U+aITRRd0p6zHHm7kW0dhyU6XDrbldr0
6/l7dJjNIiHLSkWMbwTcw4eGwua/LlUyyoLJ4KzwVq3Dj6oXsQi9lHJb09PHKZBCEPPwCx1hdQYf
8d5+MpkNt9rSiV1Xa10Qhl7bMxJw1eooE8t80vvZ2lsV2j5wnfr6N7j53agJ61wb4N2lhK+HnDo0
OAKR10uJ1IkNYY9CMbkcNl6jgtm8ECQOlj7Jz8EY1geUASoIibLdDzEvYEOL+opLzdgl8CsSDfUR
UQXj/ZnbdbmM1nscy3ckn0Ft8T+rmlPXCp62bKDmhLYWLG+jNT86IEEfaf3Yt0pUYQ4uwsh+TKGl
QervXHCTOHAptVVKC+tt7vTTvy79EafZpCxLbo970epqiwMkPxxvkj67srzNki6AcjzMPw0bfUaY
MXO2qfPwHHrmbRjMJgSXShuTnhfxzutP1Jjo7gxYmPvxnI/b0BTFnvTpJ5yov5Xu/yumaoXToXwh
iCiwqF103E0QoasJNoHRekiVan6tu9mlC1R5U1kqfOC66a9jN056dPhG82vWtfm+T0R/KAvXpvyL
QJM559UPt7ajn5UyYVRrqi43WYvI3Omd8ebZXX4jGwMoFGfFWJfkgjDUogrwnF+LTN31kEp/BE0Q
fGtTZ+4gYcWRfqicSP3u+WmfJ3NuD6d/wJsjs/oBqwiswUI3QiBO8/s+A2keeU/zgH7r6UHeXAnL
IORdxNOGiZ34m9hWoljAOwNtVVsYVZdpZi0ab9Z1I4arzhYPom3OxAfL13115JYxQcAuBrV0rdb9
hbG2q8jRYty/HYJLPPPgX7mF05DE1ocYJb/Pp+e4AsX+vd1QACK4Jvmy1y6qQgO9CJ8o8KXeB/DI
Q4GRs6cyFL/s5rca8vp7AWscYF8+oKwNhtDJz+Xsb07XMmkChgWhAcNonboo9lkUCizPYxCym4gL
j6anLm77qq8+np7vuxvnxVCr+Iu2ZghEho1TFMq+TGT0gJRxdnF6kPc+IhI8Dv/8AfetBpmkPahQ
Q0vHNLMo2OHCsagg165+gMSkf1KA3H+fHvFNwEcSyyrh57ZAJWEyvL6ftHZCIS+qPYpIQXtluNl0
I1uZ3WcqjOPN3CfZvphFfuYaODfq6qpKgy4csqnx/MHzyr0AUvTbrMNwX7fegAyxqK61CQWx01N9
+wV5XQAELtwgASxitbh1Os+OitAbtZNYXtl64VyjpZsdT4/y9uwzCmgUQhyP4FKupjZyvbizOQR+
5sGwRT8JzH1k06SNx9nZALDNw0OOcu24KZMsPrN/3gIDxDI6NhoeJXOdEPP150w1QsasFIE/4edy
22ZuK7dD0dWP6KNdmzUC2UVWV8epjeRHWafeNzIzHZJ211w2OK1iC1GfS/TfWxBCPfhVMAEWoOTr
n4QFQtwUiKD4SeO5oPzK9EJJy3kOGqMLUGoqxU1dOCNKfeacbE5/DLAQ71yLEEQEt8RizLv+6KOR
T7AzhnAXWR1StguODV+bcu53iax0naSf6KeUlfiQhIZCuVR0CpZIPKLD4damgz60qzXNBlamIw5F
X8UWHBk9+8Rrj2Wrod+VgeUhokzPx95FbdSITZRaRbH1grKmk1xqU7wL4tL+HPW9Fx2UVcIK9Mq2
uav1wLI3hWaM9zZSMR96ZHviTaLnTQ9nWONG81otS/26dQcHhbUUrHSfW8CQKp2vv0GQxPoJ00L9
LkDeX3tz2nq7VDbJJ9UtKkAFjV3K62q2P1rVVD43oF6YTzXVzyKV+k2AEEuBzryH6CziF/wbvXp6
WFMhs2xbAHb/MXf4PW6E06H6DAXIQWQH2Q91KfVh6DZd0EwwrMuxUtTAUdvz8M4QWzmjxrOJHERx
rjVhTkDYkXj47jluGPoOylpH0Cn9JwVAOtl1FVJkvoM7SHSPywkCAm6Suo+pNTUp2mMjFNctJSR3
GLbC1S4WZX5gF0WPV7hfzXkjzSeDFhGJkWR+ee27IATqcSvyKniKQ4vOBqIz5SMuCPB4Dr3sshzd
jBERaMT7a7SEcDXJdnCRPQtJZKRbfOH0RrMJs4gGiVbr8lunovRrg9J2sk10r84wqLUVBgMBQh+b
EbIx6gtCkffPSPks3gSx+jUIS7+v6EH/isZULvIoOZrLmRaGre/CXpifWxeq7N4p6iC9aB0bQal5
1rGCVYp+kF8ZGkqwTe8SttVTO3w0MLGgbIzQT+NXrSBrNdMageTMarp5JxeZ4EtiZxd1QGmjnFch
aoCqQWSFWMiGBgCgDsuY34hCJRslBoPyih02d1RaGmqlqUQodSR00PYIk3ZsdWtwbl0xz+hO9zo6
xFEJ8bmpaN2UmdNCf4u06SddAHSHJgsl8Nri7kF0MZB3AwBGlDZLVaB1MllArTSRp5+nIiQ8GBoz
+0B46d5jGFF9BIeAtNhclxVVTrMw7iaUHgBGm6pBM88S43BdB2WL7LLUDP5+8AOIMuglIjd8OQep
PKH0LyaH7YlKDxYPwqSis51Dp8H8QdeHDZrkduMTH6nv9JiHb5bX8hfRBIReqOXpjMNyNcyoo4X6
R/qd5ldBORCvtSFFb2Dq5+axyFqhdtROB9xrrcBxfLOP0TLrcRbiiCdu/KuzgukyGahwL7qV0V1g
m6q7tIw8v0y1qi0OLa8+HioiUg3yqBp6YARmCZ3xEAB4TXMwvHZbWz1ojSa/zvgK3YlWdtEFaiJw
F1ENEn4euIhyRWQpSK4lqCplhZQ/RrTlLPbfOOhHTXNQSwAOmKCNjN6lu81pY86Uw6PFp1u3WrQD
Csv+VXfpnN0NmoU4RRgl2njh6JPhbjJyOmsjTVWiH9WkxZfarIovaFhYz60WTejj1A0iKLIV3lc3
CUco0WaAY5BXhYi25vmIvUAXpwW6tVoV8sYhAo3kvhUdxsQaHx2VmhetiDQYnB6SSdV82adZ/F1N
4MeQc82Sz5HQ8S6IqrThAhai+Z5DZ0fCDVT2tnOd7rPRZY5x4Qg5obgBRdHZpn0aPemh4zyZSZ+2
e1T9FYalY5yrL1TNLOUPyhbpbooj817FwaCQANXQ4fFiS+9/xE2dmdt8AkONiErcyqs4nDQk2m0k
y/ZZQ2UKUQlFjxv3hEUefApQrq00MEm7/2HvTJbkRq4s+iuy3qMM82DW3QsgBkROZHJMcgNLkkmM
7hgd09f3CUpVTEYxMkxa90YyyaRCBgZ3f+/de+6SVmW+wxxVw1MfZv3K5ZRahS5dc412c6l/buxy
VfFi18IIx0obclpcVDlh4Y76svF6GyolKS4Q0Fz4iSQm6wAI4UUN3ucRUtoHGwZRT5c0S4g5HMGM
wXzSNdBbRDPoh5ocIMj8JioqIhO8ae8XbgHbcCpKFRvg4z+Y2qjIs6vdThx6b1QNUAcdwDjCq4R/
BZXj7ZSeiPzadGdtn2W9/t3sjmZCm0gRdVPB6iWVsOBEHanenohOGrRevvbg9ZRxBRIqCPMBIBvY
DCSzoa+QCuODO/KMfDC9H0u7YfA7UQrpMaSSOn9v4X8V3wismqYN4Bi4isLtm2tDBdMezrT7Xm+D
9cHmBErwq+mDlc6tJP/oWlDYaNVhi7grB2xL29KWsvhCWi6JTYaJkxohQsA8VFcVvVrLWPSwXBtk
H56XaY+j1geCPgytiU1VFt28WUEpfkbiN9+tEH7KN7zaEzGLkJr4S3Pta2fbSh0sldSPOiOSMsJk
vMpwcJOUtSMYgtW6yhXAk7CW2kAYiRdM9m5C0+Ns0V0iIii7bii3zuIuH6GAws2zkqSJ0rxkndA4
hzz64F5u7LzszFCWgq1dtwf7HaBZ7aHt7ZGS3ZqPbM1+tEYCNSCGRgVhBB/BxRkp8RS9fC9QDpmb
th6N71o7Dk+TtS6fsEpPfHitXVx7SedxZJCLN4bBant8XZreXK8dneSdTOol3VdeXh0cp+eZzVLa
r2mkVJ9NLzPvICQB/VyWuh7eW12R3w5ytbpNAJ3nrud/lYTMZIkAI8C+/JJZRgZop5DCiZZl5Djn
+sX4BEaKzRoMqHtTQJH+rOpOaeGsGxBMx2XAe+zXs3M9yKAfDnm+tsPebkoNrEIlTeQlColyRLQG
6yeQHgcsjSzte5tUoLeJJBdo7zW539yNqz1BD5xog3KMU1BBMBxxEMH+QTpVpxCyh1RBkmh17GJJ
5Grj8lgOUoJmLARYk5H7cqt5NSpor8YujsscQteRrn6VmN3EwEI8WSOQoaghm+K2srKi3KxMa5zJ
xdic8wqx29BDGvfZUIOg8JvW3+nBVHyq+R4HCBsEmmxk16gVwDqIcaK9+AiBavWP3bLMTjRSwTtb
6J3+laytegg7TcdZaaCYe5Qz6U0WiWEpIGQRChCNexJB9P6LmL1Uh11ILEdk+yJhbgGmCTcqBYIT
ibaH8zus3noFbeTI8lq16brTVHaHXEyWG33w7DcVEELajJB4XMfmV4uy4HhstyZbyWQ2FW7AsWb7
rhMgJchetWnB0txIaMB1Smp54esJSWfoBbYA4AwVsvKDhDQc39u2om4H0Lh5+80Ws/ru6y0nIrLn
YA3hsCFAohsR3ldL4QJGGXxNQJcJOivqzJXMrHnGew3/l0ZdaLROqiJsmoC1OfmynAXM7LG2O6Sm
bJeCW3MsssxLXesfY4Ff+ytYXxjA8K/HJuKpIFV0CDirJdM2uFAynEHUMQ05H3VzvdBFChN3sa54
mddYa6sx9r1heu2sfgt/MofG7NbaQeu9NQ5U6r0R0HBpTOfJtexGJ3TG0drXqiIprrBNSND6keWr
0Kuvk0+8Qg95pGnfv1wa/b0Th7UUPzOGGh0sxalxPlFZOyfakmzcwBO3trEaJD3Yzq0bKGCkRlLc
cbTO7Ig4OOtONz3nwvX/3rrBMU8pT2V2vK2nLWJvhl8H2zDY2GY1RJNeqDesMhzE5dL++yX5L5c6
qUDJg2zbuqDH0UstI7vO6N9qaQWaivJhXy24ItamfWdzMP748j3+TccBMw++Kce3AoxEx+L02aiH
2INuYtANQcvtzG1Vlu1Wg6+xffkqv72TaJeprZE6+qc91VWXpU8+QrDBDSY+klTpE9qAZW1Pv+2i
I+f3F6OQRpPtATw4aW8EkK3tLqdzYxcz6S8141HOnG+g8HUXave/V+68ILQx/rzSyc2rRZchNeep
MQqb48yD0+qTCobakAgy6Iw49zJSeV6+l8c//+Qrp6GJXADnKJ/5Dx3WsyfmqCnJmkoFm2XtjM1C
GsAGiFPW3BhJcslu9ZsvkO2GMSsNe1hwp29HJ9N66D0RgIM07acp6B3yH53Bfst4XId2n8t3mbSq
B1Otxp74MfPDy7/1N28nTVPnOCowbEahJ4O4yU04cJt0jC1z8j60FT5Gz8rHfw7i/p9Y9I8nOcAK
OXz7n/86NvnOE4t23ZP8mv1jrwggfnzOLTr+3/4M6QVBxL4CXcvGrcq7x8P6F7fIsf9AvULnkqYi
Eg7L4T36V0iv8wdjBs/CkYG8+Ygo4hsh/mfI/ue/zD/QWvhHyT8dN5BjuAn/979/mSX1J//5OSPo
n7yOnx+GwwzDQ4fJPIOLUHad9tHawaDbICdcPWkylgelgbqJFkB8BVVRSV28mJxEIgyw8GqnvJ0+
WV1mE+06lDU2Orb3qJ4pyTa4r2qd3AJdQAUmlWTv+Ith75jUwx0thkFsB7JugMiZrb3tu8WnvCDi
aYroJrmP2UKjJhy6LH3V9Vqd77DtUGASYqGpKDEJ6wotCFyAtQnFPKBG778Hfi8+jKTI1mGRNIMT
r15CAs/YcSghWk8l+t5eeq3ZdzAZy6hPoEe/VWhDrqZ+7OeIm9994k3IYLQVvnvfErpy76blKGIB
1fBbqS3tG1jp5afASMfpCBdqH1JzgDRHtGOh3XlymuNJt9oj6aBdnoRZ6yZ5d7X3VdVm9jCAEHkD
118sG1F7q3kDOVmz4FzKNYnq3rHf06Iby8imu8sJeNLEN8NMXPGBQFjX/0AryaDNouEH3frGaL0b
peAkmXoePTt9dYBcom2sqJ7dGUCZWjSwUj4O7fy1Doy8hJ2P7ihchKV4itk4W1R7BAMSNpkJwb3G
+bpXsssBcgPXv7JNv/2GoAtinA6+jqw7b/EBVRXMuMIy6cyj5nQlRUode2xG0ffqCu8YfAzVVKu4
gmw4pcBvVUuYrMAXA37JKV/JZux5nKYrmk0rJMGVhIoO3zJgpDBsSur1A6LP7mHRNf9RmpP9zc1k
L0IKbnDQhZZ+rHSqXvjtUrRbs7FdFc6QWMBlikB5FMlT35NmRYPj1vZa+ymFjyhewcqxjV2Wa8gV
wlHMxfsBmYUNeJRYHNpDFm0WUx29tiBOyArBSSfDnOaRtevJ0nTfeF7TUVMT8XvAxXxsTQJILjYu
7U9BXmGbZu/AEVAGkVuxEL7XNnxn0eig0u2kLmzOvlDGzRrJECfsOe83qHm7B9QXBlPpDuVTJ1z/
vs448+6sca3EvYEohk5wUE/awSb48Hs3kN52VcHXyx4H4OA+H0FiedfMjLoUljaN9g252wCy1kq6
yU4KoVEc9mNDuOg6S5cSpKLPaFTZEIQQAZMhavu2ahBop2mxX9M6f2Bekj21dJzQcLpeY4ToFql8
O4tMBp6VVcezk8p7bPI2ojamDLxNJe/7JvfsdQCdw+hy28zStzZUSmO20cbA/q4Bn2p4S4ajJ6fw
zR6DeSYfPQPKVTjZVve2nCxbCzOrAxVha5W/RsAV7PaWDLph3pq0eY2NluqZCMfaVFcTRFuQiMIl
tcRs9DyeNSn2c+E03Qa49ni/QrV/ILcEImFXDf4dHPOEllxgDO8IUMrEJjCt8l2KeKQMR5NYPiiT
wZtmqMzXOpyl28JarahKwb5v+HMytWHwX7ebjuaXG7V0ghQfbet+ZoXMPwZDPz8mzuL7B5+jfxWx
UrcitOYcSlZSJvIV3QIyjNzJ5NtMZTG9XqoGsaUwFKFIYilLGdJ9pSxYNQei8igmn0RKs1TzsdD2
4nQlBzHMoCrPV1Wi5pEEUZXw1o8+IYoklFLv/9i9/n9Hf76js8m+sKM/ViUgvm//OPTHf+t/2dT5
f/65qXt/UDKifiEsETU2uLu/NnXX+IPz5VGbxGTsmI71c1PXHAPmIJpt7DV4fD128L92daYlf0C7
MtDpHif9PHbz39nWTyQjGoY0fCEIFaxfC5OOphXi7LKKy9l5NWcruQRDmRPykuPhGTrrs96X2nvP
quaHvGSRqHOyJUVjuGT1zQus3iXYY0Am5UFPjA9AMi86nfj9zw7iP/+ykyFtphX62Ps2nUUrE9em
vTRYqTvqbZgJt6YkQ1zvEBXATNZDY1yqt4NFQKiWGTsTygfig8QZI3ut0g04OnOXQKfeWHVv7L3a
n7cVY9s3z578638egZ4fjU50ED//0hMliV4rl9WSHqhK0PJYnSJ6QQPvzXgvI7nTzq5de65JEM7K
iiRSpDQDqXkXxGdnr35yeLf8PoHj2pUMxExAp14zkb+TOlu/ZXfpskEQYkIgQjZNDaOkabx2iaG4
IBb9dbL71y/Xj8/uWZFUS4KMMaqU8YpsU4YNAYf3KV3qg+b0TuRMgf4mt/IlCAfPuyRl/rX+/HnN
k8E2tHSdOBeziJtSid0kFIwFHww/yv5vFx7ouZ91UnD60BWFvk7kUxhpdk1LICMFQ9bvBJLeuFiT
bFvY5QhWEaK21whJyN84ENC+3pXV9MNQuglsOYPP7r/I1rV3dW6qyNCM5MJD/2Es+nkY/3kTjtXr
sxuP46CWPYGvsVkWcyT7vNi6ft3vKtoPsUUj4ApucXmVBmDZPfRu7zC7FACb2mBbKz3l4037ED+B
tydaMLvSJ8O8a2ivXlugmg56HzB3br0+BGY93L18V889t+N//+xPFv2UD5XvyHhNZhEVgUNHbC7G
vWy8CwKdHzCQ392VY5377BJ0AdLKprEZ47isAMNYYNIlo2KnaqDBc5AKMTPXe7r/NT7+pTtATRdX
oyCXW5+Vce932KeyLnNe1SV7s5aN5ceBtL44bTIVewVw5hE7TZSs6CktdNjbea7hOmQGjdleGduy
WqKWed9WJIm5G4dVXtO5bw9zw0GwcfjJHRPHazu1iV4p64a4Xmo/oFu3RFv6uyntrH9L/frzBTlZ
14vFWQtcZHXMIB/2d5PDEHABmerN4u1efqDnVh79ZIVuOzhEwTJzuz2Q7hiM9M3IWh0NUt2h6/w4
Jd0nAE9yM1leG/qQpi886BMz3M9fd7LiNlqigD/YdVzmriIVxyls0hFoblAJZeOTGMlgpnapPBe0
yFLakWqMYN8H0MfC1p0dPV5Jn6z/eRz6pVb+ZQM4/uDfvXcnSzBSEpIca4ebDVzqZlpLeNJBT+bK
sjgeEyH7SvpphXHAguVKSNBWM8oSB2Q7x8QgXcIFnngs/rwrf2PpjdLhc9eNOkYYkcfShG9b4sol
XiV531oTp+1jQbToA4foCeL7igxn7/ururAbHBefv98G2C6/fn6002yNMreKSUsgVZnybEOkenst
UaFyUIUT9fKL9/uV5Aek+flnniw+XxYkrXgsZrHvF5dQ3QT/im60716+wq+dx5938mR5JYY6WKET
lHE5qGJDCDyKxhIwcusY6oC8AdE0YpaPL18Mce6ZG3e6NM6FkjRrZYwfcfmGnhRAHXKK5YopjBbs
kBzIHuo5CeWh6ojrqVKduPtBJTNyIzuga+5T0m9Lt+lchgvlLXwf7k4+4AqpRr+8navOLamtFv0r
oojksRWJoRAfWMWncunVp4z8V5xIAwo8/C8dCU80VEMMhXgKpsEjn3eRWVCSvZ57r4kd6AriBAix
JBfSG3XI+eZtr8blzkoqU21X2qaHaul9zh9ENK7bSiSeH9KdRh3kckTbuyi8DFxmEAjg/tEOmTDP
vkodHym6NWXFNQmk9ClmV0gnlL2pfVzsrqSBowmyLANiVW+Wdk4/OZwrrnNVzMd8dWlsHXe2ragg
cyNA8Qx/LVTFVLiktHqtuyWLId1ZM0GUezOr3XcQcAhKWWS9fteSQvs6FXmwNRPNd2L4qdZ961Pu
ArzS7JuucIN3S48RcGvYSd5w0UWidR2FaYdVrboHSrIJOkvGzwtBKa/dVvhW59wsoGgsbeC/pLKP
lVVdVTr05FDOuUFPBWTrGBmmKh4LOiPvrFyUr0rK8UMrmQI5qUnrZugcnjw2HEIHxqrJFgpue8rj
funp2YK9ZyJJeefs11IaDy6CLEIUQdmX0WS45SsXP412xXCtf6pdp/qO7yUg7s1rCFxGj7LlkFBv
Dd8ZEcHkHRmwrRySEf+IEmVkdLP/TvgrT9kgi/WNJCJewHw0/RqZgnAftDWvycLp7fIo0gkYhXmj
IR4mkUvaGGtuG1tGuExWMzPVRBzMmfVQLO4YW37ZEeFeFI8Et7tfBUIWor/SegEgNujuV8g1q7aj
aiGMt6D8Tu/d3JJtZDRandGO8DlwmqVZv8H5ID6kZi1TGMZkh8dlq4ibtYxB3xHxITFljb15KDXY
E7t86lZ6fb2L1ABpy03vLAEBeeT5dGHe5Kg1XR9jTjhnuronnJwzg1Q6KjI/x7mgbM1MN/lg2uCx
FjK7poYwSxFkaDa6ILh2OsKeaQsQlkdvawj9DmCuX1A9EeVVrJ+CxWmJNQ1WVxLGOw9v2wZ6Z+jY
C0FOumoYf5H5vrdn0i9AhAUDITK81xEZ1bzs1ZB+J66jGULbmY6NPaNwtl1dpsSuqLWNtcAQu7kn
hezVNBjuW5Jr1EOna82wJceB95BXhyiO2WK3dnWruO+zLK/CXrjBl5pvrQ29qvPeJqqR3zWrd7/6
6WgMm2wZnacWwi7pNa1C/zW2anxfaL3JVB+hw5dh7IcscnpLPtWpXbzP675CXUhPUOG4Z2YbMq1a
jLA1lHxsMcbfKcMyjxk/amfCq37ndnnThz3aosNAwnSzJaEmMaIE1YHf+9t0xggQNlAWv88p+cyk
rzuEkTvNVUrQHmm1gibYXIj20eN1QhclEBnGZi2KXTllVgUhwrc+jb2asy2jlquJsJBDi2SRTmhh
tE3so5Q9kn6KOR7syjNBdhvrlzLoGhJj+2JZt2ZaaDdJvwJFYFEQb5K2mlk1h+YTY+JFXOkE9N7m
yloPrcoG4JBwmT7YfcGDV8Hi3xiw4cmF6FokSRoqGpUm+Z3R8vnyINvYaafZDSfCwlQUlKgljMpb
Nwu5rywU8PbicbEH0ormIHhyaj1PtqKa9K8ipbkWUlA65UEGs/rScmSVO79h8QwbZCEiculM3S5B
PTBUdzsGnOXQFMAevGyfNEeJ4KQ19ic9GMTjWE2stlVvWoIo+jYnl6wseZ/7cUwS1nDWzChvA5Ix
9SxzbgBR8R2+vAWe2dFPPVrDApVi7qxjbVCYBI4wGU2ccsSri7j15Usca4DfHE5ObdrNEiClozal
GJjN0Mr7GnjfYFwAeZw5+pwOQ/2EvHbhuTJuW6eLGNG8qzsRXPcV2ogJeNeF+/T7noh1qtGX4+RL
XPoyxku0bvVBn+6qVLtFyLveCMj70cT0NXKVw4MfE/PCrTuRUP91HDqFCEiAyUZGLnkMQrn9QDg3
P8jVCtZrsprWhxw3J/nMepFyFCAyHBtXldSIB0sUpVHSaiV5812PSiTJy++MO2oypDgeYFQcOw3l
yli2vObHY4a2sEmusprHa8tp6/0CcvR1I+bxwUOuRyYWnfKDadJi2CSenSVQWPkI93rZs2N5Wksq
mIkO6N4om4Z+t91BFZmHfrzPE1V+kIugWWTLtl4vPJBzL67165G3nSxF/77j5D8sBAZLKz1UCEDC
erWSzX/24h4Pjc+K2lmJXiCbqWO6ux1TtMWK02JZ4pf/6Seqlp/P9qSUyleTbD3PlPFMJhyai5Ih
WEDHXjnpwqCp7t9WTkW+k4lslIYOMpCEoArVcegOyDbclYRFbXxHGWFh1yjeOb7t7LXIPzSjZ+wJ
YRcIX/o8LhwPPQ6h7lsaK+tVa/v9nd4V9oV39MwHeGywPr9LHRjprvX7gpObGaGTE3sh+RQyLf82
W4t34SpnHndw8rhTb83xJDZlnI+WfZMy1aPbfxStQMG98EadreJOnreUq6tVx5RJy1mzHblkyK7J
cOcIDnR147H9RDNxWq8lgeJsinVwmHwCm/XUTJ5efidOPCR/vRNMjH+5mR44BPIV9SrW1FATJrWQ
VhzI7DUyvfy+TQcGeHQc30sDrjkmROe2aIVzv7ZlS7QTr2aTVGL/8t9yrhI7Ka1ll+aJMw9lrHFs
Dv1KZ06lO8iJq1qLiDEstl6w/EupcLaQP/N4Tw0qtGs8OETsEcq3WOFcIsiR3mlbq0vqNy//nnOP
99QsR/LymOTDWsWFmoobprJkYBYkDBemPe7ydTG2fVofjzNBf2gpRPcV+Sw3RjOa25f/gjN7yKnr
3MsAVZd+m8fOUuivAPckt/PUFA9aS7oa8fL9Bq9EyqOX2b5Y02X38mXNM0/y1JBEUniFOtrO46Qo
2m9owOF35XhTjMybmhtlCRf9W6qSNhxbMb0nT7R/HGhYMJFQC+mgblNax1y5nmwaj3TCLXDunMmz
jUAQA8ZI3q9dMIA1XGcEgtRX6TutEimtvayqgy2IEfeTNrCxVBOaTtp0VsIJzZaXoKTn7uvxdz9b
p6XdFDWnV2RlajYpK7Njq7iphq2ap544n5b3GDk4IRYhfHP5LeuLOr2wR5x5cY9ykufXXjsyfVxr
TeNAuuKTm87LlgElVpymaC64S890+xgS/3oNJaENiJZr0IywdgvZkfdV6Wm0x+mNlobbb0zfyg6a
3XxXCpuFOxfy7YV35/cNeeuUyEQrxF+WdtD2OXnlV32DKEKv/fXTAljytuFAtHUspAaRxsvNudZM
Z5pBMIdCVATOF+T4XRsOtIfSjUWq5p1cksTadM6i4tyZxE6j4RJbIjeaCIFp86XUffEAZpvseqWj
9tBMwUCppRjsNrm9zMxU0Ra/agc3GP6zdc472VmCYWKahRY9Tmr+8RVi9V3TD+uNhXGPcJeyeGiz
Kr1wWj13O0+2GKjdVlP7TR6TQfZkWcP9EQhHdVjcVdpo7Ht/qj7b6Z+RdWeX1XNr3insRncL0mN8
RlSExt8YvlL3BHUi/TkqHTwzb3aqz4JdFZSPyeppD4hA9FDxrb5++fU593Wc7CEluUMNiQxlbJPo
FRWQtrY588SdKar8wkDmzCVOMXMdIxd/HmUWM4pThyQ3dXID8vq6csV64Rs/s36e0jtXH1dAo7Q0
HiyBX31q8cS1TnnTdEZzmFsMAi05V1//o1vmni5mx6SzJfDTmNK8j/xJdw8BDedomnVv+/IlzpzY
TsnVmQfSBMVCGQv6ea+NtdFwiZCHO2BI2icD3qKXr/Mj5OU3lZ97snAFQ+vMWsfCRR6vvC6axYp6
t042BjqUndQs7Vb5fXnV6+qVQQXx2nOF2HpG3XxQ0jQe60lU7CHGk+QgHMoaM6Y/6O/SqZDxGLpa
0sRV1vZhlpYf1zx3d+tQpcceBOl5GtCcRaXlTuuGfVYfRVSNIKYdITZtpbF8hf/ga8HiRgMB02SB
lT4ea0xcOjGioao5X85uJu4lj3eblB2nHawF16XqyRTpTWjUbvLZG/J2R1jncOFFO/e5ngIEhgpN
nq+bnAH8hm4KAvcixJblRi6hbxskaP6e9GE97rQp2Y1tpX1K+1ZFlqj0C1XJuXf9ZDWsRwTLq2Wk
cS+8FPvJKt+uJm5LU+kGzgiMgiHm0/Hp5TfkBP//13n3ND3DawH+DUuZxkD99VvPhXRjJXKNm77r
DhO+1/3g9ia1TW+SIDSKMMeSGAkTsWOSu1iXZ9J4Mw2orCg7rEGdvrPJJd/2wl4/u4xajiPCYuOY
lbmhWESfhIvmwmd07ladnNWDEWewl6s09ua531qm1EMWogUfk/MR/11+v1b0j16+UWffjJOVdDli
g0TTprEpqBhta+n3ejUsX7xxGa9zcpuuRrK/r7Mqy95OpahRgxX9ps3zS7/2WM795ls+KmCfH3SK
MshzTR/4tUeZGKGPWiRyyGAXft/xd/zuH3/cMJ+d4dq+C0YASWmcGuA7V9PI43qdui0+Zlxe8+xd
N9psIjVbi0PntLgBYb5cOGAdl6PfXftkydWJW4CHQj9Ed4Ch1WqWG1IocsClZnfh951Zck+j+Ojp
Ffa64HzwlsV8sBJzvkXy9rX34blHVPiX2nk/8Ca/+y0nS66/kBwG5zaLSw/xRxvMy701reJ66oZh
Y9aJufehq++mCpUkaXb5vTQV3mQ3p3fkNgVTIkYniGa1ZTumnnW1OKbc9J57KX3s3L0+vl7PnjNi
Y2tYfLbrqpPFfWLSbTdWs2Ii5RgfXn6Xzl3iZAnLF79WuDTzeMBPvv8RypABL3llK/sSE/bMMc45
Ocb1kAngJ+Rcoi/6K28y0OFoZbAzHbKu7SY3SZky1JaRXHNhLz33o04WG0Sw7dr4Qx7z+LBxzWZ5
xSvbRzYS1wsnqZOM3L8WY+dkjUEenI52FVCfelr2jg632I9BZ76uuq6JllSzNgsOx7dctz0wZM9i
c8aF5aT+iv5Yqs1sG/gsvdmOVhg0G5uMsogezbDpuvlSH/bMh2SfLEMqaHHY5FpOHxajZjA5ZbQU
3rKrXYZoHr7F/csv0bnrnKxHidtqppeyfnfG4jBMFxDi6wCVMsV0lAkMwy9f58xzPboHnn8PAaC3
ummdnB6jWg/VOBehlgTatpsqcWHtObNy28ef+OyTqxm2DljL6ngcp2S7DoF9O7Ry2f5nP+D4w579
07H7o9IWgYw7XMMhZCRnm5jsEP7C1P4/u8TJmlG29WDh8JVxIVNGdvAc7uD1vkLGO13YXs89hZMl
Iw3IjOmWih+RBf6rhgz1KKi79fU4iktP4dwLdbJkaBn5cqRmEzrUJsOHJNEbhNilcXD1vgmRgg6H
l2/WmVPJaeYQf3o3q9IqYnSWb7F036VF74YGKO7N2CQgMIhKf/lK527ayXJBjMW0ToijY6JQoUFL
clALrzUYR2TBhUuc02echk8NqSkHvxmLuCjQ8UHCTK70OdfIUpaEP009GvnjRMxkTrHNSwOvLvkP
V53A8Eo6zcVz+ZmHd5pB42cObQFJGZ3VbTOHU+APIEYcw/icAM1owBEU3WE0E2zusA4fRV8bnx3V
NzV2Y9v6OizadBWUDkD7kpoDaVxFGUHUEpOYl5/Fj7/kN/v+qZGt1nKH8h7NrqXasMR5/naxFdII
UhfNruy24FPsCOnhERdQ+1FvLUHEmF7tglRNoV05zgbp1gJ1lcc4QWtnmO61H1Vq+PvBgT8zimTe
or1cQWBM6bZIC2AWZXbdTf1NO4o+rHtsGoqsUp1h7M24pO5HN/PHvUitcqfS7pon2O7HQcO3mKfm
3az3G6O7tEac2ZFPyYIVwBKzMXhRkFeYh8KYqVOCAt2t3lEsruZ3bT2mmne4Jl++4yAtWeF+d8tP
Vj6Umlnpz1kRT2ugI3hWtX+dtwTwwgQpMUnOujo6qyo3iBr4CLdGXo+KuQiDwq3l5PmG8hHFD4ZS
jpk5Oy3wgrlhR50KAAedYwWkQLISmY62GzuYNRieubcRvtnps6gAvuC20JL9UPr9wcypC0K8S/O3
bEzAtmTs2q+dVhtf0TC03laWAesPftK3rJWZQaDuWJGS3Ofu7cSUPw9xSagsgpyZvBKB5tSbUQum
NxBc3HGTNm6tdlr6lSG0rHFEJOadHEBooGAoGfFALrwC+9QUm2AdWrz4gGo33qKjUM8Zcs1bkDxp
Fi6+V8VqnZldaZ62Vhscq6W3TXqsSaEPWvfJpZGzmQmDg9U4W/2nbtTzR3/wEVJqbRccPcoOxA44
qcmjbqj5Axa2N4ObTVeGNvm7MRnfo+1YwtaW9ZPdZfAyxoXA9mgmgeymxtWtg1fJ7DFM4Ig0W35e
/k1VlXGTFGniRICHE7VBgtTt3LbOHk2v6xm+JQVKPQdvf7a1pG08OENrXlVwerdZ5vftXheSTgWc
WYzv5TR1RuQ3SRtbGr8mn0iXiHx2ruw1QYkW9K9EFdjqLTk/1XozjG8QTrZvCq8YESL4ATiHiaRR
5zAk7XQjDTfBlNIsAsaBlXbT3RBo1TcJ2PShWqg8Q82FGwTvyS4+kGaHbX0CA/FxyjPHi2ZCopKN
wsL+fsCpU0TjmjZfCrXweaxlBWigS5fxYMyFpUIdgUKEzKM1d6ieFK/xasKtwY4mq5CXcHpYDKNO
MY+N/vvGTPLvGmqyfI8DTJQbT/RJDFO6AGTUSZQO9oKyJbQnqzhykJwEIks6KOJDygUIjdVJZGEq
b4sdVYiDpVgKe96XRzS1ZY2WuSXU2rYjJ/Py24lwVoPqbNLvpzRbPeJu8VflZpC9Ty1IT7e+IbFE
6M2sW4dxXXUjLKHCyG2N7Sw4tL0mv8BHccmcU0PwefKCXeIzNI+wQi2v/WBZ8KxVgbcfcXhboEHs
KSpcgnbxi1X9zQQZvNzRyWo/LWOePvb6mu+0sSqOnausiEy314OrkQllHbWk0m2bicHH1ZQbwOgt
uhv3eN8aP+ZIxzDRBy5UbVUHvCZkxba/BERBvdeSHjMmX4J3VZgGDNZSSh2eC7QwIqkc9ZCodrxm
yACLwfQ7p4gY0AVv07zXQKI0TEAYZgVd8Ybucr2XheZ8Hd2l2fAuaCJUiVjp75Vt/l7JxPtWK6dk
oy6IY47moO+POaKyRhndIjPYDUGzpqzUSXObTnNe7iyt6u9Th2SoyKfX4URrGRCF2/mdgjGBvSEN
62x1kKeoqXynYZvDXtWb4j0yaAioc5n5X4BDUl2WMLZW7AlHyROuSufV6h+F+3U5utWm8IZkj/6w
y7ZakDjrrqWBeFeJGaTHzKqRY5NcDZaXZtRwlFT/x96Z7catpVn6VQp93TwgN2egui/IGBSaJUsh
WTeEJdmc52GTfPr+aDszpbCt6JNAAXVRQN4kfGwGyc09/P9a32pR6EGZUdaTrlTaKtNxCqzL2YFE
oQbVHTYZJN6Dap+nuiTWN3Lz7nUYNNOFEWbPmyl2VTQimkRBYRjQtGYwCI4nEkaD2w3UxvVOXgxG
C4udf8/xxRiEJ03QJuK07+fKWHPrKDGrqMleXXeQ/SqXWk+WRG5+xqGvMl2l3cQTqofB2ekGkjMv
hxqG87JzhrNxJorYQ+9kXqnkNIae23Ryl8OagZfixuYNX32NKjNy6wSsk9tPhNE50i9nyGvbkMr9
s2kOF05e70OV4LmVRoDq2SiU8GvO32ckoI/ySBWIr4zc1l+CKFTAMCVVhQnWEuYuRFJvb/SIyWlN
TCZNbcBH9k01tvCUSnWpdI6ZbXhWzSIKDqofSH6HpfMlaElcBpWdhHTbck2rPSoy6mMwQTY+6fLg
qo51+yrXB+0uLmngQjKKSq8WlcVQTDDSgrAC3o6crTDOM6Q6DPRKBtejmpmGZ3SV9tku3b5cg0Jk
3LZBfdUGoiOxerpHA7o0St2kuFPSWUmQqkbtazZa5eQT1q7DhurT/ClzM35cScKZRoKw0ZxSVcyh
azNkV1NVKtIbY0cF8tml/S0iP3kbkdD1ROJdO22dTlfE2krNpiPIKZYT+02CpTyWcRVtSxmqJwWP
gIy/rHjGRjjczWWRX1aAYfCSquFceUUh63g1KoEy+BYD5wRa2gTlLC1l6Kv2GAFQiftY31aY0F4i
vt3PbAYgEOV07yqUi22weFHDZl66Xyn8PTdwO1qsdrAz+oICH03y/hypgOmhjdNxBwvFQwN4Hg9N
BdrLFO3t/3YHBgY7BWc7FEn+gJKEnwb5q3r4eBP0p33xQVXCCeEazjAPTwKnsm9cC6QQYPHYF+6M
eLuxjSPnsz8cag4xCWmo5oSfC3sbudM1SQLlNoX37YE2CbzQTDHHooj8t27pMNU9dwbAg6UItmoz
DucT6imfSVFuhKMiqkcoegSJ/YcN6yGUOglYYKBquFugPa1HWNmLIbP2ymXa3+Uh+KDWYZEmANw9
Ut75w3HtuzrgzUGdVWcsouWCLOXVTYos/RtlAWtnZ/HLx4/uT41qcVBpkCqMVSBA7tYeKCIWuq6u
yjxKN1astc+dZSP864ZsVeVtcxIjfl0RSDE+H7n4H8oc32VWb+5PRbNsKRQ9t4Mm70JTU/1piPD+
4F32RagOKzGY8Rr2Y+wJFrQdgEr1TNYSQ7SRFiudyKFNqg5fPv45f3q9BzWLcRZVXg3S2qqyZMUO
B2vTzEV76RKYSsIgAcqBGpMAyf7uyBX/8C1+b7G8uX92HF1qiRRfiZKke4GtaqXnI9s15vod8oFj
zP0/jKPDmIg+1RR3DIzwxEQO7pcZ4CVTn7oN2/FjDdfveb2/O1od1GN6rIaRHjGv4Gx3VyCvpk3F
d+4DcAmBlaNnK5NZ4vKr53VZBOFnMkEagFtgNYWYp9NMsN0MnCbczhKDet66wUVAEOGGYxPusNC9
Lo0su0m78qUx3Xjz8Tv/U/H9ENARlUFY9BmV5zmYSRtAn+Xn4Ow2Pwyhc2dfN7r1Mjq1fp5Nhnni
xhSJRaxCCWPFvtY1KHhIdRq/Cwz3kxGZpidaVzsy4/zhxR2GI4OIJYFbSHsL36ZYR5nILjhDDatK
xOnNx0/gT5c4WA/mLIAZWdnOlsgkqoyudZWNE0r5YD4m0vvTFQ6KTm2Sa7pCk3RrOcp9l+j6dZJp
BVq46VhK2B++o8UV/ragCfciozfM+CYZW6wl5JKzciy1De7ncqv1zrEYnD+sad+r8G++14BI9baK
wD2GafRIsWYHgxjLQh691nE57VKrs484Er8Xk3/zOR2y8K0ma1S8PdFJ0ONMrsssvLbdZriio0r4
T9daJ7rVI3Jvk+ICr6Xul02orUUUjSudDdPezdxvECjZp8ddej4Eo7ZPcqnjZdPlSlABWDshcl8D
zjJLJPgYrBXWWmSxda2Dct7ENpoCi/4LuqzC3kklYYhPRr5W6LZvao0MZbI9sqsQdu9Wt6v0IoAd
7rf9JM8HpRrXka3muzxLkUFkMGTYNs7rQiYExeB4Wdk92mIqLrDb5nY6VnpcxuzvHtrBYlaHWYJQ
LFO2tVW0O42z1ZqJKAJ43LcrIyDTEO4hhvI0VU7buFNvI03jEOJExxhVB1nU/+zHaMs38GaEpCKs
RRPkwXaQravDLJ2zK7rhOmhFTFlbW7NqsYIw4Wpo6tr2yyCGHPGX1W8daLqcmqdUW8nENC/dhD7M
kQ3SH9bZw8ATPQrbziCV76TJam1bxGwmUCyKH2W1/wFcvAFciIUq8WfCxR2+qS9vsRbf//ufXAuY
Fn/ZnP5tc8kqsGh2/5NrAcrvL1B3LswpElZsTn3/hFUpmvnX8l87C+2ClBJz2QX+pFUpwvhLs3TK
isDrFyYFTIEDPNVHuKqDUbtkZNn0bA3IapCsiH1Z5r03o9dO48SM4tG8H53SPTc62AQMQ1xziRXe
YgUZcNCrxR1xCi3lg9Qt6SOIcTc1SuPX6tCs+m457EcatrE3j/H6x7f71i38fmbnl5GIowqCYFwS
UIheOJjh87FS2QUq3X2gRs0KwRMCLqvWrmtrSDeNYmSbj6/3/kv5eT1eh1hyePi/B2tWNBhymKdw
uA/bgqawrAYYx6125Hs82HX/uIwmyKfijjiM2AcPPGLt1YIiGu4rO03XheJiBGnIt94GEZVcB8KV
HyVOd56TGLTq7HZYaqr99cf3ujy7f82W/AhHs0lXt2iou+zvD7WqyCUNqBhOuVdMZTpphVAeKWJg
Qs6d/mGiJrIunby/FgDIbhoDLejHl//1ITgCWzJZkBYob5CkB3OmYkAH1kpt3BedK/0A4Zffi9G5
1tVOuyT3b1j1ZiKALbTjZTIajz3SriMv4pfX7QhT1dgiqOAZiVlf/vzNwC+I/5nRQHf7RojAd3PR
rjoM+0eu8n4DtDxorsL3awu+M4IVD24UgIOstWjs9jW1VMr/mEDVqDchqGGDPfJQl+32+5fqutqS
HcHNCJ2grfd3NHOQQbI3TftJa82VNWXqdkyd6EZNHeqewmTJK6tIe3Q75dGSjbXNQDGfxEoRPwRh
IHI/1jPriIL2/bZpuX/apTqjDVKkpQnz4IhgEDOQ5H0j95auPPVk9bHLpEM8mjdjhss+rvQjG4Ff
HzjSyyVvlGwqMn4ON1HCmY3BqrJpX44J0nJyrFYhu2n0hhAePn7gv1wKFutCH3KJ5jRJAjwYQVQ9
p9YEe7zP+hyOVmwQHI28dT0arThyV+/PpzxGLkV4Mil4+IxhCx7scgr6ZlUUyH7fg+jajItfOegt
vGONad6Wk6WuNbuxPaXM9fXfv0liR1WLfj2tkUNXQtL1EQfvZtznQjNOtK5XVsj/MijCR0Pof5nw
uUlTteA0kqmIfv7geY5hVMTuLMZ9YATndps+akOYeaNNjkjU6s8f39cvA5OLsX6SbeOw1PJQ338s
diXsDN9mv0/Hyo0907YLPNN2e0IPpzqnSZCf9TjxjgyZ31yVfrPOqs/sTRDTwXts5jklMiRS93Oa
B8+pLF70uGEzHQsFQ0mr045TjuUWLY/t3bTABoMEDQDWtChJvDpYcPgVxjC4tbofwhDBhAxSf+Yf
OPn4ef7mKkIwyRnAuMByugerJ85LFNFdMO8tpOrryGwxd+tjcGSNPsBwff8QeG6myrRqEUppHsxx
wVTqQ2UO1j6pnIu8T7wKcSMOx+sspszarDX9c2ebnpucRNl+VOmAq9PJ0mukDOvV4/7jm/7NDLDs
FOjZsx8z2MO9H0S1HlWAhnJr7zS614IFn8txJebi37nrJbqLQFPd1ogGen+dKbXlDDHb2kfRSsQ7
mXn6Ge20T9JY6zc8BLGrX2aiYV9dCJbHVB2/u8m3Fz/4UjDVZW7etNa+cC+M/ty2L2E+/d3nKISl
sUxAfiOe8bDmMRACpGZK0j3o9Ba22dzkmzyFwZ9kZvq3xymDlA+ffSU5g7+EvykyN4yIcu2+lpZc
p4I4UHrI1ZH5ejkiHHx0AiYyCdGMDHbwxsG6p9lJE0OFdvfE8YB/WMp+X0OZFYEf0EIuV0Ep2sYD
OlCfygwzYNV10TeQFirMevq89E5rA9t5n7t0rOFTpStadMVrbhaIAGjqzzm29qimZe6kMdJ5WsEB
0TB06XwH6eaZUdXDNRm8BdESVreCk2mUK9lTkzlZYrgnrzW6AALsELnfnDLOj010v04H3D9NXbBZ
RFarh8dPMnfqcNaBJRdtRnxOHtBKr1p5ZHH6ZRvrCraxQKGBULOhPvRhFroqGuG07p5kNn2VBhpm
NXJHbHEq3FjuotqYuvNeqvN1EixIca3N8iO0rmXGfj+7GssJjZIcP8PQD08ps+LYLVKncG9K4e7G
kaqDUFFbKbIs1mRX/O1Tikt2KjRxEgPBFpu/yASNmWgyunt7eKW082dD9a08TY+sU78+WK7CPw8B
S4WafEiuEqMWjIlo033ESh1CH67MTTLVwUkqB/O6CIfmLCyKgHQqWAFTGFZHJoTfXn85ljrMd671
fRl4szlvJtPIZrtI96TxxZeoLz4rdSHO4pJNjpWjTZJozSMP7ym2L9I9Pp6ODuT7yyrD7UOiB/LB
1Z1Dv8OYgRqN4Nfus8jwpKqQEms1ZyRH1GvM0tVdEtGesKaA9GOdfYNVY1etYTMfGVu/fkQWNhLd
YgPN0krD7P20T1yQQfWet6Dhat6OcdfSNS3/Xs7n95slWV5ly2yTncR+/f1V5By6dW0zokieyNdt
No6nlZqII/2s394L863Lqu2ybh/sDzKZ24XppOne6hTNkzKqVklONMzHb0787jImE68FnHjZ4R2s
yH2AHgJndrKflBTUMvb8C9IoNK8N0UP0cX49R5UUHpEf7kMp6+giy9383sqBhaiIpf0yQD+nF8E3
2x6Hb+R1Qv8dUaKQQQUQ75uWKmJrjDrtbhN88JooEPOpDVJYLIOG6ebju/nNV8DG1BTucjfLcf39
mwHp4zo6MqQ9gpRsC9FNBS5AsaVVNA06tTB8JSif80LcVMPUH5kCDsScP8aFSTafwcaRt3Z4dCtz
0rnoEyT7ImvMNc8OPAECjl2jat0mrbRkO+mjfSLrXt3UpjQvyyGYbkcaZpswDaJ/41sA6u5aLKfC
NA6fhUXlx5XArqlyq/auVeNyg/O/2H78xH+dzVlO2Bt8vw4ltoO98uBCWemQCO1nR6ZQh8doE7th
vovzfN7NpTkeud5vHjIOXNiyyxdo8I0ffBaWrTcM16bdu3L4XNlmg0RHmMhdrGk3j7pFhtfwiLgl
XA2lTHZajzRuhPt6psM1OrKa/lKVoQ6jsgNjm+lQtDQOe89RnNtZMhXdPjQEahE16HBNVCKHgNUu
cYxz+8CDKzZWaOQhqXbhPorrY/yZXyqSy69gLUcgTnWG8+7BqK8RNOapbndLycDx+6zuHtiehjsJ
R3YtVYSzORm9W6PJi81kptlz1+vTXaCIr4WbX5dTdzuZjXukYPbdX/xmnWctWGoZBh8CBRb2G4cb
uhKyTA6df+GsKOcoDJJHq2076QX0D4XX2A7ZvW3T0uWa5GRehE5WP1o1WCIEXDN4pinTs8u66IOn
CEUvUAM7I0LGjvTWG+TQGkhKMgu9H0ipOzR2JDApU1RedRZJ83CnXPVRhG4/0giSxV3tloB/FBCb
161sAXPCJEqo38TGnWgrffSAw6hQu8uwfgrjLHopWVHvMnAQulfPbUGuIce0CdrlnHSoBoP6dpBK
8VTkjbafHHcENdADUveAACCd04jW+yLUbk58B7cOnTaruGhoP70MuQ56jzmsfNbnqbwrtUh/7WwF
kGOS5uIZtnbcIL0bjWfNDesbY1aJ5qwKM1S9ioQrgiAZS+dxp0cvFfE6uVeQ0rfXzX4e8EW5zZ3S
ltNIJXaxr5vRrER+GVXJZ7XIgx9Hg/+KZkb1tfjUNV+/dhdfqv9cLvBSkpUVh1H3f9//X2rxP6+/
+tJ9efd/1t9DMW76r810+7Uls+gfZfzlv/z//cOffYq7qfr6f/7XS9kXrDq3X8O4LN62JL6fGP/c
wtj200Hexve/8A82t/WXwadIBtLSJWCbwAf5M3BjYXM7AnI3lQXTInWDFexn4IbzFxU4SvdUHliJ
WcL4o58tDO0v/oKgIkjiN6Eu1ML/TgfD/A6/evNpWhoNcXZABDRpLmkCh14KFgvHSosh8iOitDUi
B5Y9GfRYo/Kb0SI1DPby/DTMmnEPi0HDo+y4Seybcx2B9xq74ZOMxxF+jJbqT23kxNcqDb3Wq6NC
uZtIvXyVc+WKVRsWpwTRVrfY8hJ0msooB69ER3mmVxq20lAfwtuSOEvbV4o5ven7zjyHhmgTnzg2
5n5MY2Sh1VyUElBLJYl/NSYjA2ZAYKnfzqH6SYYqWw2BzPkR0Wp3iZqSyNdWBiy5uDq5IztI20dN
tQOJc0tf8htwnH9pjD68qSu2Pl7U6+nXsI2I2+TzJzlSjmlDhq/sTE9p6D82akTwyNQs6A/TgiC+
VYrCPqtFYMK4hKcYrqostzBpGFxsrYkSjL4ltfBz14b9xdAR5Ihqgy2UN4T5dBMhXTS2qLvb01x1
FOSV+aBcNZANsw15Y0BWBXr0wUttRJReThGY6EaIf8HyXnJzV82qOAlDwNyXyIaJMAzN0f6sUUwK
fQNFrrIK2tQFnAF9DWGiPSQmz16CAIWkFaNjrhtWp46g55PKslNzp0vzEwab4FZJjJBclVbvHQ/Q
iHar5FGYrWoaAhcGvy9cwe40ez/U7fk+bABmeYC6nJ1q5YGyuGScBBkedB9PMSJBoq3s0OxlnD+e
rWbUI7+yzO5ZG+HveHqqVfTK1Nz8ZHbxhDZUyYY7mWaUMTTUiihj+pqANno7uLTN07hI57WUcQAL
q3eriyGXmDuyjrgHf1Rs7ZuD8Z5DPuLxwutrrWWZCMk2JYfSVZZ0CmHU0Pkai2TMAfKlX04KtJre
mF71tiy/DrOlfiO9Wb2ymgm/XVAIvYLxAczerySG/HWKlhrgs6F0vLJ6ip8jS7KeESQ3wcJz2uFp
GIPqyS7KCB42uCsYZJMx40whrcubTXkxq6MSr9W2wGUsHZpWWAya5imRtC49S5JxU4oh3mhG2hlr
JNfWqdnRB6fIGdgkrYaRMNagu1CtWqKsmudJCbJLcikzGFiR3e76OLR5kEOWG2scrqa5tcWQzbij
ejGvRGueaYmeB2tyMao7Q811xy/iCJRoIqy68Md4KJCXhVDWtmWTDDcNkeLJjm00yc1WgdfCd5TZ
ea6KGVx/YyAE91zSfq3LURFIpmPES1fIZskWhMmYvXaa0zZnjWtH55UFgcoz1HFUt5pVkVsNXF81
/GrmXSAILatvuA2ir6nIgkdQevMXpeTV+1jurM8FKcG8O9WoPmeRAtahDJNBWamSwBYick022vXs
xjkQ8mi8cxDEJUiUxXA5VPAoPeQX/ZOJF+CLTOFirlCMsIbnsiAZZp6VL3ZPuWI1ctJ77aoRvnJo
je0dCE6n2+lMfxHZf83wKYkzecMYY/8xtfR4/WbGQrDOlBEBPom4Ci4DkJZ7hw19AayDges1NdSD
TW9HebguSlH1Z51Rudppr1ZyvByMeLS9TtpO7Afj0HenVunyOIya2Fg/N5fEy17AHCIVYW6sO0K/
Uz2C+FATj0JKWsIkF/Q5JVT6Ov2ZVNUyvTSrNrbXDVmr8WrosEtfJDIKjSuYluqzktDZ84IsCpxt
ls0W0R+xuoAErG4cr2rTKeGd6ZWanpeQRwsI35V53WfK1N2UM/4A32iLOCB4mYLhraEpEaa0aCrV
U6WO8bA1fW5alNViS+uFZwz1ZI2enSOmQASuxe26nXr13p6l1ZCCNimKXxi2VH0U3IzvKNLhfAsn
nJo9Fe0u+5pmHCg8cq0cwqx5r6R51o4zbVO2k8wSU2Y8OFHuXLeMxdYjXAW3bj4K7Tk0S+UZv08C
mTKo0KeneixVlOR5dyd5NjMY0bpwN0nd2iO0ntgaV+0URZemmsrTFsT5Y5zkQe9bs5tczGxvtW3g
DAM5T5OjYGWSZfUSduH8YrZpc1XWafJU1bj5KYJoDwEf9IuGW2L2ZeeOtKutiWRtKHX2qy1lf68T
vMuxJB7yzufsTEEaDXpEbZ6852bVtAExeyI1nAd9GN3yzELkiqlpztH81V3TrolJop4paqacXpKP
Q0QkG1cegKHPK+iiJUwLVx1n1ksL5TQ0h0+kcRrTiWwrc19KSdUzGfvpnvBNxt6QZiGH5DrEQKRL
WUSk7lK/26R5A2wGVRoPsIZ3Up9qMcGbBCwFabTRBsxZXhqNNnF5Qd3vydKDlazQ8Qg8U+vjBKeN
o+ECxStzH9uydfzJpnTidRTQOpYLAoC8xA3S89nNuR/mY2utmOHMMItL8SR6LOdeyYQysPyn2bAh
T9d8skIz/2aHODVQaVpVs1F6qNNFWY57UyQmAOtAtZ6xV3Z3Ol1fVlBjzHIvQ3LIKj527YtdKu5u
6Nz21Ymn9Nqt+5IJwxhAAjTmEuRbUR6+mYo4Kcctq61bqGcFYUD7Pglq5PhhV8NywPH3LcVA/W1Q
Q/ebZlQqs1NuXILWs0oPbkd7ZRYAiqHdlRe4YLrHwqkRWoERLu/i1qzpfgBMg8piaIJsWq2yTwjs
QVxZIPE8zzoCtL0mLvRubavgDFbopLqTILD1fg1bINf9CDMykcGRrr5acpynFTY7EPYg4kkd0pMw
26nj4KZE0Apx5+i9cQd4JcTODzwpoUyXBPjPwoo915g4d10bFJYfuymtGbsqEMGSvqQu2UzDo6sW
nb7YylKK6a2uxwB4zfkSzwnU77bv2x2oBcfw4ipLLnsjzIbLnNhjbWWSWXvPiqKmu8RNtb1t10L6
+tgGm6i1MKeMwDeM1RQ5Ilzrdj/pGzEW5CAURWPddzpmoe3MzumxsaMM2Z4epXdzolbXAMnj0B9U
hZPhGKbZOZM6CVWuMbzmRHq9spudnjN43E/OnOLgxIPDqyNdRPArbV61zzdvA4urqpbP3Aq669gO
onusIU7ghz3bMU/i9VP9QEnTO5n0QYo1RLM+T30ynxVhbNYbU5eue1rZsJG9RgadtmvjgMh5PFja
vs6H8hoLdpmfEJcyEqwG8nSlW4I46qCX0aoxCm3AqUbalBcFtb0DDT8Ir9MS7VTOc5Ih3k6sU5JQ
cHjgqQBW10YtcWOM4ZRFU2DrgvtbBVtHH5gbZ2qi65lYyHATVljWvLActUf2CHkE+YdN4sqp3fYh
6kgnJosOWhDNwCa1vbZzMWnBfVCSEzcg+sNXjEDYpAnP7u1UoPHBAG/LOyOpo4dSJ5SZ9LIioPRS
iOihUCb51bETcnGKlK2TV2gmhuEU7+5ZauTRTY9RjRw9Ke27vEqgHbHGh5cxNquF8VpNxPwVI2Vx
BVEtRMYqci9nWyOgO+EzK/ReedQLxdZPEkUnSbbsZXGqyLSOSDqbzF1KHMp9gv2HCZag49krzTa4
GnTBb5BFgPtnmLRQeGg6dZTWfYTV5XsN7L/iGDx8bbq++fofnILb/yBL+vVLx8nz/Qn4v+WBWFBn
+/N52Pva5P3rl7cn6OUv/DwPW6RM0j8kYJJON03oRdPzj/Ow8RdAf07LFqUi6nrLH/08D+sCtZ+2
qBtUuhrUtijm/zwP80dL45wOFp1k1V7an/8oBVz/OOd+pOj7jh57cxzmwE0Z30Ztw4kYluNhM7Xu
c8Xie2k2o5busMTjXeo9GUBhYiUUcjWat3TVVkM6XYYOdLGh2/KjSL1GHBBpF4mdbhc7YD3tB0Ie
SZfzixHDPKrevGtPgtZZOYpyWnGQcvVXo3tybaa9uj9xovCBevF93xeboLY2IZ5rrVH9Qvp0PDcA
mVcdiHS8Vl6Y0LLsoofQaOF3kVuOqTEiqDuAtq5YOhYB/ZwZlqiexpI5HUzpuzGfLbkF2EKK5I52
xiOpTrdzFG1lrKxTtzuzTLJ6dIIS01XPv6PJ5khF/KA4/MuDPSgBOqoFditom01Xl6d4TT1pXRt9
sh5qc/NmuP18p2+ljwddjF+utPz5m/ZXBUEXgDWv0BXkP3wejnkLvncJ348RipmqtVR1DIsBeXCB
2lYIjUhkQybTRaziW3Q+zSmoYqLeDS8F3iZK360oU9TpZRWd6WW+SaGpJclVB+ipoU+kQz5rsui0
VZCaDQ+93kKU3I8MHPwVTME4vvj7SVf6y7/V1dO5ay6OytCz9Rtlgl/IJiVhVmc7scbqtwbRw9Yh
XOO49qD0nJAa7um490rztAZl+/EDPiwy84R5AIsMc/mObdQH75+wujj0Kjk0m8ZCvFrG2/EFOjfz
6UNfDicpGUbg5A3EAZC6ybMkw0IEG+w0R0ruvw6p9z/joN+Qq7Q7oJ83G/aNHt0Pb9IJTqBkQNns
yJhi6nnbqP7ljg86Y2VlDISSjkwLbKoF1ePATDz2ekfuaJkYf3Mdi6w+i8mOztX7J+tGDaWWlCfb
iruoMneJGniZhJeTV1slemjcc0ub/c44bdT+dlYuy3JYt/MDDXt/ZqddVKpXBusgeA6G9u/1034+
gn/9tAMZjdGS+dgmfbNBEEux0F6lEbExveoVdbgOIQQMlrJWKOJ9PNh+/5L/dVlm/rdfs6uMU1AN
vOQa97RZll5JLamthk0WHOt//jpxLOPpX5c6mKIKeBXUmbjURNUIg78X5k8f38yxKxzMHFHfqOQ+
cAU5PTX2Xdsf6fz//mGhFUN7gJj1EMFGR56gZJtJtteuuumFch+8ZwRdwcvH9/Hbz2FJmqRCbbHm
HnwOsc1JNm+5DmcYqj7bigPf/Onja5BC+buPAXWovTSyNPQw7199S5tDVdG/bvImZYaTG7ziqF6d
nZhVPCkq5pSAwIzZ63O5ia2z1lSpi+Est/X9GObMofY3YcZX4CkgEoBr6JXxfuj6lmyZZvGjLib0
WPppMAAAN8/z8T4h4MXIik2kkT4bRVdAAVYcIdZZZW7V6jXs5EbtM1I35svOflHrVwWMQmpXp0ql
nmrRJblRHpRm+tvSpzgt57Wiv7bGvQassNl14LjJ9ltRoNpRXVsVyI6ymq8GuGMZF5twDjYyJ3lm
rnYBfIRItUnphS0272tFO9VBv2Rqf9LJLd2fNTkol6L4qgKrKJ/jxv5mGsOeTKdPTjDedva2E5eU
5m/6zP6WkDQfkW09gGUJEvUT+BQCzKKzjgfXRjbYr2ZloHCOe9czcnWN05mi9XUDalSRT01K8dvQ
t7Spt2U1exXJPWl4SWF6zRC5zrv0Mm3FeVq/AmXy5hP7pqtfFswqa+NyC5SeNwHV60m57csvhfUS
zk+98dCkLovTF5gj18EIOYMmvDG6pHIAymADT8d23bnuehqtjWwpvIzOGezrrYzuZV1v6rQ8XYy+
OdFPAPbUOblIJizMXXm+DBfI/HWM2FdNtiQ53PJ6VtSz/J6VIv8OOyM7KRKvTj+SmRJ8kiOZubFK
JmGopefUOy7At1qeEspLfZCfqlqe9Ha7HetPQUT62nS2KN6rOl73nGCFap3lsA0MJWW3dUIV25PL
8kAZKhkbzy5Nnw4QgIoGXo7C2HhW8oRjLvO4QubJ68h/FIOTbopp5TzDPllboVzHrrarO2Nnh2cY
UOl4RjvSjHTwK5pUNzzzImQf2l0Y6o8dQWb5iUKOYJj4TVr5IsbFX+nrvMxX3eDe5cNVa+JkI/54
alfg5dZd/yyidZM01IouYd9I9Vo1InRwoKfa6LbMB9LSDeoI+UrRh0dQJax+hleOfGVpvir70GvC
YiMSZGM9gOVAXBBQBcEVtkqZXTa28SVVk6fYmK8Kq7wEdXnbSuc8ZyurGi9aEJ7aJtlCbEK7/qUn
8ygvmj2uZbI37gcKInQq/bB87qavEnakWoEfGmEfkb1ndWTDNu0nxKLriEJk5pK5fN3Hjdcmr1pg
eHrHeqhp65ifb4MS7MKtIbFiDxUFZ3bSbkyVGsJ/yvmTajbVkkRT1lk0n1cZhlzRneV16UeiuhjD
4qniX+uFWDvlVYnUGBVVoiUedkCCHFueg1w7oEksC8K+Eq0mhE8k5kR1ftIrOQPSRO/xFEzVddDr
62jJ65TTqgkrv+uSCwcdqijXgWr6GAW3NA08ivXrVkHfyGZStL4VZjcNnR5qhX486bs0HNdxU2wy
S/FNNdjrRnNCQAQwOnI06EoX0TqnpG7U47k72VeZErBFUwGKILOnYe3BsSJBfKZBnp/MJaX7bPaX
O0ydDpbauB3E07DAr4pPAIlTXk4lL9uyuI7zeBcV+RNsl5u4a04p25yLhTwRyu2onCvUj2swOO38
lIh0pfMWTKbrbmrWg4muMvjUVeVG40JUWTZGLndGkG2a1jhBpLMbY5dPeNgYvbse8EqlMPUd9ZqN
5gooJGcFMDWK8OlAnITKag7lue7Ua5KNt0FKobUJHzBSbJV0cf58U0fXa9XryO3PsMf7ikV3Mjw3
4/CGDsilXj+ZIrxt+nE3DBeVQxlmctcK4bmTKDYE4BEltytERQhEutWZ7mQyXlI83uO98BMNGpg1
XGl2fjEvmbx4TQMs9xTmd3H7qQmHH231P1PNl6X03WGDQ63N/6jiOzSWDwUdyjS3UdyXzcaMS7A5
nAJAUplklJeO66ki2+QFR0KRrEZaikqfrizV/X/cndly3UiapJ8IaVgC2y1wwMNVXEVRuoFJIol9
i0Bge/r5wMzJllhVqVZf9YxZmazSkikQ52CJ+N3980QE+UU1mVcLayUZTDdG/ljN/i9+tX95Pb/7
zd69nv2KXlwWZGCkmuBAicW1iRxnl1vkqsea7zJUzQmK1eGflwX/svR4d9R3S48d9ChXtU96FyY4
4pE52RGmza8Wu/ta718+dkt4e+wIyOL7hDQCGv5ku+LkfJqqtHfqGqy29XijTZl0sLu6JUyseb7e
FwCEaBMMZVG46YtpCJ4yvoraSXp7AM1Vxb6+sMFOucCD9j16PruR4LoiK/xRDA6bRtRidz04/K2D
+ezmKLSrdzZ7j+PdWDyMlhMtYRZXpOkcK5lOHbaEE4ycVGLpQNLEymSJpz5NHMHqJFOJBlXYo5Ks
uXtU3vpBOuONAAYUOC8wym5yQ93s95xnTY9u1jzhkTy4W3ZTqzDBrH6VUvIVZvMj6kUShPOt6u0v
c7PGfn7vZYzmF7mcNOt2rwzzkE/6lL6Dx3X2niiQu9vYmqD/08xjxzW7sd4vXxfaDbQGLNKg23XV
QTGCLHiRMImO1/xXESbrF9/c2xbrh+0/j8BUrma9X5YfTJ6JubwXxsk+xgm24HLiM94e9blW3ZFn
bxr+YmW8X/Q/Xzc28619GOXhwOWPd2vWIVhcKTh61x0V8Iv+LP9QNO4lrbV/XqK/NWl86Br+935k
+JOj5qr4LjvVvY7/+FPHl+7D1+ZFvf+h/bf5253zv8SOs0fz/vP48V4jg3AqP84f2T38PYB0nT9I
jhLVZcpomwFR0r8HkG7wB75wdArm7nuKanfd/DWA9P4wLZNdOT75/THs7jmgvw05BMv4+TBkbubb
hGp+Y/5IuvnnC2gfOloUGwucjUw8MVP8fAFlti29khEpe4DCwnlhbz7l33ZJa09de0F+Elh1Dy7N
TIEUUv7yqfHa5cLNUoy5qirL9FSUFt5Cns68jAvVblEl6sqOLYhlJ5RZ7v93V/iTEqvFSTnlLFfz
GTBMKwerQGmeyy+lseHHbSDkOUcs+nCzhd+YyyGd3eZi9QP7q1g0rhQXT4COnM3PNWsV2fkHkE7c
+gDhdrxsScdi1Ba6v6al0OzitYc9lSCkyWOr96LCrlBZieFgGwfGm1gx4s1ofD+uAym+IbFSzjl3
W26daM+r+rNM+dCXJnOteZJQZVXdQsra6H/P3LVJgkDVIa72MmT05ni4jFk3+9/xU+SPrTHP24nJ
7G2JSZSGtyJb0lehdfYxdWf1UTodp0MlhfNJ6iy/sxdc/NEw6ibRjo0yO6HGgWyr0va6bAOJ8Ccn
yXAVaZ/iANrjgrM+85evADnLT/ve4UtRtL2OpzJfvNgIvX44dFZZ6ANmqKk7VM7mxBY1OlfhNts3
4CrSu9le/E8dZom9FqGqH1Bc8+Zg8hh5QPraZTzbCT4MeYZjxBmD8Kmozem2Hu1BHsJsIgfTmzDl
28ZD9IGwhdra2fpcTjXaLBVbhnVIq0Ev6EJgFa5EYAQbtkfJYkKFmTAiJFt5HzC0ziOgmu3XtAxs
dWmXOw0/qzGKINyE4rWkZSo/DEsbOIeBcw2S0hfbeNilHQw1is7HSG9SLDhMs/bWsdKdyzzRy05m
wEU2n4j17i2RfkXepi9ezKwrnmoUYFzRa9GgXnmZMcZ2nY8hi/261NgU2s6LlJp6AniOQEMy69ZL
T7iPVBml0tLpoVXEOtBiN3dfEnb4lhZKTPOvraWN4hzb3/LaBGIxznrDz+DDAaZvbrO672GPenV4
uw5yxNODX+6ghSGflpqujXNL1GZ55qWSFeykuxQwxmIu9sdAgJH8Rtm7V16s9jbdI/JPwacWaQMw
aAG6DHouYI/TQRrpPW232RgTQHVYX9IC2kVFPdT9neHR7Ij+aqAHx4DMtvk0Z3n6YUoH7ES+sDL6
WFVNoWaLXae8nO15vrI629cHLB68/hGgYcXZuoNLHvbZNt6kdLJ6h961R3R1UwEShaC++KT4ulxU
caHKsmUKX+JratfS0udT5jrdqWl02NaqphULSEg3Q1CtsumSuCpmFvx27hAb9Ba0lF/thpfNU7v5
dnWnW/qO9H0ZmlWe7D2V49ksa/Wg3uwzYzOGz+1MSuOA5mt8pQW0ug6Zmo9RhxZv8GHixRGAQb/M
fxp0FvbcrNOx7Sy7g6d/M/OYA32reKr9zUCn3A0/+dJh/mGJ1X+WjrUNMVEm7zP9RhiFBtddv8L+
SZ8IiGQvNNd0r9DztBP1pbsJHLW76agboQVBPtnNSGr3Jbl1L+UFoYHqGat3y6f35mGyS01jb+Y1
3ofhzebUvVmeoLsG39w3I5ST+cEaE9aqy7MMbf12CD3mH2Fp0UMEBhc7VfNmrepGElexAU75oV8g
CSWNcC6qcba2wzT51bYj7TBqqa2oIS++GbjW3csVvtm6SNo1HzAL9/Ib3Hrmk+ubCSzMAn+Mct9P
m2QQlX8+V1r6YFu7yUh4uMXFm6XM2t1lCJ/8bCAkm/z1zYC2YkWjIRlTWqlg/i1/WtUCQIqx3h1s
gHcxlnQtu35vAxfHwAq3WzqFmorv0sUE170Z4hYs3A3i7W6UW8thHY6BlMg8siuHT/abqc5rt+d2
N9pRMbQ/c978d+ubF89cFL48/ebR0wxOMPC8effwBYJDrwtlvTJ9At7LqA+nX8rXdTvSd/ylqNMV
C4xzXvttEIdDhUkUMWxlwrp4aORUhzyIN0uhVp64t9+Mhuab6XDEEv+t0J5N3/PuSizeDIoEA9k0
hcVGzI+ubu7N7c3QuBYDg8cptTBuUiz0OL2ZH503IyQ0KP8KZR1Vb0YcvbcNx/aj9M1AiQe8efJS
zu+Mgu8QdWQdc2b5b+bLNyPm+GbKBDKfPxhU0X1ijr5b0lqWAXGB+T24FSVjdqNZ+7uspZ+Q9lor
B8I4eS7vuK7pV8oIwJX+DxaY/73V4/X/s1K2ta+v/vNi8uZF6p8Xkvz4/1Wygz9YqjFrZzEmXJ+w
298LyQBnN9cccQ7IBvyLH5Rsw/zDFISdWS6S83bE/sb7eylpWMEfjmuaNjkyC8EKgM3vLCZ/Vhs8
B0gKEV2BVxHd3AzeB/FyN82MTJZZMpj4mfvO3Y6eVf2q5eTnAcVfRwltooxI+qTT3mkakkQYlrcs
S1bJ66wMjhABvqIPXVHgHB6KiumD073+8C2w2Fmzrv1R4t0Xwf+1y/rzmJAOXBbxAfSf9wDLNuix
BOWKfusU9JqJKn6XBTq9BIzydcFEerW0rEL/+Zj7zu39MQPH4duGI2Ghrvy8MJ/HKls73qaH3ig+
WWE+ntcq2yIUkl+lVP/dJ8oCFWnZho+BEvjzkazOLfwsGI3Duqj5sWtBuDqZWWPwnqxobVPr1DHn
8WSF4nb2m+e48zhIHsBWIIxrmu++S4imjlsJe0imMpgAW4rRum861zWJB9vgXP/5aP9yfXLvwHPY
AQvMWcgb/nyeLt7zTFmCAiQfSbEv1HTSWNT6/A+OwpF8Ew2JMdo7SXVcaTOpS08mGtf8FTOr/IBV
tU9+7yguWz9cKNxpLsZK33p3FKftHSWKVCb1CG6bnifjxLa89hef2PtrcD8K21YmUoJ1gOW9O0rP
Y1+19T7iGTdAu40133dO6p33g5Uef/uEgEgJS5Bj3v067+ZsleOOLsYuBltr6MVhBnR4bqZfVR2/
vwQ4IWAUBNH53KApva/jketS66DoFThx6ocNU5MpWbdfyer/9ijksGGFEasHKfTzhQbftqvsflDJ
bOCtVw05rkYHv9cahtcgAJxOip0ne0jy+X2YfXVLwaqsxJY7QNAo037BJzwagzj5529mvy1+fBAR
qXbI7PFwsDGf+N47IZ4vQU50BJk4QRXcT5ZOp7ZhVp8zhCwEzUq0N/98wHeJbs4s5CrAmcWbiWsO
/MrPn1/edNQJToGZsHcAmT/AvNWWAfPWNstz4fVfiTSGx23MrYSZo7qwBdWX/vzLdl+ySc67k0cL
5nrh7cgMxhTMcH7+VRRzzMmfmimZM1sAelB0wUTGRNz9rKc8rmeU2VuABAVlZPbJXMmweUz7Ogtu
x1Rn69Go5+xlBeJbn9v1sKirYWEy8MSqWowAUzGFn1N5l+PbdBrJ413Ps1+QXbHlHQNnCtMYz0C3
bjqxydO6nPsbZVXzdNLOvbw0u70khGzLEqCp9dUDcSvRnOYezQzHIht1ES9rEeSHqfHsMQEPhL5h
su1RyUDPMI0V87w+s9Mvt4Qo9iaeMguIFzhrrykuzIzV/d3sGmq9UKhAF7p0ZzQAf2ymmOoFLFv5
2m/rB6vausq4sJ1qDC5JSVWUO2WGvuyKju1THe5bTbTy7iN2CPo3C1P1Sdi6KTknURYXZbvK8lBl
OF17yF4kvrSprlpXOz1Vrn1Fw3DQND5g//3G9arCL+OaPg72hNrq6Kmvc7XPXsYG/+riQRl3Zu1/
Ur4UsPrtUQaJ4S0mSiJxxyCiidm9YUTldbEvDXEheN8FzJR0VR5Md0QuMxSbkTZz7PzQhAP7AYg/
rgbCYXTuobXsbUlstfh3Jin5MVLL/reY1RLIBP/5SiuKDHMkx6KlTESl6ns5DjODjybXWeKaS0am
VIV3TCKcL0Y+oy9a5UoWbBFVrdHrZ3M+mpWNeb0orXlhHt7PnxWu2tdNtLyf8V096UHIrwWZi/TQ
FDO8jpQ5jsJYu3hPgphAFg1piIrZC+VfejLEiG0bgXENmqP/Xk29k5+WOBO3k5HAUR13ZLEIp5Wl
Os9kjpt/9D0uybTj4o58jDcnztqR3ppsxilG5psf5ODJR9W6Dj6+ySOc1sqiJ/FepsCi+9yj9NOm
rwN0ipO6Ub9MRYV4nDdoZqX/ZcyK/okNhvdpdnoM8jfB5JVBdxuaqdqudGh1Wiejb7fHIi1mtiWQ
Le74ymxxcNyZGFPF4miO2nAJHyn56uekMd6qJai3LC8CAyL2ETwcbJ9KVtojUhCwJ7Yrd2AkpRU7
tzlz/WtRpcKJagIcBtUaDFUuszwrratJ0g2ffq6CTV5n2YKdYxGZ90ynHvvocUFXUdvIBhW1YjGi
VgzTF2PWLsbx3vJvVzjK+4jILyjUnOb2Pp87JIk8TfvrrrNJPPWjhRHYzrOWtK6VTw++Lj389kEZ
PlTMRt2zxdHVh1w2YopT9uzDSV1DrL9y5kB8NraJbJo1LpZ5ERr5gmNaeraTpMZYerEmMuAc8jZ3
r+ymsV78ot8C5kt+ej57tl1jG6Uv8cQFS0IOLCTFEBuAy1V2NZSWZcRBsekNio3lY27ogvRgFDaV
5F7bTjV2fyNXsVm4zoVf8dRKVECoIqEtlOFvaQQrZQxmuw6xBlb3OouFgMfKo6ZMzNYNp/McWODl
NMlhhfkS4hm0Z0Oyo7dl9kxB70A5pSVNceX2ff6t44WGvDwGObWz7uK+aDE1j44kX3+U2haf10Dk
XyrXBABgjc7nelsG/5hmvWuRI2s8OOVY6O6pRrDmaChRTM2NEqljsJasMGASUGbirpnhRqvvi8/1
7KzfZtr47khNl+XBIVE/MGxYMPhRkOIWMZEXxiQOIPsH0wkLym+McJ3oqqC5Azekb36n6WAYEp01
3Dw1dwWB88wlB+kVyntlm1aTr5B0zJ6mggqYqHEzfzhzJ+2cTkQPeVw0+fCpVj66tu/PzI7XXnQv
stAUk1d1gCC3htZnd/O3J0wnGH1L1hl9BOeiprEkK2aGnQIqJo6kSuRntHyJI9eyL4jkDMvXzZyV
Fdf2SAqcunDABNox1zu6mIPXsB1o3yhRKIO4pljNOGRT3X9zeQY8Az83qJMQhndrD6ObkVfZs2BZ
uIcbJ95ECUNMpRPKmPIbjJyMitLF35i3V0zHo3ly8m96VEYRi6CA35ZKjYnBKEPsQV1qVfcp13zG
AMM2pmOBC4hJstPp5qInjXhdkfVxj6Ozd2ytea3rJM3l8GrlhTMdXJF1J/7oFym0YuDSN0gc7q3j
YiKoW7P5Pi4TeQ1DBhW5EqqJib1I+ZXSIknEQpfGw55deaI6YqT2jOpMEjt27zxnc+GvZ7W5mm1U
plDnI0hzq3uyit6SMSgj5DVLjzwvq2wTeG7GvLyZ6Kgy46bU1q1Jdhkd1wuN4YRQNu4sPon+jmkh
3cq2mbsUh7VL/RpizVqjWnWiJVFjrJdKO5N/YrP1u7VHslHEi0MrRzDxVvfUE3n/KSgWIsmLtIhN
DMZYPNYkIZCm/Q4hI1+d9VUo6bgH3aLiXwqS9/apwbgZBsSGBnTwpLn3knZ+NVwo9i93QZ1za6/S
88+tBTc6Fpm1vbbGCr9vszb1beho18NPXjve1VA7vhGlG/kdoiDWdEFEmNE58bX0duEVN/Ks1eaV
9H0GV0OVqo88c3Bp8XoPP5TQ0gHA+ZP3QjZxPjL/VC+es5GTqFdgFsesY7I7aWhCQLioGr3yw3yh
Bk2mHW5bNRtfpGi2J236G+2ZQqu7FIrCtRiWyk22RfJmCfL6bN0m3lMtiEuDe8ySX1ZvNfWBiBhO
ZzsdxScirPb3DU3rVNdUf8R9ZduP3dpied9kYVz3YBpVBMwwfwHORYXEQIBROJUNz4K/G5iRvdu6
+lSY3ywlrBsKr4cXVnho61nmjnQPDTVR4JSVjJ31irK4IEi3wzCRpCMwKpxba0yNB6OxGusstOf+
Ukt/q2OyOdO3rQnm4YDVi5tMoW2dMZwPcFz4oPNUFQjYLmM4VqyMLX0G38mmg9BOqzu2mbgTvbIX
9+RZduJkunUEl3GBsnzy8HZEAgNCe+j7iXKt0LGHOfLmsDxTMqfgCfWOWEwAi5MUQBoEN7XPEy5m
leX1ySbC6qG0XH7JCo3iG4jJZoyWVFk3+TxsRkz2PqWHT86bwOxXEsGznRXX4TYr9XEcmuAKoZo5
7WAMaZ2IRlnDg95SLEdlY6b61GDdUCR8VWrFFJhOHuqRsskXTkads5zt2yXBFt0UvIaCnAR/pYoG
i64Kt0QIQ8PE116PWWXPQNM2JMXAwsMIxnjJ1fJIbrwfbQBy6dAwgbUrECBdOOMo35zW/TxSg349
bl2oomAuWYitWnID8Okb30yzHzC7LHPzUcsmRAKzaGNaBqvFR+/Z043fZFaauAyfpmhqq+5ErghS
0FOLujxp8yXvTsxqy5Auh4qIPLsnLN1zOHVXAVKJDRHekt8HmTPL9uwBOIhyKTaOytnfbN7u1EQT
TQqb58Gf9BZPvRDPXZFRADAMlhtEXcAyKlHe7APc8g2SooIyW+tE0PFpEnZVI9uLrOzXkwp41B3r
OU20bGiL3Z1aDOCDlXMmOtoIadVY1jZC6my/SzXJSwMwcncoXV/W8Ae6/IWwX3s9dVI9mY5cPvKp
NS9D0Q92nJXp1iPc5v03PETyjpRk6sVpnrMOLuo2/NJ1jO4itUpFkQne+Q/sgSh0Cr2OTre5KGn2
CtZdOLIFbt9D6oymdUBRaj9O09o8mD7Ttyg0B/8xpezjeUntxkNyzGjOnZAYyNmObn2GNuvx2Kxn
zqPg2XRl44LGAZNXPr7KPLei3hiIs7lGgRPNKdL2iyUFJtBaL0MfCwk7I1JWHX6rkfV1HNYTVpuu
1MtH7i+zYp3TLq95TViSxpxNffUcCGQxdMmOR2yF+HkyDHN56Ui/4UlZLSs4GaNcv/Z6DiYsuqX+
vA2BfPJzWRHD3Oz1OVvMfozzNrCuWqsyL5jnrw9u2c8iMt3K7i7GkfR00k5Z8BxUQ3PuiG1TvI1s
/UW7a0unBVDgS5w1AP9X13kQ5EGucw8jUQzdcLjJs5EXnINQwLqa3ehpLgiyhpRXqdiYFCEQV3bL
p7wLUycq2k2AFnBaVPZ+Us53zZXAbqSgryfyCZV/LbLKuDa6enqm3DU0olG3LGinpuQLQ2F3k2Ys
GtZus5wf1lb7D1O535kNHGUAhlNzv1h6j6Os5A9Zis+CrQv9n8VhHbvGPqwW1syIbF97W0IKSBM/
6Baih9k8k36Zu/CsHdL2WxWsU89zDdpUVLod4k9lrnIlVtlZECzatF2phvTb725FwwoqnAxYMXmj
ueBkyHaOrJLr19TvSGobQRY+OQY+bV6cFG0k0m38hu8T5AIuqj48X2efRURZFNuFF7QTlXppGnyf
69SU0VBbkl27VZvnbi9H8+ATlHly6zlfL2CfCgI0oaFtqhXCCd/tZHEheD3FfvimAutjv9XeLbHY
teY8lAQfKR0DwNSsXsLB0SwGu0pf80ah94EHdXOdD3L9vJEW/ug7HYVkdrMUr6kcZJ9QHTx+d8Yx
e9HTUpGYaLd2PASZUdDA5s3D68pHSvXotFcH9anHK1Pa4n4GjJHHsu2yU9K9Vh4H/jp9gRCXf9Lo
xyU1nxmzdtWSOovNYPRsnjphWpx4mlToIS1DB8+RYHbhsdy2YmN941YC75rP6R7rF1hEqJbY6V3W
CGHrMbiQI9SXhPa9bk0qryFKXnfIyty7msS6rVpCH3jvpnumnUjyg2Xwep4Xi02cM/SUSE6pcrmR
uRgw0QZNNp/4i6q3x4pGInVARzPrOJsrFMgOYPKLzw7n1vSL5cUw+lLFtbvMxQ502RTXfGbCcqnF
smGkbkAgDJMnytiVW0khLdQWUaoBPIKnLWy/doADFjk8pNmwb6Y66ZycUKhmB8Ov5Y91QwZ6yNb+
sgiVc+UR4P4oynRuHfx1Q+rZH/1sNDcgn3SU6iLSS5AHD9voFvKWGUTuHChjG8uEShH9yR828yyv
8izjzSGHb1slFuuA20hll2iXvBCDph7cmJ7ZkU60uV8OS24tZFTXgAFnLzuxnIuy94rEA+g3gnLJ
aZ9t/KX87tllXfMC9hCUi61sw6jIW/4Mpx1lEhaLeWV06/BomMNeBNSv3SPZfnFfqiZw49Hbb1Rz
SYtPFBJSPEtT63o5lXJ5tUPDfh7LlhedvdbsgUSwAFHtFVt9FNOyrvZSUo3Yas0lhazkbcksetV8
A13qBuwgPIC+yeUNVWteFWVah/mxCXAeLtpwq4SyeNICdcfMOAagI1328WsuEh4DIe/ZQtftWebX
3vBklTowL8ONvE3SiWblCYjZEqO/b/FNRbbE2CH39+vGs0PYZmGeMDWZebRgeS4d9oRpUF4Sk0gp
UNiQnYOzycwnqSM3aCgVC3S+0JSJ2722CchlwWtb89aLu87pRjaeeXA+9zNwLOoWdfehbJ0uOFDW
UDPbNI1MjefpFrj6QebzsrfMUVbYHDb8s0XUh6PQtyQ6t/Sih6E5Xsq1mWRxoCU0UNeMjZQ5Resw
MnCGKSOc8kaO/qZuHdg38xccCl79gWjfOBH0sFPHP4rcC2FRaD6+RKezZLDJTUt8bmlpTjS4DyCN
4QWv26247dUYgEypR8o9te9YbC/HlVZG4zBileA1aQAeGJpLq98mLEqmF0ISOUze4LOpGVvZTUWc
5cXCicowK+GNhA67tudF848mDmNWFXZkAiNyTgKx9aT3tLOEfuRWhqTEZtu3ICY2tJfcNuUVyQiX
x9qAEyux9EwdJ9K52I7rDj9LFloRK94ODtNJF7w7m2/OomVYUwzFOprx1LFL+MjjsCTGbmzQZit6
fnU+vdFuQ2BUi1O5zXMwT4XP9HNtGRaObte8IMMHjjyUS+P5F1brh/WFaQ8ln5rKOgSkUvFBfC/w
8Dpxa06gabi2i2W4XIJsmB/cqXM9LEVYSpwb3dJxwMzMrt00hi+RORYJHpIUJFSBBhf3vLeAiI4F
j9i4yr0tBx3lDuVHut/p6EudIRguKum6xd1SLiuNo96C8dURFC5eLN26LewngSKQmVlTxIADtObO
XiEFiY6OCs1yrk2jYRgt/9TpPGM3+DPSiF3QmvZTg+3oDs2noyx2UU5YF8fMlWVFh4ilFmtLxslb
suBYaGske4fhL3MYHleO1ClDZTZMfh07phpBS+DR5WEbLX1fy8vZxzXD4thwB69KMu4EtSWe3yBL
/6lZ/ZZP9f93G4G9Z4T/s43gI55B/XX90Unw9l/85STAkmqif/lAEqHAe4Ti/3YSYEkFIoqsCIyZ
/8TcaxL+sqQaDlaCgAlBiFsV8Kb7gyfVcMQfe0NIgAHgz7/U+x0jwTvZEXdDCLXRcYHF7RrQey4s
vrBJiJlB/ta05mdVu+pEQ4B5YOVGkdsPn8y/kfbfid9/HguvrcMZs5wJ32l1QDYAMQ6Vk/itr5Cd
veJmsv3ghAGaPmpkjPuq7Giqlvn2p9/lP0Yt3qmEfx6ZYwLWA1sc2O90tWBxoHTYoCaqbCBm6mJT
7xvnFwf5tx8lyG0wBqQ67PfafiP06FQdBync4J76y4i32FX1q1LB94rdn+fyw2HeqbfWRBMrPgyH
WcNUfNAtJbzzII2Hnowar7FU6WO3II4w1qEE262rT8UGjG7R2S/62N6ioD+olX/9JkJgiRcCKfmd
djiznMjBwfKbxHjhDirurgi9HXknHC3+ZHo3n7AXiGRcx6yLb4kKxc03dtznkGfOgl9cXf/2O3b+
67fZ//0P4QCevYUnDLIZRJy6Az7BS2NZxG9+x2y5hIcTIOQLpsBltxj9eBAh1nlOdesk4F3cE2bB
9QfMDfRwOEv3e+YGEBqYUfbMMukg8BdvhNwfzkfQK9XYI098NAD8yhUvlnwcf9XV4gTvL1uO4/vY
GrhmcWxwW/58SpCct54MFG8WiaRE0nHNt1O706tiI5+n7VFMmiBfT67jm2PP4RbZXur0CEuI/4x6
2aFMZxhOmGi488x+h/V12h/NlOLr22oawE0xhjXFtVsbVYYpuceKjmyHKZvdseXGq2376kLWxYLd
F08q8kzbe90tuKe9lW8l8cFMgAFt7Bu1TbvFyidzVla9G1dUDX4Icv8WYNQlXnMc5/VgMsIxqsHf
nc+LdTK3/iQOcwAGy5/HPRU3DSI4LPD96tNi//PYV4UKT3O59OW9Y7c9ysE8jIzWhqELD0bfho+A
r9L0WjtsZo+IZq4d5fhjDaQ+aDrfG7bxbDzn3voMvQuQR14zvkgy3HzgapveeAyIf3WHPFQL+cBW
lcdRCACwoHMzdbJRPm7HZiPFcRtC3LBsTRlpZqnHwG5eyxrkZuowOrfmggFWMZ4tTd3o02wzjCsm
uCzGqm4MnkW39NY11dF6iMMxG+1omdIOPay2Cp242jSuCnTw4Ugt5LQms1cHz6EJVCQ4+iEZ3MxY
Od/QX8E2GaTwzKRaxvqrg3VIJ7KhBeykLRb8nVVNszW7HaIGzaxaI+7TzLqxpY024HlrcDNQMH0z
zo5/iybifXO5R7q4xnR9RxEQi5M5D8FuFhUW8RjK3DYRkVrVa76wujmw4GJfIRcSDVEv8vmhAqmK
MOXNG6JX7gfsba1BWtHU2/V33p8MoWZrGj4Xoh2bWLHjemgyI2ij3Wvx3Uiz4gM2BtKS3LAornmf
0/nY+xktOuze688ibGvA4c5ioLcYQf9aIdVeDWmRfgfhr27yZtuGiMR1BrLX19P1vPbtp5XAdkcS
PcuugTYxQ4TLH9wqqP0bgA4FqckvjOl+mcbheVZ90Z+t6bwwlRsMSYjMA/qwDUtaHhoTq8MeV2ci
LCxZfxgZcVcMPWk7Q6Mo6njy1HRra6dG53FWgsuZs6DwTADfpF0xzMnYoX4EnhaeMZglvGDXPtNW
bOQu7wXTIGK5NhjEjWIyb9e80bRul7JP4yJrmXlAR4T5WHGhX9uGLOjsZhqNa7yWA1G2wkGQryzn
GZ1hMi+6sGGjKoLtC+oNFYpcZsH1PNDQzYc5zjjh/dr84oWtT4BNF2TsurYXd2E6cV9C7u9eO6SP
r+O2YmkJ8RCDmait8rpN+/Ujl1T9nGfQGA94TOaFu6zsB0K5ofUB2BYfUylS607xDLEisfE1xAPo
LS/eOuVdpW4jWBN7zvi0TkFz1Y/r6B4Krpi7pl1IGW+VbF5aJw/6SJZOxXWLsAnQcgW4fJzawfZO
Bb1cF+S/Nhkz/a/d08rm5o7crh+qg2WDlk0wYm+AN+Ws9nY2DTSgGOshB9y2Vjq2mU5+AbWKdpNb
7nSz4OxaKNYMhhfTNPCbY5gjwL0a1nLJphw4QVGxq4zqfC7WE7/wAc7A6AtFMtPtayaDl7r4MiZ8
LBHxC3e57cse/gvJ0ZXhYtMP6cHulBucp2QnJQDSQRLb3m0YR7HB87u04Ao+hlujwUCChr3PFWOp
I3w3M4/TYnKGeLAgZid5V8rtavfg34CTtm3Ii1btwBVS126myz5xLTCKp02aStaLvXJx5qd6KE/N
dR2gvcl6cU5F5+9fmEkq7pB5olcxcECmeUuYh/euTyqIGPnIj7dma3pHT860qQKBM8B9NtYyHe0w
Q5Ninp7OMdoc+Rb8QPmY/B/2zms5diTJtl+EMQAB+YqUzKRMar7AyEMSWmt8/SycrmuXBNlMYz2P
9Vh3VU/1iUTocN++dm81EYVLZPFGpzJzWZ7yaNCF64by57UVkcVdRQHAgC3aGCBmEYTPofLj7mCU
eQB80tVVsUdY4HdLI0Z/yUHgx9Y21RouaWLs9cte7UoKIsxe6BSfR0m3GNOgKJZKxo9fJzol4nul
UYHRJ2HWkmIy2VFDpcxvuWB62sry2/acajPJWHlRGFsrhJEIYzL0xDLqwUkCFymB7S8IESvFwpDx
tj7Voww5C9y2GNCh7It4lWehWt8YJC66JQenuNd7mJNbre96m6oSlw6DTFz06+mp3i9aP3c7QCAk
ywgBKGQtkB25LZTYQEirJuO1AbScBIqj2JSls62SKAaaYZxog0pxCJUl14qZU3tst65+HYfRVLXq
qimXRupmlnqT2wZyH1+HcaGocRmeYt7TvedVZMbLMgkJ5Sec5zyusQivN2aAbmAXo6PV8NdJtJzA
OpIK5K2meu/znRcDzKSHuk7z4VSiZDVjJ8NAYVLVi9NCVNAqNDgkmFm6kfYfTMv/PVk/GrNOuJX/
/mS9e0vfxuYtfv78aOV/8/8erfb/wOyaVI+8DHmqTbrvf0Bu2LbiewFLHCXkX1kn/69/Hq14s/IE
UDUkkhrzWmg8TP6po5QBwyE4RRgPlRCx+uSg8ItKyklj/0EmqVN6y8uXSkoVD0mTqsqZulgGFJwQ
KnWXdxeICJzXp8C5DJwLzzn3nfPLt83t7v3hdXf9oZO+eb1qkwL3/z93vrY6u/uP7Ht60nbu8qlw
7q4y5wbll/PA37y8nXpOP/3922b1eP98vr87P32+fb++3b9edc6x33HkZ8zef3Ki9hJuee4yy+4U
+aX0r37+zr+eiT995+xBoJK6V/XpOzPn4e4qcTLn6e7hbv/yBqTVeeD/nhJndG5eLg4nF083J55z
cnAuTw6Hk9Pzw+F0cb463RxONofDbvqr1W632j9dn58udte7xeP1+eL6en9xtdi976/Pd1fL/f79
yO/Xp2fnD79/rqTGAiczpYbff/Z09nC12549XTztHx42m5v92YPnrE4Pp6vN7nR1OFwcLtYX00/c
XV1f7a9X57sjb7i/j6effsss8IAsM8or8bcvX6ZpQ1++vNy8XXrODXEIuvHwdhPQl4ET8JdUDjqH
zdvNG91700+z+Z5/8j53Lh995/358fz99fH5ynd2z1fMrsfLd2bX1fX73fsr91D+dXf1fodqwnm4
Oj19fH7dv1/7ztXrkf4Vnys0vqyDKaT16Q0c1QS6dL5puT5bbs+W03+uHWd1sl5vFs7CWS34G2e7
3C5/nphz77j5sjfE54apMO7jwO3RYf6dhlev7/uXi4TvfcH5wTmc01epc/q4u3u+fD4/MpLTqvpp
IGfRhbrTPHKgfLRkbAvjPpCfvOiS/I1T542TyXc/f+rfgNS8OcJ7gOIEtC9LzPrYsNDMKVR8L6PB
WzYWCQtcaLvTJG63vvriEd4vzGQF6fRp7J8DSZCvPmjtvaYlTqvtpPF5iG67/sZrbiCBH3Ec+nb7
/U9UknCaDBP78zhE8ZgiEPCnDeLmBTt75xA4Ly+Xz6eXz4+X56/XsnP3emxV/62y+NIjf0Oh/2l0
1iMjOjSLOjp3WckkwfV7E/FCpOz74dpCb1XW1Ahbe6U+EuP6ctIQHOGNiH2wMp1sc036IKlTXLKA
jl2Q5oRWi9LOSjqP7Hk7/vl50OdtmcjlNLA3gqMSS5G5NWDZdnWZ1Z619EezPau6QTy3WqceyhCM
1r9oylCwXed8n+LMn0eQIGUg2xQCLTERGq8hhNThYiASQhpnTG5/bmtaGR8Hbvosncgyoe7J9Plv
/OlDHMvEm6XREKkt8VDXL+xKd1dQWeIjk/K7VoyJqwiBlvuFPNsb2rLsfYKm5tLGIWfjIs/ZpOZo
H9mCvszC6WMMixsQAXsKFcQ0hh8+JtcDAWofZjKqdGPtE+q+78bYIxcFjHsXJKXKc9etw2URWTpE
Lsv+E6Y60s3f9yl1O0SaNVAWXNU+/wyzwcExygZzCc3BIKrUwj1GJ734ZSsWoUdQoMTxZIOA/ezC
U+k+RC7IVsumwosXiTZCBCq5N79tRdNkm7onQpPUGc7jnB4p6c43TBLphYzZAmXGOATY3pGR+7K4
CFErmMRORTVTDc/s1mRURhXqJNSWaafYOx/TtAXhet7s5MeODI46bUWfZvysrdnqsm1QO4T7+iXF
Fg4k80NimSia623TuCcwHPGSSO4zi4R1ay68Md8yz1YSZGClb7aK0W3NuF/p/fgsDG1JRHodihZu
t1Bu+/CXG4HN3vbXolMjzsxVf7ar+njHNTxGm2VDdhzbBej66ICGiRkADqFd/TzU3w4ClpBUg3FD
wI7887SVFVdQbkPHiBTwcW2JB2H5JMLDMj0y3F+2g2kINCaWmDJrPFk+t0QEIIlFBq3BFYlxRvxQ
Rl4nzCML5HO5Fmk9WmFp8ArhW8hnTb/iw26QuRgX9QXRncBqzZURBt067lr13EAVi9zI109+7r8v
M4vsFQ8rSqewgjN1VZut+6CWqINTymGpnJaX+kVzh9vYg/2qnfcoNe/LfXg3XI7n/vP4HlzaO3cF
K/3IPejLzWT+E2bf3IF8otCKn5DdiWv5QGXHefZubLyduOqAXVwCY5Ju5ctwcIqTaisuEMgd2ern
vT7/BbM9uPWF5jcTjsQrQPXV6bYEX6jq3S4rzPXPHT6fRiwPIbA8BRJmcc+Z1/1JoZ7LdVV3S6VF
YKhQpAIHLpUfjrTyTTMUdLMlAF2EUW7M+tTLhavkJqhCzU9OrCLvlkOrPFgU2BCrnup9EHlFOz+/
RRey6UlMNPatCXKLwA84fWt0TGuv28XD2K0bHc8Gfx+X3TYBIp5IZyrRUUUGuI94UITPtj8QFnup
u0dFeewRC7n5iTIMm1F+VRlAWbo34ZhEBm4UXU+C5TWrc6K58VovI/XITvnNd5N3Nih0IDFL2H62
KWehZscjuOllko32Sx952lOWxEc2nW8a4QanCaJ7pmpq+qyRUDGaWlUHbMGGRF63ZXtlxlm/OzKE
sy2fiUIj3A4sNpwpxPF5J+gNlLaSVnVLnRphx4bQ5MToyP/Fp9BfE2GA2cJffG7FsDvdNcGTL8m/
iFPKOgfSY411ZJeZv++mb1GIqlC+oQqBze7nVkRHw37RAsSPosapu9i+tknFnfXFSGrZC8QiGnr1
7OcOnEbh45n5t1ESCPQf/cjm9rlR10uyOMH7bdlWVrYzKRzB11hQIhBLkkzKhKo6ZcTtO3Yb5fez
0FJM7vioMbiB/910P+ziukikNIlSelUX0bIG6bNET6Nuf/7A76YhewliCz5yejZ9/kBhDYE8llK7
jBLPXId63OwUzvgjlGhlvjlO/QhuGVkJHoKaNddYSDFFs1mVdEtqZAWJFZKkxaB6l203WLvIHUid
RX2yroxU5R8BOlh1WfVo9/FWazvBdOpAoMbJTd6ZIFaVI2bHfy9z82E2DIPXAO8BzAlnc8tTmz5q
OC2XCult+Jp1mb7ovZJflAGqDCTc7gHYarodeRTzmle86qrqE71E8BZTeSONavrn53GZJtbsF8GD
06eCY65CeDB/HpdSQy5tKRBvzK7RtskgkMQJ01/HDZDin5ua/qjPTbEzmBDrbEaIe/ts+eq55VFl
1TbLNrAUZORUSICvibatQRrLzdPgdBTy1u/VA9mN/shd5ct3KrJsmZhEGvzHNNE/f2dduqXVyCGW
iySrPRyj4ikVbrbxhF2OS+XIt36Zh5NiAQSTDAVFodHZkSYrMVp90mowcwtAtfVDLsjmuebwROr4
mDXul80DuwZS7kio+HfY5bPbnoQwtS8tM0IbbdYreZDas7QZwWDWVXuozKDlgOniDe6R1vrnIf2y
V/5tebqR0L0svVnLsWQ3bVnZoFkHEp2qlJ+WTe4tKEl7Ku0cr4b0mAf7l32EFrlCm4qKpyeTaNax
gah6wusGG1VBWXY+TDnsMTuGYp0NnzG91ye1FIsCkI02F0wl5IuQoo7krpRQF6eJFcTVwUjQP1Ia
wM1+k/l9lB85A2ZTlEaBnjFjpjbJzM9vW6kOEMqqy2Rp5nn1J8AtYUO6jxx7o/vi+eeBm3Xj1JaO
xI5wBGcN9MfZsm95FrgiUgBo14Fy5Ya5exOM4Ol+34oy5UtUiC8gRGZ3D3ck/5xXHQr1UkSbUfHD
5xJvq9/2G/MBJgXnPQoedrHZ0kb96hnZSL/peZNY60RU6b0qD3m8bsqiOnL7nj8ACHqgPLQ5yJhl
Mp80m4DDqGI93aKbDrCetU7MXCMSQgk/PhVWqcfalTwEOvqNtBhG4yLvyvRxzEEsOoXeDOEqVtIM
/l9gmv5TUsbli+RFafhmpfASgTqm3cpPg7qbUoCqRiGeaxnVvh1V7HUwl7WvfjlAXLsF8kpu3cSo
FHl2b5OqpilLXBIXcu3D36RCyKFItlv+3MpslwBoQSsEjmy4n8Sn5ldQz8twasE2aQEdMT2o0BWe
CslqH5VAg8qOd9hk9KkZNz+3+mWKM1AW6THmH8kyZX6lKjo7QNrFQIkxxIQgpr6WtPU/5tD/VVr5
ZaeAJsTByZ4DyRq66OxQMwa7aGFdYnpkI5/AhK/u02XHc8laoEyWnhQCC/rvbttMQQWUq83DjOJv
9sPZhK/pO0iQabIk3FisuhAJvE6p7pHFq4jP5/XfZgyFTwOARSxhDoqOlK4Bhucly6IfLcgYvneO
m2u0kNti3CmdlV8XMUWDyO69ddX0PoWnVe8oStFvzKLyttQbK/e/HdPpZs4TQwPAMm2Sn0/xxKq1
IAlBh9oUNWwDKCFrKq6PgZa/zhxa4Y4K8Wa6MKhTx3y4EVNiESRJQSthqQfXlu/7l10Il/P338LW
OIVONGSVfz1CPrQiVRbITOpUl3mgjnsK75uNGijpv5gr3HZU8DasAu7Gn78l8jNdinM75k7fhmur
79Ql0pzh33wLX0JYi4aQa35uZZRairAUEbNfKfF7BsQLdxZsXI8082UjYeLDJtcYGaJNPGY/N8Od
oJLqqRnK2KUrWAE5DN4RgUrt1xtijtGJGUTHXi5fjuWpUY2rMVFThU+b9eAY1DBcuQ8sKavGnTLq
5a0WYbGAgiy5+e2UYAPhfsxdbhLazgNqEQoTbNF7f0mkmGeYkhbpaTjGUb78uZ2vn8RcMFjSXOXB
Ps+jwV01aGjuCDKnXmQ85B1PjsKpqkA1VrZeq+Lt5+a+DptKagIwgyD0KbhvfB42KhaNiqsIzWWt
uSvZJcAbdIOdOnlKVVM0dNFWZmg3v22WkeOgnvI8E61w2ro/LLBwSENUlbGE0CgtupWhAPHd6IWU
XdRNCT9EYc8KYbcn5ZGo8uyhw8Y5TRlmI8xAjr6/GfoPDQNMaGG2+BI7Zefu/cxMTiLMSzYUzAzg
jChMl+JIOkd1BgcoSbsj3/31SCKeJE+YLgIyoL1nhzrClbKPMcdYmEiBW/DIoz/hsZWQ+q1EEH7O
VatVjkypaQw/PO7+fjN6FNSdOrpwe+5oBFMP6K2Bm6CrW9j+NBGC0TDsj7TydeLyabSlKoLQDFPq
85DaIRwM4oIAIcp27E7hpRMNhPUjgZ0OmVhHjsAvzXGjVIETkZ+Z9rW/RPMPA+k1vaY3FsABirbl
TZPgfyJkbQuZJDiys31piXnCKfD3acqsmbdERtJG+gtBN3L7dJeiTHaqVomuurL01j8vi9lrcbqN
qSyGyQ+MXBA89s99aAT8VyMyRUxgzPIOWnzfXhmYXweDE0ZC9s540Zrapg5rL6Haqx3T/siF/ctc
mWRLE+3M4pFsE/f9/AvkeuBPbVp9AdKueqis0t5DnUiDI6N3rJlpW/owehHSTuAyJfYzXtodulbL
kZ3GVXJkuX0zdAQ1kHYR0eFNNX/k1GPVZ6GPVL/nyfAuEp0iXH+wD70GjOznofuysuk4wriKPl2i
CVLOpr/XaADIJOpvsVpzMUGSY/FUZ6K+csHX4elks8R/bvG7j5tCaUTlGXRzbjkRV1pJWhGYkOi4
OUi5SHu4CEl9lxWW9ts3KV/HetPRfPAvdS5rG6QmTDIrwYIvbPJdE0nZmaoFx572330R2xPxaoV7
Eefs51lBIWuaSARhAd3JUbGSNAknbI+QuIwM2DOPRVe/DhnzXLFQTyiaTshi9gQucNRwrbTQFjGc
TqVKMaOyPPS9SMJFT0nqz8M1TelPu/C0qiA0YthAKIG31ueP0xL4QaOXawsyZdrabsVw28V5cdAI
JJwYWNHfi9y2Dj83+rVHaVSfXviWzuVlHtRMeNe36QD5SW5FVOELMFbw3SfP9ZU+SqAqft8crFMe
W/Tr9LT8/I092IzR4/q0CBuj3YOlqibAkXJhJlqy+hdNTZFKpC9Ek+fd6UWAKeKhZq5IhTwsW70A
BVZIer4uGuyyfm7s63bF0fahsdm+rAQ5jLh60OAItBgCqmlHYXPx+92KXYiqQp42TH7m5Ofe45Qe
VCy1NXDjJgW0YV2aB48KASAill7/i/6jWBsLEY7qSavxuTFY70gzGvrPB8231upYpppLkzDXMsYj
u/A36wzcLrk0OICEXecZqNEdqhA7Bw0ISVNd+aOwKKCP5B2Wv1iSZWny6zNsCtUBXoUqjNvzHLza
2G0pgqzScDesgY4ksre1zSRb/npOsJKxu4S+ihJlfrZQhdCoVMRoiw7PN/e0B2yRbAIZ778jJ8s3
k49Oo4qRNqbzfTZSlWLnuBJG2iIINGpRwlg9SZow/HW4iU4jy4XghVwQQbTP86H3azXDFpr1ZGa9
E1Wpv1G6cTgy6777Fu4VPHqnTBPvqM+tyGVTwfoPtAXVF1W7701rDE7KIJKOtPPNZsuwMOnYayel
0GxrL0XmefUYaou0aXawFpS13oIvSSexVwXG20mU4sh8mFbnbH+nSawnUQtpzPfZ3meHfqFTEKct
8r7DCTJ1yVZp0k2QSscUJN+1xHbOTmGTKeMw+dyJVFCEfUAofuFRdIPbpA0malk3WkW5VGUFj7+f
5x9bm00MBIFj2PWaWOiSlZGFioLDYFMZ+C9aITox3dIo/VKmb/5wIZRLI7ObwcCdJg7VdU8WeR8X
4TE34W+m3zQfIO4xKSh9n/WcQtVmDNNTLExIc1AMOm1HXkw5smC/2e9oBU0Gfh2qRvXq528RklfU
Sksriq0OJ5qSY79Te+OdKzL9zK/a9IgS9Nuv4m1H7JvUBI+Hz+2lRmRQqTR9lYT1Ymh5PnU9ffL7
M5DZTakEFWYct/Ma8ga2jY98nXnQm+pJC3fNcVMrOrKKvvsWRMXQnqcX+pesVdiH4QD0TSzsTqnO
KklST0q8B4/02DcrSBMWKR06iyvZXIfvlyVW4oDbF7EyhreeHFrNphyC2L+NccmRjtyKvpsPH1ub
jQ/76VjBFxYLqfbMV87HfNUYHhrhokIcRQ1be6QTp91tthVNqhIiiwRjIZBPnfxhMamAk7KsYMnm
ViQtw8QyTtMk8aAJddnKjgobSEfSZ+2yDLtaXf28kr/Zeim5J+bO1Cf1ON+doq6SrCLka82yM931
qHs+UsMuE5C2qDoEG04Ju+1IZm5lRzr6u8mDYocyNgFzXzVnHc2E8uuwVAU2QXDNejh/Iyie4JeK
Gl7pHJMgLhBkCPLz+mwXyby21EoYm8gXFACpKZqByoKY9nM/fvsxH1qZDaJF3VqEM5OgzDprdgQ7
3G1gAdH7uZXvVgKXTRQ7yC3RZMy6jOLoUkJkgkpYoi4aN9TK1BDsFvLbRDr7xz3wv2ZkvpsbyHVl
bQoy8Myb7YwBfFsdlPa0hwh7YfA050xuO/vM6/JwWRr2RdvJ3pG0IAmY6c/9tCDY7EkBmRSBEfKz
57nwmnePOkYTWTAr6ptccXFWrkVQnyIqF/hY5TrsjVStpEeRZvGZbCQdCpAhtyBKj6G5jmxuDvDX
6uDghdB3oYBTIttUcIcWTalji9kIL7mOYF0LyJsZFZy1UWLRQTARD06q+v1rGKWZDkqozvZWTv3y
wrM8GSqGYeikkaVevVULvXpM4CrgVusB51w0daauPXN00XPXmvZH4398FuUaKOdImBMUH/AyZCAv
BxEbNWbdrn0wargut8pJ6U8630z3sp0M5fvNlrB2ThPh1puocEOcaQePLLZwcfn0Kz28QFA9UbSK
Lt6WUhd5q7qQjZdMI6XqNA2CBaeuouyUSt5iMkQvJHM9lKZKRW0Yeo+FK3PO6V7FN1VyKPaDgWPe
DiSFRT4Wjj/Vq0OY3Ue4gGMnG7rNDWmJ6LEBOR+DU0Xn5HiSohyaLA8HikuIZDjkRQMo+VZF2bpq
ZMNaGfvq1VOkLHTwmIpubCsWw0kKHvq+lMb0Cl29FjlJIGk3rcjgkVVxHeybHMzdImxNqP0F5f7b
2JuMi4CrJyN1wtCBHdie0iVGLiHwe5Kei9rPrIYC58pCkBLqPawESxljiAlSdzZWRlJszNpzIXXG
osOtt/cgnACv6raSmgOztnxNdCvP8IPHQTH8RyEVkuGUVa/qJ1JkseU3qHDfKioQTonI0mlDVWZn
sl70pePKo3eKC3idrERoWs8h7D0VeC4vjEU9UWwWcRVQw15rcf1i4pIGxi2ItHvwW1CNh0o/i93a
eCrQV5r7rM39zmlas7iM1Aa/xsQGzufAxqgOnithK6BqbhEuVNgtmPQZpqs4VJSP4RL2X2Kt2ioX
J3ow+twxieOi6AT5qS+8iMYWIrLESUWZ80uk9vGl3bXZa+PH9j2El7BfjMgM9l5eJk9KrlX36Lmk
2wBjtD9E/aCUwqW1QlCBHbhs02zB2wUaMSYjaLVhBZAXxK0sGtEvUr8Fy4pnoQFgTSg3Vj20OsX7
dn1ZtUFuLohdWca6wAiAxIVvxHvBBHr3gYe4y96TKmzEOjdjtCLhXbe8gG7awR4eJEvGT9yumqGB
Pdx3wN40C+ytbxbqSh1CPVmTw/DCdUYMCRx1648PMScuLrejVG243kkdVU2RmRKEa4B3dpo23lEK
Vew9chrBShK59jqYLSbwptKb0daw22JVih7sV0kQBT8t2x3A0Xol9dM+Vr47maTmPTnNUV+nrZDO
CrAjT1Ia9vUJL6d0L8OhBJEJSeAqsKxYW1du7Z1EYwGtHEHaBLqF/hCtJTTm7Umn8rRfj9UYn1Vm
q79h5tkf8OEcDei8bQkBhy4Ap5LUpbxU1TG+kQqcKyXQSxdqh+ee48Ga8ybLydpY1HFgPY1KX5wn
IeuRkG3i2SuUc5m+TmBR71rR9+YiryTMrQOhslEJszfBL+BkiN18BophqZDSouSGgAB9p7f6C2Gx
roQGOPZ3HEKGuWmqoYW2r4BYXSuSqsN1gW2ZrnsrCi/VwbdkkIm6ftMobTUuczH4+F/UZXNejQk8
7BZ0WbTIVdPTFhHM8sjRWPTKooOBD3kiKRR5aRV1uTdl33sNagB+jonr42NTVdXlKHLvKktT6Ukl
HfQ+GmHBroFjDHlgJYmXTJwI8GAMNXQRaG76FgRctXCcG2P/opCpyUL1NAzX4WR6Sg1e6P3JuyB5
z5law7Ln2tRulWFizPRQ+Pjuur1T6wbPBR0GCH54fXijFZXxTCStCNYC77lzNKjKu9sn6QW4dL1f
WcOQPXcFi9ppokq82AmY/G1D7gMMfBfFT35cdDISa9vceD3Jn2Ug8DLc1UHQ/MEkPYzAgEv9C4r5
Xl7b9PeZHkJ9pesSZq0x5sUacz5FXrk9jg6O4kmwci3J7qKNmgTtlR+60hXaQOl5kMfufJKoPHWZ
23JGwA29S0FcNMj5ggY9DfA6se6Dniy9r/docUA/oHiLI1/biTRp/hBsqG+6vmGyTUzVaxkXlT++
LzgRsEnBXNOOleLZM9qBrTF0OUl0JVE5mtMYnI5V+emilRt4/2Rp3DswmXYq78EjcA5v6jpKroRc
41IIk0IAve7jPFxE2EJellpVv7YidU/6vq7+AOJ1QW+nDBzzjckLRQbYAQeb8WL7cGbYvhUI0q0I
H/PYwAxccBKlC9Pjsin1pfFkx1Hcrr0oh3IhGi3nxiuk9kmJAjEuekk2VqwryN/oYOPTyMR6FAPF
Dg7PkHUlvQPq1SL4F0W3EWSKHHq1BD/bpeQLtHfBzgfBQ2vuYnzOOrg2/FJHH93Ix/yk7xnSEjza
DtpsoUPjzNNxORDsUdf4msIqtyCDtM4YKbRqB63qrzUjhyPB/q7fudaoD1sDBsg1rj62tfIkP4MO
TZ3HSF0pdGXH7VxPgK7GmBH+Dl9RWj5208WQmBWUhN7O2HQ1676qXItp4Pl2CUQX1wdHo1IrdIag
xdFW4z4CVaWwm9s+Gs1XnMKhvEoejzG6pbJ7/Hs76w+Gnep9AVpir7VD+ER+tLyQMD7703dZ/kfy
FXA3SG1gXFN36Sobzv3wrEglt1mAIIkkBwqof+5qAVcgVW2gl7gRXjdrNTBCWOQ49txE6ATlZVtK
OdxkpYug/2qZ9NLUsfqS13iPLKuoJAIhF73FphNr9zK1bZg71pg/bowIx4OFXuGAjCtH1BN6cblX
WljPseT52q6tgz+qHWmmY/dFJK2jNsuyR5tAaLBkLSBgDNHZ5ljpGGTzTvTMldTLyIvJl2JOUob7
xFcGPCGNjAmiDZZr7DMpz+5Qq47RMiIIVK6qGoI56nM0VqemmwXutscmEpPWIcssB4ULrM9RScV9
2Opys5a0MfOW5YjPx2VniV5bUPcWd4VDgs+ONi1aAG3Zd5RjcENjKzXJu1SxviOlXfHhcSiH+6by
AlizYKhCrNkCCQLHwQK1LK20rk7Nh75IvBsz6stuQSK/jLwlzqGGd0IkVRrvLKksjIsa9dd4kqfF
GO/MNKYiKQoabhiLgLhAvJdw5YEO0mRYVvb4LkdXvvDbnRdKQ730hCzJO8wyPHWnJ3pUv2o+F83W
ASUDhyvhcRBDFkkarFGxZhg2HVZf1KIg17LdlQTX1cM/Pm+DnRZRNv3ojWPu9lskPwUeGvhmDvYO
IXhSnZYKDjoLthStuY654zT7vvUHDaoqZ6XsBMi+yxV/tgjXQ+Z19u2YxJQ9dHpr2Vtc8wRpJK49
7qJDLRZeZ7lXJrdWp0aMKkGjyLs3Gwv/GGwrLPkhTGGMyayVJg44QHWeDfyTunVSaUVbOCmmCjLP
ArTrTpQn2McIzlJlYahQQB0uaolMPIHE7TowOTI3AOq76EYpGLjTZkx8Ywffpmw3YVa7wOCLwGxv
FSybxktYsIaCyzVYaUpDOqpDA9PxUtNv3yzXxeEiDPIuXRdCSmRKFDF/uTPVKogvislmamWWXqOP
SyPXXXlHwFjY67bxquCpzlFiYr7c8XRRFiYIQn+B0Up5l3Xgd1degwz2ButrqWH3IAMMe8fV+uug
tXOtwPm2ldgRvCx7qBooxtwUfCVaC3csue0Z+vQoA2hPN+S9R8MMX3CS5w3EYMc23QIiKjeM6jyX
05b1Q6lxXKzbDFDYvnaJs78TgyAECGVXqM/Y2pTWWWYkdXvIrVgXm7rE4pWbY1W0d1T1mtMVoEvi
4X5Q6ha7J9Ns3PIiGVPEI/hv4JO+wOKv5NlnB1n9KkdWxHWtRnRK1F73z7OQGpIFQNX4BBxuO56o
oaSrnFtKlQxLXyrSeB34OM6c2pUfEPjqQrO9VOQeA/ba0JpHs6Wo9kKUSDgcUZZy80pJsZ6uLL1t
7/tQZZu2zE4rlppVAtX24tE+IFdS0pUYAkyuCFdo/gp6c5dumsJXVA+Okcmrwtb0Ul6PfdlDQVYC
CHkrYolFzrWuGFvz3c1MxT3vK1yv1u0wilvgvgGIJG72w7qpo8A7JGpiimWNI5a0R6dKsa+cCDlx
bEkLewpkwla9qRnEdA04K8F7yQ1TDDPsWDO2ZuF1AqZPXZsZhLk+i6+GCh8EvH6qOjmLQtzlznja
cp0APNunK4BLojkYHPvDRR8B17thQBL1vtOylDw7rgbYLsWg0ZWNTbVocOI10YTBEp2Q1nVX5u+u
3lcPijmOWFtJZWOeGBiGJ47sqXq4bb3OO9i2XyWOpyEjWxSy6GLwc0WULYLcA6vQoL7YIQ4UmBYk
DU8p0lqScgmofIA6r/a8W3PsWdhy0s41lo3BDWli/zf2ui6pJ4nrjCXbhzCjikXWD+1LP0SpfQnH
rHJfAvZrfxfyrLT2kPCsCKY2EY19EMpDeuqLStXPW37xeC5pKq7cCXwtnp52XGKSzYUWypjmUzi0
zeWeiV91uWZAicNSuKTNXphc7EYvucPWWMqfxrDo34K+0/V0m7q0c4BIPrgLKj6UZIUtibwzrXJk
x+ICZA23jS8y4PGeLCJvG9Q2th+GHCd3hLszc9U3snup5SkP9aBJ3VWTh5QO01Phu8daslfQ7S2x
9gGeYZbj4zqx5NOtPVbnVr23S5m3eyxsbecSBrax8tGbU0MvgVrVuHWlq0KHv+agFlbf606hsoDo
AkdCRUf+0XFF4BVWmf1laFLMwbKJMQfLjAjnsajKPH/Nn0ehhyp5+gPv22zcjE0f3+Le6I+rBNpa
soCqWMGZ1GvtdAi9TKyyNlOrTTWV3AOPxJltU0msGnTLpuqvyjYy38cy3LTQqvINviPtadYoVuzk
tt88cSonnTMqHVDkgTAKVvdRGO3NNIDd3XDidqtAzYuVUrTyi6iCVN1m4bTASxkXEN5nph2sEckN
ywBqwA36C0II1Iq7h9qPCdb5eqeWi7AY2j9GpxivvemlMUYO/XjI62QgwCYrxZlZCpOZOqr6fV2G
jc5bmfqTok+UcVHj6vUMTBD/vCJoe2vDgzLNz0tJzmH0TclM/JjiYHg1zYqSq8knw8BoDAfoZ31M
9FPVdvG0s/sGiJguh+014ZFCWWmAx65jS4zaMlHHoF905EDuIPmBbEs76suWHTUcjyUWwt7C6LRS
XQxBVBWOInL5vehTnBd6BeXAYujketyGkkJOUirD/I2Bi4GnDVLWLqAdeE8W7E6iAlrZ4Xdla+GD
EuDdtDDVmlPTs/P0KcMrUazzVhqw/TFa6bFLRywo4FJGirKtddK4q0F4XD9CXojNoqpSBYBj3yp0
8f9ydl7LkSNZmn6VtrlHG6QDMNvZi9BBCaZiVt3AsjJJaO2QTz8fWL0zDDAmYrNHXJRVZXoAcD9+
xC+GxmSOnBflX7YRF9nGV/xw67ZD9tLoEViKrmi/ozXb2msgTQo/2FDIykPqha9ISfTJykFH1Nw0
ucnOdQcRfVGj2g9XUoLYWOtj9xrmdHew+EqmEu/2wPxVG9gqMpnI+kfDHyDRCNJiWpeOxCiETmR7
O5qW9kux4nbAPsZuv2g93IYhGQ0SC1rv9iFtVXdaW21WahhO9mG+cVGe/ZXLxEaEvaij77mkgTQb
tEEvU2J1yrmEzbHYIt/f/eE7iYa58sol0TBRRkycDmJvqtu3k1EbJXY/QRyt0CyncUZgkVS/mVv8
MehajWCaz1RyzWw/oDgzJAL6SZaJaVP3ClFWGxy1ZhAQODoBtrfoZNZjX69hxUcC74HRRxe+IpB3
vulmhPNYoQ6yHMMjCyrxkXR8mvpkhQ1+MwMrm0UWIEDjcGHDy0BRfiOlFiTHBOloZ4WDZSy2yElG
rwoig9bacmLr+5DgQLnxsxYHPTNBQ37TFhrd4arq6vCh6/wo2fqEtP4+clKELSVGM3h31aVOwpWU
5R1JIj4PISYA2hprmunZNHAV3tlj3XbriKBHhSnbCplBdAWcubVkvwQI7YdrsJ6ZfnAt4Hy3Zo1D
1zYKiuYH7jxYm9jdLEArTYm+dS6NBk0+IC49HGn8ydYhbRbaMZaZfi7VdMweFCV0kq0eutGfbMZ0
XDvctdpGUBHtMaKJ22NX4fSwdejy5wQOkgcoUlqgb+yizII9vn/ltMW/xK93LT7C1DqqnWPbKYey
WcVGhZ0fPfWOUJS79CvaoS5CUtdCe3DrTFdXVSCRC0V0KR2QlNfMfKug0Sk3tisFRsGYz9UHxc9N
94jUH859kUTNOwvpUm1cJwg+9UxoPrtZdkMPqio3/PXQaqoIsUg8mWp0T83WGvWN2mlZvS11txs3
OnZmiEpWZudvnGQS6razxug16ypMBodhMsJjisZDIDaUKd3wGZ2+pp0dK+eeUWPYDyC+KE0ERN8X
fBtSinzyxNtyNrTdGxN2rbi4kTJupKF3n2RrG185HrVc16Df7pK60NB5VdL2AWUVmhhKlnTATBR1
W2DUE2xQweX40PL6GuMtprMXHPUPH8p8tHXxpEA/xAAZj/wvfhv7SBv400Ocz0PVKaYNrhU2arJ1
GGG+7aQ+fV1aJcrnOs6igMu9UH9qfjQ7LtCWCY9TL9NhHzH6cFZ6l5ePQ04L4B7oldpSKrQjwlt6
597GEzJBt1lPJr6m8lXzQymtLFiPeUGsCpzG+YrvhcL1V87F6QRpRAafmGqEmVdTZjxENmn/xkZ/
+d7C0uZnicMpbrSymq3rqumLxTQT01pkOzUaa1GKbGgHvkIbzFntyQqRPG3R1knaOj/gKGZFXGi8
ZBpKY/M4tO1kYDwxkhSh7J7c1iiW4iHiCPJdZs03RM7pe2Uhp7ACPweAg+Su7/b0U5WDHGZjnGJw
a7pWCiq1f1M0fkuT8bF8yT/L+uVF3v8o/8/8R38W5VhHQSjflAL/558eu5cafPrLP/gPm3/s2vzX
DxkV+fLPnPwVzf99+9fBS7H5IX+c/MOWICzHp/alHj8xCUj/Xu5f/+X/77/8l/jil7F8+c//+Imi
kZz/toCf9V5j0WBi9r/LMn4u0gK35X8cm/RH/qtZ/sG/tRkpWf8JoAHMDWmFJWZprr+VGTXL+ifY
R3hKBvBwoB3Mx/+fm4CFmYA9e75zCYKZtRkY/kuYUdH0fwJIAuANpBbeChPl3xFmfEPW/88IEDoS
+E6gdRaSMpCcYVUvZuKpNOvUziKPjLs6AArID4IKf6O6KbW5WpXbjDYjN2KebGvwLnO3uPDyIY+/
czRf3r0+7+9l/5G3mVeAcm/+8z/e+FnLX+NAPga+iFQLI+vTX4NT3CBNZK48ukX2d98sKFsza0i/
GEXqv/RAoZEbiLN7yxxQb0buJXjKRqn/Eq1v9JvGT2Jr5UOa/lqXRkarHHfaYYVzVI63jhlVgKmH
OCyoSfP+5+Wf/objX/50aFEAImFffRToMugyCBTfIy9VJSYyBX2wL3VXVFg6A53wnDEsnVWFD8Ax
JwJ/GkarCNZGgNI2Fp4PFCX61650hi+MgNHMZoxbv6Rh4e+VQfhPIx2zVx095p+WGU5fR1L7z0yW
PuG0o3y7/CCn8/W/N8QsFcpOxbQCGOTpJ9BCujhcUJEnEBc5OgE2T9AztN3lVU7n62+roHtAu5gO
g83/Lab4wBSdqJJD5GW0pzadqdG4HarqFuW0a+JOpzCTfy01i3ywv8ElLHGCXRK5pSN4ICVqX9MO
tRXp60BoqAJr1/r6+88FewfqKORK8HULDASCx5bh1GbkdfD+bgM0+deWWRTeYIjsyvz+zIdy4Ygi
A4WqKpigxVkBvh0hcl7HXpyH0a6f56oTos6byw90dhVQy2ASIVYiD3C6HcbMUqMB2WMvDbJ4x39R
I+tMC+p3VyGYzVRokGFQ8ohpp8gcjTHkMGmxR4CicUSKuMNWSr/yLG+cvtMzSj5jA2zir0HmYKmd
JQczwsIpYSuQIW1yPQsPCt2wFUZeKzvIeIGVrq/s0WHgi1vQygBjfwWEe4pBmncjCEVtZjXOnH94
vqdPGlsYLImOeV0f6q80Auo9CZXch2GA3M0UkZPNDlaS7tKVE/fxGFAN8JbB5eio+hnzh34HftKS
zDJ9nNmIT+q3YYBNQJPu6yS7H5qvXiOKnlvMguYLlIxhLWYVp4sVWoqMvIxiLxvLZ7XCCC4JZ1tt
5UVFGnx9efOce6Vcn3DB35gExvzv3z0Zoojh2Jhl7ElyY5oPErdbbOtXlVOGGxyzqrvJZMSTZtg5
XF5ZOwXuvH1N8IxEFmBVYHeX+7YLW4dmVpN6zvBn0nT3dNa2fcRYOFaPCB5/iVEI1wO4X7m/cW11
m02fkcf/wUh4NYwMzhN7k7S/Lv+oj6FVgFd2HVILsD3u8sSKrgoxop9Cz4Ug9W0sWvBsvj8iYOPX
+8tLLZxt5ucXNlcEHBhUmj4STTEh1Z2iDeP5eks2+ThAmASctetdCjZUwe2DPSjxH2qPMryRZZiy
1X6zw1HgmlbKxz2A9uqsI8Kmm0FUC3GIXjNrx+/i2MPCNDmUpSG3CYZI2zSbFfPV3NwB1Yg+QR8L
r+y+j1udlaEB8fQzMXoZ8RnrKlk5sPsGvOEYpkZIqIui27r0YB8ZtqrX3vkc10+DmKBFwl2GpjbB
ZLlg4GBRJkE7ePRLtF+9k4pPhas4dzQ/49kA1LCUFQi9nFp7rLKjguUqFseADX//25Ojwv+DSQPU
f4lZL8fIGE2ZxZ5dau6tIeljCrKYVdk2OlEsyY/MAuRnjO0wE7fEsB0MJLDzJLnGo3iT1j19I7PU
G5e7gaWRCTzkNAC0pYa265hJL4ok10dYlPTsUeQv2i19aKZRsZKl7Zq6PrilEt8KrCaqFdVSUa5n
z8NmXWVK55l+SnO28DMgvHkLuGhVBIBSD5B/BTzUxojovUrfucP6WP8DW95wE4yB66zAYMjvdmcO
n7A3d9r1YNX5XQVO45M9aPWnLBW+xE+9GQGXgPp5LcHViCuf4+M2JG+ejyP/y+FfMocjzGPMLEwa
r1A6fd2kpKCNBrc1tCbMwavI+Hz588/XxeKdQ2qnE6lDhiSRW7xzHwiaKgD0eZVZJYdJTd3d6KfX
Lq2PsYzEgxgG8w3hEj7w6ZfV2rLCnFDjqVrtVYQkHwAVq22iYr13+XneaIEfHmjGsM5io2S+i/sR
lDN2hFgbMNOODkCS9mL4a8T3JqBeQNp+E+f696Rj1uinB835Qyr91mT/WDhJC1PbhSJ/stRqz+jj
V+OEdKiuwefPvgsbMDuVpDFXkqfvghl7KADvSU9kWbRtayobzra/Gt0punKvnfm46J7BBJ+x4MS2
xVJ8kJh7o5Fewohzmw45A7Wi/v3U0jHIhahjGbgbH2T+nBEJBEx2Wi/zQxQ/CwZUuKRciw4fbwZW
QXgEYs0cL5eYdmlohivtsfXMVrirOAvSNWRj7Qb2xnQbiyDYTpORrcHQXbuTzr3FuYRH9JfvBR/7
9IMJu4J/OxqtV+cAFHsLN28aptfi8JltYRHzbMoocq0PRyTLtdpyh7r2IA+Pa7eKcVDnLawGZldX
tsWbnvXijEDBg/9JMTVDyRe3rJE1ToftSu3Fxais3dwPQPJJdT+xM7eJVtYgY6R7p5vhsEaJkzFe
pKP2ElTG57Qq4q3o7OGr3kvjimLImXcgyMIovg0Utgh/p296TCMh2amSDBAUmKFNGPmUKUwCOARX
4uwb42bxDihVZp8Nbj7Y3nMgfpdtytIMUrW2OBtFHHxTxjrB8Tgw87kR3u/DgukMOFVEkcyOMRNw
3H7M1gwGLBr7+NzFG9E1EndyJ39GQEW3VpVbZPn2cjQ7s/VIDZBJmns72CcuXkjGJLKkbczRsi1/
Frcsj9YQtVde+xtnYfku3i+z2A+2XeoZTYrW00BV7yymRY9mqNQ7YfUhIyFdHoPe1rzScpVHWwXf
bAa9so8bbJxiLRjW9hTaV558Ibg7p6TQvyiJHc7E/A+L2JXLMfRHzeq9EljQXZwxPjPq0ma25nf9
T6FFFogyXG+Y16HoJHaumdcePadSXTedlIDOmHo3m9EJUYUL7RCj2TAYa+S63Vba4NfTwgUA3Ta7
EGBij8F2qiVr+jClJwrSsivppTFfcYt3TDcGmijENgqNJWXPyacBNSq39aLKaLb4SMfgDfD+ynsa
3jYOR6tMxC+xTYvLhzt448sb0IhyRjTHM4F7zNNgN7XYd9YlAtbGqNOcSlP9C17y3a8eO7uZawqD
veFJI8t6Zf5seo7ZBbsiivW7HHWHYx/37t4BV7vpw6Y5KjqDTfCr8Ivdut9d3rsfDzNB06SEQYyQ
W25ZO5aq3VKkq72nKo2yDqVbPwtRF9jXG79H7pz3CopJvFNI7hRw5BinZ7ka2s4Uk917Sj0a+7BJ
Xyo69IfLz/PxLLKIrTooZPD/6M2eLqIYlazDXA4enbx+UyihvaaDeI1G/zH/o59mkxmgGIkggbnI
x7BrRpBXE4MXivi77Sg7UY43sojBCKtmd2VTnvtEKJayDMKBkDoX783vTSvJCn8gV6pxOpy6cZcl
zC9LpbqmBbyQR/37G3Hn0FedV8N26/T1udEY+6OVjF4dWOXaDZzoWKGYtNMr8AZdrlQ37pg0P7RI
6HLN5xO3Tu8M+cpqisZdZX3mSsZNteHSXsGecy/tpH+NDcatV17Kme8MtAjuOHUof3xZD/UNinUq
V7GH3V+5VnFkX4uaGezl3XSm5KbjQNFtwKAkq1l2TqtMV+xM431wwalf3Cbp0rWWmDUYNVEj8lLb
an0ApAFS3Gwa7Qc4nyDYMZpuPvttMGpXcoIz+46mH9YX9LO4fJddSCsIGH1H5eT1U6T9cGJhrxSa
MY+5XTcbMsdrnaWzz/9+wcVGD50g9hu0ITza4epxnNx0X5t6hFWlCG7GiLGADsjmoNiN9QnoSLmT
aWrs0FMSV+LUue9tIF1B24cIQq/rdGPCa8egIBsmr7BaebC10di1UXutM3qmZwkXk20v5rnIXPOf
LgOzAIpPb020mBxj39FyhthkBrdJUjsHJezMrW736r4GtXETW0r5xa+1a1T7+R4/vYP4DQgTIhrD
lIgm7elvUMrayTFKnLyRc7py+2y8RyaVmhhM8YEh0TizhcYtz/GzrjvlSppx7kWDmUSIC31Tzte8
Bd9lXBo9dRmHKl98Sr+D1y92IjGNa3nD/AzLZ3y/yuI9w8FCvroHsJaJMb331djVdprewL9zNSkf
J1PQQkn9tEUlygDf1QW1Tn+hzMR+ks6A7BD9tS+BhM6wGlVL7/Dmq+WGJr1b7JRcr386WHm2OEXA
s7ib0EUWKxy+47u8KiD9VWUYVFfO5sfYOYsXozpFDUeNgLDX6Zuz7HDINUsxvNpJqh0EGWU/Q/i8
0AShv3H6csQ7VmWmuzIGvXhym1J9HpNCxQqhcvxkB85gwhzQBe6YAH7aqbJXPidKp327HNSWX3hW
rYV1jjIFA02EYOb75t0XjiKG2lNcNJ6vKRapoTEBwmiuCVZ9XMWmvEe7UGc9i818ukovsmTGKLee
Ucefuqp3QLCMiJteqRCWEZGOGOUeIyA0eInSS9p5VgOLqeq693SQ4ncBxeWqBFnzVYly+6iIsf18
5eXNGe37nWsgiTWnMVz7cMyIE6fPVaYatihNqnqwLO2fMkkTf1VpdqCsWhiPwTqN7QrkyKxfuubv
0CUwWMOKMfHQgl+NkTAKqJughuXShdGzXbWNBg0pd0EJao2WYk8KagkX39mp15aheNSyCPRPWQkA
NvxpKKKGAmNV5G3zV11rwX3TlvZt2Cu46BShpWKgOnUqkLbcp2cWaXUDlBuwpwmrB5rRqtSTmclY
Y72atbAEN2EPsH+FOiusGGmFFjbMllHeR4pTJ9Aqh/Ln5Vf4ZmNy+goZgSMuTOkAi5/a7vQVtq2m
JnnetJ4baSGmechbHtzeUR/MClaFoXy1kmn8Y0J5/AgnoIKb0KbFhplEXKwzM3Zv1GIqf+VAVKNV
MrVKtsniCFOGOimU57GztQbmg63ehPXYlHdoVEzHyNdCdTWBavorxN0W3qQt3QOfly+T9W7oqbWo
v2B3ygghSB2xbqc6UVdxK0vjvo2BgKx8yGc3WSuNfGWIUaW7iAoFmxqeQrVtjc781rYBSOmgiZV9
lliBAwATX098T/T+PpwqHJ5D6D/fyikG9VjUdCzWtNdBwKH61Jar3mmtJ6Z9oJ4tHAZuRhCgFTLo
/rQFZJPjUeyOwJpBTNfTrdIjwXKjd6b8qic5bZaubVpnHdRVHN46IvPvlWDqnmBgYBabBuqf7LAW
fHHYAmvOUx8rodGuQryv7bBHVc5IinZv6dBr2GpBccz1rvgSJUkFoKkHdIqDaZkM2yzILUCoZrnP
8mwMDwyeAInWuV9/000qiVVb4Pu9yibjuy80QHIE59q50j1chhaSPgj2Ll252V1GXQ7NmzGL9LbU
W0+FELyFWQIuiwnkb2YcrEILiyEsVcRMs59/xbswWaYZjsJ5TipsYs+b8zBHt56qK9fth4zj72XQ
JaLDQ8L6Bhl5t4xfyKz1lXb00qbB6UhIjOYVHGNlGOl7v7E9DSIlnx44s9PUWPu6SXOlZpov28V5
RJdLnceUM/t+SUz3q0pLg46idwJruY7U8rko6L3GRN4NDIh2L0Tx5+UY8GGWNz82UYD0nUSWxG6R
ABSysw0kGjovkK3jgqU0xGvGK6B1r7juaw5x49UNBIcjtifxUAot20EUcT2hKMBisvSblvc5gFCj
7bajNtZy5fSYN4Nphbxz+cfONeOH98OwaZaFIfgvp8hN3qlT3JpYVXedCmAUL+xM6911QkNlDZUN
0GDpSmog+5o++rL0e3tLdOLnGxtK9VJhuQ3osw6+6LzU5SIZFIimStmAN82uttrOPCQ9PYTz0W9B
9HE50mikkXRDQSMAh7HQABzYdcPaiSZAt7aR4x0fKBkc6LEKXyU8qWvKhWeelEM2g6zQsyLoLe4E
oxubQgWR4zWhWh2DUY+erBzmsCGIsZc/55nwgbSURreduQPShYs+WuEHfjNKbfRcPQnXXET9Ksep
6kr4+NCu49uxDERw9EHfxsOn8QP7AUkkDSbPH+RwdELdvEXgE1VNOAc3gx4yS4BVtvUlSnW5NeJY
icPgGkntZpvlurYGZHMt7T73myge2UhzsKGuWzx6ily1ViT8JqdjoGEX4auj0MWo4qg4JKV8jWlX
QcWEL1Ur2xF5nR/oZ8hjBqdyF7rxcKUMOBN42NxANOYvQYReBIHc5Iv3Rs7PYayyUoe8fYTF2G9p
ljHtM4phM7Wjurn8+d/+1sVxnjNFcmDa6wgrLQK7sNK4NMqRCgdID2Jp7UsixgHyWNLs+0nxjzWD
yHsTDchVHaewJujD4zwlnSfqJXjhea4xbU+qOzO2xpUCTvUWYJCyq9vJPnY4Q/0c3ag/GiGEv6Fz
0o3eaeZNp5rfYC6F25DkcuPqJQ4nXaHc6pJpfTf10DDyPKOBWHO8VRvoqUy2FdIRqDyPxr0ZdfkV
s5kzJ56h0zyr4WVYH+qVrIKgz0eZvADBxK1Oq2PjdJCZXaQSNmEGCzbRq+CQ4I9+5RMsk3aOBpLm
TBAQA3aYec3//t2dV8nMCpLWn7xSVv29BgQSoKlPigWHaxWHdbG//MnPnHhSTdq6iHqx89+Oxbv1
7BA+mI7+iBcEGAypjY8AkWP068urnAlhKNbRQ6ONCn5rqZyIUK4ZTXrHKignsn0dC3TKLEUcq86V
pT70ZeY3KBh0zTBXZAbf/v27J8ong8S8CTXPT7lK1yIIKwN8Y9XfBMPQPVtuSJCBFhN+KoJBy9ZV
atnVTklMtVqnRa38GzGVN0amxPQNjcCl6UVXhMqIpYHq1RMxtZ86EtwKe7bLb/hM1jCP+EhS6IDh
bbDsAqVQ81Q1T3SvtrTpmEtNrw5qQ6txZSCx+0yDdGw3fhBUXtwZLaVXEmE7008wQdE7qYK131aM
EgDzNRvhhM0DEqt2s7JhLrlrrbUxl738iz/uPH4wUvSAEwlxDIhOd3rcuTStRosGhjoyoJM1x9xv
r/kRfDxPNL1B2KHW+SauPe/Md7uBMt6BcF3oni0IJi0aaQ8F2sy3kS7Do5kmVnrlQ5xdkO7rfFeD
AFkeKO69YBqbSfeE74Qb6McNYt6atoVnYq07P/WvHOAPeAGg0DME+78XnN/zuyekAYDWfWvoXm6M
q8CO4g3ErpvItO/iMop2Wl84hzYzIgD5VUbRKhBNgiy2pyeTbCBxV59oeeSboLe0G5rafwwJ5nMV
g4FjLiZlN1hXDujHWMDvRS7AmYHeCDLPXYR3v7fRRWPAKNA9raHYrh3F3PVySNZDabr/zrd4t9Qi
c0Kd0ZkG+vGei37Khg7DtFfTydqIfgx3SharVx7t3JbmjAscMMiIaUSfPtrYwOkIzUz3SkMUR6ko
1INDO+4uH5z5YJxe0m/nmy+AurQqxGJL++VYoGCps8OsSiAzUdkeEoPxLDiRrzO9RsdVydzny4t+
vBGRZOQIodxGMgrQ7PTRclXr3MxJDE9OhlhDbHlVS8v50nLAv2hGjoSL200//AjRqcsLnztPto39
gTtjCMEmni5sCCR3LS02vMEqowOxe9ww6Z0ezCxloDzq7ZX1zr1dh6jEeZp7zcsWoBWS+ULnMxii
Op/1xCk2aLn0xyJjymmqQbuNbEs+XX7GM0eCLUNlgWQoHmtLDBOUSe4HI528aKxQ+RG1uc2ZrKwC
4fRXiuozW5QZILhjKLEsuGwK+rBI+8iqJw/6mLrPQ/seNGt5pSo88zxAe9GPdVmE4dDim+UoVziz
HJfX4vd0IFsLN5POQMQv6uDfWMrFImOW7mYSuHS7d7FLRiFEmTxFOvojZM72mx3p2Z2Mk+D3vxLw
dgM2Ag4gyNUtnirpUwZYeq56Wd88+KHffS8b87lAPMa7vB3OND6wmWaCCpgTI4oPXZwRRix24UL1
RKlO+6Z36ycjzBD78H3UgFQr3AVOpa1QCe92Fj6IN02fKMfLP+LMN+Q32PpsqIZU5TJM55psx4wb
3IPgX+4ieLTM9WJjb9BC/f2wSdKGag01AuqyS2ljWPtSCPCyXkdOeAt2N6ZZV6tXItgH0BAX5Twj
ozh0mbeTjp1GEoy0nKybE47Rdsqf6FqU68GA8GhBrL9p1DS8VWXQ3+jo8KxxcGzgz8cqQlqB/oh4
v3boxzLf5QmIkstv+gPZ6O2HEckN0uNZh3sRW506dsZGzVRvdNv4ENh9eGdhbX6IGm5j6Fh74FbR
TZpmz3qQ53f2WFr7cqC3m5ex9ayMYL0l9yjYD5DdVW/N6sZ1vZF5QsvoypV6blvwsUxdvPm7LjsE
yPEjeoKXg2dLp94ruMZ96mwTOqzlXyMAnbly5nkj/TfAMwzcFxW5Ppm+SK1A81KM9tYW84T7oU7z
ByniZg3xSZsZWJhehrr8dfmLnHtIrgAxTzlnfPMib6A0acK4mzToGdJHSnH6s7F665DG2jVb8zPV
CoUm/0PPHz1UTV2kDI4vJ1RuGt2bnPKhoLu/14JM/iW6If+cGqlYpXXarCxmK39qQ6F/tZp0PBh2
dOVaOHPrEdgoeFXsYQikiycewijCBrDTvUCv+1U8mQ9576CNQcdkM8UMqPxA+3z5Jb/Fy0Uew8Sa
68GZzUWFOv+md4lgaXdKMviW4UGqrmeWRJjeYQjIEJCRZJogjZHcQDqHreYUUNNWTlRb9g43zhzd
LjEmXl5Zr8wM63CjMyjZuqPqPgtXEX8pShspu9AO4GM7UUnnprWT/DWO+6EH+tiUyRopNOTLagXV
gK1jz0bYTuXq37U2Gx9Ga+j3+C8q4t60mvDGrmhVrNjm1TpxsuzWT3oQnFjjVZLus1U2m6jwURot
lb67hVjUMYKamhEmmRqm2WbUgqlcwTlhPD2EmkA1gHHYvWaPWshkA+LCKi4UpIyEhfr6Oh39mTjL
VtmjkI2eoJLnP6F6CbQlyK8eSaABgUGIRI8FtbZijf9L8WwovapvUH1xUDwNy+65nKJsJXBf/uVb
dVEeZRtYchUOeIuusqCcxSXcIt7bvh9cg4Cf29RvCuuMsGafUXURaSeGSyB3G8MD+fJoT6V2hxzm
9BU3nPbVHNX+RkI/3NjM8f7IVV8ZAK6XzYOGF+nh8h47k+1Q/oDg4r7WAIIvTlc/m43pfm94XZ8H
R2aDcAhtJ9j/9irzEdYhr1KC60s559xudD9WfMNLq8jZOWoXb80w+Os3F9Fp0OBLoqm4Fwq6s6en
RZcoDmFXIzyJntY2LEIUG+CaXLmKP0Q+VrFRcJlJcDo0ksUId2zjkqabZnud678igKc/JKWtHaqW
JsDl5/kQ3ZlPcfBnejFpNsni6fP0PdAJibGAV9ixgXhF+SlRR5R5Bh31sDy2IP6Gw8ZBPuL3F57x
dhQURF64pYs0LmXEik2noXhjHWoIm8nmYNdlv06rjOR+yn4ho++sYktLvl5+4r9r/5OIB8h8xq1A
+sNGinB7+swVuE5EVqLkyWlsilJ6OeGuQZfyvm2UaNrExqQw89Xq7p7xXnywGqvcltEEojeDKWoG
as+RRjTy0ZSu+zMrYvtbhHbAY6cm2E+4flMUX+imRIgmJGPu77SgF82OpKfYoiiaIRvkh1WzrQ38
sO0G76WbSuh6tbJL9Ng2RFf7MdFs2a7cVhTVWkkb8OI1isCHeiqDErWCafBcyw2iTZek0ZNQ3O4p
zTh/6xHpUI8Gg/tQI3LzI4Z5R9xu3CaA7xa1XqKI5DkO34gMKB28iHpqp5WQjf6i2fQ3rbGnOyF7
F88302zuCaKxtm+0anyWVh+gNw9+Aa/MxrJmdeJmQIbEMn5ldaC+FnB3xV0TN3q5mrGa7hbZKwjL
IcXccbSixNpAFW1ekiw9KgQmon/gQ7wxpBVPByVJetSEXPOzxHKHh4xScah6RBnDFeKH07Z10Vq2
M3AHqya0xnBTS6P91YWwa9ZR3wXboNONbqci/dJsmUhFB01J9WAzFS3NE6diFG/nnb/zCz3foT/6
Z2ukyXNmAsvg20CZenuq+IaenumhthI/437VhGuUbKx4jaZt812aDRK8LumW57RTvDPdMjhibJ/8
gayUoa66sjUeQguOCnKlKaopA4jza/bRH2MDu5euA2MhvjF9gNPdC9M+F0hhRE98hGijRU2xiSNM
dpDNuGZW+VZdnJ4UyJpQBgmrGJ64Sz6jqlRmLloneQKREREd3OAH/L5xXSlKeWjcPtoJv7OOaK5Z
szCtfjAg0k+IZ97ajYiu1JgfWhBQmClPaLcwk4W8Pb+Yd4lKixik09L+eDKQQkbQVEWnyPSNTTz0
5kpFBu1a/TdH2dOnByelwmikK6rTml+86VjrqcnspngqOlpIhq1Me/yLra9JAXNx6pzxVk1QVlFl
m2wUxf8aoXz3KRMyfrkcsT5cnzpdCZP6nW/BXe4u7hzVQcDGyWP9yQ58VNFRcbwVevZ7BqhgCXUx
y1KQJsy8a6YRp683CDs0J5vQ9CIaquQ8ltgAkEquhP0zz0I/AuO3uXk1WyqdrgJycCLxG02vzhjb
A7PBPRmH6O3lN/bxVsNWfWbggn56+3qnq1gh+p5qnZje1ECwCJkdjvkY75GQgo/bIcFW6bS4S1+4
v0nnnl8iFkT0dmZaN/XE6cL5GEZZHzU8nu7WawHq9EcwVPiY9e54g/9IDymW2Q6qetesQs+cVZra
M1Kcvq5OprU4Ho2OCmZWZZbnZ+O3MZHii92KeNMZVnijJeFeFtV4JKSEG2EW7sOgxUdXpHuphFdS
pI/nlB9Cc4arHVLQh6mdKIVI3dayvMbv2kdrolpelV2tH+IM3su6RNv26+XPPScppweVtqQNjA9g
PWYyy/ySmzAus8iwPND70xpz7uwusofgmI1p/1jUzm1cpnB/4xClH0qPy4t/TLP55pTGUG9nvCJQ
v9Nv3mWhPWQRKSHkh9JT86hEHhHFng5r2HY1jVlA0dI8h2aDUDu/rXoCY5NuBz2+1ho7d7je/5LF
FqAMVyKsTCwvt8gbmMdCWe3N+EpL6i3qn75u5GbErIqLEQZ16iJnHEDe9wjLCq9WMwVsWJwm3w0R
Zz8s7oBPFm4q1VqqThqsZSmN7yQIGjJiMkEeKkKWHHWl0EdPP7BRpt61fZNhng6y9DsZArg2FLqE
XFVgTUs0VRt8dUfE56A1ChduAZq435Ho0hVIVkl7SDWtbxAR65WfQ00S89uflrSYCTBEQZYGUXn6
aatiILeqHeGNA0NvZPmVo9vU7gM7ud2B7IUFNCK6aurdz6CQX8eymdYNMsC/iyFlxvDGGZm7qyp8
9sUWa/QCQ72iEh5Ytvopz90XDnN/sMPMue2R0lxdfu55nyw/MOhyhgyMBkE+GaePXbi4C4VdL7wq
K2FOqHZzlyiyw0mA+f/lpd6MmpdrUe3MGhjMZuGNn65lzUBqopXtmZVi/QVinUJ9DJ+0SHcf9SLl
xCpS+W6MSvOlQyDuHinaWxm7yi/YVaTIehZYiJ0ixbdR9cz3XHw6NpiKJtE617rxCiDh3IvRQWTM
5FHCzTIfslM1KltnFF5vBxOgxUDfNoAKYdQ1+u7yi/nQCiLPYc9RYb6hgJaHLBFlL6LSsL2kR4Iz
cF1tj5Kpc1tJLdzqFfJGadz1V1Ksj/emDYGBZANpX2glS9xijlgrPi5h8GSFVXQAWsLKQSa2qau0
G8T4mYWocbZlhp1fi6LzzXi6D2gFk9kxICaMA3o53QeNQKDdHkT41Dfhk65m1haxuuqGMq7c/Bdz
57EcN5am7XuZPTrgzWI2ANLSKZNGojYIkpLgvcfVzwNWTzQTyWGG/tUfUdHVEVWqkzj2M68JS1m1
h6mf7Hj0rIPSRc8K8goXtuL5uzX/AhwweLcpwKnLXa82mizmWnDokpnnDXHeKaqwRTccZF8LtvfC
ZH86HqE1SBOuFzoap18ci6nhj4kZHCJa/hvFrNOtX6aq01UmAkETjfi/3VEzjAYyks6brIEPPx0v
AOSbkGyHB9GIEDpIBaRIol0xYGI+gq5EDfiikdw5HII0hVomPOQZcwKD73TMFhhyLbRSeJC9YbhH
kSKv7TJAAPzGHwWE0b0sKR7gHILDjeUGmVO/y1FbDkpvTO3M9yO6fXLX97aihsOhmXTldxr0vujq
Y53eRUqVXQIOfPK68ZMJXwD6IWdBL+T0J5sS2suVUkSHYDQENwsDH6uCVP6Bb4WwETPBd4vGlLaF
VPFrTa/YxUppgJhXhHvyZHOF6Jiy1c3Y3IbgNVZjiwCJ5BXtwaizcN8o47iC9vxN9Gu8dcJIqfdG
bdZbHZTmHnSRhLIAgoboWrZ/v9/oHyEHwcUCLGd508qeZFSxEEcHRXkFvt7YmKobqNIO4XoKtAub
7ZPNTTsEyC5CcoTB7xvjQ7Im+3pHUSCMDlRHmpUiDg3a2tarRcV4M6bB49dbe966i8uD0QDrIhQ3
p8SLbZZQNEen1wwPgNNMlKfz6DoXgxT3nbq+MIvnMRb5EfNn0SHjEVgWVYMQ5pMcVtHBRwMf4Fyn
b4ZQ/Fsa3ZzefxxlEWI1fQuHX66jQxtZ4ZY3GiuBSTK2WQIMMyiy16/n79PVovY/x7D4py6PqTj0
nWF2YnQwRk29L9ticrpxREE+EKx92weXCsLnjxvIdV03sDAE10fL7fSMJb02ZKQO0SHlwl1Bx2yw
P9CDTS8THWoDujCwPC/Rnz7bJHO/GCD7O3tuMahBII5LgRcdKhiDV2Yl/UCJQl8ZCEj/P2x+GgZI
IM0yNJBwTj+PClTWITpOgREFXMpv6U+5lF7NpNmFkvzj66X7ZD/SsyFdl2FJgyZYZJz4ZLaalHCr
a1JR4H9W6asiHS9ZJX4SpvEkz8qT5NMECPJyQ2Ze7QWiykWuRTAuAN433zGeskS7j7mrbLAT2g7l
VZwnGp1aJmrBDaLYXVCA8VLwfqCYIv5GEPobUMc+dwxvqrWV2UfTuunwc7KRSIiHC3HsJ9saFgZn
FN74LKq5uMoHNM0nT6DQi2UKlI9QbdeTHAi2jDL1eoRFeWG8z9YCuhCcD9qVCgDu03UP0PmpSjOO
uWH1YkdAE9koXUXrv15xkOGQt2cIEKHo/NUfrtbYY5nKSksPyBHh3GQSi40kWn+/h8255TtrlVCm
0ebT9GEUPR0lNW/V9GCJUb0PhZwjqlvxKhencmVW5kUxvk/uhHkwwgSI6+yfxeSlQzXC5PCzQy/R
TwEVOQddg28j1C5uTNABmyrI+0M6qNZWzVFKixJLeynkKXNJ+zXITpRp6zEZ1iArpeuqNctbdfKs
zdez/8ktYhIcz70sCrCw+k7npW/N1Pf1MTtESRtfmeJkXY1VmblNg6XW10N9sp1YZSp+tJyoPi4B
GQ1S+9HUMFRaRYZbZQLNWL3wt1+P8i6atHg8oUCCI+Dufw8QTr8oCryZ7hbnB1EsFMDfirb32F4/
prJ7P82Tm+CesO80XVsR6+TrAtT1Daqg1Dk0rVwXU2OsDaH4XRV5uAbulK0qj2Xopjjc6V3yLEda
g7piMb35EOAcVZiCC3nZZzMF0oAeJ6pvhB2L5EFrffQMAYkdpglnOzUeJ7emA3FhPd4BYMuZIoQm
XZ1ZNuC3TmfKh5wHNs8qDlmjxmzHqAs3RVogsCYA7UzcVinC1yCGxeuWcqM8TaNfGHaPL9ULHQbp
0A3y8OjJfnGPsZz+6mVjXa8tg2Ai12TvDbIbXic68XIFrr/B2So2MeT6erk/m6q5rD3Xkt9lCk+/
YbJKpQzzuDgoaj4rBTSo7E91aj3//TD092YxY+iLJB6nw0hNpgSJZ4UkaxV+QW1CXh/iQPb1KPN/
ZbkgMy+MQhQ1M4hPp6MoyLuzWll00PMCzhXubrtIUzpHiax6Y039nzEz1q3XVI/KkCUXwBrnXJUZ
h/Ze90PwC53fxTMvxfjEwITLDqh/G1A3cT1TAlSrIPbom0iR6McUCj73mpgHNz1Sn6tC78wNXFHc
HINKW2Wqkl9Qgf3koeZuQhZMhaoEasdavHktmuSzJ1x5MJTBf6lqzoKtgK96HvF0SG0Bt0vTFrFs
QgZODa+islK2mE6BPuAQid4q5N96TQyJNGcII3ggTTn8wbcT3miUeSLNOFEUL/Ue3kUKTxfSIvcG
94L6lkw+vDhZkZcOCaROUrxarY5KGeiPiT8XBnE8m1WTEHDMXVNuLQ+bUaPcgd4sNsg/h4LTh1B0
nFLzMHMss1Z9zT1Rumn4uLWcDWy+eBC62V+mjeDheUIuODWo8cCO9Fa2HHWU42+doEKjMQqhfsYX
g38GRc/s7TjvkGNXh+jOHMPRdAul7IuVBB05dhsrQua9DXzNzQJ9gITjmyD7a2I/8OWFoK+VcpQh
WJh1iD0WLreFO4ml0dsBgKKd4LeBuOcmrDfUPeQU8wMzO+hSpcKfrabqlwlVt+DXod9FKuc0kXGL
pg+ElB4cxaRN+hteDDp+c6pQPbSN3MaOLAb9i1gZauwAxlSQT6vj7M3zuvy5SSa9XyEpkW0bEy0S
J649TYY4izw/FzJWDvY0YL23D/tYb6mt4kbmSFzeKOJ6BtCQMs20QxNrpUzd1h9/xRCFSme0arqc
WP0iXhAnOGTZeEOaf0a1oHF64aifXVzzUaO6Pav16tSmFhtbEVQNq0JtOuhlDMqH+wD9xTLH4wE/
JjOB+DsZujO2k5VtBCvpxccIj7N1J2fo4QHmkLCUEaahsOu8Un7Lw+A9aJjqtnRIIt+pJnytbJzT
8ATAf1n+WXST1zgQ3vor6O5i5iQswTFsq0lbwXqUn0OzCVJ7nCoI2qpSoQg4SsOVPDQTZk5BVTJ0
Iiv2CLbuBeGR6SkXEw7O7M+huF4iJt8k9KVoDTVjjBWbh5OWkyOUXqziAaNYFf1S2c1ls5HdnhOv
Ae0ee7gTiUl2hgWG8jyEWb1rAFHUNtqW6bjRom7s7EpVqTsMSYPrDYgp/DawrI2dXOksbW22RSfZ
AlSGBr74iDCOgbPKCi+iFKO9yEocpUQCofS14JdX+HkIptEPMIxLsOfdQ8PD886LlOCPODX+d8Qy
o3sJxw3qkpWOi0VBmd9RFWEUbdot1qpPJyBkQHbxfBKUdLqK4Spn2Ofq6jM6sR6XZev7L17pw33v
oSbZVQ8ZCh+oXhMcQSi9m4CXPb/1sfDr99j+iN0GW09tWE+Yt99/vcfmEPPkFqJ9N4NCuD1mAI64
DCNSXRWMsamJrDEy0YoCVwW5Onh1mK9VZA/WuHm9iXkhXegafrK1qbsadJlppsxqzKfPGCrMZRXp
fXXQg6lb55pYuFIO2u/rr/tsFHjic1lZhGK2BBUZFZ1pBHHoH3idsmcD0YcsMLj921GwI5jBmkB6
KCQsYySsZTkdYtod2kTD+VWR35JcKdyvBzkLwmdJJfJ4Coom6NAlO8BrEIHx5bY95GgLuSQD8Bjp
E6zjskovZFvzy3O6J6iWAlFidaj7Uz87XZteqouUuGw4ZMjnOhzHaQXz0LwyxsSALAMw/OtPO0ed
Uwn+OOAiD4qUHExPOwyHSR2klQWHzrFGv8FDWkbugYdoIwHnfNI0XsQiiCqbknp+IUj8ZH41VC9I
dAAdWKj8nH60avhRje3UcLCU7E9uafFNNk6YlnByLmyX8+4pnyuTNBOLsl9I10+H0qsoLrVKGA6D
LOUbIdW7qwqm3qpS+/EKJIHpYH0XHbPcq7Y+P9oBu4UXE0YnF37J+fGgFj/rRVOzIbxf/pDAkoQx
RNX00HnYPI1RLG3nAumFnfvZKDPWTgR0N3/4YmazLsKSu8uGgzgJ/j4W5B90pY0L6dAny8dkguuj
XUiNYBl8ozoVmhMVxIOlD8lGn/I0wRqu8TDwEM3j1/v1s7E4FeSOFrgkKqKn64fuW4ufUzIeZm6h
HQqycpf6wVtAIn4Bj3NemadsotMjxLsByhXYjtOhsKhLhcBXpUMPXJUUCRcmca0SwWR2Z1m45IV9
VKBDOqQEjumsjvcoCpJwHdZDg689Mybbk6Hl30qeH7wGWw9LBqLSaNbjBMeP+7GyAu+mv06ep90l
IU+YUw39n2HK4zfu7nbEHkiYdlBbeeCMYVLDm8nrs0t1pPlOWdw5qBxQiEU2bpaunOf8Q+1FHfJO
8Ucdzxs/qdZCoPtuTwHO9grjHsny/EasCv1CGeCzdaQB+w/GiErf4hwKXdsJYyyMB2vEP8rAbNym
0a+vPLO7RD08f2ap7YLMgeNO0gRU5vTzaCZqA4HkeKgTUObIR80WWT7KlcLE/0VI/DkR88wmZsJ9
6evd+sltboCSod8Mqwye0uI2p6E0aUGbTAeNGB2RCtptlY6zb5yrDDz8rUbz/EyB5GfLzqgUMGSn
X1rqSdUZxigeLMgkEKLKRyVVmt3QQ3j++sM+uUcBo82MGiIJUillEbvgxFtPRZJohwm8wqNn0TmP
LJMNXGI9bdkdkqy7XKDlb2d6giqINVmD7Pr46YGNrI2nr3/O+TVHWZ+8nDcatAJzcPrhaunjQp4Y
3SHOsxjyamU5Vi//NSwCReqZdovE71xkMBYXQiZbYVnKpXao1CBe9x0e6JEM3kVqTETBu0a6kFx/
8lUmib42Bzfozy178qbsJ2UbVuqB5uG4zU3xKUmQQft66s636FxdAj4FG58WgjX/iA+Hvy3qSsyj
Wj9klZbtY6gX29ZXgo2BMdDGQAzk7m/HIyak3goGe16opViyV5fJNKqjfqDyL2EMbQK1FfvI6fzE
2jbleAkBeH76oZqAH6JKjRA3fz/9viH0kcztAuNgtMhgRTEd4d5shF0pya+IBQ5u3VrhJkjy319/
5zm/izuH5QMgh3SoCqz1dGA9aFCuqJhYDJX6P6paGgdfSKqV1gqPzHB9LGhJu2FtyjfB6FFBVEh2
6TmqK3j4460U4FJsRcprTcCFUlyQHUx0addeY6g2bNTswoV8Xl7i94K5RUaBC4u+7eKarGMcoYZW
MQ5422UrHW6KY7R19Ozl6H6JPc0FbEVDF68r61bDH9Y18BxfSU0hwDmrZDfuAcF8PYfmGUpDgXXM
JYEYB4dAXTZaQSf1WqSqwVGg8HXA1U4g0cPXNLOloulf8sFTD0ZJdupM1OTNdeSjLYO3syTlCLpV
GH0SrOd3iTzpcHGC0HzFTqiV9yaGN9ss8q1NEEWgvfBaDEd7KEK/p7BSl5M7alZzGEsNZyg9I4+z
RS2qVDy/tPQJDefpStezCifMKbAAxGMUbc/9qmllBFG8jSyrS58NNFzKWWChxD/X0JMVNYH8u9VC
38bQMj5S+k1/GX6oNltR6LPHslKtaJUVoXz0JsNYE7WnL2KZBxWCDR7ujDof85uOtDjZaMFMz7IS
Y71UN6PyLlBT7YeirbxVL5XSDtBD9CssJMzL4xwKq2OmalUiTKYXV3VbRX9KYjXko2V/+l7msn4X
lW0au/kUK7epjJzcxjCwLEFweeh8u0VMbXAqrwiSTdJnnZMEie7EfUkdD8DQ0KzkpNCuBd8LgCgV
ao9fa6THkv31fjirv5K0EsqyG4AMUZ9RTo8UcoltaSRNeAxkrcLV0tRulNRoftSqgJaH0jX7yhCw
By5plUy5NFyowH46/HtZiO4I/bDFa47sjYGqhhge9VF+DADbsqVi3TF6PFJ5bqRtAB7dUXsfI80a
y8avP/4sSkNDk+AFnDGYdLRuFx+vh1iMtPSaj/QFqpshNzDWCXRUVym9rDUv8m8gBQsXTuDZJ2vE
rbyqHD8a2aRmpzMuJJxNzpR8TKvAf9BNpjjENmrlV4m41vLYWxe4SdlZXOS/IGyWFx6L9zDiJDRl
fNIXhf7czJFfpvdNJUs9v0A9ovEPHmtoTU1YRbLW3w3mKN1KUUBB0UMoS7F11W+BuXTas1KrZg19
sOzQKa/y+qrz07Ffd1mm3lZWj6JPlk5i7xaELYgIIlVP5cryMEKPfLzixTAYbMTUWn+lDTrep2qO
V2pMtE+QOCFq7kpSVsAGoOyaOVEFChucLX7NlCobzOa/Xvaz95mp5xLkf/B4IqlZBMoUUaq+Iug4
orWngVeygJnARUBNRoQbQoXswjY7ey/ncs170Yb2HDpr8+/5EA9gqZ4ibRwpx1qvyMNBvM6q7X3z
UIr5Q1yJ8nOZ99ozbnb135al5pERlJv7nDyYy/5GYvgVPJNROWqIXLlyLWpO4vV/vp7O88CVUQDe
ob/KXFLbXcxnaqVDLxelcgxHP9+LVtM/CUoPb9RHSzCZEtPJE025lljbnzxzP0y8lncIEF+Ku84S
oPl3AFUivSQyob93Os9JobZR6LfKsZtk6UemduHaKmgjBY3gP339zWdx5GKoRQhEoJWq2Okqx9TE
9HEo8JQlXrmE9zu/KshdiYspWiGNCiTh9INCQxIR2mn1YzAq0joWw3QHZFr5NmYT3YqsKTe+rECd
LbzuLs+KZv31R54XssC/UE2lfQ1Y/Bz7F6o9773uqcdCHcxVZKabMIhwn27KK6Ccz10m3tZTt8vV
6q4zLvn3fLatUA6jSw+rWacru5jjrjcEsckC7ThNA2a/saQc0EsNbrq4mVw0CPqrOCmy21gR059V
kjxmeThLlFbRX4dxgKpm7CPIBmAotPJPl6G2WmMyYLscxYqoHqfovm9sFDmau4p/hnsPmoJ2mQ2F
gjG1avzp/XbbcMdCLOzr0ZmaIpTccrKi1wvrM8/Ax6tcnetuMH54S2RgSkvQVx37wI+BFR1kLJA3
g6hdm/6obA01V3K8SdJxj0hr/U2LgV6UUSqsFCHOXmpfCS8dh+XRgzEDz4qMnHoV4eUSXAQuMQx0
iqqHrJDLwK1HoZgNuwmprbiMMycjmOfuRwdjurYKIYDSnZbV6Piq1fww+bOeO6C8PYJ8aiXFnRQz
mVssvRquqglNHltUa53ggHQ9cHDQyK49I+kNLN5jYVslqvZWAkO/pj7fV1ADw/rZ5BVt7Ubpi95G
jrp7VdtJ/W6JRXhd5txRtoIEiTU73qe1k1ZzOSny4+HJVMYGUGuUXuH5prl0rDLZJmwrZLcisRA2
uV5MAzXMJIsoetBQxOod8/ULcdmZ0vec3hAnzLKF7D2quKebTvSbTOqLMr731biSd8MEZMNuAh/B
v7Aza9nmuo9/d7GcPODLUlPMmuLmXm5aZUvgnbyGUqQCyQ0xsrHTyPIDR9QxDrEl7E0uPQBz3nWy
D0Gv8cS8M56BuyxzCpSg8jqN+K3tQGUUzEPSOF1XSptUEduNKgf5LpDydCNHVXw/zjqGtPc7V+rj
2KEkeEla4yzvwiyD5gLQhZmTwPO3CLHQUQ1B9AjyvYBbA3LYWzoAK0n/idUAAtX6ehb1yPWXVIpu
tYmZy7utOlyiXi5ffX4ESHy8MlFJgW2wXEACJEGwaKTc9zTGnSHHyrAj2t6nNeaceV3p97E5DLYc
Sxdqx2cgFwJaqoDvfCpeZG7P063TtI3mGXpq3E/ytzC5qaW7nJ6fqbSu6gmuSCVVRXE1io56Y+GV
9WOMVdDZheNrN6mxKytzpWaSbcnfoyzaiDjSv19bf2U1fhO+ESXmf5qlZfiJ6fiXhuT/H5qLa+yB
/9tcnN5v/Jmz+Pyn/nEWF+BU/utd3B++KBQGqh3/6y0u4Az+rxn9j0ovG5s0Xf+Pubj5LyCSM256
BrWBJZ17EsjZNMF//5cgS/8iIpvxjJwGhXaQ/Dfu4qcRCS00ZHVmVDi1Qeoa0IpPt5ZB2bfVK49Q
VpAHO4z9ylGD3Ng0uHRXji8aKM72hPrTdP9hqr79c5l8NBI/DbjeBwa5CpxXmTt50jJrSkfgMrVf
qUcl83I3NwKLRsAU7L4e5fTMMgoV7Zl6CeidKJIayennoQYctciviwfUBW4Eo/yNfUHghMKwj/tf
GGdne0Kyf44DGxkD+0++jHX7cHmej7kI8nJK6AXyneKhRq43pZW0kep0XBei/80s/n32/s/BTjPe
fwbDZoYXmrR3BlGffmAupF7XIEZ1CLJedK24VVclrX0XUevpPqUktf56QhdB3PuAMMMg5MhzAgKy
9nRAihxKRX1NPlR+fJQ9tb6uvHKHZ+jOF/qHSh2FXSi3+1Ldeu2t1kzBpXd03pH/eZvefwDcHJqC
4NXBiCyxtnSux8pqcvnAUMp1q8q36JwXm1LojW2ft4Vd6LXliF0uQzPOmvsYvEkL3bXIou94S++E
XYPaxIW87GzNoVRgjwgvEaACT+ficfd5taQiCY1vk9r6dliDrWgSzI2Mwpi25lBe2mMLjztmYeZw
8BQgKAU4AfXU02WoOr3WzXLS4ZVavjOa4X0lCVdSWgD+jBDYERp5ekgy3qOgFBxEsyjB9KEjFGOx
kzOtcsU0v/dbw7iQip/dJ/wughsFx2Egb6gXnf4uUR5i/Jwm41tO6t0l2k5tvJ94rpYrVM6kTaCL
1+B1oi2uHtUFGsinc0ITgMITMGy6kYvDXiW+UbcdYxt+fZ0a0R/6ZsojLnZrfu3w3bDau6Cxs82k
ISNIzunvLKnb5BSsbAVuxbU1eJcg1J/tC3paXP1cdZ/Y8sjcr34ps0xFFX9DWxsaro92tKA+Z3NV
++vDuZx8MMPsBhgcyM1TnjYWxbc+9Dy15xY8mlb7YpXyriqEdSeUD8Mg/wym5nEIOwrRk3fhxlsI
yPFlPG94nMydUdJ0a9mw6MOgAGY0SUfVug8NjOBM31VTxfb3vnbbCddls+paxO5TN/EIVMLQVbrn
r799gbL892+AIgi1jWeVrXe683K/UtSJCuOxo1Z9YyhOoLyq8rrVb1EjYS/8MfT1EG51wfEzvE2c
YOdNdqT+7fX0PhUffsa8Iz7UhmifwtzjET/6f3R1Xb1J7VZCGKVzBGOvZ5S67Qg15RcqZIa0VwX3
wiws34Pl8Ist0CDh64kjw/cJNi5bX952oTtRzTPuemHrP6qSHVRA6x6TzA1/ZAnS+Xbw+8KPOG1J
nC/F4hJoozQDMyBKx1ZPHa187oDdtoCnuuEtEw8FG6SyRogB6oXLZwFH+PfAYM159Ok3EKmfTn4n
VqGPTbB8VFN8GB1VdCYPEK2jD5tuOnr+SMK55WmgIH+DUg7Itp9Tfpupe0qfffJg+Ki1KttOuQ9a
Ny2QCt6lsePrN7K8/XqK3uOqj6/Y+zpxXui1yzxj6nKbaEJLqqtIx7haD9Zm6uw7HVGnwclbF4dL
I8cewvXiVXbf4X391v2pd4CVhc1AXJasi2xTtrclavCWDQO4dyk0P6E60wZOa9j0DK12K08XtvYi
DflndlHZmoF4sw3AMpgqAqDvdBDkY5xt+ng7vlTyNSRVIXs2VGzcndC3jW2I9QOiSjjJSu7kH6b+
cRBWXeYON8GF2+7duG45hx9/z2K1BykPslxo+T2jE6XO6DvGrdnd+PFqQgUHvCXJYXxT+zuldoNh
nZaP0EClEeW79s7/mXIRJbDdrjRxK4J50KjHfQ97KhBwufeGseoq9apUNxh36Jmb/IjNQ+Jt9coW
j+l04djOB+KrL1ncXZbYNC1sfvmIoCIWQ5axTtKNZ76045NyUUP1tMjEMqpckPQvZ5kvUvulR42K
+pNlZap0xHaRzus63eYbb2vdWD+N/aXmxLvSxsmXLQZbfBn4f9UIaHUfW3oJCn/ZTbUKEQlMjZWR
77XUtuioBxs1vuogCXgOfCN45cew3+bjXonuuva2kVYimPHrMlilua0d8GaLV0Nv16bTJ0gg2dJ9
eB93Tpnb9Q91naNdpt9EiEvhL2sr/UOtbKfuJohWkeqm47Xiu/zh8E3Hs0o4ytmFDthZGPLP/FpA
ICmgEI4swhCiTWwgslE6jhsrR47QSbW19Kb86HUHSQIv3NSp0xluGFyXoMIvuS++69mczTiPMBPP
u0yAfHoHCn1CixRV1qPlw3iwowZciTvfwFpmezw6qzG6zbRN3q8iUCBbgMTDL1Wn4e82kp3lN325
Drx1TwFMjp6EAq0z2/NsLz1kGFpw1pLrqX5CmVG9l7dhTDVmVf0uC1dOf1j50RccKV8HYODNh0m6
Eost/hC5S8vv6/vz/C6a9xURFRnwrPWyhPHURW0Zk88kJ8EGhY94cOUXkdvzSfch4zqtdFP6a3nY
Z0i73bY4/OjIUjpDvY50vBw2zaV3f6HZ+e9T9eEHLR5er+mktB4G6WgCsUUhTn6K1Os+doM7AeBG
clM2d1141+n7NrqS9H02uS2sx3utwurYlmgRA1nn/vTd2nOzjNTFHVgU2BZ3ZoAFmNO+1k/GW+GO
x+Cgveiebdyzu7xpt8aydkxsKCTV0Vx7P0DUKU9SjES2rf7haTE1u39Kb4kBrDvrWzTBGwCX48iC
g/sZSVKxF359vTjqWRAyLw5tMTI04EbUKU63IAhk0JZCLx2Fe+tOe4t+WYqjvabyVaPuRGmtC+uW
6/q62mu/aSj5lF3v+Pb0hUDc+gGIIn8RJDe9bY7KqnhKH8qd9qe6ZcuJCBD8wLAM3RPhLTxSM77C
4Uw41Nf1Lr+UTSxD9/djDJJJJq7la8Q52P4QyMkGJhmDxUcwuVVnd4oDwDG9FQq3qjaFZs8aArpt
/G5iWgVkFRd9VN9r7MuTPCd5dIvQwEDA6vQX9LUF9hYR32Pwi9J0TTvdCTdx61rqxuttqjJJv06s
NZcmNEvxBzqwV/VDdmRB211auEgNJdQBu5vmsQ9sc3KNvxS4+mfT0yjAwRKDQyKCxaa3UqMqUGKX
jtToRxvax/DA+68dVlHo1N+aR+vCO7lQ1DofcHG5VUnaCvq8s7KKVMLWf2eFW4j2WLnVaE830IQy
orpLnLaLwy72Qka/xUznveA9Tm8NEkO37W/zQTpEL92L9ZRciJ/P0jiOz4dZ1RfrLtDj+Wc0/8nT
4Gg45ov8Swsw/HHQPvn6rH6+yf6zhEvslz81elBrpG7j5IjDTmkdf7zLQYDh2mUP+Y/ASLHuS2zi
qTxZh6B7Bacw1yEvsPfQGlsMRKxpW3i3IvKTWvWkZjcq260j89LuvPI+v1iHPytBzSfz4/wsrpcg
QsVYCblqS8NVAnekUbjNK7fHI3XkXYf8k0WXNt4cp5ydxQ/TtHjUM3wdkL1kTI91kGwUQwRrndX3
xJiCt1IeBcPNjpFv8+nIvRWbr1fp808Gjo9SL3Xfs3ac4GNb104pqKc/4os/7r1nC/uj1+JKUm2h
uQvTC7H1eUY/z/F/BlQWe1D2u6y2cOM56tZKNl1cSDRrnY4P9BFGrbTRUrXDZpPJV8bspynqazm/
MOWfPSIff8GyW1xZNagAPrl7wDmbtAiVUeL0MX74em7PYu85fOBmmXnKVDSX+oBgGnrULby5rUPO
WNl0dMZy3aWeXQS05i6xcM/rFIvxlt8Vtxhvh4wXj6tkNqBZNd0mKd1RdybRQRW7SV25PCSGG5M8
P3YH6NP6KowvrPClz14coh7EpNd3/AxT2sPowAIorfeS/xzilGL+/S2z+OjF8UFkaDIxhhDvBbRv
Q6cc3BxLpc4WNZxubUtddfpdegNpFN1Jf9iJz4AFFf9GV+hGuJjl8pcvrsfQFXLQ4U4pUdKkjO8U
lzS+3ouEJwd98UvV00dXi73OLOCr3ict/ELHL64DZTV1m4hK4W1Q7/z8qvA38I7q2Q93g68bfm0y
Kr1vpXqros3mQdw08tRVCooJ1U1v7qfyNq4ogLmjAL8z4R69DqYWrfFNKwYOdnCT7gxC4uhl64Dq
SYRtLuWOSKJaGvdp9+vr/b5oprLT5y8E64v/8dwWsRalB00IohY7CfG+y+5+FhZoPOxa9V1luJry
rMQ7i9R++pbQEtcvRO0L/Mn50Mt4wQwtMRAZOlBXhrWJeibBabHgDpyaoyBjUn5pyLNsd/G1i4gh
y8L+3+uZIEC0E52h23fWWtR/GQEH7kaxVkZ94bp+fzSXm0gGbQ8dDuUqdRm5BYKIRwnk03uqcE25
U8VNOdoYZLbGGiEpq52T1vEJSevYcuVwH8VrI9igeR/0a1m1u4ZXc5cmG5iwVIEieNGC4xkrGZgd
cNRj/2zdiObOU9+En+Ozz15EBZpZxJiX/FiV7e5YKWvVo9XrWDdmaFNmrCUC1jlQxW43MIFsAKVQ
v5vlpvH3ZoU3KgnE+uuN9g5GO58FJEfpFYG2WXI3EytqZb8RxPtZdru1gf35190f3cmmteHdWaoj
Zi67AHm14LVFsz90OT7V92E/OBQIzAfhGOd2YjIBNwR4arASza1Sr1tkvJ79h/gm5VzaA2JFppt0
m2C8auv1YNrAmP3WCYZHS1i16p9W2Ceig49yj9QMltqmLW8oFU1M5vdApxz/28t2JjkaVeFLoI+z
SI7NNxs0/e8MLC7ZxkLmu43Y77V8aArSiE0obPXdS5matnTJl0Y+i1EWoy0u2UAwRyHTmW+KLLvq
zWCpzXTVl8SPYNr8wjEDW/idINkp2022kQma9+SY5FVv1c8IJRMur9f4Ajz10x81XzUGEsYIgiym
YOb0hjHm1feV4iq1jdk5ecnXG+08WJk/fJaF5j/PQMuKC84riZRWg3RvYCst24Jlkxo3v5JXX7Yj
z2l6d6rsvEC9but//3psef79Z5v8w9iL90IZFCtQU8YOa1t9Mr6Lv81i3oLa9+57j094BC/BNkjH
n6n21JLjf/eoqWxj5tq3xQtsmM8e9Y8TMS/Gh5zVt8S8D6Ey3eMDP6VOfkg1R6xdZPEutZrOU6LF
nC9ekcyaRiGtJum+HrOtGVPM4zS6UPVN6RpmPNb2grIWxJvxkg3ZxZEXj0iMhbg4YsVwX5UYA9jl
YMNIgIZfk6GAoircEmP6BhONS0/JvJRfLfXiKUnjSFVGjYH1n+1T9cwe018mDBEyW3gSfge4UJVu
gmD/pWLXpy/2x2VdpJ8aWCzTiJlrTTlir612rl9uxFsCSOVufFF/t8OmUFjp6cJ2kj/fT3O7HcMt
mrqLWNVKjEbpelGiHwKI21UURxjXlbeB+OGOP4G6223wUOU/MmOy1egt9O/Hx6nYV8pzKUl2Kn3r
/4e9M+txHLm29V8x7jsNzgNwz32gKCmVg5RDZWVWvhA1cp5n/vr7MW13pSgd8ZT9egy420Y3aiuC
ETv2sPZaER0YerG0Al3FTuSVLg+2EpQrRa7osKwvX8alnzvzNb6bS22N5SdkExD7y3lnqp0rfab9
2CxqsJ8LLOgxqbzzQCGoQx7ftToW4i5Xc+kprdeFLtld3q8klV4BUINbPxdsN9jk/vVi6fN9hOLk
GH4wPDsNhZCZeaNlrJKwPbZ5A2kbFZETy2u4mkXkzVsnaZ3xhUZIJG9qYaU3ThQ5aUUl2BaVdSMx
0LX2U8ePdgP8GDTD660abhT9VjceWvXJCyDs2rXdtdbcjT2C8gsO++yz+HsF742dD27KTANJqJKC
YwWLCpVpMO021dAh/FL3THgT70TO5ZNxWpKc3BVTbkzv8T9A8B1/rVga1ayrich8Y8ewGWROt5XU
kH9AVRbv5MapIOVotoW4KtUriEw3PTmgpKz0ZMO8b5x+1pK7OL6j6CbXYEgPAJhNedUKjiLbZb4r
ujuDrMnIXkrxS9DcVe16jF9jdVemO9m8itHUiMbbnKHvPC7WaUi9XKamIj36LrPQTwuLPbkHlMaZ
wwQNhMCrAm70eLFDoAHAhTrmycrvMkI7FRqcpqbMbG6Tz6W1M+qHMD9wW5Fs8pKdEW7GmLbsg1bZ
uW670SrN4fBxrJ+1tVJ+SQP0Ck4kOw2xGkEYwcNeENZMdvopedtNvc3jVbGJh3Vfbipj173KNyje
U44kxowdOHQuL++9i3t0AWbLmz0AggZTaluxPLVfWw0Z4qpCJveruRKuLbS0N16xSpHMLh+oIkND
EY1rz7hRNQpSG7XcUFLLWZu6MjVHkteux1zSLyh9SnndsE0KeOBViFi3sM3zLWtPklV/paZPpWir
8aqrrmrDtsyV6DvaHrJWKUTx2ilNR/NWybjRo6+I5dTyHSX2KnAa2aFjyxBcA+1MYQc9nLp2/dYX
dv5G+lrKmzhH7MVdqeam1F5yawE6ehoaTXulqyhnM9GBSsTMJZZSIIG08QiN1PUgb0Q/ssf6PvVy
uwYSpG4zdVU1915xPU6xd3+t1z8Xvtb80Zz9gFlQinJaV+sF8Z8ZXpnFc17voQQy5JvOXbjip6/k
zNI8Ess1BUwUwTaUWTWp5TC8Sjry67sit5vs2nKvovLGCJwsc6rs6vIqZ5OsZLYz47PIS0yUonen
M4mUGe1oPXYsDkN/LQrbLr2t2h3SlFq/dt3roNwCU/bKrV6uGNLseRaXSmenefbs18wcwFiC93VD
X3pK0pvauDLpTjRr9Sn7AW4PFqS8Wkj1Fvd+diVB9MCQJbN8AI7p8KNodwnQbF15EZPHdHCK6qFJ
Xtl1Qhe3r3aXN/808QFNIU8jsDCWgJg9AX5Vctynoxo9JVreEnybEA7WCTxJ1vjFNbLYGeNRJbls
3rzC8m+iKf2qNPjaK4NsKGVgdTuU7r4rkxR6r+GXKWeDLUnCz7LW34j5hq2SDN9hnW7Hzrjjxfo0
VmW5EGydRJcsQiFZZIoPbskTSZl3Gk4lkKKnMp1AFXrRQxglLXLZnIQtJKMoaU5CEeBuAd4evw21
gbJn6Bn+U2HqX/osGddKUAPwzWpaTBCZroEq31p4NeBpdE4bmupKu7TWU7f0/iuAjzKOhBTu+1Dz
hwigh0/d89zBf9J7WplR5TlmoYertKn0nQqW3wQ2BaFrtyZDT7IrQUDESn4yCum56YJx4fROt+HD
e8IwFCBrxm6mcRekWuaRXNH3Re2j9vfUY8QpgvjJ7yvDRvP0V1eiv7hwWiePNzMH/wsFuEmSBrDo
LHCMzFSDojRj7a1yq8uBtJGUGlKIWn52medg6i24qmWlXOdp8rWIyKQUMRNuKnF8zZBJQ7jFEGxV
z4u1FyffaYB6TaNdFXCmoRaoKqsAxyJpXbTzdW2JYHHed5/2aupCmJwdwl4464+PD4rPUBKAfHiE
rc2zx4LyYSmlUKa50c6t4ztNMKRd6vXIhQgJKu8MTWyYWUxsJl+QU9Ozz0PGrDeCRjs5R29QMW8Q
mxCc0OhhZWyadaspS99XPv3A7zArpoLp5yKTNIuYu8FtXNnwxKdel/bIBdtdwchqZwbVzRi6n6Aj
Fh7kZPTouvfGVQyZ9zqtZHEbmt1eC/P6pu8pFgIvvR2CZNg1ioRQkXYXgOu2B1H0713WuWqakShA
19q9LzbdPhDgmcygi11IQ+fejk8AWYoCMw5DbBMnzczX1rAmWoEmVk9taBXb0Gf3PQEtsKBPjbVW
BgCxwlfYxpqNXBEbuR5AGiNhvF1HZJrmaNNfC0JHNYrOcgrp4D4MKMF5o46WsbLKyrp4qGUDdh5o
92GCRmU0E0rXkRFZXbgK814IUGnAohBOcP8Y6gHNfHyaxK63GNbNrccwL7MbIeieZULNRDf2Ggdp
xWRWtYJ56wr5OZp7vdbtEx9AC5PQ0XUsRWsorVGHi0O4A6DeAu4UOrLCc/9+Y/93vuX/TH73v59v
2fz88bP8Wv/88benmr9Vf8t+/e19zif9WQVfmXFJ66Aedj/+6/3P+cfECyP/fxcnBQ20pCG8Yiz7
XwMvkIv8XQUebJItM8WIpsdf8y6S+HfmF5A0hgYEP8zExl/jLhL/hH+ZUwKkGYkERiL/3/89mo6o
Zv//49DJdDV+u95p1gXmDlUkEJ50yJj+PD5vgRJmiZWn0Z1YBSvJrNdeJNDLTFFilG3P+vRht+7/
8ed+tHb8ov/TGlIx+iRsibOc3NKHR24MBvjLwja6Q7fkqmyUtSouhPcnFphhneYzcQO8o+qc/aZH
jiVv0kS9U1xRXvlJR8F/Iq28vI6TXaO4yns9qR9Mos/z9zFBBbjVGAG8y7UYHF6jMWNSJs22a3J/
XYxwoqK5ri6EQ7OWN7tHvs5f8AuTZRoIx7tXB6h2ZaZV3VVGI9xKbvorh+DPiTLLJKvuBqeUQPBr
Pp58GJkJoV1LHSRt9cXm5XE6/c9fwvGDMQquM0QXj38JmPdOsGqlvKtTVGwzWDNsV0GrQIgM78rt
am9txbK6UQPFdUZLMGwvoZ3TmW3mFGIr7fo+itYDAkg3BnN8NlruCkFykV95ffuapSq4XeaKnbRo
zK2UaC2uXFcRFJRK99GlW4ealZ/VaNyb+q3oZvrD5c87y13+tT6gipO0EXjQ2U7HZjgIHhPod4Vv
lRtF614yLjBK0rLhZF7tbUImoR+abDDtxDX8vcaJYMCmcA/Qjk5JdDCsDXn45DZm9loW6oDeXVQ7
hHZENYQsC+H+8Ws+/VxmxiwiR4J9egrz1zxJh6FJeFHQidb0bWfQVOtBhK9KpbN4/5QlROWpPUOC
vMvCNQGZJWY+/vxjkRjJJE57J4RvBQVnCc11X0U18J/vzJG3+ugv3hVYjtwT8fhHS7PIsBMHo+91
LKnXoH7QMl7pKwYVNta6XZk2LfDQLq+hmFz9uHwCzq2Q7AOBJdJYC4qw4xXmoqB7/agFd0G9YQbv
NkgNW0NLc1CXCE+V6UWfLxGFYUi6efZpm8yWKNd+VEaDHNzVG30bPIafrEN6q19z5qXX8DaxxW16
2x/krbHJN9Wz9xNY8sMe/fedfKCPojYr7VfX2u4hcC5vwXSHL/2u2R2PUFUNimgM7pTuZiCyyFN9
LZQ1QLtxEwYIvCTmij7kZaMn7htFEp1QDjg9oTSp0PG+qyPU324T9Hd1kf6CIn+rudnSvNzJt323
8c7rxQQkIdCxDampcjFV4v6OIgwFwJIgGxek3vfRQqHn1GHPLM2CuTCEPFgvsYT0iAO0+yp0vmur
clUd8oUH6eRjYel94hEaLgh/3uUTPjys3pCIsY6ewV2I8LziMrtB1UUavrbjS0DlNZ66QsZCH/Pk
EXi3SeJGOALB0lyqS41HxW3TvL+z4LYMKVq7hgmT1Z1pPVUxcJRi4Wlfsjd91w9rHIVasVoJe2Sm
ICuzu3ZMN570S6/dnUddV44WDJ47jFOpkOIAIRd/OzYoykhgFXrW30nwWe06GGhXRmwuDZGcfDoL
Fj3mUYHGS2jjzCnDvThrkBqqir3RFrbvV6TbpmPh7TKYuz1GdczM3/XMvFy+aSe7+W6W6I+4Dwzd
PNGA20GBM74o9gL6B6IQbWqoiEajWsO9/2bBh+2B6rxs8sxKKbrS8mYQEQL+OYdCYQiS6k4rLVJp
nSXuDpLITaUZm1EsV66cPDRwCVbW7rLVk+uOzissSBNHEOkUxo+/YhIwG9vl+rAPVBSb1GHtlluD
cnaYp98vW5oTWhCxI1pGEYAQlObgybtoZjEcj8qo3Kl3wkG97vbRta6t5E8uzHP+Strm63StGnYD
+GKJrnQekf7D9GQUYmBIEqe9/3A5+gx6e4sKHt0pfaUTC2oh2glAjyumekosXl7qWXMEAKDWGdnC
4xybs9ouQLmBCXJYpVZhd89ALhRvw02g0GAryJT+yrH+B1nD+9o+GJt9QT0gTw7yd2M3pvAmuY9/
+uerhHjTf7jkEADPFiMbea0Eoi7cFZ3brJsMuvFhAJZ32cqUSX18TxH+UKegnf/K0xDK7AupEp0H
Ocm8fVpY7SYtqjcY9uIr2M6VzWVLc7+FJawQhJNA4lfmWKsMuGwy+mOwr6swuPPV1HRaX1nqwc/v
FV5fn7RFVLKSqQA22zVPGsZAE4b04AuKvo19U/k0trn0DR40i65h/HZ5UXN/hTkweqjbEt4C/59H
ZGrZhv4YW+Uh7C1H8v1DxzStOEjOUMlPXS7R4124zmcWSKr6/rkmNtU5s1he+GMRFm11UJQY8IzU
7TQPKpWE1lnRGgtn8OR0sDzizIlwgkltSE6PL1SVZZQI3bI61LhjyrwDg7jGdWJpC0McJ2eDx4ZR
UMbjpwIvT/exHTfK0zhQqurQxNlN0Nwk4pL21JKF2bkY6iiMaPxUh8IwgRMezHSJnPXMXsHjyHXi
1E00tLOblGetIbdeXR0MgjfkQORqJwRL7P2zBo45FVk+WpnjvROpQpcrwor6nB8MlB9ekIUSKtt6
CL4DDYt/0q/Lwj/1qzOjs9jU6OMhSzKMBqVdM4IprV3FAYKtLb0XZ64TdxceFRri/GX+KjJIU1Tw
l1aHDDyl3mf38OZAD4XSfZdCklmjZ9Mt4Wyn73LkAVkcJL7Q4fMeQ9UynZwPb5TvSTHSM2OJUM0K
pidjr4RXlWLnMIXSsF5ERZ0zBzc5CDiNNBXGoGNz+ugOkaVpJR9Qu8rvvdFmMugGdY87bztuo51y
bV2Pb8KPzrTzn9nLZXd17hZ8NK4cG1fLpCvHFuMiEB8lu4+M0rls4dwXpOlgTl6YN/+kBuUit90m
WOA9caAhW0eJ6igeIpywYu3dIX3L0mDBCZ+5FLA7orQHY9/EhzXPnSjqmXKrCBBpSpITj+29bsnA
RiqkQKiYyx3lQ0b8o7dejCADtuyuYzo73V1e+en9R4dEpDKjE76SeczOkVCm7cDAwHiAUXNlUIiv
+51m/bhs5NxSeXEYLEFRAwbNk2i1NPuArR8OksyAuW1JK1Wx5e/ma7/v7OJb+7l8Tpc6YadPDiv7
YHN2airUulJU51lZitpPukmSxE7Slut/v7C66fAf30WNOVGKK0SqHJ75yHMxBlQ1c2k8JDgaOsSF
nZiO/MN4a2n/Jk51qzyPS4qjp3fi2Ob0XT/cfxcOJy8Sh/HgA9kT+5ecQcHLy3rPcy8ta/a8KVLQ
+rEqjgdlU62Um+Kut5m1X5Ev3gg7wQl2MDptB2adMxt+zm3yy99an8x04WouLXT2BFZV7pEk9OPB
8oNrub8y9HwhNZ3xOkyvE3s5lUhgXSVinSPJR9mIGqWvxsNwzZChvs0++z/acudnNqwS3TZ+Mp/2
0lp4EL/DryE8CA/hvvwcfSocaw2e6aZZCCtOSh3vvwcyePq3UPFAd3z8bUcqsUahJeIh+kzVQVop
SJAxif6kCLbxZSmlO3s3wQP8ZW32maM8kWtDnKz9an9oyk4rtlaFZtY0MMzbrIGcu0Lm0V1IRGaD
7P/c9Q92Zx9W8U21UTrsJr+CR23jb1Qn2un3xo3/FNz6N2Nhiy9LiiKnfp4vDcU6H5rPfVLcRYDd
HzwBm+Iv1biN2qtkFytPPNaLNAjTr59fHubHDbZ14imyZt6nKbSMV0sfDv1rvQm+Gp/G79ZN9hhB
33QjPjNwwJh+yWED0fzaXF2+ueeuDD0hibYNZRA0N47Pjya4lhUM7nAYZd3uUX0fl6LGk6L+dEQ/
mph9PEONcwOYwXAQrzWndRDX/ZXfprfytrpOd+FO3UZXhbpW9mm4C8BHLUR2SwucPvMH5zd0fiJD
hz0eYAsW7LwXNkUDG/q/sYsWN4PgmKrHfPrYjCHdSstmPAgq1wGocVW8XLZw7u2FzegvC7NlCElb
CHmM36nKz2MQ3SD1fVUk4sJpOPMOUimCvInohiqjOguDg6BBUnZy4421t4ZN072U6Rqp0ctrOXPe
dQ47zyDpEFxxs/M+mgUa7Igo7D1P3Q/epgmfU79+GOBvFdT1ZVunwegULUEuSL8Qtdx53mWOzD6F
Vqrtka9bSa3/3Fs7MbixXJcmJdjsOnXGdqnkcMZPQlU6MfvyxSYlhNnXQhejLqHohxinka7ycdwN
EKm4psAI0G5A8j6p9XWcppu2/NYy0woTL5lOu7m89NOPOQnoIGbzDiiC9uv45Ou+kpuwGvf7wKWD
Ig9oFChiASVE9akyhaW2xWwYAh/NWM0kt8ZfIXGkHnZsLvejSuh62Tu4pKJ2X6trqEF3dcxIU+xu
fepVgxu+ibK/M73HtmzWueUtHKyTS2JI9OFo3eOx3/v7xz8BInRaovD+7gOEtleVmtM50WDfUCMv
WGgKnzVlQT40PU6kw7MvrKRF3wUE63tUxLV1HIPyFCuXEYysiv70CJNpU1GCrZvGuklb7nhVcQ/H
feOJw6EbAc3TCer9n0H/PGrhLVJ6gJ7gkltoMZzcmsnklOfzOacO2cxlq4Uil4AJhkNVQEcN1XJv
SU6gKvdUUFaDXO+GatyOXbMQv02bdvQQTlV/RFOkqbLFdOgUPH/w1VmQGzFEF1B+y6irDELb3lix
O657qCcglRX3AbCpXasP2cJVOXN4J2gyBWSurKq9M6B+tEzHq/DMuKiwHG2zwLjS0O0SJNJytC6/
0dhZe6G4aT2Hg7dtXVOy9XZJHPHM6tlTng9o+sgs57NjcVX2g28U5SEaBbEFCKJGa5gb8xU95eoH
SCwgU3Uu3bdSuVSVmIHppss7KRZwfXFbpHbG7IxpLUCxKG7KQ6kJAXOhuhBDRxjBmWJk6Z3UyMON
YfkjauZDssohQrc7SPYc1kHRwrD6VTf4L4MQwq9dDszmuK0KNkofN0GGfupYNv0uKvXeRri92F52
cycP/PTTJxenTLUNTu3xoUGPb/TL2C0PQWc1aIqisdALurVwI2ZA5n/sEIU70l6aDFiZ7ZBaQM2d
WlSIwtAiTKqlfK1rzWsUhdJNazKjoI7jg5fGTLCGysRoXxZ/2KOdvtE0wwsEhi7OyVM2BqnrQ6lX
HfQ2b3ZjGaebvjPjhe08vfoURKdLAIh5KlTO12kBWzBdpTpUla4y5zomXzsXNnN9GLqnKI6aleE3
wZXZxt0+K9T48fLXPHcJuIdQa+N2pqbA8dcs1a6om0SvDl2oTiNMheKECN5tc5pxUt6FG4Sqqc+p
wrC6bHj6g2e+B3cOtzfsMcxRzevcpuD2vht1+j6q6eA0llJs5QplHJdzvxJCEe7zyPr+hzaZQ4Uz
lSF4Hkyd+3e82ISuluQbnsKt+yYId0HnriRRdKT4c+ctMZefPFgzW7Nr0ndpIjS5Kx8sYJmRqd5Y
Y3UD2fHCE3yyje9mpk4jEqGTJOPxkrLRAzAdqfJB1eDE8ag2gl+/a14ub9z5xfy2MjsluoU4shgS
NbVFf5VlBqrM1743LiTXJ2dxGhPGI4IPAQ5PCfV4LeRGkStCjn+A+F8frwblui+5+Wspu6/7heN3
EqxRtJzUFijxEaby+h3bElBLEmOjZ0Wvib7S4nX/2VMW6ncnV3uyAVMyDVlQjMAij21IUYfQERt3
8FGLtt0qekbuAhIM5OnVauVKmWhXg7xLS2/hXT99Xo8tz+ElFIcaabQKkfwIUr0mC66Ik1bC+L1M
gsdMNCBOqxxZF9b1+GY1ojOEygIX3rR/R9d7+gVw9YD4QbXiJKLhdTcjr8+lg2XEG0Pw1r71MnTh
ukkeak9ZuASn8f9kbfLSwAWJ/+f5YElwChtNIR3iXnI6Q9/mYbyufMS66/Cz2r+6sfzqZ09alzud
wBxUU+4GOI0uX5JzR2qa1WW5aKKDaD3+3GkiZVHoy9IBzLJTVW9KAh1I9UOs/lB2Cpnl6TUCW8DT
JGkkK8eGxggpybIspYPyFLabpnwrghsEptzHQj0A8fnzVQGXlchneIVpTR4bC0RpqCIEWw5paz4a
o3jT9dFdXSavZWQs3JczXgaMxm9TszvZh0EfoIOp0KuRHz0dHqm6B4DfLdyOc0dzSloAKhPJsIfH
KyqSslFDacQzhyocr6H16rZNYNdq81mJuqtCh7Ti8h6elmTITYnyYEJA7ZCnZ/J8HwLtPEmbIJIg
AkT3x3yNB1Sj2jIZrxXZRzglScod7vBnLEZQY0Zqtu4Y2mr99lbLEWJ1RZ4qN0icMQuKuyEe/bs8
qr5nUhxsA61qXxZ+7OlnmJIs6GEYJZtAibMvrkVQKTPQgSSOxlSAaqZfCqvO11mN9qxX4pJVQtGb
VrYE2xdrcR0bebseCnhtoI6ChtbvGGxrEsHOYmuJpOf020GKR3aGgpJE1DAnSCt5HjpmaYmWWhN6
qjq8DUsQma3WM82kCzemGy6Nls8GiNkKuoYT4TqIU8CkpEnHH8/y5boLJsxr5w7Gm2c2/o8uquOn
oWvQ4qAS3731iWJlq3FMki9ZEyg6I5ZCRFmY/s1TX5jB3oQXtLIzjca+Pfhu+BzFofCWF6KUkPYY
YIOFwQremAIbc7vjkFiMzcvyQ+jXUB+Kvjxed2GtPai5LFSr0osrE1WP2If9z4rcT6YaCfzBvYxY
NnMo1T5FtIffJgXRF6rnQwgvt2C8qaHcPUTw4EZ2nTfdt6HS6ey2SZh8gmKjALMb6+1nwCPJt65r
oD5Mi8Q7oAgGO/LlQzbt2cfngZYsgAoeYCaGJjr7WXQk5l4FckQvDrhux+sZUPVsxa9XUre9bGh+
mOeGZpe9E8SuUgoMNabo1AJo2vhgQRJw2cr0cy8tZ3ZEUuo8WZtiRRPB0MJWi2DKgtea7xgFAmp3
vHE68HjC5Vm5RzUFCRmhsD3ECTOkfrJrAwvR0TJkTC6iuvZnC6LVCtKRW4bkDHK+0yzHR4cVpkDY
8rhtD4FPZWcQmcapTDD/l62cBEiUVymwkF8xk8hE4GzbWl3vW0kIAGn47bqsJvLA2nisi24DNb89
tCPtSBP59yD6w1NBnoVhCHplkOSgHmeJgNnpiJAXCckl/LcZJHNGEditubC8aZM+nop3K8ArKG+w
nTyfx5tIPgeITUEjuBVaR24OphTARbMk+zk/e3Mr808VuJAb6Blpahin68RyX+g9dJvLX2o2tokT
nHZsShFZDynUvIbcaGMn+mZInli7ThwahyIb7br+SR93FY35OtTVKxjF8F3ofsBDbytK3/NPuqtc
WLoKp8eG2IfuMe03fteJOOCQxE3Wq65/P1GnpZZ+HWW5M0ZApGT0vjR1U9QPlWwtXImTp4cBmIkY
0aDcOsktyMdfUx0sdaB1FNzrNN6sTdBfayOiZ7vk5fJWn35PnjZKDxMqfCrwzr6nmpSVJKdCcB9L
tbARR53WuAZNxWUrJ/UVMizSHzTJCFXfMYfHy0H32QhiT+YlVazeViNZAuXTDVBfqOgZG7ClFaZK
eaf6Wg1kLEGWLwHr5gvlF7w3Poj4xEkZcbbQtAuKBhI92JGBXq+yIekgKEiyhaByycrMx0hCBL45
E+tDb3kHLQHgz6TFUs/tnBGEPt73dBLunp2NvkviuKeGe1A8nWczEtP8WRilJVXM+Rsw7RiPpUbf
QCSgnB9Bg6DHzIL3S2ikm6ILSifxhZIBTTPYFFVRrC8fkpNlEWLJIDWAUOOo6OocnxElV0MtVaTi
4OnQINe/Cu35soHpE3/0kLzOk2rM+0HAH89lPonN9UxsteKAvKltBcQxtIj8z/+ZkdnL2ZcpJ0DC
SAAjT1i8dONTYZQL3uH8Vv1eyewEpJFWelD/FQcpe+uAUQbjsBBjzL3efK9mb1ZS+Hre+0pxyJCg
2yVwjnFRQ7rUtluvu6Vm1tKXmdb7IWPJ3B7ZRo9NS5RPUpTbWXdDAWNh0+Yudb6k6Ud8MCLlypCG
0+fPv7OecVeodm+QoS+YWfo2MxdgJijQMJJUHIb2GwxUdrCUIixt1rTOD+tQAmZYhV4tDshf2kJy
b2ifJPPXf3aKZ3cxjgWUKWNseAN4YPOrknyGo+k/szEdwQ/rCDIdIbaWIxYyKd9IQLPil3ixHb3w
OeaA026swiq3WEkLHyzy9XYBDenlhZw4ymO/MofvxRWLyAu5OBhSeFUYHWMJB3SN10r+7bKhsyeY
8QBKMgx8UEk83jGxdn3Aj1x7Uou1Sa9G696MQYHi9NHVFloiZ0/ZB1uz22IGjGCm2ZTKlBZ8ordS
+6xDtHB5QUtGZnelhL807uTJj7W5HSOZY6Lr8O+kf8wG/N622YWpu8gqq3crsr/KNSh1BcgbxWDV
pH9+pAFQ0t6gEEmzXJmtRxdk2KQFEeev5ysVLlLyZZjiF6yc8c0Uk0ATkdC+a/IdH4OiqUI3L6vi
oFh0jEmu7TyxZZjhFLqqKySF//gjYY6IHEwcRYmTFlyhuPTjO4538WWkdBUpqCwZm8tGToqq76nz
Byvz89ZrcUwxqDgUKK6Suezz++ghhOw/t6vWLr6Pd/7DImvvmfNHJAiEguiUjsZ8IjmqA1mQ/Ybv
ZcWO63Y/dTjt1HhJquWsmQ/1h9lzbZhUyOlEEHiEX3uwXrGwj5oflzfwjBM6qnHMHmxZlaJag83n
EKLbJKoPpfRc1cF2hArusqHzX+rDambXSanCrq0r3F0HuYFMO88ezf6u7OTXLPYcBX5fvW22NKQf
NSNfwc573RrKtpW9P3e7RyuevVFGFlFW7SYPFdZwccoO7DY2qIetmf8hJSedolkFafZWwQOSSYyo
FIcKIu3SSV27/lQ9GlcRVDorJXHog2XwoG7cZGG3zzxfHxc55xOMJCGOusmwFELxjBRFOzwsfM9p
+ncWFh+ZmEesDdKO1C2KA4QH1msDfd83KHSimpkzx/I2ibawpIWTas1ugydJ2WABhThAtOJEw50c
RMBLUwgk/y3P9fukzqGXgRZRbAqwFMjFWg2ui6jdSNHny/u3cLmt2aOcJI1XVu9fKO2vtOZGgbxd
DBfc45mX/+gbzbyjK1Qy2ux8IzHptlJbQuXureWms4VoX0re9vKSzj4wH/Zt+oIfIjMpLwNBm/at
lYj+4cSvsm0+QnyjPhuQEshMCjeIHV42unQsZm6lHf9lFBw7buXgd89m/zJWC8MWk1c4Pe30zBjs
niasZ2uDRDlN0bkmhkqzTaSJNqVoWwfkbFj5hjrdvhlfLi/svEWDiG2K2sBfHu8m4s5hkcQj72du
OW4Y3ubpsEoRZhI18zGyLBi5lsBGJ8Dxf/ir3zZnr0HtBVan++TSKTIqnfLaw7pvKu1q7IJNlkG8
IO8ka61U18riEOvJd2TaE2QitFF0nigtzZaLqLMeV7Kg7ev8i4LeRM1UbqZlDtj69R9u7MzSbJGW
FZpql3j6vhTv3ULcKRULDElV6+C5zg2H9sLmssUZCzfvwMzk7LIrg97pkotJdevI19VneVzRM+th
UqlsgCToEnrrZEVH5rN2PeiPcOKHN4Gz1M846fC9/wwAPIzQSBIzQzNCh0JIx7gd+RnB5+pr9wuC
9V31WD55D8Zjvo6/NrvmKbvHOC00Z7H9ffYDfzA+ey+GvhtdXca4focsnmWjOmcr4UqpVu0NZMv3
/TZ+ziCc/LlEkHN6qqfdn7C3AGsIOeewzEhJFLOyfH3fl07b2haaPLVTCuugXruovjrynb5wxE78
7szi7N0X42FQogyLxWA9yOknaQyQe2yd0v08QnF6+XSdvCTHxubtRtFK/cKvpvPMFJhZrk2jcHpL
XHDuS1Zmny8WxtQtI5aEMooXlrwgnp1J3y8v5cTnzZYycwIdyGQl0acD6idbuUZWLrWulLJflwmE
PUWJTFi5kLCePZYgzjkYkL7QOz12s4hUl/TFXG0fm8ihIyuiRY4QX/tLQ17n9++3nZkLCOJYbsfR
1PaBx9iTss/FLTqel7dvaS3Tb/jwAHdZPEpVZuFDs09IkTkKTIwmA1aptuDQTjot757kw65Nv+SD
pdEVlayiX4ZyjC0+WN/rp1S0g1t5F39rvnevkGeYkAovRbVLezh76zut78WSPvg+reBP7qBOnoQC
ny9v4pKRWX6gFJIX5hoPkSpYazOAazz5CfHm+rKV/8Yp/T4PMxchiMBwLJlzV8FSrR5QsrS+mj/I
fPQXQXQaFGKXVLounw5ZnHn/rALBTSqg7Ytsq1g3sfGpYuAgWsKRLJmZOYpxyFU/9vhImpevoLUE
Bfyaon9plQtbeBJuvjuLf+3gSa9LZAwrVAY+FHzZaPvij6bB8C2cJaIwSVJe/mBLy5r5iVoUxCwy
2b1a/e7q6nVefCP7X3Xohlw2dJoog2JCz5HSk87c0MlkdqKmRlpVvbbvmd8L21XyCH8+xfofVuvo
9hO6O18vW5xcz1FsOxmc5vfhcqDRPR/3Ugdg5CW94b2lrAeUAUTu7mULZ+4UFqY+IS8wtIuzw26B
FVcEAQuiX7hU7OJqM2QQ8xmRtvT0LpiaxzhIUraqz5DRPpkIe4t1KKPmEPz6j9YzxzmYZiwGBRiW
vSgj1l2Vjl7lK9QmF0740lpmz6EcgmtSWtZiGMhg0XgQg69ZuzQgc/7AAXShpTsNGs7LWbo1Jmld
iNoeQu69+7noYYogm1cdtL8YvisLW65tqHL+nT38bXXmZ7NxEDOlx2o2QZM+1dqrvkTFdy7u5tz9
tjE7d7BxS6ORjdoepNqthvoKguXGHr37p3hjOpXT/gq/altllWzkb2JtW1+yb0vU6+e/4V8/YY5y
VV3gFVIxaPtBashPLYfUNM6eL+/l+Rv828jM52ZS4aIByjo74fPgfx3rL3/258P4DRIR8CrYCnAw
+rTID899VIhuHXhFc1+FY+wwLPhT6MWlOcOTeZPJOUy4QxMaZLin51AUE8CgFFdSex8JqTipzbvC
m2mW7Ws0jM0XVU4LRLH0pnwJ44RyaOOrAYmDi5hI1Hj956CTgJYPsdy9SXqu9SsgGKj35Uyzvih5
UISrnmL1YCcQbKV2IlS1wLR9US/EsPPYf1rFhH1F7YmAEh6Z472yGiWvPTWu7305Hj+1adHaYVkk
VDIhaU6lZDdReS7cpXnc/G4T4hDeCwvOvvnTrsRNkhWWUt/jy9ufUhd2KxCwgZ12k7RxroxfIrF9
7hVtd/lcnFkrvMgT2yX4CPAms6B2qKzSUluxu7eGGlJqr+tgIgxBNzc0FeAw88E4L3FBnLPJ1nIM
oWckpZud9SEGVNmNWgerNdSjvtv+FLhVqiJ+qpXxzm3i/8/eeezIrXTZ+lUues4f9GbQEybTVFZl
ZWbJHEkTQkeGZNB78/T9sf5Gt5JZt4hzxxcQIAkFKYJhdmyz9lrdP3z5Wdx5L/9nwIUVFgZsvKVm
9RcKKOG2T6SPTmr2rjrSj1XX/j+MRxhtzhdAEApMHFmjhZ+h2IUpAnlgSf1QRauhEi+m33/OE8v/
WVfdGnHJ0q2Zh4PkCIg24wGjWJxWXhjVTIKsvxgW1EDaiE5fABMcrPaxj5plae/fPzF3fi99dGDp
gKoCa6M+tLzkgWHUBVJw2iWxfkda8GJA4hkX+iGWcd78WY/EflT79CTK4kkXaxn5u4sCjA6CBmhE
AKlAAL0wZE5lG5Kg1e6ijeLboNfBwygHzabPms9OoZUulMGWK4o1Gqa7Xge++mbceRv+MKC9b/bJ
OGh8tVD+GkZ9FxraYy+pNKUW7pQ3bg0et6r9B9Er4GAHjW6cbMVILB8JYyZOoQ0dSNpMoroEylSJ
LUvRZJkXI5ZtL9eMzO3r8Z+CMl9H4dCQs0Rbnb6K2y9V2N1q7gy4JJJf7rNUS/DyaOJYOUZ35xZM
JGU/2kEh3zbkZRuOZedam7dSdIWRtv2kpjYSiX7vy2dn8rMcEfnM/J6Jmu6GJMpDtMiTxoYW38qK
jwE0mVe5ioa9GJuHoM7j3RTISMwISfz7Lfj/1Oz/Mfdz/A9toPe9+f7fdOvP39Nf//kfu+pX9iP8
PxeijHsydv7lv8nYJUXT/4V4/cwHRT3VerXl/a+6+c//IBbQ/zWXEoiDZBQbXmG3GeT+IT+z/gXY
HaZDepbQFyCTiY2s8/b1Z6r1L+g7QYEBC9b4nWTfgoD9PUL2157m/w2NZrgv8RC42NfzDF5j4UA2
YoBOGcThqY9af1fioTw2vQAl23E946rvTu3Q9FtFaWwXtq3p2GZ5tlXlOPH6ClUtYRSDR7gD540e
yjvJ1CO3nZL0WJoy+uVh1H6MUhN9iWz6XA3tp3KMvvdiaD/6cavvZYO4T5LoV/hjM+ZFD/Lshsn5
tnbHZ2EHeLDppDRZPd6320val4GTcxeGE/JO9gMUiPK3gpwNLFnS/nWiMgFHUEfhRTejkVg3X2tt
WzAtMwVmoFtzFZ00EcwPi3fOjExHaIUin6aw232xyzG70D4v8kMXS9vMroadMvioWAW6GnyZ1YKK
TWf7zV/ypORX0WfoZebmiOBskyPwnsbgqF04R7MvbW6IH7D0pGehxe2x12pLcTPZEA+D1gPgCCfx
QPeB/lRVZY6Aa+7UaF61YqjdskarQVETx4BFWxIWRngtO7LInL1+N1aYPjvojmf+tYX7UpVhOypl
NZxSw9FekqApJxcGA6l1c70ufytRCOdKlyT9DtMH7mjoff04GPTzq6XjKgCTAKGNqfhqkf3oVp6I
RSg4z477xHWE2hG9Awjubw+GiCPhJL2ingT0Ld+zJESAyEJ3Z2+Uo476cm+M27jSgrMIiuGYdDDX
bXSVCiwB8AAjH5ExxreP/RXsyu3bNc/LQsqQU0KrIl7uMoqqo9ox46ruT1UkvjVz9auz1wGyd9cC
e0JrHN+Pj0Jb9eLt6nwjoNW9nE4y8cemqnqcIV3i7hrhh7gsmyNuxfRLCVVpG04ycNM0kapdWjTp
xzTJgwgJkyYxWYtOuBMioJ0HER5UzKkm7bVm6vBQs5IeEscSzyZ0oJ6mjA0szZl9TRWY1NDFcb6P
Rg4HxhCO4CZrJdI/6IOdfrPS6ltkULzZhhHs9TRqhp7eZJXXJ9SrXfD1aAPVFpKuU2yWPzl4sccz
nKw5UG+cX8wGppceOPx+iki3J6SaejUX4YAydZs3X9R41JEzHTOjYrKatJHyqN75VND0WhQoqU2t
9cEMyxTmDSuNHK//mG20SiQ/VyzafDBvDDVWxOJ00PRPfEpj2O206rpu4r5wxlNWwM4s+ZN6ikcz
9XxVax/SXp42iMr0D1Pe9Z+nKS93ozCsw5jE6ZeVmcyGazGTuUsEgiMgyeCsFi4mSo6ByApJPklD
ThnTT4wAGgCNTRK13noOnt5OBLlA4SOXx2+Ec5Xq5jULGA9GXmxjk7vktuNgeu/P7NZlovLG0cb9
g1IKpCeA6YXFbbSkCZLG765WnH0vVJbJNsJ4I0O3uokHdSU0XNBzvQ4HZ+dMgQwVM772wuWVWrsK
UJfqrqlafuEVkPdVdQpFBRV61sWeKJ0Ihc/2p9zqxUGTv5TO32S7qMdpE0wxVe0Qottr4J+lHZlV
tEipkuVC4Qo+k8XmSIMxwCZgytd60Mqv+pCEu1RU2eH9lV70LczfTowx804Q5uCbLrFvkqQacVsG
ynWU4dTs6kTa1mUKJ5mP5z12FJtR5PtWWD6q1lBtfRNpn60FWvOn/HkOmcPsIoHgQrANB2sR2U0O
bkKdteO1HZxhb9VZset1ud5aKncjtOznzrFOdm2Kg0UTH90inY9IaPyc8v+6ue+Ab5C1btr4ur/G
9bQIAuf1IQAhTWLZbAcMVsu5idpo1cRPrk6m9Ju4QSo2sgd6EnSEovowmpMH1P2LsDFeYgXadVhF
jacaP2otjlia/NeZcBbQquLd43+5tRt6kA1DKmvJVUmVZG8E8PfRi6h4tvfcGZQ5kewTj0aqUxdE
xGZtj5ZWazn64o6Q0mo1VcjJleaMytWKWt4OMkJphC/lJ7+EeDjK6MWCLwXuWQmp9EjLdrZwgrUD
e2cboBHloELAhc8M0c5iGYZY0YdskMKrVVS0RuGse8WQNQe/1fJrJrLcC0KQ9ZnkZ6jgfc2N5mtN
VXGozOZTX0/WRdBRejKnYdr1YbKWpLi/TzPL6XyaKU7wLr+epz/C51Yit+VbIrpqQRt6g29V116b
DsZgBo+K6Hl7Krl9FqJxHgERgiwIijW6gvlI3lwnpkCXHLkSi+CCgOD2oNhRJkIN+fKrrPuU9Q35
RQ/GfEvY7z/UjaK4eeuHz3ZpFZf3jclbWwMwhqTQTNtFLHQ7MKwBRpBOPgOXRr3TWo5HmMbRBiWf
cEfuJlk5C+ryAVPnL4XVGzcEql6wOLcDjolIG70S4mo4CeAMX/QPpYksbVCm5kPUlKNb1KjRpi1q
gHOP4qaa7Gjfy0j9tVIpHQe5R4hGtLuxKrOt0fWoVpKZ9WSR615f+OO3OkxNzxiaz2ZVKLvA1IIV
Iq431wwvltSWSsb6zpGLaFGuoja6qm0bbaVYm7woEV+EAkmskur65v0tmlfk7myYEIaTR5uf2cWK
2YPst9KUiGsZWh/pQOn2RWqHtMWFf+fCecodbQ2ieP+6wrcpo7OnEr85NNouAlMjjqYklKEnF0ZF
dsNXv8hz+qintwOgN+wRkdXA/Zu/OPazY+TPUR81T3nT7isyj1vVrSVW/v1VuF90ekgJVWYNxrmb
dP75H5c0C6wulHJsiFIP9kbPrc+q2l2nJlS8yc/XpHoW+g68IayATTWC/lSiKHyM2+Ggt4+bdmyi
ayZNRrKp4AaCY8oIVBmh4Kn6icbsheT1Dm0+XK9EpYE2IvFYb+Q6nPYd+oeNqxqHLhiNT9R1k+8s
t7FGIPQ6i9ujMfPj04w5sxrCv7xwuogH0jLqJwEIPdXO3aBMn5quDx9CJ2nRgSY1j/51kicojFNU
FIR7UbzNLe6ap5hC+9AbXfusOEnyw6b+QsZOQYsors1W99Q6004ZmMSnwJTGa5YY6pf3d/SVlXsx
ezoSUOp2SLdQ9llsqWX7OSFIFlyTbJxcv7TLbUJV45A5k7qJWkXziDDUTdpGqhfE8d4fe+1xrJE2
Nn3FOYy9itx7Hh+qEklptRWhJytoiRZUd8zQslzVjvujOj9sg9Rs6lqZNhH21Bl839Mr03HzztA3
ROS/SFFLR6N6sc0s/gB5ceHpejx4ZSJ9CLKsOY1VTJ03HopDj3zurszMZDM2DjKeiWj2dktgtLI2
d3ee5gZ0i6Bpot9YNhZxkDTGcmANk3QZi6B11bQuvMyYohVEz+uzstwB4iyqYTS647gvAnInqJVc
GdLgWlvl6OlGYT2oGZLBMW+RV9H+5BZx2WxrSZk+wEelQTIatWf6YD+Gfjad6G3Nj4mTgM7Wi++q
lX5qY8fyeGc/muPw1e/TcDsF6Vauy35fqo2/91VyTnrHliCiV66EIHfuN9BDWMoI4VERRgN+8TW2
3I4VJ0q6aDXKhlOlJhdnCv876/p/Fyq7c+qIAaEoVOlCJcKAEOPWNPhSQfJLNtNLFHGx/M7Cqw0G
gnYtO+t1Q69DaO0gMCs8O5VPRmWkK++Pcv8iMAM+EAEoIBy4uLczkBtAmMNopBfEKT5GxZ4avuSP
rvW3QKK+bKxtbcWPyrR1aGauxuFJK519P7SnIvwdqNFmEM5KAmWB/ZzNJTOiLgmZ2SxKswzHpjLx
JepK6WUKGu2gUZZ2lTFSd5OYZePjLH2ka1f+2JVlitGpkeRuzGkj+6gEynYzbrUh7rw+n8RPiaLX
cUwlBJECA8ZO8FI4XLH9j8/K/JgQvdBlA/55aTmBPOilEuvppQPSuR37ut9EDnCz96/xXZTEspBh
Jh3HMNA8zG7fH49WIsMOMxpaerHDrt7HbR9sEkWrPX9s7ZWh7t9H9Plm95q2CI0/Ls5E2EWmnPeO
uExRGnjqCHw78OGUjyxVbGJNXtvxNz7tf8cD0714IFVdiKozo/giEvshsjtsgNY81rFzCHVlW2jh
KbOLY6IVG0AzbiSh0Zzte2107a48BsPu/YWev+7WkJHfn18Rsvyoyi3bwoO0aaCyrJJLEfuhWxgk
u3SBDGXehQfVjPERI7txcfONjZCG1TjvreEprFPlnJOIhMO3+2xUXZaUxiAuka5Pe9Oqqg/+WFon
S+uPIUx+0Aeq2qnXpRaUiNKCOh1R882k4CnrajByUpSNxzGulEMgk5rIfJjkpWIMTk4joqdG8T++
v1z34QZETHBYQHBCzx6ljNv55oXpaxq5vUs90UrLDgIP74ThZdDEbYIkm3a1JZ1zO19rd34j1iJ3
QeZmZhEieaDNNvyPG2ElWc/5gLiCvOK46+Fi62x9+tR16k/ZDqa/GsUpXK2StQ06zz5qDEa64k7f
H1xmMJ8UZXbtqNPezkAtB1owuim8OHX9khWVeqEPE8ahLMtWVvku3w1JDQ8rUR1fO3d1LO7kKERf
Fm3OUEN+EBb0EZIda6dWyutHK62fC5g7nsOu9QoIJmFK9IIK0B91hOcWqfGV735jzxW05tECwvDB
n7NIP6u9ZU6tNkYXDZlWGubj+tk2Y+Oq2tOXqKoPlZmlH+Q0ESu9LfOOLq6mgnbxDJDHxQMqf7ve
8CqUpaXW4qL4hrGXTDovHLVzvPdP9L35Yzfn9AJpMfBErxHNH+cK+Kk/xVoWXkQ1dA+OCPoN6cdi
O5n6h1oZVzQZ3jhDWHadvCNpWDJM88//GE0vzbinVUdcpNL5mGRVvBsn0qokEvqH97/r/qknTLYp
rYNshD9nWZqo1LIfapiyLl2v/Mwb+qoVX60+wxz8Ixkb+SeIpzXtjrc+jkGh/VSgPoLT4/bj8jJK
1V7AvqIITXoytfpzADnvITHlX+9/2xt7RqKfOiu0FwQwy66nMB+6qeZtPpeR2u2KpDEPZkSHhtoX
jyMwqpUL8Ea0NOfMORu4KDNYYXEdlSLxyTWpynkKM+tkqEq1s8NoeqboRcLDiOjXFN0hjK3pieKd
fSwpYX1x2sKrotJ6qEJfPVSBMVFiqazgR9s0w74tht9aOMQvAErqTTrF0Qpg5439x1TNhwwXwmFX
bjdDDWHGNemyO1eVpXtFV4irlOtPjYWzmVVSTS8GtJbv78ubCwUCgto5OUvyp4srO/pRkTVtqZ6N
ONsDYTk29ce4/a1J6i8cqkMTQhU9+q6epighO40rAmge86Pu7+ssdWOj+2RPkoONMTe6rxxE367Y
lPtVwZiQEZmBRRa97YtVSX14miDoCi5qLl/a1nmpe1l7LlX7SZer9KXPynDFvbq3YnOcynWYgwsy
uouzUxQ1erWlH1xIpAk3dzIbBnal3b+/8vepa1gU/hhmmXbI8Pj73LSCi1nu1KrxYic5doYjNhQx
v5jJ9GWym30aSE+VPvyNjMhaFWd1AouVNcYo0KLOCS6cjp3UgxsyIkd2CQp3baHuOic+SYnzJfWP
Ps2eqTOtiWfcGwXcEk47bBLYLnIwtwe+98tY77Qc61NqcGlBTZmO7W8lQCg8rf96f7lfk423b9Oc
6HlVEaBoc1fXSxpNRJEqBxetFC+yghOWFHCej1mq0vuh5Tt9FNVvIpfgcU5Gf1Xk0n5sdDM76DWm
OEac0MXNcZ7qMZB/i6YwkVRKJFO4hV3+KmqfHHs7lZ/JL/Q1/IbBXrJimA51fUgfJScMY8+HO9KD
/VBso0CFyG5IxpOwQ2enGmP8rNpJsfO71Pxbk8pk0xSj/wWuM//JZpNWTM1be8+NQkKC+iLE5kt3
xdfK1omLKLq0oKKOZjr9As9WHn1V2mmd2h4NqyMBP0Vktqwg31LPVj4VWnF4f1Pu/RSKrITVhNgo
4SBzensAGlkn4Vsp4cXgGMJsHv92pjLad1UfPxHllJ7StD/TpJF//+NxcSCABFmz0iVP3+24KvyZ
QVZ3wSVAQdYVOPrXvEU3wh/Vi4wT9zDAEX7IRGOtcD6/kW2ljke6kbgNl4LS7u3IudS2ZUlN4SKr
1O4AN/5u/FR4qaYmxaYMaBIqkt4/OoX0WR4a5zqqo7oHlA1OognDrVFHwIMK/Sxs6/r+mrzhwZJX
xL6SCoX5FrKy26lFEszM5Iics3DU7wW5kE3xlwo6ADQ9qtPxEH8wm/ipNYk2ezU9tlb8q4bl9TTG
wVr78BsWeM64kOpEyAys+Hxu/vC5cvrZKxOpW/QS4+G7k1PHla0pXjkF984PhUOeFpwfct/KshaU
JxFJXySuzmnenrskHJ5q4VT7vqvMaOVJeeMRQ9KSaJUULoZuicVVs0mLTLX3zynptm3sdGIXlEHm
lpbZeaWWd5ukUNeoEt/IHXHBWb1ZfA7ZieWOZqUamRXNYTTtwxno6pVubOocQr9cj74CCLbctDPD
fdKOmF+Rqb5HZ+1Vm+zwAGFRCW1qZTmbuimkI1LT6EMVtvy7bvXPKydvtvML0wxyj9wMNxF6Pnnx
4E69VHaTnNrnoDfTQ66WJnDlSWyaSm3/woB8zxSteBqaUT4yK/vBLlGWFm34Y2Ue8zi385iFMXSK
IfiOlALm9+qPY+fEdBY1pV9c2ikr/jIhhHkggBS4YlXvjRR4PZNg7aCa/idJH/tthx/vdeOwKaQh
89Ji3KqDMJ56CQbaZkqi3VCg3JaNg/SYJOEaz9c8m5vZkn3AWwS2CrWzDW/p7WwVg6x5jjG5yOXQ
buShIvPfiE/ONDmbYXL+8RFmOBj3sdM4YzjWi8WJCRWAxWoBIXQrQDFO6W6Q7NKzqyzZmWFWezy6
yYq9vDME86CgqzEC9CRYSw+h4ghb0EYGl55MzIbcdIJISTquPEOvtfnFUs63ck4UQMePTMztUhK3
QswnF845rsWeNAlp7cyFNsFt2wcngrkg0Lw02Pftr6R7zKWHIZbPXfdJzXPqLMWjNMReAEXQEPX7
vBQ7o/iExqyrRx2/6yuTvcNN4bpwp/F6MV4mEKVFQqfKkDsr01w6NxQOtlbawVNeif0cB30ERhcf
kqiVvLFyXqyxNo5dCjVzlvjUruRBzkj1y9YhAtf+sHJ77mwcckVsF7tFvAzR+GJeRORxP4xjcGmp
pu+Cyo8OAUHSA60GUDqb8UEvqAYTMgTPtizEHnGX3tP7sN03wKgCt7HtFoZfFq0Zo18B1cgraLBp
//40726Nzvs281KQqJ0TNvOJ++OO60FRNUqoqC8jpfldmv0dwJ6qTRno7j713h/r/kmdm8EZhs3C
mydBtBgsnmK8ReK4QrLNc5XrZysakBkVHW5jUFjH0KzVx9nf1XNbPEKYIdPuLP+ttRFE2dQbd+9P
6D7ag0+Thw5FKUUFMbuEANhT6+CCqM6l1WtnP7T1BIWBHJCkBDz00sLOcao65yu67+q+p2Nqa+Wl
Knl0Y7KH5ZDuYYT1IZ0t6482kKAfRSmRDaanqyq3Whv47ujYvwEtw/j+/szvto2Jk0KkBoMXr9yF
qXqMzJki+/plCvvtNETWRlLzKwU6ngsKQP98MJCbFORwQuYBb7cNPBZtV5WhX9I4Hp9MI8s2fka1
sUFY4wD/g7oy3p2V4+NIvujImnFLOSu34zUZBzDtWz4OoTq3UOECszp5zcq9OQqnEM1zTiKwvdtR
0tQsSrsy9Qssa8OmK0oAOI5WriQUXrNUN7YUC0AGkGdURveRzNLtMMClBeyNg3VJFbV7kqWm/ZTH
Qe+1dW+82Fomz3xVRBjCmmDUJ82+VUQ7GZ6l5naIDHtlfNd9kECbOlTilxwPJXCncPR/W81ofbHH
2v/QtxU0cEEmm407e62bJCSHQygn95nbDZW9Va08eLbiNP4E6BugTzTUdeXCWlfvMj+jk0Qe8xh9
XMdIHwSSwG4g8fcNSM7iuxN2h0Imjbtx/Iqe3ylQw8ItTbi7N6JLVI8Cic8DCAQzRgLOyhWp2Rbx
oOx8PQH7XgTRELidldD2xLMVrNzhu5vAS0U3IIhAwnI0WRe+MVHLFLaFI1/0KIu2NThgCPhqnVkl
sadRaFg5nK8t1TcbCq4e5bIZfomzjNTk7YY2qRF3TYLsrdLJR9v6qnTat6a1n6IwAaZcuYE4lva3
PBxf+iR2FXDepUgOGpw0vrMhYbpVteagonUkWb/q9nei/6IoTK1YpS4cuUWZ7BqqypEveYl61ahR
wGfwWFBIykjapdInuxsbaP6VK0SQu1zJtnIieU2/Uh+/Cwbmr5wpXYCqkzhc9me0OO+93BdoU44d
kb5a1U9DUCY/o6n7+L51eXMkWiX+XRihtHu7nn2ghZ0d6tO5E9b4F0XuRw519jA1TbJ9f6T7aJOP
IqE8i13RInHXQgUiUPFNp5zOuTG8RLX+o06Sq20CBMy7+hB1uebqY/M7qlBQNGo3Ecml51GOw94r
bBL4crlymO6xNvOMeBTxI+FnIiS6/fhYVSN5lNFLDWur2cStqj/kahe6VqP7gQtcrthW6mDu00Sx
n0SXUqsxj3VK14I2SJlnKWRLOrOwny2tUL28T6qVgvudlZwpJmmWxLVmjtjl2wnmMsGflVvKWZoc
8WDYJR5gXF9WNmb+zNs7BQqPi8zOUCehNfJ2lK53GpowVJSOift2itr3MU9nYjz0+KJuE/r21zZ3
LlruqAcziYaNP8lg5GhQ2ZtRSLdqU7TWqQv9n304I6KiKGQrYyV2O0lPV47RKwJlMVsqh3RA8SSC
R7YXbkws9ELRQ6k9WyavYOeIaG/pkbFL4T8siTzq5OgY0niKEOpwC72W90Tw8NVnkFv7gVZdEhik
9qlWmVgpsHTKkMGxUVWogyhVO27CAqqNSWnTTUeB3UUgMdh3rSVZrhZkfFKukzaTE0h69TzdO9q0
c7K0/hGrNcLQQEH8h9LwAy9rxmafOUlG3bWnHWi0oh1pBPWBc95vw0ZU3jCq0ZHi4690jNp9V2jN
h2js7R2qhFd7VBwOYqFE3/pBds5Nkec7CvrD1u+MZ17tp1oTzr6VYG5//zi8djcvFpimFGgeXoNP
PLTb41DEVSTHWjOczVzlZXOMJrgGyJz2gT8B/C9lD1WTz7Ui/Geq79Y50nUkV2UzulRTaZ+1gqiz
Ta1oX4ZDvZ9QZ3ls2pCWjjoYngvwJY+jH1u/UDrRPBL+sovab31wyL6uHOy7CBq9mtn55xfIH9Id
tx/SmUNsjGHYI6bTK9sQyRiP49vtq0yRf3G6fpRNBEVlM3bNLh4qZQ2pMN+b5UKCyocjFsm7mTT2
dvy0pMZRI1t6VoWwPitSDe7ZGuzj0OOR4oCMe0VE5afWCOpvtUSU0sLkVSt+7watvaZZ+1paX8yG
xiwgVxClz8DbhbEbA03t2qKxznTxiQfZLMG52pNhPZnD+DLZrdwxuwZ6NtFppNpF/T2lFfWH0ibj
CwWH+qPW+aab4hyeRCU71zIu88dRy6xnqU7TWWct3tEhlrp2Iac0rpti10yi25pDQGjjjPSsFnVI
VT3VK+NBjRrz24juzYesKApn5QzfuSUzWhMUOt45ubS70m+uBaQ8K7s9a7A3wnRUizOYG7EHAaxs
qrKvVjID92GwM9eYSUOCMQZ3s5To6AHYFyhH2GcFcsqdVWTTNwKI4BQ5BQorcSV7olLaHae/2+vD
VMLurXc/29DKv4PCq7ZYVHWjIuS0shB3DwgJBArg1KXBAd1HKmOnCT1DZutcQKtID2JuPhRqv0a1
Mj9DN0eLqskcbFMrJkzRl5gmTcmErEaTc3bU5tTlqvS5UfsjvYzK3+/bprcHIlIkgQiSYllIFWlo
JF2I4Cm08tkJrsp8Y/lhvS9qVayE5vfR6Sz6Q/aFavtrknxe2j9ic2RltNFWE/ssdWP6M8uEdiUG
lb+aFdo1jpjCp2SMvmgSpI5Dmc8OYup8COTRcCGeqb9JkiRA5hbmYUzHlKdFEl/MXOoONKcHnauR
UqQTyHB+vb9Cd2/5a4MwpW3V4eBjAG9nPbaJjYZoY5+RwYB1UFZq14yQOgOB2/VPsT06J8nIxk9T
Ga8pCt2lXBh6hmxzEMhncBVuh+5yIyTQQ0fXbiexlfsXa7Bkr4d/rmrM0I1Hfy379NbHWlz1OckD
tn9p0iojiLQ4luwztzP2pk4yva7Igme2FelFuvPCJ5vaUuOa4bCWYboPLflccugwAoCykZnF7ecO
lXDCOK/tcxONygc5g7hNC+GZmCo7P8Vdq+yi2nd2o11BSR7Y9uQZiZJvMq0OELApcRuCsnvqjYpS
XTnK3+DqpE0mMifIXqY2JYIsQ5ZuoiOyjRv5aTKQGTNE2KGZyqsV+iPqIwYx63aikfPQNKH12pEQ
bDkEDe1GY7Lr6mo8Swh4BiRzkJESUtMhg4TQfZdKulsgnjC5oCSjQyVH0TGcpmJjTHQP67b/4Gdl
8SCCrjkJdM42ednrmkuCI9qk9jBuzFbWPr5/eJX7DaUnfkYKEfXTj7LUkkRPTomSNkaFUNIM9Iw6
ehmRijpF6YQoldGo8aZhaR/x6T+VTaJsRGNGHqQ43QO+4oeoUcU2pA+PPtYWnICf9vXJ8vVoKyvq
Gljh3hYxVzAKYB9JrClLeimlM1upjhKqX5D7fPftbKtN9HQHU/Ty/qrcP2YUIWAOmmVncHmXzDvD
FBXgfhrtrEwXnFVAqr1lHRq1+DiayorLdP9eMMAMHOXNBKy2NLBWPuShlhgoTvZh96zUjbFJu0Hy
/vEX8TizSaTSgeAsgT7moOpUESTtXI4q/lfXImSYhn+HOroHlg/y4P3h3vgosOyU9jHlIHCWlMOl
krboKVGnnKSeOqfV+pTU/L5d2ad7iCFJWr4LqjF0EkGHLPzNMa/61iQ+OMtB8M1oQwD0ow97fy03
wpXN4jEaB7GbhqTaQuGhX9Uw/vD+l776GbcvMTW9GSaCBw+uaSmtmwzN1CvlpJ2bKY63Wpr0hymL
7Etj+FfgFONXOvJ4EowqTz4rhVluTLL2g0PndytG7VSp4V+RMfYnOhjax3Lsh53UyPZeg/F95xR+
fQmUPHDDSe8e/KQncdfVj2Oiu01Q0addq8XG7tJHEdOakwDYzrcWOBq3ooPZq4IoPIpMydd8r9nQ
Lr4ZThbqELzTRMvLILkKx7JynFY/R2kL+75lDU9JjoulxYl6Diy7/KuSnAsZKSwelQJgDYrVfX1/
4e9CDbwB+vdwtQii6U5dpDONEHahKtW0s01z0kNrGIhp0175mKd260FD970xmmwHWvlslqO24qq8
YYlQE5vrbsTxAFcWnn2uqCLqrUI7J6HxpHaNmrh5hhC1XgFJfv8737hKRN6OCUaL+hdgzttHT7Gi
EeX73D7n/Rj9HTjZt7IL5ZVT/NZFYhvxI2dCIw7xbBH/cL0ks5AlCemEMwzTNNgkvQTCkddv5lqk
hFSLJ0vqcmiqMmtvpP6vMqZv5/0PfeMlIilEPwWcVbiaxiJ2i4Wk2a2WOmfkBp5UfXxWxzS9mmSt
N2OZp0+O4ElMEV99f9g31pcmhjnfgz89E8TcfvnU1JFOttE552ms7AonULZBgdLp/8MoSGxg6zms
YIRvR0mVtAur1nfOEo2nlySSnzRlSK7vD/JGTER7GPd7bs+f6yWLJTTawKnbwbTPRaJdqBKiiUoD
z1ELi+KpMPXyRcv18aRb3WcRDPLVCFNj59dWvUv0rH+IraA5tkaz8sDdX1SVlOosR4OaG5ox8136
42iVykjNCFwWwnfjN6mrm0dR0j7oO3knNkJuIAsze9rDBSboKPm6vfIW3Z8rXleH4TXa51n/xdGu
bDlQYoWoQkc68thnfe7VDQKYWnwta9i7s8wjabkGbbp3zekRwLGa6y2QJCxfpiSMZHssFetsTfmX
JO6Am8FnkffihdLtd03quhWTtGAGoy+HLP3cb6vyiXNdYLH5cRcrQV1J0xnfrN2PlRHtC2eCtmr0
q5NiBjvLrpRHXUS5R69CurWRhPF6cAwbCvdr2lr32JMZmICnTovKTNS6jIpkqegJUDHPbZEZW1nw
SKEFL9JvMZWVxzob/4uz89iNG2nX8BURYA5bspNagZIly2FD2B6bLOacrv5/qLNxNwURPsAMZuGZ
qWbFL7yh9NvcVv6TnRBnYMAl05zsnHEEagSBXHvVZSR21GDO9pUuR4+lplFK0njX//lgqpDV+X0E
Klx81wTfWGS1XKnElIouzEfTye/Tros2jsBbAe/ywVQJJLnAl0cL/PPV2gA67mKFbpkfFhk2r1GE
jUss2vGQTe1tlGT5zmjnaZ93snpwtO65mfFuKvXA+bNxQ7yzLXkucZRmYy7h4FXGGEjo8qmlpPjD
pCQ3YTwXN6VukABRQopRtJdK/XsQTegD511yTBtrehRaddNBH/zWhKV975QI2ZDz1aQ1E4bJN6Ga
ZWen28qq17cGoQUy+xR2gMKvpWRp+DZSrJj+rErz77BBP6noFYxvdHfSrFM0xp9TpZm/F0hfbWyJ
t+LJ5Wox9qIwjKwHDedrZI3UzVo8OKPp4/DgUhO5ayutdBMHRS3pPM+/6uy/qh9/FbHtAlC7yc3u
bFOQcPOZOA86Cz42Y3xvtY3b27exiagAxkCNgb6ks6WbuQ5E2LuILQChRYOLusnl5RpFBdjAMNIf
Ilv/k/eifMjSsNyhpRndfLx11jnRkj3AgF/CHXiXV3GIHMaNlJUDevMKqoMVVgiHIbWKfQPgYr8k
7hvhwLp5xVgoW4G9Icp0YA5cfpohtzRE2lR7qIfApsyf6UcpFXB6RWr+UnPHOJtVHrnDEu8byWI2
EUR7SiL6S2pGEs7lsXWo+0p4RWxuBQ0r0TFqPRDFqUWwQRbI0NWjJnG7F5PWmn4YPAAKKGsc46fo
V6R/lTJlJ9Bd6hPzts/zO1zQRw89HjdRf7bG/GSGzW0jnUwbyaMXCdKxVI6uIz/U6r2wn8wexG2U
kohru9oZvEUFagSFOzantjj2krW12d+J/PgSomg8eFVChmvlVZL7OTf5iwJb9BrVi2nBXGPqFnfl
UxjYya5Bq+NrZyqNhzBVeWxKaYNhs76TyCSQyaJh8JYrXu0sRMBUJ4xN1TcHodyVqfSEv/y+G/R7
pa9A+4nh88db+S03uD7g7CqAz4D90Be4CglCpTXraAzJho3srBv1vqdREeERkzTNPuk+2aD9dQlI
uiwO85R7XQQ00ixusqp4DWXTq+ZPo116snGOgrtCD9xYKv1p3LdJ5Nmteko1XIuwd8/bTx//8nce
EuYK3hTXiApW8tqOq5ILK48STfVJq8eHCHHVT2E/xlj7NIrHW8YDb/Xh3tAl+dg0urEPhCp2zQwQ
/eNfor9zQVPg4RhwQMl9r5+0URU5tnKZjpzcDO5Av43xTiwz9TERw95JPinxU9bFO1uKThXqmBwi
kALTXjKqPTWjRyc6qJH02Jevo3QGOWnUr7F0rA0k6+xfQn4wkNUrH/E+eTHD6lQ5+Wmw1FeR35iy
xL8S+lbc7IfgIeiRVkNS2g0jgBBt8itQjWOlzk9w6p/THKcPo6UPMkvWa94594tyAKnLFof/TSv4
akeRB79pulBhgWx8eVmZxZKslr3s14gz6RLX/hy4ZvJFGgevI/QR1uMUv1Dwa2g24nChCbyt7qLx
z6x9GfGbCnufato4RIcyhDUPk7rI5ZvO1r4j0We6Vp4+oefgz7iUtZ8LtIVk4/Txgr6TPCAuATOC
FJOrTbOWpP+vOB3dGETl6m729ciY7yJJRfKAbPExK4PsIGY1PcZNMdx3RRAfZakOAKMn2eTCp+52
kiGnt1afdjdR2NtbZIV1igaAgUiSmxYJMPNaiX/oE20qQQT7YyvOMa6CrjAH46TYqe3OWJNQ3M3a
7wSi04Egrv/V5rM4GHMsu45TvBRBNn7t62bjEnnv4qTpC7cWFAONi7cD8td8DaMa6HEKpY1YSDk3
uvqN8DZCd7dwnvosEkfTxBpIq1UwalSaz1akbaksrl9/Sh8oGi5MZKbGvHr9e8mJjUID3xFqyUlB
JgCMAIyt2zmKtgKNNe1/KbNQ1COnQXF5xRgxAqNw+jaY/Mae+jNyW3ezXqVnA9rafZggkFcN0GRw
n46+hYBpW1BAGRu2j+ZbXuFsl8cpr2Kpie7e6VXlhyOF1kmtQ/NJnmbrXhOBvPGurNvqlBLY0mCX
uOZVtPwud3SnJMKuKmf0Ozk7Q6sYfdHS+HYjWaUeKAw35YZ2zdHSnxp5im5lQeM8cPC6b/skPKOP
KFzVjqaHps5GX8li+2EwrH1XWu0dDkbVngzqGIYN+gV5lTx2rfQzNBFm2bhq34u8ULtAtAl8gA1g
5PIzsm7Wwa912kNcZztEEoIdMB6/n7XOc0p9Y7D1WSPqIk+mjwXkyboObIDu2ZFRVdrDKHWKV0ma
taua+vfHd81638L6oV3MnULWw4N2+UVJPMUlUNTUD/Qo9yu7+TQJx7ifk/Kfc/9lIFqk1LVwBJCv
6nQw34NeV5vUt0IpPzlV/1+dOud4ELE3KMldTuzv1kn2zzJOwNUNmoGQV4DKsvsuv68vgsSJ5azw
heWEr9psfFOn6EUvE8Asjt2dkqgIDh9P6XrdliHhAWiL28uKSxfAyrayuS18KbTNO2R/1LvW2AJH
rSO1BQFI/kq2AV/UUi+/Sx60PkPlg1gH6Mc+biebmmsR7y0zU91RVUdXSvtk4xivA41FnR+FHOhq
JIPXgEfLzsMAtfHSzydjOPIES5+aUu8e6tj+4dT6He1xhRq0Nt0VASWOjfOw5gawln8Pv/y8v655
YcXSHCdN6c9y7fbZU5DeS6Cyhh77wgFnLNl4wTjipAN3L7qfhd1TTEM7qM6fK2xhS+NzReyetMe5
uutx0aKs/t0u60cnFJiSKZ8iZ0uv8b2dQL6FmhtNewhUy5//9YMdOc9LexIVBWMUpNvAUfe2U2x5
xb23Fei4kP/wBHK5Xp0sWYYibURyiQxOEt6kImJykvx1srPcneKufrRmfSsOeGdMpItgj3Od23zc
1VKo1WQ2s2lk/tLeN0G/6kbzyZCyndCmfVwFXo22c9f/RFziIS6fM8f+VPSSx+N9xgjgUdeiYz5s
nYn17QwuYUEbsTUB8l1Xdse5mLoyUXI/LoYvrWkVVERk82bWM1Q1qnIzLV5PAgg8bmfCIXowXGyX
y1uqdSX45s5Pez3/kqRpeKgre34VkwrkShVw01M9Hh6SRg1uWt35lHOgP+eiIhqy0BmsAzBmrmOG
2qeszcVNXFrzj8wxopePL6R3UpUFQM/FS3yEeJJ5dVkUwgAIVpdInBO8nBpLDe7aQTMbTzeTr6PT
PgZ5c6gLSnyuIpn552rGGb0g39h4A9YLRGLLy0lECyaNWuTlhMW2Eg5pA3pRrlEn1aRBOnSNUx2L
0qBbqBRbSm3rejPjEXQsVyU96uvGFIjDKi6gZPmix0lezapyb7R2fJ/V+qG1R+WuGNAV6MQY7zZm
fIlnLpMQMCg0RMHgLR0U/epMqtasSXZvdX4iZGMv8kY99pMhnYMGhkfWDtJTFI5QhsoWiTQovd8E
fwpGQhj+DDR+N2TOllzOO7uV/BAgFKAoNsG1x0qC5aKc0bTxs1Y1T0SywdkwqnxHl674BtjW2ffp
+O3jeVhfgLwVYGKWwrOBZNbV69tO4VAVYuwphJOS2kpiebOC5tnHo6xjGJBKbyQR5E7pPy5//tc1
G1f4f9RpXfmIZTTgB7PmaCul/DRHjtjot773QQt/CHYuAAHW+HKosk2rybaD0h8FcUMApoWaUD1v
vLNvLYnL7bNQf4FXcLkyb9cKVvBBSWdyOXiIG7rQ5pTmNwRQd3lmmJ6Kc82+LIyf5aSPtz06cr+d
Fkq7ZpFhp3WS7zu6CHspzRrPNOYfI5HRYVAD4UKh19ASSFGpLs1sP0m9/utfV4J9RVoCYRjsJzXD
y+mpzdaaAFAED7jcU6dJ4O0VZt4ch5ry7cdDvZP0EYQsAaXM2nPlXy1FkyHpCxym8qF6/GjJ8j6J
ug/2QxJiVC5sx025uU+aLNG8t+dFi7FtNjbeMsTfy6ThrEfoZVK1QxVbuf7cduysOjfa9oF6p3QY
bBHuhTPZr72ditOQFOLUG03j95F2V/T4J25NwfWR1lByWm4YRI45W/o1CktMwhKlPVgPHZrPt4Ot
VjeiCg9jsEi9yfE+jznVkabP5ObJN9GZwY3UQ/9ryTc+lVKPF1FaRYcpUr+OQT6cCqF0+4+XafUT
mRoSP8rhbGMe5eVA/XU2nTCEMzLp4rF3qv+iYTCoudj1jWwkha/VAGY1kXdfPx5z1X9bHM0opBKj
EnDyj6tBwxwtdjjl8WOm6eHzEDrwi4wYBZmUlqc9wr1GTjU6SZraemMj5XdIqGdeYs6lAQ+q3EoI
rp+9t5+DN+f/RSdkW5dz0AElAJJni8dBcn7Gavs104wj1rR4eVVFv7Enl2+72JPLt/812NURJGcW
lOst8ah3wr4N0OEGKYBW7sdTvP4kiItLK5fglqB89bIqfahOYy8e1dbJXuw0IAdhlb0a656TQka5
sdWvr3jKHArARcIYThrKPFdXvEo9RwQ5XzWExs/Z0JMbI2lLL5qkrWfy3ZGW/g0pKi/X9Q1f6BL5
WzeKR8xDbMPN0e5y07HXZpfkMfY+nsbVRf/2XUS9oHqXJ0W++q4hgcnJFQ97QGm9UosPmr10rwQS
gsM4zt4cdJ/KBNQR5XCYONbeCKeTnM2HMkvup3mCX0FRHDskj8DGRVblEGrhHWoyZxEmG0H/dTS1
/NaFcK4vgDze86vfioyeFcSmIx6jclIhgOT2p7lV833Zo0NRyGLYFZMR7PVy3Mo731sTGl0GUo5k
s/QBLw9Qnth1je2deBSZobtKF2u3Ig0CN5T1/B9JR8tH0hlevhMkCk/85VDSbE5GLZDhioSVYXM7
mp7kDMPGuq8P6XJKgeSxzYgSr9uaQZRIbdyH8WMJr5FmQUIYBpPw8PHueu+Q8jSQnrG1EDBZ/vyv
u9dE5BCK4iAeAyd4SMOg92tqsudKGsYHgY7azf9nuIWni9IFxi5XDzLAHUxPSs4oNA+ESM0/hJjV
3pHsn2qqjvuPB1u/K8wg9XH6ZFgOEIldfhtyq2oZjzLX3Ngb7hhHvyu5Qqqri4djmtmPsdr8+njE
9SbUkFpgIt8qzKBeL0fsZ7WMOn2gDa6b4IrTsT4g/dm5vVYNG7frqtJBgIZrj06xgwt2gVlfjpX0
BoSqXDWAbGgHtQkOI1XQ3Wg30JGH9iwNrbSzI/unUTyroXoaxX2qPxbj5yh7bGogh/pZAcOsRpRD
0/kgpFH1aiv/jOtCgN1Qe7BTDSWpYuNnr/JMfjb1PWqVi0wfAJ9l2/+14YZSmKNDeuknGOW4caYN
O3TKiV2j2N4llVF+iVEMdM22NR8Uue/PvYLKS2w57cbOf2etSHKg5ZJ6GIQCV2tl1G1txgni3K1o
ldulNX8aJQGnFfD2xkcv33T53lqLgwAwBS4n0pCrdhMy/kblZNLo51GIYhOqgYdRrvMvH2++9VG+
HOXqg4qwLM06CCfKmDbYdE3FwMFWjolGUysIt1zF3zqG1x+12LBBTcdUEFT65UIqEsI7dt1Mfpgr
B6kJXkpbDbykgVQY4QlwroZvUhzedcpdHj+awzmuPon4dYp9I7hTx1+h7Rvxo7o4sk5eV/VeaT4C
k/PT8keT/Gzqczb8F7YhlsQI8BxU9T97/jl3SNnjMYA/u227XfBtQF58cs6OjZ5Li/j317Z8DMc7
4fwcHA2TghrG9Ql7P89RnjXjSZpfZHlPZisNT62DXlh8NKo/Tn8zKK/I5veUIzHfcK3oj+R4hZG5
fXwyF52hn3n4ZZASN49/0U9PIigszQ9L/M7zPxkMeTvQCTPOU3NW1C+l82B3IKDUXY6UsAR+20pv
8D1xP17tVW6z+GgCNEXFmLo85YPr+bcNMUbkUqAHO1qUnaO8IsNv/GqdMbyt1ChEHj5TbqBL6HcF
sD4X3V1ry9HlLUy+2gWkFQtakMgdhe/llP11nLNktCFzBYPf1hhaCvkcl6fJaH9gIUGhKEp/0wRM
d3Nq/FJwapSVH/FEpS93O4A4FVZ62rkX813afLXH/2blt6OcUhs+h/TQ6T8kkBXFXN4nxe3YHuLC
+qIX6pOR/bBGuscoY3iU7TZuhXUAA0SY3JRmB0/uiupryFFkDWaq+aqAf61FLxKVU09A0jnouZHf
otnvak5lbAy7audqb2068KCLORwgh6uQXKlyJM6McfI7nUWKraY6jjPil6kRtEc9BpGH9nCvfBVa
cGyzPH1OOs24F0VaPiZFr9+3XRd4JtDYf36wKctgF4jeKJjmFTCySBIjSjGm9RsEaQvEqw96n9se
NTO3WoBoH2/q9UWJyQt3CWU/zVkQoJe7CQP6UJ5EwWhI3h6mssshwI5bYIhVc5TJ5pXm6l8kNBE8
vjo6FvRcVSlVaO2ZdBNwI7c3QJnxCn3us4w92Ee00gwvVKTQi0PQmbPyMw7yX2ZRam5eN89ojR7r
JPX6Ec69Nm8awK+v8oVZx6tO3YLE6TobFDF/3E7IGyRF0dKGxffhrnMATQU4Gj3TY9H+fDzx68eQ
/yNzj5YpUGRw3ZcTj+hGZVIbl31VgprdOlFz6MNi3GvmVvD8zgGDps9LZdBJXPgtlyPNmT5HUghu
wULvbBcKcI3wfjs3iOa7MDpSVQt+DUb3+ePvWwFclyUn6ABGBNoaBNgy43/dU1pWAC6K0tkfoIe/
ZqAUb+l9FSjuK5OfU9H2o7wacL0hydcl6VfRSohXian0Wi0ES0Gid+yhpN6YUOBdOa17TKOG5PvH
P3Mdsdo8qFwFFEMWYP9VoCCw94inxkS8QwsKmF2N8pRXjflQ6rPwBmHEe63vttqf76w9VRAgyACv
SWeuxSVztNzqYFBYEVLmeVRsyt0YQoAF6Dd22QokyCpANQcCCfeG/OlayXGSJnBatgNoRY3NndLL
2AXX8+e0TGYgl06r/54aRLqcMn2iBeCa+GV+Kx1jPOoIK36rx+RFC/v60Lea9s8hGsQUk2SOn0e5
4ppDpuIsHzVjWfv0NkLEkQzJLccy27jf3tuGS6vv7XFZ1vlqG6ZVCXLGqGpfNDOwojSabm0U/FwF
7uB9q0n6IR6rvay24kAkYu6ENaAFntc+YhHaHlRWfig6+Ru8s9lLFwuWKRnHrR+5vDWXbzoSWCTv
tAuZCQpzl2fFbjtA2GZX+G33VaD4dVaDuj7rqTF8zXMwM3nowIIMJuNuxo3nscV+ZS9nZfS1k4fz
kP2z9aS2aOYBbqCsQAuN9P7y91itila4UZd+BC/ts24M5cNsx1+zUThfpSa2nvsJ4L4k7DupjlLf
NiPzh4pgKA6Ew5dY1DRNKjn997dqUfQBk0jDhAT9+q3qWtxvuoaWahpG5YtoiujQ58m8//hGWL+I
9EV4fwGkI/wA4PPy2ztA3G0Fzt637Cy662aB7K852Ru7f9l21yuOASxIAUoAaIdc3TtpCsxBrooK
Jj4JEWzKal/ZxrwzpQiU/Rj/Y4dkWVDGohhN5KiBZL38qMGwy3ks1cLHXqy9lTuZCHCwNhqJ62uN
e4YuL4HL4sVyfdTUVg5Jvc0SlY4whFnePBWjkv5ykGD8eIlWunF8DnWnpYfFm73onl1+jqrMkZVK
TuPzkKHi0SnBSbXioxk307FAFOK/slZPom2n7/04CQ+ca+d1qpYgFa29xFa+JVC2AswuP2ipTi3x
DUpQ9lV8U7aAMGKMZf0mGk6dbrh2XCoOdIEugM2cJbJXZIP2HHGQd4Uj7+V2cHaz3HVfcF5cqJ+6
U9CtLwbXiRCucZDfveO/td0ka/t9PKCIy9to9N/tLO5ctCWnl7515JumELUnp209u5EmwM+lmfbz
48lewoOLnUo7h/BkwXPTNGVxL+e67MYZuc9J9uUG/IoezQItwMI5dwpCIVlmi5seOOZLoZTiRsjS
7H08/Hqt6Y+il0anXF+Yb9dVOTuNameOU8VPxyx5CWznVMbzeApS7QDUErh73wRH9L6+52WceEbR
mzsLPwd1xi9vmod8owu42uT8nIWyRJ8dL4KVjU2omC3dpUzx6d6n51QNo7sJ/t+PKgu2Es7VTbQM
RcMR1h37C/2by5kPuqidDKdQKC8U86NkWI03qjTJP57gVXjIKDY+rRRloEpAJbkcBW5BGqFvL/sL
O9hL1TY7aYUyIDg2jT5Hq36uDKPfVyiubzx7K5IAnSCquqSwFNbgCVzXrkGLV73ttI2PpTO+clnS
fJWwCdmN2aDeVq0ynazI+JLLIBHjIgQ8idefP3WR/TxZmMrSTe7xDgmD5xS18VPZ4/db1NV3QOuP
pOmyqyROe56cMfOlqOEdpy7zR08XwgkKieqpRDfroI34sg6ldCiBSOzS3JC+0TdRD1PvbLmOrGJN
PpcyLGxV/qZbchWIp4VwelyvaT1WNbqoFLB21ozhZzwpOAVoToewlZUcN5Z3udovzy+jLj0asITY
Aq3sNK3ZTrJeb3wU/o7AOqzm1aAEKJU9GOl9R2xd6YmnFsesfkEYxx2GcwsbQ8q/hjHg8OwpbJrd
cs2Wuk6x8ykYUIxQy0UA7STFmFk5P8pBPSRtvEuLhzaSsEA4oN8cdbQ/lOxUBhpelijtiNaz9WQf
qkx/hPDhPaTzMDE8qS12UT8cYis+QMU7Wemwh4i7Qw4vA58Q1Wh+5tFp1PN9E6e7JVBMk8FL+c8C
Y5+Mp1YPQXyCVwFgbO81oz7kNobY/DMcZGyg7YOeil0g3QDfPqaW4iXhT5lfM+rHTlWPTTAdM4ok
KEjVfRTzMMKN/3gR1vkvFQ4aZBaJ5VI4vu5J52Yj06yqZT/oZreUZgx4cRlEvM25k7Qp9Cdm6zgS
i+1UM60hv6DviO1idZ5M64+kVcVNauTWLqBH4WFYHe4lKAe7pra1e9K3LVXhlegFcHJ0v6h1sWe4
+q+dNpzEDhQpVakxGW1xyktR3SHTqlA1HKRbfQ6Vh0hOhRuB6VYGW9/LdRvsm1RTbvG+/gbGwc8t
euSLmkzlzUk8HALNyR+1bN56edd3JCADevzUeWk70Ii8vL3MWW+1ZgIsVVIu2E3ZGB4m1aqePl6/
90ZZWAt0awg86V1fjuKUstHDDOzg+tl4iRUo4ZoyEm0fj/LOU0c0A2QNbaSlJnYdFNZdHgWy1nSP
+CBZZ1ph31TMENw6U3+PMoQ+Tc8wfuyPFOa8pG5QsLHiGffuMBG3zK+yEaOuOwckp0AE6CmTPkHO
vopqiqw26lBKysfayTVPK5LBt3Nku3MRGgdRRT8wKe73Awg/Ly8IvSS0lz2RtM8fz8t69hccB/OB
yjX88+tpMUQ4xhi/5I+zY/1wdByay1AuNp7B1SA6WHjsL9Bxosm86pLkThPi9hFL/ozq5h2ERMp/
zVhs3MarYGoZBV1DNj8MJRKAy40UC7appkySL+nFvG/Tvtx3ZtGfnBIghG1H8aETg3kjTbZ1BCAo
bUTob2IIF48BpmUgQxd9csozFD4vx9fUOddiYzAejEGgxo4/q6uM2NVURRTuyDx1KFoUCl1HUMK3
J+TTRPbf5PSaK5IUL0m0yho1mTwUcb7EfQ+SKJR6/BVrS30cndg62fSdb5OmH9wJy/f9xxth9YCS
/UHqQtkL05lFCPjy1xdjlrVtayR+klXKjupTDqEqpmA0tMdaETem6OStM7l6PlGc4a1exGRZMlbu
csxaH2umkR5Pho2S1+Jn8jjEaIdYY6H/soQmbsaC4rQyz8Y9hhgYXQZmedPMwj5O6Dt6H8/AKvqk
OMkh4McQFdJAvqpmOIjsB6WYS8gWiAHj06R9qVAU/iNNkr5x+tcHgs4ZnHmo0Lwlqww1Gg09SCTw
CpWUJwerX/BK6ChujLKKPpk1YLrQUJZVpa9yOb0dBIeJWkHsB1aXH+III9QE/bIDOufha5UN4ktS
BNGhpu+1MfL6dkMRDOdQbLcgOi5Z5OXQyTgEeme2pd8NrbEbI7m7x4IhxoAwPhT6mBxCiJ1unUbF
jYXJQY9aoxfnev/z4yVdXwmLuhEPLggaqvDXcLHAGnSaNU3mGwZAETRF2mNrWJ4ST8NTGU8TOuh0
eAp9QGM5aNSNWVgfKZIqNPJBT76pfFzFpIOKTcQsD5kPtyZycxhTR70z+h0n8FPcJ/Y+V+ItU7V1
TQ70A/ePLZPVUGO5rkijhzqj8mWrDzxc+p4AtdwT6ZXZrk308FsoydkpkmcY/gWapy5ln8gtxg49
9tBM7vMyUb2inUu6j5r83Sg7Dn1SJtqtlsrOv563hVqNJgb0ajqu4Mov90g8571djqP8oEvqZ9rk
PRUnHfGeoN94flbrAECDJAh8C2VaSN3LafyrWi5lACbKgoFmybey7JuF72ReoD1R18lrkAVbzeTl
/3fxECzj0XlYClCL/P7V5p9rPa/p9csPcE9bN7JG4Zlhmm581eq6WkZBM5pch/Iz1dfLr8qTNEAt
bpAfJClDCBtzuBuVG9ulzD5vVLjWwRNj6XBZ3shsXCRXV2M5CiXL5kZ+iEz1WVuQtbi7JJ4OJOq3
3o39sW/k+6BUn4XZuCpA+8pN6tA5hhnt0ny0//v4WL/JVF/PMBYCCxSW5gKh4+W3a51di9Gp5Ac7
LKddbkbBHi2Q+KwUWuemcuAcYzlKTnMgx39KE2tMF1Jy9N1RZw3V9jZz9jhqNcc6tFoX7/H8ENCq
OJp2Wp2QmvxvNNPoBH5SOsqJ8TtIknJX1erENSVpt8aQZA9iLqIflRlMX2vE209poRq3ndBNv8pb
xeM+x39V76s7HjLnRcm7TXud5e6+nAG6mKBziDegsGEgfzkDllXEcaeW0AuVztyZA9zxoVeeklj1
nGIwdoxp7pqhRrhPs0OvqqVqI2BYN8spK2DWRNQFNGgpt17+hMC0YjXMIYOouXTWDOmu08JmX9XW
eJsh1nduovTHMPfxbS4jIojDZAnxINYw20gycZemTKgWzsoRa9r+j9mm+i5oahyaU/j3cRmeaoKc
Y8yTva+IfvaDMsp3jZ2V50porSdLyO578wSlcp408z4PhO7aRSbdKZpSYbiYc9dbiDaJ/PHj3ffO
FYsyCHXyRdAH1fbr+6QapTLuqgSKzaRJBx0p+sDUGpQ2hFJxXYq2u8skp97VyXxKh/m5rdJdquF9
K/eNcZPFNGEJAtvgmf6ns6Oo4Xf2oG3crutLjx8JCYS0ihiDh+BydewQIFVtNxJgcb06N1OEZmIK
dSm2AamIOh7dptfkjRdvffNRqaXpRMnL4eG7lt6LS2ksF0KGX4Xh/IxoWH0vR/FWi2/Z2xd7f2Ef
aYAyF0EQFNCu3lUEnCs+AgUFmf2vTvqwL8Yh2bdDXIEo3TQhWN9+FBVQ6CKMor4PpmH56r/eD9vk
pjXSSfHjpETgm/41NZFubL4Wgy7tq6DGmkATD1OjqDexFhleUiAcr0pjs1PjdHwG97YV2q1Wd/lJ
qHkRW3Cx0VC5/El5gwiINSGlg/7cV/7OvDQrs19ZAU4l1GXxeQq2lNhXa/s2JJB21HvIc94EdP+a
BRyiR3MqAsWfhBF6Lbqnu3gshn8tASODRM9yUXmlSURR/PLDZBnd6oSGqK/XSniw59T+2qHdfsqk
Qnv++ByvgkMiM4ahE8UEQhW7OiFxOcToDqOjJ9dJ9yCS286pcQJ0HCn1UBfSZI8W+15F7v0MS3hj
8DVEBpevN/VIqkG0W65BEXOCoZkw28wf0L87or0YnBLDqilIKArMTfyt5P1QyS+yHZX7vkkVbAqK
fp9RFHfLwQi8MDSnjSt9HbYvPwrcMfOycAqvSet20ks87FHmC01vbihqy7uiKJxjgjOKm9A0uull
9VNkjF4ix8g2ieQUqOlWWXUNBuNnUB1Z9G1II0gkLjeBBqYSh58h9fNKuZ9kEd4jtqntibJBMilV
sUshdeycTk52Y467d5rkG8HV+nwRVZA6kDxQTVj5ZGRzmPC09JDEO/1Z16Xwpo2RzZKist0h5rVP
tWrrSL/z1QC1QEhD0pFxydGXgO+vA5ai19k2WZH6U5nX6LCWzvc6krCjaxNKl4MtA++gchBTMWOT
NtW+GR2KBB8fivUpv/wRV3FFRo0oqesu9aVESIfKlOJ9WsTh538eBXY/PR4atLDwr/FhWesoUpLF
ka8OESA7WZF2Qw6L6eNR3uiolw8FZRhahvC2UQGk5no5o2KS9aqd8sgPnWHHY+5myWuqiR1kpcNo
fHXUx9g4t9qrPuSeFesuKFrXSbvdJOE13D1YwYQgs8CoUHZb8UOdkwctPxv67y7UcYx/VqPPwYit
RAL2shs8uwFqUqUnIvODnQ+fYULd2WH/WtbfC0zS9nX5E7njf18vGIC8gWAbeAiuacmwfrqwE2ro
Y6pya2eSillEsxnxLBnL9UTaoAjRElxYAtfxNiKzIxFKFfkJyvWn0pgsL4Cid5qc4hBJVrjHo6P2
Bjt2PAsw3SlPVcUFd9FsrOg7u3OhfQFwBjxLMnf1OjSoejgdAiP+0McazQ3cBuWlQvrxvlkffshl
7JvlBkCv9voWLDunD4WVh34+1y+DPDvPVWO1LxIXFTYowiLFYQN/+udBCadBqRDXA966DuijBhBV
ZKMtNMtNejPjFHELshwDlmA8pInU74hEt6xO1x9KSsxEkqripw27/fJ8NPoY0RVuc2RVAAgaZmy8
yvbc7ux8VHZso/BWVFl6/PhD33w4LjcTowJOAmgCYg6ZistRnYw+WjXVud86/lwEnhJhcGikSI5l
bgHFYB4OHSTt/GUEhCsPL6lENqfvg+GmDE4ltSozeWi7G5RbXMt+6sV3vXI8c5pOyXRSNOxp4H9B
zsqKgzZEbqw9K9m9Fj1YDmXg0GiezFk5TDKg9SZF5LFxBc+qI7JD0GbHBq3MXml3LXqZVpP8yEA+
76cU0KxdS8KLWuyChno4fTwlS6b094xQkvgfd+fVW7mVrum/YvQ9fZjD4HQDw7CDcqh8Q6iCmfNi
/PXzUPaZ1qZ0tMdzNwOjGyjLpUUurvCFN1Chw27WWpE3ICRPZ8Ra2NvymIwPJZfDoZExRmtwgzxI
lazRm0NEQViDFRS9fu6IfI7aToZG7BYwEkH7auhAKeF0aNsp4oVLKX9AKVN1BQq0j31u3LWqiI4Y
uNBCi5jr0C7CQEvZ3mY/6odUACUvzBm9rKFQseU1k4sK0IBXZoWzazgyLdxbH5cC360p/PT+ZL3q
96EtQeZvr7qDrKJXXo/TFGWx3prSPan3ARWV+qICLnVbx3kXSLXRHqS+83NDrn1pJICZJ9kOQl1S
7lI7cQ6TwOK4p6Ruzip+44OiPc720PqiirK7Qk3VM8v9VaC3InZg5ONOwglK82OzySrJaXpraLX7
UIlIFFS928EkqL4AMf8mhT0yZKgYeLIaVtfRYhtuYzq9h/xwuGvwqfK4ryhDTJN+pl2xPUqB7dHZ
W9PYlcJBpfj0w2fVIlVONan3YRXFQWpKnd9HcXimcvTmKHBk8DeDhE+X9nSUqc7jclxWL405qXf4
77HtmkYc318SzzIsL1cxRTaAV2C7tefMYXsvDIWSKyKXjPtUcZqd2eqzVyP1CiFafkIa4GLMtCzI
7PyDuYp0zF0flENaB/OE6q9jizaoiik7OKWjXKC28rnFxsft48c4TmK0ku2PqSFP/qCV1QV1dpPT
gQwIaZXGUyMlDkrdaq6csDAOcVyXnrJI2Y7irOHpcmEh3SmQfcOo2isbXf9gZ2bu6ZnVBKls52du
rlfbmYlgFugocLgShz4vxhcxZFKPiyPwCbwn1gmMHYLv3uwNxySgzH85edV17MPxu62/iV/JY3jm
CluXzOYrrPB6gDtrOZIs8fRjo7Qs1LgV6j2AzwM0Tr21fFPfK6QL73/vV2yx59cEdYEiFUx0kN6n
I2G7aBfsfvW+vrL35j67mXb1UdlBtXajQHHlXeFp+/rTEFj3xt66kP1yH/mxK+3ef47t/bl9DPX0
MSaz75NBbtR7ZIJdAy243Pim1ftWNUGVnlnj251ErAyuZY29iEzQEtm8sq6t1ZQYubVJKY1ry44+
daXjnMm+3x4E7DRlPS7mrckFAVXThnkBeDrBTrFK0iQAxZqceZX1gj9ZJwiTAIGg179q13H9nE6b
McZouS51eWv2EfbNkK3Rg66ilZof+qhlfKM1UNw1YOY8KVvOLZ7X77hiCf+s5lDW3lL2KA7PEFEZ
vZEzE/rkXK0Z1jnnys0ogL1WlAEGvGt7nRKedvqORU7lp0B54pYKbtG7CzDfQ05Cff/+CnzWxXgx
l3+OQw0cERBqYez503GsFm0MsH0F6ozgj3Jh9/uxqu/V0vgpL4aCLKWZzG48oxYFmS7059Ecro06
qQPclMwDYoWd3yjx6MqDknBECh8NQQCdoxbvdDnfk/ztijTxZQyWPSeyPihWdp3KmeM7jdjNGqX2
ypGMM1nNJiD6863oDdHHWsHZWw2FGep4KEreqnGi+1mn5NvyrQzYoC5SPomrRwhV1ops/70N/Tyu
TpeIU5yoihbt6WzOgCEthMwpynSK8TEv8uSi7knrhF5Ebt5Yn7v6nCf0GwsFVAooZYpqvO4WtZDp
XCZjk+S3wtLjQzgvNlc+/KjndfIfP6b/Ef2q7v5cEd2//pM//6jqmQZuLDZ//Ndt/at8FO2vX+L6
qf7P9a/+7//0X6d/5G/+9Zv9J/F08oeghEA63/e/2vnhV4ez0POYPMP6X/6f/vC3X8+/5cNc//rn
P35UfSnW34boWPmPv350/PnPf6zOHv/x8tf/9bObp4K/tmt/lT/i3x6rXsS/2vK3p/Lnb/8TZ432
h0h+/HbFH7vtL/v11Il//sOyfqdzRLhLDMnMA2z6x2/jr/UnmvP7WgdcT9iVzf3cKCyrVsT//Ae5
3e/UK9jK/D0O32dXmW4dm5/pzu/gBiCU0c2nHfeP/3rmk8/y78/0W9kXd1VSio6HYYH9ezuv4mJc
nCs1DSYXZ9QWFZRiGSOqJYo9zYi7D5lmZVi7KObTIOvhLtcG4H04rwcvJu6vh3g56DNC7mRUmjeU
uri2GZ6TZBMLUqgOc9KM1Muz3m/6G8W4yq3vrXO1pA96WnpDe9+pD41Ig2L13HVyX0k/NOWjnmT+
MH7tjdGtLPlYtN/p8uzwKnaz4YACWG5Nx4LGg9nfQ2DYDSHKh3rkJemV6nxoFBrgXeYSDLsOTAO9
m7y5L/dDrLi1THhU71VMfAU10fdfd4PAY5I3r7u5f7SWkw8ZjNSzHu3r5KZxe7dwF1/aVV57Wwfa
ff6pzV3FU13nzM13eq69HnmTbY3TIskhWB4aRn3vApm9DdsvkZIGTZn80U/GUe/+OPOy67d779uu
l/GLiLAyTJA9GkMCnAl2TbATPs1ZN98Z+/BQHbF43D2+P+SrNXw6vVs+4lxVI60ERoyJO/PbxdN3
45m04s0hCNxXzgVFhG1OpfTDogiVYuhk/VhsghTjLmoQcKs+FenX999mA+v665u9GGuzWnKjtZph
LbxGNyXNn5/2vvnYHqbLag+B6Cb6FV2otzpX0mV5H+8j4WofptQdP7//FJvK/PNTrM5jMJmojqzx
2eln1POub9M0z7wOWV/FR3EpRnfSHeagNt04chPFVc9hJt9YOidjblZrobSmjAcbY5I9DXjWlgKT
gWii21Rly+7MG74ejYCTupdBoZbobGtNTQlKKiREcT2rknQvUvPpPnIgKmdzbPplpWkHEjexK5e6
uNbx2fSBYNhPmEH1h67RGly7u/6WVFy9hTuV/ZozU/97q47jkVCE9h+HJYK+yNSefgPFkBTOvwQd
TSNeG9oyPQgnCS81aQbQF0rgoOmTnDkyTuMDNB1Xq0OAwvCK+AcYy+mgslI4uaIWJjrwRucWdtTu
iHuSw/uzv54CL04JsOu8E2VVKhXrzbitBuQzBdXE7mbQ0XhzgFg3e0rgZml8aGVIYVM1W5d0psD9
Z61pJVRdzXPZ43aJAyMg4KNXTewF6hj3ltM3FQ09DkTilIMKcixI9Um97IahCnp1QZQAef4dQK/s
sjHk1J8j1WIRTulDJ9LwjOzP5nShikDfHWQ20DUAbJRHTx9kqRxRRhiO7IRmLkDWluYyrZvmqLf2
Lw0O4wEAa3rmDt4oeK2lC8aT14wIthP/bN6+0qpUSGXMoPNUPNZFL++S3sk+WmqaHWJNawu8GebF
1/FFIBTGvm1yE1AHs2dDW9RdBKfPkZs3Han1mYAmswTJBsGwKVt50UGV42pslmYXI4+EaM+cXYbW
oFGcbMOdHNo/s5H6SYUWkxJh2yKcxjyT37yeFrBstPhtOKyYGVOgPP0WxhI2UL8aJAFTR4k9OjWK
7Jr5IFcAq6r4oTRTddwtBnzCQ10vYCritnmy0D82MeoeFw7HqQm/v79bNsxfJuaZiAf3A4Eu/tlm
sHo0dtLQqAPe3RpyhdRvl4cU9PahBGz4YBkiaVxZH2qq6NE8/cAEwLD93NJmxILbNr2zi6JQ3FG1
JCzzmmX5mKhalPhnnnJzoq63I8qN9qpfRdkAGYLTuUOlTlijVZoHtn54hQ9h8UUZs9BFQBGNp2FW
dpmGO6BtRVQvYNgd6ULjqWILx0PQtfd0/LC8RRgoQ9UZAEHRn6lBbmqjq3ASnU6w0oAVyV/Rjz59
wmzWOqunWXColV45ZNFsBTOW7pgXoIgikhh7+rZWXdpP40WlhBp6fVDV8eUtgjSyFS/WofEBhBjP
XEbrDn9xHD4/F18ZviHlcXSrNquubjQhwMGbh5TSHtdfXAS0wFU0v5T4zFd6Y6gVm8rhTgpIiXRT
15GF0SeFQI4eXuIvuaX7MmottX4KDOfi3nU2T98Kzi11R3iUqKy80thUuqaZGiMLD3Ob/pidJEV7
g/dRNXzuk7zUP1DGbZ56ratcU2Qt1uBt6yEoa3vjhLmIhbLpme29qVeuC4CmB9zHFYWBV8+WDD1q
nGbw0MJDKET6c8o1/d7pjaMc5ZKXYsCxT+Okusxj4exKqVU/KhQy3DFdxG4aEwTpQ6m/7MxhZWsM
tgjaUZQX2dIVewE+7qHhOg6UYWmP7++s19+MpwYJRLJH3iRvG4Q515eNKGl46AdruUoSFGCmvpEP
eSjPZ5bHutI234wSCNKOq+UjoIA1PHgRvhtZ5JhTYjiHqtb7D3abRumuAW34Za5DkaJxZRV7NVWy
QzVTUdu1ZWqcU33eWBk8fySSYmrra5t5lWk9fYbZ7LOsq9TwUHZj87kaw+xen2ik1fGkZX4OzBwv
eQNzL09A5flZsp+gpOm1Hiy2jD86vvDio4VjchSkOR6EnmLBNvTtpqn+SJt4QtVQy7GTH8SgXfVD
mz4VRmpUB6ugibOvLAOCroKA0Zk85dX1xuLjul0xctQYV+7R6XsJNDJQSea9QriBu6Knq6218XKQ
5U4ERpGXNCyi2TcktdrBAs59go5+/7eXEgk3UD3IQOAUthvAhPC/2B0bwJmsYZfU+bIPh9y8LNTs
HCJwDU83S2nVAKK4tZ64CNKcvm4qDybi5LJ0iPPQ8HttiH1KDR0ylpPtT+iJILmIiYeorNp7/yXf
WMQrJHAtoACcBEh8OnJIx4KqMsZTrZ6DKMKox8M4RAmUrC59qSjloGjgCuBUXbkVle4zsdXrexB8
7MqyXt1lcCrZrF+2coflZBId9b7SLsa6k92wn+W7sqNPlEz91/ffdhs+sqxOhltPjxdbdhJxIdto
8h7ZuDbdXOxQetnMdzMxnj8YYe9XSp6dOSfeOJIIWCEVApd6drM6HbTQBu6QHjV8EdlDIDrps8VR
gD3YWJ8Z6c3XA+W5ykU45ELq6UhDrKrCrhRej9TEh8jigrFLvlrLEF5oRag/GvLy7f0Zff1yHIA0
lrA2An5Itft0yEyf7TFseLlYrce9lc4k2kRoQa235xQqXm8Shlo3Is4C5BpbXrik0d3XRErzO02r
wpXNipw/WdDbGA2tDOwWM6vChhhYgSd//y1fTywCj6vb7gqoNhj79C2nJU8duFfRUYvt8ijZYIVy
dZhuWmuNI5M69OVpKc6FYOtvPT0V2BTIVK1BPpv0VcUxtXNFme3oqNRK/VkS9EKwN6Ai7aIAMP1h
qmX+MVqsSgMKFbeLhyyecpHPjtRQBCyjr3ggnisFPHPNNs+08hHp0tCeQfJ5k2hzVk/lkjnOobGR
bBz1Ds5KS0Bqxg0K/jNSBF3ZGr5Kx/fodOl8kcVka2Yk4exqyQ2ohDy8LzKUIUSsVDDQu/6iScf5
S2GlbaCWVQgCum7AdBhTkIRpfZfrdn+0yiw75uU8QbZOxREt9+JOmULtWsxafiFrCaiScWguppnG
bWIL60xY8XoBcDjCBVozLRoCxmaZj3pStYAxwCj0sd+qNwsRpzC+lM1NMpzj9r4x1hq6EOKSHtBQ
3FwGEzTXtmjpUiaJFV83vfOFxod8iUw6Mhl1/qFbzjIM37hvQWwBocY1yiRy2tZPEvQPlgiICdaf
qIgoWnQwRTxhJo5PNnod3QG5XUTMHSfzbaFZV2E1h2em+PVVwCNwDXA6QAgipDrdY1WCL8qiAufM
bAylFdN5kvom8s15UQNzzM6pHb8+uBCzYHLpigOZBt1zOlxZQgmtscg82uXcXyhS0lwvkzpc5fMs
zhQtXt+xa+/ApAlIJO2gOnc61Czmfh7jMj5OtnkRVWGL7F5h+boOe79jNonmw/ARmJHpN/qYnkmY
tsUbAvm1SMX5BSSHVM7YTCxUKE0aFik51hW0jHJO7GMTaXFQOVrrsd6XQzcX0vduyJXAxnfjtqyk
z2jzWo77d09R0Cyc4GRv0KtR+judBztPjWLCBuFYooVg5s3kK4W0fO3zUbtuY00evHQ+Z4W2bszT
82odE4UPE2AiVYr127y48cM2HfGGsSDJankShEoaXxPAjmfW7uvFhPKvQkcZpBa9wi0AH8W8Xiob
NGHGEnGJXG3Ug9Yi8w/HUJypdL6xmNYZXLkjOJNzQpy+kNNqoz5aeXrMqw7N2tD4kMuU3pCEkQ8K
SZWnD1V+ldYyMtglrt7vf8LXm5QXJVJUSQypfj5X5F9MZ61UfRbadXqEJJ4HU9hUuyY0GneqtOMy
WN2ZnbMRGFrzG8ZjhcKj0hlzey5xyjQ0n1CHlhYt9kfTmgJDbpNglLrkUHRleNPXQ3oRx3O548rK
PMUW8SEWYnCbvsUVUe7R/u2T5LvctzP0pso6zMIIfYJc7BkSpz5WEnHDEjf2XshptIfbP12Hi4SF
FdXYJ2MQ98Dx24/vz+MbBy4vxjlL1/JZOGqzF6JMibu+7NIjTdAUOwgsMGyMjNw4LCNEiNtLEGby
xTiJ3rcnfjiBmPbff4Y3Jxe7CO41UkgU2DbnUieNvQL4KztOodIEE7Vuv1YnzXarTvkEMDW9lRpY
ypTpKv0AhkZcgV2wvyjKMO/lwY4PatV87cdiCboYMafONEfYlIZxsCUNdKKO4bBFoH1RKmShQ2PQ
jpQkvYScMD5p/N7C0so9IoTnDP5eX6C0EcHQyetpQ9y9Odqbok7SGCdo1Hb1dCdqpQyWZo5xIYk0
HwFrrEnqcn56fzbfOgIAzHCqwXqEMb/+/MXO0JVUGnDfSI+N2RuuXE0V1d9R853WqM7kbG9sQmrx
K0WX4q8FgPF0qCTqeiUVLWtHqhQEi+Toso9AzaraNO1RHTkHXXvjDEUMg83HpYsw3pas7lTtqq/D
WlU6xfQ1vUUCBWnBM8vxdXivMwR3FLImFJa3R4u04D8kRUt6DMHBHKiVxB5Q39HrcrJvIZfOjaSO
lc++Cc8E2m++30qLY8mYdPg38ymidKhT1U6PnWJDhlek6hNmne0ZbuJbX43O1LPs7HqWbcK6GelT
Sh1SekwnRwmqSA6v53mQDpIlZfdm2J1TTH57PEADpC1rhr85YdA1KdqxZz6HJA3A51Q7FVCXR5sM
MiZar+8v/7e+HkEG7U9CqtWT73RNZoBAI8diNKtTiks0AzIf8u5ymLLFa5X52mymL5EU/f36AVNJ
T4xdDjqDPPR0WIc2UBuWRnqMaxVGamo1u0jJezcKZ+naSmTj/v3XfHNSYYWtw+FdtW3GiabUnWKI
cfyoFSDqS15ehSmfbnQobA7VeI6I/8ZtD1BtxQGvly7x8en7aWVe2UlD7kPVU/JG3CYOU0fYKCCc
HCVZrwIHqzIqrk58GGUpPhNsvHGoEY+v3Py1APxK9Q1tIRPZJTM71rwblRljupnS9ttEF/Dw/sS+
PRJLZ9UdISjf7I6YPraTNXF+VIY0DKLEaQ9tQuecImp2Zru/dfc+ewKs6h4I9W7vBzCGk9JRhT7G
soi/Z9rSHOe5sUDHp3gWmX19jKbSvh6rJfQIhrovxtCd03R51T1bQT3gzxGCW0u38JVPv2wNA6MM
lTk9yhKMQdlER4g4HSh/4Sy72BogslmFcmDtIw1dxpUXmVrMMgjrAwr/w/796UfdhPFOA2U4l3R5
0USAVQfc8fR5dAlusNos0iFJG0VxhRVXfxRCV26tyoqXPWXCWT+IOtN/5m0eNntTD8erqRmNr52o
J6rOpvJollN7LaYW+ofST+rnVLKGC2MctE8wgTPZnbEsu1ts6n2unMVz7KpDNBzt7OsgygdVbXss
Jpbe3tH3LH6FSTlOATx64yuW7J3NMZL6JI6IvdfLg9or+U0p4BWA05ceCl2v7yQtTlO3HAsxu5kh
zzkSbwSmfhOaWewmEdauaGiXwh8wiUyv9DjCgGGUYNPsWrq2uRviKbDv06Ym5jEgwblZ2tkMaoj8
R4V67qeiSLhxi6kfv9v1nF/biAh+1vFpiVHkielFm6MWun1v0ahH2qxQfRyAzSu5VerrqVHRitPS
qfiidpyGbRtN5p4eJM+GtFmfubMedwFeGc5TM1fdp2JB+9BXjAJPkaQT0qPgsVEvzqJC8ZekUL4W
chk99lOVIP8vzMxyG1kkj5JR1fASrNme3KUHjZkrqXE12vUv/G0/RZZkGcGUl8qXRiTldFBnWrE3
lNvH7w2w9yCTocy7lIpTxY9SSzus823dIoLbze6IWOKlTXGn9IqeGIwarW51gYaA9Wcoqtl3K1YH
EZjcNF/1yhoj7BLM+aujCNO6oA+uI2Q3JNZNvczxk5EloXNsJUs5Sm2rlZh0DP0NZrUdSkzFWBYu
npZtuC+NCu/3lQeAkHEF3Ecy+/Damcz2McxGxXBbQBBKMEnhYrtJX1pcdRLqgr6UOMtjoSd0Uvuw
suEZQNZBzzgeyo+FViNzBfpTHPS4qh5GYKzHBf6sj1KifI1tcP2AbSxl77BvaD9YwzDc1+XS0Nnp
nEy4+dIrH+SQ0+TQ5n16tcitfIeYcaG7WTjB5DclKZvc2RzleF8ncnTozUabvbCYe9tXOvO6ms3p
R9kg+eQJ3QoHNxob0fiVKucIIxqF/DNewgz80rLItq8i0ftFHevhe9RlqQMQDz6f27Vy/VUzkuqX
o+fiUTOW/mmRE2ViMU+aryPuzpNEY3qbimg2vG42jO+GGFvZC6dGrnHws6WRZRgDBJyM9hH1BOTf
7ZDjyyt7w3zqunguYF3H1VOWZmMaSMDTv6gZwrPJMhaaq9lJXXhRsv6ePM0xSwAqpB/lsVK+V3mf
53sHg7N7uk6R6pZZpadeRkrjQ77QPyVosF2UzZyibJgoWAtIUTlg5K7q5TdnpMiKcESCp0WdzFES
aCpeMTHXRwWoopkpfDaZZgQ6t/IXay7i2I2dmp2kJzSsvF6O22jXl/08B3mc9Bh1zEtOQyw1c9zY
yu4O+uxcutpkRT7HQPuj6qbis6Sl+rGoHDV15RiE5+qH0B2dcdI+LVk5/EQHC8hxkkQD7bIkCzuv
yxQ7wR5LkoCXxXn/tR1lJ/NQpu2+RSnyi646LnazQ8YAzfm0F5/GOTdnD7pZo7uRluNnwnPHhR8D
PdWpKOtzc3T6VMAkiIubfGzCwrWbdgLiWQjjIZUXjaS7hlDiNmU73cXoJCENXY980J6lu+tX9TyK
wmDNQ5IfNKyi+a5NYS0DL0hFiYjiYLDUkzq54wCPBm8xNPQZ9WWOnkbKbYvH0htoiAwiuxrSbPo+
hGX83ZqVUQWRDvTERV3BQTIpW5yHucMHxe8qyLWXqwTch7xHW8edx4hS+Wh2shKw8yYYenOfebTu
8/tCbsQPo04vxZJ8BhCv97sa6QhIfyEk3mNmtbXs1xK6qAUY1NEPlZYCaD5MdQvGKKniuzrWoZMo
jVUeKnUZootOii3Lp4cl3feLZqZBki7tQ5f08YNjD3i1MJkfcOS8KgznM6ljmvpmz2WD9D4nRzaU
/RWiFgumwSzgr3U/1AliqqwtOY9Q+DUjFC28oizCJbCzXk2CPkuSD2muRV8zpYk/8esxPKIaxXda
sjm8WCLkVN1EYrO4lHSqPyo9VHtXEVLxsQAd+bHv8qbjpfLJdJUZ9RLfkaQycsOSWMSNO2PGKHDR
jAd7RikzR8v6Km8ynbU9SdjGlL2Q2sAenTbCJSMMWUxxhkIlUjd4XDp0SUbcOLMASmctoMEQXy1F
N1ju1MQi9nqwTBUsqBHhAtmenKPoKuXrMESYZEbjYLumUheKV0XSeMlihsBpabU14Dcz1rVvVmKy
3FyrBJxPtrg7l2b1tWia7rYmQIQppzkTZocxBWdPhVQuu2ON82CgNoPyRYoN+xp5bucv46f/r/H0
DnH9f4+n3/dPxUvA/Ppf/wmYR6Hud+q6YOb5/1VHn/zhT8D8+hPSPlIiys7PvbK/4PKK9js5NpVv
hP1glRprVegvtDw/ItrHwRMU5aqxoKt/By+/ha6DH6IcCvedh4Ptxm8+jSijZ0XGMYKxYdTig130
/SFstfS7MrStzak3lFSZrdg5wK3Kj+MyNoFVTVoUsC8Nwcqd20OiXidzjD9II7LooUAA5EHDuOU2
LRz1M/sl+aAYXfgNaVItqOrRrbm+bpRKnofdFJWeMWf6x0ia+kshDdKDpDaan0zh9FEBobG4NiCJ
qxgQ8Y9QnnbEL+I+mbKscZGbhtSrUkqNvdFY7IuCOLTb4dXBwT+OzRVIWfX/hghynfxoq676Q5yy
Pk7ZI//P0UWUtY3436/vy6RNvj+J5OUaf/4rfy5yCXjc7wjBPEvbwAF5QQuhIPU7hamVscb/05dk
/f+1zln+jsPfhMWGjCOVJSoS/8UKgTHC4l//NWICtCwN8+8s9E0qxxCQ5lExBMlH/QqlgE290Ugy
UH6RGO7IctQgqsyMu2T+OeTJ+LNpMuuoNCgt4j0MRFfWOz9VOpiePSBotemV4MXU3f2Zsb1kjGxd
PHkaZMNWBj+iAczitiSiTElexOGS3Y15vbitpF1Ac8s/TUasutwt7aFQytLvkY3b1c4igjpWEj9R
nIO0lN+0dDRd0dmF3xR292HS8nY/tHpzJLGRSe3C6aocnC9TIp0r/22lu56fm9rRioChKo5V5Olx
gdat6K1BSu/kuqPVK+/LEhRVrnSyLzt6dl+1Q3S0F1tcCHVw7kr823ehmuX7sTbGS6hg7Y++GLpP
dR7eGNNFoSi/zszsaY1i/c7m6jS6SvqtyMNt/4q+io4+Jk8Ip1l+0LEv/wMfWBzZWtMI6PsZl0g0
YE4mN/Qh+k7ym8VCSlaJXaAFuR93Hf7QhT7el1HV3SB1WO0zJyEqlUZsDuSi3E3JkB8qGxesRvTR
lTPJM73PFVQ8Oef4388ekf/O+AnC6HquOqDQdFVUJraw5qSnzZBJONFkmjliQSe3mu7OvaHvbDQF
cEyK8fMz4uWhM6RQuRyE/L0hzcRRRqmFlwwz0ZHAssjK69SPpA7n6WeIQlj1rdcstfSjSCUbmTfT
YbkjFSFNBmLGVtz/KueO6DomVftQG4/a4LgkvPZV0yRiv+C1JruNaDGhDbGK9qQ6x5dt1kAP2LWW
fzatxk7dcGhuJGeWvgAfqn4Yc1qAOtckEqOujstvIY1MX1HFL75Xo7i5oOgEb9x2blav8JLkI6m/
6GIagzAawv6C5KM9s15Oy8rcfOBnAasQxLP9aTZvjgX0CZsu6pLqcVEAF5dkEjth1/oZj9jt6fNq
mM01q2skBHYVV4/E0fVeSpd4ny+tQ6GgwmATqsR1rcTfWIGxR7pTfCpDufzgaP2Hgsl7f4c8o85f
LCkLfgCdiRUtCh0DvaRNR0m3xinVZrN+WAowZD1qUTfVQhHDtCsbg0al8DjE2/04kYYYw6j8gUqN
dEVpIb/M2mVxS6BNF3rjmJ5BooEL4jj4yWyJ25yUpfOkRvs5Eb7sVX08FNHIXmnN7lIpMuVg6gJq
imZX2CS3iPtBxvscy8N0HU1zfdvaFEOsGP0bo+7kOycflQf+B3C/SZtPZBP2mXrmpuvO16elRscR
sBAgUar+m6bCNJsa2MUpfECmxAUBep0yDwj54zMJhns0L8x68CKR7pKxemwgkbz/KTb47XV8vgMe
qJQXUZB4Je9Qq4kwhZ7pD+GCyKARShazO16YuVkgqDvnlIvD5DGRViXzxLRdPZtQWQJf5fPvEQxS
svwqy+bxTEf31aZYHwsIBCxzOuV0sE9P+UQYKijmSXuolPmzKVTlxkhi/fj+y28O6j/fnYt45c6o
ECW4+l/24uY4C8OEtOmBooS2N9XRncyqPfatOLP5TtsB6yQbiHTAjQK3ssL7NgOpuCV2OljohyUt
Ik+qqrhz4UPHfgdU6RNWcJP//putv/Bkg8GLxToPC8yVdgFm9PTNUBkY+lzRxEOkd4E8zLdTp3ii
MH8O8D1bYNcAIYozY76xlCmS09ckVAKPRn3+dFCwBBn9paF+mByS+aV9jGfIB22/L6buu0WZEIH6
oCe0ltP4D1UtztSmX78zysCrqhStR0CGWxOJxCz0jvrG9DBKqLUPpTnfZ1T5qMiJ8bYT6nceSb0A
JTYc3p/s7R5CqJnmPAQIBPJBXIDOP31xvew7qklaewu3ZbmR68QrJKW6GC3VSF264Dg5dskS1GFV
7ZasCD9TUh52JB3Noent/onrqLpLw+ascA1h7ctlwNGC7wNrjygEywRsZE4fLBsSdjYR8a0plvm+
twfjomhG1SuKLnxcRlgaUx6itpRpu7x2Lq0O+1qEv3+S4lAosMrk0BO07OKK3vQCENUvZNZRY5hc
D1B1dmfmcV0gL1YtlAbVIRLlaTV0tGgmnT6upOZQWDIknstq8DoKvdLQXynGtaPNPpC/XSTU3ShJ
CLctZz7hZu0A7cJACON0GvPQGTB0OB05jMoyhXkw386loOs5mweV/qSbj9Lk1rli7CqaPgenOadk
sTmBnseFqkYr26Jix1Y9HVfJ6SfrcbzcamOS+F1XoX+EaJVHWn7OXnp9hZeTC+qQAIPDQMUZYG3g
nA4FtEwRFpLPd3MuSzfWKF2ViwQTFZy5V2HOFM/69PXMBz19vRWOgwKEsXIpuF4A6m/WH8b3eoJn
zfIgW87iakVlUwbslsKVtFbByWYpAqqjxVFreuuIzyT5NZXYyiqVC3lpFXcapWEXFqm9R/Q8OSeU
uFHeeH48InRV5poBcU0t43RKjClOS+6v+aEoxcdKgcEe9W0COWl2IDFoBtpAc+LK1Ie/QOsfr8Io
6W6SvodXk+TjpZUnVbBMeoo1RG0Gtjnnngk2oHXjsou/6kOHnvdSenaaILaXmPUN4lTLdZvpaHpM
+pfeRsYs0/rpQuuG9NxpvD78v7/3ny8HiA7YIiJRLLTNoZR0KNHI0bA8UGs3PUdL+kuNgm1QLziW
uU2so3VTKN1Fan/vixznsnpCk7Iv7llEH9X5f7F3Hr2RY2fb/iuG9xwwh8W7YUWFUkulkjpsiA4a
5kwehl//XVTP2F0sjYjefrABwxj3zJwiecJz7ucOXq2tgnRsv78/Jc4XGr9quv+i9p7MTjSmxWyh
QecRcesNuOc3sfbDsNtsj4bDWpWQtDYBoe+fbZgHW8WTlyqdi/fByFDRKLOciSk93wtlq9dzI8uV
Y+hZyRaA21/1g6MsnPQXM549hCBRIC0FtQK2WedTymt8s1NKuzqyxYldpRkfy7q01vhELNnTnK/n
6U3i/8XLJBhhIvK/Sn5+IRJBaJgYMnl1NOC6fzLIAtgYmXOjKnRNOwR4YeC0mfv+15uddNOgaOom
1jElI7X7XOBrl0UvOA3aI7ybfEsao3pvlhluirnUPEZsPptgGLrnVp1C/GpBpFUwBamaegofqPf3
9GojaKxWvbTTnJ90f/+waQ1DOCdhcLaUx67PtLrAsQr5CAVIqCpf6A21N56njVc5SqsbLyYpmzMN
OoZcZNccLRHQQUwqOmBFwC1sm+iGvzPGSL1O6uZb7tsveibFqyYDJXz/Pb5moZ8tzqlG4h3i+oO9
EDPyfJqoGZpFSSuqY6V2xnYsux7jRFP2d1YptjbE9msWabrTLfLsII32RyFsjGI7dQy+mAGkQ/6d
9ZVC0OOtp9X+Hbes5ptRYn9oTHL21C/yFzUL02u/Quwbl354g+fssBF6o67iwnBuA9XONnobFndV
Ln+RQTOf2Rjg/OCjYt0RBMtxN3bVXdB5zlE0hb0NIqwDWnDU66LUS1pQmbkKW+JX3383r8Xw7N2w
PYBHT3szU2x2aNhm36amCMqj5pn4imBYjadOqV8b6F2vzTA3bms5sPeia++NfBw/eqntfCb36VOM
qHTLzttsYhMVlGqgrB6ceLgj/SW4xtQ8+/b+Tz0v618nHXRhZB5c3mGGz7l8UYt1PuHRxTEZ9Gbv
DElBL08tSONIjHUzGkvKlsslTzVPq5mXQ2UP2+d81kRNYsCb9Gg4q6r8Cf2TCzc7XlWhAwwzNOaV
Y6A3eP8ZLzc0rmHs03TjYL6RSXw+ZmrZgDWVXx4JKzXdSg3VddAgumI5LxFN33idUK+xnEezzwS4
QPYkIUy9Zig7tUnYw2T/LqeTvAqDOLtOWm9JcHU5noNLtcNWDZZIt212QlqpGZCTOuZHu3akU1fA
yvK9YHAHuRAbRYqKBVL0xdk3sWfp0mMDixiTm+35q6zrpqlCEYJ6dNihj+iiXTsMBCFStekWpgcD
uUjzq0oW7cItfy7H4eADZdChu75eCbmtnA+NzZ1ZRCaPGjpS97kvw/4bWqHxucmMO7U0tB2wrbyN
Q1m9k8rQ2MZGYVwRLdptCoXcaylTcewGn/qYRPuRoEYY0iFNYKnriUHYmfyb133/RVI4dzy7rvaZ
rkmrUm+rj20i/I+tNbhJhp8MqzncamWT0boXQ0e2QtPe5GO+YIJ3MWmnx7XA+6diYwr0PX/covKG
tBPMJB9HURriXrhN2UGpcZNh//76uFiTs6FmFTwqxGwkDbA42oXcr6Sk/gT5I+Tm4HxsgvKTOjRL
uXOv2MfZBslFiWYeeCwXh8soF10oUU7kcnJktsrXvW5LBJMmTk6mMLlfXRsSRmcFGVJq9b6sRkGk
rpbf4acQrKoqDTZtanMUSvYoX+nJsJHSItlJUlNtnWgMtwXZL8e8DqGWa33mDsZEe5eal+lmsTEF
hrZuX41F7o75GN2U9rguezu/btLlgL3z+yD76xSPwgEw2Wlg/X2BYkjDJEVp4yOJkJuGDfGW3jdm
mFBotlkq9Wun1x8DoTXQPBIa2Xr//P7Hvdghph9At/S1awqmMNv8kk4Az8dVfIQzFABES6b+knZ6
t6Veb54Gkot37w84w1B+PjI+LjRmFHpF3IbPZ66c0QOClJ4ctbA0r23hbTUuu8ZExs06pdr7Uq7f
ZaLy14WOM0ZY6qNrBP0SMnZZ6PHkODsqoKSAtKoz26vaCpJupfrJsYqGcNc6TrCLdRJrYPwQ2dzW
Lyphm3vV7zHmJWF4zbEMoC74TF5sPAivsr8G0dLnuFzWNPK4xdKvAmSBWnv+ctqaEHVsrrOjghnH
R/SHyXrszHBjxJLy8P6HmLXHXj8EgDx3w0lfZ7Nhn4+F/wJwFleGY0Gin5vbAXmWZOXKk/80Wbsi
TP3rVtOzrYJ5y7rMJXULD7+9RsEFUUkpohV5RRpgQhbFOwVHwomTBuevVgHikKJfWVO9t2pjdBCe
5+TBwrl9cd2hyQhNdjqySXADmDv//boieYUeADnqdgo1qc/CLVCnvX7/Nc2CVV5f0yt1fHK/YEua
a0/ZDQxb7UR+FJL/Egpr34X2x3zirxk47O5Jo23cPAi9Bw3lnItZsrKDQDw8xeA8q0RG4LXwg6bq
8Hxz5LlhsU+SB8jQ8z0Dap8v4+aQH6WMW3caE0UUD2p0HRbmiRJwPGTDhzqqpRtMW05q2rV7sXQX
mW1b4DhMUxM0Z4JfuQPO6gpfUlqV1N7uQQE62LTN2K71WP4zNSzc9yxihn0Y41stE+0mBc1KU7EA
ns8uQ/wA2F8aDm3A+vTv5mk3WuTHNPTk6lg0wlwVY5ds8jp6ziL5q18X0qqOAn0dmSXorKaIhVpj
NvF+Do7+g2swRxRw2vnEI23diEyzqI803H6o0qDfgoenp/c/s3Hxjqfyd3rHPOQUnzb9+S+3X9Oo
xFh0ZnsEXbV3mt7525HGtMvnwN9wwKmdYsrMbxTVx/khhPGnQ8jYSEHgncxijI9xbo9fzSiP7zI7
6neaEnufBqcgX6+Ww52uYJ6qBn27zbSh3dpNY5DYrI7bMCWeZ8Js9k1n0yMnYsDzOqDTlvCGfsqn
tpTgkzCTdAdd0NnIQ1DdmfFQc83spM0QDc7NOPa4OPclTqi+FZ1Eb2muXKvJNlBhtHql0N0gyL+U
5TYfbsQQ1jth6eXtonH8rHRh3aJjQYLBpwIY4bQ5f4epUOJa67XxWDrhdw2B/kp1JPk6SR0SxfMp
jJhrvQ3dNlS7HdazxRc/qD/HLZBxlcThtyJPm4MoquLBDgg49slj20pFkLsiss2bIoO+aqR5RxT8
4KwcYWTQsslzRJU+qAdNeCrkQj/Zj+Uob9+fHhdzEAdroFywAATCdHZms0NLJSvt7EA+cn1o3Drq
pQco0d79+6NMFKhf95rpBb4mSiGt4oJ94TFkhnLn9F6lHNukX+d9uJncj6BVo3KvtrbSPAa2uZfI
0Q7Z9uIuc0WW3SvpLvOffTKgszR0teFgdwRtONnGb/ZJ1ZzisHOxSlsNVuuy2NxC654NTvyFjfKN
Hw8wS2qRBuuKZTRPF+vgXGJ61djH1srTtZXjbl7ZOf6IutpD/9PIJK+SAedcReQGFHw6hW7lR/lB
L2sd8iLgjhgQXxVRN65K0V2Pgf0dGmOxM1rDuS7paD8ImR6DLcnJj9ipgi2nEKxayPxrwzfodKpq
t88jJ1k4u+cIAt9lYrlxjUSeYJPJMCtelEjvkiBQpGMfawPZ2nlDd9i/T0bR34+jKA6VFDjPtTk0
a61rSQSxBuOuK6F85xA3/VAPt6UsD6VbjqqvuWwpEQ2k3lxDeU4WTtBZTcNvxaaCg3pq1IDovUYl
/LKRWShN4cS26jGXJAWsOYfpXozhKpZUaeGq8uZQQIZTsigl1DyvyofAn/jQPI5qGmGfIEoY12Vt
bmKm1/H9pTGvH38+Fs8Fd5P/XOh0eqNRurEptKMWje2e3FJlnQ6+ADWSb7gCu0GVh1cJHiu7QXGe
G2dQ95CeS3z5/XGtKqwOOcp/r5p//U1okW2AWWhi7Avn+52eO/Tvxko7hkH3J7V0kak7YXoPidZZ
C191dnH4ORSHMB8UbIiu1vlQqEpgs0JDOPZK+iQ5MkKTLCTkUZJ918p9sSRVmqq5X6qeaTzsLF/d
RS3aO/N2ua/nzHj8w49Oq+XfTMlx8POz43UW6iJxbYgPn3q86up1GGRkatrSD9sQ9ugi7BgxC+HK
cV8M/kaHzfVRki3vagxD7PjBP+m85dGwsEIvN07gDxpLgKBTn3oOf3aiT4EUx+gRtTb2QaPafdeU
QttDE9Lot6ntVZWFxkJVNL9b8ZI45SCMAblS1dMqPv8oohCjo4i0fKxb7P2jnO5TmpnFFleD4UPV
QATJ2l77yrZcrGOEnR9GlAIbHfLbz8/1W9Tj/08ZnJP53T8zOGmOvZyxN6e//W/2JhxNNkBYKNN3
AsJnjv/kKEucT38Am013Phn5Oa4+/6FvSooNsxnHFRACPi4eQ1Tb/+FvOn9MLgR056cimB6J9Tv8
zdmVcCI08MvYpaksuF6Aw57Pn9FILD9xpOJJloo0dkUgV8Gm17TrBNFG4XqjVd41MP1UN1UHhD2t
MJGZVaqyg103Evke9sRbhiTT3XbEFApkbWn3A+qxhcVlVDwFctlVHMJFfYB8FHwbxzT+CUH+b+b9
G1/E92be89es/dq055OPf+Ivfrwl/0GvDowJ6AUMelI1/sWPN80/uEXSYgMIolCeaHX/MZTX/oCx
AOUDiGoiyE/3rL+nnsq/kPYFKme4ta/M4t+ZerPAJJtFgUEBQYYWmBiA49yeJGLvjovUrh6F0Zsf
bQ8AvkTWu5MG9vPGbjhQ0V3c1nWsXoVVG91UdLa+gnCrK2iP+UaS6hJDE2v84GO8jKWpNn6QkaDv
ahtt8Igb47df3u79z6PnV3rx/ACcfjDIKz7GnEbIkmcVOCZ1YWEEcf3oDRAsk34cNyJHqJNzxdkq
dJfW74/3enj/egK+DsirAa/iILzQpUa1QTs9ketHETryM9zAD2Y6DhilSt2m7e2PcaIDUmbg144V
tuu4BbomrT7ZRI1lu4UkDnHj16so6byJfNjeig5jvapJypU82DWdlsja6oNu7YgcdTD4UpeQ5PkZ
Tqk6HUtcKeiMw1afyrdfKsFRgekdDyl9VCMNEDa27BiRH9K6rxMCzKxHOarqK6luH99/dRfnIgOr
k3MzNSHhZZzH5wNLfSTSMeubx9zD4mggP3Sn+kV4k7bYxTqNXlEgS+0VNNFuXwyStEaSVK+xcF1S
sb/1SxgfJiwEMo6COXiDS7ZWeEnZPhq48O6jJNduaSCL27Atm/2AxPq+tUtl29RydWUZUbPVa8xw
9TxYaphcXCF4J2CwU7/GwIMIzt75OykgcCtyVoyP8UCWyuAlw8rp2u6pZAbtrCHpT1VfI9nqZXul
DFlxx2qKN5gEEyspSg+7QGE/dJgrf4Spph7wfhfPtpQkd7LvaLuFD3i52KYbD7OGI5CsmvkH1FJL
SZImVh/tsgsPVlAW34MCoqGRhfUh0LifaX1l7uBdZI+gItW1KTKm2DBmylbGgnur5ea45Y/DXYb3
BO7rkryACs3vHpzqKIleL2X05ylWz9+n1Pql7mck+elhre2iYkBqqNKoiJx4qWP5Spk93wq4dAD+
qRZ7Jfr52UKiExA4cq+rj4JcHWxkyA8fXTMPunDdkAejriJ86k+C1HjZxTFNPqpG11t4dQ9RsnGK
qkJRp4RqTemHPH1r+RDebtAIKx+FBrP4/Y83x+pwbecXGpwu00UV48DzF1MblTFicac9ktkU7irh
oerHdnonNwMRgiJSb8pkHK5CgJh1qnvKwnexLnadKYxzaiXh6oZf1DwCvtWTok0wW3gECTQ+J0iN
vWuR+jVk5EyXHxtwH82tM+ROQP+Qf90ygei6tlAzggzJtfEFd/shW2Of41wpXmEkbk9i4JOmJ9Z3
h/hl1+pr4yZOFateAYQRehCYdg8riivS97Ay9Ra+vW/7mzrFVYXhtRagvYvqq8o3vcJ12jLHunGM
FR9FvejGdQMQN67qPEvTler1+kk4pVG4vg8BAsyijX+UueL8sFS/9lw6gX68su24PllGwFJADTS+
IGUgW87vTLWkkTKgZPZ1Ull26IvH3DWKIhFbpymm2MYuLXa+AM1Z2UCO2SpRUfejXdbwmFIEFHqX
AANYtUOL5czWJyb2BqakRO4lKrbETQnPJW6JRna1ai3sK9ahF6bGOquLU2RWkNqc1o/XulJpZFpW
qurtBJ49/bqMx0i6QrOCP5HcVBhoqWnwoagzu1l1sEbkFV6+yVJzcW56gUMnPR9675S3r5vKbOPz
M73uoqi1Hs20dzbSiLE4Cv5wK6RC/5IbanqPwzWy1dwwHrliBz/6IPm9dHiqncntAg884INXdvps
TSjwo9Mgb6xHKS3jnTrCTMskQFLhZ/k+tdRuoXi42JwYj6IPSpYzWVZas83JKqJxIPfOfpSkkJ50
gLWrkfvW1sbQ231/uV9s1XQx4fuzUWOajYXibCj22EgySPh7rPLAckma97c0r6hTatXfpqqTbN8f
741H4xijcKQuomycU0ayom99r7edx3gk8HAsdZNFG78Q46gu7CRvPRn9SmsilyJkmZPpSz1QdC+V
vccO97crkFF/7ReStxdcxtdd5fULnjNvzVS0axPvhoIP07HZdT4tYkxrnUx61BM138c18eKCzLtH
xWaVZnAStiFKMbfEiHRTJqW+J2p7yUl3pqp5naoGHC4ONloegKiz2skDUKirXDIeh1Bi6yslWJdX
cVnK1ToJPdtDkQUt/arydMhTHh7Z3aphEoK1Zpb2hDM/WJiFFG0xinxap2eHIIISsF0M+TkIgeFm
E03TUghjpec8GmFrrpCFXRWekyExxH8Ft3jrJsdfw3U0T6xlycqpzofuDhd2c2ECXhbm1HO0ICfS
C5ch7vXnBxy7X2niPBKfkiaVvnsonSArOvqHMtCaHy0vY1grQxMi5YqS/itWcWq6ktsQwJDWpqR8
cnDReA6ahDATzfCfI/qIUHQspGYHgj7lJ03lAcG1LIuWqyzDVpCHlNdcJDo+5WFR4Nzw/pq6nOnM
cY0kC5TUXBrnPmBtVTQ9frTeoxQgdafLpLntaCrbOsjaba9VS2v4rfF4b8xzpNKoCmf1TKslppyS
1vLoqNUeO0e67XF8xNkF0MpuF/bCN74XSpWpm8G8gS07hxJVpavVgDb7Y2bryWNOH+CD6hFn1nlm
gdPHgIVzWUsuGHO1Jiq0W2s99wKtVb/X7MwHv5Hw0Bk8sUtUI9k7kYkIL0D2v0o9WudQcGr7yqrq
cZMU5XgzmGH5ib60t/AYb70zphvzHtwHzHu+OVA6yK0U+pR5fuaGpvdFROOPWqjfEn0pfO1yj51k
e6jkIW4ABMw9qTDuUMsO8eOj1vnNKku1L0FXELZgaJ/fn3iX9yM22CmzgKlA74mWwfla6tq6SQfD
8U95UDZfcP8ZMUikkYPlOlT51VAakbTKIq8OuWgLMbo+hjpf0K/Bvk8VqSkW2M5v7MH8IJOn5r9c
IvXZ4tazRgnTIvNPiVlZe7JQuvtmGI1VV1nRXo4w4W9KOblt9azY2I5nf+BaUiyQvaZq4Hyno9lN
pAElP7ULt7XZS8HMiVTJIDg5fkLAeGJ1GyMkzun9d//GKAbZNVwqQIhQiUwT7pfbeVZXtRmXfXga
Y8KAAwqwdYjH6e9PW4QIU0AYNzk2Te18lLTKiWFWw+jU1BinZFL9aAzaVZOXYq20w8v7jzSP7pjc
2AFHKe6Zt+Dhc7dqfDhUCbJxdOLEXmc+LlG3HZ5t2YrA0UrZVUFj3OmJUK21l6DCeBjVKbCtKpTh
vgOqlDckFQ9PiVo498KW8m9qVuhXprcqrXKnpSYKgkTNyFw3Gqvav//bp/V7/tFBLCY4jtgZxPRz
Nr+pCMkZlS461TISBhP3mNKqn1Be38hG8p0GUrqw6V8u8mlAelm8tClJaTbTjSiIR9znolOHLxlF
hYSqPIHeUXjCWZgEbw0F5gjYDLlhutafT4IkM/xUwwQLSurg4KqKrhvql+EOCgTj91/jW0NNbBWm
AI6W7CznQ1VqhPVHzeFM/RutxzL3dyZib1z6lSWH5Qnav/hkkzJ+ckSk5Tlv+vSBEsWa3uQn9C/t
g21W6id/tK1v+B0on1tl0H5oopUO2K9V+iqWs/opqCQ9dnGBV0KXjB3pSeS8djJtLAyCKj//Hsej
Hq98KUr7VYExvLpuMaKlDhy75tYr0AqvmZLauOnqsL7PYiPXWUd6VLhZ0lSfTakwv1WVZ2JYpvVi
SsnE3vw6gi8cuZKsdB+kprSuIoytklvfFP2tXPukKo+IPLjZDZWprSEQa77bR0G3SsdRhRLv9Opw
I/soJVccnvZD1fXyuBKqlzXbKpLxE9HNovwspXphuaoXBF/kotdw94nyKtmUloqtedNHtCg7X+PY
KtttJIGYuiJ3zNqV2iLBnnMY8rtKKup4rZg0E1ZYCMERSM0YV/8wcupbWLbS6A5N399hOvTUSJ4X
4RU4DDdJU8hf3p9Hc4LxtJUgm8P6DxyWumEuDFG1RC9jGM2n1E8D3JCYqx06chH1bk+Mq7dW5DEi
tGOwTeFWvR1/88xqQEuYVNVDLqqOHUMjnXekZm/WxM3KW9Uuo8AVXl9fYTupXWWDXzwnvjBWsp6F
d3EV5MXKbLXmTpRdm0wEUfEQEjL2ve56oFzIXZ1w8Z2LX0pDDkMoLYlKEFLQKP0mEObwkkaqt7Si
5qKy6U1wneRd0CUCwrwQBThO1Oh4eZ30WHW+G1nDMVzVbZRCpCgKwa+Az46RNMHZE9O8kHem1DWE
TgLyOyudfMKtkxNWUDhlVTODJO1b51tB4UpWrNnrvCpVeJ+a/Lkha4nQwlLPDjwXKnG9oJB34fAi
foBfB5DdJL6iuXpqZHcNX8GFlGGaV+9/+sudGDtXBcmkqWKhDO3sfAsp2jyyvNYpTnKvSlvFybzr
QBHf+d3FJrAJHbRibNDeH/Ny2wIfh9qGqhW8k67I+ZgExVSNI+r8pABdr0v43ls11a2NXHXD4/tD
XZ77XO0mKBE+HVwSe9b0qwQMmlyJypOvxMHGVOp24/T9uLAPT6fH+XHGKBNmiZYE5Pm19fhLdQGK
bDRGUJanXp9U4bL9IWilcuN7ggzWZjhmJTcNQ8T95v2ne+P+SnOKvAE+3Ks4YXYADIpehKll1aea
2uOrbI3ywcrl4DBYOlN1lJT7Im6SjckOuI7JdLsDMHVeYChb+7BKvYVT/c2fw7qhWzs11C6O9UY0
lJCJ2Zz6Qul3epieVCjrrmfgpDkUAXNctocHsmsmK05L2/XjIB5SL5av1SLMFqrbNz490mksg+Cx
cJ3RZzPbjPQqQ+VSn6AGoZkuu4AMdTxI3v8EF0SsV08uyKLQIC1oEfMLV+nbStuFojuFYaQckGwO
3/Gfp3J2Ep0QTaj+lcu5V27kXK+vU37rsFE0h/zSUm7bwE3khNPIlOMcUFVqqym2wW9SLOLD8Xub
1HW7NkxScfClKwNzPQ4qTEVZGtK17fEXazUQRbwnSsT47oUNmcm4zjmrkYS5vyzXzhLMf20KXnRV
QCKYarxMpJ+TNcGsvG0VW+g+AdknjDW8nSpqjk44iOVVSQJNA5izQ8VX3/JFnsZMRE9pppIehvDK
DWiNbVM/GsAtyvy69zKxxUVBue58L1/Hndwv3CouGEzTbwXNIsYWDusbAQqDYoZNYfQn2LrDMykU
YjVMLpVuOHGKqzqSoIPJ+3FK9FWYK4gUeumqtov8urR854MaOM3nyGiXdNzzvW/6XdPaYMnC60bY
e773FaINasPMhlOZERpclKG4adWJ5NMOwfb9qfnWUMxHlBdYRU064vOhsPPTzKxRh1Mbls6qkI1y
hW9tumu1oFrYAOenyPRUND+mfF62QObw+VByI0uekZrDaToeV8IiOn3oPHvlR6U4ZElsH1DQlguF
9rSAf911p0GRtpHdSN+D+MrZoIpTtjjLCQYt9cT11R6jUL2XNsIHlJLLYAlnvtjeGHDitnB1R6AH
J2V2VSV/JWnqtpFPae0MW40KpV8ZGCjdFphnrdUYv2R56iiMvQEoIpQnUeXtU4HX86HL/Gphir/x
zvm0wPyT9Qy0mtk9oy0cibWlyycwy3hFOnR/zAEe3K5LlW1ZqWRo9N1SGuJbewA0Cz41rAD+Mw8m
sSuMUNTCHk94zUg3o2NkbqyH2NmSTkr7sYSvn3tcSass2cpjLJ9QBBprAKXipu2ag0TP48aodPmh
LaQGb/NivKXcz9elKRkLW/Mb85/uGK0ISBcwNOdFLS6u9JetfDxVQZg+R3mrTtWVs61EXSwstWmq
zaYiVQYFtMbUgE4ymxm50rMB64ly0q12vKJVMVwlJCRvjaTSXJJ5ZS4a2Bv2Xtws1G/zU45qnT4L
1EE8GOj/zR8SPokMAO2MJ1MM8nVTqcO9F0lf399JLh8Prj771mRhPvmRzAq2oU9S7rmJfMqKOF0L
/vJjJuup6+h5vEW43V9XZSruUr8RCxWONhVo528WBRcX9qlaxCx9LhoakAF6aaipp2LUh3VjS/ox
NTwzA5Rs0epi+0xO6oh18tes9l/DE9u+Wzd4wrdEu6TWhkamLK8KW2gOCzMontQ6MPY9/f8Ky9OR
f5MeOXealVfyesyG8c9exYt7VSCwe7TNsH3scumzYYzJvV1BX9gyDXxlpWN69Kc+GvmNA6FkvG5C
y+9hNkT2JxH29i4zUy9aaWmkf0S6SRvVr3PpLnGIVnc1eCvlwlx/RUzO3tNk0CFPvIdJYMX95XwH
thMxtePM+Cmq5fImzlS5XRPh2d9aQ5j4m8BJSnLZaV1gJ2vp6UNKOqGMc0iaKKie66FdEW2HCkwv
NR+LFpKwIYjr5VcpbaOpc4sP5jgmRK/3Gb6CUSZ6EviCLs1vpKaBO4G3eQRzLi3FcUTW5G8dtTGu
B8fzG5fc9iZcAfrUe9optrjTszL6/P4Uvbi4MTlhwAAXIy4DSsTs8Qzhy6W0wx60KZ8sLQhuCjxv
94oR5eEq8s3MZwfK89BNg7a841oT7bEVazq3bM18WOmlJJVujhk6Essh0Cb/+ETs/T52NokoMVmD
lKwYa51ux8EubfrNlhPnxRov7OCbTnOqIZcwjrZiBEBZeZmF216nADSm5qg3W4UIm4Ub+8WyYClC
hZ5Y8hx8rP/zp6WJUYjYt/MnIcpq63O6aC5fLrj2QkffMUvyTUoayF72A71xYSKWC/vOBZiNvhCX
A8Q7wCmIUOYRgXobt3Vrh+LJMeJuH+dpucmtJt43Mi6Yo2+0V1IX17vcVjmMsQ9edbkZPQRWOuze
//JzERvvHsOO1y4VPIyJg3X+LoTch1qW5f0TquHms6V0NrS5Bmv/VRzbWLH5hUETqVcL9dMoj1yM
fCv2P2RQzMU2GZLmIdWEtZLjIfn5kf5H1/w3zclfPtL6a/P1Xy9ZEzbD3df05f/+ffe1rdozsub0
9/9F1oSSSRNk4o3jIE+7nmP7v2RN/l+Vcp2abiqR/0vWlP+gMUP/jOYqlEQbyx++8t9sTf7QoOkF
lKzTJDdeF/+rl67/kt//3CTr2V//es+ZMYUhCbOmposOTAoqHGqs8wmFBgEf+TL37jkNqeuCSLh1
/Q2eyLAvbDLfYlVyG2OKvLF9bx2/VFJ5kmR0pJwEayfBgtLvquCjAUmKk/kqJE1tRWcTuaj4Dlv+
2+ur/d8s+/dr0PU/09Hvvxbt13/dvXT/2rVh9kJN83MOXv34v5//6F8TznD+ANOjuYTea5pxVDd/
TThd/gOaII1tMO3Jd44/+ZsdzJ/gRTdNOCYkfl1Qd/874XAWpiYBBCfQBTcdiOu/Qw+elXDIxHEP
o1PL/6D3veD/gV3LUg+8dFtT6EduA2j4Z4bV9v6XJfjXNP91Ws+OjGkY6icwXqi9dL/nNBns7HP8
DQr7lkZi8qSBZK/1qgGGLrLsI6pX/SPG1+qVpqTyR5AG86dq4h/Rg8undGjAgZBQksPUtma3UQlF
Rg0v1D9k8tjslBjz4bTvju8/41uDoCOYnKDB+pCwnq/cQLaahGTk4AAoSMgES5YeVrXUTJxdLHiT
zqRwmMI2J0bEvPEmEZ7gOUMYHOQeGrKEEnAz2mO6lux0yVTlrQdCCz11XNgRYaqcP1Dclkzrqg0O
0RC1353clrZyOhHTfv+94dJABTWxCbmfnA/TBLYxOC1P1Iu02VDWyW5ixM3CjXVeM0wvDqNFvj9f
B8nTHFwPwXwlRYBP+k5eHGotH91cI9Iu99SXjqjJNV1ae6O1hAN1+MFz0xjzTYWz8O/PRYtakWYw
+DP46XTf+QWvFbC8PAmF6SGo0fwHNoS+drT+Ov7/ccbP8InXp+WizINOrpYg0OejOAMREr2mBocy
ln90VK2uYxYPRkH5OKjIEX/7EwJ0Mk/Yqgiyn4PqLe8cJyEzOISt3hJvREsqxRByodh6Y+ojpJHp
kjD1WcmzN+fhgGOqaRUdtLH3djiFlliIDy+4zHYLkNLFzAcLnhLryV+bbLbm6FUaV0rC1Sk9NFlM
aA4D13vPqZWFHePiI9GphduEcGnCkTA2Pv9IXoO6zrYKdowxDddcj+Ifpl80ronNygMWKeJ3P9PU
GQZG5QNhF0wD/3y8QdHqrqqDkPBRWKdYFTe4Kdrp5jcnw0RBAPQGkLB4j3O6Q5m0He7ZenrgMqtc
jZEmVnkRawujXK7n12EmgymWNPTn2e4EiVTRK8tLD4VJ4GfV6/I6Usv+R5jlzjZofPXDMIoHzS7r
P4HI8g+eSpcWv6Bh+7uPaxiUbKByk9kJtgnnLzU0kiFXiF4+6IE+bOi9/PCkcMmU93JCTrcLxAQg
SbQ41NmXS2o1b8uQBeZgYb/xsipcD5a5BGoujTJ7lLz2iSfThuDQqLGzClS9p5i0q4VZeDnraYex
uKg78IMEVzl/YQPiIwsnwPRgdUa5l/CAwQ2Q7Gh8uod1zH1owTvrYtvgCON4YX3ZeB7BVTkfT87t
zs4tOT0MqWI+EjEjPDy5u+Y5xqZQd393NnCUsQ0Cx5nKpREZjj9I76QiP5h10N80jUdQq0iSBT3q
5YdiFFjWk4sjO4cxu3Vq8dCLxscKgoQCMJ009Nx6iJdMzi5fHKPgOsZln02QKX7+4uwgiwqSM/JD
yT28gIYgtelNOdaevxoa1NYLt/pp+/4FRWKnhT8PZwQACbgIwO18OCvSxlqMcXGA6q7gDVSOyXMS
kMO2TclkuPOt0f4xSK156AsprBe+2+WkpAChzpbpH0z+orPB/crSc1w3ykMOopSt4x7BJr5jVfQZ
RyVYeYkcLeknLl4v1Q5XPI5MYkIYdvZ61Xjs65KoKOzjITfSivPvR3JpVoanLOmX3xqKYF3qX4ho
gLKzk1Oz/NDI2ryh9lG6F5Ad+VD2WrfrhfSXTPQfC483hqKugWXITjix3WbgEOFbw6hkiSDq3tKv
9NrqdinJGVf+/yPtvJrdxrF2/YtYxRxuJUrakXIapxuW3baZwQimX/899HznnC1KtVm7z1xMT3VP
GwIILCys9QZAJF9fP2tX32x5qNN+4PnkwLJc78/SyxpTsRr53LhF6wPjyx+GsVb2s6t0d6bWuRuZ
242pLX1l/MJJQK7BVVFJTw84qnxWdCbUYo3mi0YM+7EanbvXp3Z1FpapLQVFkgIeh+oSAF4kiWy/
ZlQzKZ/JgrQfg5rjSBj1xdNoOUMgZhQQYBX29sEpImsjXF7FlmXoRR8WcQ8q32t4HECkLO5aTT4P
mVCPNfjJ78KI540G+RKhLg77apTV5rfrpI6kp8tno1C/gfHEhtNMvLtCKcNPKUxKrO7S4a35498x
FxYFmAh25+riMYRRzTrmaM+Dmzm+mShfQQk1ByWctvRxbu4Ul44dT3sqTWu6t60DqTI6Rz57VYEy
CMZmu9YqUFO1ta304+ZQxGi6L6jC0m++3CliKEe0VGz5PCOldY8vlfpVDdX5IWnNLVDDuge5NHno
v0OzxCIJ+MyaY9nqNsxWRFieXQVdRODrbhrMip09aIYdPaty1MXdWDlWssvQFTV3VYRDoFM34oxj
gfa+ia1N6siN3Qpzl2cUFH9K2evnMMKJtcpl2D9PQ9mwaQbMPfok3Liabo0CYBSSBu9glAZWT/s5
QcVw7hhl7lEwUmqofRnp5+H1Q38jnvGepzhCWYfLaClbvjz0mOF0coJQ+KzjpLpPuAZPaoNfMBTN
+qts2/TN8QzoLkiFxc6JFoK7bK0XQWaYvLhVOnV+HlILZiMfau+0Sr2fNX2L7HI9NTYNMGseBbwJ
+MvlUFPriHIGPv+cqg1hq2hbVLYqgzqGr9SDE+5zTGuz/evreR1EkWilO8AxROGEdsXloJFT4Iug
Rd6zKUeaJyn6w8lJgcjdoFHkhtUBlWnRv8sRwi2fcwouzsYPuA5yvO70pepEXgNPbFmVFwssY12t
NcCnz7bbuHg6VNoZwZD2VLRoiexQkhvRUmvDZIsEd71dSaV4usJeII5jmXM5rhVbIVWqMnye2WUH
kTXtrinRXHx9ea9HWW4HKhnoC1BbW0cDVQ/x7S7d8JnG8nycTD0+OEm5VYSiTMivvbgqEFCAhQSS
hkMBY2B1VViVYsLH8fRz3bNg70dnVMxD6w6W+z7ycCY9LkVSHb/JWZufIq/RzYeiESVio2nljcUx
rSt6qoVWtMNhDmfV7nZ6k7ulCq2kkmnQSoOCCDpwqnJPQtMYvtWkSJEVRjTizCz78LNiC4UyzUQf
+i6rwkr3G9RM+ZBa1Ahk16q69eWYaKNvqgM+rZ5Xptb3Jp2LaV+FxfwlF3qSvcsAwzR7Pala+1HA
tEhpzY5ZVX7UEullO7WijwpCgK7njyTrh+5o9LoZvotlF3vnLLXaP1bbgK6moarET6LE6ukePXDZ
vZd5VNU+PL2io4tq5+qd0RVq5qembL9GxYxnaQEeKHpy3TD3duNId3gHyj4G65XbLjR5AOJPqjrm
nzsQ98YhpUKVfLInK+FOIWv+MRpTrgcxvKnkHLf5OB2gRrvfW8pKXxSdAtZpxrI4Prb2ABJ8BkIq
v+RZnSlPYzqmzv3ohgiQHqYpDLX36aBZNXBWUG1nmmLKcFQJVT8Mc9JcPy6Em92Xoi1rPxyRZrir
nWqYYQ8nZQRAGVLBgmc2u/veTBNays2Quvi0KeNHpR+13K/UOv3adEWFFIJ0ivLQmlxVewPNzcKP
vDD5UcWqxKNItUS876jk3itdlKW+1kIJ2FUIP6RAx8P2Zzjo9oduGCkMkk72yZPaoRhwqCrT+913
uTvvEY7ok33S8Wo4hTGMYX8GGm4+Y3pkDcdsdga82byWPPEQU6jA5NpQ7A4FDtxrf3IfmqDFM0dG
qL3kVu0eKmc2kn2peEgxIZXw027KSt8rXZZLFAuGKHufNYmOTXVcqPr3kXJc/Jue96DfKQib4t8a
qhiWo7QPQDyO7FgeZ3Ch1hHJg1y9DxeU6rGlaartXS+D1byjWId5BYzqenygK9Xa91lnWIqxs3JX
mrvEwwLHF11tqD4sZyX323moJ/yI0fZ+tHPH63Y9QGz5fZq0uj16w2AgF4qjzWKlbFTDAwLZddui
q2iN4tG1hsUcSrHY7mnfFslj0wLRegZl2Gm/hrCdYfukbhpXzxIldHDgrdtH3Bd1qN9DureTk5WG
lfLD7otS7Cp0XNEo1tUyP/Vt4nV7ZHbs93QRYuTlEgq+6s4O68i6t70Yliw+cmVzmmXYVfdJxr+M
TAa6bIe5wQtvX3UDosjclCZyW8AkkDlQ1CQ8DFKt3tmRGOydM9DcOLdN0yF9Nbqi+p7ic0vJjrZD
Iz7PGqJgv2atE9HXiVfS0OzGPBorX6gq7f971CNtg6o9rqDtjyqvre5DxmmfnmATqNYpcwrq3l1l
UDfYpTh74UOMHXj7S+pjy7YQaakSs46qEK0dP2CnPNEQHP5EofJzjKmzZVre6btOVg+N0LXfsWZ9
6xrnHHlx7tvY4E2Yp6GkCp23bSz14Fht8aeVozh2Qpe+Rx1+J3ojKJQIXnFi4L/Udm0Ad+eLaDFP
nhM0RapUP3eJYjo7a87S/0ykKBjfe+WDlNUJXfT2AFlrsT7Bq8UIoyoIa204erNp7lJoZ8e0hLav
azgbaWNcv09DpfOrGXPkPKnPSWV2e4lmyJ0rSxGECeU6ZbL+jFEz7KzEfk6bSO5laCkfiro073Pd
OxsiFIce3D666MbPKe4HP3OUJ8Pq2oMrRHXEltI8dVKLfGNhPkyLNnVO3emrbXR3jptWiHQmxic5
lE8eVL/DOKHCkcxpekdC2++Fpr+bTWRnZCe009Rn8IRCZ/nbYifauTm57dSesZNMyYgjVL9sUT0D
xv9uFJYGCnF6XzvI9Sq91eK+GNaPFDqir+GQorE2Tl9bTafMpqsDqhaq/mDHuTg1dXqc3eK3bWIt
MYThndnZ4RQDpKxHDWmZAmrdnSaN2to3doEw+tK4w+St6qJa8WXayfLdUKTefNflmZm/N+3G8vC2
SzTlgTjpSUzaoj65a2ALWXu7id3yXE7hIP4ZZzGP7zBzdizIvU3pjvtUxXrj99RMZf8nSya9/wD+
JOqCNDVnqu9USoxThSyi/rvQ1WLquMesef60iJvDX1CVqO0fatR+mn+AoanNO7UsRAJGMtTTQ4uC
hPeAXT0YdZil+QeFfe6c8mE2ppOWyqK401KNJ1tP2cgC45RH5Z+iLhAD3sfctamLNiCVMrnHvcvA
Zccx/9FmuN0/QoJ0dLBbtZYHWyBriyiFC+tr12RJZ9ylhmNTbeREWdW+ii0934+h09s73R3tr32u
yOGJ28sJd24Mf8tX9CgL8G73mgOFKjrzTtt7n4u4cLlwlbb85Xmi0vF/Asr76BUtAttjaRcDhg6D
ax0oSxTmXazBaKd7P1eImsaFw2fT1ZjXEoC2P6LD7Wg3FFaNpicZaX4Y8E7/vhC6mh2CSbUAFybj
h7jBzHiX1QauTzpS7sWxHnL13Sg7w4PSIaE9lbJUzE9mF8f/1MUAVkDtuVWeahgWXIMuF7XvDp1U
YXaIPN+7IhGtz7qQvE3uaFY8A6LqVze0oeaX+FRUuzGa6IuNSmza78RYzM2dl0yJJvajUmcddLbY
m05NOHvxUzPG6kIrbTRjfEIhKaIoXiIn5Rd6oyn37ggDaq82htHuRQ9jbDd3dd6ZuyIfvdanAKZF
407WKReYXVjW+7oZ02gfaVJ8qDxKPtzMwGXOcUHa5pe11ZofpHCj5l1T5ylwvATtBD81BuyXCOtt
GXjIoGa7rhk8Hv1Wbdd3iTZo4WlwykF/cJq4V0DhVCO0rFqtvpMV2O9ihFOindCH1tul0SiTQ06S
/50sXy0eao4kD3rdSGGhx2r9hD1N79TY5uT6fOKysNJ9J7OsH3cGNnKLx2hoidNY6529L/s4NE9Z
Twq673tAs3DT0cUlInKb7IyxJU9X3BTJU4CJg+3nTp8LfHDqzlYfaY0N085TqPQdGyLXn6nX0+Se
/3vyEbu+7nPbVGPT7/pxySXiZqzQL6kyJdybYznqeE9Z7BrLbArlgzBqALOQurgXatgiubtrtZYw
wdVSAfMXefXLWhLN+74XziLlG6c0WkYQTYOvc0yHE1opiNBq6ohQcjULYz6FdG/lSS/QuN+ZIu2K
fZEWwDabwa6yew+C9+fEAa26M8rS+SiQ+nJ3aLTU5cmVofcrSTRMW9tGH/h4HZoHOwRNox+UTWpx
N5HTi2OeZjqC6NhabsnaXr3WKLhpCyefpyItpb+60S9ea9TrE1dL+jgQsR0FaVmVxBZNnLnIwkOh
d+gOmXIwNgrPV/Wbv6N6lG5MelkUgy/faiT1WVNOMsasNxT3DbpLhzQZnUUWfmuCV4/wZSgERCgw
UFm84uxSQNew1Z3jwOPQYNusZs8TqCaQiXOo7xu9TDZ0Nq5eiAxI0QQiPXIAC+zqcm5OhAmFVepx
MBaG8zUC1PAtA7a7UTa5OQqdWvQbF+7cmoiq1qOEBOnEgTbrdXunWPihnL1pVrc4DbcGWsq/UFB4
B9IauZwODjN9k1VdEtQWvBM9R4jAmNLm9Pqz+taG4FntgiRBJQJE9+UoVdfGClbFSQBmJbrzgCGQ
aabi2cntrQLJrQ3BdkBUZmlD04e4HCpvJpL1YUgCC8H3LvcIEwKxJlK9b7R3v/6LebHv7L9ni/rr
5WApojUNSI8kEG1untVoqP+Z27HZG5O+Vai/+aGoZyEEtHyuNdRD5AL5ty6nOKkZEZcs0ljtZ8Vz
4v7T63O6ORDFVzodhA1K9Zdzys0kEUZnJkEIQ5enhuLYnw30a7p/scUXrAAIJsrJcCBW43AroKeb
pkFRZvKLg9JW55dzlYu3lnRcYFJUczhG/AUI2uU4cy1CfYZRFjixJf0o1vTj5Ljxx7euGo1VB5Em
C9wDX2k1StvhpaPC+Q3cZhyf8rpXnyAf5xuAn+tzhHDMYlq01Ib4OquSY97TllG93nmWZQ4uGqAM
lgUYSVD/09/8eS6HWlWo1DbvXWTpHDraUnuuVeGeaU5tacfc2GxL+w4wIaVUyrarA+RGVQFhd/Ce
q1Rx7mvZRzsA11ucjutlA15AD5Q9wG6D5XS5BXqYg6aWN1FQ9fDSp7LQefIDUh93ee2ln9+6ExAd
5OLzwKQAZ1wXSJ3e0TNZeFGg5JHanAUYweKZFq95fH2cG1f7xTirSc32XHixUsRBp2Pl1AvloLW/
YTzLnRNa87F14Q+9PuKtZQQWQuccoYwlOFwuYzZ2brIk4IE7mbnc69lQPOCTpSd3gzXF/7w+2I2d
Af8L6PDixYCO1vJjXmQukz6kShapcQAfVwscrcscsuSx+vP6MNdzolwMpMyA8IW8z1o1ayHheA3Z
aoCSQfptRgX+aMmSt36OydL+/2+spSj8Ykqpm7uKa89Z0Cf6/B5MqemXrToc8hzd99eHul69pawM
hxCaFgiRtTyHpNoXRuOYBF1hhJ8pDGhH+qvOW5stkPeWLh1tKr7TVTOisCvDxD07DfoMf9WDZqPc
/wHiVtrvvWx2jbd2rJbh+FRAe7FqYFdcrp8aapFjSYMsYhioCIxju+80aW8kr0suclGaRz+FujyU
vOV/kOpdjqIv9X5LctGGEI94DAIjqQlKVn/XqG75JN0hfUqVWAlMsxypfmiFG278hBubEmVvQG0L
G5PQuNooVptSB5rqNMD7uB94ss1hskdYoPwC3dzcMi1a/rSrCWPQs3Q9SNDWPghmZFZDrDRpYGIx
f+QVRJPTrrq9aWbpg53K7jESrX7XeHR837xLXTQGaemQ4S7/uVxqzP8SLy/iNEinPPe9WksOctCn
jV164yzQszbAsgFfgtK0iiSWO2ZqgY1YkIB5/GLjtl74/M0k2jjeyxW/XkdUgxflUnJ2ErXL2YSU
OkJrZB0hl88f7c6sPqZOhHxyyKurov67pQ98a5uQQHH2EHsH+rj8oBfxpHBwsIgGJQmqFsDt5GIO
nbeK99A5nvbx9S+1/ParuRGE0cQBwH/16hFiTuvUDJEZiVpE3Uw3Ajv6XPW6+hm9i95P536r4Xdz
dssHI6tCSmyd8A5U46HHJWlg9Zp5LHhJPjjKqOwaw2lPr8/u1gmgm6lai4ESedwq12mSDtzGSByT
SZd/tOM6f0QtpngYOqH6Paw3a9eElfcA+3WLj3lzlvAIlolSDvmrEvTiG46UxdHPDtNg1Oz2u+F1
KYyBFqsQmgtht9Udv7lFITljQk58IcJd7pg4LurJZYzAla62Dyuj8uM5yw6i18SjDZfr2+sLe3Pb
vBhv9e4rqobCFnWvoBhwkkmd/HckFSSMxjR9oHFVPGE3XmygcG6tqM7XXHyEaVSv/XINkceDpyyV
zTCcHsM0dge8CaT4FsZ4wPivT/AvU3d9MF6Otto6lJ3obqV6GmhNW5n+KGq5o/kXvkslNloiFTE9
RQrBE9KEzq51DPEF2shWZrGm7C3Xoks7mTwJAjvE4lXFxQvj2RsSh5t4GKh4itwRv+ospp7UOQYV
2x6TlRwVUJqGtLDwYmvwnnqH3XF0V1RGej826nyIbYFu8OsLdGsHLFYCXGMEKpxsL3ec67aDHaLy
FEyajKGyp0N7xGSeAjE4BpmdBuH85LKvNqo0NzfBIoPKv7sgo1YbD2hCGEpJI1xa9HpKYXye01BF
99RWNmLHrduF9xhZ1gKvByF4OcHaVZrQ7YgdBnxf5JlE6tvw04+vL+OtCEVxa/GQW1KTNV6gK9tM
tAhyByXAmUCN7fZjHvdIg5hDAT+48x6NEM9lrQ6jDVjuzZVEF4Jvh04D/K3L+ZlNpiKyrKVB5mXW
wUOH7xDpvfEA5mSLc738UeuzBKAEGQ/Yh5AOV0vJBSaTRVAsmMfmd+GxVbu2nn+3taF/o/Y3nWKY
xt9Ktyx+0/NsNzCCN8+QQfoDdQwgN5oilzPN1ajmn4RZ0PAmOKGJjtx/PKdevNfHqvmYVUn3xSms
nK79oP0aC+vbJHrzWLnS+NioCt3fGCnjb2//8LBQ8HHAU5vcd9l+L+6HbJoaSsekSGppUDxt8Dg/
htXc/dCHqadUl4vvdBXaDwoyIhsLcmvPQeVRuXtt0Crr7Gwwst4rVeBwThkOzj5OHYjrCHcDWGgK
dcCoyLBo/GoqmhA+Lnme3Dhat2IH+p4IMkC1W4wgLueuGGHMY6BNAx2183MNtOI/8IvSZw21QUSh
Yuvk4XY7/Ys0Dgw/3BVKiMuZvhzVq9OR6luVBrkwq2iHRl65NK9i5dxTKb83hKZsHO5bRwyDPupt
rDbZx+pWjqZ4zOhopQGa53W0Hwpcz/AIUaxw5yR5vpXt3FpWFFd4tC0geDKPywn2MzIOLq4AgRY3
LuMM9c82i8DtoKEUH4dh8P7EvLQ+v76Rl0C/PtyQFXi2LZBO/AEvR4Utg2w6JMlA9iP91DnKC1rm
9FzxmqS/ckThsf3P60PeWtcFtr1UgUlZ1+s6dmk5pTBAAzka4uzE0Tj5VRP1MXB0M3v/LwazYKYt
LQ+6lattk0Tu3E2i43FvNflnS4IOPOKBmP9sIMfHh9cHu0atct8zmIrIHMxL9AouV3P0RFvjAgrQ
q+Qdoyy28Ao4VsyrzXlva9G+z03tfaK2AmsCPfan2aH9E7UI4iljvNWEWea2/raA8rghQE1RbFjt
qKVMJZ2kyOi9yuxbWHRdkJUxxUnyHTcwsrE+S8Rh7Z1B3/XJcmkCbKQZ18ypZUGIVRBxuamI4ZcL
UkMfqi2Fn9Bkrbn3tBYFrLm3Jj+tk/lcIZ2NSUGMHK/WmU9K4mg7NdYkxIRh2HoH3oqbIKTpA/Ek
o1C7nIQXIbuP0hjliCYLUjN2jxSuMBo356h+lJU7HZEo8/4xxyJ/xszb3toXy3dff4mFFQxWQkdd
fJ0Htg2C1LmS5YFAj6REUF8xv3ZuKr8q2NA2e3tq25OBZBbiI0PVVftc1KMF+Bcm9UZQuxVleE1R
xYANwkZd7Yl0KHLkSGUWINQLvC9p6C/tcTuhBT1PVPyPXRaFfxQlV+eN3O/WyA4NOnQPULK4aix0
zEsoxLMF46M5u6gSKibvSmd+yCXQhF0TD+VeWt20VTK/FW9gFC8tT5T4kTq4/PDm6OGXOSjcHFaZ
P2ljPaDPJ+oPvZ5sGSremiMcTrYYiRlTXT07FHuOE6ActBsAtx/DsVsMRDT7Htyv8tgW8WcEZdSN
db09vf835io9ay00cZJKZIFKZexxmKIPYAnEY1hWxf3r4e3WXUHVkp41EpBg8pdf8uIElUD8ahW0
QRCWtTPuBj2b5lMtpPT2ji4iuRuk0mxkOzfHhIyI4wU8NyDxl2OGSP9r1lRlwYClUbYzsalWdpxw
2FOZ4R3K3tm69m/FCRLKJbly2THrGu2oYOOUGXoWjAm4tbCozGSvi7C+0/XMfhycJMarl1vSV5D3
3AgUN/cPGRVllSXbNpZ//mKF4x70Vq+zf5SoeSjVMLBTRDxLW75XkrD1p2KrznHzobz4A/+fEVfr
Kzwn19wxxV9aBz+LHJrqt1UdHgCUNw9O2/X+7IhvhT56Jx2N2FOCv/RGSLr1VMPwlBYg1AoAj6vz
Sc0WMGzFttILYZ3wRat2rh32G+XGm591Iab9RSVQdbxc2nyOjbku2iyIhZMhWJZFuzazXT9S+vip
B7J+7LvJRb92Anv7+rm5eUJfDL36qnbs8oAKNZoZdIeVnWfn8X9qF8zjTnUWEPHro91czkV1YDk0
AAhWXzRKWlT6Wjy8JmXGZsLtezKrqh5Qhnx9oFvTAii3IOVBKTjrHo3eUZDXkuVh5qLMvktta+wA
/2oFBYVGBRP/L4YjG6cnhFgNzJjLD1jp+A2nuMUGwqbjgCdsXn8BBNv+UexQbplZ3FpE3nZLa3rp
1PyVa3txEHOUshUxK4Q6mVd+C15/P5djvLEnb64gIlULzJf2yZokDzOgLSMvyYOOnoa6N2OwsSdD
xN3HoXXcduN73QqlpIIw4eEwIeyxSk6Vli65J5s8kKWRfezMbvrWIND6FVkW0923lBD+RZWJBxva
EBrEH96qq2QjFBrGvZBxAstRHHJ8PKp6rwOLmANN35fxZL6rw3bLofDGqqKHiFL8UoBHLW110jsr
zF28Y/LAnI0Ql3LHyGkegk/D47vVN94XtzJcD2jB8hhHUQl67eW2JGIjEa5T/WlQxPdlb7cPiZnn
9/UkppMdNfqx08PiKQV5Vu2sRq19Babq11xrxcZuuvF9kZWiY4TuAmFujaiw21DJiaB5kPbmWN3L
JgRRiNcRWNEmmY1PnWja76+fyRv3FXpDS3keVhfbanUmGwFhAVlLcjrqrD+1MoKz0iTqoVB74wzl
KzwCgHe2NPpvHE7KlgtflbOpQmC7XPI2rrxSjiofWMyT4jex04GRHHQ3O7w+vVu1JyIcIlkUeRaZ
nVVuBQkRsxDRFMHYTGZ20BqPBpytlzmeSCXPZSD96V3a1/u0t9IDaUPhx3UEwxrVlecwb+s7W4zK
u9d/1a3vvHTNLE4xOeaacjU3Xljzgi4CgIXaoauxk9opWlmfINKo95BRq2+vD3grScBoZyn+LfL5
V2RMPRw6vDeJU2RAyLWLDuHlSp9gOqjDwqpQ9xkNYAkFBlSsyop9UpVMbEz71l4jVC7q438vgdW9
Rn8JeJDHsaasOn9K6vkHTpXTnWL2zscKvP6R7bYlsbDspNW7DdGspVuP9B4U+tXNPWLHqgx0nQO3
MKYPMlLt+bGifN/sPWoKPgJFXzJaUhNIHxlhj+Z5xvz59cW/9bVJzihlwyukqb+KodUAscQaOdWj
hpPDrhqEafkWz8PfTiP67tGbpVVu3BSrpeZtQgQhlMCaWeBm60Q/NMx26hU3DCw7130a/OWnRuVN
ehCYFaHU3wrP8h18E76+PtfVwWZcgJU6tpjomCHpsj7Ymj0nDe3/9KzUKZrD6TSYu9itbeG/Ps5q
TZdxEERApGPpriM7sQpbdZmZqgQPdB6yzo3owuj5nzxuss+RGsnYb3LNqjZCyfJHvthJ/x2SGTE9
3qGEysuYhREvuKbayM5KNpc67fw6zA+iCuP+aUZM2b17fYbXK4kAFYnSEh7Q4FlrMiWlo0PCK8Og
oKiDuOekHcNCyzZSsut1hPTFYaRviXs5bZbLSYlxiOZklGGwOKacKrOKP5Ry7u9UboIDrGVHbgx4
a1poa+FcATIMVOzqPOpmaqb0SsMgVlT95KV0dcBIvBGayLdia8Bq5U6zF4jC6sgVE1V0207SszeY
5tmYY3vvKNGW7sL1XP5X+oDWNk3CNdCydxIeoaVRnWN6K4cWNOauwgt0Y99dj4I1MJkQj1n2Ag6u
l5+ogHZVoQc/nAH3y/dVYfaHNNbn41u3G68A9DEAIuAwRvZ1OUoe6TMhzB7Opi6mB0os4a4AQ/bm
TQ3qDM1MkMrLIOsENsywk7GtfDxnM+rrdaEkv8eqmrdE4q6PKrBUVDixC2OPUSW7nIzQlRLh3n48
p414jEPF2eO5jV6hU9obcfYv6PAyKjAUvQyNDixoS2+Vklc8mYiI6XTOS70qD/EYxR9qe4LHgWGP
LvxeH2b3XdVGuFh55mDV78bM7rTdUKbK8CMqFE/69TCLaIeEv+IeIIsNT9YQKdavmTbultzWjZXB
SX7B0vC25Pcu8eDFq0hxMGrxqmo6R2iEnhYj87tR6+TZddrZf/OOorhJvOS/0EFdP40iQ+3l3CjT
uVAAc+/CyHTEQbGHpt3YurfmZKKzis4Prmy89S7nZIRZM2RWOp/7TPYPiGYX+wlkge/OjnZ485ww
+1sQchgjUJhffsqL5QubTFn8e4uzOqnaXRfN8T7KcHF9fZTry5uLm9BFnRW5YNq2l6M4iWrMSjQW
Z1n38k5PzeozKYx1UOo623nkTn4u5RvBXITM5eHxt0BnQqtf36hL/TEavY5Bq9E6YHKC57FJIfv1
qf1NPFbnhUCDAD31Me7QdYIQNb1MlVQIyJv4Z3mYWp3yBmrYgDXAO3Oaq+8yHi0E2ykmn8JmeBhV
c/huplH+ACGwfeytsjlE5VAHtlm8ETbHJl3kHxY8O6A2LDlWC89DftInR2rnvhCZXyFLDSPR0e9f
X4OrgE79FZUH0BNoqC6eeJefV8vVqRkiYN/xpKs7xPW0gxtN7sZWvfIVQV2dS4miBEmvCgZ8NZkU
+aoy0zsZYCQ92SjgkxD+Trtatk/RbNXqs5CaEiMv3k3j3pkdtzrlSMm7DzUi3fo+lGnaHeD9zDhr
2UMfBsM8FVuiF1dnlx+JejE+xbwEiROrA2VrI3ASCOGBrug1rDEjPfSLPoOiZ1u+wdfLDuB5qSYs
QH/UUFdhAsPthpxykAEwvGZx/ihPRppteerdGIUjywjLIOQ5yz9/ESFynrawZOo+GCHg72tPj086
1rxvzaJMsntQSeRsi33jGgqvmlmrNbJSF0Ed7aHsIc2pclI2ttBVcvh3FIBPINPBQq57XnWRjL1q
N4zC2wHuv/VTGvNdWdPmtMNoCx58vRUcitPYUtHqRNJ6rXCG/zgv1NzQAuih6AUZWZGdLDTPYNTn
xpfXj+DNsUyqSwsKgiba6myUYRs2+E1pgSJSallNbKKiwL2BKulW7+p6QzCtpYGLDD01rXUeDzor
lxoWK8HQRfZeU9HhTuZ6y0Hk6srgU9ENxlIA9T2C+CqmzFk+dPrM4oFgKv1BislX6OV87Aw4k41R
VkdchuqNctXNqVHMRWUSuZurR+ZouzgEUeYI5mlqjyhmNfdxJsONK+PmKGQSC1wV+aG/HfsXJ0qT
XdTGpakFsWEXe9mK+tGQ0VYb5fYo6NJSCuPhaq8qUnY3TmjCWBoois7ahylKSorSvpEUyAXDZwLE
sNQ0ebaue7cZ1muqN7nsu8ahWpwSlyk+zBvR4eZmWLx/6MfwUl3De4opE3YPCD4AszBjT5icbTX8
BMvtEzzV516EbwOG/u+s/u94a8xErKYW3Vi+UFp130VEY016UeUjIrjVnV1Vc/47EihblKhcUth1
I7h1m1Kak6IFxgD0s9fduyQSd07s1Tujnv9Tz+X3UIbv6S50G2t6K2Kwmril8Cx3eLxexvU2b6wu
Tdgf1NdwFJP95EeuJ+6wRLPems+ySRas9ELApV63rt1kHdsCiQs2PJp3e2gZLvJ9xrifBhjhr8fB
W7uegAuoYnFJQqHpclYqkNa2qFMdEKkHBs4rFLQeRHZ6fZSba0eHaUEogVVd99ST0ZTW1NR60IQo
TNH0/R2mo/TdKEs25rOG77BBUFOlsAySHp0yzKsvJ2RLpa1CWc6BMLJ4n+VjcwdnXd/npSNOA80T
CNrx+Cx7rT9WWoda6OxWd6KLhpOCGuxG6/t6eUEJkEcu3MUlH1gW5kXoKoQxWeZszsFoRdNeLJzZ
Eub7xqRvjeJRRl/QWDY5/BIOXowyekCvKi/UA8Gy+jgbfbfGetzYlNeDLO0BavZcYn9hGJeD5D1i
Tv1oTEGkVLhvRj2oG7czN3bKVcYBvANmLHhmCuP07FYLFoax1GIvdoKktp8m13qGI4AzcY8STGZt
bZarKS0qa4C6Le4UShvOKuR7i1Fwn7ZWgMi16Q+FSZO1MFL/9c1/axQsX2grIcFAqW1VIAgn2afe
2FuB1aBiZeu9dzQzBEn+xSgUQxFWw5bBXvfGXbfpKnSUrKAzwGOFo2LAp4rCj28eBUTF30sSJg7c
0stNUCGBbs7oOwQRgvg+tCPtgJHmlnz1VbhAL3XRo6Nyhxb9VQo9Tl7XjkqKBWjedh/rfBpQF8q6
f2w5y41luzUUjAbovHweSmzLfnxxdNykiueGHxIUshfYkOr9CWnfEG/ltHkbyAfdSeyv4U7Q9CIn
4vV7ORTlyLyoiiIMhILzKmhfiSuvDdy2mLdwcje2HO11kmiKrBbbbjVUUpYdwoFtGEQq8GIZIs+q
uTjivL4Zbq0dHwn8MqeIasjyK16sXRNT5kuMhAl55rcEEsK9Ib1fuHGOby0aAlSmL0uLlksKkYPV
dBZjSCOJiuhsKJo8uJX+T1lmW+6o/1V+uKhM8BKgAM7bjTIeZaRVOFAFuZRuSzcYGtSL/Ep3o3c1
qKhxLxutQgJD6KVz5jKtcz+esiH6nEzl6L53QCTqDxEV/OFLnqiZOEyinlr4/bwF9wkgs6Bqsj78
og1DNe9io+txvNVQeNrpaW8b95WluA3IK8R7IZzb7Qg834jxKAVmm7V+4U1TvitdNVJ8nY7siDAs
GfEx7PLW3iGBMpiH8n84O7MeuY0gCf8iAryPV7K755CmWxpZkuUXwjrM+z6Lv36/ml0sRHZjiBH8
YBuGVV3FOjIjIyPw9zBOhTf1zQmK5lTcRXDx5sdhdO3mzkP4/pSoteYIn7LFrD+Lolqmvyto6KZv
N7P7GGWx2dw3qOrEDxOKTf/hHzn/IoA1tNOCcFL03itjMzmpXjYOvT+biLEcptqz1ed5Jm7/GGZm
HN8JPNXBaJREtO/RJbWWOw8wFlIyIs/o23Sh94+UCIpomBkRN8ooa5R+UpUFvWG1nSCObOooEnVe
Wb7nKZ/bU2OmyzMqdc63TJvyil+b1/FhXhTzH9cEPDi6SEfpn2zEEPv7BPq1HrhaoaDwCBti8WjZ
rm39aEeDqH92xZB9pK1F056cltDrVPYWxGz0H+P+kmpdbDyKtp5Quu4o7uP/XmrNfUh2OAZhoirj
xynRxm8K4K79YPEWWjnCTEpo/gJ+jNTAXuZc/ActyEEfVRVJHyB+VHdBbqeh87wQYnmnZjQx0C6L
cRnvLK200vveduBT+0UlJuWJJ3EIj2ZrRh8qlij57jlTmB1VULP41LiZ8XdslaYRQJXM66M3ZYXz
UdqBKY/lGMbP9Cx6eVDbXa0cS09tmsPopJPKxhhG/TDNMUKVaB0N5jv0hjLtsZhCkZAoCi/90FdR
Ju5xIs6QEImxvDygw9q4QUFNXQTKRHfnf8gc9W7gRW3xI4y68tmO4Lj4FrFWF9TRlD4jejmrf+XL
YDwJ5CHh2bPTNO8xW+gODURpKRUqk3G1PPS9WvQHuwMg+WgtZp4e+thUkotm5kp6l5JbRncw++34
uCg4sx1FjFDdUZWf4WtTa51+AiDQsWhP06k+zVWKv7k3w0MNtMyJG19XhTffqd2YCj9O8uUfqbKF
CIJTc55QvQzN/JDExfLPqFEbP3T2lNW+47ToHrlGg4VeTQOSdUQTSrV/aVpTqEFstHp2z3T0D42h
JvYHTa26KvMz6CB/Z5xbLbCtDC/NdMy1/lR1pvrj9Sv3+mLneoGNQ0UXg4IrfHJoogRwVcsu2lQ+
wy2OP+PV3j6/cRBecUB0DYAJN5gr6RXKukMyZkt5GVUquG2nKwdHV6bg9VGuXg+6MmUjIW8uXhVo
/a5fD21SpylXqvYSAWGdeq9O7q1E0b+0qJfupG5XqyZbkyH3wOknTIYEsRmqL9D067r2YtW9fY/i
XxEYo2YcXp/QVegqR5GlLVqueUG2BTQUXVD7Uof20pAHPdIj1wamTpYzshXiPvn5+mjXc6KhCgyT
lSMeJ+Jbz6lRPKQ7p3S4eBUaX2FrV74aqc3xjaNQd6SOChGLdJSS++YjDfQnUeIY+0vmja51KKZJ
fWfN3vzGxhliI7zyQN7ZeFhOAwOvZ0Nn/CxqOzVgYEXzY53FCB6P45x+lrr6xzlOxSmyB7wxX5+e
TAbXLz6lO6QApD0Gkdm2Pz9HQztExdM5N84YPjjO91Sb4OBEXfgvzzjF/bhH4q8dlPitO1Ka/GLp
RPkbfhv/sJ5vpBpttNS2fS5r6T4vSUepa3566+yINEm2X9IOpOY2H681FtTy9dw5o16tYJpiGu9S
yooHq3bNU57p7/IEV3Svm4w3x2vEuKS78FcJeojd1rMzBuTeVaP3zhMydH7U5vm7DkrRTjx9dd5o
nbTJ3sjgyBWvuHLkVU0z2Yp3bocw/Yg8bXrSzFr52sdU4NEzWz6/vpzX9RSJdMKepsEb7A4kbz2t
1hpR3uXaugilKCdfw01N+E0daYUfStVJP0MOJT52aLQWPzVP6AUtM0rYHu1sqrr3CNdW8ylv+sV9
ypzcQk0mRRR7B5K9vlb5kcDovIwAZORR6x+p1fzBcehNF25fdIySNj2khMJ+jEDuzum5MRQJHtUl
on/uoW3ZNYr4uvGsDpfCEqOUf8o+IwhvvKsrZXj7rGAL8+iBbjDSlkGlxI3wptgcLm0SzU7ApQCk
Y0XRQKyoto192vnU8vytLgZAFFmco8EGh2yAsfUqijrvVV0404VWlqLADCpWhgCHGUuFFFFZS9AN
/G8PpdU6Or5wo9p8dk0Y4rho1qlzcAstie7pv6FigqJzsofFyJ22/Xn0DHNnsg0luXn989wJI2Nb
uOPFUbQkMKaUuJUy2vtE9yg5WU13HulxfOudxSGTAn2QjykpUv9eDxobg+kICq8XLtMh9i10oT5I
152dtb/eVfJdY0cR4cAv2WbkaH21alYs80UfKAkHhlItF0i/XnLAKsbc6267MZomff54dvCYuoIL
RZEsGtjZcpnDWdwnydCelDBJ3td6/P31PXX9zVg7FZhVZstov21uY6+CRl2IcMbZOlQ+ihAL8Acw
c/1QFq5RnMw6QSc7z3BjDd48MMV2UGSuLtlDuXlrcCaCaZLb8wX4AR9o01T8WFOmw6B61UVrmvx+
kvH864NeXc7o28mgC7BcvnSO/O+/YQPO0vZJNUbiUubCe07GJXqHJr5331fJ+L4rskzZ2Z03PiTg
JAm6bGYwCVrWA2oo15MZlgzI4j9FTlre092efg7DPrl7fW7XoRePGzglHxKsHyWM9VB2GWrGgjn0
pVPd+J2eZugmF4m984jeWkFeTwQepN3TFdRWmUakkZ2JixnG4gsuKd0h0qz8Th3S8DDgxLGjRnBj
ViAryDIBhEo2+OaLdR6az05Sqhe6ibtP3GsF5tNJ8+XNa2dxgYCoYVgrSXrrtQMgEmUoGvWSD4Xp
U5ysT16PQuubR4GhI7VfKBdyTW42g1HkeVwOiXaxpt58yCbsPIBx3mhjSTrBH43bEu8tmQwlw/Vc
prLrqEy32oXO+f6Y5f3sL/iS7LyyL6qQ68ueYQB2YQ9z51/1QtCtFimuE6oX/AuEcUBaBrpcBebS
wd+d1e/K7NaoVsLz/SjauPFOdHB2EXoCbq1496JV9SzQQ2/+IpxZLKgbIGFyLFVnsAK0qSb30uql
mgeqDanwMQvb9ocTJnb/WDXJ6H4mDa3VoNYSipSGFcfpCcn0XZWVG6eXqqss20jsGih2vZQ9XQj5
WDbaxSwS50xa0yNzXSeSh6hpX1/fHDcOlrzxOb2y3+MqOp3bgvsjVTUIeyp9DZoFD9Xvtdr4AEbc
Ipeep7q9E6teHy6eQ04VQJiUjtsWSN3e1uN5Lic0CzP9TncTKEyL2e1sFbmt1zsFIBthP5YRPRGa
ktarmOnaWGa9vVw8uxq/51Y3nti4xnO5AGmJubW/mjSQPGhCNd/WHid7w6U9ujTyRMaKl3898hAa
sIVi9mgRavV7lGK1L0PmFqdJgF++/vluLCVDUQIGnsDNbUtg5K3pEVBnKPSepyeDrfKY6IPz8Poo
1681wQCgBLIRXCBX2ixOL8KFfiPjAuaLq4I1WadiLl1MStvoU5bY+U+PJqXT64NeTw0pEpYS1iq6
qpB916uY2ngNVaVuXCjAeAFi58kX14utN8fSkgTFV8IkhQr6VjFY1KkpqrA0L7nqJu/n0eSou5P9
ZDfOHtv3+liDuEAz5ZIknuaf1xMqZsfDjmcxL54af28X1EfVoRanKe72Snk3bkkpoIZRG3/BsdmG
jbENtmw2hnWBEJ4h5wLJr0yPWYpA7YNmlshTJeZUj4DyeqJhm7As3aGxm+qieo3bHvVkrsXXJKH9
wxejKYtbs6mm95EzJh8akUXiIFql+elwGycfHSgi0b2eq0aBW4CaxHiXYVhz0IYi8XzoKk14wCik
E3tRjlyw9QnngOOLTnGCPQDOtF7QYcG9AntS49J2yX9V3xiBY+ITIh009KT7V4zxg8jaOxEp39+8
NW1ON7k20Yjkgq0HtlGvxjFB6BfDq+z3i6ko/+ZWq+0cgG0nHvcISr9ggtAVVcbZInVjMprt4rbW
ZSgTNwD6t845bnWHKO37j5rTdRc1NvM7gZBoMIup/mCFU3Ko7F7ZuWWudy6BK6QIrmq4TVzb6/mS
vw1oGjbuxckcbBZyRQnauakA7pe9DrXrU08SjZotRA8eJd749VC9XUVFSBntYiouLjhlOVAQoSry
+ge8MSHYxPBWQNgku2STBYhI7d0YhwTSj7gPFvxHMFSiza/n1dpJOK6fIUcW8IlZJXB4VYpW6MLx
hrqzLkjdKAcRDf1nW8vGIELQe/A1N7Yqn06o9DAbef1WwgXU4hfla64b0vctgdcrWkK+krFrpcKh
ya6jO3cS4vgHi4lROk24oOGYma0/mUsLlUuPtnWZaih9uFaEl8FOm1NTeXu6gtcnngk5kgOOBgvq
PnL3/JZINa0yd92sWhcBGzPyBW/Es5cU3deYbXvIDKP4mbfp8HcIFBj5UWR78x9MlqCCdjJZcbh6
L8zEjMe6VlhSehs+YeoxPuWjF31lM+1BejfOP08u4juwTCBhw+dfz7ZqTeFpoW5fokgbnftwGRUH
8xLb63zNSVMnqLx4+oLcfVsQvM75eKd6XdI82a3mLgecNnDDef1T31p/AmZeMZJ37qfNuTEz4VQ9
XXsXM+oEEHuOEZEu/qq75mhWtuUjCvC986KTVuV7rVm3jiyKaTBGNBAorBXWi7HEWTkRatkXQmc3
GBM1hIwetXdJ2+/pgd0ayoNFzBvK8uO0vR6qo2YCiho7l7GcdR86k31RersMRBaaz68v6DVDiyOK
Mi0biggEoGczFsZDzdJEk8N+6kfEhpdx+pXmTZoFhVIsHyetwzrDWYb8IqYMa3Tbq8Ls1Ff98Nyl
hT3fGZke74EkNy5h9jaBFwAC6OGWQjWWEYJ4VexeJrU1z9VYjE8zRLK/Xp/7jVHIcehcRPINeZkr
snsS1bSPDN4F5XdcpaRp3T+jZYu33/WyhYHWJ7JsPtYGA7bxThgWpXB5UQqMx3QhnicLVy0tts2d
GV0nU0BKZKZw+6Qd9xYUdDB1coZRdS+524+fRysO38Gso3Lr5KqvmuHw5c0raNFZyvIhR4AnwObm
LZWq0YGz3IvthLlf41f1VXd779/XR7lxHCh8ct5B0eW7vFnAYeyMyHMzXBSLcjiG7jAEGqZExyFT
252Q58aWeOlRgw+EVvoVIZjmywGeVu5d7FwbD6NJqQkNoHLnSb41ClAxUqEaq3ZVN47w5lLogWTj
ZXYT4OrjBYZqDm/OcsnHOEaEMTyNROLrW2TW4pL4I8OYvB6su7KaBl81wr2+lhtzgUfFLmC/cX9s
QzPbA6DVXOzP68nIgyFxsoeMG3IHDrOuohjOqSptDaRKo+wHWk/GTSfNKWon+mAW7rAcBJfW8lnL
8B/0Q93B8i107BYHz7C0foyFttgfJqtQ6Xiu9LL+SKu7Pj/3RQTtgggL9yZi82aufDrNsYu0uOW+
JWpl5X4TNYV3KPIUe8EmG0rlPg/Bqp5cd6qgcqhOSUUlsazic+uq4YeeqyUJ+tzGQMQbphr3R2sU
+fdq8Oz2qXJajKy0KMqfyyEbxF9TqdTYP+p2apoBMzC6d3UbwgYyIiUxsRJLIFJlupX+wL+7i5+T
1Oqre8x9dOtoxpo9vZvp2Xd8FevS4tvUqslyXy6asN8pZqI5F1TGqwb3O6MPaUCZXIzudOFRWly6
hWZ63DqR46lmOvQOEUxB87vWK5736/XjuknWpUQvJDdub14V0NJtbNu2Rmxnpp2fOyUfP+vpojwU
amo+OWKsD32uKvcx8cbOwb056EtrMfGKrCGs98c8W8Jo+6g4O/pYHTErVe6g/OCpnavNPSZ9/bcp
U/oPr890W4N8maqs6QJvUq6Ao7EeVcn7MO8VqzgbaVJ9BQlKArV1pi/tUk13qhE1gZuIIzZ1i6+Y
ZKQ8nnWAfHH9oC19fIQ+b95VNUa1O79LHu3fEtP/+11guuBJEIS3KhthpSRsArU4ly52eaPSewcs
aKYkcMEYAwX63FNoTLY/JiI6mHqH4DfFU4gmEKIbQbquxun9679p8zT970/iDFOAkG5/258kUlFP
etwUZyTVnckH6NBsVmeQhruJ2qKoAvdM21mITbj4f4NC9kXVA6ndbX+H1ldxSEtncVZErZ0sOO8P
HvYQD9jVN6fZQh/fcxU7GIs5lFSkSextkFvb0kI6huQV6Zwr+bE8meKyRGGd7kg4dwdIhXrlj4aB
ZR48eOh4Irae2FxBE9aDH01Qu2yMhn2CtjZolax5TLtW/Eeoj57f3LrVz7CPwJdVfcp/vv6B5F5d
7xlOHUglNVZJBNpGQ3EZt2YaYodEH9tEeZV2rM9G3pp7ne2b15xvInN59DBQAaGrbNsMnqWzpWtS
R7pvUKgU/KuF4Es9VI9aDuS7cxndmBUt5xjiyG3HYJtHsFkGD2s+G+Oq3ITd28SEu3dmlDTTTpR3
ayAQCi4fiVBStllfBUZdFmaZoADvZvgUGWFVHHS0X3dG2TyDcvF0WbVkR1MQpxFwPYqiGx2zRUoP
sfcqwerErd0DQWcy+GVixF8KpSxwi+0wZvAbSQ7dCcWuDxTjU+hmN3NugJfX4xOfWdigJNmZHjvn
g4dL53Is9VGN/q6VtkZ3E8bhj05xEmRU+r7rjpNSib0m1etDJYuYsghHzEFMIH/k70l4DHMpUabs
7CQiP+b0709+h5tJxonRBO4ejcthaXL92+sn5PoK40FDaJ+lZ2i273pcJ0qiClkeJMygJYaBA1k9
Os6dW4g7q2D4Qwyb9O3uRwxKHyYgkdTo2HL8AU+wJp354q2ZLz/JTZfAGa3xzsyN5j0idMnfjTfu
Rdw3ZkrrAkwesE3Q4i2jQVEiux4GBD5tc/LQNJUtenTvlFgMG7OXYPsJWr0TFN+4F6T2EqpIcDwk
wrFe3TTO4yJbkBNEvSVrDkMxOtl93hiN4buFMvz15m8pBXxl+YcLj/RlPVqD8l0VugVCavZkYIsN
JO0v7qx8drt+OqMs2++BxTfmR8QvYSqKT5zRzQVRkT3ZtAXlZ03vVfth6dVmOvZ0qtZfNJzh3/zc
kpPJRgoaAUArtmr2i5nS46Ub5dnIl+qg6gjXjEWLFSuyjXcmiryf37yeEBNVxHGQyJFdVuv1FLOb
la6b4/qc2vn90huGX3i6+FXa4GVBj2/z3lV44xZAsQQLOmqUQBjbiE/JaRdKlqE8k2jBia3n8BLm
JowgW+T31jh477ychGVnl9645sncuIApmXMbb5N5crmYJoylPHMB6Z8VzGG/N00sHl5fzZujIKgE
ZAAXkxLsejW1FlgixYruXM0VIiZGNwauMu2FiTdOuazvQo0C5oNctdmR9OTDeCELwoYA7beTmeCt
4U+JleqnRXdj/dTp4q0KR6wZPURwIGlfp4UEXsp6akYctclAQ8EZEq717MSL+cko2/LXEofWp7wa
bOvw1rWkcAFXEPRZNs5vayVpKaIQ7kN1HmxbOQ41Vughuc9Osn29loxCAEX/P8IdJAPraZWRaaax
7TJK4eDCq+c4nhdViNN0iyzqohunP5iVTIaxO5ABx+bbpSJ0etfJ67OtTMZT3GM8bFRi57W/PmL8
+aZ8fZAAwGZtc0n2ioKidJs1Z4Dc9LEMl/wYRuPIO1voWEt1yfx3SKVN2wlyrm9KOSwygVKYCiRr
MzckvGh8Mbz67MzKeLGiVHtEBn5OfSrD2V5p6fqouVhqyF0JDIhw0GawZCCH06O4Obf2+GOoi4Fy
XbJn8XRrEHaePGngJFe7o8EGXXjj1J7ToSkNSJJW87fo7HZP3ED+2HUMT2gCC5EAjc7Dq3tDUEeO
csQbz7qOdeoIXvJIveQ/Pa/L86zUe/os18NxA1OSQwZLsgO3F4ioTG/ss2U6x1X0bW6AGxS1+2hb
owskIvYMb69j35f7/iUGQwP1SkSsb0o1Kqf5rFWKjTdLqNZBqKY9Ul9L6b0vx4JWhRr8pjlOpTft
Sc5fHwYuS6xCaV2Qyg5bRQK3pIO/zBrBCS9Uv3Tbr722fImy0YPjCZWkVpvT62f8anl51Gh+kp4O
UuFo6408WAbWgo2nPMWtg8X7bB6pluN3X7q8b4v21ojhZTQI8GQwEP+3CJumdvit1prylOS6CoUu
7el+S/rlngffrv2Q+2FnxKtzTmGZgO8lEYTVu9UeQudOrfKGjBO6wmIf5kqhNS0CzvvZqogOHV9f
zaszyGi82zJpYnLE0usbGsFxA8cA6RRJ+7JvzoPy0RzEnrnOrTlJihtiXhwIGJDrUeapjdBUcZLz
NC/TIXOFBv3YVR6VvJzeGiTIujyMKc473GhklddD5bGVghHiG9dUc/1IFS8/Cm3a65mXydTqSmEU
+mhkPich623Gx20fjpZL2Aqiqf1FoydcUSNJW9sHTg3L7xOYJWo0nRJp0bvBCAFV6YHSvXBntrcW
ljgWogjLBxNgs7DIE4ZRNuMfB+QYVsdBb6ruoMSmNT6lnj38wWbBioh4lnsUWFH+mt9STI9q8uBY
I9l8iakYTOIqOfRV2feH1zflrVnxIkizmBfi4uYbTq0oBBwkzCNyJ118ZM3dn4mrL4EWJor5R4NR
twaAI7XbeoWFfYjwjclgGB6NoAZeGh11qqnPS1HQIPv6zK4vrxddNosSJoLCwJDrFZySyOvtSUGJ
u2iQAwktKMi+5AD/wCA9ueh2ke7skOsDzog8RLL55KV6uh6Rbu5uAbkqzmjmSjfKySmVU19UVbOz
jremRl2WQhHPOTQc+UN+2xxjWoax1cp+krwfG1+taXD1tdGuxMEZa2gBTSMRiNfX8+r5YZew+2mE
JoVkmpv9by/kj0lTROeoMpUzfZfqSbEUA2JmW9wvdfcNoT1jJ/67MVFEMmDeQSu9IdaconKXJvhP
nc10To59W5vfKq+ZnrnT04MSwnremeT1caBYRSgGIRRpXh6G9crWbuXN80TpIEPF0T14ldP9UNRI
/IVuoSfuXl/R69lRpYDYQOWXaJNsbj1YU6lmbOPeci5mRakCXW/V+jDVQml8t3fi1E8stFh28sfr
z4iUBjpAsoxFBrTt0k89M7ftos/P3mKF9OHOTeznwuyf0aww/D6dUcoZ4UrvEHFuzBW2BD45hE1U
iNwNDGqX2LUsDgrX8Kd+0c2e/JfDbPriIsuJWRES659eX9vNh0RDnDQIQgHlaEhUpLDrtV3oHuoU
vZqfuIfCQJP6zm5quIe4d94stUEDLuguJR8oOQhuba5QtasbtXZt8VRSPv7UJmiKokyR7MQqm8tF
Toh4msojsQhw0ZYK0y8p/A+U+Z5UswNj4M4+pqaR72xJU96Kv722chh51EBWZW8PFe/1usGfm9sq
tsST9HvMAkNLG53W8TYu/KRhFx+8sXOQB2wc8V/Uo3Dqo59ov49IqIzzlE3hNy2qnOdK7Zv52JWF
oaPVkYcZ/McuZ/mzUlX8CMeQ0e8K7JIeJtUuxKNJEb9/6kb2blBNRZOf0H4zpzuUHqr4pOZhYV+G
Fhm9g27G3i/PKUxByWIiXfKF6UTR+9R2uvgpq92uPHo1gopBpLYqK2WS8Nyr2DKIh9Jris9ZFkPh
Q+7N2GvD2uzxl7Wjl4FIGVQI2aHNDbnoWp3Euas+NUPZPYR57R01CrmnxUubY1s0+l5N+vpbATTD
o6WMQX68RTK0gkZzpZi0J2NqzEAzausozW98aKHp3r64NZROiECSSmF1C/uD5o82FGjtSc363h8i
GlSXLtp71+QCbTYf4o80X8keF5VseL35TCdGa6qdjacewDUOknYOT5PTacdIy5RAF8N/farZ1UmM
WKy+fl/cOF4spAxKICtIhcz10IYyjagb5vNTY5XFoVTK6KPslT29Psrm8mWHAAXCwAHskl1QW24n
B0G1EQTWnjxz+stOXOSBXdVvyvhXVOalTxfYzrV7PS16n2i8Ik6XAkpbrWilHCa7LRXtCTJ5fd+l
5WdB/8bOrG4OIp8x3hVITC/Uid/CEa/qhj61G9qseizehkiLT9wXe/LB1zc6eDJtDOgdQCSlM2n9
hfq8RsqIejNSHWVYncZ66Swf8y0wZaMvdt1mb3wqgCdM02kJlwytzV6kraAJRTiaT3Psad+GeSkf
DGzTH6nyR09NZ5inORPpzue6MUeUExkWwiP6xVttKMWC7NaHrflEIqkgndOGn5cpwQA0N8SeWOP1
bYW+DacNNguFSURu1utpTUKjG9g1n1LA/2BRrOyA2jvuo3GrHkIKWTsn7OZ4smhFu6gDliB30W+7
JCvsKQoBMZ7SMJsOc2gVgYMmCy2A4wBzK5o/vvWsyViVAp3MAIAxNtFVUiUYy6LR/USU6iDYIoy6
f3AUV3a8eJ3TvOvwccTMLS+yvdbY63sMLWM6oXG2oNESMGM91R45DXNaNOuJHs4K8S01/E5jH2Ya
+GjczW0knk3cboNZG/f0JG8ssuzKpQ+brJlmjk2YlVIFRjlYOE/UIKdDnYb90QGq9XEjcv0SHtGb
PypIAzc1REluNG6Y9UyhQjc1RskgRE5UIt+DROuLkruR5NnoN6MY/3v9q17fNYyHkgDJI7IZBOnr
AYW3QPhPeuWJ1adhsC/LYHabPcj+mnjMziEfpmeQ7Eo+CuthRphKGdw45clSrHNpZsuhG+t/J0v9
z+oRSXCT/lMSu3TcqeIyada9m87zTioi9+f6MeQn0H7LIZW69dtIDF8xDIGIbM6DaeNgYc+hPX3K
KsL0yC89F4mgGuX+4m7wsjj8NWhaaPiOihjb4fUVv74I6Q2ieEE2JJmJ2yxlMfUmzpIsOntNSDMM
KsMate2u/teuMWiuU5xtzXhu9oCJ6+mTQsu0CHSPdEXfXBej480UF4vkXNnCvsc8rhNHsy5q1e9i
3RbBOKr2v4YuLMuvoZt9RprJ/PX6zK/3GvA/YCRtowyFzMB6EyD+ozrJBKULnqzz1GVaerTKZtrZ
0ddHFvxFwuWWhClIstajpLMTZjl+UujAof49pdMj9RbX90Y0nDprL4u/MSfJy5XCg1K0Yntguaz6
Jo364ozqU/ktM0rz6HrpdP/6yr1kI+vNy6To6KXFBC3FK6w67qbIXHBdOCepu9i637B6md+2gIl3
w6Alv6rSVJeDV051GftwEovpMWqEOx3ccojPdq2OTmAXZmV8QkrT+xlRWdB8NEnLPkg7takOQvMi
44Ebx0l3mhdvLREILa8vULuE29cfpEiRuSkHrzin2mAHFMyVwEELa+d4Xz/1kIKg+ALVgm6iE7Qe
xZubaBBeWJ4dRTcDRbj2YQpzm9Zacy/qvJoQaDqMJ/rgCDlJ7TahzBAudl06YXXuNS8JpjFWArca
450C5NU9wSicFfaU7OfmYV1PqArTodTyqebAFsmpaQ1CiVbYih+GYTr5mKWNp4G+152tdmNyAE9k
3+xq4mtn8wIZxpQj8kqJsLd7dDiUAVdmU9trerk5CpESFAOuQJTW15PLiznJRFRTiAy1Mei7ntYb
JBoOrx+bqz1B25e8Zame8Z6iV7seZbRDK2kQiz/3U2jcL8JOn3JCmwOYzF6h7noo2p1fYk0aTOG1
b5ZtXoRujd5Sn5eps+86tDwOY2Rja4s3x86srjeGvAWkfR+4mmSNrWcFEpMZSZw250Gb9a98m2zy
x06vjmkj5sRvJhTuynHRd/par+5V4i7ZPaTLdl3wmc0M1T4t9bhum3OqGxiu9gIngSlcvoVZXJy8
Ilfe6GZJZzADUugnlCbXIoBYzzPpG4lElM1ZdfP63sXF6y7Osp4uAeeNpbKXoVhMyZekygqetx5q
trTBRGmAoRKtvlfTHHWLxByOGdjQuzS3s4+vb8zr7a9R0uVLya5dWj43UzOdOoVmbzRnKL32sSqs
8lRoyhuJmf87KxBCjgBKVUAo61lZzWAmtJI1Z0fYKmraCCnlk72cLF3s2Y7cnBAw5AujH6BQ/vff
khEk8+wJ4aXmjMI74l56NX3oevFm3XV2BPv9/0fZfCbKRFGoFHV7xkbQChLb6efASPU29onpop+K
Nf0Y7DH9/AcfC2VZeVfxybaJXeOUlobxd3teIjd6nGazDgx7LHYi/xsryHaH+EFFDjsRdXMjWmYf
0tlpt+ehzz2OctocwjgRh9fncuOaIiTh0SKj4U3ZJsRhQTG9RQb13IU0hJl0b5/dBkk4RxuMD38w
FFwWiKUIedAvtd4SkP0ijE2X5hzRzfgpbxf1QWjxu0gk486TdXNSYApQSCVfdQvlJsB2Vtk7zdkV
KqrnHd3aWpy6gUhA/l+f1K2vRBYqnUGAMcC21pMijOmNsUjbcz9HSlDUennSI+P5DwYBiZRoAhXL
bQRbqDYSMXHZnjWZ2ffFMvm90PYO0437XBagUICm6gUIubnP29FAkXMY2XCc1IemtpG2EnWL6EnZ
PERFuSfncusr0beMZyJRLP48mxTQSUC1vEEwqyScU+JAMSinUkn6y4Dn0LCzJ259KNh2MLg8OOkA
dusPZWBFHBZiabEHN+q7JFJLv7XGPVmE23P6/1G2fKrQw7q0TY323CVJewDmL4MmHSJ8e6Nfb98T
VBBkvze1Zerm6/ngUdsvAJPtuVWS8QGvHTOIujk8/sEoZIh8JLbfFU040stKmTFtP9dDkx5aTfzQ
UBzZuYNufRpSQCxvoHqCCMpF/e2tSNpmUqIp687IvpmHaOqnu1hYbw/SCZ55+fg4sOqu+LKWF7re
4FbdGZKB+49mjJb3YM55q9/9wZKhw4h0NrHRFYyq9BGKMGGBJFzWLovvZbNqI2Vd4u/3BwNBRX3p
w6IYslm23rN6mqASlg2PvwOpgeMPCcXGN48C+QErW0SCVKDazT7LB2tGJMLqzrmZGsew7kTQOdAX
/mAUblBuAQlebqm++Qif2Grt7rzkoxakaaIcjHp4+w0n2wvpqJd8Gv6urzdaNKZ2vegWTPuqKj/o
SaL+oHvM+BgtffaAIF367+uzkvHUKkkHVmI+UocOtwgyt/V4bjlWzuxCYF6cWh3uq7hvlE9TLIbl
KZxE1TyV6Gnbp8SZXFwzzL6P3hyigxyCBCMGQwoC3Xj9A6aCJZ9pCTxnbQdEG9Pl/6vO8XoJ6KhS
/rYtfdi7Aa9fEbIeRqS3VlowbAMK00tVtRAmx4wIZgjKUjGLEwyD5c6w8NP00Tkr9uDg6zFJGdmd
vCIAWlcMJnXASDiFWnaOsCGND56aN/ZXjO7G6LNitorxb52l0Q6IIU/X+tuux5S/6bdLK+qmcQbz
7c/9oOrvtXBJDhZ44j8iIwZ9fRtd34/yOuGqlxaFKgTn9VCuu3Smgr7xmS4n5TC3MI/zJqp3Hshb
i8hWRXtFmoGxmutREmSTR7VrhrMwsi+F2Q2Iq6Xvh0V/GNJqL7i9tXq0Ckrldxz58PddD1ZV2pIB
6Q5no026x8hdvsMGlvaY4Z41w9VI8vZiR8Pbp6zFE7MeSTFA/up+7s9uVSuHNHdKmniMzk8W0b71
O3Fv8SLDMEavgYh9850K0VSJrUTjOSy7yM9SjEZTTEJ2RrkxIaJASNPIR0jG8eZCxk1g1BK9HM8d
ejm6H6F0PWdhUR4yix7t13ferbFA6CEscJYpdG72hNnXVjO5+gg9yMako0elswmq0dPqoNFLsK7X
h7u6L19Y6Dr3lMyDgYbX34q4yWq7wpzOuvs/7J3ZchtHt6VfxeH74ql56Dj/uahCYSA4gIPGmwpK
pmqe53r6/gqSZQLQTzSPOzrcEYe2FaZAIpFZmTv3sPZaPddACzwPSgx90Ct6oKlnLbKxLjOHUl33
HmVOpT3jiJxOF0eUjDjGCyAwkfjh+DBnfucuvdGTJHQ7Ui1OLXntqp+0zn59qic5GzLEbEya2zjb
1F2PnG1gR1NQ9qkCMjYdHQk/i+jEjJamUKo3clIZXxLFC99a/aRghm3mTiI1Ben80Vkw/aGkklsZ
N61JP8GKCpCvrSQOTbAQOmFs3NfneGK3wDPMtA7sHapl1EAPl3Po2y72m9ykIbgTnYbudluUz1rH
04c2k7dRhKevjLN3HLYISqs1lhJNqBjSjr2ozIbdaTS1maFjGJfnMOrz8Tqw+zJh8szMDtZ4LrbO
H+eF3S+kyJCaeFRuZE9WF0EO5Alm4GqJ5qSIZFIpQ1UcUk8mCQwhqnzuLjjZN/S0QcMwx02zlTmW
MtUDMBxpa0w3QqNW/tLsK4aolbpJtpS5Ks0O0rSNFlOQCdHy9cd5cjoZGtAI2BRyz4RRyuHMVSno
A9HLpRvQ/0WB5oISSEurCBBw5KR2w4JrVzMdLRiSyS2EWq3PmIeTG4pyJC2xJER40jPN+uEHKHW8
qFzq1JsIWgVHiy1zJwX4UkFfSw9aop4rspw8amBniKcRK/APldAjS9u0qRVOk67RVyRUa1nwYlRI
oJCgTMkd6cLlkIi7vjSARqiNLEe2SqSsvPUQzR+C7CpEpOw2XOPDSQugJNIxidGZGrzexiQll1Om
yWdqCyeHCNi8hLcKUBIPA6TJ4ShpXUxmB93FTR9I+WU/GojxkvdftLD6vVXFaB5qLrcCN8fIHiuO
USkhaJFM70azGnVcNoYcp44/WcHkqG3a5mcM7YkRghQZHAb2bnaDSSEfzsxQSiMdusa4QbXNt3W/
0N0yDIszQd/p1qRphGBvpi6BLvAYFlDIFsWm2DRuOvJ0t4ZZyV8NgCyboo/zayvNxM+vn8XT58Wm
IFoGd8lCspyHs0o6QZma1rRugtGMad2AQsChoJvc6R339OtjnR4DhLTgkcHqkR4irj0cq5K1pGgT
xK3oP8+qmVClWghFhTZMrWqNLdZmB1RSMFPZRd5YT5zIUKcz6/uL+VJ8ouJJ1RD/9Lg3IEIZmnoK
myZHQBFFmLZdhGluup3RjndnpjvviAMLr+D90uvH7UzZGbTy4Xx1JZk7FPr4tvKksrEDgVr8KuLB
K7exWLbIC4QY3EUQqUPmoLUQNkuxqip1VXTjKKyxiIm60DW/pnuhF4PQjhT0NN7Bi5JBdh6FvWfL
WaPH22pSqg7cpqV9q+oSkj6YZSS016Yk7SDOLIvIt4PYUtr3kMyojGJISbWIkLdFKiiJcsWuR04T
rDJ+RSsinVGZ9xirqtevxTg3fbvCoAh2L+n1aiRB7Tl1hmldxWoz3Eop4P07z9I9bxO1wOWupF4o
q2vJL6tqUSNZH9pDhpjWJpO1PHLMTG1SAHSJmn6gJ2yclpVaeWhkRtOQPrYGDa2ryhd9343kBml7
USMusk140J/gRMkiR1Q4EG6YproJboZmV9dM/cG0e3NSyru4ljttoyMYLay1KvE6h3PW+0vWVVTd
KdYG7Q6Oyr6EmG4ce2sphkZdfQhgiDIjOyEaU6DdKMtGva2EvvzU8ry6d1FXmennQW7bdCeEFXlg
v/Bj73FAyUfrnNQbAu/SVMKs3XkDAkb3lpLXI5iUUPI3U48KmV1YRVMgVdlp+L94nvodwFkzX7++
6U7tB7ldcnngtilM4ssc7jmwpzWQmBSdIa9VPvdlOb0PlEIlCQKpryAW2RlP8PQuJ3qlwAWRGLUZ
6bhkmA3SNKAFVtzmqKluJW7sbuFJYvyB5HNw2YNpuwZ61T0jsTScCZx/NfScUeSqmiGoxwFZnPjp
UHVqeZvRkNatiyxRRHL0zSQuulEx8tVI335z2UvDZK0mEt9nQL0nFwLERQCvMSS0M50GGR30hZjM
0bxt6Xld6Erqk1Gnlv7GBzqPAsECscRMrnhMI1kLgiSj5G7emnkb7XQwm3ba+eo2UYbB9fqk/vj6
eKezooYDHxOqHZRGufMON5ClllbOq9Jt1Ib5spTJ28P2or15VuAiIX0C8zc34hzzY2hoTYucPvm2
8o1qkRtRsTT9UdhqxSBsNLk8V7A8ORbAKShUzsADKGFPMPlpJAqtXtXKLSBUdUcTgBXYARKz731P
EXxbbOkEfX0dT/xrslYkyrhn5oQntf/DdRxrqyli2iVu1SpNjYVmFOWz2o9BsdIzzTdWpSYM2hLk
yaCfydXtcx4H9w6xGco61PzmfcMWPRy6r6oZmG9Zt2k9tONNMVjJ19jI4o/wTcX+0ojl9jOYSwRI
knjwB9JcFldMa3ntc9GktbCxEvCztqInAmRQHH/kDhVEc97RtV7LK8huq2kRhqqROX05NMUnxUh9
ouk2GjWniKs2dHOVsuaiDbW8ebA8Xf/myZ3xoexaBYqQkTSNLUad/tTVKM4sX1/4PWbzaPqQdcxY
NHWmkj0uB0kQu7S6Yqm32MHCLpEJuY2sXlPtaLS0L0o3vs/MbjECLvha5V39Sa304oxpOPEyZvJx
kjhzCyJgHvXY0wmUEgBJbt0KURyu+qaSKjq5ZT92xiaO32oHkX5Q4Byfq9c8+GPaF69X4M2tauvW
8lFg7CF8tdXI/6wP6DRkQrnKMvnON2m2fH2dTwwFiWhsL/xcOPqkdo48x06psPhQa9/Kctosmxo+
3dRXzoWpp6MA6kO2CfAExMT6yUpWRipqcRjt+jBvP0IRlNiUdOT3r8/l9HkxCh1WEmAyZnLc2a+V
E9jmOIt2dSfEKyOVxKtsmOIl9Nzn0GQnlgikLQPBT0/iZq4iHR5OhD7rlFgT0ujEAlKjD5+G2Dcc
TzDdpu2CM1bodGKkTmZibu4pee4+ORzND7Ih94vC31V9VzgdQ14VSaHcSGn75r4MCLqo/HMfM6mZ
C+JwqHQYSBUA5NlFQ45ARVmlyy7p1TfvOmZBJgliZepvJKAORxEgGoemseQmrLzEMaox2OSRb701
SpjJxqgk4rszE7Q7DkcpAyM34j6IWbZY8RdFbhWfzWmikzmqs0BcvL77Tq4K2r+5aZkR+CDw9vND
fJEJ0ryw19Oe213U/AkuEMJLqxS+VkW3FaIuXyGEeS759It9wU0IrHHG7M7A+8MhWyySPsVNvEOd
t9h4WkPH7dgICaer8bpPr8/v9AyT6AGOzHXPoPRbHQ4WGIOvin6B55zX/rVFhe4xUtPcffsoZOdl
bvnZ9z1exU4eodNOzHRHvpz4om4st7PGc8/qV3OZpWNI3nGs4NM/mgsMI1mRxelObk1viay2/uTT
XX8mKj8dZeZiBL84V2OBNh+Notcgg5TeS3e6N8SgqgCSxw1ZutdXbD4rBxfl7LfDoEfgD8CFMubh
XCZDnOS8zrJdnijTKkWM3rXGeFrWY9dsVEEe7JIi6rYpU/2cetfploeldg+roUg761AfDu31UhEV
YpDucsno+nu5SvXoBklvedhV4JSzx1Eu2i964WnRm6vde1gKPD+kc6DmPt6NdZHUUtTX+S6hpdd0
8oJmWoNOw7cfMaDwc36RZAcViGNFhCSEd2cy/XzndVNGDYAuGi0lArQS3XizUZz74Li/uLlIXh/7
mkqU5kZQNvkuK6Z2CbOzvsujJj/jV+4zXEf7hYweGF6S4zNe/Gi/hHWktIKQ5Lsuivs1xK3xMjAE
bwWRbOjKfaEv0hTRT9iVTGcAfet2Zq/eZNi8M+b59A6liMlRB71Jmy1tw4e7h7MNNVls5LsCvOGq
LzPdTmHPdBWh8hZSjAbI6wflF8cRJgke4cxGRdboaDx4TrUSbqFi5+VhhMJ8OdJYmZ1zXH81Kxh5
51oHec0TEZlMTlTMV1vsECX3nUmxIiezvMCJZa9w00ms16/P6hdnkBYU0gVzox4psaOrlNBlqsbK
KHYcFcXhelLcEGmepZUgzmhOou+iAuo/vT7oL5YS/2BONM5y7RDOHT467LZHqkkrd4MnW45HSlBz
ZDxY88wj+8ViQssN/T698+BUj/N8Eu1ygzaK5S5vMvFbqGf5fRrr2fuaNgdXLsI3S2qicE/WlruU
1hARZ/xwXqZc9Vhss9ghLapczoXFpTyoSEwo6sfXV/Aki8pI2BXoHTFfeKxH0V1VlehV+sys7QvF
rf2k7ByiHQTiSzm2aOJOUvGdPjY0RHRBs6miIj/zCX6xccBEzvQScGFRzZhff+Gv1BCqdNMU1Tts
XK642GvYqRQJPo1LK5eKcqM3g3CfQV2VO6/PXTr1W+hdJXfM5TG7gMd15AAOG/g8W22XlKCJDC4o
rSCVTK2n8C/JgpbhxipQdbsKKPNW3wpjmIyV2KdR/ZAZU9xzj+b6pH8jk5mXWwHqsHHVDHJZz7Lq
YrZ5/eMeb0Kq0GwFnhFND/ocoh0uVNsjEwv7UrLrjKxedFN86QveDuKtDwjfvDVSmgeDk5dc0RwN
nmSbZSlvJWOKsl2Q1xJ9bwm8LYP41vCFUWa+DYbB7BIrHU2pTgq5SbOm2tHDoTuaJlgrtto7zSpy
B8Rcc+bOOd7s83A0JxHHE1lQfJlX+MVWK1QUJ01zrHdhIRirRuWOSaxOcsmHd05vDsmqHnvTrSrd
d+SxDM5YkWNrxfAzq9bcNkmMTb30cPikKeoGx6vZKQIIPCWR/KWgh82ZXX06CueY/YGvRzXypNdc
rymCKJPf7qibmNdlL0bpekjL/pyHvNd0eHmBw83E5c12REp9DqiPvH69ToTMatt+R3oILKGsRIO5
qq1JvCTrPmXLxJyiT6omlNJdUMltNy2KRieJjqxRI0N1IrZ1SQZD7g0nKfzwkcqtOK2m0Y8Gx+z6
UkOBS4RPB1b/KLLbWDenlQ8hxJfYENPHEBIIwU6rIKLf1PStjyMZcSSZReGdotd69EaniMnO0ARs
BYRJc5Li8NkpcaYqQ5kNu9wSPsudGqyCPNLPnPBjWndER6gkYwUBtTAUx/xolNKXzTQsRjKznSS5
1aDB112i2DcuJgHmNweWGrJiwtBY1Cz8wc92icLpX0Wab9ZLun0j3S4rkon2YAa1sEAlQ+nfGBrN
CBR2MseWsgBZlKPnXpRmT9JvKnadZeJsp5JxI6QtqkN7c/cfX4f/5T/nRAGIBGf1f/0n33/NIeYI
/aA5+va/bovn7KGpnp+b66fiP+df/fmjh7/4X9ch6bU6/9Yc/9TBL/H+P8ZfPDVPB9+4GZxy4137
XI33zzXki/sB+KTzT/6fvvjb8/5dHsfi+V+/f81bTBfv5od59vuPlzZ//Ot30qgvLP/8/j9evHlK
+b3dU/LUnvz881Pd8KuKekGxnXruPr+0r7D2z99fkS4oIOwjSRjnKfv+/luWV03wr9/NC0w5ru2M
GIALYs561Xk7vyJfkBIm9QHYDfJcOm+s3/+c9sED+uuB/ZZRk8rDrKl5X3bnXwaBuJIWRVJReOBz
svokLd7JYALy3BivEKZqFiBSajtQTeQfpJAiWDE2dqHQzBuilvdifX58kJcDzzvucGCNoWfAMS7T
KZjOsmI9GtO+usrkNnI6PdLRi5bpjZIpwr0+1KF1nefIUPg/1DMsIFnHuOMugXO37bPqKvesxImb
Tl8Omh6emdBev+ZoRqAPKaODa8HMHvPwhn7tt+BW2itTF2pbrMwAsKqWvKNDqrtsQrFfanEiyVBj
DWT65KiM7UFXgwQArdU/iXUWutIkonxmip3mTHJZrYRJ9hpHl3K4e+TJkG9LpRUjp1fF8lMextds
uhYy92Yc30ndWH+Iu7L/owsD4ZMhwKGsTaWl2eEQdTddJeQklYZgvI9SWX6ntlQ2G18ytn4wfNHq
SLwDWN4v5G5o6Zf0xDKzPSUdPluTJLwtcbx/ILPngHdOdEzJ8Mh9lKU6laVebK7i3miXVg/9vdcO
54Chh77X91E4Quwx/oPLZd4WLzwHPRLR/erN+kqbgvdduVDaG3ByxUrRvXPCpntCjKNnT46fsitk
OJBGHgPo69YfQq3w6itvpJ92FB3ZTxelpywjhMHbr360LGQNAH9NdSR0Rq1atl2D5yLCHkZbUUUy
6SkWo01Y5s++oLpBb5KOuVXqwe7lG622IFQfnQD2cS19bwJfbMvUhujH6ZUrqdp14aXYOEV9D8Wp
HYif1fBD1F3WuZNkjjD5TmCIrh/LLrBIqLXapdBFdjStpKBgC36ovdsoH+/of6Rz5irCzxmiu1F/
9pr34xRt+/Aey7RMpEuPzrRCukmN0en1pWLCCNj1/O+ToSS3ZiGvs/a+iqrFmeM739Mni0uwP6cO
CfaPAY5g4EC/11J9lQehtOLbpW5m4jKKs+cwzkeUzqTwSvenp7REycWYLAqWTRc8SnF8E0K1utS8
QFikqHts8wqGxtQTbalpP1J1XXbqM7d25STkTBZpl1V3US2Gu3gWCLAE9QEKsmnRBIriSPWAJEov
/ZEUWrOJIXzcWnlnXOtqXc5VFmlRIWL+oMR6sYmHsOdJZeMKQaHgjMexDxpO1mNmO54ZJ1iTo2QE
wqhiEbV6c6XVprJA8TlcYpTGy6mYNEfNlO6b1Q/YcSPp7KhLlY9+ncmbTBlEREMsFEw8vbRDaIYX
GspxjoCviIgL1LSZFrWOh7FZD17NO7dx6qoq+j+vP9Cj+tz3kwn2j1YGgDYzyPnwZAptoM3cbs1V
OvYqGoxI39S+pa+aYlTd2uyzVWKO8RbvfrALqf1gRPI5Pr9fXD+IXGGvgXHTKn7cit5naifGctxe
CSZqbp4lRFshnrSVqXnneFd+ORT3K2RZMo7o8b2QqUFZ1lPbXlklyjWDOkpuKsfip4Biz7mV/dVY
APyIziBCmdVCD1dWlBqz1hDwvEoKsblJYZNdkBtU7vqu6bcshmLHwWQ6Rl/FV4EkFm4pV/VSQ3dj
Tf4Qpco215dyE9XQVabymTLlPlg63LgQ73E90vrPn3ikh5/ON3I62OkQvfIrT3Zrsq826PcgoaZS
mA7c5O3C8E3ToRHyo1eGykLpI2+tZX2/zFDpWulJP63JP9K0MHUibSGjfCYQO3WHSPLt4waiTuAW
8+sv7gxklwIdHrviKh8a8kVZBaF+PCSX+lRlK2MM4k1UT/qVRMH1zMjzkzlYG9IoNJPBDIfvAJQR
V/DlyKUvSq2B/s8W2W3TNca4WPgUGN7qCpFxA26MNzQD4AiKDkcpOqvoyiFSt6lYDUsxDVn7mfn0
9QN+cvOSGaA1biaZIDYC6Xc4iu6L+pSM3bRNR2mlFFW1bieRjIRklODYfqh5vSno+LehxEH48Wpo
8g8MOvbNLP/xp3d/EnRAoPx8FHbsf+N72CEgyXBBrI8KKaBjiF1m3ojvcQcvyRfsA+pkMCbNTHDY
kR+Bh2BezHaROsJcEAfhPzNt/wg9BOuCyi7VcZIVQA1EsL1/frgfHv/3YPDfhB6HWx6CgpnHe64/
kbaCqvC4sV+maD1CdyI+yNKdAojLX3jLKLsb5W0ub3t/o4j3hX81woEPODDVb4rUrWFovFQtu/pg
xc4UXCXWZZuhinbp67XrDbb/LV+kALofq2WfL0rJ6aKdMdz4tdMmC1+9TQNnoJ6l77r22upX/ugO
ylVJ6C2rG1hzbTNy4tEWWjvy3gXVJzGkD9spVzmqJJ35KOho0pUhFKWXWrYLw8+C9EnPbgeRkiYI
/dtEvs0CXH9gtKZ+LcXvfTWxc2uyR3U9+leJ/9ANNrAju7yty0tguWdO9772+JcR+bGiUDHxyMkA
wqVxePB6UaZHIkjFhzrUPmqdH0JHohpbZTI+G0NLBdFa5KWw7D+QjdCuDWXsFlHfFuc+xumDxeGm
gW7uACeoPS7EZlltFkqtTg9xIL+XWsm813wx3ObKVgujj4igw0elvkNxEaJIs1rhzsiOpiTjA8yi
i6mT3r1ujg6N+kwNDKsibYR0KM6f5zhlnOem7I+K2T9UsPYu2yK0lvWkfgSCuUoj/XJGNm2IVSR3
P+z/2KXfAfu8eAIndunDE0jl+ren7I/flm3TZhSIvudY5kTK/nd/Wij9Aiqgmchhhu/v8x8/LZQ5
Gy8MxIFxkpQLqtWUq3iiICbkGR3/p3GS1AtqrXNbElsPLA9xwhus01GhAXMJHmOGl9C/BZqAXtDD
s+QTmoahJDbvojbKIrtSIH8GxWyIjjYM7crqxcqGgdmPXfh5ui+guduABGndg+3V43de2ZQ3KJOk
99JIirQ2QCy/WNQf9vRlBuXwlt1/QMwzHAuUQzDjx90P/cBHr0y9eVdGza6Q5PYS2g2ktOO0VM+E
HMcHeqaj4CZnyU1sC8/rcC2azug9X5uadyN87E7bV76LxuA5vfR99vml+ZqR8lwG8tznzJM8Lpj3
U0l3TJMSraM/u5L0UrXToN8NsG87SV2XSxjbCwgrGi9+lJLRvJlK4Tqukm2FHpCtS362kdp4cqcp
0B5SkxUXJCteROMYLw3vPjbKYht3UbGO/EIhXA68VdBCSIgmmrh6/eHspWyP58K2IfFK/ZFG9KMl
Gz1Vga+/Dt6Dmw/+MNpM2fVBUTuIXBC/hoVlh610OaggQ1uVGnaXTI4/xuIibTQ7q5B7TOq0crL2
UVM76JBiP/z+UP/HPmFjuPj+vd/08JTmRzaJn/9pk6QLUlLkWCn4z04TjvhPmyRfEBMQVs2IMCiW
/nKasEs47vjTkC8CPYV36cAuYUJmr2luCKWzXHuLXdrjHQ821ky6RHPpPv6f9QUPz6JftkKampP0
KGfhCE9fBubJMbyp+KMIvcANGlgWZ30N5Iz7IskdU5o8Wl9DOTY2WSeW/TLMiwyCGcOqXb/v08mu
oZnfqVowIQEsKnXs+PEoGwui7vwBRd7PVVeTV8rkPv8iKhMOUpYrde96kyLcEwdM6F6rQZfactKN
hduKWvBHqheAhvssQyY5CqrJXMJjX+xCWDCXZdN3pdPPqUa3CMtS+CQEmnUbQp1W2SnoM6gCO0O3
/SzObXjHpt2Lp/0Lw3lizcDkEurOmW/aZQlTDlcQtjstnMpEekxENGxrua2cNFW7xeujnJhnRoEU
E+IvHGUqsuyjlwFdgt5DWxah9Jhmau1mQV4tB6Um9yYHgQvRz7mg6xcbg6mgdEAicpYpOC7MtnKa
Uf/WxkddLMatn+Xdp0ExBWXZe1ap20WLpbRlKbJWBJsBm0Ey+tSulaJ0uiFXXTh3PdKCaqZ+pcus
efbE3ELu2opzw2mMnpYdHxGnB5Xe4sSRC3V81xojrSyDooy5G6JpamdjX9UuzY5663BBx/limgWn
7bjtp8YJCgOcjpqq0S3ZPKtcqEoxyrboeTcCDGzSQleLYit7RnmvB97wOfATMFlC3SpPWqhX39Q0
jkonUgsjtdXOa9MzfuvJE5u1FshIgc2dRfuO4xFyZmQFB314bPzsmzflW19gbSbZWguxFy732+N/
rO/vGp3tkFfiM8D0g7uNA/7i5Jx4i04SFsVzhSDOb5s6wWl86S3+8r3+tNSidTEzgFEdwzWZ8UR/
WWpewgbTajjzj3MIedQ/4ltJvJjheCLgTVw8iqJczD88SF4Ce0uabvZAcHTI/rzFgdxf8S8s9fEy
HOMMLb8O27BVo02bbgM1sg3pOcVKqqhnC0FG8xkCGwu5R5/eGad3pb8UkUOgKw9pgMBB8CPJ7QDx
KU6f6ubx2vgac3rEjaXflyW40BuamgrPVpO1MX0w26vI+ANotJONkh02X0v1TlKvPP+x8zaBvwBg
jkSEpD2FwYMZ3wjtjVFclvK2BihoXqnRrgMAw59bwdtO4W09rEwzcxJvOyfH5RBqKKSaxsmZmhtD
XflCQJT7xcjWnnffW++18DYXnuMqgyzvpkI9vrYqO+uWRXKdRju12+jSsvO2Wu7q2eOg2bHiyKSC
orVcbYL+Se5KGyULW/JqJ2rv0/EhUB7hdBPiD9L0uYs3RnDt1eu02egYtn5FVk7vlzp+XALzwJUu
eTQ6vre0hRw7zWDn8e0wrvRwqWq3gUUzohsl27pYD8Gl0l+P3Y6yS+0tguBy6j4J+TKpM1vslgqp
AhhQlbXRravp40Lz18JwOf+bLyf1QzDctfFj0Ys2ueI0RUEEld2Hsn7wkusoWAuaE8VuYLphZmel
DQt1E9EqeVkJa6Ow5fgaTXG5WJXB90aTN9mRxzzl3/8PquiYAuwBKXDK1uQ4qf696qi9y8Lm+Y/f
Hpqn5rn+7TrkCP92C0fhGGb+D2NRH1iLX739D2thaBeca8rNswrH7KDhFfyowuv6BSjSmc4ZF21m
rPlpLGRzDjehnaDjG7Qr9b2fxkLAjsBhy2TAVVDwI6NqvMlcHHol5GOxZCSfgQ9ig8CZHvkLclun
fhfq/qeyKzK7qwLtXqqjm6KetkJZPpdpsypjDsngJ81SGvwFCHq3McvKBhHXu1WmYFl/OsW/cJPm
Kuxf5uvHB6JHxZzbOnCYjhzNvmpUYRw7/1MaF+USlecEv5I/YikIF0JsmHbaih9eH/OoNMQawvDB
vTEDd9DD22MlXnpNtSJnwiiEyiNsxFtNqtwUjMB7fwzQF6yCxK3KQXWyMk0dlDje6/U55QP238Gk
IdyBgBaSMjAyc2h99BTSIGtZ0sG8n7TRtsLODkplXKpxaOvChtiA2CxUbkZZnDavz/x0YJwPSsgA
8qlG8c+hu1jVSI3g7Sv3si5IC8WIO9R18wxx+O7BqvtlreoPGgSyZa5+en1kbr+DSbOFecDkyGbM
IB01VOYPx446OC5BZaV3sR3blIjs6+vPmw2aD46/6mzvSruxXFgj1vCTbPRNuNI31VbfACFygwXC
W47lCs789/PPFWsYdtaNvavWDf9rufJG3jV2Y+v84NfO+brTF9la/FRtLVddGLwcfek/jbtkO62G
u+Feu/Y3hSvdTDf+lfVuuOsBstvjTt50tuA0tuHA++VW7tcdb/r1a8P/Dk67YJ2ccHGnLVrHdIWl
53hOz/8ptrDW3WohrsRV7oqrblkt02/RpnSbRe9Ya2utLaJVvoZjychsFNNvpM14P9wOt8I23equ
cSVfC2txNV5CYOm2Ts67SZtq//6mq22EpWJb62mn3iib+Z1a23O+rbe53doU2Rbzx7AW5Rr9inXi
PKQ2ve+OsglWnkOD+k2wsh7rdW+fKyXt86t/ndwfzxNWF7p7MGjsp8PnGVpt49FdmtwtF7ePEJZu
YVpa+XfdlxBOW2gIYKwHTw7ebDutfXeyAZ7Ykp0spzV9myt+1MXNXj6vbi5HktWV8zDa/dpfEEXa
/IUbufGCGNBJWPJs/u96lJzevoMcPrL7xs7eWUBc7ZDvF/1aWPjLzJl/d71+feMeIW7281ToO0Sr
DNrZ70H3S2NRqGlPtKikd0NioSyj9eblAGvGBpKAVR8G9SIfo9H2ffNLIzbl1fc/0uAyaNNgs/8O
7OinzO/qVZmGQJ2MvOX+HmEMGAoVQCNdX6SVSnHjSb1TyUN+uf9DipqvgVz4jtFyQtEZg5UR/meb
Y6RuG6m/9bJIvPSYwCVO4I8/slwvbEjJjMVff7f/uXJozTPFxH0d72gHQJc05zAobsN/NV82L+qY
3pQN0YhkzB1w0EuUp67ULLiPmuDKTJ+FpnmQPG1hhIg7IjckaxP1AnM5lZvOt9wJhKc8XUbiH36g
XKEF92hE2VOeW3elEV5KsbVt0+ZDS0nEq/vEzr6Eav+pbtJ1PgQL2kGXYdXeWLm+CqX35B5Mlzzf
jqaSVVkMaHmhKK8r4Yz3uRqamFaV0O1Vz82DW1rC3aYpUI3G3UVbrNG7deJZLix9C1VtthFeppLg
JZbJvZJlDz39Lf1ZpfijG2i/qShZUpqC4YUyyrHqQhqZLaqwaXAnxlw1TQTRIFBouxe/iY1Rb8Nm
JWk7EM/LwbfOUXkdVSp4YjwwbkCCEHwR0tuHj830oAMaGslzNS0bnNLqQyea+sJWQQe7Wt0094Ua
uEodneMYOLx99m4ZxGywQeGbkbQ4Dn21vjLrodem26iWn+MU7z3oynQ5+fKt58/aTXBq2pMFkYcV
1dLq9XO8p2v+a7eSxyfxS0mSEguYFpzDo4QMKusezTSa+FhKsQx7pQ9GzYy3Uot6nugJyZI2zc5u
tPwabMomnML2OtaQlZKIq+A6AoKTPanqlC38Zkpsfyi+0ltWP6ZGdS5FfbhOf35SWqxmEItF1+bh
A8pMMcwT/IdHdDE+0VynOakI/W+oGNusDj+1yBPlYQln15ScK+7t5XJerBJxNEsz0+eyKUFRHOf7
pT6tTLlp87skaxdJ33tu0U2b5SI0inQVVJC+AOhVN2k81TdpCLQrNZAQy5KWXFAZ2n3ZWlcgMNZ+
FTTbTpU+mmPW3zW9XK2qCmTa/ls9D0pXg6aAONIIV41Ilsen8gFNxK1ZqtGd0RTeO7W5mdJ+vIr8
S8sIuodcCirSO/5A+oiGS/SYI6fusw5+qUxcTFnd3Bu+dyPqnbagFPduv3/+L4RA/0+q/z8+55zY
cI8ByT/r4fOrewzuY/7f+6E/MxG/fqMfBbYzIGa6EV+czJ/vtAdQv/YOyRM46/YPcM6KdUGrGMUg
gO77L+pvSZ75P15G0+0Cq0nfNOHQ/uv7gC+W6N8twuvzO4V3n77PazN4UX8U+cg/w6D/zhro6gXN
KGAWZraF+Qv36sUaWMYFjZgIPiCOvv/CiDPeP2gJ5lT031oBYU6i7b9mYtIXcxc06rP7SdOX+c+c
/NzT+vcmD5yfrKMKZv2Xz19gf5AvICUwdwLOX9833D9oA8D+/zcXwSJjMic+cL6/f/GGL/aBMfco
QP8LM9T3r3+eGfi720ATL6jsUs+D1mD/dWgFsBFQa87tGT9W4B+3CXBa/+YmkFVSauDqgR58XwK8
pRebAFvAX+PZk6Tff+Es/bMMIVW5v7kEKnUGWmjou/9h7HnDF0sgyBczUAWOHBzr/df3bfdPsgV/
dxeoxgWYQMqcM4nqi7kDx6HwQgMTruE/dOpzWehv3QXMkZ5ezOAcqb2Yu2D+b+7OZrmNJLnjr4Lb
7kaYmgH4qctGkBBFaUhwuAKlDe+tAPQAPQTQnAaaWtDhCF/8ED77NAfffPRNb+In8S+ru8jORguE
WBXLtjCxE0OJm6iPrPzOfx68EtQORCT/kw9n0zDel7YBr83v7LUxBglX7pYsndIhSJEpyWgBGW6c
CQS4uufuRbpRU0jA9lG6lTbPy6fOXcAJC+4XS6lZHGBh4bw4oL3PGZAZAfvTMrkgEZTOAGjpV9RA
MNNN/qJZm2/Li/Xa/C5ZI4GxoKe24AC9+V2MIFdb3bC9C3yJ1947HQrBAdenY7Ru74fUiVuIaVwk
+8nlbKO0Xi6QCRAU7cLWn/wGTxjNT7bxCDDtwtPFuinx/gH9u4gGus/zE2jiC/Bkgp3OPn3NxOso
parjAul7pmwWsE0Qn+XTOCEAUIbnGexRwMzmqWUibycfbf+JfdDeF0+ZXIz92O9r0EMAm8T3CF6/
2iNjSZ1frSO0235FdhEWIYtuP83zAiTf6SUOd/GGwaaE2YtPRQ/CBpjHDMugCLSZXCAjIb2OYA9T
gOHIgD4W2lA7A7iKB9RIUEHxKCqapRR3fUMiex24gAS6HQdX0gRISYF1IWfQOC0oBfZet36AlStb
pqg553zkaWnrO6+lsoY4mYzNtp/GGcHSTO51BMRAeNLAnmrJv4PzQ92vrSLMt9642z/y9vy5XeAA
MXQqj/0V9V2CuFYoBGlDa9Zjf50roedbf7tHxLb2ZUgQ11rieDwekGkpl0LY2U/ztJ30n3txPMa/
VLbTBlTYPOvaDp+PVyGYss26d9sv5rV5DD7wArDsnWGvnz31giSGBNcwv37JDTXrCAot9HzW38Gi
ozqPoQcAleUf9QR2aDsGR4hHsNs4kSc5da/rx+mnSINuLuf16ZA36OGvQCAGmjH3sBtk6PMkPffe
IeIFcie718kesoGYAXC9/NM0dvfOdImfTzGOlMXkelw/eEJggjJKCVqR7MvtiSZdvMAveDH9focq
aO59DwxEZ8WVdF6bNgzCvMjW/G+b5+czMtDzCDpEtJB1hPq0hXtwlDv42Hn55ht3/d7aHiQ6PpS+
F8JeSzyLRkchVMH9DQzyvPY9gf02Jr4MHBCbRj7a2pVaCPqiBda+oSwg7dp+AgDnHgYglPXoxpUE
gNjCNFVQl9Y06W/7cL22vrv7ilZfoBgFYry0Z4Je8Do9I/mdNzDBR1rS89rFyQGVgQxesUv4qHQE
uwQ2qEQEa+TRDuSsG6T6ZGK41+3vH2HO0UpLY2h+z1r6E9qhPpgJ8AK1Yj+NewDSR+J1BHuIN5wd
jJ/at7+zi0FMHxcl+MVLaJwGJPzkewbc84FgrX8l1bdPJhA+sZ1jzXoBlKj57v1QcFiYG+SiORXt
JwWhKEYahxr6BAT43+sFYP7SMSgQNYWNp4XAjuR5yQCR7G3sC+j4WgCoQcHowtHRvt8eRT6MdKdp
rHANmvf6ZaqF1/3vIeKYUEO2O09jin9TUoNtarzszbtKv+YdgUxm8zoC8QAB9JJ5K2rvCD5UHw1m
7vE3LtJLz6Tn3qlhwQACA0o/e4wjIPQZIkT5o/3kirZB1g8Aj55bx8KjT5tQLzU+9qNtYNKagqss
XVL2ixq0d0aaee5dEH069BUBFZN/Kq/+R0K9ktUDHa5xmy9qzZ4f421L3zv43GCv1W1+h455WqNB
6Gps2IOGUE8GoNWF8h7qGva1zBN9z19gDrnap8a9fAouPDcven2fac7WrS88m5LO6/yI1U+b4GvG
StpP896A4Pl56TyyGNT10sn08FGqT0L9hH3ACqYVpDghvm8rGbjFLz00jnUn8XRkW8biaFEadfHk
L7iGqnUCRaOURWNkdu8jiKv9Vekhy4nnTVPy85+H5bkYdpOlv3SbLv/fiy2uf3ntstwfvouj1KTD
ycpueFUsNB+xcRJN4/uoDPchDQyPy1gb3vFw+5uodpMFozw+xEPjaMmx7AegfDpt9c30zoyStExa
YLl8F32WAYgyY+SIIyVrliy7L+F3yXyUpWbhKAldchvux9r2wq2O+ZIDTs04UysmhexP+crMzUyT
lRj95pOo486Ht7vOs7r78Nv/vliNfXACOPeAE1N+MWjrx0U/8eA2/O7iZV5nl2sYqWuQ4qLHDT3v
dZ4xRmhexQQTze5LuBf9PR4mjo5lc8mP+pLtG6bstK6QYmlk8W978W9ZhOJ0pC0LhHhQChpJUZce
X999dCGQmmnreBalFdHIILuNzxbZsZVE6Jo0Hgwio46GGCLVZEeEbb+6g5z+yz1gKr0eBy59P+/3
eL5E8S4rl01ob8NV2Jt+uZsQjCh/UVpef2H6lP/oVDr6neXlzBSlAdwfbrIyTswkRTS4s7TyBq/h
q0y+7Rta3aaZUtYCBONL9czcGzDX0vjW0bLrFafSl/T7tPLeZUSIN9FFaqKpo2PXKmEqb7Kp+c1R
sUQliOpL9KckHVWOoBPgCM6zzyZeuuXZ1Urxle9qL6KBmWvlZUG5fen+PKucwUEAnfUXEDZSt2d7
BJKo911q32SjuHWcmkGsrBuGZwQgzgRFTVW60nyXXJgGsubW6SxOBTzRUZVzsY3fvl/y12ixbJ2Y
+Y2iLBWfvpT/OZpFSlLSM+BP9TJpwXR/WLSq1iRjXf2pnyWQbfWzwSheIDiH6ikSQQwhlq+z+aAO
9FJqz8ArD3BGx4Os1csWiiML6gHO6F8+nPZPP3w6ffOvLWGeKOXAqvx/SLwR7BRBTiCvIDNVn9Rn
dcr6H+PKkRanwMCp/02mIDbEnGex5plpNy4ZYg0/8TsqDvNCrt7xL1WfwIKV6ndfbHlLQ6be+rSm
dkWefCPdRUW+2nSQz0pPszS5VVEoUqLSQ+dD9FJmvtY6WzZa4EX7OEMimWnlHHDi1l7Wtx1tX6bR
1q3ZJsX8zuNneQl6xQzHZngPY6spNgHtm37KNeX+beu/wlxgmHHlW0AnBrafaUEduleA45XYv77Z
7HE+cO6K5lmWTdY/PGMqjEg68YjZIMwEpEmeIDtIcQG+6MRM8eAKvGRHT1S+xRWmlos6XYbTEq/e
qKi33VcvWoC3tzQzfYgIccDpjsiO0ft7SBBdBo95H2LPjCdpNHCU7K7oQZB/ZLYGU3/AKA7xRQ+B
idZltJxEqRgMyn6SekCywdT4kyMj/UkfkFtVTYA0P8yX01K5eNpGS5U4+/+DFprim2jGC+DxHM8J
16fKAqJ85KvMu616Exms1ypj5H3JkhEZx9nMEbK2/aYXsOVqTxJGTRsbvnwXpffROLmLqzO83HfW
MPy238LowkrwQko1vM8km46JLKoblEJYX7pvovnMpMrbCeGWvE85Bj3yQurVfFd7umCchj4EqYX1
Jdu9j4aTCtkAZ/s2Xovxy8gQ39W+NWkS1XlMG/XRluz7lkjWUNmB0k7ru+SzeICtVoljSPOKN+EM
f2sRrRwlkRVPp8meNm3OohS3WpMNcQ7kffTpSseu7yF00wQgUyUabG2wL9132RyZow7B1t360n0/
XBMOVFn7n8P7pZnq1UqNpO9qf4rSCoNZeD1vsgRWemalQ0K20tqX8oVZ3lW4YS/A6V7Ey0lWNU3a
6y5i9uhIbClz+tPkztxUl7zJ+NyS8EWMXF9GwDBHlSSFNMx6n3P292g2SLJ07GiJ9GH6mvvx+UZE
L5mOOBNHyNKVydm+S+4lc1NJD+8HeCI9ke1udXaxUqLpu9ivuCltqfr1pp2kn42WFSFUM9NnKlaP
HRLuu9or4ijZ2OhcUIhygQ8JWk4/PMpC/Y9XXnRUJSygVL4n0bdSM2VikqMl7AY8j/vx+W+uf1vJ
ZNqicO8F3xkcunTk1meX2wlxxJ+jkVYe1K26b/E4hc/x8j4PDjhi+ZIDPOiPN5IsVsalhenyPeMi
MXTO9KxRot1GgcP0Jf8J42oI33XjpZIYnY3xkS1VFBIZBRWNU83QIbyafpRWk3tSP+t7HAwzjFrJ
LxgvKpvV3m+HyPjmIeOeGUajqqcng8QCKKvzZJHcqdOmy3cPxBv/o/ny7yL+61wzoBbAinsNtjqY
ycyC3nv6614utCZpj+8xsDam6EuZKQG0xvF8jM53rCOiMgAfnSTLxWcKD8tkZbiM79M9QSerRytz
XryJMgB+PoodITkCmd3sS7Y7MUpphnA0PkS32WBKJgHxRQi81WXCh5IEMnvYd+FvolkypDiBr3n6
+wJwYNdQzJjoapan08tPh0C6ySxJk4U7ELlXGWDkezwPJZg22zp/OCNH2X5PAO+sa26j1qcoHSl7
Y2Pea0uV/ebXGK9vqThekMB9T+Z0vLpdOjJyDILf6U30N2rqE+TetHWWYXwpmSJTSr2/II2XqSYb
wso4XU4Y167FtUBV+C73mmd/ZmYVw+gogEt5Zgb6Ecp4Qt/lnk0qauBpu+Hpl73OCNQn+6+1++W/
l1Fr9If3d0mcqlcHlLA/+fNovlLcW1PzkH1z7OkiHlStArBe/Vd7QQ55OVHKBSMzAN14UDkFpnl7
s1mPHoexWdDL4miJ/GmHUCPEOJPlUrNDEMeJNqHPSgbbobq+D45QVoVogFfcQ5EOq3G3AE+iZzKk
b6xLpWnad5f4/DBATrkaG2qHUHO95F7kL/0jbpmW10KkBy9jTHxFNYTKsFS1JrKDpnxZLRfDOyfx
YmEytWqBG/Sl/uHL79mcQcqOkj3kENmmD3gmuiOKXlH3Lc/nuH60Gk6i6bRS0ysYN75HUZR0rZX3
dQRExpu4RG90aLYTIpnVl2Yr07qIkkrETIZceC+auG+1dC5Ey0I/q3QBUEXkv9rrRHtpHYGs8D6C
L/+ZtK6T2ZffbUXIVfrlv+bDWJdAgpPg/0XUN8eVKjkL3+a7gWszv68KaPB7/Rf8cbz2wEPkD0+y
9IZ6m9Zbs1BmEQAs/mumlTqu2PSdIM3OxGEoco7dCkWKggnpfny+uPvbmg9CS34AsvFsYAaflWpl
5LM/4VyGrr/vEMm4kzhtXWPMqfwWpbD+qz4erCJ1d4cdpjGDZM1kD6LJCOqn/amXi8MCvPZdtmT+
MsarpaFEJxACcP8xmauBiX/VhAOIl+OU3h1tAgZwC2gzGk/NKFpMHKdb8RLgIHorI2V9imyIBU+y
6qUFEC0nxI/1K90NsFbCooNkpO8shBrrp3Hrgv4wFYoIETGg0UZH/EPoRYAvxq1z+Vf/+EOZHdoh
bPb3VBXPo4px05ZJxL7GDZT11bVDmL0/mVstGuy0PN+1nq/S8eq+Ks7QMv7HkGdDz5NKgBV8Kn/a
uUavoR3gSZ/Tan0zWT+SAO/6wuicBAlV/7Mg32yStSciWGu+zEF+nwRhhZdDWKYEqkbxnfaW2wcB
dB2Ezar6pkOkIi6jW+0ntw8DXN2VSSkWmNYl3dtHQejfrJkqFnfflzOuAMCKb2/JySwcm1n1v7HZ
Z8sUVZ9SGHOL2FCUBTrMd9XXExNXa9w6MifJm7D5NV4/acz1EKRjYlaOTm5jhVgxDq2YhVUxB3K4
+67n+4cf7wdRzXGEKC79FEdLsKXcGu15hBB1P9MMlNy13i8pCLht/dA6Je+YLLPiZZa/TvD2A1xA
8YXn2dwsJviQP7Tcf8Z1X3q4F8LD7t+S25+u6uTNbluAW7xfQi8ejSixOjWLpSMmd5TDwnydOlJk
K4Ci4tT6k/iGHsc5p/bwn5R2VcpXAQWi1TFAUMlqFcMFpfH0f//tPxY3ZmVaZ+mKxBMreEfudGbc
rSl5SEfvwW6IzNl1TD3DDnk5nYwS6PNdGW/qK8D6EU7BjWP3xQ9vYpOs8Jfi1l+ojzEq5iXgm50Q
uYk3yc0o4QCvzQ1uZKwB44Cvpi02wOWdmyxOY9UkJgOAD4AH9z+3K7MzjXeG9F/tLBaZoyccX3xH
gDgQZcPjGsoBZNCFuV1OKmZNfjRPKoGXCyw9wJH5VvmVtyC6DnzN8h+d0rruDzJ1nGYDo27P/fB8
9QowQwxqow39n5h0QN7CEbX60P3g8w3jLJ7q0sAQBpisFuxNJSNDlMVKYQxwXmBOKtIhgHu6ZkWb
QZ3GDGHOdCvcsR9AXrxJZgT9NXZqCOPB0a0vewvhvYEsWQWsDAGhAzLrCLzHTOfHQuSp3wHwpUL0
ABD7v76f4OPK/bVDwOr2TCrpoGrxQojCSOkEWEjOV1l97Y2IFluafFd0yS4TQQNWVkgnBERUDg16
Hi+XCytNL6O7WEuQEKZ+/i0X2VBHUsDo9+eVa9qJ4pEZ2eVfJwPgUxxRqws6IdxmfMX8fLrwZbKo
E4ZMGHff+3y1kx/Up5gmbhBbseZtoXMuFdZCDSFKx06kAmkxaX2K03FcK+TBvvLf18f+xm8IUBBw
Qm9kpW6xEwLUugtKDtFFdwSWpUKY/n2jraLOYQBjnMDRsnUKrAdZ70w/Y5k46u0jWRxhTJjl5Mvv
02i2ciTlVPbDlM2wgZ7hG3RznEwvDmDu588r1wKtP+ZgCX8qb2IX6JwnDZA6G3mD5RwQprsObsrX
CaDg+JEvNMD3SyG55fDOAPGZWaIM+xAsdgI2RNVfCCDh+smUjotaCRoildRNRO388Txi3MB8/Kc6
BRRCHdiMlWAg8kZiatfrvidEJ3s3SW5qaQcwCN7GvyqLNESa4i3duoJYOipQzGwHZTxM1/OnG1HC
tzT43uIFDCct2tFXa/nZjSjn30bfphDlssXOeMA6lPT4SOmOowCqAw9EhazXcfKyby7+fxfRmV1w
kd1Db/gGK2Dq/kxtwo6IexR0zwP+PyeONkC3llUGI+fdj8+3+7qTlEQEznuxHUdRFGs7BFDUZfS5
1TXTmrbcEL3Kl3GlHDxED9EnM6f5SYcUQxhJl5Tda6oh3qwc8N8ikq8aNou2YXeXz+eOq3g5xLit
VS6gNAb4AnNLNE22UNNcFCZKPK0WyQcQKiipBdHb+uxxiMEzub34LpoSlfmn1vECr2xBUX7uasqL
JS5GBqSbzSfKTgE80/9SrpMbgJYUpzLqMwRdssuOjPVnQtSjXGdAZVQWG4Az/8r1xrnr/TZbkipU
Cw8RLFwzMjshci5dKQ6QsI17tOV17+NlMJvyaHcf7IIfyfKEAK/5OI9L9kkPjJW09XNGrhN7sdbU
OpT80o8AWzNM8bUMS37t1vg1SfVyjo+Md/kui2kFgrPayxECaQdD/pdk6mxsd7Hy2pkZ3GGYzeuD
A3AzjuDBpxtdX+7ec9Tm79DFTcdii2pxFkJpnFCtVoGPC4HrcpKae13gH6KJp0sNVVTmzRCFAl1x
xCvNJCHqY06HJFH00LwQs7kKXw+7q9IqHqI1462Z3ohFWif/D58U99u0olOprlQySX93oV/TIk+T
7VNmQomTYg2mvfsTlmpD8sYrR8m6VyHc26uo6lIEiFZ+TLPqYjshXsgneh7vmf+mLg7gcHcqX7u4
l1MDBzUA+L5Kobwb2fHm4ofyb5+W6yJCRndr0Pf/sbvMn6aI5YfZrm4BmyYJnEUJ2SPFTiFqdz9k
i0ohcydEcvn6y//QyrhS0oXZCs3l/roxCe5a7F0V7Lshkr+GnF/m52Zwf918hu9wlzXDIb6/XdbN
omjYLssPoEagF9pgOCXG/Of/AwAA//8=</cx:binary>
              </cx:geoCache>
            </cx:geography>
          </cx:layoutPr>
        </cx:series>
      </cx:plotAreaRegion>
    </cx:plotArea>
    <cx:legend pos="r" align="min" overlay="0"/>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Highest Median Across World Map (in USD)</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Highest Median Across World Map (in USD)</a:t>
          </a:r>
        </a:p>
      </cx:txPr>
    </cx:title>
    <cx:plotArea>
      <cx:plotAreaRegion>
        <cx:series layoutId="regionMap" uniqueId="{DDCEADDF-F9C1-4819-9729-748A05B2A4B7}">
          <cx:tx>
            <cx:txData>
              <cx:f>_xlchart.v5.14</cx:f>
              <cx:v>Median Salary</cx:v>
            </cx:txData>
          </cx:tx>
          <cx:dataId val="0"/>
          <cx:layoutPr>
            <cx:geography cultureLanguage="en-US" cultureRegion="AZ" attribution="Powered by Bing">
              <cx:geoCache provider="{E9337A44-BEBE-4D9F-B70C-5C5E7DAFC167}">
                <cx:binary>7H3ZcuM4svarOOp66CYWAuDEzIlokNTqfS/fMFS2zH3f+Wz/3f9iJ2VbKoulGnuiNWFHnGFHdHUD
gpT8MpE7UP94aP/+EC4X+UEbhXHx94f2n9/cskz//scfxYO7jBbFYeQ95EmRPJWHD0n0R/L05D0s
/3jMF40XO39gFdE/HtxFXi7bb//zD/g2Z5kcJQ+L0kvi82qZdxfLogrL4l/M7Zw6eEiquFwtd+Cb
/vnNyBP4zsW3g2VcemV31aXLf37b+sy3gz+G3/TLrx6E8CVl9QhrqXZImCYo5Vh/eb4dhEnsvE4j
7ZBpXMMIa+vfPFlEsO4DhDyTsXh8zJdFcfD655uFW1S/GfeKxHh5aSNZUTi5eH6lP7ZB/Z9/DAbg
JQcjb3AfIvLe1BD269grl48Hf+aLHwdW5OWLclms8fjrPMD0UFVVTLmu7eKBRg5hmAqEXmfF+qdf
WPHvErebL7u/ZcCk3R8acuxP6/M5dlXFXrHPjULIoaBEpyonWztEP6SqigjXgYXPD9/mzgcI2c2Q
zcIBDzbjQ9ivTj4fdlmFziLfJ+4UHzLAXBe6voU71g6p0BjDlG0D/hESdiP+c+UA8p8TQ8zl+PMx
P0vCRfy4BuGvqyMNH2Kk6YRy7UWi8RbwSD9EhFKMyavAo/VPv6ij98nZjf563QD79fAQ+bOjz0f+
svHKfpnvF37KDoWKMNFV9ALwtr4RhwC8zihb24qBvvkgTbt5sLV4wIituSE3jMnnc+PP3Fl5RfEe
vSOFULC9jOoCqS/GF9B+4x4pDOYZx0JDbMOsF9fsZTN8iKbdvHizdMCJNzNDPvz5BZylsyQvK2cR
rtXCX9dIRD9kAiOdawP4OaAvsOA6eXWNBpvhI6TsRv/nygH4PyeG2J9dff4eOFmW7otC2qN/ujII
VGMEo234ITbATFcF56/og4V+K/wfJGY3A7YWD3iwNTdkw8kXMAzTfLlfowAsEExDOltb3W2brMBG
4DrVdP6qhtSBUf4AQbvZsFk4YMFmfAj/9As4/39WRblfJ5QfaoKrXKXbOwDRQ0RVXQjy6ioNYP8A
Ibth3ywcwL4ZH8L+5xdQPjJf9N4e1b6C1EPy/KgDcYeQGD/b27W8w/xbzfM+JbthX68boL4eHoIu
v4C1vfGWZbyI1u//140tIocUE4h0XxCG4HbL5UEqeKCruAuTgbB/gJLdqG8WDmDfjA9xv/kCke7z
TlyE+wx1FYhpwZdUqSDrVM829OCNUggLOCGQc4BnwIAPkbSbBW+WDpjwZmbIhj+vP9/hmcaP+2QB
xodEw5oqtLVHucUBrkO2lDBweMQzA9RB7uFdanaj/7psgPzr6BD16RcQfrkMHa/ao9LR1EMGhlRj
4Ms/P9t2lh4yhiDKEq+wqxATb+n79+nZjfzmRQbYb8aH6Msv4N7IJPRqb/G3g7OwyiHeXRUZFuHB
ZQlp6YPkaQ3N70zBfy5NfvX//18eeN3yPQq2U/n/qjxBxCFk/lRK0Wt+ddsYEUgCEoKJAO/35Vn/
9Ev4/RGCdgvGz5UDyfg5MRSNqy/gDUyqGPKv3RqF34nAxxlA+SESiMPO27kxIRmoqUyF+Hs3Az5A
z278NwsH8G/Gh+hPvoAxukwXXrxH7MH9BXMPacBXV2zgBZNDTaMENONronDoD7xLzm7oX5cNgH8d
HcJuXX6+D2As4sXjYn+4M3yorSoOTN2ZAFd0BiUJyAgK7Sdf3lqj9+nZDfx63QD59fAQeuPPLwC9
64V7VPcKQYecIUI4/qlP3uZbOTokCBJOiAw8L+M9Qn4D+cuyIeIvo78A/gUySxdVAWXN+GC0fFxC
GRos/x7lHtwswaC6IHYmu3V+yKlGVK7vFvsX0v4VObt5sF43YMJ6eMiFiy+g6Ef5In7Yo9xDzQcK
mQA73vZ78SHVBOEbr3hVA32rad6nYzfk63UDyNfDQ8hHX8CzgQ2+z8oOYWA8dcKRTjee4xtFg1Ry
yDWIs/VBpPEuGbsBf102wPt1dAi38QUiPCMJk+jHPkNraHIBpBFbIfoGaYXjQ6ghCKgp746pP0LJ
b0DfvMMQ983EL9Cffr5NnS/jbo/eDDpcRU9MkG3vESIrShCB4uZPx/6tanmXit2Yvy4bAP46OkR7
bn0+2uNlHi3iPUZMGgJBR7qA1PSLZtlW6auctlCFyte5DIho3+L+AXp2I79ZOMB+Mz5E3/wC6Bv9
8sE9uFim1Y/Qe1gjsYewVQdfBYInuo6NtpUOtDUSAh48W5ftB0x4JutfK7/dTNgsHDBhMz5kgnH/
+VvAXMbRIg/2h76mHeqYMYHeBEhvVD7kdHQkmD60rR+gYzfqm4UD1DfjQ9TN+eej/mfoLPdapMRi
1UaqAvCvHg04i29QBzMLj8DrCvEwW/ABenajv1k4QH8z/gv6X0DmNxvyRff+V+MMu6f/o/3U03yR
7U/dQGsulA400OfalsRTqM5zCj0Rv6nOv0fFbnF/WTWQ9ZfBoaBPzz9fzVhFmcT/2pT9eycGNAGR
EYagVHvVJNt+JdQwCZQvVQ6tQS/PmtEvKfkP0LMb983CAfSb8SH61hfwbyZwlOJgDv9ag/DXFQ2U
KClGCBT5awMu+C5v1Dxa9aSwle+pwW5461luaDm4XLUJ/l7x7cZ/sHzAhcHskBeTL2BwXw8vzOHA
zmOyz9olnM+gBOKrdckYzme8YYgC2WRN1aC8+ZpNXjWzvOXLx+nazZjh+gFnhtND1ozl5yupcb5c
7jOftiob6hphQoc08RteYATlRMgeQyn5RTcNjtK8T8duFqzXDaBfD/8COWw/OKU1KMT+MvAfNcGw
YR+rfFGsZfGvKyZQPAK6gjRoDdoCXRGQa4P6oKpCQPb8QET8dgN8hJTduP9cOUD+58QQ+8kXSK6B
txD/7WBahAs4VbiJfj+1dH8GhxTL5ODCe0jWzNmDRECrGHQrCQYdNc/PtqlSGIN2GowR5KE2828F
44NE7ZaNrcUD8diaG0rI2RfYnceLcNHt9/wa1Cyhixv6x16fbV6s3AZob6XQ2/Tqt63F4MVt+whB
u/nwc+WACT8nhhw4/v75+hGoKxdrDP76VoBOFQFJbqhdvrTurTqY3hgmQJ9SFSMxzIm8S8ZvQV9R
/yviq9Ff4P4CvcPTchHuMQlLoTcCa+B3iVe4B9KOwUde7YN1PxlMv1U871KzG/XXZQPUX0eHqE+/
AOqzZV4s9wm7fgjqHLQMey0Rb0s5uMKIQEETjkv9VEJvcX+fnt3Ar9cNkF8PD6GffYHI8KrKg31C
/99Ouc0tC88yMryAYagLZ4t0scfeCagnM40iTfvNPQpkdUIHUibDexTeJeM3Av9C/VDeX0Z/Efez
zzenR1W7jH4kVb7HTAiFIg/0RmC6ruFvB94MsoIQk6P1OdphwvtjJO3G/+3aARPeTg05cXT9+Zw4
TsLHpIbu4XXV7XPjjkXgFeU+dyKGHn0I7mEfboehTBxCQWpV9vtNsPEBSnYLw9lm5UAUfk4MBeHs
C+TDTrw9F6DglC6YdUgA8FfrDgnINz4uaMAVX8AFfp2m207XB+jZjf9m4QD+zfgQ/ZPxF9iGy3av
sTaGLCQhq5ambdThEB0kIOHGgNU/24Afv0vCbrzX6wZwr4eHaB/ffT7aJ8vm4H4JQfU+L8pQKAJk
IYggbzoi3wg8gtYmAVdlIMRAFb31cz9Izm74txYPeLA1N2TEyReou55Ba62Xpl68zwuUoJ1DpxBY
Q/LiRbUMoz3ogcJQFIFm+m0+fJCa3XzYWjzgw9bckA9nk8/fEK9VgeczQ3vMAcNNDRpYAOi9eeXE
IADU9UMVCThDt3bZBjbgw2TtZslg+YApg9khW64vP58tFwk0o+2zWgv3u+lwTgHBfT0vFQ/Ivb9R
UXD1GINaCMbs54nTt4rqA/Ts5sRm4YAHm/Eh+hdfoPPycpnvt+UVSrEaAf2/anZ6frbBV6EyiKBN
Df883PYW/PfJ2Y39et0A+vXwL8h/Bbl/PtawVs5/Pd0K9/L89yjDs3S8lwe5hHL4Ik3y5f7AhzM6
kOgAHb95tsR+1VsPHbBYpXCx0uuu2BL7j1D0G8n/uXQo/D9nhvJ/+QWigcswqZf7VfzscHVhJNXg
xM7zs22JV8XaVTRMyE/VtMWEDxD0Gx5sVg5ZsJn4hQPTz7e810EOhzf3uAsgO0UFnC/hu0/Owkk3
DLEwQRCbPT+DVoQP0LMb/83CAfyb8SH6139+PvpQr3/pk3qvN+nf61X7P9wrNWgueXPj7ea8vbko
F9bzPcIfnl2blMHS1+B2p91+0SrTx39+Q+Dsby4nXn3DVkz8fNHIT9d3vWC5KEpYCsfQ4RpQqI8i
Lii0ln87aJarCYg3IOkB6Q0Nc9hI0Pf27SCGC+hcuNp4FWvApVmg/Tap9yKpnqeg8YDDRSsqdB5w
DPc6kc2tzXDfZOck8Qak1/8/iKvoLPHisvjnN8xWd8CmLx9c0cnV1Z2MEGBC/h9+D/6AN00fFhdg
dODz6G8+3Kfsir71DVWv7VlRRYYedlbb8DvbcfmI8Gym58VYJWOSqhOvpaVF23vu+ZVR45AZIYrd
K13rqk5SxQ2uGz+xlCwzOqeVjXvVYTeQrquNbZIYekQcA3kaM/Qg9WSI25HnXRUdoSai5bRGtZVT
IlniOhKVnhROPa10IXFwVxZackT0H3lezTosZOzagaRtHpi08MzECUxf5NJp01nL6lBijI/jGBta
Ic4zXTViequgQpZ6Z4QKn2ZR7xuh2p+6TVOYdk/G2MaZ0bSh0XHFUvLjRtFl3itmFPgzNey+t6gp
pZ8H4wylo0zxjTyOJC3su7pTJjgoXdn6leVptpk798Ak6TYzlN6XpS5TT9yxwKJpICvyvYof0xTJ
uL2tlQqbXYDJhOuRWRc4kAUrZnmlXmdhNI6L5roK6EPv9qkM9OA66We4E6anB/pIBOVRWKiS+HFi
KKSd64Ey4XVswIGqUUUDZ9bgvDd0353Q5oK09qxx4/aGZ8QoxBXXT3mWw3tqwqgiZLRJe5r7LjFi
FFXjIHZl73P3PPPZKHfViUL4OMPRkdreu7Wvn4fQRHuTpCK7QopXHat2clOWWCp5eR/piaU24haV
qQzV7Dum6awMEpnkl75bGFHhObJ3mlBGbumYzKGhtPNkEibY4vqPXijHQdHPy7CtzbRNraJvZhoc
PzWDjkxr25W1yLybvCqMrImiXvpqbgnfvYj77rKhfvajz6pmKdJbu4qk1nZwdsQ3HVucVX54luPG
CLNzuDBcKnYuldA2ddI6ZhSliRGlPPclj/oj3IeyyOkV9GcXN20VX3dhUMg2iqOJl3T+KPPtWJaq
GsoqQeOWIAOymyaPa0OLrzUurAYde314jlk6Z7ZSG1GfGKWghuvrJzZSpR05ZlF5k8jXzlPdvkkS
gLTLZBDMaIhlEYSq1Nm4SaKpHfmSOccpm9rMN0ikStWlk1ZJTEepZI6ja4FbQ+OPvhMZSTIPeHRa
RG4iSWoKba7hatTV9RyzROp6cYVd/dILH3pn7nT+NU7n8NFjRoLKwjU1WX3fRz/04pxRf0bcymyT
caWnpota6QRzHSPZVgnQj7p5o5Q/kM2l2matQd1zG8M4iaSf5baRFzkwOZadUhhx5l1nnXqW9/5t
54gTtaejHocSMYN0OpJumxmCz0IRh0e618tMT68y5pynfEracMrtGpuRhiZRkTDDaUUmsZ+lEtdO
JVPSTpRCeWo97s014Z+hID8mWfXUeN59lFeu1Xf+XeL0fOy6qpXV5ETHfikrxcvM2Ne6B9Rnzl2f
puK8gdTDOLTj0lRBb1gxQVcuretZ34riNOr1aqSktQLwK820yVvX8BVRy1jPz3ChXeYkuQhEcxzo
+dgP/fgp6DvtJuRNg2TlUJlh+0ojAXxekcCw1CsuAscbaYU7c9RiUrvKcRWoZi56mfPivq+Fa5QR
S6WGf6Awn4R2Oc875dIuhW9w/zuNGsN34tJqRe2M4rCoDEV0yHIq0ZhUoa6ROZaTLey2kmAyuJHU
+DQmT00WmY3P2ruKzpO+N8K0qm8FKR2rZo772NhNK4mGFCz7vNO7SRt0lmqLwiA8j1MZ9ep9UwX8
COWubbixSCwokZUWD1R9XMQgppnglQwKTTGL7DTwi870Hao60i4dT5LsLsLiykW5OvZ1pQA70asP
dSaIoSchNYo+6yy41N/KslvMszufh5q07bs8mim5Li4y7zEtQtjPITeCzJcdbDJ/UsPmSFsZM1Ph
p546o6UjK31ckockN0oHtkYKGjKbd2EyjZz6nvmRa9rCnoQOmQWFOgpADCHMlD1ZeC4obie2iNcZ
0KAjgyY07U41kpYeh40nW7t3JEfuWO3uCtBnmCvf1d43eRY5sohoMNb6hFshT7jsRHOBbGH5TX6E
RX+URv6Fq7FLglTHM9QwCedpJE546t0XbdtIt2qPBLxenYeyzi89fFRoZsVsCUKC1d7sxbmgzvfI
80yniQ3bE2ZVHFF6mYF+zbBquKpzT/3CxEEtlTIYO0lrNLp+qjNfimRa5EeFc2eX2b1SwKbOZjXh
UgszWUW5rBG39Cg0XZ6bgeKcZHU55olyrLXhd4+3U5ZdR2F+J9Kuk6AF5wLpoWwc0lmxynMp7MSX
KQtHrl7yE5Y6rkHzWLp1nsm+RI0smvpIaYJzDL89pX1aGpHj9JO07Y2In8ROM+aubniOexJSIZMa
uNzpj7TLR06GTSFyIX2tdAw3DMdV7c1bP5tW2JVOCm4GZHUNLanrqR4XjvRCvzNTGnxPlOTKbuIf
NEznbc4D2US2GfnYiECClZ6NkjKpL6sYjdxAPOI2YCZ26GPJ9NsS6Sm8XjmjsPOlU+Be9lHORh1G
ytxWqC1jDURFj4Wh8h5MyfeWKaDw2p5YUeFL2oR3yOnaaZsVsBexaKVQel9G8DJqfZW1/jTR9dIo
FW+EuG75PL/TSHSlIPscZT0aZWU6cjNbl7WXdUbah96Ygqpyy34EsfMoSHSj7Mk8Ze3IbscV8Y2k
Sg2fVTclq6c8ogB+mlWy9/pWqhg8kz6xAoHmSRKfVv6UIuxLtcHqOOOATtZJFgezmNeTMODSpg2c
RRiDd5BUxJuCEcNGUNgjP+TjPtJN1nqnSY5lpSrLmuQy1bmpd945irLLlETnnVKdYtZeKG5itcSO
vhMayLBil0FWflfVpygi4yp5Qh2ZNcUcOQtHqwyXxNNGrYxWaSY8C8dBmYNGOEpVcOviYzc9rsW9
jWdqfYNgR9sxNbzIatKZ1t3GemxlajcJ/Ineg5ZFsdG5tanoN6QLDNEsikhYWt6OcHDiwcK6dQxg
J/COmq2qXfmhZsRJO2mQC+YiuvdXDl6pxvg2DzUT25qRECFFI6Qm2m6CG+FIcLXnqA8NXntSVapL
vxHM8nJXJrb/pArYSlUwd2hz5CUikTyvT3x3iiift2FnxixST9o2M72KPuRVZuitSsGTSSaoVEYq
cUDrppM01GMDp56ZaTGCLXzOAgzuW/sjTrNJ01exzGvFgPM2M+yxaeiEMlH7dqSx5Fr4hVWK7AIV
xzgHMXDxeeU9cTUwexSAtlVnhYtnpI/PdIQ9s4+EK/MyAD1f3WQOAv+jtGzPRpLkthVrzSj19Bta
51MPXKcTBQplkVHYyCgCUJzE7eCD1A0sp45aJlmXGWqbyBZ44YtEjEq1klExI9pxFbUqKB3yxOz+
OmngFeB2BcNxK36h+8SesK6BkMLHZ0nWCllH51qa/2BCLU29BZ6wNpl7vnIRxvp925VWj5RTnKPT
sgumTfKoJZlpaxA4RC5NZqHaQBzQGoXmX1b9dUwdqecAaFJMSaCbbo+J5Ik4VsNihvL8pqT9xNO7
W81tbgKOj0MPzcFOGA0GvyZR5xlRTQ+7xzhJJljBrUR9NW+LDBsprRvQ2a1UGI9GMaYj1/UxKGKc
WqnvzjOmWimtPNmzTmY5MqKkuvKLfqIrgQmBzlUHkCtNZBYRKBW/j4/qGAuzKMNQsrq8FlELvm6l
ulbj92Ofpp1UHc1M/XJReBAFNJX6AK5r/p3FoP+DFqknTsQoKI86HvcBLg2b5V1sgtHVTNuPaW7A
5RadVJRszu3Umzi4G2cpIhMBJbJp6DumV9qXIeuds7BVYqMu8vQ673PQuG4SNfxU6drgtO39VjKU
qiNax5Gpa6nse5WCLz22UQ0zTJgs1ke8CsH1zwAMN1ZuW5HYZwqGUK8mWIZ92Y46m0z7nKQTXmlX
raKcCJHpIPACJDJNWjHKlQYZcJ1bLXHcTxIBYV9SV5bgrnLrCggH/Jjb9wrTz3xVySXWwGNHODjt
fN6PcBMU0zAohUyDBNQB5VaaJLNAty94TlSZJOmJ6yWpEcfxWV7bgVHD1Z2+ZoV5iU1GU2JlXqAY
fhQvEPP9M893ikek9cVEhCI04K9YMhoPXLeMkN5ouK+MRaIURyWnscGKEDwDzzMyr9KPWAmGLHcU
KVpVmWk1vcJK6JpwHCgxQoi0tDg2eYsXNS7IKImrbOJRrJhN1uiyL1gkeZ2TKfg/4xTloPxS3+jU
NJaF3gtg0iiNcyRZf1pmwdTj+Xmh6qcRuH+uZ0sU1I+8z2RD+0qy3DHtDD0xER7FPTvlVQa+JmwW
XHEDR+A9lkiB6C/xmNE3sXvaxn0xTijEuGUJbLP7mBmpFhWjLifYQFoXQUxU3Kc5vmtydEFSPOkK
fpRkmVWS+LQFyZ4H3lNGxfdcrSaNzp9izzeDOFjmtSa9wl5ANnKCoweh3zgNuiGouMxDeqW1kTuz
O/dB4Wyh5cV9EhXfuVJdeATeXqH4NHLz0Mp7tkgd2AqqZ3W6Cy5zW04LnJokyaTnPUYQxM9dlnim
sJEj65owqRUak10VyCTwAV5wJPyqv81VzRkligdeexdCViE9URSll0V/jtPWnZDwPkWVIx21TqSn
lacJz5ilhWFosqo47sPCPeF+TKTWCSMSyah3atmr6k0BJqQIo6tiFRJ61Q+3jRvJ4z4FRcNaU5T+
GLflLHGc2zB2L5M4PLG14iTFgamF4Eyl/WPtVZKA4TXcHNkyC1wzK8Fctwyctq6xOqGaauiPISq/
CNN6VAY0gHxGt4AjsTOe2/URF86TB24Ocvx5mNVnsVo/6iXLTOAsBP3cgf0Y34mej1TmpobOCTjt
sRXn4i73IwBIFaWMU92XmDsGx6bjo3vPL888155oPZNkZUgwy6xQ+KHF6SpYdcwQ97OQ6uO80EDy
0SxGZK42lVTD6lrDkSLdiI/tlo9qgcwANabnBZJ7xNDAlZQ6aKqAdZO8bCV3ID9UEXzb+04jPQrp
DVRAmJ3KvCmnbsXAleIL6iWTSBSzygNLWKbTikBKo7WVUOpVkMlOD48ccFG72kZnJCUnpYiMkig3
cGdZbSRKmoHF9YUqXXBbJ06RVkc86VxwRdtpHXYFRK1+Wd6CR1Qd6Rl+oGDrSqU3UQOun3ALyKXV
jnZSd03rQCTeoqlLOu+k4SvnRCEua2SfivacN07omI3GmnO/qN1VNuOSZKkP/0G6uzLFsyYNICml
I02WtRsblV/8yJhm6e2j31IziMor12tPao8sk5iWoDGb7MQhqZIaGs27a8dmTQAJqQgSTRlYXmpV
ndpVYIBzZ8T9LJn4SqFeZHY8B7JLw1eLy7gDDvawSayyUVrZkva0TkqrjgtDqwFBwtLTEDiv6JHR
JNmxq3qjIGLJWC1FbAq45MGk8PfTTas+NEWTGY5XWG7o3thaYgkKaZmq0bQjDZI5J3WfqAaCEJn4
3V0aimmednQU0yIztbShM1YkF3kVeEdV13YW9+JRIxAeR2U76wkY5aDlrdRiP7jK8jQ3o65WJWrc
wFTSQLQmpIKkF7UPUVJYGkrLM7/qRnyVpYg5hUhk0pTctOt6hCLVGam2E2SW14LYl7XDTkDJB7cC
Q2LPh1gA9PX3qisj6TTgv5QsGuea58LfvlR2J5VWtNdd5HULJVSdpyCGZGd1kkXKxMucB4JLb+yk
xJZVoCWGcCHYgqTILExzGShsVoc3GoI4OrENJ60DKSrtsuKuoZbtJOCMjWsyLVr6RDzIfQSdYkWa
d94m8Yj4/ai2HQjI9Kw/dqv0ViHqNFLyiwY2sawz96JQa1s6tvZUuvl45aMQ1li2euT6c2i+MxNG
DaoVY5SHV4I8kLI2UJhaOq0u9LjuzCgjx7xqHnGTgRXNkmmdB3OPR+EE9/aFT7PjDKOx2kJqqqth
tC5B9MMVLm7oXeSRehxxvR2pTk2lkhHvNrS/F357hMsLPbrIWDxJ+nxq28w5hcQU0xzIc4bj1G81
yXmG7vuiK4zC12KrVn0zzcITWrTHnv0jJZddRZFRaydeTu661Mq1OwxpOUjptX1kiNo/8VrF6MEq
KaWrmEpsWzQranBF+jvIecygHWuCEGRAOEEznoD1CxHEAii7rG0F4jdP+66oUSXjgAWSgYMODfJS
BOLCSzXpl+y+a7US7LZusRx7BiojDomVbO5rV4XDTQ10WQkmtoJcAvyNhfMwQTPBINnjQQKoUP2J
o3aGAs4ejhrIImA6dSDq6XRs4KbuZNmJ29b2c6nZQjYKjSCSTmSq1JmMy++FclpAUrpzpEixxcDw
dFo77lpbssI3Ke9BHfW27piq0zZ3MUVPCneeVruK1amhxtlYydW7MgQFXMf9RRrD+5Jw1sRmHk8h
DzoruDZlrioVzTP8elzrtwHITmur51WU3AdwXNyoa9vCaTjVS1DHTXmZrFSFcpUw3Ux6zWgAeL8t
j+uajjN1pZz1cdw+tCi8L3TX7O07BkmJqh41nVj6EOEokPwMqsiMetdgnTpmvJoFbTlyIyuurABf
uu0SR4tQ3HVhLW33EVT2XM9rC1XYYMH3wruGjIYaeeMUUu0q7U3IKZwUoTYqCggZEDqhujIK6hBS
anExj5ynNAGrgqLj3G5l4qhjUenS7rpcuhk1Y42Aw6YZcJOqtFNfjBT3lrNgBEEuAEidGXbvXUym
cRhNlfosRJBBDlg1ySM68ZRAZho70+JLQRZhRSTuXKtO8EUUQkCfU2Vc4bqUNA9OCy+Y2xCzSXAY
LMRCsyW5GfeQoc6U6pz1zY+IwpUACKxgW6RnocCmnznnWi1mPWi8LPamoeihMBG58SxX8W2KXMmy
26w+iaEKYjc3iHij1HlqoZaQBUaOb+PmtCk1qUc3SdcCuIVBWR+d9UqlzhoaT5X/pezceuOGtSz9
izTQ/QIM5kGXKtXFLttx7NgvhJ04EkVKIilKJPXrZ/mcnj7TDXRjBshLEtvlKpHce6/1Lck+sQ1W
hF3SY2p1w1l+jul29dUMQbirt+gX3fWJCvPMw3duXDls2dO2xMfBTWVq+zogly55i2neTmIb4Llk
P9dkNvglp2vM6JFKfpn1jRTr/BzQHnqT18ohK4PZYkos6oz8oAO5hFFaTdY7RqE7DEnX7MxULAxR
9PNKTw+yz6rdIyiCTyZ+nta9RMR7vEtp0+n3NTw7iL365K09Zm9dMTNUm3+GxxOoK+aoOLiM4m73
8dFBnOzPLD8tdD953XlCd9wPDUOjSJtpeuH7jafjIfHfPZTw4Srms+2ydkD/0NvneBvuDG2471BA
CNbOuRBRSVlX51LWHEvmeyyMvbml+x8S2boY7CPuX1hK+5rHrurCpdz4cgd9eTbfsvN+HyQYIU10
8KfuAUmBhgfRcYjaPqb3St4lDA7WzGw1xGiToKzRfKvjJDxlMrlJNEvkFcd/SbKp8eUlmS4Jv0vR
fHrtrCEVHSIalLP4stNLtLyGpKEh6p/InuSILw3mO0Ihh4S85Vt68HbWl6P3ooKh0RRGxzbSUsZh
k+9HJ6J2NqLK+Qpz516FWLfdURbmLRoe96V2E8TyLC7jQVyn6ZjTtYI8rCMcLBRnVHiIi72ObfAZ
7PmPPpu6Uo0PuL1rCKMC9keelOATLl7oybobR1iA8Xi38aEo+yJ7dc5EzbyvLcP4hfapYfN+AkZb
wimol2Aoe1xELucVa87PmjwiWetgaAxiJ+XW5yEOvBV+TY/iw4NS+vl4it2C8YxfRQDJlq/XZddz
O3nipnvyYdL5PfIw3ur1NYlz+TpsfDqDjkNTGDBx5wr1xuyv3d+X0l+W37gN/lWNexWtDFrPWtFV
NHlfaz8/jN6NEV1+S+SFc0eVeTiO01K4G/Hxpt27z5/o4qrYE80qZ/oT6duby+Krk2Q82OVoQ0dL
B9f2W/R9ZrAi5L4kzTjQZlxhrAl8pfswUzMWLy54kcN9FJISTXq5e7KZsUpdxA8kvI7R9hAsv03k
neisTmH+UWj6NECHDekD8TV8GdVkuzt2iW7QKhg2n3p+cmvTk1+huUzJD+jc92qM0IHrvQqTsCsT
HzLUIvWPnQ995enorUhMzYu3fBNXkUZ1IeCzSULLTOY4UMbTwPc730V/pu4zhnxcr1Aqi9DKsicZ
PchsuodiEEGNErZi8XbdfPySi0+rySTtmCzsNhHF3tKdpAfmwgfsMN0McEqavT/m0CQK7w2TNjZV
Bh9oWd/YPlU92w8Rjx67sReln9IvskhMZ+FdsXX7mdqp0axr5RIpSHNT2+WeqIcB61kG0KchiNae
y9ot8wpYywwer/I+Z6+4n3Y4uZ4f33NW5Jec6u152+MPBNwXmD/2KYA+ZAv1d9Xy5AbilY51GsYX
NP8CAmWlNFwRax+LYvA/dOKl7bKv+TlVGCp3Xcnkw8FqL4s4sBCLILJ0WzqessLdLWskmyDr0noi
nYUq2MtHLyFP+4r5Y036n0XYRRW0SFH1RPjYVUvXDmMQPY7BgRRRjwb7ZnqJteUZU440+ij6nUJI
7RyGThvfJE6lMtfOtDOCbTi7fEpeMRoWWELFfhmCTh9zU3jnUa5B0qSuY4cM4nsdj6oVmX3tLK6G
NLFtYvVqTN56ffJRRMmB4RY0EBDDl87fMYSFh4WbkoX7Ld3kCR7xocvlQS39SYT+VRf+fdZvJR+8
tJxDa8/D7pdiLfqrZcqv+e75xwIr6SFL3SWYuy0v+dR1p4kl/OCLzIlyGzh/DVcRD00IneS4LHHY
1344ZCsGpSj0cKp0z5StIiyzpYd8yXq8bj244WhS3iwi0mcvStIGPk50WWO8pwW+A1RazQipSE6T
AyFiPi7+9JRE4fQ0B7BIC0eym+hCeYymQTcspeHPbBF3zIxRg2FzrvbMqDIQmG424dt6nCFW7L2v
f0joLg00/eDBcL/vKutS3UY7h1u92nEHNRFS9yg3CZc8RrLwIEJMxz5u/1OOUfCDEfF7zdeA3U8E
0cOKd3P0ZsZM/t2+Zd4uDEwlDLQmzqT6u1OflUW3r1/YgxvKSbTe9lllTcQU9JVxgB0sPHk34vvA
MrgNg9Xu4UfAj4m3EhaFbWBm/tmEW0re8/BBpdnLVkAkiwVpB8Abh36dojeY7rCmZ7He1nD3mtgP
cHpMJqh94fNDstPiV8d6tLpcm/c8D7/6Sca6nVKTXOViog/VwfbuQDx8oY81Y+kkmns/AHNivLYg
epzKYpfQ2tJ+RfexT63x4+maepCdZtLiWmicjTY5T1J96S0Qt6ToMTvCkETVtVklUKCg9nhbjO7O
+Kcez0LCGW/W+4C75Nc2FXKugmUp/vrURnMZ+952DLk6QPgwSUOH2dU9Zpqj6D0ov6SXS1Z2cLQw
CXPHv1ScsR+rJuJpm+wCC2Wfa2r2d02m8eCPO/8qhpmqeoFUBDN2ExFqMp2Gx2XtstLb0cAFsJBw
kQvMd1vO0B6MYVVIE74F0xrepE/CN43R5iRYMt6FZpfHUCXh/YgRAn2OQF81o8CEdTQEQaWZjEtI
4AQOKCcyxb4O5uswFBAITZ8fhbS0ifNJ4bopWCqEifQ4+Xcsdx68RBvnf0SyjQ08bV/VKfiWmz9P
xSdXXnAcdi9rNqGSO4JH+B58dAlnaNRopVBPb8vm2ddss64KVZg+LIFbDinfJsiVIkkvSkXFfc6i
rN6EBgsTYbCICg+ahJVGYqhIt09uukQdqedhciHcr1SkJv+slhz1M+yCp0B3Y4kWLZsbUsDQxQzm
6pl6M7Q5pmH1RXq5AxQSK8jCrntYIQE3GDW3B5ZavD+de/Clg8wcCuBad0kAP7iLGIVARTHNQWo/
sqhLusoT/mtOyK4OcqS2jUeev29Md1vls3GXNaqY9xQygD9Z5v3xyWghNDjyZ1RxWI4TbKckCoKG
AqeaIFKQ4r7ooJsoXqy1HrIcl4Ump2BJHiyRI6rmFNCGCNZB3EgDDItzFrzGnEQPkHgKBbJI8OA+
ZWz1yoGQEVOCCCoGjKTxvHwIsGfD+Qp1Awr4kGw17qdf5+Hs1ZEb8sdMdO5oiRkuvhq2ZjaAhros
zdocQNsT4ZY+CkwZMszG+wHtJLAPQ/5SoZwpiezyOzHTB1sId+zZVAWT8g9rFsHKJTt0YhGGFd1E
98uwLD4PJnk18yRvsZ7sQxjqHcd1GDV4WyE+a0JayEj6IhkJfn0fhYekwCQVisn9NP6Gi4A18dSx
MDk6JfC9lmIVxco/xfHsntM1he5ixwBdITAaCoXi0Vfh+gitSngw3x01Ze5vRVr3ZlBZOXhxImqu
x589vASSm7gc+WguhDl9zs0isSM6r7Z5kH/FdIBPk+T6MAv4vthDsFUkZp4yQLP/ZzC9u4Mkh7A5
PPMlF8di3+AlawZBhtt9us/mAkPUsKDJ12yMT71ifpvaEEvYREdXgJ1ZivyUZTM0/zyT1ezLs8S0
/SimeL2DbRkfAmndXeQW13iaY48NaqrxpKL0yZIpvQtzs97clth2nCV7yecBmpMowngFqGDX+wg+
iSwJ9Qn6nY09WG3pof/WY3XYP7lRRTeHa7uWaE6ixuvCrOW9faFDzh+TtFivW5yR19lzPjQ39iuA
1FCN3hLUu7Vzq+bxUGyxOQSbEjVB1/izSNZfCCnmjTDf8ujs+PqSm6jPyll2qS1lqiEo7ZkWrZI2
qRLLwrthiOH9d7N/QPsDJ4k7eC4xrModFuktSwKAWSOEIHjJF8tMdL/IVFWK7e/QeiDRzMZ+EhL5
Vcwt6AuTrhDRw6CxQu1bqeGl8+/dGDbCjhyzuE/gF48zwIwpo01m+FSjYdAoGmhEJraIg1u30wg9
j5casVboL+9hx4IYB3Y6xThxLKm7uWAfwYRLR0KgBdFYJH7J6DeBIa0RAL1AnWg5kq+pC/Krg/An
QdfUe+SB5Rl47RdzVvm+8c9YoKwtQpN9jqwAnAlb8gaMI8ILqezI9z6FzxOE3r0f9njfM2uJXhV0
mM6mJ99ssIFs1GGAdprcsNowndNFctBOhD5poI1oMfNtbgYR0laj/yjxsvkr52ppJdg6V+Z4zhcu
AR7AtNXLEvZpCWHQ3kK2aghH4NjuM58HD8pM9jSEZADyua57FWfL8CowI4D6kjSsRdDZv2aU9Bbz
Pa3mdIM6zXq7QLso7Bn8KzydHj+Poj/et+Ca50I+sNiRz8Vm+OjmdMV4xD35x+l5/8s4n8/F7jvW
ZJ0HryDavj1Y272DwUhuyMVuhxAy1DncNjoDj0n6R89NU7N3gb6YFUK56XXQ7nZb3nS3d3VXJOim
Iy6eilXSOyhZczOaEF10b9845gfsxNmDZqiBeTyvxO5/ORvGu4KQ7TDzvRjLMPQoBr7Mr1Yf7N8+
W9U4B+GiCBPQsbx3e612CY51NLm62a5o7cDGSqAkndJ8Cs4hnusHGMlOd3IRU00H5252BtCjaPZE
4FAebBYNb33OZArmddeX1Vvn2rNpo7x+f5fEiudFFwC0hhmma2b1i79gUZWW+goync4uuF0FEEXz
GKUdRMMFOILv1D2XQ3TUU7jerE/gUFOWFT9Vuop2Trk5bmMgG29el8fI+y4MduOoQtmIk1TvO2i2
fALAtLv8fp+AXWHPeNc+CuJP1eHD7KOwQ/3sJIz2CWJeDnOoJN1uHvdhWHDtUn8H4pMOU2UzHBEs
GYJXHCafK3zFE4zhoowhMDTGeO4wUTvcETdgj5BuwF4wyW4+0sIVj3l3xwnMj/5SJA9k7Mdzp4rl
j7QxqhO5SrYfoWiXWarRAiiyH7Lgu5rv3kV2UCvjdYLlckk2cIdKl34QA6odL/FEda1VkWCcJLvF
ps+jTsEJgtqABiX5DVcifkPlIEfQipzCLsmS34X0yMs6Tn3LIWfAP4dJb0uufA+N/ZDWmQjiuOZ8
mks/lqoK8/44BqrtGH3xIQKuVb4H3UMenfPMu6xkgr6nDOzjWe0nnnEoNR20GArbM3TibU260mP7
leTrizfjf6IerxZCy0++n4b3r3s9/ge6/PcsnAKNpf8Jm//7X//X8zzizz/uD/mvf/yfeGjbv/52
R3+reZn/6v/2q45f8/ft25b//EXf4YB//1n/us3kN5P/73eh/E+I/9PXAh/mv+D//9v//H8MByS4
O8F/nQ74vlmcof8no/aPcMD3N/wzHYCbq+GG8rjvBLDG+PsxzcDz/xkPiML/kWYhnp+TRH6Cx9hl
CA78WzzA+36WZ45UbJzHEFUgMyEa+2/5AO87bxAWCZ4Bhm9K8JiY4P8rIIDYwX8ICOB5uUmMe1H7
Ufz96Nb8H7/H/x0QGMkwDHsIjbqweTZUpJjlfl1wFy20/iC/+8mHXID3YJoeJfhgeZ6c+mlcHmix
QozIw/GyhHCYUMfzg2WeOssAOOPUieC6FAHGirTD4Aj/fSnjTepzZ0FqCqFdnRYDVB55Uam5JOkY
foWFexs3BcWLPOkdEhcZBLjnDZyJAVTsW/ESa9/hN4F+FMr4zPHqYsVUY8wtUjapnZjkySsmXnYc
m91jooAJsaGvZeiJA++vFxav68wOGH6bxeuDkwsWTBhmKSEXeI31UnEWBt5JP9C52QsFmGDJwfEr
8izlh3MR2kuatGs42EMXp3h9GfzoRpgH0XyvAecedn98timHKzjVvQUFSWSrByBOyrVzkDKUCVY0
m1mWUvb9bfIMDqVlr/swrlaa3sUe+0m8ZlmQQBh5cQs4fe19VskIwCenzcziukvFO0mdLkedYrKI
wi/okv2b36VT7evEtQ6Ybz1iuq1WyaMT7bIcFk9R2SJHg9ONrRsZlOypZ0+T6i/xjG3tR+MFuhaC
AyvaW0zi6CiAHkU6hraZ/OlFeu5971GMz8nQ19CxN7beFXquR27Mh0rMekTouHvKA3Uv2XIW+hXU
IXEF0hsL6yo/SkAWmPlkdPALKwoYXw56vdBPUzhdBfrp73oeHoESPuyT+1JZMdTRMp2KzW5tMtvP
zoACxAgLE4GdzdrvldrHP5Suv7s4ue0p1pLKWTn6EgMiWLZqdOZvgrUFPR3mV0IO0QhLY/F38Dfx
OrQW9pqXJUOjBgvDaMNTDEpQNsNt8EG4r93GzxyUYghL+TgZQw8mIk8KJOwCZI8PEXppQlnri+V+
McA3Yi5/kzX4Pc1xvToHEm09D1mKnrBAj6OCQIGVBlwnuuFhZexrocljoPa/4XfPnXXaNnNAv2IV
HaCRlv7uiioRhSsnOGB5rH+Cub7vhP8j9vAVYw5iSLugDkMJN95iiCL9ad7luU+nT2QQdui7Xfqx
xeoTsPuvrYgYq+wQ3JShNeD252KO6ijH/OIBxQ76EFO1/tNp/U0+Y9OnP6iy8GI6OpRRNAEC9tcA
3kj4m6G2n6F45PVkgYuIWaT14PGzZMlHCPUe6jjWTlDu7gR9BqTaA1IJCcDobFlQvfLSBS2BsKqK
4E/qknNIuqNYz7AMd8QRNpvAXPVCAKpoylOqynQcT5M6RpmHvIWqZ0UOzqr3IMKaATUgcaF1afgG
h82/Tvw1Wn7MNqvVGJQD/NWQ4nfHlgdX/mHi48IBdorXLU//gDhGcGfeMh9flALckFXc+ei01zkT
70abALqLmmYvKBmmWbTxTA0d/OQ5WdHcOcCRT+ikPHfe1A77MQIKkvxOhi0u6AEeILS0cvJoHp8K
Yv3+3R8gbsHCdhmbHv10iadbFohRvs2CjkHb05hQJLJkMM7lksGubYkLnatWHRF22bljKWjrsANo
7MehxJHaQ+JOdRd9KvDmN7/ooSYFnrc96n6NPcj2sThZyAxFGe3jllR6sMhfgUdC5wEzNHrljKO7
MSDNoJTKKP3doSunSEANwJ2XYdtwOg+7hBUMrEwWlaeGOG34xOVSpV00YEJASmps9Orx4bCj3iT1
Eq62FFJ0sEQnHQHyhQc9P8D6zBqyqPzY82/YfaEwZTk2fJ5UftCjW0zBGt4R9U30ARNxmv3ie8I/
lj24nwZ+i/PBu5uXKXqeCcJmAjQu3J7UAbsX0LXiTL/NaEprS8hLVIxDRc36p4hj0WrMerdAb9g6
mpUqgbdV2HYK1dkb++IMBMLBq9eWXXRi7mCJlgUFRpyKKsVgs26IcQxD07ENH/z8YCIYe0UBNQjX
3QugB5ERfg53LfyFwExAMhHcyDy4WoUFByf0M8WUTcsNjEREmwJd9NVs+Id1+dpj3mY50j8m7duR
Zq0B0yvDBAbKQIFJZ+ywDrDmohh9oGc0yMCVnL0e4QVljrC6kneQXzCibYQMQ5Lqw45ddEq79SXt
50ptGyYzel52URsmSWm/B8QQAElKyV0uusO+8R+wpyCzZ3n03Ll+vFpnI6CPHsbWb0fTg4PG+WVU
DHpqbAmACbKVmyFHXE3A3quAxbV8Ec7/5gxyU6QC2vabE3VQMN5GnePVkmUY5ROQBMJhZsPe2w1v
ctKPD2Z00AzGv2r1rjF8BpKCc1X+fd6DLYdM2M30MsIh11NSRVFfsWiFRzYc1+428XRrNlCFvWev
QuxPKZ9Jif5iq5UaUXTSrdKCHbnY28xXf30H5yAaOWylfqxtvB+XQOVNYL3rlqz3cJMR/mOFS8oV
OOFzEdsPYm6EwStNBq84QhuDYIIY5X5V6QhhbvvO9vkopfn2Z070SzwMtIIN4U5QZfvGG0NwDjY6
ZD3mUOHkT50BcOq3/Z54Y5v6qrumkTskNHzQSdfDRxoR8LDjw5gwdtzi4XnvP6ZNN6AKD9tuEJqC
gO5gWhAhzsQOb8jtVC7KK2+eUF7kWpwCPVzyOQZVhU9AZPRpSUCTr+AucC5bf2yXfO4qKtLi4rH+
bxbtDY89iLgzJD8sJBE0CEvWgCgqXcixUhILYAVLecRTtl9EKA8OrEDnB22XjW8dUVAAe0gH2CA+
ojHe9DVsXWXGsYG+y9HG7IiVsNco0W2aYC+S6cb4gm3od/khT+x0isC4RCDW3GIPpi8+AT7WMX1Y
yLWnWFtSlp5DxCPHYVw8L1Zcd+ujv/kJgQ3IU3rU5lVGS+u7lL+swkcVvEEnKECTzSdJkOEMPRAs
BUJ2AN2y9NWXH9vo/S5Yj9J/ncnmf9FxvkDirRD7RLhQ18A5jiv1fo7BSJpuyMLjxPLxBULWa2B8
/gN7Mi+7DFUOJtTdnPjHjqd/0yFqfI2WBmY5Tt9vWioCeDv16gnxI+nqJennMgHOJXNVJQDxcmcQ
xphjgh56qjuFozB3JTo+jNbe/ThEeMvvadeE7LLQx5EmzbBh7APQ0FczBcNtxPya5PR+HRAASHSM
sM0EE6JHaIiS9bJplAx//rCxuAid3xcs8E4S6i0yrQoQWp7uMPuSpAcsKzmw6OUwgl7/ZSDdo9K+
I6eAQKIMuqYwW7Nmx25BId/8+1iDHc/wEPQW6VryczCkLWgrJjjlY4oY6WJrb47fCvm5cVkjz9Nu
M6h+mGRQnKmp/cjHybBsmIThamm2LochJRmUWVPRBB75gPXjQgSG0/siiI9dAfKAJr5ETzSqn/M0
cUQU03j/LfK5AEKbue0a2W2oobjth1yHpoZKxu5gOfFaivhZKZSYQCQP8+js2x4u+19K8TOBEvpB
1N8NWEONWh8KbX7uTn7DgWdA1SeeEFkOIbQ2xCucpHAKu2vEQbQKUNSTqROpmyTmGtRX5j3uMO+A
4PTbC+/35zFEh+W5i9RmaWBmr9XccwS8oHUQ2B4ZaaNxOymtap7D7YBkfc1tfx3oNw0x3HtT/opc
xW+xDPf99FisySeh9Lu4/JI2qHtkX8gKeTdHeTJEpc9JMHntniYQpWIO5kW1qZ4vwbDfhQOCCHYz
eB8Emjx0jy3xf+AmcbfRyAMEZIghQKIsBtcy9CVs3RxeA/Q/VXUw8kySPYjcO/ZQMAqnf2/jnLaY
Hvpq0aJCrLNdQAiKeDbVJvDhLYiqwMFmrg1y+zPyEWGaR8TufM0QKTd3/ciOKiSnyKw/0Qie13mc
D2SJARBId6aGoyd4lSC3Kr9PEHBc4t8J9c4G5xfcs89iyvpm5eS4O9ro5BFl5TnBN6l4BTICMLNU
KgaamGyl2ch6FnZ9ZZFXpXS930UwVIkK/hpFvzoLv6IbXlbo22vvT0gY0V/fLGLsNuztonW4LClp
NUdWa34n2YEqzAQx2tsZyqfa/EbzMKgGDHcNpJ1XoCnFy+BWfcWzRWEOZbaSfD3At73tFBWZZkhk
iQEzYReZ11RE7xOPgzor6D3X3ofcaQORFsgbvLJhLJCpD/6sGq5uJIHvbTcZuopkqpVK+pUPhsaI
+AFpCfVDxtNhULDX9+9gvsjEI5f5weyZLCNq/na7wlsk4YwjAmq8DnGu+kjmNMW6NRLJBJ8wZHmA
a5AeRsqc9Eml7Nh6zE4HlbA6IvqQTvNWRjmGjyjbxktgF3SJ8UcMB7PqihwTfuJ+5Hv02an5GeN9
EI9eBd8P2sJBr+th5JLVC8sO8dw9mVUcEhI+mQEh1TBrEjM0SKX9mRbV5sb+APv9S6Bx53CO1wUz
0sQrmV8KHh+U5j/JfJ2W8TErEvlEkqym29YqoNJocUrRf4JSPlLzuq4ku1NSgrPe0+GdsVw1cUAA
Unq9fOqgSmNSeFizov/d9dTfcGzz/quL1v1uiAfSlbA4gxNWlDc3elhxgdGQICpjolMP765xNA+f
lyAUD36w+1cGnxAMjIxxDwK6vsLuWwFs5z70u9TVymF4Jvt+J0e0uLHIUkSY5vmAfr7HRI0FTGFl
1mlmluMO/xe1wj+Ywv8kce96KPVdcGJjUIAWkbaVGeVHpFrevbCffsKPgaWXd+Ent1y+LlkAJkaN
26HoMnqciMihqObLKWbr/IARNngkEchUMLpJS+QGMG4GFYx4Ux79jHoEwyqv9yWo9s6FT8lOBnjj
/owxx4PQ9ExQys5igna9e8BkQBSEOOb5BvqHsMShaKQMpqOfMHnMBgDj5lvm+DZikffrg9uUEnMe
p5zCCTfM/UlxL8VKOWD4OIHmU7f07rTNnXfeNdBDpeNqXlQHwYCGB+cXa+P3wE5YsY+nhIX21wIK
BTjFNqMA4Nd8SpG7/UvQT+GmCkl2nKKNtD419mbJ6P6wpMDQ64+ucQhjiGqZurxA+hpT0Ix3Nl8Z
IMAmmMV+1D2Qm0x1+REO3PDRrYAncU8M9omD/Lwx3jdy33ykq3INBDCI7Reeni1+6W1LQFuxNHo2
qXYV7jYQX6PIwtieSUzaLZ9p64O4q0eM6ssAZmBJtohV+yQw/8rxOUc9BB0MXvKw4sO/G6dlqvwO
AYA1WH2ISNmWhOW3vihwlKTRD4gwCDixPblPQ5192nAcnv2R4fNKo3A4Fr7wQI745Hkz/XyZBxFd
R7qxegz8C/Mo0hN76iMgjQwsogn+rB+zWPjvXdKvbz1uWIIzVev9MaMSA0luRv7Z0QnNhoVJUofo
bpHt1GCqBxe1MrYYYsGzJ38mn4N7pjIyfUWIZieZUHVRbGHn/03deTXHjSxo9g8tJhJI2NfyVWTR
iE7UC4ISRZiETwAJ4NfPge5shObO7F3zti8d3Qw2ywBI85mTnlXntznLo++9MvM5H6R3Y2WI3Jsg
jnxrWztOfJG8Kvp737oHhHCP5Xrdyjf2T2tsmkkmFsE5y0h1xcvZi/xH2+MeqLroG0SDDyfujnAL
LkZ1yTG1Hapr+Fo9Cw5NMLCPe3L/sx5QAGr6guG2KL35pskUw0g8rpWqSab5Qh8+Iudoxh0b+fHZ
t4yz60IpSLqxr692fh947D2q+BD1Fs4j2+mji4Ard7kfxN9qWlZHcnAIczPwC56BIznBpNgNamCz
kxgrPtIdyQ9d2Ni7UqeF3oSB+Qj7+m0cI/vBEpPLOqC6KaS5NlZQEUco+p0iSvZI0j24Wm7wrSYH
V4bV4zzpkYo8ecYTVsqYHDszBNcpwH7cdeAEnpKq+aEqe31SMcTOZZZrd0sUtyFz0nTZTSscD69B
MaSSQO6OzeT+9GLCYahE4XRNPNJuFPRL/5YVsr2vZgu1lWRVpTbZ2LewUTAohrqPj34XTRRPm6r5
pCeE5rkEfsIVncS0Haru0QiW2o7DXorFyDC+p02JR74MxcLoFw/hhipmG5OFpXm4tFX3YumWgmTA
373ESZfvMysobpfAHU+5k5yJIwebNhHDFRMv3Et7dJ4llTiWHks4no1rF2iKQTxfeoQKplfV6OsU
u/owcHzErdPEDqiAkRK2NOwQebYWG1Gl78+IMvusZBtYDWKP4yMId47DT7sdsp027IZzH6JD3xJv
9EcS5XSgW3NbD4755vQlu/tBiulXUIDY8ArWIWyYlbewvwYGkTOJk7xU7W8v0+lhCXVe8C6Sbltk
XnqlIzfdLL5GLnGcdGy3zVAnF3+uH7zQa1j8lEn3WETS+ZGwB4s27dBWFXtIQBFxntxIah+bXHXj
PbWuV3doX1StERb75NEe7X5bWbR6WjAmsmZDj9zh8vXmZlPbHXe3fOqd49LF5j2Krfq2kChtGFEX
h7GWrU32Q9pWejIF9dQSRsfUP9O7+mIYoVnbURDO2Ydbd2MXAJiYcSddks2t0N+RwPiVOf7ex3ZB
zyE0WyfPuZfqcCeggViU3D2WbF6RkFAzcXnbBu9O7T6hJNnHuCPHFBXywUwBdVlTH0swAfSVqeUY
7xW3O90li9s/ojM9ZBUkIrTVXDzLxaa26KmfE+Mf7A30Xstz29uhsghUWojpRHczyCJcyE3P4mTk
SQota2MH6HXpbA4pLKEf8VynGyYDf2uWMXjJOn8famurBvE8o89vpjCkFMnKwYvKX4Xr3AmXZCYr
7GE3UAZ1vXw+NJ6of3ncKw2j8k4Oxb1QI22qNt6HpdyZwFDRdfvjIirSYwMGqeNOuJmE/Bf5S/f+
R5+/6JjMQEzBaBnlsQje6gIHYqBdslN9WWwT1cw72/tYIp8vMQvI0ETXeSrNBreQuZa8kgv9oBU2
YgqebNObXY025iX1w4jKN+rmNDXNfk2eeIwIMe5L2YsD++bXaQ6Y10t33MZtfokMxCSidjRDXPdb
0GIMd1X3jOe+VgHIEuQIXos8ZoL9QlY4Yp8Rj0v1CF6ip2Eg2vykWKdRuSupACfZVdks8sJQHiT9
ngdc5ZzQePdb+ixIF0AHtIzDbxOrfkxW9sqx8SgZeZe5QdxuM7ALvbDZJZsTno77fahHdgXNa+Gn
B/ZF7Y6KyW+T5eZYpA1dH5Pm4j7LK+tFOiGogiimBSZ96x3l4Gao0Krt0LyGzkCGc5pORJEe27n+
bIYh2y6xYYlWl186oTI9ia+pst/Cdsh3tQRZgYk9brLEy45dmKoDisqLyVDNRdI+JqJRF+Tn5Wpl
cXsoTaIPblE2W+JXhFW1vKXH8YMW0DlKbL451DBAF/UzajxVo1JcYj/rj93kwleZNeYRZsaZuu62
phEUbIAb1Nd6WIPZ8C8WHR6FjKmR2i3fXLxyY1JqMsTREjF9nz2KDdUY3aphca5UB3MqbKF5nAbb
gpfALjaN5sO81O6encEMLqinqC2XkDkXkkNbPFI2D/dT4jwHThtu7Dx3fpBNNidhhH8nSemS84jm
/N7PSVSM0hebEGdtO/WfYae982Ip/TQvo3pnIp+AWaQ/6YBk7+4CWijW8akauF0Sy2d70q72SJ4Q
SSUiFVxiAmP7jGDu1h6oZEsleSZCPd/6oLMOUjo7t6hv46E6Dkuzt8PoY2oR7JA9LCQpjLFIztfe
szdmMr8dxuW2UN9TfJgaewiihDotqDiMaPEWe13s03Twro7Pc0oBdK9d9enk6YF25cZmmbcJTHwo
pHppux50g90A7kKotpXcG8viItHAsdjHxfKFMOO0GbDi0aP7r1y33xdF1jkK8t2cBPamJNfTs8LY
yGShQky/o4ffVLXirG0PVZshOmWHm9nL+MNrrW4/xppUXhW+LEb+GkEnWXl+sXM6LYU6Rop1Fe15
v9anlDytp+L2NrOS9s4IO96qKMHMcRiqIxEvxOWWeZNWSb0VWcSglvMh0a7q5rYdaGTokKh0Pngn
O7qtXK88uU1Bzyu2rGTTuN7Wb9TzHJcUF6cvXCw+LpFvZyWauesKIf0eITANQzHtZNmx1DeCZlD2
MnWW3DZVenbb5UzvjfCIffU6HzLCyFaemEfmmgsTo0YDtnOx+pqH3oOJlbtsRQLcjVxJFEcR3RQ2
pQVn8d4IzXDnkEqn6+nZF+yQ57XiOg4NsDGrfY9xt3djELtXxSc51H5jbZtyRet4rNvka52/a/NF
x3CHa8yXYi85q5TM+90n/o+1utwF7qkmio2BVSH4Ald+qWG+XLyGB9ZJ7uS4PNdZ9lGL7p1OZbMt
YxogNEHMiuOhptK30COWInUPOfnhXcQOM7LhSUkinTHLM5YNib2veVlP249jm5ebku8hz8whTujD
ePG2FeKmT9ySfAqjwxIiNahasIGwaOpUa2TvYPyWziVoCsh3G93Q0E1F3O/Y9t+VU2nvCo/Et8qm
yySle0xLN3wJFPqyWeyUGl+g711f/hpwO0ZN0w2VewQLuPWdmLZ6alc73Sw/vLx+zPNboyZ6K5QR
lsJlA1PUzy3fwu2ibAZw23+2Fe9vBmWSLmSJld1jp73W3HfeKL588SsfO/Ozxz88eAGtX/UgfCsg
jkVaNgjCx44crgrkfd6gA5mmfFVOLDdr8Sj3xyeLtcZpESsZbfjouL/yTRGZV4kgm7chInXvPwon
OS19QH+/PqKpYmqkLg45U/vEOC7sb1RHtgQ0FLys/KVdEpAABrjJcqg0n3jjtjUFoDT57nT5wRQh
zqKTPC4lZuNED75NFtJb/aNLilWWWCRJ+ZX4BbgG6Ihkn8zRG1i2MtXctwzyQVMdOaGMYrOzqSMY
NhU1uYQkkqTcvQ0Wf9gFqjzRJTxHDXO1Err4xYSSbMfIbQ6VBcEhQ13Xdd3tIqdFn8HGI3tc3fNo
qd1QL9/YC219H1MurheXdJNb7+qCyqUTmGcUYOQuol9xihlsf7LwP5Wgy6qGvT2wrs9Em6tfdG9u
FPPo0TIY0wccoe3InazIpW5qLQE7tbcVi8LyjQbq2Y4xUmSIpuYP2WtpFwe5zCt+xI6/haqhWlJ8
04anTPgkeH0gHlNG94DAgJ18VwEOfmM3X2VNHGG2EpJqCYRJka1W2Yzo71FeccbsWqaExpRfX52h
A4Wh3RuRDMOuIFppjek+qsz8wxdl90a3cTwaC/EvQBQCPRec+tl6n1y1r9IWiY42EzkQs+2I+uoA
ZF/5WeTxXQ85IJpTZscJcBz1P2GeanrdndN/oXXiZ4qYBysmpBzm2Y9hrB5mNquGhLFoxr0a1/B8
2N6EfX/jNMNDtbxThtk2YUl2gHR2ETwi2x1l6hKazvZrMsbhXoxld5xsxLs6mBmddUiryZyLnjGJ
CPCuHLO7nv5LOY78R9jf6Yapua4Jibv32APnJrcPUy1/WS3jftL112oUtx1jPDE15LRHQCSsM4l0
VMlwLyty6/K1/EO/sCghPVVBfelncQGvx1LANfGWOZsdoNiFFTNiaH232hJf2R5vNJl5cHJHW06s
lPRtXscHZtldOA76bJMAt8aTCClaetx7WXjsQX4QYt70NQWtusZsASrEGFckwbNGy1d1TH7c9Q5u
w5QeqW+Obt9SyEMUt/ZpDjzIS+kOBnb6JRNG2QT+6OSrM3t8qob+nnTitEn65Nz5lKfsjCfLMTA1
kjcKHBdlI62Ujyw3zSHHJZ7ywtqUOQCSapO41nNfaqK9yb6BgWQt7Bske4vOxjZwbobOPTf+QnDX
kqi4JWU/3mbpdOWu1iLdemN2AvuxkcQPQ70c7VhfypxkFfyMuCg/vMJ9GwP6gL5HIRht369uxq49
VRGTl9cSWNUVzbFU0N8NxIxOnzfzbydm6xTP7tcEKKKgEVV4zTcRqafFu0RgDefCAag+3oHJBCqp
Qab4jd5PUUZZTiliEfURqzFld26xjw65s2fmx33VqjtZtMuLZnnKAJkiuCKnuIkLeKvahwOIosVe
fmkWTlmnnqJieQq1OWVDiE9eRtd8CdvbVgz5HZGk5b4ep5vJWVjqxJ9/per+G5atLf5rUM2x5aqT
rqfahBGBub+Dak00LrECBcbQFXj3s4r99uhWg/qsgq54I2KNkJpVc3A7jc3ICjCd6XaYAqt3/795
J5zN8hdTlzTfmryLQjQ8AL7AUNdI3V9M3SxjoV32drUhvqc/oiLmSttogsWmKCtF19ayPpHtw+di
qPVT2EsD2cLofgeVTv0/pDL/zyKX983v6qnnPPP++tH8/5C7tLnC/+vc5X86CfVP7HL9/f+AMof/
5kZB5ArhSzeA3cApR/+IXfr/5ttcwChwBdeNTgnRyv9JZQ44ls9zRMCZJNLjpFCAzf+RuiTG6Yac
EQ7F2Yf26kXu/03okpf46/YJhO1Lz3c9zjQWwnMCd729/rp9aq9slz6ipZxmvbnJA0GKGf5V0TuS
TUaut6lnp9e/vpv/7umxnX9+WcfhvnURsRzJUaiO80/Pj+OWqnPtnpBH3OvlpWGiIhJnhQ1wP0Sj
YcckkvtY4XPT3OWA3YL7xcS2x8DvVqAvKsvrLjJ26L7JEeWTHE9gT/jAQAjPbmy6fcN3+2nTGaRc
opKu2NZdGtUrVnAW7yHClzw1qGjNRWi89p0n86baB+047ZRSMbhDtQaCKCU0b0kyzJ/WSMBuu2gB
EhMEKVm7QJNiU3kKWcLNFnAaUWq6hxyt9Qlyl4p3o2kW/2JHPpqup+lHnYnou989a1iSI+fBpxBL
1WQGZkBAYcSbIslnqPKM8lGr/BEKL8FJOnjRvDIFmNEy9JOFHP5NOo5+V+z6oOgUQfHONWjHrJm/
6SiLHRjVI2kDexge89S270m+o+thTot3tL97q51SzfOfoN1mujqknT9C0pNwuCEPa6JLtXbrh9gE
VGgoOUzWkyZKJve9QRi6FUuMUBX6+QT+KbXVu7Er/20SFvQ+pFN3NcSb97ChXiCq0PwctEvC3fNU
GO/ibOGD1igOzdYOZqf8KWpdGoApHh+6kLDsoFc6NtgFsir2SSiLn3cyjYjglfBQslYo1shzYpIt
5VIQKirwDrIqJJxGP+n3SQM1fBkYa0lpqKgdHrJ5HscnXYa8JjpK+y48lnB+O8/VVmrJejKZgoW9
S1/fKa0t9xLWZfYcuKQf2f5o6u2zjvNfouzREaYMu2CvrMLxATKz5SUgjFHdbGaG2+64AConCrFg
OcZwrq3RfIaEgW15iaI2r+ikJotoLiRmsJd7d2WgU/XI9UMp6uZdEOvSD8oC9bAd3RYhuEedgmPN
1rmu73npuUWVj+NK7a0girsHpW2pHlqJ+nGM53JqgA5OVZofqfByfwF4EPpxajsrwefBWxrMzjiO
NA+iHar8pWyctLj1uO25C306m0IDdqTfzQbvHz+kAZCNpwmYsdqlBPryI2pIwBaoU6GvJVjfJKR8
YZvYGxe8LRZvGGBx4P9wE5w6dIPSBxYX+ODzujblWyNuxN0ss6V5p4/g0+xqTdltZjPwqSvJChwd
BUxy1VTsjwi7tfod6oxLN9HP6h1PSu3tTBigoQ5zArayGml9byz6k+JYB5OtXsai41ERzTTnW3eo
i/w16Om3PRjfJTDcZ3DdSIVmjBs91Ta5z6MI1G3u5/o5c1srO7dzDtm1JcgU/HJYAAdwSActjhVa
4u9eW9lX0dnRt96pG+8dOPGKTKzt/sCG9aKU3R2sZAlfZU5f/2A87T5TQQnu6sEWV0hvp5RmaItb
MwkWo2nb5TtnnN0NZc9jpoNz4QzupkoInG9sf4Dq5r3IWZE6TrhWrP43si0S0FFD8BAldfHQesIC
rh6yFfGXbLqRyo5fxyUcur2iDxQ8InQ8V7L8ausYtHydTd5RFD1d/YVO8abKBr7+TN6ljMY42pFr
niqbkbDInPrTKelsq0kQoqnLE3nz7hAk3htw9mxTVSnR4sV+JfPyu+RCX3Hc2l3q2ieLGPtxbpv4
HFTDz6ov78ntoxr3hvJ7bD1ZOaKj0cG8g6CnHiKg5L0VthdY0LvWmhAl+2PTs1nVaZZu8bqC66iB
WQzjeFz3VRZyyz5iMc1mrr4LqoqRNQwD6MxDkt0Bo39Ft95n7kqepni9x02LNyrPGmC5ttwq9Vq5
8024kl+EnVyGJWRNClOlB3DX+co9z1F7KLr4dnHC1ahmMsCCv0lqDSLAXsqjGwNXbWV/I8Eb7clv
f2P2MjswhtSM3PLiNAyhrEjBX0jvbQnmZ1n44WZAaP0K9HDyAuAKWU1dJh5/NItFNrIiSdXSOYdq
h49oKxNuI4rPm2TAv1kDwVEIY3DYJY78dMLobNnFqcocuWl0Ob/HigMfKH1zWVIjxGYU1aGxrVuC
Ns8yyg/M9eSgUTw3y9T18yYOS/BDJBeRTMySDgcxyvCxFYA7N7Jvr27iXxIWuXdD7D2ycTTbtOTu
QUDHBAweRZ6u27YMSIKHe8wxBJFK7pwsZqieULMSN6d1MOf0+J35bHvzd4ZOs8WAJyxRtdOjp5mU
LAVXyGqin/lIN3Lj9qjeW/dPGUusvSyeI/MYrV0tm3GGREaxRtQtSPu9aPF/NSCxKZyrD/OnA2b9
6YM1azUsW7yYZiWUgj20aOpjduWdTOXnL/OfdtkwJSFfMunzjNBu8j2a6VfP2UKuw7KHDGy1M6gL
yKbmueoD+wMrIPkRWU3jb/2gi9Tenhu66rTjurUnVxde+D1YC3TuoqqPlCiqfSjXut1A7JqgWcO3
NcHpSgJPnQgj4KV3OVxJkrqU+XQzoELTiSNAHS+UP/Ra/ovXGmCaYOpzV1MQFGtVcFpLgx1xgx+N
70BZAQDzqFgpMiUoCHM+tIb7wY4+hEeALvzTTGyzGr3VtpPa/+mpqLdvaUrQAQiHJBEb8K3cLkE4
NhCtKEWafoB/v1jpPTm76Stay5NRXSsqwLOVke5rFuhIa8+ype5JOMD2AMMi3jq09WPpI0v6cQqb
EQ4mF5zl25vIi/6uzBIzbCsnBU1TCSUgovST2Vmi4kNTOrBAPK4hwz+V0nhtlyJdyA2uTHpfcqTG
MV5bqNHaR10Q8S+hUgHcyISE/9pdLZI0L7YYMnT6kcw4FGLtu7bCb1lNRB4xP0/DzR4WufO1pdor
3aYMFOq4Shprr9brVPtE2ms5Ofx02kIat8+QFtbqqFbM8Eky/qJhNR+lzu3vbUNVk9GvKBbALFMK
MK0Y0lNS5+53PRAEVuXQO4dktCK9oXYqXgMTgS2id5KVbX+K3a48i1JM+aazGF5qDfzZS4x7tXNM
hMQp66dwCt4yjEF6ryOhI4wefKmmugNMJSBT+UfNEHj0EqKiu05a9nOnaRIznVZbSIsNJvVkjpFt
y8escLOTy1h5ojyanzNZA+Zhkc7Il3kbeo/6JkCxP1aDjFjYFOO57/AOZKb8x5F19ePQEUysEigN
ved94ZgX56ZYx1usC/oixdDR4S1plcPYSOxrjv148fWw3KUEmEoYjnkm9klclr/akDrRHgxldQ5R
3e+WiXNEaFEcA9VVagtQSfNoS1K333qrYzWV+HkMaRSZgw659XOGe/pddLpjcxIBhgtsGcWcSGJH
uwm0IxAezMal82uEoFJsp8akv5k+YWmieEF/N1N3mVM2ECGHoW6lWWv2s2ceGXrgJjPfeChoDVlP
AIoD4vBYHEfgFyElWeoMvQzQnzSqdFzg5uTO0r/0UkJaVbk1n8AF5ejeeY8KYyASsampf7t1jAXt
9JTWb0bkmnulkX8bQf3ygLBPuo3EczNu5iDun0JOKbjKLrBZuhTjN3aPGC7ALMxRxCMbsnBC+tXF
wDA9uwsV70Lo6RnLBEMiHML0yy8Ft3Rezljwge0hFvmJ2oo5AjTndo050I2wCc1ivx4R20KYF1jE
u5EM2BZRfP4JnKXJV1t1TLed70z3vrEogaokzNb8pkekb8qTOrjRi/dY0Nn2NpOK6o7sVxdcUhu6
vHQjTiEpIHEPSk6XqiwQguow57yC/FfT9jYQjd4eb70aqgZH9KwEoWnGQfDwaqNOFsByCFopATYC
Hc5gZRCFJrsxMqjXVksUFAZNThclHhN3P7KygezI5U82pvHDLTRmTCJvDR5KFyzGEdiws4u5M0+c
Df2hCf9+y2BwqYMxOYcfsOzqt27fFFcTVxZpeZLwQzqklC2y1xiQ2A2jun0TlqSZxgzyMbqee4zC
1jmMgxdfCTI497TIgj0BW4s5P8lePNMSSW6XdF/PTnod2U7vdC7dXyG235vnC307dcX4aMVCHUka
vOSoX2dyOerW88rqpYPof1gaGCi9SPSRDEJNuNmBp8oY1MAzJiFNvYygR4OeeFVEjLfpHIl6j7fD
on7hbh4Cw+DUTt+WcfKPXiVYYmR1m3a7tIj1wLEtXbdHyhx3khM6m03GZA/2qx3PohplD78uBhKP
snEJKx9ENo8MBL3S1AdoJ5w0QC+LevqcsRhsIsgbYMhq79UHggI2nz12nvDUDl7vMIkvet1BwsuB
lkJ4v6daHE++fyhdx7kWbRW8JvG8fEEOD6g2C45MKkV3z2aRfEjLu91HxejCuy1gUanWoj3WW0N0
E9MTg4beg00Pwwogbh66XC2k2o5oLIiB3NvRKvejY2HwbfygHiOwAYniV/uGASzxIgor0DnTy1AY
TrLogmnZO23eg9Uoss+2hoZTDtgaM5Wo7mBKK+0PVetLCL6es96QbClvyEhQVGvYRt5afRWcZ10C
TgYqQ06XR951hPvTn0GuzmaGUaw10TQxkO8fIfOD25lziIMJmwlM1I6zVvaA4BFLHZm8SXix72RP
ACJ3rvxmy6Hde3MSA1ILskvVCMkNuQKfB6MJY/rVBO9v4eSGL3I1hO5E8LvkQJtDNSasd1NHj/CO
HerkRBJiZz0sB+fWIYBH7xJQreyZ4FgG0KDi+BnO6xp71dwAsVec7JGRJ+pSDB1VhMm+bQUAGpxS
w9EVfX3glWnEZHa5c3oSJ243yJ3lDfqNya08a9PJu2GZ+lNntTVRGe4ZZzuZqniKYOBeC1lkzyUg
nzt3plW7snf49sObgMtyAVKqDq2csbhjX5FF9RnjmSiEyj8LXejDWAyZ/DUPUn0UpVVyYefgZ9bP
06XxmuaYV1V9Fl1EZyGIOnpBWlEgYS5OzGPfxUEJHQGuxHkYbe8JNpYznhqnr976kYu+rRnHMBEF
eAV2zpwexADo36i5hR21FCuwC3qwOtJkou5JVSx7zB22P/tYOf6Pwk6I3aLPrFyCpSGZsZnznqKV
oziAo+h18NM0UGFulUc8mkLeMpHm1Wn1UVRz+yGscnmZxEBKeoL81vEYrShRsWKersatZlw3BcPl
RoHmpi8Rpm8pDB5i1r0Sy6ljxQkvJ6NbXAepQ9A4s7Kro7GldtLjEZtkacMUNByeQ98suQGHHb+1
ZfDM/E3XVxhdf5LZw09oQFB53Fmz/lBuBDSa9jU1nz9alleM/HsJI/4X88KYnkkXBI8hhkxDotnv
XmCcUUB0Ugmtr0VeOS1pu3BuTtaMFytc2n1qC/Oc9XCbstIDrY/gnb4NTVhc8sIGA9TFXvLRNzUi
gmfF9pq1xPAF828aWZwHGVZvo++U3iFdbJQ0qw9QAdScTsneputJDaKXRLGmLOSfLYM6kkTqolj1
pZ39mEAYgS0d6rUmE1XoTmGZrpj6zrPpNumIXkFt0u4X/zeLfm9kqWGronmH+hvfVLqJaWpbZPjU
nl0bf6TxmKJ25BnEeCgasqt4JrrYuxze8xLaGmSj2/JrPJOSmxdLgWdIlljp//g5Fdb1g646iZOV
8hyGySVJKlzGKPed4pzFnoAYo0zHbE0loBwERj4aw3IqNEfMZFtkwKa+LwGn8ynoXAiyAgsE1psi
Gk1AuXg2SEwyaCwwFGWtrE09lYl+8JcIKWaOpuadKAXfVSMj/oSB1A2fJC8puqNPi5p0UqWdkO2u
LF46e+byd30T9ifansxCVl7MvMHJtJLai4cL/JMDApBbSqCGSD1/ZBu0Kr4kp8+RfcDKZAXEaCvz
dlUbkCTjFD+Tk9ghcIohPgA0BUHVvFue5A84Xs7X9w8dR0JXK28sKH/6YDQ5JiynhA/ny4nfiWrT
qr0ms+AfZ29pkbcMJY/lNKiOj9Rr0pDgcJDfWC02VX1v2YLrj6hmlzcUG0r9XkA/YHhu4qV+EQ45
kUeGyyQ/cuyBq8i7dlyrlI26utLmcXOPOnk+qDv6PU15OxKsfWPhr/vXyp/i7sWm9d2Q0grqdUJL
4v44CBfGEoFb/lpJw9QnJlt7xV3056OGIYCDM5Kf1W6rkvg2U7qu7vKOE9h2I+9huqGmU0doWOR2
j6EvYyCaVgPQOPNrPuJEp8MhsDlw6pZpyB5ncHKZM9zy1lqr++DV3NdsCmmmDWEO69I+qCpYymc3
Ho2/+R+CRD/SmuttyNF6waYSc0yrAeWyuXdNZdfnsNbe+782CkBV/G1OrMaaA3ci5EF3fJ7Dfz4v
0iScCZ5hbKaObO8rGqUkU8oRUlPESVDZQdpD2W//9Ws6/+VF+X8jx/E9m4WgI9ZDNP92RFhMczom
i6eNH1jNO0rdKLYxd8Pvju3dzhnwOMm90VUJRwuUbEFY0+KwJti+PYXWx8KQMtlGo6AZ54CTq2g4
HmbZej9aExJoJIHG1rhdAJER+5BVxcalD19c3xqfgtZOD2Aq7AuRGZvchL/G8P/151vffv3nsM4/
Z3DyVYoolL4bhqFwJL7Pf/54i0WfkumDnCIqJvc2NNYkpfuhKT0+dMY1VxkAQ8jrpH3+169s++vf
/vu1HeG4uFxe6ErehitXV+gvsylJ68rnJB9qk6InYAol4jK7wJ5hzRdVQ6K09j+zQBHQymr707P6
kRNP8lB/6FTiHXPsXPvp1Hnn7LEgvBuFWMTxW9AMHoNylC+0P8rbaGIhSy14zF8jJMaPMqMosKvj
kKMGchZymLHjzJo1gyrNGVzj+FFk4erEZNF08cLIq3eOiTjHwkN43lq51ebEXMHyF61f/zR9bLXH
xXamM5J7FT4QiOByzlmXZN/rKCzBFaRuG0b0062Ao6eCP0PpYOmECBeaSckevgziM4neefgdOT1P
pY7DpbkYQjABykk1WmsTnLE0dfOVEcQRgqAe/0wVUdfw8+rPOsKS3ELXkmE9fHDHmb+QFE1W3Ym+
jr+pILHR6hbTi/LCwW55uNdh32AKDWXJ8OZo2hBuldbOhS7X8pBoojA7O3TxIJaGEbNASrq2Y1eG
h4xKOGETk8OCR/V9wvRf31zSLZsCee4z76t1MZVF4l57Zc8HwX1hezEzNEV5OB09VbjtVlbYNXY1
fhWFpADsqzFhCOccEbj7AWYnR9CB3iYE6Pa7pmsGEmxw9ljMQpZ9y+grB4e5HMBVLYmkXZOZVy+c
QXqHFi3ei1VT1ai6xE2gyOYrTjsK9bHLmUs2PSbrCU0yxJOv44GZLXfp74STGbsbrRY8x8Z4N3k4
cDE8FoIdGe7YUrf/mP9zN6v0e5MCOdtAxIv7c5Nk/87ceexGjqTt+lYO/j0HZJAMkot/k4YpX5LK
94ao6q6i955Xf55QDTBKppAJzdkcYNCY6e6pyAiG+cxrxHL1598n6XfDWz1GzOYOfjzijw7R6bfJ
Rs0CNusEwXgG8LyDYqx910jFP1l0TwgULECNf9HtSG8LQyuVBqtWkyBZdnmwZ89GKcYbOz/z4Adt
9QWA0H1SkGv4Td61NWCIJs/v47EFNZ1NEsKeTd9G29JNZjP/6WoszcxPLoourA4yR8Jpk82mRGXW
rFBZazgjOcUW9XGTJsZOqJJN6d0C8Z0O50/+6ZVqmKZumi6FRIg/SpLo9bkH72MMoCFexBVJKdNM
4kEQRr8iu6J04NFnTi7c4sbKaphrjnTV9VD2JDmFjrGCRTRF3PYDzGHCgyx4WBByQPxH826mZLER
Bg489w7Gm/MBQmZ1U7gNwKFmamHo90Dnfa0rsQqJYBT0F36YGvf1Fcjla9A0orMPJsAVzmopUH4V
aU0oj32EmB7dPJ8eE0hx4NP1hKzg/Lqv71s1mKU7rgBPJHhHV3c9CsCyLFsD7wUvp6wSZZXZozEd
WtfnxwGMcDQpWthUUwzDs7Fy12ntH39finrW0CW4s1mm5nyJPCP/BUoJGFGUeDaCJ9CDwfNgTOTe
BotRfusKL/h9/iesAAXCQKFKStYTLCvr+rIfXj0tizcLrcjhFeijOz3incuIcek8GQK/jI1pz//k
4cwynx91vbGZMTcTjwKdeem464nT8Ik8Qc1uU6AFcmsaBNc7LVN91axovg9hPBi78yOu94+aJ416
Xk/gIfTBV3gNbHJgNaT0G5co9j5MczBCtpvMX97c0Ek9P9Z6+wjd5ugYrg4sRBpAVY4/awE6wutw
v9yEsPQB7gKh1p7KrlqKn+cHeuvjgbWTrs0LAw1UHeZXHy/CusRCmxg1iKVMf9p2EKMlE2X8DW8A
kuc07vTPH+TA+XFPFlMggyYcgw6eLtBGU/v61bjzgPQfUSCwXL2lF4xyToy7VxkN/ZbiO8/A+eHW
oRcwGMH9J0zwO3SpvdUxKWYjLoigoQm+pErxFNMZn2faFgc3SNWj286qbUIqQ9tzoSpwYfOgD8+M
Xl8/Bh8UyJGwbAA/8s8/fzXjeBTxlIJa2FCRqvuvUYuC+R6OTIceJhiBD2TJ1rAnWqnoZUdt+j1Y
0FuhK1HDmkFJFjE1GpjU+DsgLw8tER1cl8Jxq30HtZTYCsAp6MJOqcOgzDLQFgIfOmIRPMZUxdB2
u5rMZERwFeB6SbOycLLNrJdCRx670hDy6juylT+gAXvoSA3pcquqiWUCgIC7hqpIQT0m2eba1P7l
hrMV3wK8i8UDbXJZcfzkPF81Wad3j9k48RG9djLKz1TDSAHBFYBdqRHhBlox6PzBbqGz8i3ihqjl
67FKFseAv5aDVqaYPQT2be2YzlOIHwtxuw0cb9OMeFduLGJ04zDqtsodExR8twKJyomFxIWpMzs+
JZE4hqPVVAV+nBjuTd60tC6tzunvEjdFxtuMSDlZY3SDx4AeONGYDFC694KMXDqKoi9Loyiu2gx1
QxMWP8HOAk66oFec3cUN2l0wrQbSZuSi0XeL7Jm4ElgndZ/Si3rt44TXZXc9w66hW9TbmALxDCQG
3jmK64zZKH+OGdP72AsojTOYdYoA27mJiAtSIOCtT2chPnDxsJYBUIPlKiCa7a67fCK8yBFvBG3y
kkHbBMrxzVRaGhQ3E4ImPOZp0q86JEry28kZc7np4pqGa+/NVb3HwZM/oY8tBulBD0BRakeIQlMY
x94VyJOXRXCYtANICwkAeGLQK6lKJei5DFH72CH0/L1dEhwYcMwL6I2Onh/b+HYIs2HXJDqdeEwG
6geYtUWuVKvR4wk090eQTvdtUtAHx8hyfiCZoeSZtcms3fypK0xjgkZ+h3gWhlJDvrPoxf02ylQ8
YTZgWOjROuhWA2hfshsKfRDOzt8WJ5ei5Kog6fcIF2yJ4PTx5eShn12ZRoEJTRtThQpBvChXQO4p
1wog9Rp19PAnBD0/7vrW5yGzSAwdAxI2CfA6/xUjFU2kp0FjZR4PZqjRDMWzb54eX8ZRopnhr/Lx
z62z0uxc/c//JwnP/w/VObndX621kgb9t6qnkhf93/957iHF/nitzvnyf/gDE0WkwP2XByHYloRR
VOTV0/4HJ2p4/5LEzhjRwCSBt2/zTv0bJ+oa/3JJSh1CghcYskrn/40TtYx/0Ys2gHWCHyVsEOI9
OFH7+K206PAQdNiWoBdj0TC2V4FHYJaAwBMPY+lKt0K/59oEJNAnTf9tUn2zDY8pTHK/rLOledR1
xC2eSboTbJITQCeP1NkqXOkjk/2OMbyZ5gOWIE1XkpR0bkka3+hPdCxQ+QxRqFNxezJvijGlXF9G
MpBPVmQHgU+qpAEXMAqCdmtbwNifWh9Z6ToiTUokyM+6Fj36EAMXvSc0/RH/gPZvT++0+bGiCw0w
Z0KJkqIZfKMZ01HaeGE9UuSxevub0ZsdcryJF+Y7feQZBfpEUxAlAxT80ziGkztaHYq/BfA54Fax
EyEUFNvpsxZaouUnDBXOH2Iw5DU8VshGvmxnlirTvBqZxg4RT3A/r7bRv0/S/yn6/LGMi6793/95
69vYLvkVEeFL9Ht8VdRaMQjWjL40F2SioHRNgyTcUnm3OWC0+FIYob71f6IItRdsQk8L/K76D7fF
8XhBHLZsOah/KNYnELTFEMLdSGRojT91AfsA86K4jm7LAon1vxcgCp+Gamy/zWPLFphjhfQ5vwLH
GQi/yMai6Q8omv8izdUv4j2CfhkilbNpE2DTO0srheIYaWJrJ+a4IPkxRu3ezbwWS9K6mMp9kTvY
ep7/GeKYF2BJFyg3B4VcyLQFB3ZVPJQSczAtw0IWR6Euk9g9QJX4gPMs+knYusDM5e5Gvkm4hp7e
TqE0f2FDUu9QfEPmiBtfLD/McGhRkJOBa4WHbBqimj642+PJaqC76DxbYPijj2OwzMHf9oBMMxpd
wOqQhj4/meOHQM2Fg04F1PVglAjjhQPxKlakjUpftyNFx9PWLf8CuOvkexmZaBacH+g4i1ID2QxC
/dlxiEypox9vJ7swA3YHWtkbJFSIROvUmJ2HBHkmzB3yCaX60c7pn50fdX1oFGXCpCxhULdHBsVZ
va857baqkBFNSlcpg0eQ031TlsGuSbzm6vxYJzO0ud1dYm5SDd50d5VJhZRDMxQyiKEDmU3oEIKJ
Q8JpLgaX2KGzxW1HYR6y0vlhj0MIFlaqaq8JvtCQlIDWCVwXDC4ScyFxOahjuZ1AMT0iY1xTlYY1
98WYUVfrUJX8cX7Yk5VlWEn0Qu1cQGZ2V4dxEcjaYttEMY8odMEGzx6n+x41ffCORmn9fX6045RG
TRIauWEJ8n8oE4a+WlunS8WA5Aj1dxjb/VXTVPj79qZ50ILMe2xJyfa5NJebiAW+sIWEcTpVGAy2
pxuOY3jQcFaDB0FKX7U22T8tQMECDqhntcVz2xQLTWgK4a23kSG/G3cwfCXYZWGK/5YxUCXoNikI
IBvmJvIJBvJ5KfSwR2dKEB3FkKEFmFr0GaY6kyZHnkmEnCCCeniWLU9j2U7lAeSomz+VS9EghDUa
Knnsg7GenwHOUgoRgdTk0xIM8YKla13ZcN8BHcwGWpmOvnyu4V8Nv0IdLulnCv/oVm4SulbpvTXG
wnqIC92on1AskkSfgm43QXeGk8NtqiMoKbajQUNwO49ZOZMJovayn1yQ5jNy1pRH+21vgE39mmhl
J4drzwpzGqA9sJzsc7RkJiCHKVywFqOGggNOYi7T8q13wYrtwsEu7I2VViGtWd3pI80FapbhCNOF
ZEwPDWjT5IDiCA6Y/Bko8fnobSKbiNZQLJKfWFp3wZ3AWCfbpdLwuDpa2Lpu+RA5SIDk1+xcB+Bh
NdmTt+uWIUducIw0DQUfUEIBbuy1yCfzkWyuhuVWmLIYETir8kyL0RgoKDbtC3jj2EL2iP5a9AWx
pSquwxi01y/gZ17/WTSoSP1OqU07GGqWkVP91OwKtAOl7LrexubURt3eM0at/UVk43Q7Z16i5Jfn
Idp2o5kBMcmmyJNa3GlTUQF0iMMlKncU4Ca0I6wOJt3GGtu+VC0SVIaRzlCdFWmU443oZe5djfB1
dXJ35EevI9oK2oPEhonXRyu8qP0YFfFcPBK7wGlNKtd7DhttjOS2r5SbSms5+BEkMgNvQ7F+mvV7
osJYPM9wA83bYZpbMEA9BXw2roztG7ezCY92MYnp9Hmumukq9FDG9ityB34XnXIHkc88Ge0bPBib
T7GObti+7MbC1YiOwl4uP91CQ0MUJBFktU2SoRqaHkajNYvurq1FRFMUTgACMjtvTKMFZ5DQNvaZ
5oA76msntW/wfk+z67HiSZm2mdNBDQxvwMDaTr13Eg/9UvrPef9liXC46sGvJnp0PZnQ6Nm1rpFP
firw37A2ra5DVVFwCLP+Krre0hHGCAdJnR4xjgXX2ylTRqO9VQjnxZdWyl1oaTkIcHO2kmukH2Ht
gy+SEgM1LdXFoytnFnVTVvVi/QTGZcRwN+uoAjQLFWqHbk4qbgQQEHT0xnFK/prIX13frsu6x5ud
dsjdMrvGfC/zfoSIGgM6rEHikjJfjYE+THczTkwYEY6OEd4bNrolX5wsDtP+fkjyym33I0JbNI/Z
F9Z0XcV6F7jorIZB+zmIgaxgK9Ek2US/1RkVzcBFzCD63A5WHF+RH1djf5M7lGGvh9TBesp3p6Jr
xIcGT5SAnkneOeUTolVTi7Vba3JJ4E1jWNn3eRxF9xUCD9CmeKG3/iV3er2/dfS8nK41oJ7BvRZE
3bM1jZb199zZTnbpLTx+gkme0MzkniV18Qg2nHVaGxTYn2gucok13mHbEiOda3pg9W5yalhokzNc
eBtOxxOmAb+Oirhib7kqUnwVPVH/tox+mD0/RdTqik5be1U6KAC4Jvfzspj2hfGOn0E1P6GicUig
VDRNxOmOx0O9cxi60fX8Ki3BO0s5+RO6vmAag/YOWKixKfPA3WnSLC+Eby/x2X/SgZehpcNDDxOW
0qJtrR7BHt3rGjktcrMezNJNyi1BCW/KgluQq/VXRI9nKC18nG3VICgbJvmY+0mNDP9OomV4cz4e
OAlbiSddyuMGUESdBrd6sl8tvBGaKJyPSfA7mkPzJqGnd20DaLoQWh1/XqIOhz/bNoEIUEKmdr0a
BV2PxESDsP5dTGPIY2XAw4UDQEh5qE0wAT49V9SQzk9tneXQN6JxL6mQw9QkBVt9YxnME15rXQCP
x3Xp+1lFoURLddwfSM/H4RoEWhdsO0qGpKbB3F27QaLP387/itOpUzI3PZvIRyeyXHfxJ1vWgWsq
ffQW21RpHrA8anKA/RlMN0yDbJ56GEomdMnzA6+3uKTrYUgPyDJBtGJfH39ZgJCzELVlXZlDjBhK
EE0zLqCiN54LbsfoAACFe1ksgwRTZsfm1fnhj2M9tc11C7q140gaVa6Q5vHwmgglGgAxbWjP0K8y
U9Rg9MfoIYB7dKn498ZY1HToFKgSDkrxqy+diW4xEzJUn/DauwsJstBSt9NHcPrT/r3TEsyK7cRe
puKnr1Y16/VhnBHrQek6dKiHIz8Ay0nDnFWnUXB3frDjjOTlquCBlfR6LIqL3FnHaziLWNg2uhkH
BCbdawCdHnAJSvrIUARb8Hs6NquJZl64Et4YlR4dGYljkIGRmhyPGrotca9paX5mZ90TIo7jtQSJ
uxOTLj5mGj6WhjYAODw/15VIAJOVwG91QenYBFFE6/t4WLdwCEPgmEBKXFL9kCcgqUjVZ2wkhJFL
30M8M0BCZCl7JM+zKi+37aw7I+2oJgHre/7nnGwpqiIWk6cRTAbKHXL8a8J+CMJKElD1iYGmSNVn
TfZl6OthA6k07t675C8XFbmuZfIE2q46y69u4aSJjE7A4zjgPjo0fpzmuLC5uLZamJHtXCdv/+kl
OMwLV8Tx3cSSOzzu2AgZJm8RadlqWAseAEScoD0g96N/TEwxPutFi2VV36NcRNkGxZvzy3p8J7+M
6NFupkZCns1luNrRegpDu+/H7gBHYQ9sBxMALUHfVXTVVzb1N2ElxXPehdNdSDj3dH7w9Y2o2u00
34lq1EeV3urlnSpLB5YEenAuyTfTDBmINC7bT4j8IU5VtEgswYjDuSGdLnxf4/iZVfMWgrYE4Yak
0mW9WDm9+sBBWIDgwArnMMBMO8Qu1pnelHt/N8swXc+xlW8BH6Vbz0ASMhv68UqmUh5S3fZ2Tuwi
JQWRc4f6M5JX59fkZJ+zjWiZ8CkxLeWqWe1zzF94HLpmPkBzRyfH7quD1i4/hny4dHOerD4jWZQ3
6NGg4UBT93iP23Gdo6mBaXkWN6DYC6FjpdB212lia987LWrv6LXIjYaVTvveS5uhFdqBqjyDQ7I4
Hrq0QogAgB4OFNSI8eiUwnPJwh8ea/vP+fV8OTNH4R20WQXY86ix6MJdf2lLayeal6NxYAVaNM7x
xNG7pjwUuYt2bibbbQkuaSvcOnyYvNmgGQg10NUb/WOF+Dzo+PqrleNiGOoIBisowX2Og8WvAs7G
hV15/EWItj2TJ5oGhU3hi3dzVUlE2bRmIFQ+0fk1jZsM1dHlL1x7Idf2YZB+cCqnfQbQKUsbBaVR
v/BV1sNztXoWOGZ2g0KOrlcKvi7EU8deFLB3uC6A3z7Bov+RGtFwoHiA6wjtyRsceDr//Dc6fuB4
Y9TADsGuwWa0oI0dbwc7b6dUTpHug+Qo/sm0FPfEiG79tM1Bd+ub2pLDl5hO0efz4x5ft2pclVDR
qvIAzbI11OX46hIwRFqGTjOjWB+7AueVReyKcsI0C6Tn1mvH7Pq/GI9vzMEmuaLgdzxeNZsTdR6q
6KD04Csu7nivJTRwmiX5GRmTfuF6fWt6QhXAPSRKeDtXVwkIywY3oFr3pVV6Hwq7IWsD2o4bC8k4
FTcZWBce6TdHpFJrWNzqfE21w14taNmZXmwQvSMpokP39WpxoNvc7M1gSDb5ZJW35xf0+LL88wH5
bgbhrHL3W1eIYR0O+JcIFtRStPVoHp5H/s5ukLP7XwxlAuhmMEIh96XB+Gpqrm0SPgsML5egiPbt
PMNfLPHV3KfBFGjvegT+zIvbEeib51IFF2rerwYDcAAwxI0NPxknG2Rp5N5JLDLhrzLD9y4hD6A6
esS1PITOak/mo5TLmOAwLgbP2XuRB6sLh47PaVs774qe1aykTeLFpW/Qnz+JNSAx54ioSd1PZVvt
bau3duinudtoJNvXsXLZc7+kF+6W0y0iqVNDMAASb0rDXs2vl4gJDC4yuwjEo67fBVb5abLQyrsm
LkJH4/xqnl6h6J2DUuK1McCfrV9v4fXpEA1o6seO1tcfjNLBnYKuqJvgo9C0Zr3L0DyeNotZ2MHH
esR3Ib4w4dPLlAqCanEzX4WeXE3YRjID2dfe8MWitXTm0DssqqzyawoB2woDvb21JNn7P63K9Lhs
YFx50lu9XM6S5cIeGbSWuD6rEsB1yGt3O8eOsYf0Zu/yfm7efSSpY3DwKVDxagJNOz4lLG5vuQZ2
UHEivw16hlf2XKDfk7vth/Of9a01VYES25dWibPuGENvn3o80E1fNwnGBUyKa/ImYsQMP9wXgryp
Vfbu/KBv7FwUmV1wfa7HqVhntjicgShfWpPXCbXETpZKa2dJr9qsti9s29N7m08GoA7ohuplrvdM
bFLIhUdj+HGeo+gSa+bD6MTjXTBp0TPGoOmF8d6YGjuUuA8zZmAh9ir0zCXwtDFhPFGGJppQ3fRo
Rfk/QIu7q/OLeBznv9w5bA8YI0zOw5d8FVrQNhrTtJ8Xv0K+75vewz7a6EBcL7zsp8NQeaBqRxMN
qClo4uOtiJlSPjV4kfuoFlqoOUPYwPKtFObX89M5vV+oq7wA0XnzKOOstrzraZOGQYzh65nLnuAi
8pFIrf/RI2Suh2Bo9tS3Bj9RNMfzI59uEYXSsdGxot9MEWmVKLpIm+ThMhk+eYmxx5heg0Js/qaN
MN3URXypWPbWcJQmaU5yfbtiHQoXJA5GSDfIHwFP7DjlVbYfbYjrwkOhqY5np929b4KqvA69R1DV
oURHRHj8CSHGBCUz7GiNeREysMavXjg3k6wAkSnb3fOjrU8Ao/GuUxkD8AIkylotZ2Hkg1fihbDv
tUHHVW3UD1qOTucmz9CSe2dY9jIYoS6YXQORRbm6nbGCGMqoY7AK47CDqGD7Iu5R3+CKMG31qpQX
Dt1xUUGVlpkcF7MCg1FmfpHPexW+IOREa3dAyGwyOvsa++L5qUfaEUthxGRuGa+9D3BBQPVa2t/4
b/U7rxc1vkGQxv5xiOzXe7VNiZ3g+3R7TEGmLQXVxJ/p7QLmbZYLu+bkOwK/sDgSbEewGEAyjnfN
5A0B2AcTY/VWzt+HJKuix6ru2+RGxlX6+M5No7AeNj0KKslEoMbq9Jug1UwjtoiTqiK5DdwUs/WS
7mjntdX750W9UdUibDYnTI/VvMygt2ppVXu0qmv0PbwQMLQWlEjwQ0Yt/nr3xHipOXw8Pozmrk4D
ti0BIDDOXkg7Hbrh5H5JawyLu6iwPp4fav2UU1XhOQA4w74g214DAROn7bM6cLCABFKLwou8Jrew
9hJ0/6afTTzXqqW8sB/XdB70C0CwUA6nmmiyXdZ3S9UYVWgOfbuvkaF5ClLDuHVEH/ig3fQAL2cT
gQbUsBDK66biY1ZYdPeyMlo2TuXhzWCzrTZwNuML++mNtZAAK4nEXXQ9uRhWH9lLuwICYAd1URZo
Hywe8mlWOe9DYCtXEjqz31RWmF24jk6G5Y+TqsRJwZ5bwlxdR11ihTjdFuMepMQMzg9AodXYptLh
WK71rqHqYHQXHuiTc6rGVBBDvgSpgL6+3cNJm6K0ROlsztLfsdl7fkvAcF1WevvezayGgp4AqUZ1
UNchh4mUHjD2eNyPlg1aPc/MbYJp4zV6uumFuPStWZHcc0iB6XMJqX/+6qKNl6VeailHTBM06yEY
kM2NSrvcegSK7wy22bcge00CKZUogu87HirCqkYI5Fj2jlkPNxM0MB8EO2Z+LYLY/jvPqBpL9Ts4
nyCTFGD49bSwNu3NugonREwEbhsw3jc1aJ2nqIpRJE9H6Wd9X7z3xlN3uILTqemRLKrQ6/Vagqg3
jKRnULjcuOZYywN30Lw3RF6/f360crgPOAB0eNfBjajmruhdCrqjwB4QERoYC4lZBLD34+5TaekT
WmFG/vP8qr6xWV5wkADOVJFt3X8c7XQodd0Y91U31WASk3jXg17ZSqxpv/w3Q4GLhHtFZeQFZ/pq
La28oLptm5y2WMcWQGpKlrH1djlt9AuXyToiZl8yq/8MtbpMcGnXAiRExr2LBv5dghV4BRc1wE4b
ohCAsCB61BRVV2vK8UKY8/Le/qe0TJyjxgacDjaSkj375njLNBB1napfxn3XebieEhTjLBNGj5kz
IWNN2jQgHx+39nOJUheMfHf2HvUhmD7obdPe8lwkyDQGSCEh6ElDuKIRTkaLUfT5r2HxM05+pnrt
FGGTbr/656++RkAO6VkUG/dG1/02imz+hDuke+FdVW/FehAeVRAcQDbJy1eB0CKzlOoNn7wdEESv
uIN9twnMO3eITByhZ+NCxeEkxmTtaY9ICg6kCKazmhSgqoqrFR+itraE33Y0ts3ein1qUMbOdXtE
W0N8H9oRyH9WTcXh/Jq+8YYxPEks8Zgixa2G71FJxFwAKFstp+zeqI1BP7QSOzenbBaMUcqs/9DZ
nW1dEJ9+c5nJL0FQqK7ZGrgBp2ickLMb92gN4X81L+5t2yENJvOs2Q2pe6kn8MYel0Al2HUcY7ip
+up8DS2YxkUaw76qEbHaRK1MflHwtD/Bh5i6DVK1lj+Dwv1nSPDzw0InrJFEtOpf5Wyk7UbHEApy
RZB1+0GfUAIAIY2ZpTu5P85/kNPbjc1AqkgFiu8BeuZ4k7flkFOSHoa9GEhLKwS0jD35YmlsDaos
wYXI6fQzqGiCFiL1IATIndXDy2EzZQXKDXVQHT1bQrXvMDS4ZYIORZxAM57ePTtG4TVUYSsNi9Xp
MqpsyVDEHfb08USDn4VRBn9ZaC4gCsgXKt8/nPOS5SvyNYiH1QMMi3+uez3p9wgVpAcMAc2vegjQ
Gl24i1z309vJNQRlBbJFJsguO/5wQOhmd0Zqcz/GI2j2xMNzKEud8ev5FVzBGdRlfTzOaglba2xG
GSOFhpGovWtRVP5mwFqvyW2E+F2braPdG2ZpBJtZhPqvcFEaOV5JM/z8DznZqMQ2JnkONRTK4JRC
j+eLKRAYNiIDHzOLaJeDdroqo0DfzCSY+/NDnexSyvkuqDpCe14pwqnjocDimqXNJeQnczJcT27R
P8M9da5MA8lm9JTiC9vmjfHg55I10rcwHcrfx+NFY9p3EXxl323t4k7na38xXVg8rhfZ91Hv4M51
foInjwAhG400/kLxzWBhjwckX8u6AuE5/LZ16LVxKJ917Mp+hxa8k00OHJRanE7X5CbsPayu21hb
LvyEk/hDje7CxqD/pPq2q21FdOeZqI0glIrpzfeC3uUDJlD9Nx05uXmbIjS5Q4VMQssQ9YUtfbqT
WEsB7xw4Ayw5cxWSO9HYW4GchU8nRbGYbK/d26bdX4f5bHkX9tLJg8c80QnwdBBByAutWS6V6WS2
tVToRU5asYvBHD+zor/zOYx3NkS6q2w0+t35z/vWBGkVcB4BdmHvulpbu9KrkadH+GU1a4jVaS12
l1nr2N/KMNDdC0/rG5sJ9KdAakI1TE/q7ZOJcrQ1dqZPzhrvLDHjE1q71a40zOqjWY2NryNlfD9A
VUOzVJS/zk/25B5koygzFoUOBMu2PjxhsgRLX2Uohco0vwl6VHYWL+kufMbTI6rwNpyWl6YYLZ/j
E1NYvQkjQpi+h44xrhlV8kM2jnaXYgyLiXwrLxyP00/IvQPHBSwrRXj044/Hi+q5JxgeoRGWNJ7r
RhZ7i7Rxk9NkePdu4ShQ46SSxINEM/N4qLysOq+oW8uvYV3epBQ3r0lE2qthjmb//Lc6WUWybZip
zAi8H2GROiyvIuquaEhw4Ov5PFly2IQhOBlZuMWj0ZZPQZIO750a46EfhhgHXvBkG+vxHNRkHQRn
fYoYwWcdkNgODHzR7qymMS+pgpycdAbD3cR1XkqMYJGPJ4fuk1W2KEugClbMHxeva9EDWcDomgsW
5QktAISolu35FX1jUFVHtWxucwrjYrVP8l5rgPUzQ5CO1V01ePqtxJvowKUj99JrEQWyoYaeH/Q0
JrAVxJpYDYgQOL91Fb5Dud1ZkH/yDbyuHg2hNVsrNpsdjuyYp0Sajoc73leDYZU+koD2TaO8Es7/
iJMTwm/gYKjmNGVrcJbHy60XY4hXbsW3zSN7j4jfQMN/wf8oCi613U6uGIaieUnagjovnYDVNkKj
Hc86iBu+CLz0fpzm8HZJoDKdn9Abn5KYkWNBqc2hLba6tbXJK7DW4CKrSwwYozhIkJZuIl/TY+s2
lOh8wma41PV+axVfOjcgZQForPMx2TtL7LjKoo0vve2zAlPlYIkBh0JpOT+/Nw4/+A9HgpWCMseT
cfzB3CDXvZZCPAFcomP2YGp4waCNHFc1IiGhuNQHfms9wbgQ/oELpTa1+mpmAN1C4cV81OoFGiII
FWXYje/BiCL/HZTTppdpcuGGe3M96fdRyeRccIUfTzIXs0xqkOK4beFXV3cpkmlC8/Y6LK4LQ72x
nlQNeHCVqAvoM3E8FOjdSaCRL3w7w2hyg+/pDL7Ss7zvUA6tXWg7zYWy6RsryogMB56afGldt8GK
dBnrgFhmDMNph/H5As5XONheR82dmKO/ZtcWF4pFbywo25Kx6DDyRq2PeYSQtuz5ylzhmJ/IwcLl
0nGjjUzy9nB+g56EpPZLMIymE4hpVnR1ACt9skTqBbpvwmf0U7MqdwWi6zuzyhrFYVv8FsW+faDE
l86P/NYkFV6acgHZFtXv409pNVhZxH0OwicO8h3IOmXoh8VxiHr2f7FrSL+JC2EnwU5evfZe73bS
TMEtJVUIuKeelm2CZNoHEaG+L7TuUrHvramZJKiqMqz41qsDkQJTxkeLCyZUG0fO4AgCK8ivaPf/
8/5FJFjibuFNUMHg8SIi2Zg6elowqWguxD8jsoHyCV94HLjJTJdv50c7PX3khzw/PEAKurB+eJel
ESYmyQj5k0z6moUzSEwidUD1IbvRM3py58c7XUclu0ClUCpSt6Wv1rGjoY6sQYGxeqTbV1ZGiz9C
uecv6QbR8/mhVswutgZARFWepWCimBNIiByFaWTUUCdRJwdvaTnFQ2UFyB/L0cmydhPGTlMf0B9I
Qt/GV6F4kGjbpfl26kU+fKpceMNXYnTsd1cOWWpyRYhALw0pb7VxK9qcdamllEfDILDrDa9iGv6c
pLXkO3sewnxPVRk0I6pIqXF9fkXe+Nhki3T7FI4DhK/656/iVttwKgNZK9sPUzD9PCOuuCki4fqw
YeutAwb3Qlh3ehW93LJ0+wjsbNBoxwNm8TIShhQYZLRl6vfzEH8LXIwzKJPp+6TW2vvcDILNGAzl
hTv+tOeq1E5N2vLkBOzwdUEwcjozL/oJYGNU6QGGz3a3xSNi2ibYB/9YBnO6zQt4mrFdyDsdnaen
GrnpQ7lMIxqXNXbLKDte2JGn6680HV+gQlxdIOaOl2OAAW0qQWOfLmuEeUHb79O5KW6jslweKtt9
bz2GJQA/BgCeFgXEEnUWX31uEG08daBWfY2C+MdawMHfJu6AF4zhDMu+ziwvu/D2nB5vKgQqwQRq
+SLEdDwkH9NFHi40fTON8FTK2xKycRvJ0h8ML7yEvnhRkTrqOgCFIHpGj9IlbScnOx5uQc4Rvh6v
KtJFDRpX2CEgryWep24psMkZup294LIT51n+kxv0G7oRDkL2tBbtUpYX5q4Cv/WP4VajXU9pnvqe
CjteLTe6hvjVG42g85B3B0T153QLEQrn8PeeYg9tClCmLLAqPa0eCL0Vw4CGOyDTYo4+4ZYS30oE
5m9zUHXoq7k/zw/3xrTo04MPVpVgE1zj8bTaVBZhZAGzVOZpO9QM7Afc0PXH86O8sXGYDc+Cyqgh
1632KrLrIcqMOrWeLLE+dRPmKzhyjeNtXygT7/ODqS+x+lIUekiGECgDJrRmU891OpMEB1TO2ij6
EWme/QNKTrhcxwNax/vK7iYNj140HC58ujdmSZ2O65B3XaERVy9SZzidithUWrTgXoJ0RLzR2h67
61nTP5+f5Ollw/0HqE2ltiraXW1H16BMMFkDr98c5TcR//IuMdEGgA4R7SMnjS4gBN4cTzVD+Ywc
/vXL3rrY8PSOpNSTLsFVluB74BCwXLt1au0EWv37/2J+5O5EgQpxvCbLEdY2sulmy8d0QO49AZy0
xLkRH3uSMbRju0svivo4R7uGrg6Hm+AFDofirBwfBBMrBtOtXQpMzeI0foWv2kctntBSr4MGk2sX
E1fM3Rsr3GhV20c7J2u9wzLTFNULo9mCsr105ZzsJ34SUG8uXHYVsujr+w8IZmMDPfYLUkA6ymLe
I6+N858zpxdi+5PPy1AKCYZWLkeUXPR49lHSLDH9QcunB1k9hFU/HaJlivYdGvr7ASLwhe10cu0w
HqArVa5Eyg+A9/F4dhwEiKWZlt+JBsJdm9Px3Syz0V0qUZ4MBPyJ24Dlo5uHhOsqRplcrZW4fJYH
E9rFRz6lfQOIPrrA7TodRanDKpQ1x0Mxjo6ngxqHAHvc2gej1Mx8H6fY5YSbYMqm1r1wu51sCqR8
6fhwKAAhodO8eh8WM7O6qexcHFXD9G/6IfIqKHBcMlJ9fDe0lLEAcgEsoGgOi2s1LWwlGqTCa/cQ
p3j2pHrTYXOqmXcBzpIZnroP58/86SqSXYJ3oouvZLfWPIMh7dNUNpV7sCSW7lQkl9ugtrSr86O8
AN9en3QYzwp2r0hh1LGgqxx/rEFibpmXXbkbtdGQG/plCCJj/1P2Ek34Ct39DbZZznjPvmVJBbyD
4EBbLzJvwM6Dwuq8VODS1Lbow444L3TbLDVtE6vedm58A6T4X3Vv57+iKmw+4rPsfoCjaj7aQWpl
RKnZjBtA0t8GqRQfx6nHaTrsC9fYwksX8WZMQvvvZOqqfgsrVb+fXH36EY0CZcKamu1tl1Bl2zli
TmmCNcJbbqgucSulVtWhqO7MAfr+8OuewlHAKvAEDMMHvRy64S6oHPP/UnZmO3IiWRh+IiT25RZy
q8zaF7vsG2SX3UBAsEMATz8fnhtXVqtSPVKPWu5WQ0IQcc5//mXaErfo/gqsDhmsmdrpc9wW6oc0
l5RRPjFR/nXS2RjxsCWsQYCENN1W3Yjd+yA9jQhHp8mWDUwrMoI93BRwYM514W1dZSbGvd/W3S81
VLLcD6Az2xiTFSydnGlRv6wEwR+G0HyNsOesjLzFuXWIBoraIs2LTWFjH10fh1IhehcuNrj5wXAE
dllh7ydtXG7MIB/kXdmRprhN2sSJf1s24cBbCgH8FjPiOORVX0+LH/mpbIwuymytbXh4NlkcIeVh
1uwIbQlkEOo+c1ltF3SpmK6qsp+m37JunAZIzArGrdEO8/x1jD0rh6fpB22w77QRTdOFtchSe7cU
wRz4xuBfOMh1P0L/ZbsYdUqcVpaIai9q4gUkrAaIfom97AgNIr+mWjLkmmW1bXtCqj+//vm2T4FN
QbZaAED/p8peN5u/ilpSihD5k76zVZ49EB2QlmGDXc7W9bVmF1Rm+fT59T58e4yp2bQ4ZVaRNhOx
s7KFQLKUCGpPHAkTwnhYBaZsd0S+mhhplkieNksqM3Vlm7XpXHld4/dbXKTM07ToQ7D3Jsd09p4t
smU3xo0e46fZ6j4BljZ+PkmX+fn3qku9NIR+Nek3FQlR8ROKKnQ9FqaYze08JfpxHIdhiurMLl80
voIHwrzd8WtPHmG1NRtl9hvXIxIhdKx88sihcXucqqQy4js54lm/wVGyzEPlJVQmjBZwU+9gyngY
CWgp00NEYs+1icD8LodnfW1odVOF6yH4UydT2t62jRDlbYALgbUnAyM1DqYw838MW+RkT+gNLU/I
fiGCe+WZ9WMnxuTbiAbFjQzM5G6E0WXjjedoy1apps+eFL5SOrnK05T9zB1mKl8SQfbFdb/MnbWP
rcarMACQHmzAMkcWi9odYvRkdJ26zya8SvezFlQF6ufJugkqY85+WUtQ7ukv42GTMxkJ7C1xUb1G
kDSDU/LJHUR+oWuItiXDKmul+dr0SUOehMrStD74+Kxm2FqKxIBJhNVWH2bKJZzGpFfUNmMbNMm9
NQt9esL9zvgFZbExTgBZRoJhSx0kfJ5mgSNygH1dZLeuP75+vhBppc4+PaYXzIbWNh3vWND3s6VP
kqYCAPKrI5Y/RtNFDdiKt0PkygefalWV9KHDZ9/u8INwn4spJmw2YVu4r8uYQz2voLGGXWvCeuqB
W8ji9Mrsp+6X6W1ScYRv5Ug8UWQZZm1vM76HxAqxw0FNilPejDd1lpolnuYN3tyl1PElrefF6Hlf
elXdj1qi6gcIwJrcOb4kbUrXlZNFZVNarY5JFhZg1yM5nHnYzzomHZGeljAMK9SPJD5JkZEy0kh/
xHQUgzf/K7FA9vLN1RbfeTXbovrpk1uDRRxGUN2VnyXQ0wd8oXBMQyVvEu0049/3O5vjoGYjwv56
vu3dojKOM3FRW4ylTUI402JNgIZYYGWRB2et+868zYvmoiZAeExx6D8KAjhr/PkTZ4Z7E0Nz32TL
WBHKnook3glguVvbrIIOS7+yjL+5LhlKRBboc3OVDV41k3LPx30TF0kNIYvF2EdxZgkyz1pt4OSU
Tjc/4MwVDKGpT4u3czLEDLkDMvLQKlUe5iCd8gie16BfzSU2WyeNkvtBc2Tq56HfkgXOIWm2sxal
rdeLlxyr/NeF3IsBc8+Wrw/rE21NpZRFL/WNbmXavImLOnc2BHc7Gmm2dVq5EblmpKSV8H/Ibvat
WS7QC8Z6VKGbVpl+R5Rw7L15i6WRzzJbldyS+z4oPYSHKIoHShbny9SUXf4MGkxWQ2kI/+gIP3lr
i8J4rIdkNK54/DrR3jgxvvZ8P8kBKyJesoAW3Gib2FnMvUWqsRcql9SZCPsj6zXurMzB9HXINhyd
VkOOOw5zP8oMHdQdpu/e/KMOOovXZJhTcTvlKfHL6Cim52TwPazjdbKhoLoyLCX1qCRFGEejzaxq
PI9C/OgdVMWYOeHKjdFr8VJqM/Q1re6tu6w3Fl64UGSlIwuWB0dps/nsLWLOrjscwcBx6rHKnmOr
k8Lcq8LLvKsAt39FuFDWW22zAY/J5XYhyGt+xpPR+W3zD6Gm2wtsTDKADQ5cUufyvtuXCcfcISGp
Kna3s912diREvYgf3sKs6KuKY1ujLHexJDilvibsY7qkvrcrDfITW83r1GGu0aPepAG++qcl1qSx
KXpRj4yKscckoc6fgq1ZDWbxi6HWGJz4bzmUqbE11Fvda4iFdmeyjjZJlk7Wdky0bIkqyP1kuORd
V38fDSy4tl3nmm96DDr/NtZ11m1SufTJgzZY7RfbaBBOEMVmzftZkTsVBTURrxxZ+XzTIuqZAIQ4
XbZFb2hXYAwaZd84Uj2HQxMEA/GNeHPu9JVjTzCdkuQR80VXN0LJ4aUp8Z3+h+rLIj8ZUVx9xJJM
GWTm6savRCff7gIo8mc4+3eNs2qm14EqVF56PjQT72sMmy4inxjXHn2jS5DEWdVQXGGMFbQbzK9z
Sr0KZ/JizZi1S6eRW8Ida+/et2eL6nUCR78myyzT13LcsJuwYp4ZP9IYCCQ0SULCPNWmtLZYaVTG
1y7vxdGuasN5Ku3c/uo7vdGHRoZr45VbD/ISr+jPWP39z1sFJzhrrHT4j8qCoIcJGKP/ORLMNdW7
otT1m8Gl+6v7trwTs54H294eRBYGyRSn0Ge7b+1cksA0YwVKtuT8zWZK8BvOEaGYs5zHF3sYf/mx
Mi8p9z4cefT30LxMpKWcN0BkZ2+C+V3rdQQZK2IoanKS605UYSJqRpuEJJOXF/mZ0G89XU3VzoEV
9189Mph4YYW9zkkhZdDFrvXoX/WmPaRM1YibPvagZy+MQ/ptA7cXj0rBZjklkqrr84P+vMKFQr5y
QKBEkOrMOzprYYU9mCPZVfpRy6ei2BsLKb5h7jGunULhdIYR9UOraRfq3D+DtferAhYoRYfJ4A0h
2vlwKpnhnZD47BxzupXywW8XfOYjcLL2zTLT1L112nGJMUSCh7LVyMua9nUqOUztSXOW+2DCJC70
c7X8Q2bGQkx2VY7krcUO5qj7RYu7n0p1Y67CXindw4TA8K/twGvMjaS4HfMLs4Y/9/v371kZtrzv
1XEAQA5Y7v2LM0WO5atV96eSatO6wZUzxkBzFIygKduz+L7O8eIJGY9IGcXF4r7VSg3qGoA8vQ20
hZoSL+TmC250pF4Hw5juBoRv+lGfgkLbO47bVWGVylmdiEsdvwsTs89tNhNfGM+5VV5AGoz1tf/9
e1yYT8ggaEDWcfoHFIUPgCxQrXQJVcYqH4pHXVUbf6RZOnkkkPi3cKHxpyUlyT9qJqDOHLaz6S2R
MXh5bIbW0AbeA7ntC1nDXVGMz0K4voAn6uAYN6khMyMq8uLW5e/q27ZgBnZhZZ/D3IionBXB+D+k
/kHWPxQJprLW5B+TzldXNQXeHTh/cN02k/d7aJUW8S+UlyChj1cF5AVztqB0s4+c7+aBNTSxOQAv
14SlO4TYtYE6VMob/fukmIv0OQ+s3r/2DWyWL9Xs6/707qUxVcMgFboMZTvq/7Pdo8wtDZSrluTi
6cG1r3xcfnuEQMlDxtj1XmsaVYeisewuNHCeN+/IjuycnZ3MMd5jLS60B15edjsLMbZlODetU+wn
aRavU2IiuLBEDcuffq38p+M3WtiVxnVwQUD4YeX9IRIzF0XU94fg/P5LSrouHUy91I6eO+DWmCU/
lNPPv9mcnHvO9mQ7G+lwh12k85s02PgCUPnHAPP9M8S9BOYP3Q8bFL6D7y+vYVBSCX7cyfYH1z+6
Xm/4oaKKkkQP55hMT1ZqN08eSGxDEeN09ziYO1NEOI30vlmJUyVb06NWj6NxkbH86cshu5m92K92
+UL3HFVT5XVTmMJ907akBHvkedqYZ/f3Cqb4NTaL9hRONlkDiEZqtIhhmdb2L+SUNk31NGMXk/SG
22/xLk+TE8OwwDwNs6n8cO7yWvtW9zT94sq2lOtH4G6BTvCQ0aOiLasGJPTzA+QDjRDsE+8ApAvU
joxRzk/NUi0B6J4uTspNpiW0grk/EpCsbgHniUMkN/NEDuIY6kbyiwgc44h2p//x+U2cLxqqJtwe
4FWAx0KiOp8EBFWdJbE7jKRIMmS6KmLOtZDP2yAxZBwBaC1LuPrGNlpl7TTSFrOTnVWkf//n22DY
vsri2AN8GA7vF8+0LMogYLo/5d7cWlvlelM04BM/EdieSkIJ/azfOkmu3YwT4crzWFQX1u8fgOjv
9cuTgERKQiGVzMqpPKthWmKjDJKmmhMZE4m/X40PlrAbfRw7l34gYyOLp7G5pltsf9pN75sY7NvV
bd5PA5mgeFJ7x6ZIcHyox14j2YnI+HbTGo2b92Gvm3N/8Ed9EDtEvd11tejl9CPmHQfHUZH1Xtox
/j6aV9THLkgIQaZ/bGp355CssSeVcyi3nz/xc7Sfn8uAf/2hnL6rw9H7J06sp7UkeIifNN99m3Rf
Gzcizb+mTV/bFwr1D+P29VpAIXAXeL+MFM+uJUTvF2TIVKdRaW8T+i47jAtJxM3YzNm+HgB4w6wl
km7Xlr18UXGabpZMDt8AF8crOHedvv/8158Xb+zxOikNLH0ILdSsZ60DYamTamfRnkgX07Oo78eE
yNC86SPdAY2NzC5bLklO/wjU36+w1duJMpX1zeZxXrqxnbj61PTDCds4nwbPIZLsMFZmNx5U3uNd
aVeNHLNTp2uJ9jSjzavvGsIkCHMv+uJ1ScHaXknbje+yNNASwl6L9kSTapIcn7TG8AtXdjXtPHcp
4r1gBEEUrpt42abMc+F+G4kT4biyykw5t+hKcvWAuIrzlha9f9XsKtPErsHJp4rGka0aDMqe/FuU
O01yYfF9wMh4/vC4cFNGcrfSRM9WRE3QrF0mY3WyXKu/nVNHT6C0dHVxMBh++vht5UayaZ2OROpy
6Os3JBWTvzOEUHPkdyzSI3prfZMhl86wp3LTL0WdVDM5uQZZc/VsWlejEw8Xqd/rwjh7hyg96DtX
cQligbNytS/hFqSqak+exwq+6yoO9ZssBeg2DCxuT6S4OLf60jrxXjMLJ73TRjvvosFyc6zJScTx
vn6+kv/l48KHDdwbhhDV8wfRndnqs59DtGDrtOrT5I5QNAdiHAyjuhsaP71XKojvafrMq9ZxGhHq
9WTVK1N2+pq0cDIvVI//8mlhYeCvdJaV6XzOHppSGVOgF9apAxIHulpcFXpGueztBirBojPhvnDF
DwcpPcRKy8VWlN1lNUl8v5dVw1gYhMP1J0uNSRup2iunyOplpm94mbIuw9ZWZvdoCP6lrV+BGG80
4C/oPDmxzBfeyMcHwM/nJrA8QJrz4W6UZ8eJXrvtyek8N7sqFiZ5Gz2xR/enRyBkvemI8NCuPl8G
6wfz17pcnRz+sEOooFE4fzBeqQNnIoEZOD2T1aJuRqNz069qYK58wBIwji+0oefgxDproWRGRb0i
E8j2VkTgr3571sd0iB3hkpRiO4aIKvKucnqbIfbpUvhu1V5pCVoaaVBGtFFpzsO4CYa4+KmtXJAt
Exf6tVjxXMattJduaTZYYS3MMW0iUDauEE0t1rj5yjQu7P7nDE/unpk6ZiJMqBDhMoE+u/sRMNmz
F/ehC1x5T58ZCFA9G0NzsJ+bpXLld21YyNYhQtw91GVVPMq6Vq+1bYruQuHhvX9z671wC1Sj6A/W
8fRZ6TPMulNWpZ0+lonXGWFiJ26UFpPxXbWp95ROk7elaCku0CTOFilXXQUP/I8deI24O9uAS9Fz
zKlxfPBVGf+Kh1Q+x5q/LD81tFDVpsCUYL4gvf+Xp841SWuDx4tXFpyJ90+9lNBOwMr1h5l3E1zV
E0TlU21XpS/DMi5MrAYsmbt7gjZl1W2DyS3qbxrn1LIhFTxpt8Dk+CBc2D3OKuD1SUCsWi3YIMJA
EDir++rFjokb66YHPV+2vVfMbsTiuFKmsB2cNezyGE9276xwdGkdUhhC7aX6aH3Ff328+F1gbMmp
gjAMKgSdwPsHk3s9OSRzbDyUjZFk2MLj9L9va23RXi0iTu6XvlTlNmvHdsRMd+7SlxhOhjyW8PX1
/GjhUEMU/Zw5Eom8QXd4oVP5IxR7f4NsFABdjHLha3Cj72+wrdrYy/XeZfLfGAsmVQPaqoTpaFrP
ZAjpUru22xkLbEDvgFGvMSyeEYkWpOFB91Uw7lrm8UyAYBnZbNClVZRPZmkl3SlWU3m1YG+r/mkh
ZtgZc2JweJhtSnY7KRJFSviAezsQZhljghkZdts/yUmmPTP1uc78TVHXmt9vzEQzDoacHbWbjDmQ
d3FQ1vlOCxKRh0Ptj/OD37QurbzW417UjpzkW1Ekjnas4sxpo2FY1DOu0pmFeXcfD3gayln0t4zL
Tfuhzs2EYXChCeXel92EO2U5NyA3xKnVw8GcMszYsLzXHrmr4hXEhCG74oUWkVOojCJPz2d5HJrp
Fiq7Le/jqlzBqc8PgvOvjMW0yprp5DxIfC748ft3VWsVrDG7Nx5Uo8ZrIs8kLfM8l1EpakNGpS0K
c5MXeaZ2CXs4cQAKs9EkXedbejA/f347Z8gwd4NwjBEIdclqk3eueiJR3k6Gym4e+yW+U92UHgLQ
dCK1Onr1Ms7/8e0yPhhjXF3Ybf71wqBqIDp84uwn7x+DpuzaxNSlfZwCOz0wuJKhV0I544/lvfBn
7RVVN3/YIps9fP6bz+uR9Uezuf4x+oCEwSj4/bXTumAtTHP6WCui0jddM4oATBz+aIT8JI/cPi6s
Z2LSvWjR6+xRIWL+WgRCXthYPj4DqHfcjAnVD9bTOZddY2zZikobHgePlU7ekhkahZyv5Ti3e91u
sh/ERqZR0bval88fwdmhxhOgkf/DI2MeAPv3bEcrSHRspay0B98g2ooEijGdrzPRCntDsuaMUrIf
DTKhquDiZvrnV73frPitWPQjVbRgBq+Jsn+XJnoGN64NuuJRrbg1UKvVFGvtPZM5ubULYQyhGhgp
h0sw6XWYBna5PE2TQ7PQz4El0k1G7LO6Vhrh0YfAHILph99kifYyQSeaxe8ZJZ8irC7Gp1oR65Pu
+8QMqmgiQ7u4nuohbUI/zU1ClutpIt9xaQ1GxnnZniqVVJKYKL7CbT8yepK+MOdI6vqEHJBxO6yw
zEjqjenhyondYWrnO7DGatyBCmgCu58mH7pnCrPq3rXm5XvMDhg/OFXTuPsJ6kW5hYu8BEgFdNHt
Oy+zm2jpXZzyU3fQvbeFlHIZkUFXx0ecUQo2hx6Hiz3onHDvYz+R16VgDLqfZeCsJveaOchwIUO0
P7Z9Qzp7bY7ZsPFGvI0i2Zkuc3pGcc0TFG/R3Zex38sT/tMCJ1PYt8w2K2eMjTJKS5kxm8VZON95
7eQ/op4ghd5L4/ZrDsWAFqoTy/TNcaXzfe1GfahfQ3cPAaZ090M2SsHQsSXxltAfZPVQotXBl6Wm
vih7bg95NglYTa7VatdKUeKFfq3mdOsKhrAcU+UIqYJohs4Wv1rFjBPjm8qEjpLMjd189xVy7PtV
zLPcQwXWjCuIeU6XRnPgJduOisiKqOKspTk0qtRvBDuwaHaLWloMqeXA8bZ4M5/0VNVW/611DVVd
o5EsaNEh5P1GkOXfl0qqL2Y1T36IW8BYbpKyqoONKaEgEDlnFpulSIID7CDQi0iXDGWiIE1hEKCp
8o9pk8Xz3lEEk5IZzHRW+Yv4SlNUBJtZW0k1bmGVTWQuCbSDPcw5XbxWVieCfb3U9RwxsYLh1lZ+
FyDpcNI4amelcGxx7DYormZrKvQr3yjHn00hk3yDEwAmCmyao//S0TZZ10MiBw/tVao1jFX60ZOH
phCmiNgQxpPhEZX21COhYnI/AzvhiCADd75jIRTyR2dS5tzGk1mpK80JFid0NE3Ue2/Qegn1T+Xy
RI/cO8/IM5Lxeml0h0jfKTXflmXO+bhUjcRbmdJ3ckZXxO0SiDTKYkv8er2XnrKNZw1uy5Ls3Czt
rqAflb25W4saKirp6S+TVmOBSy51HaMwiZ1qJ3z4FfJWVlLV2tZJASCjReTdw2hXorg3l2HG4zGX
WnyBGf5xe3YcZI/U38yK6NzPKk/p6x3aeMt54NUukBkHH7toGbosV0SCa0RzGs9yvIXQhu5n02Ht
nP73owpjUAOe3uoxCQ/k7KhyO7lAiMyyx3LSKRTaIsnvOmYMeCA08ZM16vbBsWaC8PrFe5gCVA5a
n2kX+rGz5pXTgiWKw+xKpeakOnenmkQ7FYFRycfCkUaeRCUeqMlxads5fnGM1r2UKHbW/Py53mr+
hckNgOT/GVx/Na+FBIazi6V+9Ihqe6jwsvzdx+VygOtdYLIGZP7fizJ3nXCuRPHVbso6azjHGmFR
Y5XVY+clZXnQyimftpCQSPxuqsrbGEPq+7dzo76UiSb2TAc7qJpUNTctao/7zw/nj+vO1cHY4YWy
7FZt//sDsk4h4dWGUT+qtiq+d33dXMs5diLFqPyUg8UToJHwdahJGy6Ugx/rAg5mBJz4M7LmCNN5
f2n0BTXHc1M9Wnjd3o6DpW8m5Qw/JiDCcC4cejzRi8fPf++/XNRwGdXT7AL1Avy+vyicdrhPbtY/
QvUyN7A+/a2oU/161qv0pRqG1XfOti/80g8PmcNtRX/QUa9Au332YTHHgLOEgvAxLxjHSVlkz77w
q7fA65hnVJybxomhR3xXEo5+iX37LxfHFgN8ck2iWnOC3/9ilAkVQ+NRPElPFMsm6JzmoMGX2xv1
qB+8gLSk0APRgHNWepc8uM8aatbUCkGxrXAAMlE599fPRa8sifH2k+2katdpOm+Wgx2xZNFEZTvm
B+yOrDsLOttRI2Pn6fO3/fHjxhoWJRGmB2xpOFa+/+2F0eDZONficRzggtaZ4OzXVCXzcMrqHTMe
WI6fX/Gcw8B+AoEYLRESWV72h41cuS01UlfZD3m2QLEtsfwHw3H9dDwk1BMGqmin2C2YAVm7vrFL
jVMrToP+K7u+hm2J36xVSJ9UzXGwC0vcgsxQisSxuTxx51D3OUTkkhJ0P1vBr9mTAzThfMYYLzJi
OVtdOGQtFezm8x92ji2vr3IFyfh/RrqoXdZn/ddGic+6AWu41R/ZH5QVaaIIIFPAZviNg3X2AGJl
h82ie91eNG75PNRpUYQkk3gvDMYlYy/p/NfGgt0aH8MVh1iFRfb522VW3GgFCluRZ8WjhXDggLXf
EkOvtp0DFjrx9bi0l0a1H9YUVmhsVkawmjyZIJ/vn8MSQGgDwbUfG3Ls/RM51fI6biSk7qoJ8oOC
MPr2+aP/cCQCTDMlWueQDKnIxnl/xVRjlxqmZH4cJk0+d41WPXqZIfZpQV39+aU+bI+Uksj4adLX
8QG4//tL4TwKmVcFyVOd1u3XSpnfVOa7p5LGXoZDPORbV6vFf23Puehq3MNEjKMIyOL9RVuGU3D2
mvgx66zkRLfmR+RuVxR4sXPrNp53akoKvpDVPV6APj8+Wq6MiJ2pJFAYq/v9pRdzqqY1lf6pApU5
IHaCk2qMbXIXt6hww88fLoMI/nPv2lGMnliusIKYfa5r9/3lKhYz3VPmPVJqNe0DU3/VsP8vuVSo
D6Xd/dY9hOzPC4rTFAWAgYvXRPEtQryvMO0M17IiDbu+N8hXNWvtl980ebbrskzeKz+Q8c6CxNAS
BC8yiLbgS+mx8fPOInFd93o/7LDX6xgzp3Gz6T1nzLArQh1xpZRRDdiEB8bwZmR+UNzmDrlP9Fe5
bUx3/Tq2DXvyoOzDoLoyg6HgNV9qmcmXRhRpAacvc1eQfEyWbTLozZvBhpBvyExvk2gWnTWGLjvV
bdcOCEwoqXVIMGnZ/vY7e5bhPHR1f+P0nfZNwDUebqFzdl/SttJe8Rzs3orFsMQW7dNy7zoytqNk
TJ3+WrcG59Ge5PIGcZe2U7alEeYjoHKE2IaYycw04yEs5iS9UZaJ97PCJ1IceymqxyE2hv6qLLvF
2VTMJCICPmBiJXM1luHQy0WP7MBXcqu705IcSHPWI81HrfmlmQwt2A9JV/+jhJ/zVRTIN/eFr6v0
qaRn1363mIhW9xCpxYYSupp2TiAq/YSLqXtNcm6hhUC6/T/8BYWcglq9Be6orK3dD1kZAteML5qa
G/Nr1dblse04Yo/IpCx/i2HYIDZzagzfLM61aouGCp080F03QjuGYx3WMJ9pEvhzd2MOrQNdl6Cy
yr2diwQzW12fzeDep0+adr5eze21DWqRvTidkM0mps+boo4Y4eIwTVSnYUp2uhc5duUc2qqUBjx3
5APhUA3C3jsEvgw3zQxqErkYjI1fPKfJ4yNOSqM5bhczzpY8otMK6u/ShEgSOk1SfhmQkOWbORmH
/Tj7qfU0VSsXwDKLFl4ExXcaUpHPVpiaAa0ptlPLtMmqyn8Ftg/ct6aF77vBdKN/aRI7EFFvCk+c
sMYsq83cG7N9LX0UeFfw4bMfA5nI7q5KMo0mfrSGsdqMtRJvCcfU1wS62XdZlLINNb0udzCIAudW
ZIl/Q9qDV27J1oi9V4Dvqt4A2s0eGbs1SjGP9Z+G2RzMGSquwfnF5t93D4OjpttBg3a5gW7JuGBg
cxtC6fbMw7LKMl4LgdrnPu8XIopDL3PdRz8G7r+G+g/W1GJddqA8ZRcBDchVM4SixwZv2+VZk93Z
LRlwu6BPE++lGic76EOsflMVcquzLvDxZXgUOalWWrtpVEUVxh2snkNN8HjPd5PLaet5HXcEscFy
bkTa9q9tqYa3xWqMX6QbGlqkeLXTdTcG3fcSf6jsuiR/rbqa5rLGD2F23dDOxORd5Z105JWOne9I
RVJmr85QdvJX3Pq9DRgwmG5kDsJ8a9CTxoe8HoISP3t6jY2qZ+gIBAM27RV01MIB1sCR7gFWfO1G
udWq/i3u5jE/jn2TLE9icArjUDYzhk5MsrR83+STdEJiRlE0sB7RIficFge8nyYGi1WLd7BMxxx7
nyyrIx2m+rhZff8m9gYvSTf66Mf2lZYOIjl6XlzaPEETu09fSDMGuysyY9PHrX3rLZM3Y3daOVm2
o2RzgQjton5Fq5upcHBiVJ0hvHxrwW/KJolBE2a6KykgnJeeGAzS52OAtEgaftnCBXSHKrQT0/2i
4gYxVmy37c3AUx2cDWaHU36y6tRYiFMDnghtzRByNzlOvRWdyQAht1EBR5B9hfsYuIz1C4QJqe1G
U5Njx2RUORzZspqREIy12exdVKi/c9IEfi+iLl8Qg3fDYQx4QbdxP3sTUgZ9wWY5qzBXLT2n+1GP
EDNvkaB4I7VUW5jRbNVWepx7XcNWJu2LydsgxKrMvYaQa3XVn9p/KhUILfSKSvutIWAfERMETkN0
V+xd8oT5iKrTPTMcc6h11w7+fAjlVbjgIY2Jn5yqbBvgRLfn3gOmiOGgaUlF/mTmvqjF955toM40
NC1V3WlwIy5pzD/Wxeut4BhJbbb67517JHgOEpRGjPGTXQ4KIwG7vPX9pkYoWoIrG0WZ7Uyj1DYq
0eNvxZoTmhmt9T2dB+Ox9hc0vp9XGR9LOAS861NZB5l09GfVlG0pOyuS2Xpk6p1cd6kj6o1uYyw5
OXP3iLF0jpi2GtSFy34si7ksJAeXVhex6Xke69J20uwSZT2qNKBQWdJ0xwbq3+bFIm9dt7rQ2f3b
r6TyB/rEiehjmwUTcS4ts7Meoax136dZOKEukiGaoHjM0eBg2tk0evFf0RJm1XiE40zMZAKrozOU
rqohl4gxLZ6cgeI7TIIG64hKjneIQnvE2nOthT1TJNRqnX/Js+VjLw3XCH4PTBqayw80i0yyoBw5
+o+DqtHuQDiETUu4dtRaTtpthtzODt0CbBjVCBC+KhWjWvl8bf3LLUBYw4GAFmj1VDjrRBiNt9M4
5OVTP+VaOKscsz1llJYXJk1QMwpeyjDRlfdaBlowIlh3xguc+o/LzMcQ8o+uXoddf94rgKToY954
3RNFvbVneKZ67HoM+2gnpEx3Zlu+fP6Tz0n89L1cEUkJveZqInEeNOfVdQ+nbGye/CRNp6uOvIur
tMHhY5PjC4QzvVN37j9JHmR3IOqahuiYg98o9ZYZ9wBNdouvRu5ERcahtXUaW/42vJYkzlTFdR85
mKPqe5G16tqbMxn854YOrdbaqdJXEY50zmRNXA8inZG2TxKrv5rSeAi2UwEbW3P1Udvabjpu2C7a
SwE9H1cKvTEyHCZ/MBlYs+87naDVNR5cj+sxQmK6iKCt5L4ffNRHy4RcI/T6XplRNs7qFc/vRoVq
yZNL5t4fVwtdurlyTflaGUNa7++iYdpTqMqonhY0OD8brgtBMFX/o+w8duPGtij6RQSYw5SsKJUl
l2TZlieE7e5mTpeX8evfot7ExRJUcKPhBtoDFsNN5+y9No7UuFICnJTq8eOv5eqC5ENTvmeKMFnc
+QhWF1TbVEGnrT9rBEl8agZclENiWnf0u5o7HB+3qL7vrD5L7BKfqM316DOvTpSTQQPIZcb/okEq
OKk0QV67HBZfkFg4v2BHtcmmQcNEiUifYZhHGgeSzGN+sPRa/SX7+ha+6+rNgwuyFm7r28JMiffy
EWSh5zVCi3N6L6oYfZj47k/Z5sMPM56tE9Pn98lqjQOuefVIVLtV35ij1q8ASB9CT5ruy74AN+Cy
cvxRp/ImPbTyLhdnpUnq+A4rhsg/O3Xptgdca/BcndrCGvXxe18vR1yUN48BEQ8Yld41O7aMyqRI
c9f9nIG4+EdKTs37lv+r73WVVXFrj4XodsZQNOLGQrgu77IigHtCLQabkJ7EekpWO4FYTaF1gYDF
+xUSo/GpJtPB3Ka6N3hba06V1xzSghm0djvFN773K4UJoQsUOlnuGWEEy1157eZWCJzO0bkqm/Hn
qCtYYsuZJEmjzbNX3ENy75mRciapMMWPkXUvddfPvssG/Fbt6mpTyG9ZeJBLvCQyE8q9l2+e9EWz
ReWQn7Uime4WiNyWU1R6CIEt3RtLFqTfeV4UAgRpi33oztnXXsyhcfj4W3jndywMZkjiy0KN/2s1
96WJZnQDdffz1KvlUUxT8WCK0eEciDjpt4Dx9tMxx/bZKF3lXwqUEb5f68aydf1Z2NS1EIKyQaY4
t1ayeRlu+zTvrXNHklEV2GWXVoj6TfVFqNKcNrHZlV1g4rGxfUd3On378UO4HhBsD7CqgjNAyw4h
9/JddFA/07FRx7M0jOKckSG8m53OC/SwrPa5MShHHtGtxW55sH+W11jfALcz6xIhgXVr3eogUsbo
6yLqzq2cO8+3w9Kr/SG3lCOVnXT/8R1ezTNchmfLdlAFMwLc5PIOE/QCoik07eyqeRf5gB2oVRRt
+F8yqsTyEaV0YylfT6zLfZmIOdCKGXRy1nB64mFbUrYRc5nz7B3Gfi4/2fGYTA8ILvoj33H2lR62
taWG6zDC5jx2b7zU926ZWZ2t3wJGhQx3ecvE+mmVUBv1PAOeCnfUvPrpIeqggYdlomnHnKZl/peN
8eWuEZ7z9OBo6OzDLq+ZoCwp2mxSzyREJBBS5NweKK10ZqC6vWOcqCIV36kIhkVgVmH8z8cv+Z1n
vqwlTOkUWzhqrO7Ylg1jphTGmTWtkj5eMfGtXii3mQT2c2D1SvdlTJUKqbsTEOPe35hgrz5pYxHN
0UnyOF0uLM7L26fZUKuTouvnmVaa3JhJrZjHTINmJrwwSm58YmtbyrJjYaPExKVz24sX7PJybVwC
f1I971ym0PA2TdNb6ONlZQ4nmqOy2ndtBnWjCGNpYOWzEWRWVjYqv5CRGAYV6743Dl2JwixKvARc
q9fnueH3BDZUfdCYdVvcy3ZSawd6phXvaDumVlClFufG2ulcv9bbeIs/HaqMT4oFlKKA/SM63L6N
KYkndd3DwBjdxNqM1nIMkp4pH5N+TOWN1oC2bA4vZhOehaNzjGYuoW26Bi22fSIrukn2OZ9GSk59
dU4BQZn4USBjVV3IASdOcue+S+pq245y2Ju1Xf7s3Hj6DsSl36MaVW/9qOUFrH7UolBmhwHfeeGK
Xb6g2NR7K4Yec9ZKit37RImEdwLKX3RakLulsueB11QZIUB421rqhbKPmMWSp1Sry1vUhatJHrMJ
HDqUwGx6iWNbTYGo3mIxj9V81vUyzuGUxOEmmcapDxyttrbYcwc/zUJj8/GgfO+yOHQXcD57Hne9
58Dc48BdqbSzA/DEOiq2IA+MrFOq1k1T98qpRRC1axspbzSq3hmMrGfMAsuKxhl8+fs/tpajwICI
ok89I0PL/rOFO29ioeiEZWN5a27c5dqEuIxFdItckNMTO/v1asZiV3rz3KvnUM7iNUK10AUdZ4+S
Ql8eb9BGzOk9wv1hE3e1o2+baKBhoZWpOGqoi0+ucKb+M5wa+3uvZ4buN8psO/4YCXUjbJkSl1XT
jXjukGbHAZSYxNnAFGoOCVbc3q+yuvQ25pDk2EZEv6jetUkmPgRL7PU3Nu1X2xXuldmNxhheAJpb
q1leSw287v1onOvUi7Z5BobKNhqgW8Iw6gMl5rz0Zzq8/yllbN7ar73zWnGwvD1k9vDAwy5fq4li
LmvbUD+DF05aqqZeFoJTdedeHCck0sZzSzLdfsSzD3VDscpPHsfKHBaepd5H8eySdmvJwdrGCryf
Tykcu8csA4x944tYb7ZRcVOAwIxP2hweJ05Ylz80S/Nq1lG3453Ms/aL9BrtMc3thuYPjavUz8J0
Tu6oTfePomy78mxwxu58jap2/BVPdXnDrrJaHdkIsPHHbvSmsKWBuwzUP8YD+3ovbmignjKoDSLD
FTtnc6BmWmts8HxzQvQZq9VXPbHLYTNMGOT8VJkL48Ye4c0d/cesuPyQt6MeXhKOQkxJlz+ktYQ3
k1qfntLQHJsuKKuhHb4TY6t7Aa2rDB7h5Ag6EklL49sv2952NnOpydOEJF3eD66QVoxgEqaPxjJV
safzlc7ThBZURqG6/5pJNALfQgp1cmox5WA9oqoM7BD59D9/Nb0R6EaAPGjKJfMI6Yq6eqoxOLlB
RqF+oobYtd/USkuOtHoHbUMZqk67AKNFaO1mgRXk5eNLv1GLLx4k116SZFABUkPmB1w+SLX3gER2
rXkPZc4c8QmgTiVdmpCnBSfvFkPxJSVfO+a3QP+yfKPN8j4J8nAQbes3mS5Jg9fSEMyqtKPvWJ4x
c7Z95Fq7BFExOwRLZvdFpyL51SHyIWtFcK5SRMwL5R7hXfOqu131hAS00UiY96Q4KWGiLk0sfSpC
3xQZrcJEFq0fdyMhtJpXGo9ydKEt5106RSfwQuLOjaG6bWE9RjIwehSodLz4Cr8XbTeVuyInZRNu
JUcRmfVNtIs0rR5f8IwkX2WPQHcjIfP9VhzkLKeqNWP8K23l/nYTUmnvikL0/xQhLRGfjRRxV0TI
G8W+8jjU7W1Hqe/zygLHKQudIkCGk/gALg2jhROmyJ59UHuJe6qpzGHsbSnh7+zcmrx72hZKsx8a
RztmtVcl3KDZT9uP3/DbDm71hpHCL6nIC5Xkih9fqJMFqlaJT7qoZXocZFrWGlgBUMi+19bpMdaH
MLmzug54zd4ZQE99ggETnpi8pb6tXFmlLeRDXf1mJY33aFEPBw1t6jnt/0FHM/oArnj60tSAQ7bC
M/OdZzA93YEZzZ6zOdHKPe+aWI/ZssWcbcY2G4nYU1JIgoGWhDoi+dbM35Ybx5XUrbwUBOrHj2G1
3jDGMCJQpGNnTVWUMX/5nXekyTaR9Lx7BxH2v7XrWHt7TgCyaWb4WVU4YPo9jRRKFnHp3Zg13zLn
Ll8BKeLQqpjFYWKxl7u8uOdM0Qwt2L0fOLZg+pHpgLqeVNTylxNXafTCASN34GR52k8KKFby0uII
t39Z7pAQNmC6bLBsRdd+AvGQUvgEsE+PBpL1XrvT0mxKXyiMId7wczfvYVDGVq185eua4TBZYRE9
hE2sJhvwiC5peDPepx3OgMz7Gmmx9+iGs9EGsmF0Co7QUGrY4XjVAyjUKju0o2h+jdqImODG2ePt
ma8eC80jbIj43uh0rB/LbKWctmvVuh+7uqhwqsPr8x40q+m2CDyadmdwzt1bRVpm+9hSiu+mwiCn
k+pazVyDlkLa/m8jYju5Uyn0Jn5JnKry6okGcXxKSajcEcpj00GNOD6aFD/6kE6ucBupbCtK9Cyd
JV4sLGtFziphuanZ7NHCR8UGZ5pn/7AKjrnPWjO61Sc3S6J247Rpyxu03AmE5Jgm5lEYuCafqceX
xucMEHF/kphPET3E41wHg5ZM1tZEl8DWuKh1DXmGO5d7Uarh8AzKkcfK73LOogAD8OA5WfpUIsuk
WT/ak6jxu9dN+K1KaXYx03LenrYABs30ux0acAtaRo7ygq6QgpcsxxTIcIOHIDTRqoAC8yZYeqVS
i/+SJHPB7dUcIL5+PLSuF2MkvRTg6M6xQb9ev5BROGzc0/jUVInZ/eP1g/6DYAO33xOTGtUkec0a
+80mLHXHp0fpBOCo4LJiRk8tVAx2CeQvBt49I9bR1OguyxJt2s9RZaEAGbzS/paks3iZlHpIHqzI
rZxDhzLRuDVOV2etZZJgj4WtmU0OcXbuckD8Y3uT5KoF0KPT7vui5E2ZFXYPAFRR/ntu9TL/HXJI
qfxJdZRHoMtTsp3ixbfaO4zkTedocSR8EU6t/on9c6Y9ijeJeSqk8RKBnl9IWwVUsB9VYvXOcxRn
LHaWOjQG6+oc99/rNnfi303ci225UAS8rde0phd4MmX9daN5fPaoQCWYH1AI1DGbvxs7znemSX4T
SYg2xgAXV/3lE8AY5OZu4U33NlLHFo+Q1302FNPoPjF56Oq9KXpUy17fJe2nVKpzMtz4Aauj3vIK
SO9cmlfUeawruTYN/JH2Uq/ddzZ19E+ZVKNPwuxkH2h5qFIpSAtITSCLZ7H7+DNeHQq4MlsgxNrL
hgiq4BpdEOcVX0dXpSdokEO2naVSnkc9J6lNtWrnxqe2ttAvVzOpXLLvo6a4MJMuH7S0VGFI/PL3
WlT0AriZGxnRISTEmCxoYyir710D+z8YjKHOAuBGisWMrijarlCl7rabvJva4b6Z0nHvEmxl+pwL
Z5uZyaHUyuc6FDkM3VJGNx7T9Qviq1j47XT/yTRYe/9VLXPTOOmVe2yOrrYHu6hirpzJPnqqsGuw
qln9V61j4r9x4eXTu1wtOF1Rc0Bj8wZ8XP7+j8FZDLTJ9W6OT0AO62FDF7c7mCoymD0JJPNBZqP2
7a+/CKT7vByohvy59m3QbqpGRabJyY3TbkSjSRHiRe0ioNuIkEarv9Vtvx59CBzA8jCTYtxkRby8
ReRKXROnSXqShEibO+5uMDc92+bwMztoN3l01VCrUYO28a+OmJ72/PENv/OIF4wXXIQFjUM98PL6
nKqcFHyDd990ZXo3hkv1gBVJPXd0Yj7peTj3N7ZlbzWNy7cKvGKBMQAGYjZZ5w7QVM3rQo0cTria
A2ZppIdxxu0n2ntFrUTzPY9k0gbZKJC3xrDZaKCXVux+1qKpeLUjLQrhT/eQsp8xtoJs1dWpsG9J
bN5Z4ihSYH1f0EHEsKzLwqoyOLVni+jUeCFbbX9S+mz+3Q+ye1AmUCC+KBIsRNmijMjyuH5cspUW
rrIMtce4rGUZ7TBgKfJkS6wbvq0XsfLglbmNmmPCkXdQRsP6pYSaIpJNxzsod5FT9NHftS2ZdiyT
vj/eEBp40BhWBYWya+q5RRV1qkZNu0ujFB1AryaxckjiXJOtrxhsKLYYPsv6ljndXM6Sq3dtsbJy
0uUhgj1bfd6FYaUZ4dbO/ZAP9WcSKvvvlot4EDq8XaJhduohYtKapeoSsiPD0GaU0+rmT61KN5bD
KapHBjQ9T9CqBZufrix+zibywpeUVu38lXiEDtWkknjVa9NMxsGysz4KwVnGyxFeRoCmtp4L+jEY
56JErew4TbttB08ZT42Gs+K3aJQ6EY/xELetoMDTp2XkT3VW0bwaert0TqNBQ/lLT4zBEW5abe7a
Apacz1Kx6LDJ5mp9oK3lT4Zqx44Gp6MdRJTMfwyGGo35zqzzBcX08dC9npYXVdTSDKNdQ99imVr+
mB0z8M3LATw6uUxVxUbxWk40bjyrqKOJsd/Pre1uMhhA2d9fGOMeHxPqPLQXaxkYnEaOUBEBEqgE
uoyjB2EIoo8rfoIiUAcWRXqiFnfrPPfOmWrhptAbY0iaxlVUmxMX7L77cL5f9NmOE4i0t8VugriZ
+1Xu9v+qY52Gfg+G3bsLTXf+JGRZym3YDqaCMt0EUTwkqXufppO77aUWOksNTQt3swfmHG++VwDR
ViFDfguzDBRV2xYTR+PW1NxDyNl/uo+9KbXv+8nq5c98AuL/oDjQl57mxsx+9mNDiUJpBpAuVgif
etjSKQBYv2nNLCz7DWykWyjetxXicogttGD2rywg+JH11WewlP8do1Q9ZNFViomZfrzYGDIrp6cG
0MxXhgo7AsAa3hfOM9Ur6PDeHQlIT+cWkTOthnJflqnyD2JYKLoff6Pv/DrGvkHxDnzuYohYV+16
lANx6OLkzbsZjyFQiiE+mlrC2cibM9fZR1rVfhrizg5f9Hos2E8Tv5E0UIUwSX7x8PAaGxBLifmz
n2qRmH/9MVNsZWeDdw3zHOPochRJh1LqiOP21FtDeqe6KaYJITjgREdT8qHsiSImetVELF2KG1vC
68V3OQbbyAz1BVux1nUMk5yzHio8yQ6t+x+ZLiikHJEckA90yEptgiV2N97Hsp5ffi2UwWk50GBe
YgjWZhjdSWs9DfXiZI345O+7PExgHoSDuxdJecYfMv+XQe/yQddOX2wxIE5uBq86q7Dr6uPHP+aq
tMziv3Q+F3sXVpn1o3dSp0bs3FCgtWd1CDJXJxZI6ErxLYpA6gZouaC77bQaqetdUjnlz7TSTKW7
8TPW6r+3N0/9jq05VtXryjKSNLfW81ae0rlXpiRAUq32G3am7giExho187MF4OuxAxCrBMDnrfzc
zU1PVA5tSywe/mCMbkweg4pG9Lmpht60QSiEUnlpc8UMz0yGSnxsZzzIhwWPHX+ekTTbtzbq9tUH
xVqA+ByY7mK3Yhd7+THnJBQURpO0p6h0s/QHHZe4fEL+5wKQp9l7ZyI/rABBM20DF4XXh0MiT4av
hKpnu8RWyOJg6dLgliiUwUtoxtTOAqZ25zXE6l8+I98vn1T6f0At8jn8EWa9E/kNZvx8U9WF+5I4
nKf8RptYdWilhs5eK3OsELA/msTMN6DyzeHOqrIEe2Ecjgv1IHU1RW4keU7FIezCwgWyoFvRD5uQ
pH5jKplqbekSVxB1wpgD9ay3hPBYVtkVD5GVGx7Na8/8EQ6pptzJUbfbJyUf7WVvZuObwGDkohnW
9OQgLZHQUM3Qexw7hkfja4MppV+rtLK32kwr5WiD9gwP8aiBzrNyna0dhE+H+HNJp+6nndHBf8v0
raPaJyYd80NuZy7iu3Zwc+WbDXEb3kBsCIDBH4+XqwUfaNRycGTnjELDWrdiLKDsFiEx0UmxS637
FVs9JroQ9+0dCUgKsLWYXcei6bg1iV8dUrgwKwzNAoeTGHPV5Wcl45oeiIvSfJoXYWVlKfGhtQe9
+Y+AhaS9Sxqtdg4CQHUVTMxov6yhtF/nvMmE9NUx86bXyOIURasxpU3JLJdUZXfMbGIK7iJTI//V
lzCff8WsZLfyBtfySYY3em7aaW9iVajjK72DPmZ0FfUyPXkKJZe9lk7OxpgsLB+GCE90aXTdJ8aX
JOqQjt++oGwTB2aqGb6TZQ5BF2Dmb5Q8rrt8/CYmP9zKTDiw0VarDkwNVYq8KE5883IiyMU0UyTd
lXBObYSDKSBwhe0CoSDGro0a8at0Qu8Vpxlxl4pRDd3Xjz+tq0oIHley92jQsrfi56wOCZF02Eyh
Qj2Zdl1RfEgLAkji1nGPqs3O+eOLvZlZLxYhrsbRB3Q0uioO+KtNQc6eJc+6ijiGzK1jcLkNGUSk
eKgZwkIyDANqvglm0MrMRdwHUzfwCDYuqDakGUWkNP1nDaV1ec9GO4IKSmyCB7nYpEAy+G4VzUV8
YwhcjQAX/wf9R7yXuDtZsS5HAMRNunPdYJ2cEUBcl1XOs5vLSfg6ps1nvOA46ApcKY9lHzs3Op/X
hyjadYsWDIUQ/mBWqdXFCQUi/cQzTnwwbpkdlVarv0pTrUjIGdyI2BHpGDGagbJGXa5vraRNrdAf
J0FEjYNFD0sorwOLJF021Y/J9vgVS3eqPtX5kInzQg6a9rgjc5gkhFvpgYAPfB6afqRCDzzbiANX
8bo5g9iTJdOzqiqm+zvTRPavmZUJyU160meBVhhTHOjQ+L8kGL9GfwJR52wJ1cbLSHSQ9O5Ldax0
0rr61sOOhJ4/QRlk6o2VbphhFG0zqWoZvepdJU5DGiN38HNEjkYXRIRgnEdDwzh842tcL5rMDMwK
GiQSnPzo/FaLJv0+SsCNWt6Noq8s1ElyJklndtS9NZXdE6ZXorKsJSuJ/cr9ZHXFDqtgdVBrEqiY
qsnwzYr61aoIaUo7bTB8YuFuHX7Wcz81Kf5ZDj7sE9lIr6bgGERyigtd3GG/tw5unif/VDQGDhNu
hG2tq9Vjnv0l1IuZb5HAWFTf3KUmtm5SUzOohrBVhru8gSKRjHUfhKpeBmAChoPGTsRPDKe/8bWv
ZyKmBcR4CDvZkFGQdlYFqTqtMXG7TXcozbn4YjmACP2YRov0W5Xux42Xf/Xul6sxDRG0TuEZif3l
0HKkp5AArnaHmoRFCl9lovod0Kt6M2ljzLfpgb36yxPHcodLSQQRAx8cISqX14z0fmgaUjgOiPit
b2CdxLyp3SgrH0wUbqRXKSL/Uki2Vzcu/N6jZRHkiLi0PDiPXV4YhINHlLzWHSrZio0zWNW8wzee
tD6yCedWeeLq0VLvpfUMagllHRGZq2ElbMRMJeftY2GO8WbM7HTrFbCZiNb+JWqOGB8P47dyx5+L
CmEOgBPQhSyCqiXV9PLuusIbMJ7O9kFAjc6JT2qmqEP+vKj2P+MSMYfA6WZ7frSTqb4TmVLbp5zM
jvpzUwjO+s2sRT+IkNET6F6KAphNGihEUvw9yka3U+vV1XL1Z8NkNm71CVbUxh6q9EuZ4kDZstZ5
3iFxS/0MgwxWZlbCHTiVwrOHg5fkRfziTTMErl0pQyzfWz44M/ydRIWl/YxpoQ985kMl5yFo1E7m
vwU1JzzzTWThYy5Sq4nBXlbU7soyCWXQdEX3W4dIl9yr4N/yHXk4TvQt46jdHVt0XZuG6LPoSKJc
3wSGOVlM5Uyw+mlg87stXfRfgWgMlJb64PRVg8LB0Dj1lDEm9HKKSvTOTt+LL07qZdW/H7+sd74N
6oEeZSuPTaW6joNVNJPzD0iB41RF2vxFj1MNLVqh/juMYu4e8okE+o+vePXtIwFY2BPUjtjGWGsA
vJf0bPGsPDlmQssfUKFqYofeUf2hJDKpth9fbL1b4FP8f6fEUFlRrhS2RVVJahcTkh7SNg3qGdQK
wcOPGzcknRQ5Z70tW2hgvqcUt6wx79woiqIFCAq/hPP9aqdiJYMbFvioGeRjSOtVV+8irTY+mbPe
//74NtfFXW5zMV25SLfZmgCdvBxxORlxHNCEfWAdGfxGr1LiOAgoS2+8u3euQ4w9U+bbrtFZM0U1
r4UNXSXuIQK6YH7r1X6w7gphqt2tGfJqlYWIArED8yPAfqaS1QyZJDrhDqTVHJChh4+0e4cnNXKh
cRRlPZM+m9Oe84Y+v9GEuX5nVFHR/XPKwl17JW3jABxbVo3g3ymADu2cCd3orjfC9lOv0JB6+vi1
vXc1YFGoUijf8khX6w+NpqLy0lDBKuWm8tOkNlTLTUQVD1PR/fj4WquB/qZv9Wj2cGxEvEeR6/IT
0SKCZwhA185ictSvehmmaZC1Yxcww+blRrgief74iquxxxUph9OwWVbWBdK0uiJ1OxVph9DPhK3N
0WNXTu1LrCv5tBmdXpN4xVTtFWhwHB0NpzW/fnz1ZZH5YxF6uzqJxfwGmtkcyFcf0CR7o6bmpZ+7
hXnejpr12wmtPlBKwHoKMZobzLvers1p5reKPR8+vvz146YATDGaI+8CAvNW2xnu0kQrPhvnqCY/
pa9qYimtQn/xwP9qQe2act5+fMXVx/R2w/wBs4hzNtib1XQDCbLzCGA3zyG5MmOQOSZMkyqlSmAm
jf7544uthuf/L0avFMMVD5lz2OXXRH6Zqrd1aZ3lRE35YXSk8h9oCJjGtqGOfMlZzMZJ/r0/Axq2
q/Gvg/vNXd8jjzRVSJi3z/Q3sl+KgloioOri3JmAKf9yo/92j0hdFzKT5i30qct71CFPDBJt35na
KFvSdFSUs92H6iMoTYQ1Mc6uTdV2440u4bWhjW92sdEuEn+b/fBqVtDjxBZ6FZrnOpq9OZhMaP2i
65w6sBJj3JRl0f7TwpTBgq+QCDtb0Ravl/768Rt+/2eQKLXQvpiEtdUrViq4R6PimOfeUDQQcka2
s2E7wxaLSuVek7F9Z6dT/XuKE/cBWVaIyTS5ZT5Yl2eWl4BGgyVNY5jaNIAvXwLJ5LJqWP54CW3X
HLUJuM8eYkaEPCdK4Pn1SNA+z9lol3hcMrgsHlKMZUKJ8wMAima6sUK8M7Bh7LHI0soFa7iGEpjC
LPNMZOa5KTKkbyKJd6C29W3qeNlJhrXYfPweroc1+De2LiDLuSq9m8sHEKe4d0i+DT/PDT4DkmGK
+puaIz8vqSmIG3PI9aTJ9oHxZQKcZzOxNgZ4YRYrtV5nZ22sy+5RinQ29mM79BvDVmJiPN2kdzZl
3DSvNlk33z21B2rlf3zH13MLjSSOEEzelOSuaCOSiqBSWVN1rrq2+MXv6YJ0GAwRZFXhzvuQdPP7
LCSN5uPLXr1Y5mm+9gUUSokHvMjlg9ZYlPpogHGB3GEsd/RwfXzUR1LI6nZX052+cZvX16NpjCp4
UX4j4F0XQyvQ/RMi2PBcZWMcHqXRlV/MGhUaRKSoldvMHOe/63KhM+eSPNClcMEMuvablcD+wTC5
3rm1ZN0dK89K9k3ukNhbW+U47NXZNrMbj3Vd9H276OKY5gDKl3VlrIltuht5VURPuaZHJNKQvyW+
A2Ny5y9jO5rpRrTsK+/0xss/cerHRjx5ZG0uZO5iPDayEc22H+xYuTGwrr51sEUkP3DyWYys116/
eLJqvGTeuXBk95IJEp7gOrmghTiHm499k3HEpBuan0sUiZyYneSGveydLwD7OoouYg/xDKurDVKv
FU1lTFP01BMZdadHif4aVoAlXSmiLMi0PLrVYr3aknHPsESwtCEvXKiZl9/4GBIBAPXEO0NQn5X7
ysiLY167LqN5JGw7c+fa3MQJeZ4BZ3s6Qh8Psau5zIQQALqHA8oSnLSeO3OtRygGVOspRpqT7obM
yfctwOF4b9HpuTG+ru+VDN/lPhe1jUVn/vJee0MmZTg02VOqKPJYo239MluN8QOD3ncPPNwOoiYq
fCAgUDI+vs/rtXN5p/BX2Ych9DHX1zYqYMMOrNWntI2trwCOzT0ZVepRDop4tWOrAluHzEGGCkKa
oUz+GwFU3Rjs7wy8hXxMiQs/+MLOXG0IS5sAH9DrztloycIki96Q8jkZI8V6pIAPFgBMOruXBPv8
Em86KuHBVMps9DXy68tg0mP9JAZ9nm989m8H34utuQm5CTECyuW3avpqTS9lpZe9m3ns4ljat0Re
W80G8J7T+7lQJ8LFSVAOCc+N1O7etdukCcjMabcxGrDo4JLOAtYrHcI0wOWWApqrxuIbWVyucYfZ
RjGpZk8QYVNK+LvO8cb/KBz3nyUc+fmJSLt6COgjNfU2xpLx68abX3X1me04ii+rCPOrzjK2euhp
ms2aI3tGmO0qgnQ4wwls2LSUfxyJPT6JAP5rJsQGcDv3+aQjtXZEdnLU/lYGxdU6yk/hh6Dvs01I
DetCdcey49iYpM8oriz6ubkRfY1sTTjbVh2i3i9cF3VVZIv0+eOH8M6FWdQoK2FS4yyyrhLY0PCr
kCno7FlCI5kFm8p3SvdZvweFTjxYNvdf4ihW5hvD7np6YUem0huiOUuC/LqyxERA2ms+Rk9SWloB
BV9rApTUjUaU6JjeqI5f70yXnA2YrdQmOOSp6xOeWyNp6mGmP3V5Hv2LlqfN9rJPDfk4KINnbSdA
SUv0i43usEA0Wj1DNlLqjaFljbFp1Ua5Ma7em3U4rizL2ZvmYH1wUKKI4kFvx0/JUDovNav5Q1ep
OKY0A7xpJpPGp9s3HovCDDEEKf2IQC6W+4/f/hvmZzW832gYi6OWqtZauYuKFnKVjLzzoHRlfTQT
ZXZ9ghh0ooBwFM7bIql6KHpJJgAn9o71PbJaQIc1CSHdYayUMnwJjUmGvmLmpOiiwo6RWTfOo05Y
1mfsDHHh59SemiCcxvJ5IkXBCsiWt+QDfLIp8TuziD7NUZz/63RsPKhQl8ZJeDBdd1FmpMmzqyZd
HCCycEE0WoDEKPtnkLnBHof2naaJfGt16BV3ca0kUxA2CCP2ViWVfZe78OGtkGQBfLpq6G0A3lTJ
b6LBG+rdHdk6WToZadD2fPdEirQt4YmW1sb+In1E5+MNqeqzvy0/ox/vp5PEzzZsukqJmztVm1Xj
p2Hl5nTXSlOftiNZXMRlxG6FojBp5keSKo0ftVdqeJOyNHn5+OW9nerWLw+EOCsHMDuMCKtdcN9V
uaU3dniWZjn9M5VDM+9jV7FthGxdYgYVWQ24YyacfH7RukX3S2cpiwh794p8l7VS9L7oG/lgAmaN
/N6tut/wJ5skyMKqrW9sKN4aJaufu/TsNc78nBf4yZeLfFKOWD0iTznHc1n0G+yUuKmqKJxUrm3F
8X2v93nzGMlWdfcKUixBGM/ASaYtwt70a4ioHKrEYPSNr4ydam75tDv6QW0a+fNgaL/mUOU7MHK1
/qkNafbsFGpqbqF7quNGkzDYtriEi0erJn98q6BJ4cJtgWkPWKje8JX3mcl/QLIc84bn5ddxPzVb
idrg1vhfdjTrh4E1lzMi0sxl7b98GCoFGTKNvPBM69lQf7LQETDiI9iPI/pKU21+L+lokW87TKX6
gEPXu/MSVanuMHypgxWEPeGeFVWfW2fY640uEgtysVCXMTVzErj8YbZ0zMqejPIpo+MtHg0Rz68p
bpbkAWGwdQA50d5Yh6+vSHONshsbe7qmWAgurxiPhkQ94RVP2MZ0legemqVT4fTCj9qJvlB1S4n7
3gUhADHd0VKkkrv8/R8SYKRNVOjDtn4q7ME9sAISwzJ19IZrlEnaXm3Duj18PFavl1nq34hvWcff
M9LnkVJ4s9bVTzDEW8s3yfJuc2PWgq4o08DoCtCTgo7Ujcten5vY3yy9Iqp+C3x/+Vl/3GmBLcO1
Eqd8GrwmdB4S0MtVkHpj8w9hRLiF6ZvPHtjkpV07E+lrI97SO9HdWOzfeeCMeE5v9E1gv3mrb6p3
+kQX7GCeQIARSNOiTGM+jF9tEzt01VT1je30O9fDyEt/BdAeDbP12UWO0fA/ys5jyW1cC8NPxCrm
sKWy1MkdHGbDctttMJMAM5/+fvTduCVXqzxTs7MHAohwwh80VJzUY4U10K6oov+gxokbSEvNDn/C
+PHjj/uXx5yp0T9l26C7eGGUWSI4NEyTJR8jbB2MbTrFEF98lMgjgmRr2irijXhDjGOYp556Mo9S
X+XJI/ypNruSKv9t7rBwuB5/Y5N+a2f88cl1JFBwSujVo4iiYSfMub6xMsOaIaxW93i9giD+ePa/
W9Lvr7KFAUgMySlGVetcjYM2k43GQAdkMrExxYxi3XmlQDYG+7n2qKWnqlOLd7xgaB3/IDCBEGbv
dfRgy5B4d2hBTkkfjWy91Cz03A0Pyjj6nRgQ2hkptrRs7GBFqZcrvZvBNHRcIzFMsM76ZvVV1m9j
pZdxOPjoTYOVrBrnIRi9awbdfznDC9yBLjmYY47TEtL+sbKBnWrW6Lb5o1Rd/qzHubuFrg2FILWG
Y13P2YF37/Dx4v4lMaQdshBBCBVdSHBnj2YBebxU0ew92oicPvI5gSCYo/WfHJS5c7Um/UIbuN3G
QcdKC+HWR2kYmrmKQB4V+BUa0z+fLbpEJjZEvFmLkujZlTIFbeI1aP0+isTIsAyeXGdTYLg1AgT1
zZs6Q8TuSuRwuaWXcjKEGBoYixzJ2RogsTBkaZ95jzkcEw1xddRsWYTpJUlR1ID0qcYrodVldsKI
Fo6IS8FvUQt+/6kHLEMAqjFiFs3ztzhp7VU+z4kbKln2m48/8cW24tvS7FtaXzRnaJW8H8siqK7x
KZ3omZrOpwh5ugzYb4ReUA9K9WjPwP53UR5l19peF5OknAmKC08pLuVFyen9wOALhN8TBjy6ean9
zCrx3BLYJmsTs5Tm2iXx+yO9uyWQi0V2cnnkuZv5mO9Hi5xMsghxwFPkzd332G6RGkFQHJjzK7Wm
Zmy2AmpvjyZnm5gYEQ4Zotsi7oT9wvWVB1/Ry9MaPeTakNMJ7VANm4ioSfO9U7m5/sal0riI+qS9
v64yEH7fWzPC0tSJZuByKXbFao9mgTiOOg6LIFhbgkr04kc02uFMPovWEvbdIv6ahbUDm46vbaSd
9Z0qHCSR42jWE8lMT40yXwP90qYj9iPmrSmKxulWSFLp2AvYTmeSNk+B+aKRiPLa1fH4TCLfz/g7
2liLOoUVbbG+UUMIt7XLQi2NvC9eb/V3S9aS7RWoma0zjHG7linl7fXApZMjbQRcMxSajpT3asCO
UX+B+drqYUZcHa3qQc2ffE0G3iZ3gv41tvHtXPtOpd8X7aA/GaNjTG7olHYfHdKUHXbjxsIHxJsY
zqfCj5oSucPc+OKUWTMBTjeih7Qa4VUWqB6odWW15htBt2N9LrlrqlMlHGxoYffJ1xlLlO+qo0a4
63SjOXFpaejZQGmfwyyrpuRZVXSVLQzPv2J4KT8ltpDTimZZ9FhkVN2WI5Ctip5a5LqSeXNCILxK
V4kc2Z04FHyOxNA/Z14W/eizwMhDWgxlcehNIb7W4AbfqL8a0QblXCmeUEeYrVWRkeyEOZIc1gp3
pza/K60+Gu5SfaheUeAhVZyMlBq3tIIYe4MccxV0RcxJ7CaKovU6CRq9RUm/bF5nKDT+KTbiVGLF
5+M0hBlcEG/JhIV9689RG3wCIYHjgaYX7sk3p+GFmm6VbiGllydiUT9YKRdHEp6+GFWYKZnkJ3cu
23YDcUu0YZq6NW7zJCDeo4d/nBfqiOz853he9b2rzSG7Y1Lxep56v9vMAPqPoK4LM7QHvRueJh/2
3nqe8ZLfqCiTb1wfdkNMqw/zqoq8Ln/paJGa+EFUaPzbfWN4z1iQR6+DTQ7/BDN57E++nmly5dVd
FO/iAkNeqk5Tr9aRrKZ5VcM+tVuIDk7LNqel+F219HxWDR3SYpPif7kcL4HTcZK0xrjuwBTgGjjG
BglnUPc6gB6aZ6tUl2gcu2ZvfO1LTB2+GbW0zXuBUHn3ZLH8XylTVf2rHXsYhYbYLJjVIRb5cKP3
hqr+EwPY4U/0m2eUuAaFIyQG6o33o2tEOvxq4sR27xpEPudtgWDFFNau3x4rPQnGcCGSWHwi5Fid
rAnuaztSzikTSh+h9PRwZyaFp/hqmAZSw3WEKcodeo5OceQP5psWH5HRXSEfSQ02JyBcdL4JiPZ+
RFr9uXCyGEdEvW4xs5cDAXXbTnOYg8vUQ0cUs7eeZlt6jwgFiorvmzX+Wiv0pl+1Sg73ap5n40CO
p+3cPnWCHWxY0HKtcLGoSbop6bdl0GL9aMp8Qk4fiRJxcGfwcc+9XQfqjvlG1UuapiMpc64Q/zOk
6T7A1BDGxi7a4q3V8Mj513jAQUCaNJHu35K/nTu46Tb+S7BJfMQ4+mpb1XPxGpPayDCaHOfRbNV0
JcC9jLZpSDi03HmzYNUDonj/ksxUllD2MrGTQeF5A0BIv0vGqvwJkcO4M1QzHnW3sXbG7PTTCqGo
SIZjb3/9+NU+z6xocmPHRO2SC4/S+AX8mS5nAcGneDInqzJDq6YLZnRV8qpVebpVekoqNePUN2KU
MqDeqIruWkvqPHBYfgItYBLmRWcQsvX7dXBTX4uEL6qnzlGmWAdWG6AuKLGmDLy0vYk7pR5oURVv
H898qUz8+ZAzrI2KLA1fSC3Uzc8CwHioEfZSZv3kw/uJ7qOypC/Cp2q+zFYsdrXoK7EuSiLyWwub
mS8fj34RC8K2AH9Fwd4F239BPCwqYKpYp+VPcIZltNVTc3zT8o6fkCke4iOWq+aVJPqyeuwgpkgU
zmcmiyfJe7/QmM+h+8Wt8dhYSRXmDv42qSfFrWwksQImkfXdgIW6v56avHmtKzjL1Pgn8G82Fe5/
DYYJFxcNdRI8InD4iO9/DDJulEnNcnz0B/RBp9RoV2gvtHaIJIv3KWi1a0z4v4SJND5JagFIAaU4
RySD7fbmvLOmR6fOYWnL2NkXVjZ8ntoquiYfcD7WsrcWaw4ONvA3er7vJ0fgE/U10otPFIGwAynK
yvuEPlh/cJsei5p/20r49VHiAu8JLRp5eOssyPfmLLVcuEpP5tDqIyZOQRxCeR39DX0089UWdRxf
GfKinUYrn7Qcs0Bos8jun9dAgUYOFbhl+Yxkr8fLiBIn2q0FbPmUiEUWYo/Y42B8rvSRMJZQdw7W
AGas10qYtD6VL4xphS6YN2/Is/U+FGPqp1sAsuaNY0Uub48ltGYVF+i4kWH3wRadLzxXKguz55+6
JsYvE5DKbzkSce7Txwt6eSExOdRwSJwWsPA5CQGAyTClMFOfuzHADBGs4o0idH7O2nFaaWPjnoAz
aleuo3NaFCRgMorfDHeqPSBBl/vqj7S86IRfz35ZPeM3jgxUodDxWnVeIk7C6TznEOPevcbls4DO
PSnHO/pGjeVToylrh9p2X0MZ7qZ6Rzo77oOJAGBvTlp7DT+6pHHvr81FF5UzS+CHeuF5sT5xAMRk
sjGfJlXWqCRTK2l3FqSuK/fD5RFinIBlJQen1Hgug2u0laDebJlPvWzSaVvO3k8HxFmyMnqdJsfH
X/xvk+JeYD5kdxze8/NaZLXdoCH3pJUajlWZKOODh1fWdOUK/tuk/hznLHkEd57mg455BGGy9OGX
gEMIETOZojVdH4BkH0/rb8Oha61bQAqh05w357Bs8urRn62nhO43yXidnBwnyX/ocVZeq41eLiGF
b+Dgy6vKkOfwgyQtWy9OTILwKBu+DVoduWFPVfPlX6dEVX9hziznEwLBWbAgpW6qlB7ysxilgR9q
1868IPTaVkmqzNePB7sIERbVlEWah8auzmt9drO6KIcaPu6Lz1aVdWodF2XwSk6EGrnf2dMNKLHk
2UnS+tcMg2q4cgAubqFlcACIUH7p+vJ0vb8PAAtYc0aq/kxCgV9gAO3Zgo/nB2EaiTzatXVWHozI
nQ//PmnkCIiAAcMt7NT340JigUEIIfQ5blVEKwcHpE3pdeJ5xjD6ucqWjHfodDcJbUe6//yYAWCg
wgBiDFE/MLdno3s43GlWLaFApRRLrSGDcDaW2ne7kfWhi5trNbmLI7KMR2jNpgXciyjR+9mC7Yzi
AljhM7LKvnaMB6Oot2MX5aBnENEI1h8v7sUpQXFsgV4tMlO4apyrgJkuynlEIfh/KtEWFBUK+2cw
19dccS6UpWnGL2i7JcaC02idR1e2Hee8s8X07CdUDv7DAt1CDlf6Ao871Xe3bk6RaW92bhBtLBpX
1FgHV0q5K51gOuZe4uRh7g7NvI8Sp0Ut1akRTcFvtxliEsJJzUfpylw9+35c7ytdVwZ+P1pXrLJ+
xmEVHQcS3rAtSXbbHTR6CP9Y07kYcKv0e5w0SCl8vLIXHxKNMF4Mj+B2AUmc90oUcbrXIhDwPLua
Bxpj9L4auE7upNtdE+64HAr2PeVU/Ong4SPh/X7PDLMpYM/F6hlV7fY5jrPAXA1J84ivn9NtP57W
ZaT1W5weJhGuJ6QJv0Uf/ggLwNsmpI6meu4W/tguGpt87w12YK1QRWnVr0Bv02bBt8zOLra6+gnE
/0zdfB6pAxhRUyDIUM5zXK71xtM+TXohzZUnmxHQQC9sLAdtMf9IhU8nAhNJ85dDtLandzDVW61d
DDtTLW7kvYQUU1zBs1zcr4vVBcI5C2GCMPlcAoQjrrLELbpnw2t6BP8wSkHLvu4eRlNVXybTqzc2
5uK7lILsle1ynn/R4lk6eER3NhXyiwjdCAopIqwYn+uYMhdagzWNc2xm7W6lEl02uyIW8zXzhYsr
fTmNNA8honFAAUq93zid9HkkYRg/G9JAelejowkmpU5xWiBcG+5KjGW2eZP981PCuLQP0UAgGoCM
c7ZhlXJEkliqfzYtrNlDvqp+jK354MPP+daTKmKJ7JrXauUXx2SJDmGW067VPSK4s2Cnj0eVtggh
PZcd5T68G4FxhEGv5cU2Gry83nx8Ui7SW3qWHuAR1Ox4PLjWz2YJ1ghUWznFLxNY9VMiaUUb8ZDe
UAS7TVS1c+3EuF/UXO+oYTn7jinfSTU0V3bWRV0HcyomzM9YzLx5ws5+RzkWBds9S18a0cwbO0/M
IsQdw8YGNFJgdeo5bm6mWtZRmNaQCEKYWFyfvdsEV5bkYr/xS4j6QKdRXyIMPHtM22SoqaSP6YvF
e51hIhDluyFZVDDqWX0N+snaEL5fux4ven3koVxXYC/gGRNBnGe/DZTmPhm9/AV1gPp+kY9Pw1ov
rIMaUCgOI83WkL7GFrYO7Va6O+XX3q0PbCpedbWUG74hzdWPd8fZZiSgALSAv4oL/P13vvz+6HnS
kTm+vAFy2HrzYxiLaNOhr46hjzfpD/86FnZ4tDkXAgUjnifkhcg1X3hDfPQjB0HmfnSQKEf9Wq3b
2geF9vFoZzcZM4NvSsDGYnO6gVe+n9mi0egivB4d6jyw93kwNQ96Osk1/kj+2jSL5t8sMpbxeGqB
UlML+52xvh/PRInPzgLhHpwgDz73eoUSTtLiseV0vO//PDfGAotAHgi0xjmbm2HCHp+72TmU0vmc
+NJ4INBojpBbh5Vyhn738XDL/ftHbvv/qbGSPLREgoRp76eWtaJDtw3DkQwMyxotJDvUHL3aWF1m
hJGuTfukaGcQX0G+iwKr2H48/PkN9nt8HiMWFpYPpbGz81q4aNJpbe4fcA2Ov8W+zE+iHPVvFECK
b36vtbQIAzNbWU7p3xS2Pu0i4LDHYrb1Kz/l7GX+/y+hZ0xt1F1EOs33K+FYtMJHeqqHEvXstdPN
0w80O7ytQm/xnlpdBqYMneR9hljt28ercHlS4foiXs9DGQDcOteMm+kzNISf7kGDe34EqYgfOvfB
k1fJaxTm5Xuef2+iADa0jiKD55/d1AXcI9I5hqpLu94OXVKteaJxzhy6YedOsBM+ntrZffx7VWH1
sa4gHXkZlqn/EcshL6ecbDLYzsZkW9Qg0+bkYzm7MhpdrdVEm3fFqqorw15OkzYuHoLUSxY03DnL
CAARsirRaB+8JI6/0n0qQnfuxu1oNfoKPU7jSpJzOU2UH4jEoX0Qi1Mifj/NYKZ3pYnBOvS5jRP3
kJjrwI7bxygqIyeUZK8PWmfSL/p4dS83DsNSgqCTwUxB+r8fVpSRvty3Nhdhn+wMIZ2D3xC/4tHo
fvp4qL/NEGySTyGM2jWAjvdDkZBHTd8W9mGSSv/V0IL8EqUUskJ8ZOcxpKQ43+IHWo1XVvYvXxL5
Pu4n6vhUq86LYqjFjjp9bfcwJsRsmHX7JyQ8plWtChqh0TUz5L9cSNTn+YgQ1OlU0KZ5P0/yrJor
MXIOLvZ6ezOZ0wdtHjBFypU7fTYVirfe6MmTmXRoufeRhx41doT2UQeAfeVeoPrHaO+PK2KNf6z6
2a+hZ2Li+tKg4+law2PhwDY51MpFFgZW0xCEowqyIARnrpw7MMO1/uoVcQOdy/Lag172Y4RkfuIg
U9CbA5IfoBtctTJnkK04D5CXh02ZFtOmcFr16JVm9d2vHfubSBewtKVP+jMv7NisTKSINajVYqDP
KZyqe9CtIio2cx8V8ouJNtp0MxSa8h/6CoHbjRcHtbO3J1mq9WRHkfkVxkDSr2yfLXSczcrLt1bf
6dW6V/XcfwZXaFpPvEMGhisFdhqhDjypCMssj14q0GZ4jpY4/mwqwxCfy8rQxNosku6utsqSpI8J
3/WJa9QPIMu9g5aOI53XxM29TdLb8iknQvrumYX31NrRjOOeFWj7QQnrl4kJyqvu9I22giZYVqDh
tYTgLUcKM2ytmiMNdAKYVt1lcoMeY9IdRdfED8NcmO6d7xboNCj49fdeootH+DHZt9KWCvEUli/0
bBUc08hp45WFc2S1QqjQL14MowTZPWSD/RX9UkVF1DBmuRFT1Fo7vyvpahej9kNJOzc3gyYdYz1b
TjuE/L3uhBC5j4JooYIQEF1enxJvCqI8jDOrv/X6ALBCimKge+tH9KFX1GC16KF2Y9O9jVPMT8IZ
u4SnTioR7Yo+i2/VgKRvqPv18CMTDoa2QE06NFOE9iP1DFxbAJbl30SeosNE515J/ZOW10gsO3mR
5w9knLb2mllyPjaF8IPXIciKdDvGpizWfa+BXB1kPQZHrW70GwqPoAOaaZKg3NpxRCbHgUNyX3rY
yoSFWef21nArHkKlG9XOiUG03cPvB2bYyx6IO1gjke0G1IvHVeKLRP9RG31a33KgETqWtIzcX02Q
iHjlzH3a3VdFa80bYRXOL7RYUbzzCtS2vAZpXCuEM2I495EzAsLz3bnKth4aYWv0WqLus56rcTJW
dmvZNy22UU0XUraXw7i2p1F7K2Qwf7KxWZq/066opnJTRF3xWlt62n4zp0j7Xg8tp0dC0AETXUdT
lWO6086o2uDjS4FaVKqrWlo8sS6eZGx55TrTpj4/eVNZ4RydufqUcbkmmb5qQYk0IYXsTHviNIIT
zc2qPw6wZhBujxvl/chaU/NoHPSe2uIP1U5ByDsbf8lSjap7BgJw6ZO1zg8dI3W5z9sB1bGKIm+o
YMY9tW4/W/sRLdYHkJ+Gd3QbrZarKpnyNyUTadOMqaW2weNV9vy2Jm+/IHY4tEccmYu9l7UxUmGT
U/knUVWD3JezAbWed2uowxrR6+mUY2rR/KTYljQ/e82u64c4q+nzrPBc6Ou93zqVs7KLTh1KvCQo
zk10pkJUUFHg14JBRzat1Zz6hqKDnd9nw5hD1ras6SdyusG4JvO0XIQpp0SDH4De6oaVNZsHWq+2
v0ZDz/ii1FA+JI7m+luh/BGvC7NyEkzospSD0czdU+li8YooZhWoMK6bTtw2ixUT8kAtoooGuHqT
xjVVFAAoOmmcgO8bun2VBIcUDYOXEhVXNxw8wR8IrKEJO88V4L8qtsoWJe/8qGws/WBOuOap0Bb7
haJscwA5dLayTR51Y7qeWql/DopZU+sBcyWUyJKxo0LpJcXBtxS+lC3OaRRw5hllaCwoTXsnsSiw
b6QU7n9lMfr3CMbQem3srgPvktt9uvF61uFVDekoaI50ol+NfTWiAItoJVLu7hhZoaJUJra1ozqB
iaVKhpUATITTHpWFN41W868hF8HrCCTw2VWWdFZLElqBLArGn32XcvtYKGCe0lbEj9g1ICXfBwMX
Rx7HwWdN6638YMZ6KneoPM2HlG1KIy+qoi+jyCUAa79L/hszT7/1JOyWtTbX3W1sZr5YxfPU9Ru/
08ZDEDTV11wD2RwOk1l7gLa1FuJdYP1Smtkg2uk2JNZRUVPf6kYv+YnLSUmZtvKqYDHvzLmEEKfX
YnQO7Hk7A4wKdhgtI5zSql4zVvBU+Ehz02b3cYw554qgaPpkYk8Tg89yuvw+iLPxM9jD/FOaRMm8
1QJXVvd2KjX7k2VrdCRDYtuoOYwIrP9qJxvnK2VlMvuUj7NzmtoBT1tNm8r/6qgdv+mxdLItvO3A
3CJTq27ipVOI129r3zVT5hrh0Lly0WKgurWTxuzeeCWI4dADQ/OcU2B+Q6bPkIdx9gZktWTDV7GR
wic7Nvx81SEmUawsPGfyrayE1odRW5eApiIkxfdWz+KGGTrVt8hs2TYPjl3c9s7gvgxRrcNdlU5w
pOsunLXb2GlxUJEcmoNFktZuMG7s9I2qAg2Pq7QDEpinjbyxkj5HUcBN4madVBgzrpyGFmjoJq0z
3DpYvNwP5N5yneplo1OvLRagmuUmN3kggnHrV6Vr3dgQHX+mKgI9GCMvjrXAULRpiA5G8+gXtgfy
1E/ydDNqfffW+WgTthZqYBvKwu2e5FOnl4QyvxtGsZN9KpKo7kCv63kfGlrWQZwI+Fg7uBTdI+gz
XLoQuTLup6r2iLNwPv4WZKY335e57YP8TPHeCw3SizIcG0IYXpyyQgcW/yMttDOj9biGAuOHZyfl
gAb/0N62mq++a0IfshtLH5o3o4BCGM4VxgBPepFDgupV6X+xnEY2K2Mo+rdUM8bs0GGGWO5No47E
iT9hBataa2IvbMy4u/dHmBgnP26Gn14vIGHGrnTaz0bVZvVGNEqnrpsXlrGHGLvYXs0TApiJbbTm
Lpn99tGJuzRhgqRv68aKfB+rw0hFhwy47N3U1QDSY5UZadgCJbfekKpok50/m1G2lrXbb4KqAU5T
gV9863lP2m3ljwieD2IEWelkg4vypvDE18BuQN3ROzHTNfu5D1aOcG0/NOEWxoexKqZ0p+n+5IWq
02Vy6oyptKnOWlG5z7Mh3oCHd6Jd7jXW5ySWc7Vp3UxhttRNxGVBME9PKECPcpeMhJEbbFtdKkPE
aQjMaaPj7YsgyB61RBusrQCB6K/q2fMfUmEAyCjB3N/WgVWJY2NIYMvWZNjZvsuE/xYHJSQ8JP57
d1uMZVqtijiOJO8rwt3rrO746kEVl+2RwiC0OAfaSPxFAsVREDE76EgloMK1OxHgAf3HJXyfo0VB
1F67RnEbIQ0d7aiJYhWYVFGSHjI0NziIA+QSHJgkKs7llIBGM7G2qx5d2zGGY8ymBzhcyujZm2NN
haYmjA4t6qD6iedSBjPFIRR0PF6b42CiCt0NOQcgyyKU83KoJDhq0q2Dt6t3+aYJBMSNBrTuDMB4
JqTLJbrvoY0FtVRbr2PTr91k7PVlU6cFbQMhNqXtxzok98ozHiBHZQ1ktwLeqx60WIhOTpydsnEe
/fU4N9m9W5mVOhWF2a4brEcLvHSqlvPb1PPYPjttFzRremr8Am92ipeywHnzWa+NaFjBZms5ACa8
x+2gtAqbZquJjQNJeGdk4VjV7XhvQhnKDqYzFUHYVMgqcIHH9Va0vRpECLYdbMkiA0mU7ZnI2qNd
EzVfKl+NioKE34u10edptcWxwws2jey0TxmVe+s/P+b/HNYwoKIVrFBXW9eI6WkPbW0bhAbcXPXa
VzXDys4sqltUcRvClCLXHmU1D8++CnLwB7JrM/RkkWjUVMv97ROcohyltWV1Q+PKzA623YNAN4KK
L1cZw9TdofjoBSsQBvVwazcF4Qz1wFR7ILIm9HKELL0nHGe0b0slPPpvHqS6a9Gxb3daI8mR/z35
p3FFuYgqL7qIZ3UGJ6Nk0rXCPoDXPc49KC8TgOoq6jR7qxfTr4WFe6Uw+bt2cZ764hQQUMVGHBVS
x/tEfEBjReJZaB1of3jpjQXR01oXBPAoVKfjkCxevvj3GrGS5jGKuYbCeujNfeZoytzipoVAr0tM
8gLgRMQbwRXuhZRdk580j/kKriHiG12BtVyjCeI+20Fnlzco4xs/qIOVW3OKp/jWczI+XktbVVt3
fYf6VaORbD7WXpqYJ3McihH1BkTSN5Od9yxGk6WrXK/Ke3/ouRRDDau98b+shl4QVrNv/6KTE9kH
o4j9Fx3RvemmkqPzxW3RAQlLnpBf0NxIAgM30pJta89aTvblg2PhjErc2hPlIyScDS0uK1UOPatF
lMnfyY6zcEw8bAMPaEXp7ZYqznya3MEstwamisYmntzsZQr8Ln6ptWgq1qSESCbaHWRtXoc2utIU
uKyoApoCc7kwRIHIOGe1XaIGM2hLcFz4LvZ7VXcmoHJcvMCmAogruBT+azrzNY2jyLtSNfrb0Ggx
6AgII6oFzvn95jFqUYE3092DJZZnn+h2y0uitgHVbiKZqOy+elR5Tl6m9duPz8rfKkgUc5HWxS4G
kKJ1VrOxbDAHhTe5BwrbKLWV0vJCdk60sN+1bkXajN3tQPZthEaLGHOIPiD6qS2X6h0Cufl45fD+
pYKGECH/LjqBtISWyt4fJVjL8upeoFtymOa+2dVDGci1Nmr6sRvzOqHQko7XiFF/Wf5F+xDhJeCu
lCfPur5NgLB7Vg3OAe1oc40IgNgNDqqyQPzjo2lM465ReA1Zs108frz6fylTgskCSgiUCCP53x/n
j8k2xoiGPSqEh6Bt/W0eifR7XgO2nOJAO3T4fy5uCnPx79uNri9t36VySM1wWY8/RrXMIhJLeQXH
C1j83/M8sOJtb8IhGkxvqNZk22Jlw7JBtnaag2vtx78t99I/4B8Dpdfz4SdtnFsPD+9DkMHFKtH9
OvnjNDzIofXKVROr6IdIqmZfEuQVV+7pywolEkWACgBkgBcDh/J+6iUsrJz81z1kHYlomEpqqivy
ODxMg2Yo0zAFSb4aTQJqN+ndWwSI83+ugnOSwXjTdoSoTAv6/U+out4Kmth3DsjjmSBFpTgAVbnJ
vHK+gt64PNuL0BC6+DYuwzqwybNHqfEGVApn7pWOkl+/tUoEb7lAfeoqRWzn8qYvckiACucubxvI
LJWfAkqx8RbEsn8z9EZ/rcFy4S6HT2GAxyKszgXTQc36/exdXOSNWaT+Ia6lszMVMV5oExTu3DyY
TzhdqxQn43F+8HLZ5qdOR9H+ZJeg3E8FkgprhI9JaDMjURutaIBu/+OB5OdxFjHNAvyBHNXZ0cAL
Skb4KwcHF/b2rTSpj65KLXBu2mIybjSEN1bKd5P9x6Ne3HnLqJSMFwI9Envn3QoKfEVTdL2P+Jrt
PQivxUfBRJTtu23jMREWme1fGfGiFUNYRHREwEKFiYTo7MUZhe9H/mg6h9SbTCzUyyLeJ5MehTH3
T3VlsGXR3sVG6NlB5eWkc9cx1tmho6nUDF5txUctKO3HobHmm6xYQBfDnI/0aYX3A4y/2sVj9/zx
wl5OEw4osGE+KfBakKLvd5ugZo5naZUeg9Y9+l4RveGSsyDVh+Sa6sjFVU57n+uMwIGXFJT/Wasy
8Bt+gd+lx7zuKfS6KWRxkoy1ITzzbbarTY+4mrqyXf+yskvbEIYS4FcQt2efcW7shsZGlh2dwtDi
ULnCvFNeJk+xEPl8aPLE6CjOTGm8FzrUv399SBb8iAujmPMMI//c4s7RpUmzycaXa4DE2pYA3sOG
xht1q9yQ+xSSJNrFUC2gzrn908ff9nLusNV/R/lom4A4PrvcuDMGc6YTfYiEwuPGrFF3MlFvW4lG
DEdYjdVBue0gV1Lv9F8fj31hFku4hGIeinCE9MC1zt8Ri3xrqospOehTOb3guK7KnW60IyldSrsa
EGZQ34ylBF3SxEUbfR5MPFTWddcXFhUK3LXXdlv1pVjNOEDm3w1/rM0T9lRC32WFsvZul41fP/7R
l7cMccaC9eLcL5yes6u3LgeNoqJd0yuEkkv14+uEu8vWdNTPfgzsa+aSl2eP4RzWh7SI/87RXkY/
0p6Vbn3IBXr6NhXbXy2qHNu2NJo0/Hhql4ePsWhRLdoYi1Lp2dT0Cm+9sQKALGxgnlkH0gzeo+Vi
MGmMSbLpVSPuyqgYrrSZL19YVhQcERc34FZihbOrbdGH4E3tjYMKin48Uq41N61V9rcJQfs3GZMP
K7T9YTwHeQGcrNKaN1X1VLLBNoh/Bf7AUUSkHAUW2gmIzp2tQj1pVHBaaR0MhHW+QGcd7m1LWMGh
COy+vELHvFhyAGtE55QWUYsI2FPvr1Y8QAanrIDiUDUDn4lVujL2CRvPP2gmkAVcQRRs8QkOaX5F
DPliI/vcsohMIycAko1f8H7oRfw3KcmeD7M75mZocnZurZKmV2X29y5QtY8318VGXoYDsmDgsswL
dp4hCQyHR4p1/UHB4l7X7ZQ+QLtMd+OQX4vMLxcVAWFwNQsWjsbiuUmGY0NaT+ayP5iJnu4K24w2
KRJpqwLBohjzH/OuMET7z19ywWUSDyzrCbV2+VF/pANAQbwWGHV/CLpy8Ndx6eb9qs+hcIV0RO18
L2Yp31JZjPnh45W9uMLB2HN7Isi44F6Jit+PXFMG8pB8nA9AyKIv9iz+R9p57catZGv4iQgwh1uy
g9QtWbYltWzfELLsXcypGIp8+vPRN8dqCWr4nMEMsDE2djXJCqv+9QfzCziw6WyteNTlYU49IuBI
/sJmBAcrzBo+Hv7t2/7D46I6wNwXU8T15/314ENZdhr3WvuajMcAxbzuJWFhF/Whn3Jzm8vyd2vg
iffxoG9nEyzH1ceGe5fDBeBs3aQq17KZs/S6Tpv8UBjOaEXk6XldpAFcxVcfj/ZmqZDbDsEUx/BV
JvdGUzkFCZ0Gw+uOTdtMJRYMDa0xIRIak241/QYy5g3/85DIlVeGHnxfSLZn0ymtSJLyi6k/QtEz
aKFOBU29IqNAgI2vxKERbX/hKdd39qrADICh8AVCUbFanJxfKkhAqWIm0nDUCW039kmPee9109OJ
/P3xs73JSwWFgjDFhocGhgHPq7wOToGbZcj48RGqm+tUk24VpWDC6S8hlXvvO1LNQbSA+OHIgRjo
u878LW9p1GSfaf9O6UtdeZMbkmTuXWKRv/3Y3rr3c68HzfBgPb2ez5g54C4nBv3YlKCeoYmCOTQh
KHzxCV67KuX8r4gZygBuSavTvwHr59xti+hFbH1VQFe4UMo7SG+xP5EV958yjGQvYtcYvmStpV9l
45TtP/4Qb1ZR4K2A2coC/SNOWP/8r6ULbdzpS2LVjsRmju4QlpZFVoajYre8ITUtuVBnv51g66NC
p/VWZyB8XF8Pt/QWSXhxVR8tv+7sk+bVerErC0Q3F2byuuW8nslgMhaRTDTxUJ6fmxwg7aLh62rN
saCiSecthnXj6o495E+lM/vqWuPi1uFOrZXjixvb9feP3+v5+IRfrDYLSPe4kMJbXqfYX+91TIXe
cRQmRxyBy+9WbtokRjoY2ZurBUfc1dkzWvxlb2tjITYfj32+Hf8Ze8WlOP9WSeTZDSpXrSZjk7Fr
Ttcw7bC+pLdCq9Jrlm/9VFYnlXTq6eNBz9fMOigzGDgCOjHXiDPsj8We+XPRpcc0ZtmHKWSpr/bU
EjjVK0JDMxr34sIGea4/4JxdVf6EwCK94OA9N4mF8mgagViyI/GsyRbfnvgaS+r+s+Wl/cZVbnGF
i38TDWRSG1HXw4Tz0IFdeNvvfOkVhYIGT+TmKj94/aUzCDOtpA12xEvBegpoAN5pWCYf/dGG+ebE
mToEnjZtHCxVLqymPwfr37N8fQFcRCCDUuwgtTk79yXUIAN7teyY0KYkkYHWMrJ4QZcsrAgReuwK
iGI09ToCfpdmWa5RWWpxlAuNjnw/jeRydea8G2ZoW/D1rQ2+Su5VA2H7SI8iex5lctE4/A8If/aj
caJgUTA1qVbO79pDxYXT7arl0E1B9slVGPputAnqaoj3H/ZGaV9hNU2kYhbBlynU5ywT4j85WGss
Q5ZjvttxoDxUZit/wxebHi2ViuJKy0xXC02Xw+ImgA6ZfkeFU6hdHNRpfFNaYt7KkS72DUSeUpyS
1k5+q1TPg61XudMJ++5x3MWz2V3N9IlhfTdC+y9pYmVgG2HFyUwLKGvaO/CZ4QYFZbdUIbhvlW2k
HAb5MNP8z3eqbRtMSjFe0M090gLb4EvoTvlc1q2xZVfVkh/t0s7yU20GQ8ushGMTEXhrfR4UfiyP
de8IGWqzMYh+W1rS0a9sq6p/J4hf7oxkGX5UynArAtPM8VHQ18LCaEnVf/1kNBpU0S5vr3PX4qYY
sOWNoW336VFrY8feDoU37erYAaNcCHvamVbix4cg6EhjVYVBPAWMnbF4qGHTZHed0evTlYVVySd0
RSvfwRtwkpicpccwuKaFFOF15WnbtGvz8rYr8vjaxiVRhUHmtsOX2W2VERk1rXKqQXh2uIVJKTat
R3o91t3gAZtUL6fHqY/L6g7JkqijuloEyfT+iPMAots4coaBdkKQLv113si6D+ca46Oe7NgxxOTI
/4Fgl/Ba02xVvslopQ4bQQjudyxDbT3Mph5nLMdL1M8Bu/YhTOGk/fYn3FI+jbnVacTxmubXYJg7
rrUEg863DfsECvKxLb0oXxQEmHLuraNLUiwewbrfyW1Kd+kHelL5ZUqWfA1J9ma5X0TqIeup6wTH
osEKdt6ETeDeiG2mCNT7GbclX+Y7eAXYmGGia5oRic++vmutpSuvprLVxZbKhkA6o2r7X+Ms2hdd
b5xsO9LsLz7bXtzkN4sf28ZeG53WuA3i1gKXGVz/tAzO0lwHIxwax3Om4Uu6FJZxA/5cvHgqGfQQ
iwx6bvtsbCRzjQvhvS/Iuvw9tEo0x6YPesiGg1X+gDfii/+gUyT5F2cqPfWfQwsx31YoHGPMxUhJ
vrJE25BNPeQVzAfQqf3EzYNbqrLmz4OVlenWtlrRX8+BEphNiQX6ackaaDYY9kq5iWNFYpys2SWv
lT3SoIHOoBtfWbiadR+rAl6INybY+BfWZL/Q552KjRhXKlWeVrYZLkPR948wrMwnP2Hb+yynrN/K
utCNhzQZILHFBs7Kmxl6s/stm+OJqzSxUW5AFsRi/zJcXhJ5yLbeRV6+lF9Wt8DHshBJvhkS3XkE
ilP5IwbHevFY2Z6SYQFmLq9rkWIQOgqt6DR8sevJQDEDyW7c5NMSVM9s1/IZmHT5URmZ/ksnAiEl
WhxOz49e5hgE65309zgXB8Ymt+J23MfGFA9wHgie3SgHajeihZG/aAe96A6GBIsJMfjTv2IvvsKD
qnduJr0kO42EMcz9Sa2Jq2PbKWuJ7FGQILxIy4gyT0eLjCZ1uFOypSnS6t1SftfowcEwJTSR9eGM
bR+xHrrmBgg5HrZ6S45XpCsX7M3sk+RAdB+nicXB8IwquREhKL7bh1iFBUdjsFW3XerJc3Zx1Tg1
fOYpV9s6W+JvMp2nLgLYlDUNz6D+NiK0bSPsdLtvc9CwaGPus09WKoLv2YCt4a1nkpytJxjyHbQu
jvdBbWt6NAo5lFcgRtg0hQUg7qFZzDTfQ12luikbImxUlJGHAJcUD/ivRlLN9qEmYDW5NrEKvm6d
Zai/NPTGGzPEhC4xNnA009vAzof5MHCwHzT6NMYG287K3a5k+1NQQPTcUKrhChZLY9LYkWvre1Li
1rRvAmjWe25smbfxYb3oUaLWUBPXkPg7hTNkEWyvg7Gq74OS4+3JTguz+twM0pMHouDgH2WN2ZQo
jedOu6qTRvyOpWMgZmbfHu1tXxq22mCzCq95hmNJLicNfv9bIMzgiSDcdIn0uSw9ctmx+NjA73XJ
qRcw86/hyfvTVZrYZFnB/+4hZmUD2M/d3Pdx/Ulm7jgdgb4WyNklvQ14XnVayf77pCdNej0Fprwp
/CDPb8qxU4cS01T96xgo+8B9CXs+ws60YTO7fWNQTY/ttWVgSb/hfm+W18049lk0kYYabBzuLfeK
lLZHG69G+6qrZy95iilJp88rS+07G0j9s7cS7XZBslsckhnt9zcHlGPaJtj/6aQLaKWx8XGbyx+g
hRntYfBxumvJu0u3euYI45mrg4aNqdnWN6sq5hpdPuGeZeHW2OC5sjEdyEWoZSXqx3Rp9mpoloaV
rOy8v1nwrvM+LX01db8HN/F+J0Vd1ztQMLu/0jGD+4UFLkRj7ERcmiyxnUEiMKAO1JuVoAFbipvF
fnHKrvsJUjo1G9cv7N9BzU+JghkjvR3kc8PeKFc4xkuTuEZ1EywYO0Poh+1dPGHU12TXRFYayX/x
EJs21pBx9aQKZG9XIsU6IfKLcrzC1dL2ry0tdU6FATY5bMtZBxMAAU6OnjMrZ9tVnWZdzZrX2kj0
bbM4Op2YnlMvHftN5mi6dkxazBCO9uAVIiLey/Zu4tHX9xhtcAmrK6yGH3WlB/uZhiCuWTohSjv8
Serqp2CfEFFVtwSUeR5OEpGCrOLuC85TY7d+ThePozhIQ9lj41/b8O8QcYB6fWKHEulGF6LeJiOZ
DtdrMFOOiXQicVtoDE1vUML75UmzMuiejTbY8a6sLA78tsWYDbqOOW3MtDKTvbfgObijRhxhOuJZ
mIWjgX/hbTVDwo60SXTD1hCFGDZu3ztPKphmETX8yBpj0NbLtlMdFD/buV3F58EII7JPC2/n28lI
GePXMRVa0EIHtrTg0RSzJ396WZ1qOTW1Pvzn1R4ctLrPkCeOegp+OCamn9129mKYfeiWS3abV03h
XM+en26KuEydrbYoC7NKq3Ln0Jg86URV01jxlhJ4hlbn5a4NpVXz0h/kfxfUusmk7nIgVNIb2sYd
Nmnlj/4n8BiZ3JVehefijPHhviQTnpKOjlaw13rpVXAyazHDyWulT+ht2AQ5pkghFFHvM0KhvLnt
UhCTryBI2Qnvs6W6UkGHGykVhtluJgzxvmn1CHkeB8aiNKMRskVzhYEroWRdWjjaFj0asoDWgf82
Vo4aowmjBhX68M+aKizaRJtezLQWU+g1tWVvmdyw33yznAEmwbIjNpzS/ZHndt5tiX2YcnYqoL2N
Mj1MOtqUqHvRa1JE7WTJ29RypfvJa9CgBaEOD7k51qRzkyKgQTiOEuoy8tK1zIDGXdgYZuuTH1S3
UNibDuA11tosqimOy5sJi/yMOVto0HPgcK8VNyD/F8I0Bofi0W41byUTY/iSuWU5w87u5IPqKiff
GDUmPNvUc0kdsRS5be6SafPLtOAbuEHvMl23et5B48N6JLgVcbEgtLc4CczPTTDJL4suhvwG3UbQ
oVmQQScqJEoYidwspZH8cDUn6a7jIZjZt0BGzK+a3+e4sFpr7YkSVYqtxMQmwTnMLzQvDGo8IukF
LYm140QdsIzN6IlsellUYlOJqcAg3/HM24T4uJ8w/BuIGX3gJXstL8ar1ApUg8N3nudhD4FLv5mW
SbMiRARptzEAp8pdmVKvReSmxQ8MXbpR385LfUjbzp32TKLWQReVKT2KZWDld3MhF23vSKMEMWyS
NjKxfgs+jUNKuWQnSWWcymUloxZzleSHJO6wLlD5IOUW5m5z5Yoi1beYeXHBM6Abk4ORw+rcOHWt
w1GgFaTFaei0QVuzk7VBFY1a5pWUIn0+/fQ1CpKw6H1HbUUQFPoG1ZrThA6KuPmaesTsr5ZVUL20
iODw+dO8GGotvUSyoVYHxvXKSIZpiqLByY3cv60CYS9b3jL65IQMwjHsm8V9KF2T6nMVuIijnEvZ
ImNyEU0NvUJPVJQqZbOqxXYq/CV5sEcZ7wKqfFFthinoTl5sjtmhtev0wUhnb94WM9rYPuwzBO+w
FIas3qq0ws107IauuJJjy/+/4sL+EaBJKyl2OvQCsHYHBy91lUOrL1PX+R4vMwTS2Fw0fwvplMqZ
/JNG4XzcLz1e35wbRpTk7BF1mBJ/kt+o1PXkreaa9a1vqtK8EpJYO1Yymk5S0vG3ncIpUTrfrZzz
aBy7+JvrQxwLXYRtG3x9HN4kvKQ2aiZVeQeBtZ23xdd4/DEPds8zWKaSWyqQmLcPk9s9ERbeQLx1
pzE/cKT7W7zZl2qD/Vnwu2MHyWP4M27fvfR5nX1v8a5Vp7Ko0frpMeLFakqtFwQm7XzrSWiy+8mo
xA+8Pcb5oBO2NBO5U+f9Fxl3/aG0O6PeJFNpTVeIo8yd0eAaAg05adNDWXuCvJc5X6psPy5B4mwE
gYgcZFY6wKIBDdT8B/Jbxu4wcf96bhdh/NekuACFhU9E5d4a+LaKg6zcBsrRl001WEQxhI2Vtm2C
7YVEX0R9Dr/SlAgIQwGP/IthqlzfwTQtlkMFwtzvvKVu1IZLjTNFsIjqx7lsYaPCynEDxJltzk6q
O4v95JH0rrbzGBvN1oDRbmxaKzWjgYZ8+YSd/hLsSsJ/3XsTUrR8bDXMJjbpQhTRRixOYu9mL/W9
0E6dxY/wYTeWH7F0lfrEITz1G3bu0rkeAae5+To63MQWK2/Fhpl5JkyupcgPds/PR4TCLiYikYEV
7/O8ciVGyJDGwwWGUmKHxHaWFd6awpgoEt2l33LR0euQQtCeboe8k18QoMhs77qV6exXAcNhcqHK
hEZRogdyssVo94uBhyWsDwJXbnMWz3OXslFsrCDO/F3WjtmMOqFN83QbW0mpPgVu23snDlrDe8Tk
nnI/hIrWPRuxI7PPLWQj48aXYK4RodftcouiyoBYPs+lvrW8NvjJzso5VtUqacj3ppoM9XaGA95J
5DbbYtDadKcyoT9JtMp61A0JzOyYyHlotPMkfrsi63Xuca7Wi9A20lirLqCMbzFdy7FxjqVP4PMP
/opC/oUnd8aSM8f07mhgdzXeZa4h2Cz9ArEAQs1m33ngEV9LZu4/BqEAssJywOTEgW8N8+1cU+9a
mfSzvC6OVq1XO+z02Yg0DXFp6KVZv5e4f48H/I1c6xK8uzYDXgOFdHBxPYASQJMvMM7QzR7T5UKY
jAwrhBKOm3ahgXs1Jj1xIXSkXl75U6gcZYiJi0PodqYbDYAsv4xRlBea128YCjT/LJqAEC7h1NLG
PeuUSE85k+1o+bH0oV9w3C/LAciwqEFBmuaxhX7VH+e8o2mFpORH5iVAAtBX0OcZyDs+RtvfgM5s
HvyXypyayzHOM0M0NRdJYPbiJh2d4mQWS3YtDYwW2MUKVEV5gyVm76HYwAR++/HQb4B+C44U/F46
k7gF+uduwi0LdLBhoRw8EmO/mUMX7zTbQlJiW+MRVWd2AeR+86hMfIwB4aOQ5IEG7KybQfKXWCpr
zg9T0tZRMk3OnYPX/e3Cb2QKrFjU1D+xGJNLX/zNmmPk1Y9lTRtEPHzuyaJcLsadHRQHqaDKb/PZ
77IvljPMCmknNIYGX3k2bvRDTeQnqiIGbqbC2XkVrimz3iE8cudhDrZdPlbBU6Ypfdnn7E72zrK6
ggtkjGrpUlfkvV8NVxXXSIgAUGnWP/9rp2iWGG8obSkOM2ely8k8me5XpIm+vqL/nnwpgfsT7pU4
c17iyZ7NDRrVaD6Jp1iHx9TkvPOUxYEx6YLV0JRV0ocIbYcN+q0B6ZrE7CRM2sGj4kETIzZNNXct
kGhmon0tau3BV232q2UHeynRyFShlcAOjMwiGfZyKqYL3JfzDjS/1VttwPFuAhsy3fP3xOHqyKVN
5ns+f1tR7mATSaAYysWQ8C45hfTwcJSDGmsQesZNR4sIHiz+s0et/AYJRM7Huanr05AZ5r9Gtqy/
jRRP6I9sOr5hr23Uv74h4bj054dA3VPMySPU9eCrKZ1UD9uqKa8d3ugl4tfbL8eIWKZBK4I6y39e
j1jZgRwrbVD3RRojbMqHJL4JqNxR5oMPpWGjrOKSd+P7Y/r2yn+CZnWe0DvkY2mOnlL3KejeV8/1
5285wqcnY86zDWwp+7+Pd66zneTPF4cqx/emLexyor1+xjV5quc7qnt7cZCuV7KGXlrMj2bjaS1u
7BrFTBzIz1xzLq2M94amh7/2vXDKwkr69dCuwi6C4me+x3VcXg2+5qymS85L3ehylw+Ofa2Pwn8s
K7t//Pih14f66xD989BcD4kGptuwMlfORi4N2P+SkTmw8i8o8tuOCCBQQ02Y1gUC1Dtj0XRGoYXP
uQ158GzrEU0bzKU9L/f5YMhvhvL742rzNGzsBRvdC+fCO7OHweCNAqjj+mOcNZzpUY05dNr5nvQs
7Pp7CjyD8M1hgDqrD5hb5C0uYR+/zHfHRGoRwAPy+N/653+ty6kftUBxq7pn83jBL2pi45d2oO3q
vLPx/ull018o/N57pw7eVlD9Lax+3LN3aoCJWBj+8ph4YN43Zn1Xydw6FfP88+NnOzs31omCYup/
B1qn8F/PhmhxZbsu8z3b8yp6zwgA7uC0d0PpPcak81yhRHRePh70zQuFA0FNCx8QDcvKHXs9qNMW
i1+knnpwupQrZZBMwARxHjjtLq3hn8CoR+d44SvaZ4Ul9fNKGVu3fmMl+py37GXbLEbhec0jXFer
CfsF8/GtCgquP2mTlZ/rFnf2a2Fm5lWbAOrv/KU19OvKNIdgLxJLtofFePLcpnsSyeJ9tttK7pBr
LzftZEZt70SFN6KIxZMmGaJSubO+n1sr17ijOthug4gG+LOQ65PcCztWV30s2i5yE1m5oWgyLEzg
lVifLZEA5hO42Z3GFAMJwtPn6VsWJFb8i+u5WJ6rTDW/6nH2b5Q5ohMnkjKRiItNP7/w0s4FJ8jl
qTVxDV83EQe74rMtzCP8xPJ5lBW5MdwdufLOEyJgLzi02Hp7O24P00j020IUVKbpRzzetToakIEn
B9I43PQQ+DVXPH1M++cSEP3SSjmv0NfPCl71R47EHg9x6/VkspvRi2eI0o8dZTqSK5EhwTP7WcV7
o0OKR0vfoXmRgRn8pJEG5Fw4k4d9jgNE1M0VoZL/NruxPgb2cFebdRvu9pvI0KZJpOfH/aNRTYEN
saEmrTauNKJWuD3km1J204Xt4s+l6O/9fh0TGs56W4GHAy3k9UsQgN7tVNfj41QZwxSmXHKHKMP3
ogKqWSZ76xn5+CsgytmPWl/qtyKYJoUPxmgTD2wsdQdPiITV8sK7ON/H1t/lwClnmXMYQfp7/btU
g7LBiqfm0evH8lYsQ3wFqUcs65HLdf6fXzzymIBz3qAU9b2zucr93CUSFCTEdhLrZxwP/ostrEls
aE9M+AN4/lReWB/n2yfPB4VupeFwH8OlwHz9fNLqIQd47fColbRhu6BqT1Dh9J2UxfTSsWfXxwKz
mOmCynPdlV99bsht62WU0d0/4XCvhy0xEKTXZWsPFhHBcm/2rndnDb78bngZ4qeSY4kNtfLqY7Zk
9aWP+ufS+3p4JjaMRdAzKM/eOZ+vi3EwALn2HrBMovXgKL9Q35dMzM7G6Vyvf5QWcVp+OTlMuTp+
9A1Lc67mOcHYyLT7/LkUVhrsJ5tzYE8rVd77c4YVS25KQ24XeyRZtp8nu9rQ6DAzwjO6yuWCPfjd
lR23SptCu0dwqPYJIiEIzwTB4npj5MY0bFQDtoCXgR48+vPKA1/iqkNSI4xsq9ljku/zmpkAwX5o
h+0kYjPe0y3S+lulkmC6A9EPfuNx6ze/p2ye7fuZGI/mi4ObAeOO3YwrXajjE9/durEe+L/+cRIz
f+FIufBPIdZR4rz+tKk+eK2/iOABewnMJjw8ZR4IlyuPjZk27pbojPqSw+qbSUyYL7RfppOJezLJ
J6+HpFlf40gBEKmqtIVpkCX2XT9XBf1G4YrVroeuxFdDGHW8+/hh3x2ZtQq2AMRkniu3cfpYwIrH
6pFzeWKlgAjqvTnceZWh4xY9E4BQxBcZhOejAuX8kaizdC2LA+7sxIiTTK8t8tQeh9zt7BCqSPOM
5WFXb+PZVs/KmeP7Fum8dmGXPt8M/4yLmm7l7IPinAsvkm6ElqEqcdKcuIFpUmNx0I3+l3RM6u3H
L/acJEnQF8+40q05EhDln2cnz5NBB93QtMdONfLYy755HmMC4LTUNKLGaFNrW/pl4ESS1PfsmruB
e907ngwu1OvnO9X6O1ZNuGUiduFEPJtbuU1vmiDj+HEelW9dLUT8fStkWdElnDCKsVeaS1SJYTFv
ypSD6B+PBE4Ck+f/k+GDmPeP5eJf5e1i+HnjIYo9qVjXM5QC+OSMdTw9ZTRlES3TY7rw5t8+8Doi
2yKHHfjpOVAmTFa2hlfUCb+k4WDnTrOZymn6VBb4AYSdxdmnC3eu0fu5cv/xV18n7t/78vq0cAsN
Ez0fKu1z6DSFHIJTRJ+fWlHoe11O+k1dDDGt7j5zYCBN47bPLOeO4L5uC+pbXfjYbyf4HwWMTYnN
ZRB6+euNJE/m2IfZmJ/EOE9Hzai9vQMle5sPtnbpEHrvPTO318sRNRYGnq/Hkh6NgNhIi5Nammo3
Jk75XXr2FGropvZIypbvgIqkx/dFfukO+nb/WI3mXUSAqyQXFcrroYd20miwBvnJX1x47F2Q3evJ
0G5beB+HRQbtU6zRafj4257fmfi2AJPwRjzCblZB4OtBlSppSEhgX0yn0InCzcHmNjXwn4jSNMtV
CHnIuETcf+dJ14s97V88Lqjhzoj7moEtU5fW5Qk2m3voh6V/YGYt1IrkGnDlsdxv/aKJf59G+M8E
vFjQGmJaz/bnrA/iZbCW6gSH4EALS1jRBLqyNacYg6iPX+s7SwZ4BkNmoLXVzOF8yi4sVjTl5amO
4/FHGatga9jYv5Bk3FzjUG0eG3Cp72RXGbdIky991feHh07zR4cMbf/1V+XlCxxmXL7qoEp1VEPn
VyEiCQzky6H2vrYzHgKJEdMHS7iwblrSMNwLe+R7HxlYA8tmHSEZpPLXv6FPFUb5cV6dYlRyJ/6G
3OQebqO90jEDDbJZhEqr5QXU+J31SzyMSwnpEsXOFHs9alOmQTc1aXVaZldcuYHS3S1GznJfN9IV
kar7NtKrAC1Ky/Xl44/+3lpacXJY6PBMqLPOxna0LGexVidvhokUTRBJ4VBI9TvGranY1gtWthfm
9JtrKkgLHQ2PpQsIsWolXo+ZjJCnvdTKnhrNnAeg5Q4NZDr1ybZ38DiGj1dAkROG9kmNVAp7ylPn
4OGWkMGf0bPiwg3ibYGw/h6sU7iUYRSDzvb17zGdhMzYPkmf5lhYkPjqaYz3mOqCjAR2A9cw4Zah
tkHepN5WV33WbDrCX4coBQ3zL3yQN8uAXRTH8LVQMblKnVvIzHoa+6NpCaCFrH+Z6dXfJBPhuPsh
U/jH9FInsaSC4ONEg2tm2XXlwXr4eFK8+xtAg3WuFMRsnH8gaya1nHZ0+tRJZ9lMzJ0rrUmL5zwf
nyd98R5Tq8Q0tIqTJRJtnlzY39+sQl4Blukc26wJentn51k9NVPtYA74VOnC27Je2oyuZ9xtxr4P
vhs0o29wHUsvlKRvgAPkSsRYrDUDrqo03M42oJpkzEVmnXbCti7f1KTE61HacEkqzCB9LG3l4Qzc
zivVo7+xaaZf9XNOqKXQp7uJiXkBS37vI9D4XaF6fhEnzutZqSj30Yh44slS2KeESYVcQM31ouO+
kumhVc7ejYjz7qqe/XrDul0uzII32xLvY+1NrG0ibl/nV1vDWQWm7oKLrpuKB/gpwWm13bgpPLt4
dDXbxeEobYsXteTT6eMJ+GZXYmgyU12WJaiZd64/h5dKYrHDDDCUrK9wiJJ8iRaopk3ngzM2/v7j
8d6ZcVz2ViMTeqa0dNff81dtbC2pMcJdSJ+osKb7QS960DtTj9zU0TeLE9ufE8Fs+HjQdx6SuW1D
rgNQBDlY3/9fg+Z+jgn0ZGZPAT65d2ia2VZaw8UNXJKsrF3SHb33jAQSIXbn3XLMrH/+13AzVwMX
vVROG1b42HFqS2Ryp0fxmGBN6Qq4rpZZBBc2V4d/66s6HA0gZ/naQyai7M2prjUTemvl50+VRdqa
XiV4pgyLjiokB834+IW+94SBtxai9OYNKsTXT2gPki0VPvxp9EgCV4DV940x4569ZB5sMifnUqsn
Xz4e9J1VYpo4RtAbQGePD9XrQZfE1Sx9LLWTNmhBE4ogy5+sqfI2onDGDdW6NUYVrMajl7nehRX6
zklKLQrG6UKDAPo9b+hhXaCbmePGJ1ETnxeaiEk6FD2dmeCMbMRwK12yDAvcyjGXjas+aoj0BORE
WRzmfTHtP34Xbz42ADRxQNxv+Qhrhf76XSQUjnMDo/2Ef7Z+7c4OfMZUjrq/KfoRptTHo71ZP+to
zCsuIOu8PndY6kxT5HLQk5OvpcE2Hkt938b5YajwQcG/eg7u/3/jnZUtsdmqXiEIPA0iT38vXiyT
0GvHqcQC1/2ZFqI3/w9PiI8cN0mYH1QmZ3NLL7MGRxo7OaVt8yy0AdVN7+UPEiIWD1il3/79Adfe
ngPTCfD8vNNGUzjLAPOyk97L9Cs8x/JQeqLbaTFd84iC0M+uPx7x7YTh+mjQS1kjPkmAPau8UldM
gFxNdnL1gZSGYDRg2+lAH2NT6pfe5pvtAR00F0deJypVQz9H2Hz8mgwQzezkZ+x1GiT2+FCNXt9s
VFfOy8b3YuvaSKAR7z5+yrcTlYHX9iKYBFvFue2HMZu5I10nPSUKvlQ0N0GhbTQ7zY0tbHP5iIAK
5drHY77ZltaHpZ1I/jcLBCLq66UIOR/TzXjIT33f149xiuwDUmwQfPI05T/ESzH/iq2uxOO/SPJL
4UpvK2pQLhqpwJgoa6gdzr5r3aepreVWfqK4iX+UnY/7dJlYYq+VsfMTj8QU24hWmQiVE+7ucpZq
Cz2+/ef9iJ/h0rhbC3v4EmeFZExGZInmKDvR9lnGbZc5udjq+TTTAtO8h4/f+Jt6bX1m6tW1gsRB
63x6ISOeZdBoOToOHbveoFLyZzfT6vM5L3dpAGQQQkZrflSVgM2NHiE/ffwL3pln3J3/FOyrUdk5
wFimyeLnC5gTGvvB/NIsTbLPBY2XiDABsdOXojD+tUhd4UyOIBrjrKs3TS2DloHSLCc/Le3QyU0r
Alqert/U9xrSqyvEosELMpJ+2GeDJXpOgzi5wGN6Z1nTzAZLhCqEPdx5mVoQxKA5pAmcICD6WtgY
XnE7dtr4ogMrB1ug/sl/Qj1ZX1jVNivoVWXDo/vsyZy9UOTeeGQgZKSA6+LiVNpZJrdZNZrzFczA
8sJXfef5aGhyMwGOwFngfF65A9zxshTVKUil9c3pfTRuqK8jiSrmgdch7hTa2gsnz9vLEKF+zGOu
fyTQAD2dHXatoci8ibPyRGCuEs95bDfFHjvVAQBKs8Q9pWRnb3SO9eGnPtg4Cxg4l3VoTsfhGlPy
ftlq7ZRduhS9c2BgBQNRg24jd6PzagtHbUPgd1WeDKtNkm2Dbiakk+6PRxyzO3WhQn9nNJz+sH/m
9UP/P29p1jZUh6Hhi6LVGtovUKpx+gTz9PJfDlq19MKe/d5wXP6pZP6HszPrbRtp1vAvIsB9uSUl
2ZLsOI4XObkhMpkMd7K5L7/+PPS5iShBRD5gbiYZTKub3dXVVe8Czhme3yJm03GqCrkCUQd5q4Mn
rfHG8qh31f9JOHB9vx0srmxf1o+9C44HOYOlbqNStxiumGUBxcDQprvQx3zn4Md58nZ7nKuT0maL
MPQOyNIWGwlRgiImNBTvo0jEd8WBwIOSOz3oQulWIvCVOw+ZAOo3+C4j6bXcHKiuok6DsMK7aU8t
nktK2R0hPyn36YQfUl6byiui0PEunbR2RTDtSujlnkFSmIcr/Z1lPysHfq2F2pi/y2WG/r9uVuz/
xLfuaqiaL20Tr5lZX4kKRLt5l5D90vpepNrDCDhUS63i3ZID9Rsejemm5hWGwlaaPIa+KIMt/Sig
nLe/5rV5AqkFycHznog0f+0/HpFKUzbRqJXiHa2A0sNUINoKLSk22lgDP8cw7O4vx+N7grJWaS+A
QOZfzsdLR3g55Zgq7zqN1yN6+jXQEZ2+NgxWKJc1HMi1fuHFhmWU+axTgqJoQ9/wfEhwwpTZMW14
D1CX3YXpWD8lYYN4fzbU+Ljent9lpkRDkKYNqEjk3BG/W1R5Uq0pLF6V6nusjPWLlZf9V7uHobXL
MgA+iOEJo7zvFAUeaCqleEiV1p5e/Jrg08V2mvuShAIqYOQPpG7nk9ZoOyIEoGjv+IHJ9xArhxNO
QcDp7S7HWs+4w98rXjMrvEAgkytR5YFQQDt0lsFaTD5P+2IMEl19x3opPcVhhxQe6qdf27FW4QwN
Q/mPPGiYuMnNdMpFFW+GwMLdC/M/XK9LWPhjFQ6/b3+Siy3Oj6IoQ4sW2V4qJYsfVSRJLcutob1L
eRr909VR6mME0TsqzFo/yO6rqAJacXvMyz3HmKi5oZSEBBaaPefL3/BYj4vB1N5Fbls/YxztvpTo
CMCMCtXt7aEu4v48PSpqFG3xTkTj7HwoKHjTfIHq793Q642HkEiebqpeWtPVuraj5totIZHkUF9W
UwO7lfVyDAy8xFLxQFtf/xF0GGzUgVL/a+CUkbqtpq1dAdc+HiKaII0ANOCQu1hIUxqHIuEXvTet
nJhua3Sw6qIaxRH669bH0DqI1txe0GvfbtZIIzsj9l/AcKumpI0RVNo7Dsj6gxRYenmX9gPKD0Vn
ryksXn49OiZMjCyB4MRo51+vwDFWypJYe68iTZW+WGhAaNumqmXz1+1ZXdylvJoAZ/AFadUgV7k4
BXAugaNMBla8moz0rt7M73En8eVvIbFsl9uovm96DYNpxFmtdGWTXm4eRicuYmQwZ0JLd1yqhiIP
W9N4F5GCZr4kELLqy/IedZxqE0AulFzHHMvd7Tlfbp7zUdXzxU2TMkpTVWJUeexeQrRM9gVMH3gZ
qvFfDAN45XK7tsZksYRb0nQH9bnz8Sr4+z2Gf+Y7OvbpNrXVcEspMXJLM6gfkdwovdhHihjXlPZ/
mClzpTiAFimX3bzN/rjG4y7AgqadzHeUmTCtTHU58sJ8qqtt4SBbFo4BBjJ/v7hzZ4taHentRYm9
GyycCavUfC/TRL+HX+Vv9Rb3xw2APRP0aWKW/9we8domoskokxHS3ePcnE9SGgEAJrhavTfCtE9d
NajZbohwrPHiQIUWrGQFTd2mRkN3zYL8+tAMCyZRYf/Pf//H+g7MqDTQb3oHjR/iL+RX2P1VdA+r
Sqn3mBqx8mD017TY5+h29iSF4EC5ZS42od6LufT5sMk42nmMF+EJsQr53kDEZgBEVvy2aak1bprC
cQWIa22Q4QjQGjP/dj8D0aMOPRPVbGiLy1m3XSNDqZXEqY0CFamhujkpkdJu+TPfE+hVvynVqB2t
rApXRr5Y75n/YIF4pbXBgi+hC1oxGDUSc+UpDuIc7QFF35Z9V9xpfRShLiKCQ5Sl1cqlfWW1QTaB
DUJkECDrst1QCmEjPV9Xp7CCs1MVQfmA2F11h7CRvcUASdli1i62OGmW3/S+kVbO8GXqSPd87g7O
JgP6/NnPv7bIA8PJ0fA6mWhLtGgZSM5vE8zr9CRr46TfWSRLOI2ahlSTukR5fi/h5m3uEww6V+L1
xR3IT+GLw2OaIQTGUr9TDInOB0jqE4wpvEKDScOfcYx+xkpvrFScPusd55ucsWguACujrgds8Xza
QRUjwlXr1SmNQ+F4AWnty9hbrbLFJw7tHr3UJ1eos4rUhA6cAVCknitPYQS/Xx+kuMaXL6VqT9iD
VYLPUIDPayxZX7XQkPxdUnf9IW/qSvaStjUUVxShn3iyHqMrgP5oi14UzHTLC4tkeklrKJF/GbdY
TAov3LkgjWYPifMJTikCCw3i9ycVWdDNVMzOZaZTbSJcz/ZNK76Q3YkVqufF1ceYtjEz7WCV0UBb
5E0AI4FjWkFzwqbT8px2tgwf6ChNE3Jvsi3+vkI8Dzij4WdeALjtRagCYeRUvtE1J7RI9JOoaUFy
BUi7wJKlA2VDIC9dW8ZbJZ7yzAttrUU9A5/hv15qZkwzdG4JOPSbz5e6Q6KiGGTRnkA3hU/80u9t
GgV3nT5kW7mt1Hu/UdcgXRe3PoLcOHTMURrpZmOJ9hmCGAbZoLentESJ2is42SBJDARU2lHWD72V
2XeaiiWeS+Xp4/Z8P8lui8NDzYcXF//g+2Usv7MqaijVXXqiRh2+9Ymc3dtD1VpemQc5kjllPe7w
30XzqcnC/mFQnOpH2CDOJFVoW+3bWmlhz3VS8W+PkvlTjBH5rkWm5B6J3sDVxNew2MmS6tzHsPvu
ohY49UoecRl1Z/gfa8cLZn6fL05HMspdhddMejKSMf7ewNB6aJAqU10dGYitlCrpRmlpLwxWGrrl
pKn720t45aTALqGzQmECsPaSWeE0fl0EcpGdhK2FX0tUw76EEt6juPyh0RMIa6WypF7ZLyoaBBYf
DBlddfnJ2jRJMXRR8hOt9OqhVq3kHruHDiXHaeqwWdOLJ8cJwtdStbLW9btRlrwcWaLnBPLqlxRh
oZdxqoYWHTQd0vFkle8U7KcN+HZnkxpmswG2KD3TyUxat6jTNvEGY/LvK9ydXjR4Yp41TuhtZhq3
XJSV+kOShLynbi+rOie7i505NwF5BMNJplO2OIqD5CBLKtTs5IBGxskHb1Yk8s2qyN3GqPsfIKYc
dOUTBGPo1mnBFvfpROxnjrq2w5bEbrysE9E/9SSkD2cK9WoHPU033EFQ+ZjhMmPkphyzA6AddJEs
NTQfhZrmknd7JktHD0CiWApwB4K0ADVDf/M8qJR0eqoCL22Sn6iqtroaI0IoEPPwVErH96PlFOMG
CrnxhY5GjBg/LYs98qz+Kwbz43Pd6/1PTaaFtsHaOUXUM5vMnSpLqYdKyX+3f+xl4jSHAV6vvCq5
vZdOHh0tEoAYlTiZqSJ9jEXWfQEdgnyTT7Ia+nVyLww/W8lcFkd4Vi3WAUbjkQZZDbTN4vUB+hxc
a6n7B/Aa5Q7MgLKhUFEgK6rBvapLa9MhY3WH3AcKq10TbW/PeXGCP4enzAIDGn8PSNeL7xP7aQ3f
wEEGU0vyuyLHXyZRMootth3yTAidlfEWa0yBlmwFZhQXLH1IHlzn+0FMY+IXTZCiV5/JXxBsyCJP
A4LxJiGpFXtYzv8XyOG4MuoSG/I5LM8eHncgFRWQ4efDZr5t0ngd6eHL8qi5Wp8Ud/aYx9/Cos9R
N4IneGdWFtvMaFT7S5J1sNAELYdfZoWO9O01v/prOBJAQ0AXm/KyXm2omG3NGPFDU0shJh9D5m+7
NtVedQmJa9eHRDirRznTO/3ZmGjeizr2MGSe4idK3c1KVF0E1c/FoUFOhYjCK0nIYg+Yom87OZOz
Q5P1vyOz7rZTXqEvVfgaVSNaTK6lojophypCULeXYg5kfwS6eWgLUAeoHSpwcxZ7/l1SPA/lCjm2
gxRS2jVDpRhd4sI/OvfK2+2hPuuGy7FoEmCuRG0ZaPdimggu5W3XJgWK+mG217QU2n2e1tEz/LOi
eK2Hqvg+9oZkv7Sd2bxpklYguITny51DvIJCIBol+JAaCsJHnQKFugESWBgugOXyd2921lurhYmy
k1G9GF9u//hr60QaTCGeTInbdo4if7yh03JquiipxaEflfG1LoP3eKzaR803/ZWIfXUkkl+SCZu3
3DL5Rdu3tKU8EIdAktXdZAYW0q886raZCPpkJfhd2XngrZkVgQBC0BK15ECHxGxeEQd83AEYI+PW
D3s8LYIvvVQp6EV3WvaCPIEueEJldr+y8a/MlShPoZ8Ct21eFvrleKKwlohDU2bxUxtm5td6qvvv
itxr97c/4OVMGUgh0+UuAxixBBxKRdXp9Zh3B3J6lH4bqzxKuWTsSSzSR0kyw0fK+m+tGqyVnueA
erbraRATaGAcEeK5aBY7p8w72fKRx0RE144estbC0Gx+wq8s5UVcp94LGXyukyqILXwmbn9s0MaO
zEiVq/YwWamyHRoM6fOgmu5kaZS8pqrq+yEoT7fX9OLqnG8SOmI29Dgsy5YdE5NHtiVMQxwqFaC4
ZzdpuS3QIH2VB9wwEfAqrK+FqAz0kv0AgaykSpt/b/+EK9MGjgazi/fibP61uFdqBCVDFc7PnlaM
hRh0L3CFV6fpGNs9ViUFpSk3bfNuZTddflSTwpIFO0UhwbogKsh5Ehs9qleHAoP40FU6KXnWGuTU
b89uCXyYJWfYtGRewClpxCxLSVIkgErhjX3w5VxOt30N12Tb2hpm7ROQluK9mhxlcMcojlCldiJF
2ie2mje7HrWuwLXtNC+ae9EOkfLt9k+7/PazpdKMUQek7KCcfx4QKxCNHep23SFtqetRwSzx6NaT
YU+syTXXd4bktx/7/RbnFrHXGsw2bv+Ay0/AD5gBLzOh0rGWb3apRYO2NdL+oMiB9q82SlrrSqk+
/fW5okAMPG8uKM0Q8Dl/++NcpWZfjbWwukOH2OP3VEvfKfHYW+CX4gFOXX8/i5nub0+NfuNF0JjJ
mXx3wFtcl8tqXiQa5E9NFec1+sJHm9uu8fgYcusq5azBCPqyfxWUy23PrIOxOeLTXu5yzLfGDRId
FDwHNm30xYikEFgh7xdeHulgeJrRxyR8SV1bm0yBfOmhAYoWIexpHz1+rLF1krEaJ1XLqqDPJTEQ
qiFrlGOjyLmPWelgd5kbTn76BEc2FC+JDZCPLsEIhNvqmvY1cMyc/xWqW+IFEd0K/VAKn/qrbhZS
+8Sxsu/zaEyUHwpOB87vqVNqHnmSBpuojbrefJjpZ4pbDWZlup1ChZ7XZQhFFvXJhk0mFc0JhQ7x
7ovWEYfSKLSf8FdqqJtZXo6qS5RQ8g38fNPwRIk1H93eNr0Tg2jyE5mo9DtHtdm5n70lkYdkWQoX
fiRygl02/BcWg/Og51iGuey9xkZT3Jqcuw5cke0FhtI9OEOkVi6OHNUbZbjkNemo7WMG7jtI8Hc1
QGsfWcbhrsAE+VWC28V6YSeguwhRthij4K0UniZ18FVwaHo8/E7iKCwpTFMKQcsREfy9jq/Sz7Q2
ejTtK0uTHpGy7l5iFFLL73R/u68+/uT+hhelUN3OmoLpScARKF1Nraz+qwpRRHKp+EQvPlJsiReY
fpps9VKU9l4pG/wcyzjD9a2O+hBzEiPKqv9YJKR2S3pdudfGNoU+zAbsH36atsVKjrN8lRLXiBoz
Rp2sAy6hsaibTEjSmmSc1cHWevk9tPGGdyMfVVA3zsCVqUi2j54UZ3rzCK5kUH0P3Z15g4lWfkoN
J8Cqw2/aAUNOarO7rGH2+zic0OZxTR42CCg7mpj+Phzzw3mqIUA3G7wsjUETOwqoaET1wUJmbGNi
1Nu5mRoXiMa3LbhWa/iGLF2BM1SVfamxiYSppCqHJqnsH6ACpzVg3EX+xDI6Nhc+1xC0GGdx+3VI
5GSNalYosWP8Gvs6souj1KNmFSjjypW3rPDP3ww6GtfdbLkGGmHxVIBXjFq9ldcHjjcfivtn6FE4
BFNJ3737minIrFc271crLbJv4VCGOz8FIrWyd67MGRkGQiaBn5fL8gHr8HxsO7/GRq8ezTscD7rH
rKqjbaoVyspQF29zWhqMZNFNIRuHUHEe+1Xw0SQevX7IKrV8TpM8o+YejESGtAhLxetEKD5uh/6L
fAaCCq8LFhnIO0/15XUjcqvpS7U86EpoPBdxVuwBiUuPapFNvyUpQCoeqO7avp5fXmc5qqnPnnYz
dnZGvi+xanGXq7nTjPoRBxpKvYiemz8gGnVov5rw/tS8rIOdERl15ZHijv/0MZoum3FqpGj28pBX
7tyLdTeRK7NA4gMG5GnwmRX9cedOaVOTW1nGsaZ3s594tuyaVJc2itpKnjp0a1j8i7cBmEMb2CwQ
Mhr9JBXn33nqTKALVagfq84wttwH/a84VStlN+FiWNBxqOPnIESL6jHPEmSd/vKTz6PjS4a2CJcf
rKTz0fWxDgcFF5mjb3CIW+TVkCCo+mNlGIiNIymbfdWdQpJ3t4e9ssj2rAyJVg1Pfwi358Ma5aDZ
XWurR5wgHC9T7Kh6T0kUf6VhkMvvsYnK4e0RL1LGWfQCuB5sh7lRuQR5jiEGspLjK0crGtV3Wxj5
TpkU9a4eLe0Xto0OhjXY3CBkrKt3OlU3sQLOvvKdYWTRiobPSfxeMoKCvgZNpWrKsYKQ8JENrfYi
Ify5wY1Ouk+yQd6nZlA+4hROw+f23C+iFrAyvi9ubJBnqLwtzrXaNhl/6CjHZGzG2sUSdHpVKwfh
6wAF05Wu5GWoZjRATuggMB7w08WGpk3ZFzDWlSOHdZailZB6gKGuuiE57iYnrt1DD8t/l+jAv2An
qfb7QR3iv17u81+xmLPega9H2EM5lpUfnIzCJGQKa9LwZPGH6TsyvLonsiCo4KnlwZo7+7UVRwQC
LDyCdhSTF2swZkjN5wMrPrQ+HSXk7LFYUcET0tawopXPe7mzEMwEQAjof34KL7HZQWZmslma6jGU
+0Q7trKNY0eRBXvs/cwIQwW9+eVLyRQ9pn7R5ivf+/IoU7kzVIA7fGxatPPB+yNeanE4Fvhumkdp
8nFBCpAGHzdjG41PlrCiDY0MY0Uk4OqIM5oFvsFMuVgED9voW6eggnrU8kxsUwy/a1eWc+VZOJWJ
P5aq3v/1+eGVT6GJG3mW3Z7vzT+mqLdILaA6ax1LBVaoNvVats3ANMsYBDXlymBXviY0cxgOpHiU
bpbq3qYkG7i7W+oxgev4NGiJ+YLq+nRQu6l0EznvESk0kmhTCN9aefpd7Nq52QTal7wGT76LMk7f
IexeZRP6YEWg1zs5GWQy42QSBexNdA1X9u3Fd6T+zY4lICC5C35jUZKV8VwitZFLZpqI2TYo2iMX
lBwjAOT7FE2kv11Z0I6EQZq+8Mhp7i/GM6sYjTlst46GEUs7UXIyhRM1Xkhvc6sUiXJKpDB6U9JO
e/7LDcTIZBIa/InZo1hfbCCnk4zOUMfq2MSN+iybk/aUAF70YmwdhHt7rIskjrHAHBlEXvBHvNDP
N2uYEdmdSK+OrY5PkBE0yaHiNsdBpgPEoPAWdNW4XKvlXvmWoO/ZP5SNQR9pi1GDCGJOHgzqsc4a
I/DqPpJeq9JwXjrsBLbIPbUrm+fymgFjgwoMHRRCAcz4RYidwsg2JWA8R8nX0294IPjVL1OOLYUt
a+YU+1wz0uN335g1gDLQSHtkg/zQoS4VFasqg5dHR+MJhGgJrxRa8ctfg8cSRyu0x2OlFtZOzmbn
z2D8Rdq2Fm8v+0fQnGnTUFEm7s4Q9fMPXDRZG1aWMh0DagjZXp1MHued7Jd3ap9T380HauWbQUMw
okTIpnqVJ9IZTFMKfRwBJMUifru95S5CFr8IzRC4q7PeJEzH818k9BR0NhZVRzE0AcpDplKnnh/x
RDriiIVsH+rdduQFYR41dzkvb/v19g+43PMESqIWgDdQNBdI7jGzx4AW2nDUcaQAQg9ExqOXkZr3
Uxmp+i7CVbn/AWFMWy0mzA/PP14vXHrQ5mi481L77Olp53MnYDUG74XgqUWodjqmFp/AOiZtDXzf
lXAnRDQm64sg+Tm0edJug2AqYmTz0sR5UWJE0Z2NMIwGAwemZikrEX25Wfgks2rFLAkJTgMtysXt
PMxDoC3bPwXN6Oj1w5BLPByBgDW1dW8XEsqGspaFOgX6ITCV7eT3RZi6U2mVxV5qwgY0HTFjWju+
iy3DarFlSJCIGCQNF/hMf8odlMAcTCkp5I1uTyG7vg+Bd1SbykT1rxuN8dFQ8DDdiW5Us798dM7j
U9z8fMWTjl8IstX0WBXWRX0obU3cZXwGk8sA9PGvLreCO1V0Q7pzxjRJMjdV+lzsEfSSR2Sd/cFD
DsdPV+LZfEb+3EfzD+J1gmgA16HKsT7fR3maSH4oxdpDivnafQP9ZXRDfLXWrof5g5+PA2GJfolt
EajZFYvokTbOaNYp2BwrlXDywwFuSFwEISzLS3M8m7ddlheml0dTk7mgXcBllUMNevL2iV3ES9af
nzF3MKg4XDH/bmlvl1oh2Q+Jgb2Tm0n8aLcqkUiALgzfcmW4y+3GcHQwAGXSaIQ8er66TmrATx1M
+6HV1WFnJ6NS7HXJxyS1CBOvTKNhY0mKuZFrJJlWvuy1sSHj0uWkmING23x1/pE9Rm2ZiaFL7QeJ
lz4iRZSu6Eb5vboHCB1I9zHvPscNozF/geuJstPtlV7ExnmlQRugw04bgaRu2TyGIRZ3Iw/SB6lG
iE6HebIhYhm7ScLLoBpH6b4Oo7V04Mqc6R4hjD6rTZITLNIBhYBvJHLjPPAcj8tNqsW4T9JOGjem
HsXHoO4x/wEV/qxVvaKuHO5rM+a1izMLyEoqk4vBA1yGAPowY46p2Fqdk96Psa89mrJyqvOw21JB
t3e3V3mJL4C18Gk/Tjoyt8/52udfGRecYJimcXyUk0CLN2Os1/Y/QAuV18LQkesOjM6Zpfm6znzN
5WQMPoZK0KekDxN9zezUeMGfNE2/gWTTBy81gtGw3HGw8uDUmK1fCXeSJ6X1HFmMd3iFTGt8xovA
QOGPfAJ4hI63ClCQ8wkM4ZQKXQIJ1lqxEriqUGrrlf6m0sqeFSMm89pkYLFo2fgDraC0D5GC8+qZ
ubSCwF1uHh6RM/V37j3iHML2Pf8lhTPgk0cV/HHElA4PZ0eapo0olL4zd5I09neitPr6fsxxvPqB
/q2Dvdntr/lp5/JnlJzJWkgyk9OQR8+kifOfgChIjklwKT846HEGm1aORIBMKdBgN25LS9r4wZQc
41GWgz1VTeVNMURke/pgdpOHFX09YcLZO+F21GqIX32BeZjmoWXfx18qnxNT0i4qLP5bGeirj9h9
NLT3uV+q+RO+X+bg8QvM+lUEYWhuUwXrdo9yS6g9Z34/GXfD0A0fhlDaYW/5rSx7cV213V1gZEW3
DfRQC71GlYOnmow43AE8bviD1EFgwtYmgNoIlnWqXNLPyuwNHnN545JuS5jRZEgO8nPqgQ4fxqjC
pf+WJBvJqC18HTvwuvVW7/tUeQaDPOyrwAmGJ0WrVbRD4f3qmx6rP+t73E/TqxwC93KVMIPmcvsD
LY84YlEQzbgtyR8oXlqLmIqZpBWidxo+oN8sKztD7cqnoNSkLzUuexsjy8rintxrrYi4eOXA4eNo
z3tSh4sFHX7euX+Ecm0K+qw2hPNga+XkFVJS7+t8RqXn42A+J/jp/WXDgRHJj3joz/Fq1hBZnIXc
QZ4DeSjnoc0Ne+MjgfzcNka/IUHDu/b2ol4kiwyGzDReM0wOFcZlwz8Z6CbVlQgfAYtNyn1iREDA
wDzLmjvRCRwpYcmFvSnjsZnNEy1MmK1mlJNNZIThcT7W6UoouFxwfhHwILqu8xoseTS1b9MthoH1
mNuV8c+I8/kbL9qB9stsAKU01lo1fpmXfC4BcRDCMz02+JPnX5jkaIhg4wWPhaE1R5Vhd3QAo4PZ
D8bKNXUxFDpnMLIg9c2KtST350O1YefzLDHVhwog4JdWjYYvUllFGGzCG7n9ZS+Hor479zr5tDOh
ezGrqrOlwm4U7QGT0GI7OrESe5pTOY8EtlFaGezibIKuo5VAaskXvxRPldVsUnPaHccAJ9utUsfT
XihFfzDjbsIaPla+tZ2xVuJe3l6InFGbo5HAu5ju3DJ97sYqaME5mcfUiUpp29Sls+0a3zDd0SSA
uZJonD0KvYgt6+Hw3clH6+vtNZ7X8OzKIMeahYcpwRIczCWBYuirVpRV2j7KoWUWmxS1+/QhKMds
/Hl7oE/Rx+VICLs5yPPNRUJj8TXLAIJggk877yPg7149adbD0GMEshGZr30dCzRu3HJURMirDpUQ
L+jVTNrxsSiKu7C4TelVaYGEP+K5pPDYSNseI0O9wCHbjg2a9ripms57wwMe6y0QLu9+4GidtZKZ
XhxuVgyhV4TfqAKCQl7MQ6mqllotBE/KJc2hrS3lCTkk5eCjk/pfW0lroJ0r43Gfz+wWYild1cWB
U7paqRSMVR7bbiq8VPezn9zF6ugmWvY1E4W5ckldnDpK0/AiZowS9HIy4fMDXkux0ZGfNo/2hFZm
HZk+t6mZTD95CravtzfFxaGbx+JCBOhH9KKVej4WwBgnRpWseZTLSn1U4kHaOXbsH5WgVHd1awz/
qeEwrnzAi0HpT8NTAPvDxcSYi1dVb+EvjwUxYpTWNEGVQlbQVPvkTmkFsDswP5bXJUXy4/ZULw7a
PCqJKiIq1JroVp9P1R8LFcPrRn4UygTQUDKi8Tvgw3B/e5iLrweUijSQ3TJ7HXEFnQ8jaJrpGFQo
j1ZlY+Gq5np2JOiZz2pvKdvbY13sTMaaNySnmVlR1DsfS5dJqSOceR+HSM8PnAF1hynLdDAiBJ2w
DsrF++0Br01uLiLi1wGsjJfa+YBCjiiMxR3G0Ch1yS67FwH6CeTVHpWWfm2ffMKGzyIWb3zuOpIY
Fgig5OKkw8WFJTgayZfJD3R7E1fUizeDE7f0fxVowVNZag6i0kb1Xggz+QARhPhxgK6F4RYObh2I
Czu4hARD800DuiS8zIRzJcNS710Kb5b0A78Cq4Yrg1PUr3rI2IpjZaXdD1JTP8t3aSswKO7SNnvv
k97+Vg0aWbCcjdAC8KKOxAmsrIRf0e11XlI0Kb+pMwUGUiynE37JIgb4iHIAcAiURzMx5drh2VTZ
E1ZWvN/GbaCFdnQ08AN6ovgWYA4ZBPrXWBN4sMc6zx1apnXWHuBrC3WfRINN7Sk2rMHNsqSGrY6E
mIPNkqom70WPrFy+rWir9w9ZiqRF7Y0oEleQriO1aL8VNcv3nVxfiTZ+3QzSSrRbFuQ/yT7wfAgH
hDuIqYtNPKgJ2n2hUZxop6T7gWz8vsNF+Tgz+x9kLZ/eE4qUOIfJxmEI0syLRsydb6/3IiLNv2GO
7xBMQATxbluEwWbI5EKGrniqQLu5CEmiaNjb6XetFcMXTRubDTeDv9KPnLP+P3b356BgoCwQI9RX
LvBkip7ypC61+tQVZrXt6S9DVyrGfRiqb+HYTnsDS0s3z8ZuJf4uwgYDMyDURShE0FuY9/kpdvBn
bpW66E8sbr9vai3YE0ikLTbvPzNh1ysR8XKec+Vs7nCoNDmcZY8DdDoBIh+6k9MDPbVMuCnlaA+b
wgq1TaCl8XON+e5z77RrJbTly2SeKQQIDhFm9cTjZXECqL6SDlEznoTvdIcWN2vqdbpDAy1V3mRf
TnYiTTK4MiUZXyzZ46YOe/V+kNS1R9Iicv7/LyFfQbyBbJqK/Pmah8NUZkXfDCd/GNXfDXf/vaFV
8aku8Yy/vZmXid7nWLOOAC9chEG51c/HSrpIMlOjHk9ONzgUAKJpgpfYoWPoJZNlh24qQCDS0Moj
x40MMf3Tdgo2EE1H82EfFk74RsLjZF7rx+WTJlBK3ERi0KRDkvXZD8NABdGNVSXXXT5pE3h96xtv
tydxbb3Q2aF7Phedga2fzwEz9pLqgzGcWFO6bqMAD4KR6iju0LGqVlKDywNhUTqiqs9tSg/uk1n5
x/s87MpiaqBUniwr8pFnqfxkO2UTrpOd1WBuU6p2v0axmA/Z+ennxUFsJ1v4RAgsDqERdCl4zVY5
Zfj/eSrm7xvepcHoyqNsH8MqVO7yEpXLJlGngCJMMqw8PK5MGhAE1eV5hZGXW1yuKUJzJnq06qkn
z9/Gqlk8ZNkou72Qzf+iqOi+3f6ilzGW1iMpOzotsxTgkiOk+lU5hah9nKTG9remlWRezaBbU6mc
nRSIYGOHCLTfHvTqJD8794DyTIr559uIrB1pY+AJJwGR9M7PlXSftVnzxZgasc3ZTitn73LbAk6Y
24nsXOT/Ly6SxpHSCXLtKaAH9AEvqKldLWiV53HoEEK4PblrW4jeJRhItu2MPVxMbpq0Kk9q7WTl
lRLCmHCou/XIAlQucZ8adtHwogv0Pi63mBFYX7NIsv7a1cWh+kOigggi1wqn6PxH0EcU6Pxo5glM
hhK5OrrrdyNQSc8ICnl02zpDbsFYlVu4uFQY1ob1BHVolvBYZvOZhCipAX/jlE9wAEyeqHQnMQ3c
xLFknCzkqo5WrY53Nj6E97eX/WJPOfOopGggEMlMl88XTrQkhdpknNCPjn9g9hYfnNG3nnWh5ts+
wkDofxgPZA0FGCokPN3PV9geB3vkEjdOeqznhG2L1gxYjDj6YndFeFdhgLoyw4ujygxJSmZreAKE
uRQIQQAHagZn9TRIUv+WiwIGKer+O0mpaMqEefdWARFbo31fGRVFgpmpiI8IhZB53f+Iwkk29SkQ
Xek0RtabEwa+VyhKu8nmt/ZsD/Q7k5t6DUZ8cWAJwTyh6CjjE0E8nv/+j0FpEqTY+KnSCa5C9lM0
JvegVoq3rrOst9vf8XLLzkNRkJ3rgwTCRSyyE1nnAdNLJ9+M5KPoQ3GnDaH+UWl4PvW6zjuj6XhP
Ic63hrm/OjRtW1Bos87OklBfdKJVhigMPjTUAsdvaVTr3xwjw/01hSBTIgEjGTvFyaCj5D2snJVA
deXE0KCmWAlQHCTrssowlvHMfK3CDz0WxX92PraHYbDKZ2ipskHyZa85kVwdECwpNL+53r7UhNQH
R+odoYYfQxhkodupKHXApPmO/GTuSnJqrByYK7toFp9kJGqXMC0W2UraVFo2BZpzGkUU1ORNJBOe
1OLX5mY6IWhlPa8Nh6EIio+fgL9lzbAzsTEcNcunLaklW6Okt+jKqi/fq1Wfln97hWJvSNmLUhun
8xJhkAobz0p/ovGIYrBy3w6dvmsaZD89A50SY2PWotzfPilX5seQPIxIxWaMqnp+KEViChLYKPgQ
RgvLXQs76aVKi2EAHVT+e3usK1sF3UioBLjMURZaUjNCmtGaJcbwo0ocsaGFmTyBAkvumrGJd+Cf
f/8Pw7GOVDB1HpzLxowEHd8YCdsfZTvFaDnGjX5Q46rZBYoxSXDU4Kf8LyPO9qrAJijZLN62SB22
lRKn4UeqFknjVUEWdYc6zi11U015nODOkuCGc3vQa1+QJ/X83GF1uS3Pv2AX6tKU0PA8SXEqyY8l
fpi5h0PX2Ozg5hprV/KVq4Pg9okIQpPgAjcAHLMOMycLPzCTpWVJM0bKd5XTSndTPJTiEXWkxwQP
kRXOx+UsVU4F1zJnn8bX8mZWsiri9ZxFH3alCtwXkL/yiur/ODuzHbdxLVw/kQDNw6081ZAqp5JK
7ORG6HTSEjVR8/T051MOzkEsGxaysYFgd6cBmhS5uLjWPwzc1Nq4dgxvjkXsBmNLBe6qCq1LLcEl
qBTnMI/0RwDExh6oePuC3IRcOfG3h4JroDIY0gGLaFY1rjkaRcW00L+W20Gq+g4jBPvNU4P672MZ
a0io/n+DzVfXHxew2heuUqpudC7ivi996XRj44e6HSsPbpyv1davNwqj0aqc3QxIbpaM80rRWk8x
mFrhdea4aUMXcZ4MZ2ssvF35OiH38ZwTLt7/9jj8hjgSZWYwzRXnTSvDaO4PizPFU/Ggpa13Bm0I
SydS5Jpj+I2vR8GDlxbcdqo7y8uhsCHX9ZEuzi3T+uIVBrCQwJmFEmRq/u1zhzuBsizBk8gyl9Uv
P16pj0NW9VN0HjPD/ID1k/KSNvjX92O99pK7NS2QOQ7PjNkYZ6lj7aFhjcqPEp2naMg4a3VtYhbd
9nW44WJwopUAdn0tzOpYcCOQiEVGbrlRYvZlq9tJfK5QSPho9/JLH9kKPIxWexd92366v0GuE7TL
4RY5/mjLyEJtIDrn/QS6B7RfxuXT9953t7bLoxfC73mv+wKeVcIP2t0ffWWyyxeNIvDB8+owPtud
6KgH6J0fkD19VPpqwo/AzFa2za3xCJvc8Jx8irfz3/9x5vMggKDI/Xf2Krd/TrxY+Ry6Toc/4Gj9
U1GFX6u+3RwQSg1kubl3sSTnyUaXOdeHOHejF3xWBz1/kXZYbBp3Sh8BQrd/xyJCfwuiNpwxWkBo
hIDwvpygZ7ZG2QGXO5sUlA2/hiOuvrRjVPa7vNXz6cFrS9V57sUwxRtaZWsix7fmizrOLKkM0BvQ
5uX4neI0YQAo4OwWZk8fsSB/Gp3ylOWq/MlqrBXxbx1Om949aEuNYZdkxDRVhBHVgTinRdV9SvtZ
9NEAsfdoh1O+Jg17czAcnVhjqtjQsS8nR8uygxilRmepBHV7rJqufNRlMRavA4DBlSL9dQkZuDHs
JChwXBqUxBZ7FVcCrQd2Gp8zWkQB7V+08zbDICyQT97U+CiUpN9dkEMbPepr/m3WC7/VteTDwENs
JTG+cX3NlCmoYWCgrzWg8jxPuy4tODiatK2jEXoD/a4o8PZ9wM5G06ONxAOlNTBX90PEUtVj3tIz
r3gG1umzRun8Vf44s0GTCSNtm+Qc53oQb8ugGb+YdlBt7DrxTN8k7vOnNlJeroUsTnlf5uQOjeW9
jlPbvTR6sQainz/0RQmVnwSylYNLBjE3GC5/klFkDmymID7nmZWNmy6mDOabHOzD/bnfOE3YeDq0
eHh7UypYjBMOqBdY4BzPulkMPNBVpN6nqU7RKhlhOLdl7bzdH/HGdUBU5OFBV8jUgN5czkxPuN5R
eM/OaZgFz+NI1xIL1QlRhkCfforSUz7VgVZDskJp4/7QNyY7QxgJzpzluV9+OXRiR3kyTOhmGl1+
Lmu1GTeaLUrM+JQc0St7NTbf+Iq0/yhDzwpV9PgWDfNO7ehVArY963HW9jtZQvL0Eciwm5UtfGNm
iIZREkCwlAff8pE+pFoIFLLIzkViqqGfAH3cmpWYMZVWif+nXa9x8W8FD8jRlJiAcwA8XJLy2tiw
KmS4snMlAn1fObRmx3rSf1FdDJ8aMxcPFN+aDU1d09rMfTmwnlO8jzVl/HL/s96IHC41fvInXtX0
7hfHtyv1cBr5tueo0j2FUmkcbwRKejTxa+csVAeXQyNRd/dHXS45YFzogERO3roqTNPFyUEdvHWo
lo6nstOKx16a1VMsWmJn0Xe/nMQL/1YjfR4QlQd6bMQoEqHFgFPVcRcxU/pqhvs8xGHzKPupGnz6
Le0HbfDEX2b284C85Of+yfwOXKprgBELMxx69JOBPHb+ECGQ8AuJH6Xe1sm01tmbP9KfAW8ejL4e
2R8FaIC183L/EYNTKoMVlnTqKZiSNN5SSM3qT4rnhNHWKPN0WolCt77e7KM0P/PoGC9T7iCXpFSu
Np2itHa1PdaGWfoB8Qrjq9N67jZMjKHZ3t8w8/dZzpC7lqIPIldc7YvvV3aR5g05XiWQ7SY/smlr
VKqVP/cdT8SNnHjCo5SXfaNsMx1a4SFLff8HLM/JvMQIDFB+nhMn8ovLJS6toii6ItZOMDOszNdb
3fiUWTTjlNAzf3RKG3/sTC/9fH/UZQz8v6PyLoXqMTdTFqcznFqrm5pRO6llqeV+kfPW8vE6MVeW
98YXNeHzz69Q8pkrttCYwS4QhVBPk9Ob9cFCo7vbtgiei4OIdfW903v7bz0hmNvcvJhVKylboFlx
uaJKk+Hv7En9lOlYI+wxLqQN72PLI+KnNqDC51OWk8q3+yt6BSthWNYTxAH+16ypsagrGBNC40bb
G6e4nuTHSDWzrYr4Uo4EbNnzfyPg6CaMum40o1019HDw9MpeyR5vHFia47/L/TONZrmbYqPW2qRs
TerCTlptatcOHtWIhpZvpfYaL3qZNMwzBuvt0ggE0orvzuVC4zg0lFjLGqckGCfvSdWUcltArW28
pEJdz/Ko3dSGIz+UnrNWZLyxgQkQnBjgHUDBl6I+osi8gka1eepGo822wP1jc+c14ZrK2I0NzN0N
BfC3sju+AZdzzFO95PVimICFrMrDkyCODrjIBua5H6f4G/2x0nu4v5NuLutMO6N1TaRfgverRKEX
LgKm1vfheKjDAkBkAyza9APDUD40k5dq224wg3PaT2sQlhsBEb2pGR5MJY72wiIeQQ7K6ToM3C/I
dv5ToEBcHYY805M9cvz906D0+fhYd17/yWpCHgOxhSjOyi1+Iyai6cmLg6ojIXH54IK4U3SANLUT
1I04eR4VvdB8Jx214bWK7ERDuVuqz1oVqWJ/f+1vzp6CHeIJCJ9BtLr83CKEsoOCqH4qqkhPXpVg
yLa1ivvszki73tmEQkxzFpxLa2vxH8/MlEg73/8Rt/Yc3Y///yP0yx+h6OiNTVqhn0pVa47AqrJv
GTWSnZ1bNUYGmfF4f7xbyw3/F3EDVBXIGxeXQekgVBfilnXSFeAYXM1phzDcqL/HDZ3C3ZiG489s
8Oxg5XK4NS53CikyhXt4BYvMvxnTxtW6xDhFsqr/idA0Dl6iTFWUvQAXme2DMXa/6zMQ//58b60v
Nz0PegP4H2niYn37Guh4YRon6sz1Di6rtw9AG6a+bk9iN1nDmmvQrYliCQfmZ4Y9gx+4HBCNc9p0
VW2eXKnVHxKv716kI2N4MmXi4muc5xHgd2pXa3ZtNwdGZgGU4Sx6uszfEoyDc6eSxknppYYDlPpv
H1bdq44eieoXIpC4f456lP4PHxagAkJN1C8QB1mcoswcOs0MK+PEMS0+Ok0Vfu6yjp6PXpYoddCY
HZB3RUH3L/kjgHnoVczYzllXAsnexY7SykiKXqgAVAxgnVs86dzmoA5mjUTyVBX9/zLPWdkBvB+v
nOV3tZo07EH8mCe7jdJTUijTR5iVbuDn+lRwVKvI2MmIVtTh/ga+dctz8UHSJUjOALLL/RTUIguT
BiyK6Q6Ts9HGiR6UEF7eg5hNi+F/mCaqBaRS3OZgOOeg+ecrIDfHwaoy86QK87UpQv3UlK1x4Dlp
zb1twNGGMn67P8X5DC7ycup7YKios1AMX76rFKBoRkQufBqrPA73wNPSfdDgh7AS8G8tJe9UQCA8
GGe8/uXckOvDJrdz2DGl4vzC5klPN1PfARQ1R7UZVka7db3wvAEZRuUB+N/iYIQBrt6aXdsneEfB
s160MtvKQb6UVXVWijg9aMRD9wltXt3PgqBYGf5GOCAGgXHnbqMKvpQiBj6E45Aj7VM9DoN9ULrA
DpEoNPtTlQ9T9YAIByQ5MxPjmp/6jYmzXbEnBoeHFtKyRxTEvWNDLWdky+w3qCIa2yDWReM3RfAf
OYYd+2GoU+DqB4l9xCCFqf79Lp6lYilign/kMbLYxTHi9NLMVOck4ZoeukzDVlAZaG1EnjWh5EqU
2NNFXdNLuHHZ0KiaNSHJKWjtLIbVXPp8CG86p7I3VLErLSPp0Kf1/lPisNX9wu6Nla98a61n8NYc
8jESWPL1RmNS+czCObVKH7btJh3i6EfRxlm0Vbs2UPZGPtbKwTMniTVy5ejvFf9mTb/h1rwpZM84
wRmXuLwDBl0f1RElo1NcZZU/Nb3tK+UQVb4VB58wMI7WuNBrAy6yJhxtGiUdA/s0FY5X7VTsgeyn
AJzJ1kVoNPe1OFTK3f0odSN68HSnRQi+EFyttyglVno9DGle8nHzqCiwta5Rk2sBOWzMsGlXOKY3
QiKwWZrJID1nlsYiVBn6gIq0GVinMKnMwMcKWph+7nbDSkXi1qR4WgEZQ6YS4MgiSCFJjBgLDPIT
rpzlhBwCioRv0VDg1SMGY6xOf7+GM2oDnatZXH+5UUw1hfgyGdZJjujDPonIdepNUNi0POMyd1dU
4G48ruYiCzQILjOgU4tFdMwwVony1snOIexwaYJn0vtG/ZxnmfPF8lr1mHHlfELtb+0avTk0OHu4
U5R6rqRc7DylMtDb5mngpgXDbqj1o5mYefyoAzWqnnSEr2CuR6P4qfDPa7oJtz4rAHcQcfzhmkva
C/4PXZ00jXMyIsSisQOKv6tdaW7G0qlWkN7X9wwwKowy2D7cNCSCl5eqjmFGbwpNPwVqWPUbRdbF
TzRi7HGfpobV7lxVQMlWy5w+7P3NdB0EdKo+rDBsOO7Z5eetg7zKbCjoJ6WNfghdyaOdPaal/TY7
NzxElV2hofw/DIlKEKdy1hFZFi09gYS449bWSetH522iPeQTFtVokwgDTz0gZz/vD3gdB8Bf45aO
GCuYkqvUSPUmGPipsE96J8W/mjNq9T5MvXJN+ujWWiKxgS7JjFYjxb38ihY4C3Pq0hmU2xnRLkkc
MW1D0xnQ+cZ/Y5f0uYge7s/txs4B7EIpFIood9iyuu22jl1bSeWd6Lca5b4uJS2puIztGadTB8+F
27m/IOCWa4XK60uT5y/FFt7Bs93LUn+KRRzp6IIYDaS0vA0q4+Fe0NsUe7cOjX+y2p22Y69NYqOo
UWtu0UVN1pqtNxb8z9+wbEyVeo1UdRiKc26pyTGsGxHvkgLL063boi5ukuYHfx0O51c/yPa57I43
xOIbu73bQHIHp8u1M0XP2PZ0xqYUXmL4Nj7iqOTFReXHY9Z8DeKmXQn91xFxHh1VDxPlCCoP84L8
8bAQI09mSWnjrAeW9j5SAQg2ZBP2e9VgCFkOefyRDFUikJ8ZK9ngdTSchVtIkCj984iyFyHKKGs7
TU1bOQ2UYZ5NBeJzljjK5wY00OH+nr71WfFJAwlJHsvmWgyVwoCc8iEJzyjDVD4SK+FHLw7GbTul
n/XBs97vD3fjCNlzO2FWAIHMurSBBgWj4guVKKc0j3BWndBeGXcZiy92Jp7lQ+hXI0i00BnslU7u
jcA008cZFplDXsWLDKxuQ/QT7SA6U2Uf7X3S9aFzaBxh/Q8LSukX8Ujev9RV5t/xx7bpjCKWZWSJ
s4ZD7YGLZkAvEqJW6k5dfRCWQoH9/pre+oRcK3TC6K3OYjuXI1ZZJ7x4MMS5gbLY7wXwgPzgjZUV
PcAhcKrHDN3et/tj3vqOdIbI3+nm8mpZHI4sCdCKN8EJ6w26Cf2kDptMwYrCko33ZrdWtavNbM0P
+NaxoPJLWYzVpSu/GFSZIJfopRueIziwgx8TDR91YWRvdQVh8f4Eb46FBTvPfOB1VNkvFzWmMKeA
KQIzn/blRzVRi02AbI23lW2v5it75tbeJPXi68H4ADO/qAzlDkqGDupF50Rvsn9ULZHhoUlFmW//
flJgRMjTWT24B3PI+2Nv1tFU1UaSeadUON0exy4n2BhNExqP1jjVzvvfj8bWoFGA7Syp82JfGhb6
BZqieqfO7VVkNOs4yn2zUXOxq2Mj+nl/tFtryFuW9jpTAw4y//0fcxuCwolSMo2TRXP/FQkoAEBA
oqpkd3+cW9cCF/FvuBVhc6l/MZO33KRNgxM9Dyt78EJHvNAmcV8mDRAr4mRu3oGDQgTwn3Dw1Gpl
+FupAMURXq2UaxFgXyyqqnYutJhSOSWT52a+YmA1B9NdPsu6w2Fx8Mo9SywOGJEk9S7L6/zL/fnf
OvmzDB77dBYAuSoZhFFSBDERPGqL4CWA1faS8G75kFtTStcBq7e6yoyV03ijfwmgHJAk6g4QPVAx
uvy6Zq7hkRoI76SFY5W8SFkFfo3lpnHAYsXE7y8PstD1EcfR9We6ZdlrYGHqfM7RY/h1fwGWzj7U
camQgSnmDcGTkALg5W8JKbh2hSeDU5ZibOJXLPcDlPkiQBlBa57UzgsPoZY0mKGO1kEhU802PE21
XUDPbNykTplsSytfY93cugawUeK04cIGMmsRRMJatyY6gAGEKpmZ26FOy/6xSFQBwXsM2wcF69bH
+0txc0iOOCbP7AQagpcrgXJuG+rSdE5DMyHqphhl88LP692dYQ4GqVmUWV/vD3mFvJtvVaAIM/AO
8CrvqcsxC9Qq8qxvbVzKC1c7RaqHxTA7Q9H2A3DE2odhoRu+DHHeeUymIXgLPBXF3ERG+aNXBkN+
NpQWg5X7v+tGWODHzGQ2Xu/zDrn8WcKRXmBYYUDbpohL3xuz1tuMvKBPTacrMc6HupXtLCN1rY9W
URtr7/cbn2JW96L4grAAaeDi6w+Ygro11uPncaitF8rt7dau3HxjxjwYNNsa1yCQNwIRAKqZIoTO
lwrx83LCTq01qj6owakFK5j9MPOiO+uyDx7KsVS9F9TNYixkwsyyP2rUK7xNOYVr99mNWESDkUcm
LX5y1yVQJOd12AXTpJxAUQTRtsw9lcy8BLH9s0/A+W6S3C4D3xpDzBf/6nv/liT5naCz65HeXYZB
JHtqQBuIf41JVH42Y7tU/URRtYfSA+S7T0uKCw+BM+s2Q4uxp/394ecw/0cHYh4ehAGKvyiRIXWz
xIxjleWGJLLBCzJUEn88vQ36TTcbjdAjx//l/miLzc1oxPkZZDCDL+fO7+W3LjVntgaS+kshRb4Z
2zTaOWaU7T0lFg+Wm8hHj1C4hShWrTwBl4F/HnquCpHvGQyNltDl0HY71mEbTfqL3YTxczWUgoJU
ZG+a2DMcH/BKti2KRn9pStV4sEe38THDqNfKU4vTxa+YC3L8D7wQFK5lyM8jNTbbuDM/BPh9HOsW
lY5AkOQGiRw3Oh5ma2T2xc6GGktleobXztgvHdrF5bQ7j4qCHBtSiyyZfpVV/K1H4+IxGXiEZmlj
buIpdh/uf+WrPTXHD6C9JIhgE71lf1I0rhICW49feqmI57Ad7B9ea38XnpetFIuvlnPGrMwTgy/G
0i77Z6MRmGrVq8nLlMgYi2YtKMqtkfejjcxO2H6HB9usxatbszNmqgxBa76557//Iz9si66uaHEl
L2nc5I9T2Co4EvXA6nCTC9//fiVnKhzNdAgdICEvx+oit66j2E5ehgDRKzfUtH8MoCk/jFx0a/no
rXnBcEJ7mMoU325xNiWjZ6GpJZzNAu2jyqJ55artI6jZeOUJfeuz8UBBMY/oMwM8L6dlRh1XYJCl
BJ1i3vat+iL6OD5YMd4vuzjUmjXT6etjQLQh4jAmZVNt6W1sGDHpdc1HE9Snv1oidr+6gVsHWPfF
DadfTig6gCZb09q6DjvsUI4gHAfq/mCN5qX4Y7eMakox2HX4gl4X/ZNbibnr0hokNuZ+zb4YR+e7
rXia2GSxOX2nyTJ81bHl3t3fR4s7lijArwBmRFuSMhjYuctf0aaW1Y2TYMFbdfiosvJWVP5MwqFT
HytXVj7vxcnY4scTbhCiXdOfvvre4ATpR8ylTozVrxpIE8VUxU378Wg2qeyeUbA1mx34vbi0/NFQ
05CI31mBu5JKLa0F54oC/Vi08BgV+M1vHPkfi980ojQrMClHJxGla/t5qSSfDaNEE2pTVkUnOzLL
CPuYhsroJ222jXuWgQUTxVYyW9uMgRv/xPdSNn7Xyd6zfJCmTv/kZFY6fnACoZs+RaL2x/2vtXwY
8Lt/vwohF4PbARm2qKX1ToFqdVe2rwJD060cxxYXh6iTPqmn4W5kjY2jUyvBc+RpymeRSO8Qe3rR
bHr8W9SNasrovQmacGUX/SZtXyQLbGLIKog9o2Exc+Qvt9FkNV4gla577cTYYiOap2m0SRvFPoaF
aJodjjXVF2TUonr03QEX0qawzZoXROXGG00UxfCWWNBSN6rQvfioDbGirUTMq50+l1qh8QAs+51V
zhnIH59cyNaUahMnr+o4FO4mMnSkNlsrfs1q3K23Mu5rc+8FrYvHvBtU9cFGI20NoHMVbWxyHBwt
UfuApkAt4fJHuJbs0Waomlc7wzeghTX6w4pLtd65Xk4FWCbdNjed6XR/21xPnWohOqR0GMFdXJlL
NFZbVZ1iN6/gzNr9UAbdoz3Gg+03eAo4Qt9IK4u3yli4b4XtdCsx/cbo9IZgCwELJrlZclZlYPdD
q3rta+ipyAI3vdruUZjp9QN1RDX8B3J+85HXcEFPsEuHWSwM3eKVauJVoPmNlgUQPKMwnKvmowzp
PHADNK+6Ygd7V4l4QGnu+NOttWBT6kr17f6S3xhvNtsCcYEIEuC+xYGoHKrblPziY039IvSHsTLF
xsuT4qOWpfKXjRJScrg/5HVw4Iam5ccZJINklov8Y3Rjibh9mx9D0lzXH2UwhopPUqkYyNq1AR7f
thFVHLsiM9VdNih2uyf1rQrpt8DYvlo675oPRtIaAo9Xs4zUYSVQzD/hMk7AriKVmFWHUda5Sstk
H3l62YujXo9Z9jrUYwharGqDrwk6bWtI+Oudh1oTq8zFwv6jxro4bRpKlUNfFkfPyUeMr5U+4k8A
BBDXPpeN+w0BacNH7cJ+Gkuhrmky2FePGhJ5+AUUzGcPRVgdl+NXcVbFEG6jo8Ry9ph0g2Fs4NlL
8XGwgxKw52CO7dcIEEu+ddokLl6jLjFTvyS4f6urZAxQ77PcrwS0Kty0U+CFOLbxHNunasYLpB5H
CyS0W9AfLIYYl1/LkfpwcBNd0mOxcrLQCTiFX6vSMF9z9vkL+p7xW+ZBzPdbIfI3GLm6dyitvq22
ziCmYVuXKDfsAmmkWQj4ocbEEyY4iIE6UD7HUujxWxQ6zY8AO47p3TZigNlh6LFzJiQ1iCNlor+n
ihN8xdvLM57saRjjnZM6QfoLPE5dPCd0K4wvuVDhunlGWhlbKzLDYAtTqyufssZM+32SzA8fQB5l
sYf0bg1PBVRX58nI6vx1MOpCbKzBmepHBWNi47GL47E6soXAeQ7dRJW0l14KrEkJaweCrFpEyv7+
ebuxu3iuGjMHiZyYi+/y63KZ5FWUx+JoNU3/NFZyeNcxFPwQULzl9Jl1+UtJSmtERlUTGdssXSt/
X/8CWEJgi3jC8QsAJ17+AloGLaebLAaV1PZTpaTRexRlzbZyVJizdYoTnFBU89UURbAHiLwGKbse
n1MMmARhB3aRt6Sxp5UzIS6vB1RCQXnuY+mB2/PQCUs3upvMLDCvmmzzHLtt+dKiQZVuPRrJycrN
/rvMfxlVeHARY/kdMxNj2ThOLXucpKeLo8inyfGxSRXqZ7cy6g9939Wur+lZ9oF72TnnuNE+oUuS
nmE0h+6nicvfPqVxUcTvWkAX65uVIlb/HKe1Yq0Jrl/fCS6PtVlnmqyTrusiHNUlUjToUZRHDaOn
p1GPIfNGGVeTr0QdkZprS/57f48uCZHoB7n0eenDUMeHNLccU2TYJHlelx+7etL6naL2+btw67za
yW4mLaeRhc+5n2i1iL9MkWdkGz1X+pdei0s8OBUjTKxv93/T7wv/4nPNaSJrQK19FiVY1nqsKUe3
os+0j5WsUu+1CKK2+TjyiNc/hGpc99uujjzbT3PTi95Ga7CUFycpRhyuVNnN8Ok4St/RGJT9Rm06
JPL1UmmSXVeNefIVl5G+ODTZ2HvvQ9GO4U4i7f5aoXw1fELkNRv2RWCE6kqS81uycjEpeiWI43Gv
8cfywjfKNnHb3DQ+4tY+PapjOP3rtjI3Pjt6EB6MpvTikyhLzqUX9cJ78hBdSB/Npm1Ohl3KdBvh
q/jBNlPTPFVpVH5wesoVB/zxWuWDlidd9sWzhBg/ZQ7V3k2VO9kpDXTRrZRoltXvGfAG6YQDRWmI
C3pJAYnsPo+dLG2Pao2gH/xYQ6KTq0oZfur62hF+Nile9JAJq8cxPm1LvwF2+HkKzdDYJfRt+K8H
uylWnmxXseb3+5xeCM0ZIOfLpreI4q7Ns2445pl0tAcEAcPXSZTyKYBIQhU2zb4BmRZwi51ueJ96
V6ykLlenlx/A2ODNwZxfB5kuiKXeO95wNFscIn0sb8yfmV0Ja9NrYDTUJlqD11+XCGg1zsUyoIhg
U9A8uozvRkSL3cSf6aiiBfBD7buncQrj/ez34sc8yz1/cBPU5DQnkB9rHrovlE7WoMvXb+X5V1Dx
n0uFdOQ88/JXDINeGg2PkiN8M6SE27I0m62SD/qTAhMr3HRKrg2PaocYtkRqK382BjcWk9+VmTHM
6inQLAdlMuIXy246c6v0NfR2zUtpWfRWDTXOGrU179nrwMevJv2C/suLmQC4yL00OC5Ae0ZKqXWB
a2mqdz+4P7JpJ1t9eg2a6V+HH5kACa6cnVIraJ3Fff6mSFv5Swg0JwrENbJOZN1gARGfvVxAU5hh
WyTzAhams49i96eJJMi7ip/xa5LWhfe3tXTG+61lDr0HyuqypjOJmb/WuOORcF7hJ1BPH4vaNQ+u
0MPPUTtZ/jR4nA+nrazz/dh+9b6dOQszoRfkNVW13zv6j0c2JfuKMnZnH6e6a752QVIL1M1DzdkF
NOo/GnX6n4CU+vX+qNdHk5cWdV5aB4wOc+5ygfESHbyitpyjCzus8xURJfvOsadvWVPHL20p/rs/
3tUrhqYUGf1MUZy9AJYI4drpqrpXIus4TSBgslIf3tumajcoyK95pF2HvcuhFlOb7KRSXBlbRzvP
sPhzowo/HRUMzDYqo36P7qE4JF6W7gZjiI+xAUPu/lyvkysIW5QJqduDSiSBWZQsQolgd0yD8zig
G5k8mllR1A9VUE2J33pl9YCoNXgjO3azf/Oml1BiwC5Nj2lTmq8dnaMfxtTFbyXmX+0GH1ixz5No
XOueXO87Y4YtIhTPAxhHoHmH/LHvFNQOBpJQ/VgoPdrx6tBuVbvq31FpQbJNV6b0ENC+ln/bZcAy
bFYWnHWyqMcteyi2ZwxVTIZ+xIBZ3QSuU2zqyHTeJJXWBwoN4eP9j/G73XiRZaCygAgvUDqc4uc2
7OU8vVoMZgFf5zgSV7UDJCjP8IMktTW/UEH4PEWNioq2q9rDo9b2II6bsPYUbmSoL5sO0QJlEwsr
6A64VmtHXlFD/8GYWgWzsNFUfxW6cMeD0+TNQ6upYwBMTpaJX7qDI7NNoKvxVupG6u0ASvXWoW00
/M10kXTwU4XpJr6e5ePM3XGmcFvripW8Wa1lHpBRaNHaUpX+MwXBKv8OaFf/ahqTQmSYqVd+J4r+
MWq6MXiqQNmdM+Rs3kRbt8GHnmey9Ct8y1HrzvvG+nV/Va+PM1IL4MwoD9J4ALV0uahWXctWVppz
bOiXRdsgswJll8Owp+vZtoG+dqKuygJ8RHoNlEGoQs8eVpfjAYZSYEqo1lFrMZndGNIk+0toTfgV
wOmDUzr1dNBG0WY+z/9O7oyOcP0I6k95iISjN997CUgffbkJXsfc+922oJE0X3i4A6J6kmiU9eqM
vO3+Qv0WuF5sP5JbHUwK1ndcLIuVygp4UmGfNMcgBNrolJkebfWpNo8OFVPrPTRbZQP6XdH/y5I2
2SW0r9yPWtnkpW/niI3vBNCaQ1VQLABH3Mou8VUwI+0/iiflBrZinn5mxcNprb18HUZn/jpmk+ii
4EC8FJwPE9HaJa4iR44ECmtCRr6aO8ZTLWXhV57ibfOh/O51GBRwh/x1q5VXKZvLASwAbfEqOmH8
5OZJ3zbHkZvzTfOC6LsE+4t2tTAP09hWX6u669YkAm5sM2BcCBoBhCUJWt7FSpMqU+c48lgPvQy2
KNwFW6dwjYdiqIPt4FZ180h4zB6yUOIfd3+rXF/JPCFoCXA5UnB2l4NLU1rCtdLqmCEh8KCWMNo2
qhuQt1KGPOehmvxzf8AbNwDkYi4pC9lVcMaLrYlylbSzMe6OsgSwth0COcCTb7MQJ4Wo30RdEfJU
yJIv94e9scjUPWaWJoYq8Arnn/XHxdMk5TS5UdsfXR5K6ZkfgIeo4+CtuO3Duqh/VtRdrJd8snL5
2QnGZiV23RwfopLOBGlwLNPctlJy0jDZHl0sNBKAIDhAt8YI5nj0qiBlx9lw2pURGZKDVCx1rfNz
a9mBh1A7n+3duX0v52/0GI6mWtIdY2xlSrCXsXD3ptsFb0aOqiF0ZYXq96CIlcLGjf01J5lUEQhG
cDQWn5tGl9cVo8e8JzBoei9gckZ4yvzQA0E07QNvLcW4EfwgTAEpmHumRPArKJCdGCW7tz8OriOG
p3ww8v+I8amxTRw7qZ+xOUh+JnML8aClXvBvXzmdsq3KoQs2utLZ5rPR64lyUPJKwdwvtJOC+phj
Zz6Ksi1wXNON0XnvhL27v0d/ZwWXYXumelEIohLOA3ZZp+v1WJdyzKdjrIn+TYfkaWwL5NTo5RtB
8WEIk/hjFFKe3kyIZ0c7xSbB3U5d11TPdRQJSTMU/TtfYloDsBA/2dIfPXrCG8S8Cu+hgKRR+71T
FcZzrkk9ORetnfQbmQ7Of+rUaCdEBTh/gjq0dzBkjwZrP4XYV9+f6PWmgBeEJsrswzljlhYPrSF1
tMJwFDQjDDV+qLiUvoS8Pl8yqLZbTkW3ko7dqJXQzsByDGeEmdRrL7rnjYYbuKdW3VFzyySd/DYf
YsuPSeFem5ormbjTiv6Z8xN5Owsh4Xir5xausZYoZ3UArRVvmj3ZP/52HWYvK2IgBb8Z1Lo4lEqG
WcFQm9NR9yLN8FuMZnHc8sRTx5t4j/g0NoL3R7wOA4w4S1bxugW/sax+VUPhTb3ST8fGrGK/N1P9
KRyU98AtCEpSbdV/c6LP4f6g15+b4sgsTsONSvl5ySaXbpe5FcroR6nLcZvnien/H9LOq0duI9rW
v4gAc3jtOEGj0UiWTOmFkC2ZORfjrz9fzbnAmWYTTYyuYdiwDXh3sap27bD2WunICJObqXfD6DR/
3TZ3HSZemlu4HIR3UCEMBvW5n6C4Z6BI/IB/2s+TSd94VK6jFYn7pdZCMksmvwxIU9cctayp1Ocq
n9qT0w+Bc6LeZGX/tK1UrEn1FgIJ4GzQX5Zz6qb7eExH752DsGQ2FA8gk5L0DsisLtPqLs49Z4oC
69nRpmbe0Z/Xwf6F6rFF323jKq3spYy+cefA8XCz8uO/eUfNyK3LApKO57bP5jMwiglySytD77hp
7XvynFw73d7ONYs8mg5gAA4Qgf+lxShoTISpR+1ZqxXmXZ00OnujOWb7MO/Cwzy0WxHKyvmR5ShJ
KQfsh+7/pcEmbLUWiJb+XPTzOB/N3OrdT2pmekgQ6XpgbuSm0tldOn1CPznQJxltwDMvviiCcrrX
N572XMY4mFyByuaMVmOjb1S+ryMQiSCko0HwIbOaBSRFiaoZoFCqPw+i7PZaa9L8yazhlKPFvSeT
Uu9heUoOqLtSO373FnJDSKIAaktK88UW9qFhjDXl2Oc0q9OHCNKoeyMAbdLVeXeAs2kTKirXsvym
jJpYVEPg9mfNl1sY1xQU0UjU0bAuzP0YJeO59NruQ5GF0QctSLy9hwr0C3Iu+hPKA94+brrpCM/Z
piLFisOVXEVUZgC0MNEjXcib+0JiXRcGin3PPMPZl7nR0l8FEf+didsddoWWm/NBU3RX2bina4eY
ijSUlrLWdlVb7IZqiiVn3jOdXuPsDW4f7xTpgWwjcDaesVVbFjMocFZTm13myRSdzJRhVPXZKuv+
R50ozRdUFQFB95oVbjxgq7YkdoL8VoqVL0KHEjaKSB9ZV2Xk468+CBHsJY/tzZ9l56KRfPvgru2e
ZERFFVCV04KLc6Qlpjc3VE+f4QDy7iD/hxwvKdqT16rzdxr8QMybOf562+jaEkGFgAF6PcLLYlVZ
mV3XNbP2HEOM/4LuhvqQ6zX6jjRb6Jr+gTHZuQC+T5F0eT5F61ZTQHPjuUznpHpUodc8Gq4CeXKs
ZNbG51xx5VRjwMQhoQS26irZHNxuGNIEV25biXdIobdSSa49/UddD8qhg2T9nSpc8m20iDFxAYQf
bOHC9cxRHpmlkhnPjuLWB2YzjIIRbTc5SJqNndYYzokjrW1g1Ve2EOgY1SMeSNoJyybY5DTd0M0m
/ieu9O8825n2k/pJe8cjZ5rvhUwBJkI5kbYP4FjgDfLHvHExLhmBN082NdW4ye6Hov9dtQy1iIyq
OOczNbZEk1ZuBQalugFXggB2cSsct6jGmDrWs21UavdvL1n27qg7Wt2ZMx1Q8tYRRz0IiPvnDf74
NdPEHg4KwoD6+bKXa40zK4FbJDGeFUepPoHYytOzY0y5ewaolv4gKxoYJc6HP4l7bFiBYKCkUEKV
ffGR7TAVRYQPf54VOz00rZN3Ry2eg6c5dOtntcvK5vDum0m0DKc53KCSu2Wx1BDFKtVoDf2ZUrHy
KUbVyDnUZZ+kp9Se83Tjw6704WxHXkmJ0ACdsWx+jVrFfBwj2Z/gHwsf3MjL7YOTC0oFhTI/EKDF
p15Li90gcvGgGE4Yf4wqJXyghqJ9vr3ya4AcImAEXuTucvaAAYTLXXaNLEwZAc8+xaHNXpe9MMxd
XIzx57KZx0deFXHfJlOFcoA9MIpvjRABVmPzC6wkdWqUdco9TAJblPfXERR1ZYoZkpaKO7dsJ2kN
ADjHEs2ngPmPdBcHFWEFAK0PoH6oAeuD8iUFT7WLJ1TqN969V994GdJw+Mhg5ZgPt245nQ9yLY1Q
JxMc+uo3NNig7iPL+gChj3OOtDT/XDRFfxR6bO7sLmweBivpNxzN9eVzdab16TPJ8fkrlmXK4Qgn
F+74iYAm6fZjDO5tpCTyIjQ78XauzrBnW6v6lhLO9bPBeaQgC4SJthYTB5fHoahE1ideNXyaAqP/
PbueuGcOqFW+AtnnCbbM0Anf/VKBKqViRVCOTsVVldKccuSgROQ+56F2jppU13etSEqm9nL3cz7X
wc/bR/76wZBpJKJsEALyBrzezjc+PJrjQcBf7SDaIMrffd9b1ETt4O8BJfMvt01d3y7UkwH1ED9J
FVyO8uXnNPOQx7ZIm49oiM33nTkW911dOunRG/LgwcyC4bmPOvUYidRo9jWMnl8tQ0QlbPBa7EfG
VP4bp1opNk74VR7ElAV4U4NOLbgWwGqXP0tvgloAc2k+5p1e/2ZeemS+if5FeXd7/VenScpgkUdC
GSPFApZT28KLC1MLuukjkxzucDaLiBtjClJ0qw2L3+Fs26f/P4uLDx4ktjAnyHE/dkxntHvFNbO7
IBTthxgMzDmO9fNte8vDJOU46PoAKgBIzilevFW13SoMMsX5U1WY6T3PsvFUGsGzFqXvHgd8NQWx
Mmw0/IXS5eWmZXU+FWGV50+xE9DXMpFyBtaXlT7AWYTSXWH/1CDKm/apBjvN7WUu3ZG0TbsERgGK
2uA7tUvbXWuN+tC52dM40oeKYU9i9C93d6HdaRUUYK7xu4Bj+/ttq8vj82pVuj8OKTzsS2eUFrXp
waWbPU1iVh/10v1bM9sIcM38YcirdOuyylP/xu3L+WFyuNfjSiOZLtHlIjU6uXoPl76fjH1/dLsw
2VdqYJ3KKFC8O8dKnf9qYqWPrVk0Z7UQUXKc7UY53l704lNf/YrFNvdtO7R9i67iZJTtcJcZ1QiA
NDbm5sWO4/H3MJsJtB9JY24pZC7O8v9all/Alv2pq8GjLMhR60oN5W9mqtAjrybTeGkrgndeWcQI
by9z8cC/GgO5RibE9jJ4JD/DGy9sxZZaN+EQ+WB1G/Wzqhe6shs1RGwPPPjho9kKN/1NiDici6po
t+7t4mj9r3meeElGC6PocsTNma2KMLIO/aBBYtGr8uR5Lor6e+oBgyeoKeyNEFPGUcvDxeQDTpd+
nHmldG0okxcOpROiwjG4w2Gmfn4ENJYYB4EHoeVpKs546BN3SvaiZKZpT/FWqTdCz7UtRq2ItpgE
6XCvLr/6XFedVs5V6DuQqd4NhhccjKm1DrUNLvr2Bq+bkpggUlqyCPnf32ywYmXYn63Q18Yh/dbo
koFH9xiw0UTvbKVJa8Z4aghlmV+jvrfwT4bG/L0tkO1FHXR8oq5nZqcqqys047XY0t+Xcr4eHuTg
QS3zdJItLL4iT+cwt24d/B3VjQaQJDWi6TQobTgfmXYdnNPtL7l2VgGCk97KyX+glpdfUm/FGJaS
vcmqoc0cHD09pFXlfpqiIdyFwfR+KmEq7cQsUk4ENsTlQB21rDDr1Ur52yQs2lWeAzFf1ofFX54Z
ZVvyNCv3wiXB9RiDkiNoy76M2cAJqiC/+DfgjGjPOucHDTzXfTdXd+3Ue38VRuycjFQZ0p1bImC+
cS9XTg6RGY5Iphv8bbGXFQ0nMEpt6AttSu7abhKPXQTagVEfXtXbG7lM/OTBwRilZ6r5IOWW+lUW
JRBSuk6BvaFsio9OqDi/qBkW8cF1+/qYD0kT7+dUpYDYzbNa7mtX4tgK4C/9oW6rd4vgyR8EEJP5
L9mlApFxebSCcMzHLNM4WpU2nBleoGSTR3DAVqPoHjS+wRYCY22/2WuqiWDsnavvnaex0rSRlfum
3v8XOvmcH6hpesa+xffdObMSPwdMxRyDwHDvGmPL/Np2Szo/WaoiA38N2N94pVDPTS2LA4SerMT4
kbkD9NzRbP4scPy/bu/2qimKmQy/q5Jbc3FtbSfsWsNrEr+LIyXYq3ADFTsoYIdqN6pZvZFFrbyn
RNi0eTUeb9pGi8TN1MdkFEwB+NncGc3nsrJy9ZOd2NXwlbKp4+1nr+/zfwNNa8+NRcXj5fZqV5yU
yzvOgyormzR/L09SBbY4CDM38avQnMAdwJ/8H6md+ZdjtFZ/yu0x2sIQr35giRWTrQdqxsalSZj1
2OBUSXyzsKdxb4+WkxGx0Sx7DpJR+3F7gWvWZE3KpqoqMd8La4EYG2OM6xQ9sjHIqYTX4ew857mb
6//Ew2C+/42BTohMVQUiBQfG4vRkXQ5ER3USvzQRQdsNeMniINpyvqudMtoCcqwv7v+syd19cy0C
nVFlLYwT3xAwX7xM9dwEj6CSrV+uiLboBdaMvSpxyalHKmuLpVlgzM1eQbG4qNJAfB6TLHH3Mwyt
xovOzLS14XXXboZE6jJti8+5gl1RVyuVqZliX1eMPt9ZFaQ8egFAaJcb1LzO4eB6pQFKs29/QTw8
iD+4GXTiODIS5gZzzuW3rWiSl2HlpH7bNs7P1pmcs5YM6bFUWuMlBv+59cysfl/oMyVTICIES8II
YdpdrINL9getUeeDlzKev9OjqB/2uVpvdhxXzVFKh+YDyDlP6OX6+irqRQXntW9HBsOkbaPN6b5V
nXwv3KHZEDOSH2sRRlPol4k2Q6zUcBaB3hSIthBZkvleN7j1ozrFs/E4MD2xEb2uuDOPYSwaiUz8
sHkLd2o4Xtg3tZH7QT7a2UmLTSsZd/HQTCerVub5oXQyc4tUZNUohLPQSerwGCwDr8GInLqX8pbd
GBTQqo1AZHZKNw7tQZSpYZ+0uSm2BCxXtg99WBqK0KtRA1/2T0IIEi29VlNfsZoIYhaNeqPZwOcU
VDEzqAXjLbcd6eoqeate6YWIPhafdtKbMZzbMvWtehq+e8V4N4W6Ue2rWssFFeVBbCV78u1ZHhq6
U0xDsqPgYhZvkwbeO5nggPHnvCw+mzPelorqbHd7q8bLPtGgBjiuqp2Tv/9VhrUYpleI4Hkaly3U
maEvF82GzKeSnNcnq4KrxUnb3HjKZrTp99GoG3G3C6tAdfeNkvfut9sfe213gQPI9MGT1P/yv79x
7JDR9TCG2Lmv52n5y+095cnuDTvYMwM+nt9vC/YdEgYZgQBCvLTlKdABx0GDYmdYWx9irSi+khoF
wS5Rxc/bptbcgGSNoDNGc4Fw8tKUYgpCEUj1/SIItfGQT8IJj4xNbSkWrH0+8FQAlwiOqUEtHv2y
sfXBFE7hh5Fr/UOr2EWqsitgxihQ2L29plVbEohNTUQy0CzeCfilbOS+vdyHODy7g+Cm/IRetONA
ymBsDbCt2sJ7AoOmv3GVL4cdXH5MZmZ+naKpdZ+mQ3sWBS7ijIJW8dftha1dP504jVjY4xguC5eM
20fIiqJ5mvaJjaCIau1cBjOeIQs3UZsYx9+NaYz3t42urhAUCLBG4n2opy5PCID/uewyDn6TtuaH
TGTdr8lq+ulgCSC/h9vG1lwamTlcUJLSBsntS2O5xEhpKic/yYrMOTeFkU+7WGsATKizHiIqXjCW
frptdG2FJOm0iaCwlZMXl0Y9uJyV2ETX1VWbMt6NHgjS0pjcxyp0ttAEq7bkyDS8DdQEzIUtyn+2
HsxB7nvWQNfXZvzqWFoDOlWaEW3139a+5ivRHkuT/CwLY7HpxK6d2TBGUnfOT3D7ZDlo26Y5ankT
uQ/kxO9se8nEnElwsJr/z+TitLhgmCs03go/byEA+RBnRv8DDaym3ru12n0eano0t3dvdZGSagmn
THNkic9IatG3QyZK31YR+mK4e/wYKLGW7HpU4u8nLSm+/IFBEiWcmOQlMhc9H2tu50rz8tKPnCg/
D2znzrZjdd/lTfvI8zRvuLPVBb6xt9jFwQrzzAyL0h9qnj1WyCZSejR/E3sXPzOtcjdqm/KSLV95
yvZUGwGiAChc+Oqp5biEbVP6jpo3+aGxR53Rs9KtN0LDtbtAhCDJzGGy4e+X964aO68LKeD4UdPV
3zPNUO7aMC9fxOS9D674eiol2JUAAu0e3rtLS7OQgyRFX/oIDSb6MQMW8bPOos0QcG2rJEWfZLND
QGzZZynCIkli/IefOE34kpd18CWZ2+6OQbbPRd0YG0HRlrnFRg2AZkFoJqXfuFLSr88Lb1cWmlJS
/9fD6mA77R+knAwb0dGXp5+9W4QmxM3e3Olm4Tf0/c2DkzjGyQ7ypv5iNXq6RaW2dhKpSUBMxnS4
VHa53LcIpbI0jIYS0nvL+ZQoXQxnXF1ZG0/cSmJLaE5wST8OT7LM84axT4N2sgq/g1o/eHT1SO3O
WWXX54rM5YOwUMfYN0FUqszaVFvk0Gu7+Nb64s1TnVaGKy6h0WyoL2GZhu0pz7XS26UwAqgHr0LY
6bYLW/uu8oNKbKcknl24sKKx4fhJtMIfuzwZzrqiDfWp6NUtoN66HTI/xuMgBF02AmuRU9AnVfDh
X1Wqf71YG6pPHuWfd7KfvF5wSX4Co7LkHl2q5SbOOJVz3HET6jhXzlHePJgjTEZZ4XyMyjIo/uDR
4fDLUJY0iAm8y4PZVHOgkAWWvjkGfb3LhqA8TGE23zW16Ox9ZHlbyKrVMwrWANi+HPBcYgKL2kir
ulVKX1GG5sEt53ZfAIv6b6YteOa2ti+okGX3o87Ld/uwrEWd1hvLiyvfiGIwhiyt/LlN3KMyDtNd
prT5Lm2L6DyjgPm3VwXK4Q+MgriUKHNq20s/A29NFSJUXvrQjEH1ozSBu6sGZoATQpmDihvv9u5g
bj1JqwfWQa4cxRaAJtYiwa3SoYKFOcThuPROzkqXOu5RQsw2nr7Vb/rGjtztN9mkN6tUJBKboGWo
jwyPxv+iSqhJYicIn48x3OdPaSjEh9sfde3Bhe6c98km/AQxd2k1hhAMwJzMH+ZcGc8JdG7qqTbG
yvgAIak1bbjVVXMGTJSyck/KsghcyBrabmy81IdmRFf+QSGrS5/Uzqrsfie7xcn328tb2zxIs1T6
LwxAgEq6XJ4wR97eSBTM6CBUtdO0jICwbjx7S3J2zWPTH5ADUBRdIeG7NGRrtVUiiZ35TlrG/4hS
D+e7kim94lQxk8Tkm2V0d7fXtmpSZn4mbACUBxdrm/XJUCdP5D5yX3n07FlAyf/rS020D6FAoGKf
QVTWbMQXS9TVq1tlhWAxmEO9Fielh147auwo6AzOofWznQHJnoimcu23ZvblfMjNLNPPXQ+j6HM2
ZJoD4WYjDAuaOXOIup1TMip1buo2ij9MBHtfb3+VtRNGXgrWWSocUwS/3IhW2GFXw6/rm1U4fykY
G+x3U5JN92HueV9u21q7svSFQO6wC9RLFqeZ7FcUsaFkfse4Y3NQo6gavujCTIKdSiV+76XJD9ed
c3vD7tqpBvrFFWKB1wALWAsEUQiXtm+6zPvGnLBQ4r2mjs0WyG7tjMkQCLZeOc25LHEVYyOUpJpy
v4VcKjjocTD9h3KzCnNuUPywWm063/6ka0uTtCrUNOAguip4O1kJWHeKOdRKLsaXSMxNdm5Kl9HG
24bWzom8PIYt8ahXmBFeMGtOC7JSkWZGtOu1Ju7uXHXq2lMbTYO78WKufkiYGbmqoFSALF4ey7zq
EZm3AZQVYhzPMWxYj+5so+8Ri9hx9kk0jsGffEqbsEAWadDMXNyEJkW0QEWSz9cSNNWOcxnQDTFB
eP++/SVXl4ZKmAzoOJPL2lqaV9DvCpJfWxEx7Z8uQtQ1hn902OtijOxDAnyt3fieMsJYJqTyY0oe
ezmEsbh6eWqU6QRjmT86yJJYalJ0u8Ce24Mzu1O67+n/fUDKIbjLk7T6RF21+uf2qtfuPmkIxViS
VTLVxYai1oR3p2Pgq6jTx7tAqFrFqKsIGRyqgFuprV3DTRk79rfbhtc+N4BeFg7+FTe3iL2SKeGZ
JPn33VJRjwTrUD/bvfDsA83g9msLgm3eCBJW10rAhY6lJJ9ZxuxqVRm9I5TcF4UzJKfUYzj0QVGq
rvmpJHMEq2AjUK7aweKWbgW567bxBBLLhkdYfOc6q6xBQi/92aAiEFpJ7jyieSLROW5WfB/dqDV2
vQGSbqMbtuYgaCrQ82fW+npEQ7Wn1p6Ulop7AqsjuuJpOz66No7vM2MqSbRVol4DsIDoYoQJ4BPX
djnCVLUwGrtpQt29GbRv1hjdm4NO1V3txvBD5DTpjybpo4dEdZpvelqEH3iY8i9aN1kvt0/Y9Sfn
/aR6xken888Dc+mrtHgsnRnQoK8EbX3KDMV5dEWeRAzhQCG5q8CUAJD3xvbTbbvXJxu7r7zJPDcM
BywCmh70Rdw7buQbTl+d9cwMkiMX1xL7LO5mudVVuhGPLscRCGekTUZGaAzKEY2FH1FnxDY1uBLJ
tEXq7Hpnzu50iqLDV08xmmZHa8l2HsbYa7PTFKS/SBNaL9zpyVhtDelduzR+CgkAguE0Da7GDx2H
0XKrc2I/qclsZuZEfldDPMcPeY0OzjEY7VGclcGOyBCU3N1bIjWd8+0tWDmE/AjYBRiOoGRL3f1y
72NKA4WV09B3EiJYeKpL8W9hdNauSlv76MQw96PaCWiNQzz5sT3wL7MQNm+ylHaTRuc6GpDUlpLo
BGpIQMPyjr7JiSp9FnB2jpE/j64NB4RZafmJWh5MfrfXvWpIos1p7FMWX969clLBLWlh5NcRU61w
+abxcMqcrNnC1WwYWj4bjd7YVp3UGDK8+i6mSAFVMdw11cZGrt0lUDuQxUlkOQ7l8su5jaqmqTvG
fptCo7aj0qWqZxP6q+FU28y5QwSo1u7p9leUh+PyUebUMILJvAojbZBXXhqtadUqRajHfgjlRvQI
+m78x9Oy8ONYFmN2BlURjTtjmPtzMdV2urGHq2eXhRAQyBlCe8nzqsdWpxl1jWpk35XfHCMaPvSR
CK3TGFIf2mVtBCl1WCb2fEyo1po7bewHuwDo72q/i0oV9eH297h+QvgeRESG7Dzyp3S0b46vMNUk
CLwq8ZPBKr5l6tzQa0Hr7mjn3KPbttYOFjznEIVSZMKlLa5K1FZaq81J6gsmcMYnCFB02LibZvS2
ij/rlqQehFQ9vQZaxtAsiqhlVaFpT4cK5Kz4D+2Faqursvb5iJWp3wEt4K8LX5Rkels7Sgq4R88+
qmNUfld68e80T064cXTWliSZgYlhuQhUQi43Kgvgess7C9iEow/ZESLUDipv+gLtBvJszcfDo4fu
CQ8OsJDFc5Pb4OALaM/9OIqc6bNXDln8E8qmONkh9ljFH1M36gNG8NS6O/eKCJ/FYAdbvDVrD/zb
X7F44FWjR/0grxNfiFa9690MDr6cwPkghsZ8sDJLfwRZ0fUbKdeaWekcpKYPuMIlYCOhiWt1VZT4
TjQU6SEMQ/Medhr1L3BWqNzNHewNH5gVnbeY09cOEqzlYI4kPc1VzyDuBhToaz3xY/Dxj4ApiV90
B20mSelub0HKV61RR38tQQDHXUSsXjQxFT6MiQ81V3asp9H74sXVRAlvjL/cvvRrxwnvDmZL4vPp
L12e27Jniseq0oQxpQjuRLj4K7Fj5jJJ9mEbWvq+dQxAuFWaZvEuZOpzr2qR6X6+/SvWFgwnh0xI
SEnA7V/+ikbrurln/sx3AziH9uoYa9VLmceDszP6EjHd2+bWnjZYkeldv05uL18ZnYksMWQ8oRWF
nt+9pX4bOoQGEngJv4LpTjbMra/u/8xJ3/HGiYe1OWlzniObaxtpc0SuzfFeqnkGXkFyG2+9YmuX
5LWkJFHjMua5NJe3wtUbrQx9G/2Y7EOuq0ELuyLs//G5STzlhxPUg3WMlMauNp7v1ZVSogDQwftx
VTrjGZxGxqKA61v28BmdISlaolTZwS2gVfyDTWQImHE7OZ1wVZidBrC3DbaiWhv26IlZj3XVqTtg
+tEhckbn3Q1sOW6hgt1mFBYykYWHV8x4KuxUCf3ZNIvxEOV26B2UuQs3HPzaNyR4p5xOYYL3ZOHg
nUGAt1e6xG9FHT8nTZPLoouS5vVe6Hqnbyxr7S5QegFZCAIXwNbi6nl5nwddTbg+0n9CB2k2rZ/K
VBpH1x2Sb/NobL4dqwt8BTS6PMlE5pfn00gphtqARPwiD/tT1kdetVfSUsDACRfO4fYpWTVGY1l2
1Xgwl4NsMPWHJdyGkR/pRpMfoRYsp50Oo4eAGw6uptvWVj8mECq00aR00BKtabeWCJrYifyBFsUT
qgXVkwZi8wAKJ7H2sRoTK77fIuVHkE2S5p2s9/JjakznTElHfgPrbQHFjfjPaoL0pai74agNfbTx
OdcW+Mbc8mVqbFvpStiT/RJdqEMxj6RxMEIcyY/j/2aqCb//ZHlyFs4Con3VoOxGxtrRAmL7YCz8
BRDuyZpsFOaKzp52QWX1f+CqaQ9SNSZYlHqPl5+ztoO41mgs+L1daNO+UurprzYVgXcm0jfuby9u
LdnhClhyBh0ejWXlQIeIaRioWPiZVqtHnZrfXQXM/tGOVE/ZuUZbwl2tersZFZyft02v7SPFT+in
Gd4lbl0cG/TfMhWBrdSfhPE9U0Y12dlhmz6a2ohsaKhmf9+2t/YmUevkw+JhqLUu7KVp3lqFMjKe
4dj1b0qrojjkZVoce7s07ghnvTsvaPT5eNvs2u2n5MUfks32So8XbhIm25wOIGU36vfjQCFq39gM
MRVJpeQbd2PVGGmG1H5m5HzJliacMm5DNcpAqfWtH6JRNRwsp++OjWN24+kPVgYWlUwA0AwQ4suD
mqlxIRIrQxUmZFQCbtH8xVUyGkatFf1JQPGKvwMyA7p/OeGYj2E+9/B1+aPS1fOdg1DOT7uKik9Q
+lg7MSEUsNP7UN+aeF49pPDbAL6QNFfLjug4Ok5CSkxCmtTNd7N03Y8EsvN5jqElvcsprDsb52X1
mL6xuMgXZze23MG1yReRcGeCs5D0aHX4AlDA3BvT3Do7KHuj8+29XPMDEGsRVDCk4VB9uNxLVM16
t5smpiao4L1A7GMj7FgoyhEUMFJ38+RlJzez1bPRJGX1vpsp8aJy0g9gHqVxkOHyk7wJTtNEAf5i
ifzJVgf0ZUOYl/XdhNJOcKy0sNm3TIw9zLVtdBvXZfGtMcyIHyeXCjH3nVmqS8N1FGRxao75UxJE
00OYlF87TlfLpE+g3cXpSOxTZePd7U+9OFKvRnG3LNTmVMHBdGk0Z3A2sEDUPYWuO4F4zAyvPWWx
OfKYWYGByt/QlhtP9NpCQQlCRwXFBvjjxUL7Ogz0hPv6xJOjnYys9e5UA3mtEIm1T+1kZ3tI5reM
LpzR60Lhh2GkncyOmHVhNIz6idmlqniqJ6M99vGsmccw7OanhLO8NUxu8tXeVO0oNtPVMUwa2fgH
RA0Wzqit4wBEjeUdQw1YjyRID5hJztVxq+yw3D4MecDF6W9QEMMhLFZVG1qQ9XnrHaMAlpZgMs3P
aI73Oynm9SxcUW6EA6v2CFIlYbNFcrywNyS6pgyV4x25d86pLTiZBenoEezSuGeOfcPcctNelyeD
HVngoDC2OJ0abtyNFN07Zm5V/4gVUR8rYcdnquVbVAMrWwZIj3WhekKsuqwia63FTGhjIouQl9ah
DHWxL3TxzgEbDgb9YXqrspYK3HLZ2LXqIQmMYvSOI0Llu9As7aMZIZ2ga0V+shUYvEqG9c8Q7+gb
nvx6fViWzyOMGYQcS6LNwE17ry0G72iG/fRx4J8RgBj68213smVlcfD10Au7uhNYGXPtkTajfYps
FAVuW7k+hXIt8vyR6IKkkMfmrYseNKMqjMY7wv4qRRUHk0INnAauJbpjLFpvd9ve2qoktIpijOwi
LulkGOyrGxNpvGM7O8kpnkniqWnqp9tW1lYlYc0WXTNEBpZW1ECtGpGH7rGZXfsuZZ4w2jV64QAz
MCYSCiA4710XUj9MEgDB06Sq3RJsozpz0I1CS09z75ZPwp7qJ0a/k8PtdV1dYgIkRC/0V1fFkV/s
VphqtjBSRK/qWa/3qs0bOjZFcgT2VGyYumLzlspeuFteM2hSYENbnD/FrhSl1dEOasM6+ZrRHD5b
XqfM+1zTnR9m3olP+P/4aLRuFO1EaQXPwm7t32HedqgOQbdqbpzV5WMnfxFDIQDY+MaQty9WX80Z
sgLBkJ68qM3vc6MtHkZCxQNdH7jj7Vl7mOD13qhhrH3yt0blUXt7QeKwbCpocU4w2DYnoTXBIVCY
augTtLnfv7s0LCgkwJwiGcsvTVkNX1eJMGVGZQz1DgKn6G+LqaAInhTVH1hDDYPIDCQaGf7CWhek
nWJ0GRIfbcxUOQmSa1OAdVv7xKxAvUV9eHUl2TyZjUpKetpAS070HmmRSeRFemImO/6owg7GgBTU
MwmkE6c8cd6JoNJehekMXBrEwEQpy9lroBhBb+q8ApNZ61CSDuMROpHiUIdEZbf3bRFjS1PMTzDP
QwgmMVuLm6JHph4WXh8czcIJ3a89I8P5nZVGZXNvZnSz9xkSI3qHKLqFwE9fD2iO3f4FK4eUvFCi
ZDk/9FPlzXlzSFVNGKGTdMpRDwbrV9DYiXYYc6P6FFhxWW54hpWdpH7IMlUwueDuFnUMNZwZihIq
kURajuB6ihhpHeFI0H/SDYMHQVkzVxvIzutvzMUg/SWAIaNg1u5yhUWWQo3kSpjDkDt7PZ/FoRr0
7jQzEfSJM9sdRNhEMKhU4cZyl5YlP8zrLZHNUogEFnGaCGwUoYD3POaIOMxnqR7xI/aM9iOjagwV
om/Zentbz5vHJI0gSnzfzsquP4mnTFEZ2AQCcrnuJnFCJ0AS9FHNXbfZIzZZ/4t6iXHs6SZv+Ff5
/3obar/aAvuMGjs9G1LjS1sxMBJqKVH/GLa9Hh2bHsYU6IOn+j4zYl0cvDpNks+uHQ73IilC5wMh
gxduhD1LJ8+PAMQFVA8HSI1sGacakZKlqZcMjwx3lHeBp4cvXjK5n5Oq9V7Aw4iTleve59tfeXmk
scSwP0mjPFxyWOhy5YJfMzsVCKqoBqb6mxF1algnjwkvcVQSbRY/C9xI9L4uA4XAS6vyV725tW4a
GTrszMPj0CRz+k2bncw6DGA8rb9Nm5HmPWn18NftlS49hbQJcga6BtkcJ1G9tKkqpdXrbTY9Fko7
u0colvr+gAZaqu3cuB22RBNWPiyIHaK9V0Exsv1Lc31FKZdIeXpEa80+95YIv6Ym73Y/6VG176Yk
3gqRrs8PyG86KJAl2kRjS2esaKpXu1E8P2oznmJnaQKQWt0K7V4NVcW+63kOPgoYETZaK0t8h9xN
AjJApiQ9wMOWEAd0EhoriKfhUYSa8tVtgq7bxXnsaIdmLj7pbu0wVQce8lPQBnZyasxI+xooENfc
g5cUW9KT116LyA3PoUGnTvV3OTnh9aYoiz4aH+ukC78zEx0+pKX6uxtK5QuXynmG6Tj5zHO1VVi7
diIyZJSNVuhrpBTM5Y7PSZe3tVIPj8FYjCc9NsJDCHz7G0A57UMRRcnLQEv/yQzm9lnRbGjNbh/w
1YWDKobhD1cGpcal/aAHK205bAN8kf0XeOW9BrrcHgoPaD3seR+FcfatNursNxDK8ttt4yuHj+4k
nRIidOD9S5avCIrMLhhZfBbNyhHRmfSp8UadUfepF4fBEi2Cf2qzkdqvWiWJkxxFEui/eCNGqJlg
uXCGx6iM4uNkOtOjgwjBQVfTqqHWL4ozPnNL62sJTpQHHo5uyWdtyifqqu6uqZElUEwEjQFP/yQn
/wCPxeVesyPvUx6M8bEvx/BkpdazIiM/Dcm58x98cCATPFnksSRGl7tNBxCvCd/9oxIF/U8PYq8o
+h/OrmtJTp3dPhFVBAHiFug0PdHj7XRDOfwWIkkCJCSe/iz21Z6eLnf5XNs1akDSl1bwawwcMNn8
UNVcfZi9Otv/eVGCP/o2TuLBgSXf6pDNbediUSjPzGswU4uAPyYHD/ojMocmaPXrz8tc+6xIKzF9
hvoCXu/FZwUdfxOb7qDEPdkRt1fqoIPne74sbMhTVkRTGzw5eAnLG3nAlRixtRPpdp9BJfjyCBPX
2arlPXZxKuW+6ufqeVHjx2Hqhxs799phxToJJITQrgWY8u3nQ4no63Ay9izhmvJxUs79E4qWHj3W
hcs+TZ1+YuGYofYCU/rGhX3lKRHrwdSDHB+uysuvWK3wskTP1p1DyLDnOEDLOTSNGO+iNQhu+Yhf
uRXRncWFAEIHelbpRaiP6o6ujE/uHIwmRA0io7Imc3hCiQ0kFe9/hT6Nfie2+UiiRv786430bxMc
YuJQ34Pw6tu3nKCIX02QrmdiKlftkVOCRpdzqSpWWKez+n4wXPtlCjzvLRmVKw9OQSzfWtOAbGAI
8XZtHTXgYLZ2PdeG6dfAZYMsUKy0BnBPx4HcpmgwjA1cpv3Z81XecDPc4tq+M+3FTYW7ESRUlNaw
NL18+5q01dKNHj51Rg1WGrLYK1kElvTDEPJ1KBbPdaIuFCZCQwFxN+afhjVoZIkuRBJCcrep1Y5s
svPf/KHj6tzyTpQ6XFLf3IhfVy4XSH0CogGjboBVL9OIFRgh2JuH9uyPi/tCSUWK1FfNX872t8sb
s2hwpiIcPiSDF3vCxN0cB3XvzugvNOkuWP1+RyLoG4Cn0jfDwcbav1HCXdsKm8Lw1tsA5PRSER3y
yrJpQreeM/SG4MI4GvO4NjCHGyBo/QQSVNLlNqAjxB/9qH5spIpJ+eeTcOW+wbQWoikApKANcTlM
INAb8Oa48c9iSYM5d/Dvih+yuZ3RTGti+dywmdQFFbQrucHBuHGxXssRtwsV6TAQaTDLu4gccEzg
XQXhtzON2HKom15/GQj6WBD64XbHEyC987hxU3Wki9EcyrKrcTk8KfxcZ627UX9c+yBQNESSDLgj
ZsoXlxJinhVBX/vnBk4XxTRm5G6Srs4DGfY7YPagdAjE9ItHuXyqIsVuhNEr8Q3DczQX0UTf2s8X
y9dLWgOBHARntBHTn71e03vMduq7TgaBKJAj16JM3OaQ8edNsP3di/CNSQ9aNnAc2KiRF1ufemHN
2tEE50RGS8UhQLF2+nFErIWMQUW9mRShTHn1+8/LXtt7EOPC/Y9TjVh3sayN/IGHHk5V7bVRCfGc
6JU6fywCDyQ0mBU0u9FiPhh1trvBFbqWqWF4hhOHESFa7pdz2Njv8WKXaT0bNKB4of1W8wmV/Rik
H7us1U3eGHDav84Qh6rvMfQHErMFMR8yiVXw17Zh2wHEKA9DGzhLQTopehsSyEAYfOklQsIwwvmy
hXcYGFN17ny5lG4Z53zxzXiAsGZ20g30XCpB/HyK6luAo2vHEXjCTZ9x6yhjSP72l0AxnzU0xi8Z
PKO+O53I77a1XjFNjB+5s1GZeokAXEaP6IOv3Im7bEYjJFiYvXXvXzkNgBuiVAYaAkqRl2DZGuGr
oUuIbwRJs2OM3toO5Il1KSFdKR/D1ge5fxhqdeMQXtmVwM7gQvoXfPgeW14nYsB83J1d5k0+uNDC
maJFb4btREKHGGLkE2wIaWVl2ZAAfb8b8e5KGoYuIqY0GCdDneiyXo889N40tBzPtfPJXlarykcK
4ivt0+Dvs83NbwQDa+i6wcbx4gQSYUdTmxYBCDa8Zzc1YMzhRMp8wYX3EE4wIM0n17Q9lCmiSB3+
fP6vnkKgAnAMkYZhMLV9iv+0e7xBkMnzA3zhwPDCEBc/BkHbipzCBP7OekKVYFDIp7gnKJItuuN5
rAQobX/+Hdde+OaHiooNYDRAw97+jM4XKoinbdOTAN54g+Mlky6ElTz3bjzylVwGzRi0Qzb9cqQ0
4dulIvjHaNC5/DPKpfBFJd20C3kQvPz5ga6EsTerXNwnTI0AVsxYZU664PNsu+rLkIZ0H4wUopKB
pq/pUHUngMPGMoKVxuc/L395cEFfxhbFH/xXfQoX9duHRBrHY0tXd27HKnugaae+tMo2n33X8waR
JMyGHHLQ5MZc6vKpYUsFmx7MNlAYECAILsY3PaY2YwjZ0DPwnysA9cDaZHnElTu0/Sx16RIu0SqV
6lXN1Ixl16J/dYPVc7mVtt+w5Y5giqAefndnZcEyZa4N0rOjjQE/A1NPUgZjA5xG107pX2LFkDhi
HkmhdoS5P3rxl9Vil0HpGuTD9MyQrv/T940q+qnqz8maLS8OfqxgANJbKvWX2cK/i6JPi3eNz5xc
3suM6kaSYaDnFgiiIpPUAZY2z+mrIO34CEHRdNr97YYCZxtyxYCC4/MiU3+7oZSc8OlqSc+uAlfc
17N+qa0/nmPtTbwcvUm8woZgWG9Egvf7GMv+yzJF0yxGRvh22VbHIiZdTc+sCeNTEGkYYHNDshdd
67DsB5cWrkrtrevo8o7A+93gUttgd7NVuITBiAjgM8Mz7CGZaKjlpHWWlX1CYHHz59d6ZbNiITT4
gemHvcFlJUpGXc0MOuXnPkULBarveq+qODz14EvfuBKuLgV4Ay4FuIy8U6uahCI8Wxp6jlddP0xj
HIJYp2SxhEzc2CzXlkI8Q1WL+R8FP/TtV5vATktB2MzOUsfqIfC7ZQ8gU/x5MektY7YrJwHPsk1w
N4QDRjRvl0JFl0Gjv8/O2mPmaVxTHD+oh5+XitXPk7TZ6c8f7NrOgHgJIO/oD284jrfr2UBAnC4d
g3PD2xmMhbX9WYW1ufECr217GAxhbIsW0gbkfbsKCEcAiiCrO9NUwAjc9dMErEg6xycJFnJ1iOJq
OJiI01sAi+3L/LcM2Tb+piG4IUb+bbS9XTitJsBadRudZTgHaw7bQ3dHgCM6TrEXVAUghOGhT3x3
r2Gw7RVV3N8E314mf//+BLhZgvAGCaJ3lZAYsHcyloTnRSsCihtJRTl2otuPvTWQq0o6iSyh4V2+
hh0mRH/+vtfefLppNqLFCfT2Jat5wXWgCGHROa0nuPtZOR7NgAPCvXp8ddyj+QT/3hvF37VNtd2s
20NDRuDyvAA946EhVQfnCHr3Jcfg7Qefhfr650d7l+vhzcKpC83heMO9Iul7+3H9QdAaeP/wPAxZ
czdgzLJL5gk+aN4c7jAlTwFO8+SjYvBO72a3inLi2S0F6CsvGB6GBK8YewyyVtvd8Z+EM4yht7b2
WXC2MTGE7eB6PZECyit9UPQ2su28M5hAsbAAVQ9n5Ea348rugrE3OrsYX8fJO64Yj4w2yeSTs14Y
e+A9DT4yMaf7Gjpbc+FW2/8vSgevpFTf6itfuarQU9ja87gVtw/x9skRT8TkWkXOnIPpcITOno6L
CeSgL9FkY1nv1Lz4IbtxlVy5i6Fjg28OdAuWpRcpWcVU5i8QWDpb6IvtqnidPoCgQcHgjpLjnzfY
lcsDdQxqmY2xurXP3z4gdCCYXKQMz17UDGI/j+GSlGZkksSAyEJXs6hRUMRPC/EG/qrg33waFpnJ
vz9NED7Bx8Wrxoe+fM9wwBiRHWUhHI2zLstnTrodTSVZb2ylK98TSh/4kjArhUL+5XGibgnpRHh0
nnnGfgs0pMZ8jdW0YxNdcl2bW0zoK0dnYyVAvAcDNTzAxQZaKYSdRDhEZ7P46/duaTHIm9YXbiQ9
AB+83K9N1t9ox117SJwXH2F8W/gSsURCo+HlW0fnboINNhqABIghoFqDWJMdCuNbMO6r62FEix2E
Ahz9j7d7CHJwyF4NNF55Q3iZVsSCRTYOBRREuwMSGH368569ch+guQGeM5ZDGzjbfs9/rqMWkaCB
t1Ny7ioTQo9nDlhmv9a1o3oHr+jAsmM1ZRjXQjW/9ux+geTnLZjmlYsZLXsgpDLQgTcFtu3D/+dH
QEVFyHrukjNVhEpZBH1Qy3+WXqdIMUau/Pu4aYwJd3PWDM1HQD8gQVhMoXA67yrb3kp/378UlE3w
LkNxg5bwO11Om8EexAmVnAe0x7sdE5O+a5vYFCwi7UsL+agXOrXZJxoN/4/wj7UB0MZICB2R9xwY
vYLbhM11XrrV2AKxBHKVTIs2LTxfSHO/0JmbAu23gOUT0Or/+/OGeH9fYrNDxQeRCZNryI+9/RZr
OIuAexU5w5FckHwd+uVg+jVpcuVH3Y2r6v2NuS22iWQCygpExPZj/vvhmxCRkAzxOR2429GmHvat
qtNjtEyvSECqTxlsoZ6GqB4OqzbNcOMGu7o83jHanaAOgef7dnmuuYzhCkXOWM/dA1Pm5aqPqw9L
HUCkwlXysdYYBJRL2kmbkwkV8I106+rbhrry9hZwU18OljJInqXpmiIcx33/0fndhylcxIlbe+ug
X1sJrFhkPgCfIHu/OOjjKhqV1JScPVUfYUFR/WSc+HtibP2XHT0gPDbMA8hNmA7hy15cYQi3aoAQ
UgywSTbJZ8hFQQJsj7l/b5/7WsNksoSrcPYFiEyfnVeIB3/6+y28mQsh+MFL8p2nGY/aposhWXNu
1yU6j91kP/i10nmtYEj156XeZ67btA6YbMxMNr+87d//s4Fb10ZamCw+ewzibQUI6gBfsyQaPv95
nfdhAYqd6OigL46o/i6mr3DYkESq9Ix6ud4H1L5ATNrUeVv5US6q9VYj69puQe8Magm4/tDhuTiY
TCIWKo31KmKczacpQjU0L8NwTMwgb2yY93EdDwc289YEQBC6HHt6SqYKZU56xogv+QSW/TKeM9jB
9L8ctWT8Hi4QXM/HahbkRvS79lpxwUA5chuFo9X/9vPRWS+x31bJefQx785p7NFCijguvL5r2jwQ
7Y+//45IlXC/Ys6JM7JFnv/slzFSIRWMJmcoLMn5SLuoG3Myd+zJjH227EB4utUru/Z2AY3B9kHa
DUDSxac0ytDIOC9Bxi/VszKDOdapSp5iqbvjypk/FR3lw62+4LUYivsM+XCErOKd0w3uzRYajthB
6UiALgCuEQXr2Hb3DZdNGcSzc7sFIjqvVvt/6ViBsI2OCNCNsBtB6oZg+vYthwLWYrzm9DxUni7q
tfN2vK8xuVU+jP9gqnhjG105LSBAUMgpbHK+7xJ/HfpiCnysh6ZufALEjt5DTqr/tkQ0uNHdvbJj
sXs2acPtzb7r7qYWRSxRDp25REY7mOtBz7ECqWPtAgN+UHqLGnR1PXQekZ5BJA0jqbevsjFdlaQV
GpDDbBQI1V72uCa9/LH6bnrsW3ML2H3tVaKXDEm1CJwakNXersdTAzdtzyWASA5DOdkZ0bgBdNNG
zrsF0H83akR6t+k0brk9CHEQ6367WDP0cuoylp2hvh7v5557H3vawDV2UG7fxONYEC9qccumzpQB
BEsZxv5x8BlN2egG8On9ccFP2SZ+m6QUxi8XF0PCkWNjDpIhXEGXF/Sh+vPg4sCAxDZ3pyRw0SdC
FBN7iD0M3/98KV0KNG9pLmhZwNHD2QIo0egiioUjZSH8crNzt4Y+SLLDMOVLmk3fJ58b4D9Ib04k
6/XOq4Sn81iksECMs5l0pSOGfh5gUvSUevTWOcbgfzuq/2nIQRoOyTBKk+1sYWZ1WQ8xJWUrRg9i
mkEIdI+I2zYq0B6b56JuWR+Bnl35XWmcS1/GGIV+Po/OYnqo4ecHOaxlHMrYy/Q/cESOo52ugQMo
skijroo6EY9lEkC/qoIQSbxboakVFdYSOAlDR8uWYI649dM25zkGsvO8YomrJnIF5FRDOxdNk0Fx
p+hJ2AW6sFC/Yjpf1j5o1sJMhlePuu+B+6xNBOvNPBnsEDwMXrZkfj6yNPOOpCFwoi6qPkotJG06
zzE4B9FxXP5nxPZ+j4kzi5dAK7Zflo+EjIw/WDhW630Ny2r/K7oKwj1JLgZ+iiTxsi/xUqf0WPkO
88N8wu0fmDxTppoOAsQ+GGaFK8v6Ozl2BsLaDUvYKfElgeeNoVXwHFMFuGortZFFzZlNVmBfkHxA
5dDHy1nbdv2f5r7rdB6QtZEnN4YgXmWOjvwwsUX1945KQ55qBhOCM3ygCT+EZOoopK1DKIbl4Cn3
RyUzvzsNoIvaf4DKsH0xBN1Y7cLMJQQChKNrj5yiy7uLYNrhcihUxPHeG6eK7mAHEfQFJj9MwVWG
hdPLooNw/QXRozB68JYYltPg8HZwBMti14+PngUvLjcUo8hnnST1+iv2xpbvKWxW6odZw+thb1vP
n19SNnTroU2gKV3C336jQgU9GABnoNIMsydgV9esGLvO0i9wkRT2f5ho2wAq8QmKwrsugWrxT5g6
DEKWy7w4Hu8WkKVJIRQMbac8iFbVdTmtB1b3eRqpSIeFxXhtU3UWIFz9E2pI8cFVuvJm8ZB1TlYl
vM5mPuddJJjXQF0Jalz3azJgsuYJOy/HEIwf/Le140LyAsOgpOYP1Tqn4wP3wB+DCWvioi4ouRqC
9WgxyoJt9Agwp/fIom3WXmQzqOl1gTyBq8+ggan+LoAwkLdHp1yrbpd1niGH1DUhjAZkBOlpaIdD
VmFe8sCppV5A8F2BiCv7Eeezz4epksndkKVgAq+Yj4gTRPun7DmQPGqSItAw/X00FWPTL1atLS+g
R9JMwa5Oej1NBey8gfchmYIwQ+JVHu6kbFnwiguMJGqIRAeixqiu1PEaDLu4We26GzzASXOrvSz9
7kFBacMVBuJhNK4ReRW0c5ZvXKH+Uzt5Vu9mKaHVk6HERW+7H2X7Ce0Y6kHyvZrlflWY64VFFNZJ
+JhiurmWlZlIeK/jRMUnR1NUUWUngB05hK7q1beqx3zgbugTur4unVG2Ljw36SBvlrVlvyQfNRA9
flDxDKlso/zVL0LPT6YDuPMDAE9eKuC4s8JmusI1RTWTx8ZXqT6B19V0D9afQvc8xW6aFkBVWZWd
7cjiNe9Fk5JfrQhhd577zWKanEeZt2FJTepXvyrSe+57JIUcP0Gt1Mq7EVKM7QfGGTRowKNh0AdD
w4mg5Q7JslxlK8meq9HX/l0NOuR6brxkCsNTLVxayXwSmBuUIZuhCrLv4wRQCQgu98m3OlIe+8m1
GWOAgzC13NWhbvShldJX+1CbkN3h447yp4ROxPgAf2APyLqEtD7OAnSb6uWHZkO77sHrok2XBzo2
5sgWqEkgwtA5+InWvs9YDoFK333wqhH/KaK8ao9j6KDJ16JRx57kpLR5DGrlmZMvp95+wgZJkyJa
rNJFMpJJHkwSWHWsQ+PXRzfLoLtrhtGaH05AgWQ9jzPD1CkxXdCc5lks8N51XBpcUtLDLChkIw++
G2AXplND1aD3dvYr+32QiCUFBQ4JerCJoJtsZ8TGTVx7kXSaPq2ZIJAmrhQB7cJnNfG/gdMp47uh
ds7N+85CIOsLdKug3bBQBIVgj4jT60Mmk0xOMAgDmXFXgy0xp4Vcm0YUTbUs8ojwp9RHqFqI6QtA
cr4Tu0RDifmbddg+CBZ2GlLUN4Auyacw4DDpaCnQZ49pUqOtadoesucY+Vron0D+NBGn3tfcO2Ht
NHldF7fwf2qGU33yUZzao/RCDnx4HAvH845k/N7MSTWjKJ1o9z1OvGQ5a4xANpHfuXXxJzT/2+6L
6+SShHDAxZk59jFQCgLxsp2CQ6tip5fcoZ2dHDTQPvMHtJeJKJGsC7QlRxnLROZAqKFQyRQwgs8O
Le1hNzQUmIO8j3tB4ZUqOAyeJBLoB9XAy3zXGupFcw6kMeNlD760VwweTSadzxYZaK6hCiKOtdMj
goUC7LbAtw2hn9FzkhwZ3E/WfHNvyc7Z4It610Iprf4aJyJzd1FiR7LsbNSnyx1Q6zT7qifj8Q/M
ZKGGYOukx+g4jmmV5XaaQQfKO5XIUJU+zins5uFt8Y/2gfS91yupvINZB87rHZC+PJXQtkz4+r2d
Ftn9nkbl4xcKNLmzZ1jZqPWTaGrSNoVEsbwWjvRwqyssmfFN4buW2ad1ziK3h3cKBks/IkBWFSkQ
J231WpEg2sO6Rc1Alk22PgwgFYaPjLtanDE2Azu1BGGjgrZQsL2RDuDJX7iVBrubRd+VECUAo9KF
K7Suh3Xt1HOjPHwqt8BtsQCyxo9zT2bx765u+Ws6jrVB5IaF053WZkJqxqw+t9ZVPxWfMID34PSn
dq5OPVnAPzn+GjeU8kcpB9oeuomOw0EPLXJvHwIWIClDd2gPViasCLWsQrRCYRoL2R4EleFxGas4
xWqjTw9OTFWQSzObX5xq6FFTyvi3MarYpzFyPhCNLDXBnve6g/wOq+In261LswP+Q0MSp519kR3A
VCHtXrtU6Xvb9iM7Bp4GaFNxhNG7vhuWVxtFlX1WinrZ12poA56D8Jt8IOgdex886F8uP1UPQ49A
BCYqkriqnt0a43PayMTB2fd7/asFe60tOiLJ6zSL6BmmzSvJsyHM1Bm6h23pNhbPyRc+ZDVkauem
7IM5QRIMNU+kdjC1tIVjLhAH3LYsPspwsgRGttH0KjEA4AgKeE3/GwVRY5EGUMQtaVJpVgoi69fK
YEMWQer1r1wo+auldK4OYaaF+7b2adT9ciuUSQuXtgl2cy0D35aQLIXLUL1gaPkNCabOXrxWieXT
HEIVD6BdZvvjCs0byHv2XtPfI0+SaGJPLZKZEcFcIVWvVPqC8Mb9uwVzSVJm1BGdQ4KY+nuO7br2
ecSa9HcF2BbqsgyV4YEBtiIPqkG2XCxOVC3gAIbo53DE9PBeB3JZvhAPE6tcCr0MO1hmsOzYCswL
kEStjB0anbAoLlUfJtg+cWTTHSDmKcy+HEyFsgDX4L0x2ueHgDAv4UjvskTk2sT+h67t7P8af+hN
GeOXfGwjL5t3CGEkzBNqjHtaKxdkKKAI0gQ4xUPNiZcrlAlkEXdKtWXrDDT5MVnu67JRAbyyPcpS
eRQgh2dfET77eNcgSnkHzNHsWuWr749euQiwuTCmpv1waCM6VY/12Ebsc5uO6bBbpD9Fh2Yhvihc
HcfjHpIzfHmY3KgxTJLDJL6jYaK7nZe2CHEswnX2VTWrCE8b/I+DXLDY7MiiJRKfI2KSAxynR6B+
+sjpPu9b29a7bEn48ozKIl3KaG5pA5SmCtZTKMH6RKEImee2OvuCNgzHOmrSO9wgQLnm8UjHpGha
pfescZkpkyXrJd5oOGPsHdq+KuEBtKQFeHK1OqxgWc05oaztPwsQD8y+9yO5lqm22pUtFRUcemCV
458s3O6SXdiN0BxtZAsuYdTGzH1clzH14cTXCVcMAurlPo4QUix2RF3l7PxxRQMVGAqAs7MFqN4p
mHude03COn6OK5sG6plWwMAj20xI3ZBTOFj/URCOvWr9TmRllKBaQ41VgRRWEGKz+N4C/5fkvFVr
XehqNAzXTzuYfMt+lgcO8kL1OAIcwH6OgRLDJhMJeKvWdTo/oTBka2GjOQOjLGPsY5smwO/hkVKv
bAH3+k4BkMfhG73oiyMRt6dAVR0GNWG9RKeA6Xm8k2HEYBxHXTvk3J+yV8g0xv/Aq9x9i5HM+rlV
BkqYg3aSglQSuG6HYxyNRYuHod9hdOc3hacxbwGftFshgC7b6BStHXnpUXChSTIFmTq5wYOvmQqG
KMkh++FoKUcxzTm3HjRSK5rZvvSss7QQUpgn3QaACAW1Baqha6pwPreCOFwIIHjlDXqTTemCaKxz
sbkRHy1vWVTUQpIv6HZkfC84naOC9XJQhYIwjtw1qwR+K6J1SuC029ZDPtA+cfAg7BHn1h4s12ka
/CQn4Ux/Z2ZiX4caGuh5Surktz9m7Afe69oXSwMhqSgbZYB/qtxD7G2oBL+LTYqkI2u8ncwI6/JQ
svgL6B/x79qa3hQ1rEVckWSm/9bCer4uJMc9UAIwLlD+yGaoTmvjaxjWCqCHw6jjMdCe6KaUM+FI
92FoT4I8glLCj9h6i8pbDJhtrqBP8TEZUZ3kPLRJs7Ntl3pAx6VdWyzgfoIxu+hWlp43Tx4u01S/
DEs/ZkWFDsa9Z6DYl5teB9NOEccg544s08ujyW3q5MRVuhDh2PO8X/UQFBzVSV0sYszSHKKQ9RP2
uBvzBOqJ6wEadewpaesNbl7F1uxBjYfXNhKD+R4WXeDOWqLXL6DxovBbKrWiPaAsVLkZRD4+6rAR
olhS0v5EfSbA8fVGNx7tdvjuDWxBgiJQnMPDzWTgAWduCp5ptLYQN/Az8+wR0uqSOwdX+AFQqfsF
WjIPoEx0qFZxQ0JpkU3ydzg1ib+r4GklIYzkicPc45IugZRqpiKFYQGipYUkbN4x1MW5ZzNMTdds
gBDslIzhb4/DG7oIJoigFNhl3VgYCNN+IPhlwQ44L1bvZt/Ztay5gyBei65Fmrdc9x/lENolp1Yi
PNQTMvqSJTz42Ue+NaUWQdCUDZqO+C2sSRCbAaJ61pGFxdeQePV3Ec5DC1Ju63s5Klog3WPdLSVS
ypntV1QnD4BZoQMKTd4YFZ0F22EH6anE4M5oQReh6Zx8XgSq7JmCMIXCN5k/YUY+xHkUr1GI63mN
LJTufGArlwawwMpOEBrLphkfuJkoMhy61igKgqjRFd7xlsKFsD2oSzEnv1JvI5j2oeNF2KYKtiIO
58YPPrX1RLfSNv4heRN8sy1dymwEaavwq6F51AbdFtwmFf2omBv5fowSRNwaaB+VK2Bu0AQRa/QF
CqtBBxpFLFGXo3lwxDEbIvCiVdDn0zLZKG8iRdJyCFfH8LeXfgdpJQmOfgSduRygpXopg5WJDm8H
cSKfbBBUILD1BPfn4BIkoSlsMjYwfbLklWoNWKQsMCpPZRMyyP+Jvi+DgfqPCZ9mH9HZh6Il4NJZ
WLCkyX6RSHCV17j4vvCwjnmeVCkUE9PRiBckQDM0tiNYkuYugZFyHiIdWF4AXKwADnD4WQonVxXR
HHWQPp2dh6xHSrUUKe8seUoqoHnxRoJwD24+WlxB78dVGfOB/0DKEIJ1o7T3axFTG+9sNyavA6Jy
XwhdSxTYPq1/+80s5h36T+5bHwotyl6jbMvnGqy0YoVhy/QK0DLrnxBe7PQo/EjdpSbhr7wZqc5F
HTQPGlF62K8UEN+7blb4kYNOA4HJgq7kjg19BW/QZW4KuNd0MbL7CFNHgkT+2KKbmBZQiV/bHHTu
pMqxt1ZR9OhI1HtA2TqxJ2g8uT0aiKhaBNxic5iPrgjswlQ1QqbXzgWLwcDdIbsYm3OHHjPf+Zim
ZB99s1ZobCZLh0oR2tFu8TjdKahVouiXc9/uQu03Lwn3iH8KcWKWArTWQf/sPB+oaNGNRN8HCu39
U6XBPzhWfIWzaYZkQJbw6R1fZbQ26LtAYwkAiyFU6AijTJ4L5aYURboMyYPDJD3I7QCFBuCsYQVx
YHaCgYUzusZ/mVPCTkhGrF/Q3ltt7kfQtygwLMWcKRjg+HSUFvpuBWRGwdGZa4J/7fRiJCySFtc/
eN46zKVB8gB/IPhy+Ue/AQCQjzJpD9BvbxqMQIA3KjYSYlagJDc8x3C9ng690gPqr2xc4i9p3KRm
n05oCBXdrJs+Rz90nn9KbmMMEzwUn0XDaNqXA42hgJmvdOAUG8AXwdYP/jdr0uvHFUVN+0LXcPkU
ItOThZQJlhpmeHc81A0664eBae91Ros3zNXYjxzTJyNSUZjVC0DEElXym4QSAW6AdkufK56hBh5g
z41zD1gPJE5RFtliDafwJLNZqcMAyMUnBrxlXxgGMrYKY7Huq1iPn8Y2a0EIxU5ryg4FXw/lEAxz
doj06BlGYqrTHUn79KmHSQ0OcL3M/r5NOtx2uO7lLs241xYYK7gPofLoF595tLmjbNXBc6hUj/wm
FDXbgVY8jTmiiooetratgmuhW9dTCjDWBw6+xlQuUw24aNvjUO6D1UAjHUdaL//H0Xktx41jYfiJ
UMUcbkl2VLYsyfINS/bIYCZBgglPv1/vzdRWzdojdZPAOX9M44Ll94IBJX9WlpbqMA++/YM7N5ZZ
3lrdr2mdfZWYW+jKXUltqXcAXmX3iVfX/dEAl5bJQK3xnzqk5oPSHQ4BnM/zAB5RSv6lHArHTefA
UxdKIs2cSq+d//Hdi+95xrid1MwD/0irZLvp+so0iTV6GzyEkuUt9QkS4RhXjawOmoREeai6tY/S
Jpyav71rhukwkFfC/Wv25bHXvvvHu20+yWTYH05sA62EJG76axexbGd7VDh5tg7L/Fm2ffAVwAX+
y+2y/5KxIM8vz8VoJ5bxnO3A5cJUVU0taNjUEqdyX1MTdaDXcOqzGkCA35m1Lhn8en9qlmlsU13t
/gvfbbjzMnvdu6fCviavpLjl0haL/96y7dhpNJjZY3wNwjnlZ2v7o2TKBjicIq6vnIiNLuk9U2yH
mRP64fZWvhFflY9phNOsPeRwGeYYgPS8qi28ZRz469sYbeWWlXVr1Hl3tvkVDUtXZN6ozbOauOEO
UdfP5q4EFd4P7Fl8XSXxC3HaLgIayKHUT/KxL16VBuQYjKnOlbumAxhJdxgpINJJPKMiS/ytKdjV
SFXmcy66oEyN9sxjO9+kXi2z78aXWsUKrGAqwywcVZRVzUJkTkB84hEwwZFHz5q2vzZ3enCQeysv
CyFfddZtsCOQchOJNmteAH9UXl8cZ6/jE+xIne2TXpXF69wHgOo8u92v3t42ZqU1WOu0JaJxSPTc
d89GlUplBJFXb9DsVpnCcJvvfGEzymTTjH461GX0uvVKhSdlVP477kVzXcWo53vJynQp/WIKGO/t
9a3yV+2kFaqKDW5Jd3uGp4jKcF0W1aU2KoyPUU6qdOpDHQlWO11cAVtWnfjQtlfloQ9PnNGMa7pY
U3GHAqke0yZw8iGruWiurMOKqIBwdHXWThTVpOOO2CRV41DcYLe4h3ILATbBUJceGreWt2YTZeTb
RMySOvgQT8xjTGJVVkuhX5mn+yVZXEo4k7WonSWZ3dn8c/MIe3Dt9OaBX9wUD74vivVa7gu7vtP6
8isiRUkk4wIKnd66hB9o2a44u+n5/hz2CAg9Kjfa2irVzL/MuIs82dtI5ekMOLEfJca5d2vD32lB
y33mRSDePGnlX5QdTBFzTw1YvRuWxBX8tU5wB/fWdXRlT3emXfh3LjPpksI4dm9mlPm/jRN4T9ii
6ycPD6mbAPz3c7JV6B9Tadnis9oEwex1zAqYIqE21UFQ6QbB5/abk7R5FzVpO4ubOK92wJ/qISah
aAl4ELN1wUF48LQpGfX2wQ+SYB7I1uljGZYZ9vF5yiI3gk1UBiMB/9lxhRoRftcm2J3Ukq2jzy5g
jcXuXv1ZCTtd5gmIaPCW7jmk+gu37aYpJCMErP2v2uIOPVLebr/CZVjlcfdjsWQARkt+EXLsnEeB
cLQ5ygC0l+u6DO+JtV4dMJy2/GXPJBAy+Dp9C1zAnkgphNqXo+01NrauwOKmHBabdyNUu2Lu3Lfy
wx14/I5hUWiV9KYrviMVGRLQbV3y18qw8DIBX8qfb501OpdsNNFx9gsgtM0u3VPsFU1xEg3swmkc
umF51DhJw8TpVlBAiI+FPXlkkj3gGlJRyjRblexvnNFHNF/5es5tPSvmEMf+WW1hYU6A1wyyU1us
dRaSPLM9lZiBeXOaFtz29qD/wOU0ErffrKPNJUENesMLT1cdUGBs1jWRQbAOp1JPzqEtPKWP/TDT
hL7P0VAnIAixdQ68xv/gTOXhpNmi5ulrVrknbjD7ggueoQRL+rjfDfWogShXofdEAFmViYbmA6iX
1VaRAaijOF2toFSpUxXMjzHLcpPkXUxkXg80/eHwtubZNjrUZfTbTP8Yjx7/VNKur201xa+mF7zO
yN2AH5fO3Mxb3lZ97XA4TDUdkoVDIXfHPlf2uBumOj//ctuYSFl3a2aTWaEoriHZOR+6KFAwE2nB
noCyJG4OVbDqgbEeuQUaN4v47HpZSpFCLfjvGHOrJSW6oDbZPDver07JjWga5UYPxCsyuFv2Ot5D
YPTyBGtot9co9PP6QbT7JH/iMFPijNCEK9823jIlw2Dvn3E5K0ixlriFO1+Vlf7giZicZPR10zxW
TA6A87mzVmkXBQuMn9u61aEshpDjPiyX6CjXHJZL+O6PeMwL57BtneD/XQelRbCz7BnQCewIH27i
OvKQAWDad17Doq2TPF6d/aHp7Kp9Xbnz33PptPsr4X985ARaRe0Birf/443u1B75segVpVchd58m
jZvvs95srR5yJN3zaXWK6RAtTPfnvmu5EgdDxknijV7we+tdTQg0EFd17slLd8/WOnTWq4d+wWT7
3nrTYYqCkUOZwJedY1CbF6ts252WwwXiKDH2WPinDuDKTlQHo3O/DyAPicfIqumL2vhnDfRtWMoJ
bfIvDpR6+KsJEaPgVoqX7XnYNF/opiJHA5hWfv9aTYVoU7O4qrqjry12jwM1EfGzWYJFHHXQL8OB
DMS2vysi+vcS14FDPfumsxa4ZrfUad95a39flA2O19uHtN51sfGDnytB89ujzRMmmWVg8/xX4080
fhyQPY6qOnglizHDJOVQD/U27H+7veXeWrh2zmPk5O8ruBO2o2WDDHObOQoTNY/jkuW1HP/MC7zf
AXKs/m0QBxUHSuCaOFuCvcNrrIvmcfGDvb1IMc8pcNCSKqt4YaEeOdPqJ+6b9zyI8jQOxvFPs87j
hRPN/1WGeMWznOLQ3wa/nXi0V49ld0L9zxsTfdEvO7yHq/9Rk9BBcFgzvMklKhMeEZW47czBlXl1
353KUTbvtt684GgNjQYqKLbfIcBozF3V5PN/jWvXj4FFtTvyjT6YE08pI65zXEZ9iianWJJqHGWX
6MWPv82s4SpwkpdnqfyYGsYN4CrPZfhXuZ70jtz+sfejD/fBORZMa1vWVrImONGqg8RfysA5U2hm
TrDm7h14F7ie17c/HGSoR/CNqEtEWSx/PYds8gltBOeNV+nDGA3Vcly7Xm9Ht4wd81S1BP4UPvEg
Byj/7mD5BYFqWMf8LGIrgckJK/+r6gpggGi+HS9S7vkfeOzhK6r2J0TmcZfVoRcDeY9xx+XpYK1L
JtGhLsMjHR5GqQFHJ8rS58ysejlRyuyNaaCtVtNryx2VFBS9WhmPTtwnnK5jwyDJaqE3sxBQE3ks
C2s7zC9Lvk6XqcTdy9IU178ZENpHVK4WK1gw+ueRZ9JlG5tddJmDrKNj05TFP7K2gjUt2OY+XYKQ
bNazaP/bS5wK6ZoP5XdY8KX4vin0C17TMEE6Vxewb3P3WPlb2Byp/xrdX2qPuu912GrAZkuDTIe6
2D/IvZWsB+YGAPm2Je7rNh7jXzsSIPexcrvlV2HGuQNppB3jnDdzU6HMGeOVYwX5SmJ8sYZZqwRv
f6QdCMMRJfHJzU2YH5UVluODEs0aALgX/ncR9dZ/yGHllACxW9aPnakI645brtXr3ljYJttoib7p
cOTNybeqPnTdNhUnfw2hXkeGsHs0VfUVkZVN1olEzuHxXQmIjG06aL/uhx88giyAQ7vV9tHS1rSm
ZUBvyWFl+FUZhqRef+uhmBfEOA6XjeD8t882HiYgTQXIlrnQJcv9Pm7K5j+nYqTjXNDyVFYR/fJs
LbpgRu/86VjYvlxTFEJd3KUNGpA6y0ObRoQm3hjhRxPwUwU5218TWqT6zfHusWuzcww3Q/U0Zaao
B5HalT18BA0qmmQtvZlsEWWqKFlmmaNuiF3QUZeQi5jhxuMyiEQRTsmIzh812BrU5VWOdrwl2zD4
30Iv3fS4i4XhzjNkPKJFobyoJlT0L31muk8nb9w0lWkS/QwtK+Sr7Z1uRJLv1TBfG2N253jbDAC/
LJ6iYAVxT7h1vfygd26vJN7CEnBmMOoA7YD0I9ZVjObIm0sGRwGQciuGQvJSIS9ikd4VVMZAa+t4
DfrCBOcQv5/OtD/K/dLI2isOJb+Mf1w2L1pgffyuQJdX+Q/FVjUvQ7GNHyw0OQu3sLofMrf9C3eN
trLYzIpN1HQ3qH5uxGVsjWwTXNZ9dcjLsfuxw+P+qbY9fvQGd1iZY8byn2akBHCGgu1TOcPoA3Sb
xTmHu8vshb7tqbL25dsSZb0kG+o5N2lV3N5VfaUvCqCR9BXIrttkatMs3TbON0t7i+jQddqffdjW
VTYqG+6tnmRjJ3UgrTC1I719NkW7XbjvzR2tpBbkplfIJuN0epHG4n9BnazYqYUdZU3U7IQorwUf
fJhb6NkCu1/9BPpjjw868sarUzXru0fGu5/2ed6Ti7XuDUQYbY1X8kIbjzxtMfsYGlX17Mi1Xu4W
Oh7/lR0SygRHPsmyTtC6Lo3M9vi+O31wnHD4ICeg8Cc6dkzUt5CrsmI1EYreHbPUeZNoEzOMO1s5
vPlR1X5zHqIAqWVTPFuRVRxuV73JotmN8u8ITeAxinKY1sr2G+QiKh/fcxIwYGMZjKOTH+d+k9Vt
x1nATU7EoFOgIOKlaTwutG3njti8cZ0pXcAZixpDrscFvf59bDbuF9DqZkrJKjblAY0HvLHoF938
qCu7+/RaEIp09ezWvdRWo5v7sJctrJYzD8OelYVTQKIhsDzA/ejmNPF7IjfVvt8moE1dB4HPY3zw
x6IcsiZQHvyCW7E0bIYM65NijegedTxb6yUHLIIlpfFVqb36MW2RVR90IavmtclrvEwVPy6zQ8uv
OAjmEW4krFhnXea65osgq/JKk0yvU9/UHviiQKZwP0lWpYz7T9onQ14c27a/CjQLbeeA9wWisc41
gnt2/520mlQ7ROUkumq6OWtCrf/b6lrm/NARLabA/Eh1Z5afP0HYF04GR+wXKVJC10obKw+/fArr
H6YN5jrbpMJo39dxcQxpT79vvHX8y6cqvq1hH4aDYgm1zm4XhlBnaChhp3LJEEpf1DgjMaz66Q/y
ajZ2xOPOA2X05ufE69SnZS6Wu51ZfDvYXWX9IZV8vd/J2ipOq7CiHytGEy9xmmYez8FsmGb9VtdO
yotSNRh2iRlM3XYhFEsjIwXJUnnPoNAT0cSCkIfvxt+BbbSzuPHZG/Ihf54aT5aXHUVHkIbesrYk
VoXuTOdh6TvHUgwWF8BMBWqmDKm40OZNbJ32IIDjG+1mejREBam0tvOp5wlFme8nuRWu0AVjHBPS
mG9bfl6dEcmTrmjN9oeIgaSuosq9sARhY5t52/2Us3IVmNiB/46mqdxHUj9RiNjOUNqZNRnAVcDY
OUykv1kDs3i3FR9FWUbit2GBkqceUKxJeUL7xaYvbujWCxekv2SIVMHzNrRHYUZTLmpsj1yq8DiH
YJ7puvrBel7J+mnToHYMVzYyOckzPXCd9EFrfcWoWr8rXzsNP0I++SebJSS8/Unu5mrndXyFS63m
dBR5xJ9UkpMapY31o5TBikIZ+1OVeAJuZQun9leVIy57IPRWFkd37baPutZjma5lFbhHj90MmoYi
5fk0z+PGERCHtX2ZBPf1qS7Jy72neG8QR/avkDpc6KzwxIwFilkB4lln/CtCZGpdxjtXz1QydDnn
QBTVfLxCqP+WJgjmU1Tq3GMCKWvDgSO88T7Y+PLSVpXLi26Rc4IL+aObxONNYi+gdbujn5tKPpkG
4j8LZtebjwF3RPjPCYfwHTtsvh03OMzwWsXR9MflvQb/aB0QuSGg2iqxAGzJyGslchUzdm3K8DQ+
2INV3VX25B1rsawP8VDYBAtwJTz29BC8oZGcgoNpsDOgCowm92FG+7CyN7vuyxB6RqajInn0SnOs
99MfVfzUemqvM7j+lqLJxe9eMQC67Z1E/7GALRcW/FiUi/McK2CVYOsd6xBCObLTeNX7Pktt3tqq
D+qz4Td+xA5aE+IWoIg5idoZ7vECoXVRC+6Im1CkUlzbuHS51AMZZMg8V5l4q/aYdY3PYhy6E1Zz
4RHLgTTRa2GS4lyDonlmT1WVy3+zqeP9FOI32rMqNuNfZLGIgQuwbQ214Znjig/7YJdFfiXMVg+H
xd3Kt30KeNZubOaPfZfs7ZCqN/24LLSV6qUsPzcB7JsE3MMoXfPfTTuF9xDV2wtalP0//FAhHgNg
bhAaVK4klxR1298vpYfwpVsX7zCXfvU+DzYwzMpNmFmobvdkgNn5gVBm/rstSCdZDKrw2Q1u7d5d
QTzZDdMf7ma5Rdep6OOfPZTxI70uzfcUz2xTE7Ep10rV/nPpLMtTP9rzL2twY4aOeFmfFD8cQP/g
Nx+VYqg32p+3RA+j990a3lR0W+S81dJv71plLOYuLHiZF1vbg2otqETuktYPqcIdTRuYv/YM8D4s
N3W+9ttfOmL72auGuaaB8nJkYKUq8rbDDTg+lHOgjvXWDSdjh933sDXuRed+cJlmq3ub7Mm+k94k
oFE9ViK/G4os7qH6/Ml5QEE5H9ij1xe0p/8VHbIaMsvjpKtIJRKNzWRBKhNKljY356aIv/DeEe9R
3finQZ2scNBPCOGCt9sLfaodKD2x8WOvxivPnSv1KeqiezkAgDve7iUE8UIw+6r5RMkbP8L9HuO4
eemayIHe5K5N+9g7Vss+3UlyHjpr/o1C4budV6QI3X7Xo1FM+Ld0pbrBdj8NU/8zHwnNTMsBJc76
Vg6C9YqkzznV0bD0GVK54C2qkTcc/HBy045d88EvghCR+KDH/4LAOMGxtpvwwUyNuqxTMEmg31Eh
hY96xCPl8ohnnacbzAC5d9TN09H0Sz8fiqreCbIZ7DANotr/pR0jXgzmz/cxwhVS9HJ86kUn/1sR
jDNakeDwFbSe9TGzUPwWo/B+dqK1n2Cz+2dratqrkmKdMquo3aPkrri3+6U9xADRd7D6TMnz7rT/
enSWCG36rUgibwgOM8oh+Hcnfty1f1MaLfoAztr8tmtn35MmtqtrA198ihBJQ5iRlf4edHv0pbn1
rw506b+4RXEUPtrwJAox/wxmzZyjjigltgcSK7s3aWum+EipO6AyLOutNMOrk2vry8d6cmAMgLxd
FHhdbJxPMXpoRU3tHOZp9N4i3pVzvS4ldAYBr4zkr5J7+9kOXf4qMYbOnzK+uS42XyL48/crZ24D
e+h0E1r3uLSPkGvhOzKu9p4Rmd5hzq7w2a695oPLOYS6y52rJQj8RASx5z2NcqV12taoubM6pNkI
h0QHvWK32x/XE8XLFmDMacpKPIZdvf0w1ehsiTsp57gMTvlbLLn7Wa6j2nBcjPuFYU0seEe8/JXc
gPZzI8oH1bDtld9jkbv8/TIvgUbU4vwGENA/AtSfqFX2gGdu6xv+ngqC/BkJOBUAzNgyvtitJ8Ai
Y0fdjhECa/ZI4htYVt432WOQGbq2PKy9ch9QUw53Gn3knYOAI9FhZ542MsOKFH2eLTJ/7VBCRgVH
XcMeeQAq7J/jod5h9EEQ33I5lS81pDfaUktswM2yl7/nPe9mvFZIiLQR/X/FPMlsCsgJSQLtxywN
fkmnhF0Vu0Iy6JEdzBj5aLBcaGDexXwrG9wEcgUdoutF5o0mk37ObOWMS5kFDbEDV8Sh0/JlmQ02
PJmNU6gz44jtvbjaKp0rexgYkYmFmL/7Vq1WArpmvbuFmgIU4wj6PvMFHfy5VnJt/47F0FVPnF+u
e183e2ux6kX5eGBjMX4azaL+iQjSb5Cl1J3dHlCY0BmtpmYwrFFdYJM/ZIZRFulmutrv+bXW2rni
9Kj3C1uGRsJ3a9PE7rP10cqd4PWo6dkzRRv9GNXe6DcRFCjtUrj70hzLUOXhs6au3XmQLbrog+/L
6IIdxvxHonXZpsXezsW5YAvon7uWceGIImjbrGMx2m1kHnsRqHA4TmwYlTxNIShdmURqGRYsePGw
l69KIclduPG0iT47SIeA5QgCHluDO+w7VgUfsfJ0ckeUHCWuOUP3Z7/DNxxQx0ZIF7TJFS5hgXzC
um96lIt0xUHDsNH2VuVMA8JuCCWVbsjrNpm5a1DYjx3sUnR22knnfJIQOOovB5sDgLoaZS/64uSU
bHy0k1nECflZqeckWhDwugzt+UzRlRVN0T5RHsaebB3DqFzlz1mEXMbRTMzkI1KYcQbHmFyrps4T
38BbYDdzd1mw14UQIczaVw+ZQMwau61r6kknJ6y8QYx5KFH61feFF+o84/cuJwvmzIm2X3wXBdr7
YN2+Zgy21s995HT8PYVWu7ETUPLNriMn2VqfZFc7JM0YptX6JZi1PT4OsLjOBet075xIzBiRx3sj
hAzPQD3ghtqatnwMBng8hJCT5R486Jrw1PR5p/8FQVdPsDPIjl+xMuTdR+/ONtzz6jigIu6mmFGX
crDLx63F9QpYTiuMk5a4j/KT2YINZo3FjOvCtYRm2G1RnGYyIt7ozkKtkRtMHpFbHoXjlu6vQpeh
eIDl3Pl6x0lM+2MOrRX9xM6Cq8Dqip58W9PH1XODXjhE+9i5+bkyVpgnRMHv5tLuuPKepricchj+
0GWnMIL/aJHwaUXyLCjU3VA9WZPWTra4A1Jk4Mber54o4OAUNpGFjqILBh/gh9KxcXwSxQL+kUih
ahkTgE+/sn/iN4zDs22FNfpkrMhzc8G7PkMZhyP8eRKsvZQkObE2+7+sJprtL68Kcqwhq8apcsBK
POTwnFigbllB+RjPp14y+RwGfkTHzho9efrk7tRiuhcO9IjRei5HAKLOGVz392AJnpFwqoUj6K4O
WbgTgWNLLYRl5QytuGv87T5fgGsTrK2iz3K+z3BG8ndDQFJXdAMiDHD43H6vrN5Vzz4yoeoptyPI
cAUyMf6bQ9/vrgyb4YhHqUCwjSjIq+TV1rG9nGAotPhCaZKP/0bV+9Olc0BpD0h7i5yHVu7qNIfz
2t4TrSBiIPYqHs5abd1yJ7o8zzM7RAWaxqvner/xmnrVgdD7dX2uEDGJ4wQMiJO1w3ed7GEELob9
GNq66NjEgQClMgchnSHgKXWI2cmsulidzK4aHv5jBMwtPxgUteogvcXmWlc/VuW8HrlTHFiDsQxL
cUc37RJxDNDeAJtdE6vOnRF0qNqZdLa1YaHr5vHO85Z4gGmddOVlKvTEroFI9G6/ig3OAWqJTfw1
MLhDUNza7vLAA6uLM/dBsL6tW0vJGnYG/v2NE0ZMsI24ve5WtEHLTYu8Vykve9f9wwSoq6Psbdfn
mMPL2hNFR/vzaVdkvmcyH4bQP+c+wbWvver/zylsxXCFcPVcgxPCAvY/REDB6kmHVVX9HuxK8q7a
eWfhgg4tZ9w8ohk3I6wTMSzLDjmKuagdTw0fyT68BxqQ/tPCseLsILO898995E9N8ObkLobmpKBK
Icjsco5K1iipmujaDbL7t3CUxKlolio++lIvGvn1YCxzyje3Xu/JJMcAa1ijludw77m8S4JoXsJ1
sdmC3Lrd0rUhx4c3Y3Kd6U9P1LqNR9GHWQiOZU/tx9Mc92PdpsCgoroP/Vp4n6Hpqe+kl2jujt3g
U7+QDHyIhYU/HePdRQVenN+3YWADRDS04HlXEY1Lc3A5MDlpETPGdzuof39BrzDDWiun6x+UM9T1
NeSKhcFZYTj6BO3AGvMwmdU+Bh1w7LlxN8oRccW4o/xwRS37M8BkLJzzYu+Da7+NdNnvf4vQ7YuP
ria6y0WEWm2BTiAbzYSEibqpLlmmOkASVGmEQZsNjnHwF0AFh91xnfR1cmPQqcNKAdNw32kbmw2h
SHU4pROhqOVLF8FOd0kTbT1KY3jAJtnFWMZfIymBkwSRF0VZkBZISPbRGytvdQ4k9Afu8hT5c2cu
+KqH7g+uCFgOfgtXvAwDUOe9HaGgLrJBSJa0dt3m/Ad2bU3DwApUkSc4hFE19w511ncNbu4anshI
X2IRzcV2Ghlb//NNoPTV0znpE2IJZmiSUMXDq7GKePxVCLQEHudaHQ9XWCAtwCFhxfoRz4eXs9zU
fE5FVkQrHCezjgrSTUZ1fWJDHwJET37b/G1IDiueA1Iu2n9IJVXxz11vNZzJpMkjR9aOgm1nRCst
hV1L+Tg3cQ66mXBk64PBlot8x9jQVJcZbWr/FCBCKF4aG7fV0VRe2F3WvdLMQIbIp+bilsxSWxLi
JcTYGRnfgjdGX/e1dJpLiWw9zcyzrNPQLsdm0KLCMa7jfTkVvmXLPqsWCIIz5k2Y+PxWtHZnzXXQ
HVQ72t971zT1C9p8f1oQpvLuXVtEXNfKAR1lPscE/Kuf4yj/izR9XkXSzMioM4UULIyyIB/C4Y+1
1bnZz7uU4fzudwRYdEnhkOSUSGJKCHWByAG9jxZZ+2T3+hFL1uZsQZipVi7LcYBvVZ/tCMKOJ9Ky
tw90FkuHw4L7x/7poqvhZhJe2Y9Z56E5exycPYLq2m1LnizSwJDAeMMqAJDsOj9y+3OwLiDmUFSR
EvCKi4byPDZOdVOLwYu6sOjW5lxsZxurU87ANJ/7kBm/YgSsavFpwDeQs+KuiT+8uSexIQWTzPWW
zKFXNf8x10vUuuTNsqr4kLD5/e7qUBHLAcL6A95ndtMKwTYTF8Rp9yxRXe3vEuEXIRWC6zrrIxF4
f7lfFGcjzjKyVfMSFHspiAEoE1f5uTqWcemoR8yWojxEeh+8//LQCpcp9azWW48VcV0VMwmi5Y0f
UAbjF4gVPb8eUVdVagsPGCjBb4cDd/cbB3G3LAUpAnMEjSGsRZMkN3XLQG903k3+bVyWw5sIlw2l
vT+XVXvUow6LfzrnOEMmKrdm/YnpOtpP0iGKAIW63iQJ4wyI9s05hp0RhSAriWMPbvdnN12+WtnQ
LMwS87jwggTcA+FPgu7X6h6FDV7uarmJAsZwLttz2c8WwhPKNcho0FPt7j89TVXdjZ8IhjvMxOQ7
iLDaq40hEvfWb8JExvGkfNxnZx1vTa95kgexvRIsAW13HPYJNGb3F6xFp46pp8goQnXs/ShWZMWn
OpJsuXzVq39q/TlAQol6yXFxk01bjiq+3yX2ujV3Gv+ez93sj/NWuMPR08sS/8GJyomVWZHWlKHI
0tl/DhTWfiIB8z4Hz964xQYUReV9NfsggAe0peQx+M5sF3e20wlsXzzn1YhoRAM8ZdQMNeZeF6Mz
fTB+TurDWTFhU/PLVbXeN5bA9skgFo7ZPmMZby48790UZTtTFV7aJeQCFaxQi45+WjUGi+ikRD1L
JKN5ZeiSajpCwqMh3qajqqddvzpuq9cVReladB6Mw4Bk84LJa3am84Tbr9LkFJm5f7JD3uwObH8y
PMLDSPTCK8J7UTwbdub9d40sRXz5RMttf2pJx+Kl52AtDfJSy46/+Fj7/bSPASIoLJNbJTOrHfSG
xk5F7NEWjQfmL4Fl+JsY1hbP4U0NY4ThMGBFKdzE15qtn+dQLUIlJF94IoZyRJrN7c2FG6h7Q2bx
NB7AGMO+Q9QwLYGbef4GXX32GMWrN8oU+v9xdB5LbuNQFP0iVjGHrbLUud3RG1Z322YCA0CCIPj1
czS72XhsSQx4N5xHnJyIQ7T8ydZC2R90AHf6wa2L/WdNbzX5V+rG+H/dRY5zs8EJDYV/J4hPm3Gf
u93cHaVbjdzfo8nmJOUlVZgp2nlLD0dim5D0pNIi3KkSR4HID4zBp8l+6p2ZHVPJIKz/3hezN9/A
NJXTc9MNaXSvpJN3zwpftf6QPXmuQ2nWbLh3seDiTeCENUt3GO2rrwjFPz9HZKZ5j/AW9XYze6+r
rVuGbFP08H3C1xXRP352LWdWmCdBd/0/YGzfLrNNA3XNTVrWayleIbicfTCH7U1euKt4jyIRZc8U
2WjtMyc3frfzBp7IpyyvY+8kkbXCfdLzBLqZuC7kEdpTQLxncKEGpyULKXZ2oWl+gd/hmitaYGUG
iSo9LzyUrAyDR8I4a3iKPRhP1QnejdbTUaUZYRm8brNS34lsUl1mLrA43tEcSNozXpT0V8DTIXKO
LtbK2bc4NtHEO5cImdyxrqMk89VHqaO+ocS0Qm9NgTXMqV46HEUH43WLs1sxr/4f1RZKyIR8a9qX
GxY/slZpQ0QzcP6agOPIwDrIOF+OZCdNdR9J+jZspl6D8lCIsYhOU3htKwOfYLa4jMtKs4t2eq+v
mdSY+vUdv5prmYq9diAHYArpn+lfd+GhW5124vDRrlT/e2pr6R1nsM57nKnKWbWnhO9SEuDJqu+m
WsbdoZSLjgbiI5kbf3FULwGJ0f1lJBvbuNvia7PrkhlUa+eTASJauKJJLC3bMCTPPu7IWxbguiva
G3N9my1l1TGcd80UfDoIVOGTbHhgncsFX+OmIwBMM5B31gyfpPG83djFaYmAWBddfdHYozWQopWH
GXvTJMI2kBhZHlb+YPY0l7FVxxHG1fiiSI1cn299kMRvrWV8/wsuIR1eddwJGly5vyR07jp80zda
NC78kpgA7dvcZ4E6yKrL+k9yApbpmcO9W/2YwZ2HJ9KODgc5eoncxkQu/PnJsaCLMc+8ct2RsRTt
U9rqa27Fkx7Hf5VqapJzLIyTbLJe5jK+LXtBol4VZDkO61TP+miBu1T7ENRFBJlBEbq4bYoE4S4L
l6X91YfhkD0MzYrlaCbNZzUppzdvxwo2bT5Mydc7cPaJePYe2xqd6SIQxJt9xHefZdtmKbLwWCSp
+hyvCACKnZklPzIHnvlK9QS+8YLMh8sUoTe5R87T7P27TQbqf7/zNKwQ5An7DZz5fcyG+m2FSWA4
sZGYbTjYx8Q4CavltAcJSAzOpwBmOr3gR03dK0Yxpuim12Np7ogfmPX6F6Ob9iajbuJ3EzJ25WWd
VQ9eqYom2dus91Ce8ylgNwgZVoosc+cGNNmlP9l73ps9TpQzUeogY9k340zPOCtDZoK6icaW0HBA
dqBG2Kru8yyUzpYW6KS+Fjuuw4mwdl9tiyoGe5By3CFeVBUGAijLZnQUpZsFQR53RWbpou7CMhDZ
6zL0GVHecEjdcMPjq5TMHz6Eng3a2BJRgEkl/+SUaumuoviWvq4d/Xr6lVXOY21feTWrk1TUT5TI
e5k4tMqiwuvWXe/mIg3vC8/n5HFuQsm65Vj2vh0eCd7oMnpmsApYN80i1SR8qTM3MOdFCYjThu93
pBBsswShqa6CA1Q8138SbVdNT5FF9n6dICZ4H26K83nIwZOIGwrEAFxnd+7TfBOXUR4DVEiG9N7o
qWkvTTX29EKLKkzH6lja0LD6UAWg9mtyubYkXttfl4xiiPt1y2gfdaKefveZHvgySs+7mDRzqgdq
cAOjoOo5yuw6miDd0ZkHXOENiUSafbu4KHH/setK6AQt0YuSZkejEsZWugS5WvfYvsinKcF95jCn
ikO1h+Q0Zw+Ium114mmDDYXg5/jpZz9w6v2wSvrIhnx7hP1pHyKJUf31wlftWI7LmyXGTd/AX0RX
xgdKXP7JjF71eaZxGu5q3lOy3lZFh6CZsHXJfxY58aRpm3R1sX5OADAgwbEUqiekQNI759IKwk7P
+0wSLCUNWNaevwcRRFSuded0fFyxohD9Sapk5M4cDegysQUJc3gUojr51TS15d0VdqP2Qq2W+NLI
GNY9NIgCbnXW13NZxUGCJmC30/PUE0wisBnrtLjEZmb2ux9MRkeBmH006X9MwlQkt1g917hVF9di
+aWMBwjswBJ1r7th6rfu33WUmQzY3adK3zn44dJoNgTpnm90XTEedpR0c/skhtJtn8G6pLE5J2sQ
DuJC1WSq72nl1Iee4bv5i4COwoRXRfJuonsKQsT39ItnYs34OkzmZ6EVxvuyWM0zukSaHN2+r/6U
BSHUzbpEOkiQXd3RaTcrj6/g4OhsfQ+5Kf7kM6AmVgYBFdswUgY3Tbgo84/jvfdYhF2Fi6nLzNtF
mo4SrSfpPywjGtVBOHnZnB0kp0MrbBlQz1zGp9m7ZjlIK8/Jbw9NtYcvYgDJEBciTWloKde/FIjB
7r7kLdx8z5Q5XY+pPCtnRCd/DMwrz9kkDTZu3Mf2Tc2WE8aGUckThx5p7ppF9fV6Pw6UEqkprmre
esobGXzC+ToR4FKwcJkSEBHaUpJY8heK5YStycofRl7xADGSYkyeePG430KUxL5p+gQXEyVlfyTi
zGA+AwTzuUZ7Jtqtbnxq7yXFrxyxp8JPD1q7+juMuu7v7HdA7xOyUS+kdQLSDXBP/Y+xTdmrIXrC
ZqdID7K51GkXeODOs9bfd+NY69uK+KJ8itiBFryTup3C96INtf+Qp4gZNw4bSdVNRdIANoyIW1+9
I2GG0RkqlrgMo1zQ2+MuywjcwHU9ZnkJOZcP6zTnWuT5RBK16OPgm3hep9ytqsHBnQniJPWhDFYK
W7HnZs79WIkZtbu1TDwbfN50fSubqDV3pIcgQZj/8fCAtcvHkHyo3KRiytZL1jrx9OnwtkwnjouI
mqgqXcnfwcIbT5Nzg7I1kzvBn8NTmGXBFci98tS4aK3IjP1UVR0ibNYmy54fbslaehFEJfD0etFm
zTYK14bMFxA2FFKyuXk3vwcIpiGRsxT93mtGJ7zhGBW7NwUBPH3j0IEKCYc2faPfwyiSzsXNiOYj
v0eLT/QtG2d18hHxoy8nk0Dg2JgQmfPUNFRNh6xvHkiaLh0nriBp9l6kODBwrjE8VVIyXJBdQMc0
BN3jjOdU5fF/ZqohlVy3SzjsU9Et8UGgUoe/fNCHNAdrWq3DjnDI9MXQvJhdyhROi7Q29tfi1PV0
0L4JQCwV5CPvfWnW/trMiB/ZHj7Pe9EWhdmP+I71o8lNFuxc3ujlvRX22kAw9e+Kks59QR6RGp5H
5nkfi8g+y5pg9W3ggOG6WXhEYmo1yr8ICkwckTl0IJWvCT2pJ0Q6KpxwmtzgKH3q0qTNUcwfVdDk
Z8Ejjz6SJhr/wLunGjcpD7L0dM28hBsYE4PHlZDSFgt1HNNqgmQyPZCYbYIfA1SioC4ast/HIc5q
FU2uWY4kjQGklRIycShIlCjAgFMXoYkNnHrZSDLWypo9u3bZSFC4jPs8GU0IhXZbK3eawVc4Tsb5
uvf+8TwVJJIkzbm2uxQVCdbwSHusxHlFDVv342KLEFnTb7/TxfrDuF1S2X8C8aQ9XCW6Ta/LDScn
4yJFwaAiRrt1IM04lPOFrYuCHz33x4wcZNQlMej2vnT60wqcxT5B7qBCxWw92ldbkiuGR9PVoX3o
+yb4J4Og/0sR1I2OWZQW90HOEXNfV5pTldsxozAqMxKSCR/Zh0wVrJo+IrKr86HgsHVOigpk9JQ7
AurEWgX820ApXDXrNp6aQ47x+0wWvqaxRXX4FnBgT2WcoLZ34HMEz/S7ui/P85vqVPPjtAehVISm
AJeRvbIcUpwL//PlUDvJWv0aouX/HhfHsUvusgF2B+cAy5ehlRsXXSnGrDDlTyDi+SXhCffj+GFq
bys5Jep+6l35yicaw8+ibUb9HZVIQIjaU9OdvGpW/bkUCmdU9kOR7/GPgaIU2UgZwbM04HFF+mY/
gJggd15WrX7yybHbk4M0Db/EE01xy6XVfbO8WMSHVVX5s0YKDHZDyOl6D6uTxKIkF6qRC6Iy3cFI
J09dsFKECIsaXbf7ss0UFVsubk5FFaOh3PvsX2i+m06AkkLYykdBK7qL/NrfubjKJNMzwpTUzKSY
4xMs4gLqRlpzLKRCMHAj2T2rxfphixMj290yo5H/dqpwWM6+hBPy6LpFbq9sKDaqkt8eRAKpQXoc
MFdJinVTuyMO3CajbFfvdVM5xM6AwUX3BQ7jX/Q6J/qj4Zl+qNGr6l/4wMQ/Euzme/xBSLHpavwz
Xhlv+UK61jmhcqZ/kJ7EJXPgdFHFCMuB9nqSPBXM4vUhHg1EFkqfHrBleMAt1ABWP2+FAl4HnYUG
NeFZShoPAdVWZMBcVhAHmhWHnffq4G9nXH75SmFUHXNEb8sRq4GpAZpwcO9zYDn1uc8iUsV5UKzR
RWbc/vjwXvpQuHPXb6cFf+WCYjgLTlQDcL6598g2DrxodnQ7pwECgTX3PpHMedsD/vLISqXJL8M4
NhwUF8w/B4TqFT/QA7zNCaS6h6zJ2/xYjql7bgchw1skS0qVY3NlvTBalS8Nkg+kP6YFfwt6NT1a
DEbk/Uh41L4ddhbeyS6RDy4bkcWW/V/dH8OFgyc7s/I7RsVjUwQGu8OWkhbjduNVnRejiEzDtGu6
pGFx8ZyNyYmTAMbobBqXnBn2EcuszKqeeRqQ4F2rclx2AIxWApY4z0F2tJNc77uEHdRTbkJxjK+O
eIxpkxzjZRjhtGYUAqqbnh1dYXDo+KGaEzZIwZDMrOXtpTNGibqkA7KL9+YNTjTJPY3CkiwA9ZL2
t9GxV982I53dI6e2dmLjapz/sThsN7n20uE4mRrGXUDb4KMkDI5Rysz8FgPzYPTj+MRSjJj3hHNa
fDVNX7OgP3PkpLl2u6KOeBQiy9MDL5rY5xbj7BzeFNAL3f2K0GW/4J9g6n9jQHb0p928LQWYwSF3
2YNKFzctCEnI9MblTybtC87bwJsmkTwyiIbwBK+ePG1b7EyvrLyCAFFf5ou1hJeLon0TY7ae+tHT
xYdw1xyYog8VaT5UynaKegXx3J02MRSK0fe8YOMHc3YPV1fjJkliIgeyt3hGjuPAEko97jei14r1
SdRMGxrSvL5WMvXLpD+qxRMLaKB+aXYBmLBsj+8Pq1cZH2YOV8jFpYOpTjPLKu9TWyXLLmntzAaZ
ctaV98zukbn5s0gpcRDydIDcA2HGC95JTrHzYO8zGvVnXyXwpaauzz4lzku2R5JDBa/E4OvT0E50
w9O80BfaZ1H6k1pYDx884215C2lC7WCE2RQ3RS/niq8SYaRNu+adfEb1x29iNk3zFo0s/oM0D8zw
S/ciIM39GzWlP8rIg4A54LPAcFON3di0O1kZgsTUgmxxG5L/RM6pDZwPvyWfc/ahyAM7qVorjqbJ
luhgeyXsr8pnQyhGapYOFwnNtCQg5OfymKo2ol47IOtu6pUcLVow1NcGSRJH4zSYciGElUKUKMjP
1wcCO0ybiVnEU+w0dthVk98Mh6X0NRQU0fDuLNLM6LtlqIfLwLVOwSxZnWM7XLfn6U66T7msnXRf
B5G+XeXqEf5eubNvBHFSatK91Oc6oH+/K3zdkPq3FVnQPPewQDcs+xpIF07JeLvQPGeCWh112xWS
4lw3c2B7URj05dGfGWQ2iY3q6Hc7UbPaNAj+f3jFFo/pSO3+SF+sfnKMEwI/uJpF6M5qUYSZ8OCd
DfAOvCnjLdHvJL7WVLhWmNypFoJYkdRLd9aT5aOCSsCfn+fifWR7nNlRpvDEb3R2HWxIA673oIym
Yot6lBAyRbkDxiUicuNZ4ockeSd6RQePFvawTe3s/I5HZ1qIVniMcLqG40bXfvpe7ExL68poIJEU
s7SNlXE0ytuKWdljLeDr0icT5A8vIGsFu9j8jlFWqwdRu4Wmp+yANOSR2arpsVfKp+lO2ag+lm7M
OVY7Mx0ENnl1+Agru0XUMtIdWDLw0XTs2uqo+mDQd5KTrj7JxhTfc81DGGXVXV4KO5tgr+0Kw6nC
vZM7BCHONDC0XbkVrIA5gQufUevLWr9kRRXFhzYwRh9MbeRPmXHQvg7F03NXO9FAJdShYcf8EIDT
ITtrKBCv4bsg2S/2TWODZrOUNRdxKHjxb5jkzUdWDEm3E10X1DtIDzNe1+Cnx27tK1qAQ3XbFla8
TnAmSEZ2XfObdGEhbgYIuG+eDzznBmZR8ITPL97g6qy4eX4xXtJ01tTKCeKQe1utoUGZL2sg7smn
pX9xVIvkHMJ6Mxfydb28z+KoO+txIEgKJSJ7pW0NSn0WdKlJXtWDvQ/bgl591WDBlfNcB3tMBb0n
UmgphUktkHTY+jRcWV05iV7oRdnfeJ5baw4h8/x8qIcI5yH3oXAfBjYU5FvIE9mlyQmy7CgnNubU
zEF8Bos4HTsxTzQOTJkR1zYcTu4pVLbuvuqtQ5V7YHkFDTiS6D4Z22NFcxyZi6wdk99qG549TeLG
B2hk66uX175zV/aYVVfwuaKICB6AGzgHkm2m6hP/1eWStcOcJfcirnPnGWsK9yhdIjVd3FgG43mR
hVCHivS3s6mdLPu9yBz+hODEB3J38elgxeNSuCcqkUy/WYch8iKbNMJ0d5Yk+qBhXqe8PUYCE24D
q3k36sTLe3LjlhxTHNgE33BNuq7dDTk8bVDjxaQ/PT9j3NjkYzm9ziwBQ/v1JrXTk5NUz+KaEN5M
XebIh0axNOo4CbYTnumBOvY41W4CG2yWBHdW2TDPjiPaxXYlaMfgyIIrdavntOt+RjAHD2Zi6r7N
FaDYvmNwQLktQ+Dgm2ms4+4WhR+aGHC7WZKacHn4G0vtcdeva/3UhIn4yfmMv8aaYYdiP18kouU8
vwAFnRSCo1jxfxMLah/SOfbAEBECD4YuQQovhqbbVcmaDqfYktnisdZk3kUlWXJZRhu8RWnV3rOv
GJqOR6TtrXR9MFxh4sMnRcRcflmOT0BfaJWPd6Qm8cyLhQQnTXTt9TuvdLrkazWsx7iwbjAtj9XI
TM6UiTa8G4DW0Rx2QCHCQuFxU0/0MbZ+CNF1k8DAecW75QeubZfzXCjnZTpwuhTQLqM5AGfcO/XH
GMXmFXg5GuIA5+2NrETe3LLLzhk/4yJhO547l+qAZiHce7DL0V0XYDfgVFb1j3WL7rZUQtV/Rz9w
FUtZkKU56KcwTpPCYlpxHoZYOc92wuEy4So/TNpP9FdafrcTef36dWJVQvM6Tau8S3F/2680CiP5
SB7K/JtA9dVb4a3eb05TQ3eBTK1ashCm+R4ip3lsR7choBf74ORs42ak1b3Jmjs/cikQMdGgnEyZ
q9RTVkaYjQm/9q2d6+pHB7nrfLv0Y2kpJsomBy6LnFmG8UvsPD+hDIRFGJ6WESngDOJmDp9WDGL5
waSx9P9AM0XLjXBLP31K6MoHO1L8S3Px+nb6M3uZOxy1yUR/w4JIgZNTRbiTnSF2tpGpXGa0Ozu6
O+PHiEubKXJW+UsMYZs9kr/1F/7Gzv3bN1UWXvwo9V3+2lk/95PIzWWs2jmhBuF5I5BXsrmPjCYi
fxnoJOTbmaz6slcwYZ8X0oA9joMez1mN5P6rh8rLbo1AR8emG4GAc7yHskQloSYY8UlKLY7uUnC7
1WZOyXuyRYxNC6cmI3hJ267OmsPopmTCMtyZbQgceg9pnBWcugqd4FEZtgre5tYnHwoNUC9bTDBU
xdZky1NpC5Z4cXKf5q0NquizWZTXF9u+8FqzaYe8JZkdwbojoiJL2j2cCcAgqjz4G/YoBncuwat3
KHu1e8zxJRLIQf70HBneUbu47P2VZSJDPf2JAKLh9GUIMwBp+bL3LT8z2Zqx8lBW1rGPdlWNy3xb
SnQ9P2p1+JFMUgffKYfP88hWBFRAttI0P0Fog3HLOaenWsANQRoin7ILSoPHVL+2w201sWJyRxUu
h63aM1RtS7Y74GrWo/rsQq/Eru9VFNEeTuR31nSAIdQaqgpDaiLwD8N3/ePkAQMELOjwz9rS0Lgr
jLZ4XGmTYwH0TDRy1D6TGpNwv2GNB6c18LuEBmYlHIbWboZIB3oz4VoSoRgf2K2CXoNvWyTbqDEW
eunIXkdF7FxBR2pYLsKU1V9Bg2ShTqQhcjQxTWDCq2Du4TwN8bhlV20nEXA8/5UDewx+P+igiTUN
NJagjPTG5630z7OEyiHiqv6HLQEFmyqYKHgS58h0G3fOp0eanpqXN+/HElhkal4MKZMfOO8QGrJq
NpbJwYUJ5gYzSefIRsvJ42y8kLoEOLyVsJqeRtKrRAUF3JSNJDAU7OBA6s+yWeGINghX7FcJ27i+
q9YEXEYyOPAAnWjuP9YRv/2aLkoASpn2WaxWH7ligPDAOXCeJJGZnPNaLS9BlrlUKSPH71BYdfgv
yFxUDScIxKGyjfNNvJ6QV6Sy+kEvA8+4HHzXgPgr1BtBC6CwSc3uMaRQf9w2w1Uy9qg5XCsiMEN3
WbD4b4Nfur/Gdu67PX40+etGtz6/xDwvf9BJ2teI8l8EhgunZuO3gWbjDsIJICpoey3otziimtqu
n30jxfca+yUEUTwaluO1IU22fJpyhLsmjhHQkVY3XpC2z6Uhu7oRhrwtH22Ofywc1RM/Wmy3JeQO
SfetqpyDW8YD+8DtNWvbNuXwKNvBLyh1VugNJN0mlpjYDPguG2JXsfWYzl50F8tH3pwCKGHEA50O
Y8ci+5jQ9VvrgtXmENmv77qNyQByZ7blNpnj9KHyZs4JDNqaMqTvWLHRnk9GFLpmD2Mnp1h3yGm7
pFt2OLceA0KNAE72f3ibR3/9ghtQJ5Q0CU8X+IUQ5aO5/Hcdj+HUr+7yK0maCIQbWStOcXzfHNkK
pE/bsdsj7LVDt83STXZZo/Eg/WSBrwujN91c05ZHds10Gb1aRaG9RgyptjX38xmmXSovVuAGb0pY
FnRky5R4q6Hm8mn8xpCBB/v6NDc+tpLo8vRHUKCFWxJT9j0kQ5y+ebZFNxccYZ+ROPlPgqzXrTXV
yI3pTHpI9mufwPcYIe2tez/NxVNVeOXXoK+0wbjBVut47ZRbNYxcXRBw8vvYa+kQc3jAK+SL4GVs
84yzdFJkS79dqusk0nYdhyThx32x7+dgRPOrK0mWgl1hr4RLMdupwFzr1zZT59kjGbKbyBn8dVan
+Mv6H+Vj5Kf+OY/b9X3mOai32SiSj2VxVInnVFWvFILNh2gjP6X6FeqHFECSu+0DA29vdnlrbSom
2V/Z6OXot7GGF4SDzcwf1CTW0SFIIdKlaqJLnYz9e2YRtS45X94PKULYIQDkmPDXpkwuCSnW6iB6
iAhkACa973SePMSRdfR+jNry1m8XHsnBktclfI5oeJjHLv2xFbfLgUJG5mxYnOS3e4CR+IszLgUy
NOYvOwhixtB1WPCcdLSYYBdFCrAqXpT3xysTj0BfuETjqdJj/tS0ASiMOSB2uVvgFffbvp8MJCpV
uaHYmMD3uVhcE15omTlfGepTxhF8ae75LrGtR1ZAnnG++AT0fwp96FjhxIg1LsNNXyN379IsIGl+
XXH9K8jx0uQGh8fjyAidn4I75Wn6Keg/rXcblE4OPGGAs/VeE45KDukIoZ8qEJKJehSKZOyGNUrc
vd0qAU1gMhfpTRFV6TfxdjLfQa/kPzMTPGAvSG8mFn1OwDx/Vg8aSrhpvUGl91ciAGE0LquezBsK
dUCQn0BH5x8NPG/9IagAKArIrFVYoBERXGKpTF6diFYPSAlkGOaJza8uJ92PJLJI9AfLEBmdQKTi
aGKowRzGyOaVI8t0OWE3U7fqZ2VPNdsQOBomTcnGrowedlQG8qtSsUr3aekJwMoyLr8HHkxfCehg
bPupz0oG7BLVbukmWqoKefJPlg3xmm/bUiZTf1lVEKRndOCBjm1GqpavX0VKh7czL6L2Lzt5LEPt
NPrddQ+Uuk4yoNtaJooh09nvxCMvtkOTLSLqZTgyR3/oytugJXW8vR7mwPSLhSKapQNAi1Oosd6u
FZKDFqVHzz/IzReWdEjywBu65dYCNc/AxfvskufL7VtDaghO6yyfI0oWMqbZk7Dgo+LkTnm5QKI5
61Wp18at+XPsoLDDQ7Wgh2wS4aRfWQ7JilMZFYNNR+S6eTRFM7KGpcmb7wTFNTvpZEpfHZUaS9ww
pk0TtL3+J21IR6yFGMkP44DjZSs0Q/0eNl+qjtko+xdSiyraaI69oCq6pGVBTqGW5HVio+GLgddN
liDIRnvylgCWdcEmHXvMKFMP+6jv3HY3JVNwj+WjJx4FyK7phr5WI2+Mp6rpu8Bldf86xNV93hKj
gLFD2ftogiV+LAyC6/tQGVznOnAHc+6btKUEDi6tF1u0rEp8aezOadx1JR1jzhS2oIK78ej7ObfM
NtxchKSTP7OewP7xURxxW3VrkAFjGSPc5LyW0c2YksBkk1KV15spjAb2SUFyGv0Hdt1zDByA/q9A
OMuYIFzQNDUJEGPsFtetBMhFMqRd9oMrcgWp228C88CjpWz/Rvjc6hSi27LtQyPqbyAHFd0vOu29
ffbq2D5bEqwoVcuccoP3McRCrtXKQIJfa//Xivhe8hrP5vIVnnO2vJdjPfe3rjf5/l3J6m8ed3Ud
AlCgLpDfaKJ87DRqqcPtk5h2Eo3j5n//qVYPCAk1lKOhbtRuYHU3R9UIg2WD1J6PD6lW1p6k6NUN
r3deNfTtzPwHRYydRhHxIzIHNidfpjtfvRa27pI700RZtHM1/+J3oes+/KBJ6iVPCTxXvm0Syaiu
0LHIDrEOSz/wEO85WlPxJBvKvgv3YLQujpzGq2QrjI/PzuWn+01LkHf8IhKODgrbiMhjbg3aHaAe
wJGFWGb5SlkK+EWRqlzf4wj00b7XSOyfeuUeEfxmsHsPRBpE9QRjDIMkjLV4IzMp480krXkoRwPV
qFvnlYQoDNfkFIhoWG7wdKX/1o/DOu+cSMWsJ8H2psdtcter/+EVLMFZUbmYHke23g1vfRBzmSCl
oHpEBLK56P8YbF3iRElLGmP1xgSCqCZqz1pMQ1qHoYTa0QYAfUhzBvdouGEgZexqCfqET2ykUOlr
AKCLzitJjPwz9ePSfYZnOIP8Ysi9AKJRyb0mgDLeCtzaI9JH1xHCJ7twplkCuGf1ECW/AXBGmDnk
nn3nXM1OXL9wYCQnD4xfKHfetjU9lpc0UV34QgcsACGIDEeDjxyksx2BVlAYpIbswjeHG/BSEYWI
jxz33RPJCJG+4P2xiMsjVlnthtj6j6atSnuKAB7cGlN4L3nWUEB0KAvsG91Vl6hzkd6wLAqQKlXL
YSmbuPTZ4DGL20VeCyWxxjp7ah2s9MtE/YY+L20RqgazhchDqnByziuRyJIWowuP8CEYCzV/Beto
7D0uEklNNnpXwe/Gw7T95J6qoz05TxIfTCoRr3AtiHD+ZlM8ucsERYEFbiJRc8uSeotgwSE3oRSx
SULezRcfjUvedT3mfT8M+XQnMycjEOgC3ksopGXUUxXuPQUEUNJlhh08kZW6C4JMvpBx6r6YYZP8
K+NjfulkRNBsfL/BSKnW7h81N5UilwkfC2lZlrI8L31RPhHCXovdBPJg3GrQrhBLcA/uEHsVvhy/
UiW20q+vj6OIMtdWOq2/i+pQts+5HUbvEK4tc+q0EF0FmWJWy9IvN3mI0jZKD03WIRREaYkR0c0L
CI+8ldkuxFPiqqsq0+9m3sfOW4SiG39Mk/NaULihS9E7xzDhVRF2fMMblkH46Z1gsJtRboKe17qi
X+RzZM0Gp2bxy7JSMp6aCndSSQy11CbL7eSzlppjGvhyFm9krR5W2gtpf9cLV71aqYYrwm313Mca
sdi5U2DRw0do+U141Nzt6pha7ri33ud4tZk8GHOA5rK5OdZTlH2WZZr8TUkQcyBYs/lP08YtCx5G
PYAhAOL+S01xy8ZNFu50pHG65Y25lkiHrWbvNuxISrHWy5QcRiRNrVOOgEnzmhUl5dkbIoBCBCRo
ka4VGxeOFQ2Mr4Tcgv115RrYh4zMKXhTiae7b21VVNuYYGF9FK6s2O/Zyh+RCbdnznYGcpMsNg1O
BYe1fh+R8b+VGa7+DmHdNWiKg2/AqtL2JubciIfZyggDCTqK+wYFBxIdhGpGwDlp/fV2WWsAvV6Q
DfrUxuMgD9ZFcyebI32xZcur55wautsM6EENlwvywBRv2cfoIggmlJx2OS7YU8Q5EooovONxJLuq
K65D63T2Pfx/w0wtl4qmrc+utzsS9suZk1BY3vl+P3wwmbbj0ffiCBDCqIGyF3457mhpDZRyoKYd
gvg/js5syVFci6JfRAQIEPBqPDud8/xCZFZVM08CIeDr7/J96+jo6sq0QTrD3ms3Zm8FBINsyM5d
5n09RCo/1TmSd+gnTsTAk5eGIZ80wXxIWC/V9w4VwnrxfTn5uzEJxC3bI5+K9ij8zHtM9OR1X35O
bDSBIcugDyxzg/eE5DAIbBXrTlzZISA2YPJEFOTCGg3tkhBvbRNQUXmyl5TbUZbK7slbnOrkySq3
QNu6w7p3GI51j3Jah38Rslc2GMsSOvVlaNNlq8WNf810ad1OFrP6C8NathtWi7/hcQLJT9gNfovH
SoRdvncoOG7pJW3hffZo5jGfz7n147g29jYWPV69Q4yn3TyeAE5UR7YP6/Mq0j6aDwI3kkeBjUVf
8HUYl8W8u1rWBUUT8pC6Tig1U2mxhoWjh+tTlcWe48R6RMDYOXE74rSOiPQrZb0LpRdMcZOxUUBc
rVw6U93o72UIy4s/o9OKI0bv0UFqV/YQk+D5SErJgAo3XmqpuMFxAwQnmmlnRtovuQhMA6KYjcgK
dmBlnSmzCOlrI+fS+siQIF6UroI5ljBylj3xgaSf9hayASpKKmFgRuv4seIJqvco8cAijxosEfLh
9okDzn4hFiRZn1QfUOCx2mwbaqUZy1nV3bjLvl9bgBCq8ZO0OjQdDjIiBLFN8pYghPtmlygKvsOZ
AQbaKOEe2zqsH5zea3/a5kYMWXs4yX0ULe5dYQ1c/uMqZlhKRWtf6s5Z9G9t51H3ZONf3FMwd/T0
iy+bV6er/fQcsOeuzjaDsoOXuwpFxdwI+6lje4jkw5Hix3NuT0oeCkPYX+u3sE/cEJfnAvDQ7CRx
JAmViXaYfTtO2m3XLoXsTTokgUGsENzsZZmnxNvWqCGC7cy3UO5u/FSPI578zj0d1NJw04+qeFaL
PdkHT5O6uYGAwZCFtRoIjUnY+HQYmWsrObBLluwNhzQJ/EMydfq2Cxnc9dnL1PyXdAv5r6ckuoME
maFPEKRVHwYVTOsbWnKqDd+Zk79Kd+l4VY6VPHLgQMVCtzyCEnPBtW7ckSr/9P9ckE/bLFyQSOBV
Iv6MQUrWs93jJ9lBJ+fkrLussX6sAWOvEKoMH8os99/xerT2F7vVJnw2DeckSkquQpv05LXzY8e3
1/HLnSfbYml0Uz5ss6wPE8QgOJc3hg4AgXyddeqUA+MNXpHoeOCw2IlaX8PqYfmGH6WABhYObqmo
1JDHte/CTLf5FyBUfbw6kKuas3GC1Gwx+ld3KP2G9MpXVH3h6CwJ2hi6YCLioR2uegDjCde2m6bL
6GQkyW0yt055ofnKm5+UuZD89LphEDQOTUksFyNXpOr0RHwtmu+XCg+MlsfZU5O7HYITuMP7Bypm
xMfyDeogCjkD7GQ6KRXOzbEKkOvuPeCc6pxR4flH2/WTa0UnuT563YrmYwjWOSUkJBPpiS4YMfbG
Zk+ZnPtb9vYjkoJ1Pdi539kP2gU8XgNIQwlAsE6JmbnXVKkNvy32xzIS/lPjlup888iuu/a2IACW
4T5K4FX/xMIsbTshkkIsTI74FgOgc8YVLNnBtWGaDq/lZIbpz2jVQzOi+1LB8tyGWWXtlJlvD7oQ
ktaBSuo1FSVx0BvDg/TDQs4SXzeBg7uDgJi4j47JdXSKOpq1K2Hh8rwSZ+HfIa5kKhjyio8fDDF1
dYgq15rjbIhGODCLGragU6pxNzC04DYNby7YuJKenH+WJBlgEvP4zuMaR8Fq3izg3e6DD8qL7TOh
0oz7t91i4YG/9WxXRO2qv2eWKId9S1OBCCOraNzRM5bzz7g0msGi6syfwnTJ8uhPc493e5wiwnI4
b3G2+cafnpikOA7yu5u8iisnu4d7GdRM4BioscsnSCsW/mKaJ1I6h+qQTewTY0NuyNmuR0nGhRk5
Rcu86NotyL7g4ebIpV0ilNHbyNmprceGHLJl47sD8SpjD3Nxbxvc4FC/CIDfGt9KX8j9EM4ZgW/A
r6HTqd4rKAKvcw9UP4aaHpCZMk8Z27d5CtJgX+eOdSY9CcmKKODx7NiEUk11Y+j0cUGeJyacAmUT
oRxF4dQL5ODUVtsVgI7cu0zdfu2oWBLWEdFwzzjops2EQLtNMWOvfBozjD58H1QgJtMgwRhY1M2e
AQwbdsjiN9qZIDwyDkb44m7fzYr0GbczW4a67WNaYMeO+2SgU0DgrshCuMUCLw6QuTgcrclmqzf6
f4Ku1u3biPFbPLDxtUXcy9RB+Qmk8IrssLwoCItrvBb4ykhGqwtzJlyv+OcABUr3KbizixuoPAV7
4PbzW1P0FurmMbIuBUlK8i633TU657nfVkCyvPlfJDqdf3CUTU91lAftmVUtVtlNwILsqYic+UYn
tg2TxHBCQuqSZEl6+dzRXBg2pgyiHMocR48YaAmvHndJm7WfeBDX6oFvs2nOWOgIZ1tyEGgndoh4
CnjM3eVvQcnDnaHlUMfY+gTpBIIR9paLhvW81SWGbO6GGCIK6qTySRwpkbV32O/DjaOxVoXAcm00
tnl7rgBIg/BhGnYMemIn4AcyzNpqpFDlbmVh+rwiDAyObAnl/FaNAR6UAXDDUXmqTGOU7LfgScJv
2ucxRb4jI1NbL+GMs5LjjWXfI+MD78lqmQs8pnxCZKRnCSMeD//qIbAKNKodG6+ftiZneNMZpZEW
BN58sJY6v7K2F96h4AQ5G3s2GcoQAJz3kedr0lI4gAsX66sfNg/4Zu2DJMkGTGXbqGG/ZOj5X1hX
pq+kpzbdsSlD62DqkQQSuw/VuQyZNz7NrDuLH1zyGrZdKNf8ryosUlBhgfLgsyB1+48JxcY5sHqb
oMwZ0/rUW2l9Z1ZMuZtZlS5s4wBffRxieu7Oi4aIzRYs8qt9oK0Z0M5CZAP/xgDWcfg9txa5Dkwl
JrZpZKn46cME9m4+Q/IBwp5B+PwP4KFGysRe75nvP+P3C4M82JUuJALkBGOlP6oqabFTB+wMBcHE
TCDZtzQ7rkPlHUZuHYw5hDk5G7VUwEdxWui7umFX9WgrTFDMLrAPE4OatzvTF7AGWYCslL+ge0my
NEOy7hJjwOX6jGSCOw+C6WM2kVsXd1lWfox1WLj7kKz5nEj11X9YGmdMdtiUeh+z4g28vbLKeUJD
w4KDma6LGqJwom88SPBu4IiM/X3LUDzYIKvpvuHQZUyekhvdsKCUYzE2YaCxZFUQ0lfQ4m38BUrC
U2RspITCLrqnlqrMPtIoiA9/0A7r4SI0xxxt9/o424izkKAhxcZMvdqXooO+TchGF0bPWVCHareK
QjEWHsV/TEQN7R1P3l9KanNGJ4oA2eYshowyKfu/m/aZ1EmiFN1zLzv9FIIz8mPLMqh/EKdhG10I
+7oRsXtyiXRZ/XWGHAF7TGUX7iG2eMmrDofs7IC1rP5hX3JhzuF+FQj5yIEGQmiYzJPS7c72dNDg
J+Z3j2bW/ps4bp8fQ+RODAXxL4PJd5rXKfGRz6xenmL/TXvyP7esy6bxAg8jhCaPm2i3QuDHqdB4
y8sAB4RKK8qW6Iv8vwDAjgAGCNikye4JVlh4pRcX7VFmBSIHVTnnpC/mSEkvSZgX/w2BRGImAZ9B
lSO8yMGjcMvXxLtOURRMKn2Z1TrdmYVlcdwS25rE9lgvxCTiM3sQ3DXDq9+ESbsZ+rHJD81keRAh
ojm9Z6XGLy6UJlCvcVpxiUY4gBuVrFgGDAJWzim0Lr9U2DrlL/aYu2+UJvfwGFTAPo56sPpD62HS
PxBNcKsMLRbtp77uy+OsEPjHSxWsePpSR12Ayc6/iHvqitAIKq37Jddess2GNoRXrJG/bwEg+rhR
JawDNPbENhxtFS4pEQReQh6fU5fJf4yLODJAhehoS8ds/SCLpnvMWht8Y+J5un4vl2RlzeTjXH+h
rweXagW0jDEKCaRjogjEkdg8vezl2srubKrMb+8o9Wb+Q2H5/0HXGwFWDSI4JFEYgveSNfLbFDd9
fyJDENPcAmssYZTOB/Yejrn7Cmo9ZEMssVWBpUkFuI0CneCKCUMdmW5042cadkEgLy5l8vLVrLOy
TjPxm9dB1jiRmDR67xIRi4zzwSNeC4TBCkDQWO2AAlBmHZpA8i/hANiRkgfen8w7mKiE2leg2Xkd
FJFkR7DnGTw6VWhxizPwoMDaAwM9FnU07WIqaQ2dSJcWXodZ31xDdrjzVL88QBISHuLYaLj1Xbip
d6Jwk2kP4oBsGAT4sLjbyQ7VhkBZOKRcuPqOCMsbzwpxLr3JMlswmtxi3bJG0GobmUV9TIYcJ2oY
9Gg7JliYD8JA6Df4uSNZk7QBX1q1LJM7tMQc65DWbHT8RFVtEtqZiFzlYXyGaEUeBT2phWvNFt1Z
DUaqO5tm+AZXHANzcOymv+c1zdbLUk7ed2GVdO0kcwzrXVks9s9AGFEXJ2sXvA2mbOjKsfKTRspJ
msXYp+uFBT/twA5ko3yjOU7JTihcqydVxI7u59Iew+tQGS5oqBnOW2b66J5JdZlz52UVc/LGmLtG
tARCgU2Z9mqFjHYtTZ4/zI4J07hvFfl6VqGb7MzFUz7UtK3EPzpBFF5nxqw4td3R/a8AvnFwgqVE
rh8NdIqIJeUZCubMYSGS7JHLzDYbFtnS2Zk1R4KZtbDmBEoYHqe+tz5x84s/YdUTqYlRuT8QAVT9
64TV/jYjgWmIkBIG8XSyRdFAmk2dR5/MSgBDnrBQYsLXoxkWC1OKeHBGZOiJM7DWTdyRtNaW6e3d
RICbiHmpgUCN3YqabxPw8C7bdF18HXce0J6tY6xy3zLIc+O6y13viS16qXcz8U23Ffykkt26gvdG
rGrV3ZWigaS/zUSK4QsPTEPaIdNLuig3Gd9l2VKK2QVRUji+I0SjzsRLsWtCNOlb4AcYxQdMvv88
MYVvJWUticxgzH7hSqIWEbNZ9LUzreg/XDZ+u0BV2mdkaLE4gds+fhDjAZ9JImV8sLsM0Tr5zCh2
IGt91OQ/RTHOC8AROae9z6ZqGs9+Hc72thQuC5KS7ObHxWPYfRyKcR5PZsjDZ4gGzA08phYRP7om
ZTjnMydjCZrOhlAKuvwmSshNxBCahcew9wOkPALT5Yl8cLTIMMgE8X7ERr679BDWLxLjBCyXUeo6
+yZNn9wpQFLN3O4ToQ+CH9/HVblj8pSxZE8rrxk+/DaJ1hPdmp4gi7YROPUwWe2j4pNm/k0CoH2D
JvnVM+kby8OiA9qUDL/ZCYtbWu87UjLbe1Zd4QX6rs9DJ/HsQFxoYU2vZNVUlxoym3NI1P+Z7HMY
AiZtAeCP5GLtojXx1CH3oHp8I9IXD2amKNw6xGDoWCjAXVRfC6yNGAFIRkDJbLqgUpsO4EB5wCY4
4YP0LUdweXlORfaAuz5Nwg2Y/pZmeKrBtzExHn0sXO++TRbATw2hQl4i2LKwxKIg1U73GGYekuot
f1uzWFzXpcPogpmnyzKUC9GAQAor4o5XMAM82PnEbN9BXPMCUcG0ezOb8InC0mt34zo3l26o7Gnr
Ox7W9XalIPmkLcrSA1uDiVF4KYZz5ALN21JsuNGuGuXw1iya9qDLbAN0aMn9Yxswc94JJeRfPMKa
w1FzfWy6phEfxSTCC+jJ4jNsCbbYEMuiychTsv9plU1H3bdELBB/i2Jm47Mgo8NxRv8RLWdCQl7Q
DuFuVEPT4nlsy5OLyEYfl7advQPjGdKCKCFZ3M4lQusDKQ3t10pup/Vp2wv56hZQvIp+JpmOJJbO
jxEeXwQWVl+2P5aFSjeOoB5Qw8oWKSHBexajj0zV7jcU27U8jYQIXAf4KvNGJMv4H1CLQm5Xz8Ut
u0oM3UeyJ4zcMT1r6/Nk1ptzAf4SqlWS3yLWe/jY0br5w5/ASf3frOtxeofWWK2464h8zqYGqwQm
1So7ZY1jPWFuV3jSQiQXd2QyJPaF+jxBCb2I3viHluCs9EQwb7WFL4lcIwZ8lNTHKIJHcjHuAoUG
HAFCNo+BdkxHU2cXNrfLU5LzkB5xcy7czTIj5VP5XKFI+sDo7Knskcetgen9F1xxRHXWqc7cHe4j
XAQIVY2BjOGRvgRYjc4lH5ifQ0F3dZbvgrGSJGaAKVrmWwuBvQRKiVo/o0kb/2TZ1ZD/KcsSh6JV
K0HgCgh+tHwb6seVyp4/B2Zvz4a1VM62wM/h7oiGInNPth4NbU07t8KBwB1IWhT/4y2+KhT78CHG
HdV+9E8jIx1RH/csglqPdmHj0/Yzx1FV+pG6DSPNB8kaJnkhIw6bJYzGCN8mLwlCmMtSDZ37jypk
LfYTF9S/lvybr24kOPsUhT0wK8OCZkXYINia8AQ20Rl3hTqTRJAm564fnJcxkjWvJdsKZ19hpzJn
8iLm/0hitv80TIGq2wtThTu8N5Il6Bh261bZULnRElrDPbQ2Y72JCSdUsuRMGZg3li6Ncpoj2WI6
VurXGr6MfU1SZtl/u5KIgMOCJJHPFIqV98kDiPciHgA9JceML1/8KjnazmnJUfMx3+pmqzoGgWuX
eFeF9x9NdI9+f+YrOiezJD12azneiD7SYwr31/ILCvCQd4+AhGRQ9gkAFn5iCylvcnQWHspzgtkV
R4dAPMqJJCDQJ77tdQHpraitY5kwytVbMQOLhZwC5oRNnGv5XGPa5RKyk8yS1w4ks3XhzsvWXRoB
XN9B3ZDy2XF69s64XaZ8b0/8xPeooxFnmcFXJ2lZ0j2tgV8xk/MkTq0JUJdLL2P5/T7tg+qe5zQh
1WxiSg/0uIQ/E4y13OXAsTw+UpbJ89nOEOExI/bD4K3G4gAnrlKBy4K41Z923omfHu1M9DpgTgSG
z4LwHJlBk7Ari+CZc94i1WwxjFpBEzR3U+cRvtmvNVJ9ADbRcWBJRZa9M7oXDTZ4PlBi0mx3Vhgy
XcTWUm/9cPb8PRKDoPpwC1Yfp8xQkr9GGQSTjR7TTF6Jl0AEDVFa5qgLilpmL4xkfZr3kkGBPIw9
5G5Gu/WNSxH54FnBpQfsbrZratGzboKeJNMXBFZefb+Cqcr3TNKS36aFUYplETnavh7JxYxrx7CQ
okUiu28OuvnTWqf5MwuMtI6d3wXelZkaVj6klOVWwSj52+jOQ84oC9d7M4PjWJsaa7dBWygZNK1o
FcrNMtlY5gutZ7OrCbuJyLLyuubotWsU7kB0EtICmqvDGD6Rh3ROdRm+Elnb3TNQY2ES3dT4Wyjq
Q0UgEEpr7p3O/QoKots3FNELoNDER8C4Yj8gnsyzCd4J7cT/pqTgnBka6rODWBhjbBJkDghuK4KN
DnXkETiP6xP+qRh984giO6zeAoZ5tzBhLS78WovLeYmIZFsmEdhN1wXcG1XdUn1FuNcXsANdPlnP
cmgQv+Qa8grWX1Qc71B8JXxB7Dzo8A2iAblTuhjyS0K6M9Jcy8vKy9IZr/laJQl+P/xQKvnpfNEH
zk8zsFE9YlFPo33rDu79GNLV4APPUiueSkgXZ26hFSQlhSF/pyMb67kAYMXQZu36dXwxrd2WaMI1
GIKzBlom99pnMHZmX6GXn0yU0+cNbwp/xqwT08gksbewGzKPQY5Tp9kJa3VggQXuArShYzrZF0vZ
Moxncgi7O1lNZCxGDOYYK+de2hhi0DhRYVuAo8tip1Th/W0Xg5apyGtwkxrK1wa5b3ApRJKSJg7m
BjE8OeJ0ykikoL7eepp2WoPiMId14e3IweGVkgPkF3CKrZxemD6HAIeWiBMfpoll4jlFyYYCNvK4
29oxTf7ga5mip05xH9+V8yr5fCR/NnoopF6GV1LxVPEkUe3cNDvaSaglSMzB0syK89QAw4LPB64P
w32x5BLMFU7lfTBHgiYCcnGH2C9PkkMrM7D9G2fmc7qJB9dR+1vOwZVHJphG74v2d36ypds40Glz
3AmMzeTZZr1k0dpbHnL5oBQv5HCvpHaZCprHDj9jzcPOYYvNJu/ag5Z9H7x5UU6vyYpy3ePNxvvQ
AwIaEYOzv2EnZdjt54EI3jh00YhjJ5a8ZSrQBCOC3/oepkD8zWDMoTbiAAVOGjFEQnxh2x8Z41jC
KdERElJud/73nJfkV1OgkBFP70nkZNIRyQPwhEv0EW0QmV6u07gP/SJ9stVAOlNFtkPA6bbpE7A+
eNEVEAhRRrm9WxA73eJPpG8fVqitr6yf2a40KK3Lg2TQgTgs/X84MiQ/vCJaCfvszSIqYNJLcppV
TX3D2nAkq3RUs/eNNgWECXs0jIdLyLQe/GrvV5eoVv7eZXRBwEtfyXlLQSk4b0mlQ28ui5lVnNbI
vziVOmjteCYYSXNpJzGojfRfPto90Yvt1H8R9Ov+1Tl5fGmV5L90RrAuUCb+BSlLyoODcfzk1gzQ
NkSRF9YvpzMC/2TgIdxROhICWllOgNCsAkl417YekDrP1X1zzGe0skjjoJffZzTh3zUTrGIbqKB4
tTvvYdZzVD2oYhZ3QaDLOV6U75IWswSwHaPFst1jL2cP/gdLQiblsCByjggUnC9076Pcs3Fdcyjr
muKnqpaC+rQeqLpA/62mwZNZ01WCLkIWCNe+KZ+CTkz5VYu1/OOsrefs6hrDg+Y3s2iGYrr69bdc
UBYe6tXt5hjNKiHcqaZTPDsMBIe4CZyi21ilbBFCNLX9oabSfPROH/T7OjROtFOFY7mXNo2ST56J
qT8AN/XTj6lyac8Da2BsHgSLvNYLncY2RAVIYPTcpQQ+9YlYuHcT8RqFhpi6LhrX6V31Bi6niXz7
riXrpN5CLyEjlHGYO29bx8vem8XGj+WWsDMwILF1jLZzhAovtudhqK84Tlrq3KZBy7M4i32xF5/Y
6g47KsSMMNU2GriipiJ8tbED2s8Txqz8QlRa13wzTB+BRasMA9XCkzgn1TP9cPoJk4+RGwYtJl06
SFIv9lPbwqCY1miA6+1A+ADSu1YCl4tV1lrj3doEuosXuqH8ZfJ7xSE2B360jRCe4S6cGP7BOsOp
MiM+Vn1SeRzq2sYwN1ian/GmPMGqwtgVPhQP+OQM6aFpByyxXVV3ESB1gE0dy40+LZioFR2unr4z
jCybXGrkv8YKHUTjePNoNarBdVr7kBFtYtYrVuSMNW1v4cFXj6LLe2dPP9a170tjr2R4uW43Rvsy
TwbM5TLDuDxIjM/PdedpPlhwc5AokB5rLJisuKPlrFbEjfuZ4Jz62oeNlHdFPnI+XpzUa8lYQb9N
9Mi25ZzzgCF0vj6wrNf6l+3U7H8m7E2Ld5XVKJwJQwGgEDsD8bbbQnVrc2czwkdjVjPXhR0WJiMM
qT7AMj8xWK8OTsMff8kqXFBw11hgIN/ttG+dC830+rDadZY/9hUKzg1jgJ7/qDYmg2yXEiKAEn5S
d6MzV/NXkbaCKDZr8QhvsKsmjjpvuJBK460vNvA599xNFcQoy1mm4KRpj+dNTmFKkCgpFUweGrlQ
BHs9bKaDYanwh67I4BgoAwfpGaUl+iou6QY0UApLiP4KpOhZsWjVcaJdsdI1w9neOmA/wSNI2zTb
sUVZvI2EpatnuyD9T216SYzuVS1cXIjARihOV5YSUj8Xwh2aK4KDZXj3DT0xE88yTbe+NeMldJHn
AjSR7fgngVyc3g9ZMt41jlaviL/t+uj2AmSYxCJiM0ZoCbZZXOrDqhFMiFqnsdkP5f14V8waOHJl
khkFSj/dMGEt9KivpkAzizmoDH9L3i+zgzYqKyJaKEQ3YwZdDIGqHYFF54vxgoPbR2i9c/i88rhE
68ASjlqxitFxEYsKvxmPUpRHBC9yD1K0sZUx3XVuBc1700OYJnR3RlFYEsISncrR0+GnwzD3o0UP
jBIGac41q4p8vbemya6/4Y6o/JEYBE4C9v5mRSSuqih40XRv/RYAg/lpB4tCvvWpTI6o5JNPFMPd
CYQZWnzUcjYvPU3W3VT3aBvHW6FGwCNzqFfWEH1wgbKL28BGkunEpp+d+ahRG4hdXzujfMx4eLGJ
VWA/7i1N0MN25tr7DRUi+4OQvs7wRTJy3CgnlMXWaboqOvNE948+2L9baIPpvtiXVGrrSzoE8CLD
cp75vu3Y+Iyb73rUBmg5ANKOF9V16aqPvl6d+u/qh4t15m8I6pfc6edHMmBn+84Stv9BZejVFTnO
cwGDE2QDipO4K4bQ+Zhrb17KA99FmbKexlToM28k7PS7y1ydEGYTFO85C1YC10pePsx8N6r6C2vM
KGMpHjXjW1KkqcJ3LxTWSvh4lbP3qdCqK0vpJPnm5V1dCLms+VE09Flqb+k7b2b+sTYEJ+N6UkEN
G0AUxc9YQvG8nZX0RYUvxA2AUvqB2IqwYtynq2RAWanz3OtfDP9YnUqfU5gzlHm099qu43zOogIu
Q8/dQuZN0eJb7iQgecjB/u1RKwv5Q3PmDR81dtMzT5hBWz+F+LVI4KA9JFvdA/2bQib+xZ3le8cg
LEirz8Dddx8V+5SO7Cm+dRz+i4P8rIc7uBdoxz98guPvETgQGggAazB7MsfEiPQi6WYGJEE9MrgK
vXe4kZLwtmqy3DeU+157MMiRnFN5wwJRTpFp9Cx9XD7ajFN1rCCiZ7vCdzrcoEjmLibr0ohoJbwX
O9fBD0jpYiUnu5txHg1rUf7ykqtvg/cdxKy03U+2SiTULaASo0MmBfHN7Na6zyZIHMJspyF9X/ta
P8KeYp7d4oFA9EbENL6P1puaX6qyyPwrLZf7pfMJyNymWuXzGctJ/dxEOvwvg0liSGcXJkQiG4LL
KrKxKWME4/P6HsyeOA0kpbmx5dL5xSNz2o7FDlfRgTVrgkC40aBT8sb3XtpQLSUeLDBVyqluFVPn
1C7rjFu4Okr0YmaISODoKRwnxDZ1N9X1Ph9nqbaGyoxQSDDtZAsjPyb5d+5YJmdR2iKcUTkTTZiV
SBypzRxFbIkWe01gubUrfd+/itLSKEFWt3jgemE/P0VCAJhXgc86v51lH8S5xem0J1plDg/JHNyA
4fOUFuNHUt4QRJUKU4Wax8aeOaRm+CmdHBZbCFUIGzARCROuhIFpqnDr1wa5Du85hZy3MdhXQMli
mhbDs9ERIoENCvxVXCcMxv+tOfzwWBnPKuN6YcIDJoGAnBrUW/rigHBHlWdHyzv7PipowIAWlEhg
7UBLc6dF2BsY699Q9PnFq9uoPLdr2mVHS6bNtSmJ0MYK2E+T2Mz56pLi7THr2U7YzL5mfHPpOZdg
+t6pHIqLtlVT3Iy1UXs1xEnYfxZfkEeFezeBw2MJ9cljA6w7xbrQx0yVfZhHskjfXQfLzaGvBfrL
E7Tvev6acAwgap39qDpo5mnPYAPDvxPiPtT5U+14XyYZ9Xwl+4dQT1SzUJwB9LeEgo1Y8zdhJjr2
j07zB+9FeCU0F1mDi/fjJTCCJGKUFJ79EFqMwvqTs9orW0+oLPq+cfzRBX2maufRX+fcPfjcRhEC
ccsrVbfXU1mZHmk6UQoaohiyQir4xg/t5UI0NAvxTeUE3rQBE11aNCss9lki9nb4F69U6PFDkAR9
RKUzBQQfI9jd1PnA+AGXo4GRYw8LJurcGaDbN4sELeXRLeHDq/HAUHnOd1FHRvfeM3Z4BjeR/E4B
nM2trhy3+6SOnArS7TkrfgTkjHfYJpqskLT5F6jJHBpvdt8xagT/Mm5k8i8cOgKc4+R1EXl+H6E4
MAxoAORhV4GiQH89LcfZLmD4daSCvKPU5tDHZsdt3Cc2+5GgF0xpMiP95AI7eP1Gq7L+YNZ0v2Ed
88uIkGUPcz2MdvsAYdEtXwcrXk7Cy3pcNSVDjMsEQ1NEKfhJWLSz8slH0XwknkPf/IM05w9Mkwv5
iKaqsRG/UHH1Vz8Xcr0DYWgtWzyEAS5zclUAAjo3GJdq6JJ4twNogQq1Vf3bd9IMpw5qE8SDwC2q
SwLkyoLSTFbKs2/zp4pNglaTETEKfI7PDrntFapridlwUsHz2o1EbyDez8my1rjdeBvIRs65Qt/c
zrb+Yo933GMAtMx+mrMx4fZGY0CSCm61dqvcui7ub5r3N94SQmaGolpi2DiFYEG7lEfh9CUc6zIh
s+sPDhckoWMivKMmK4W1aeHNdzIqBu9UEM8JqI2aH8Q9RiQiV/KIZX77blVFTSOW0zWTaotNfudO
NQk8np7ECIwtM933rIQKtm7vjOuBdW65nEPmWmzkwTA3f1EXR3wQBe93+1VL6IIH3Aau2d8Sg5Z3
v7SmMS7KGxAU5AURIyy7+iR6dgvecypXT+Ikw/QPeYlwtViVHbm1mwIFy8ZurT56SFPKqbOM6qGH
zosSPdnfrnMIMRXxWsIbb5pX1xGvDUu0jN3oMjSxS+S6iFeiOqeXiko+2wPXsp/bFB7nxr59y4w7
6zE/YPopI0YcLSdqlY4GfZGp7TvbDusjAZQEWNAirf0Rmg/ygYLS/qtYAiwOESftcUL7yu+LKO0R
So1MfgGS5ThqUtlT8iSKfECWTsuVrQZxFknmWwAxJx98V8iR+2bEghRPew5b1Fm6CnzjaC07W7i9
+5gt08ptg78fiRCq6tcxEwv+xDXvr5PN9RyJzkT7zHOYTLGmbVb0v5VH8i1KEPVMP6Gw9uIu+hfW
vdtfCB4wBBjMub7jva8D1Lp294pcgwhwVB70L8oqTQKlcNHZTre+/1CwPVyBamIjzVW//ra87ynd
lQZ2zLDed/Bysv4DjwLoNoGlgB+W/ILgiBOHzTh0GUB8Pe0fQiw3EsXB5dRpTgNd2LRT4JcbvWel
kosd36uDBT4zIRunSrvrrme+Ew1b1bJ/kQe0HuP/ODqPJUmVdsu+yrV/3Fg74A5OW98eBIRKrUVN
sMysLLQWDjx9r7iTM6hT51hmBLh/Yu+1OR9FBqfSfnKKnC6v65VlHcfGXfujcgY+BSdjw8CjmKAa
ya1VvE5SmZJmy0Kf0ApmTpHIstj/XbayjYmGIsoD+VkHTa8Gjo3yyiwDrxiT1fIJOeO63uUtpiue
Zdi2zTS3XKbEJ9yyIp0YiE6cbkewCeqL1QdD6YW+ejx2NRz6M0JKdFdZAWchVPg3Xi72sJT72eow
T9TzcJtbFLgvE6PmU28tzshsOBmpGsfSQQJI8kGCfwiVw3hlLC6MCGsMRychbHVy5ZGEC8F+0Mk9
s3bAQAb3jtn7Wm7L65yPBKlQNqQw6xJSKj90IcrbIIFuQDYzfhps3AjER1eGDEs5zmOr098SmQmY
vA5lbzQwL2fEUKfT45YMxJ4wedBXxHGQydgWcXJtF5YO3joxTaeSYJBi5+kZwQTxYCsas4DsKPpB
029S1EdAno65YSeb+k8QkcD6MqXXd5UtSK9qcKz9bhldd4Ss0shQXMwLJ69KF0BHKqALtxC0GtRW
rjy16QradVJEEFAA1VofqF8mc98SlbQvadD9fQKew70ZdNB3+550E7mbJyAFhyJ3qLjmzPbz8wIr
7bdLFnR3mBShbxIW+K/fEky0qefD+objQszKiZVUtp272UApzHIKdt5kScQ67Kw+OY7sc1j0+h1X
9F2LysR3+TaGdj4VxTD8GfJlVOicSH6+5H0DeeDe7qcha29w1HZ6PnlE9A1XhXBKG3UP1+mH3bV4
EioDiQihVlfx1RhnYd/Z4WQMkb9DdexpY746vy1mdAhrt87INYG+fMaibI4wxirxJpGIF09QPeL+
boGORUQr7H6wg4AYvUtwahZjvnNYSDNb3OAvoGLDSbzrGLTlz17lo0nwSdjWrPNTKuKc2h33UpEM
3h1OCsKB2ABcyC0biUNr2DgDW4aimIeLm6UqCLrLCgaK3eZA1hji2jp3GS8rs6CS2TnxdiP5N2h3
Of7Zl5crC9t4L0td00bxVMo4Pzgp0ZdQWyYYxE9FJezggmWxhuUpQLiP+KJTbTXuCoIt1+RAg1HK
LtrWJvijrLJIo862tuG1Jc6tiEp0yncY0ZbnzIpzs8MFy6BnoYvX4QDO+LZmIPlU9RTKbCwHc+Vq
F+2mws7/lFhJRjdjiGs/EKWZn32k1OuxBV8rPy269ZzgFjRBeThbeQLzb8tKYJXDPGyfmzTIc0Ne
7hK6rnAMog3pesGfDS7V9LMVi7ucV5v0nmetwVWDgjBwigDWFGXMJhW16TruqrhF6iL8DFKbTJkT
300+ypNrDV+OZWEVI52MuPCUPBDZbWlyLkgrb+44BWOJ3jNRrCbx2IPcQjwOH+UombRpdYJZBSc0
oolrJmfnsIuE6Y7ELSt/tItAjSOTwxmJPilcoNUKQh1RK1IMpNaN1S3OejvViWr/MhFcGOHEtvDw
tTdOZh9ryEgI+Eq87njnYUJvetyjzC+Sr8bWgbOXS7ok1w4UlonMS3tJ4+1j4c76myKUW6ilBlE+
EvuCVSFqEY8sVLxDad/lWXCxVdEBv/UVFr4nVpKu/Gjd0YLv4cjZzm4asfVqvyyQXvYoiYvpV9JI
yJh9awo2o5+5gdUdK11VIXNsYgi3lDtueq9JS7cRO2V5jw+vXOf+DqPnXOw5DMv6HnaURGYI/C65
yRSqjofepsv+jpcBJNTeHuQSs1dG8Zlio2dT4/0oagrnogqOyw+X6w37x8Qo6yoQ0Jg/Vlx7qOOr
oRUZy7eGhZEx7PfayMHPHeyp9MHi8H8ERPwVLNPmJS8S5wObRfYsmX9s2DrP34PUdo9pN22tg2l6
zz7qbqRw3gAGpkCKfNI3ogGxWEAslo6NwE9dUWeFjkW6Civw1G9uEIgHCbFr2SbZuiB4mZPzYPdK
gPTqPLN+NyQK+8dZeuxJYfViWv4scopnNJlOmkSzbNoV3aUJqpul6JyGGPWUNnqOwYN820aBuDHM
o0Y0EdwE8T04EK4I7Hw2+6wgFdaJAbC9RCn0cR9douIt5oSYZ/fY5l6mH1MY/DTkOEe9g4f2031c
hWqTU7yNFCixchInKoSq8JfNIrWtF7s2hT44JFSunLuozG9HFiswTnxftMNxbVNJuTDk1SaPdpUp
ypceFqXlkye+0Kdht9icDNIgciFU+wG1DrhciA0HsINdXZwqMBCywaLBwUi82uzb/MhkC+Vit7I9
bz+LcRy9F69DSksgU++RW2R8YjHDJjepO2A2p7tll8xULGgjP8d8wh+yufiup7WoQ/x4g9ktSSzk
Z6HTPk+veX18F+N0gXIfF0HN6frDI1fRbW9E0dwmoo/Bmnms13c67zwomb0kz4HN2AIBCqAR5gOa
55bfpecO/1gYg7g3rC4K8evVSO/R6i4WeGPU1FITNlEwGIVqTMS5J9DVg3X05cltk8lFg7iyXbiq
PIauJyN1drFDCpcDnigRMrFw1yDSGxn/hwqtx5+Skm7+iwCCCSARR46eSEvpwKhIEC4Dt58x1tNI
SAYNljQ8+tLuPA9etYt2maH1KLwH7YLYmWDuQnzCKtqk0xPw4rkLrhhsD5DkQmyhGXyeGj9wmd35
IIVMfge8sDH60EBh67o9xmCnAsFYC1/oEKw+RuqVbASDvF3n23wo6twvP5mBB/O13vJtPJq6J7ui
SoLMHOhcfYKT4GKmh1bYJPRZg4RnxAQDJ6yx15X0pQuF9Mzkf5zRCacIPfuhcuCHGa1HrMHgwPbV
5C3nkjYLuSgfUhVVCNqA9SFcYHaWl9kTUtqOkb+aC5KPOjqIcMUo0UZ1TfkfWSYYqZIYZdC4pTXp
dUirnd3groTtMrtR68lnCSgitlsCbUWeBidB6PI3Zz3zxir35E3jjoTcort470rhTHtRFbXBNz5g
75K4SRgvqRhBAXYERqTtks5nIqTi36FxiVtuVayHX/QjSn3R5dgtXwkSudBD50IwL5BI84i8jlic
aXHBLzT5UPkHRnwwkotusMKG6DU2f+5szez1OJeGqMX0Z3CiEK/8XWjTXCMeySHuFRsNlU0BT21U
qgUXSOLgdtMgS3GUd0V2PQx9E1xDZZgb7M4lQreEZHtnz5aKqs1PEiJN/DzjwfKtJkfe2Sxq42gE
7YjWV6cf1thk26mC6TjwbNt1fM0hgI5qnPX4k7KAfBGlWNj+YklDSm83lMa1RAnCmIqSgfk4vdtO
F7pRuwU/HdSJ1eMdsECiEr8UcPfbUATUw+pSk+wpdDy0KPQq6RXpM/58j5Y8z85DoEZx7S/lqvYk
R6Svwyy1Rh5MO3gL37x7yzXqyy+vThjQ1QreVoQUxk0ObWFbfxKtyt8Ry3nNt2EPr5O1rXiuyASs
QoMU7BuaDAwAcnrZJrTxJZ9z9kT3hGe5cs4byW4/ZeK1DawnCOQI/totI1EwMQ4bv9xcD9A5f8cZ
kRi00iDYHsnVSu8bkFDrMa4q1YUsey/hNo3wm71P2jMhNL1fn5AhpzKy2yboGIeignwcHdZOh7En
tup+GxnyP7O4IqWDzydtOG2JT9qxO1BHuiVweulQvMFYcP+pJstPaK7B4OPsyl5kNyXdVe65sDHI
4YGb7mlL3K3JjDWY6NHqaRZybg6Vt9qaBKZAErUHCrfbSS8bnrt6KZhTcxgdctTP9VFnTXKvJVvu
0+wy+CKWpwzwrc5ESe6tofOgS8k0FjvXZxZ9n9aV8UCRTxL3wzBqZjNJboWeneFREMxb/TPjluXs
WzbKpsn4ko6hTnD/kBHd3cHtJY7H8nwsqTY6IkJs8c4QUxF41rHuY1IzCkQDBYNoieAJ1yEraYJH
rYdGL1ALAd/k7g7VWoJsEyvU5bTG9XboPF7jrzjB6Rb5saWekCABtZ9qkzx2lcj/SisXNzUTc2Zy
/0PxsgKFrr/YtsuBiDkf1WK1jjDax5ypGrje+kbBsUBANg6CdSZO8ICMJHhnxYVqOF4DI/DRow0b
t41XVObHtimHfZIOwHD4TXaeiSq4jJywB6IVnCXZXdZWjZHw2m69RvyetDeo1/BMLHn6Se23eoR8
tcnLhBlEXRmVkoiF9aF4r62x/c4Jl/+bg+G0ry5Jzy9WjyYzZOFYX3X8SlmU4jVncmOTx/HS2EPw
lnCOPqmlaEukYBy+ApF+L14qkLvtmbSe+cAKkE9Zxz5BhW6rTOijTh8ocQDLLsCh428mWC7KDjBm
5VGo3HVOotPZzybE9lezZyKRcdryYwDhFtueVQp9ouBb2VgG/PYkWIsELyuvTkC/K4wfVehAiP5K
1HAzQhqULMp5UhihNAq0pywYn5HQtF2ZafYBdKHEv0V1NSZnvkEXqLONODqqhSrYebQBzd1iFTEQ
77Ec7OsRk2O2m9wF4xU3b3239pmZ8S8YG2yRY9eRu4Hfudm2vnubdDF9YISEtxNYuij2fkI1GU6j
fWkWs6T90zEXAoqSMW/7rK15+NtvAmd+MBrCktCN5J6+Lp3am7+x5jGpBU7sfSdm5aWcHNmxeEGq
eWRCAM3Wg9Z3YMsYgxcjp4aHeIvRbu68Ok5+bJQ9BVC7bXBPOiMVfNdA5+FkRTrvHJyp1fXt1GlV
Hwa6PTd0/U71z7KK2Y97A7Hrbp9O5IEQ+3p5gfvxxSQgW/ZsVy/cQbQVhClRyZO2BiyGJrgm3OK4
9ahhQjNK3BVJmjqfHltidTOQHLa81FitIeC4aUXEL1omnNHWDAPIjS37rKegJPql6CmUvTFW9TVq
M/JEoVM0P7m1MaTOKPWfdSOLD2xnyXcMNM/s65V7HJFHQMM6zj42+Ez293FLwRgm6QxhvRn75JNy
A68SjCePjV0Td8yIEnZ7O59xW4wAZ5si5bvkZhFqVVZhIUECNBKRGk2ttOQTmiD2kF5GaPNClLd+
qGzP/QtdYAaKLnv3q0yRmZwWZWiU3QYNEMFgq7/3iD6q7108JgV3eSaKO1vg6rszWa8uyFRgCTiu
NFb0qFR6O0NoX+AZVgt8RVEFrRtli405pjXFICNn6CY4msgOx1M3NwsUNNAb9tEOEA7yU1UEHY1w
S6IUD7LYYQXR06PpaYJ2usfXetUMKj/VE33D9dqlHTDxnsHAbqMlUvvUmnL/wDm+nmkyJMphYl89
685IPBv+ScS0QXvcqO78zrQ0FfdVy3rhHx4cTN37yW8hkx5mlNdZclsmiCfUMZu3chj3uY8BlcpD
jesFlOBs7zE/FWKUJYgnQhQm5b5azYy0NZvyPqBay7A4zCQIDxDEPXe0Q8/g8SbXW7rVV5eW3vU0
YjPAhoK4oCIrCi1yVKxy6m6R5q3DYTJrg8QQkYy1RIqCLOZBdyzckl3MMO+JrS/OCQVTt9sVK+Uo
LAff6d+9AgXHEbdu29ytOEgt7JUxXOgQVFedPhAQljnMwjfGOOhwVkTGrFL5pTJ+KIISdOKVYWHJ
zVwbzsfstHFOo/wiXTDBq4zs6IyiZKSzlP58ySPwAs4OrHFluCmxvKZb0EtcwUPVHxAa2dXeRqP4
pBLMaJFfETPEgMUqX3OCBJzbuPWoYZlOIEBl1t/LV+Z002/Au0vJrNVMcuDicTvjEfIE+0HybUMe
mMst4DdddfRaNfun1mbYzJ4L1M2JdY+T/CUFDHkkWEPpHZo2RRDuYwROTwTtrC6rdNmL+lql0zj9
5Z53slvgEXxeOca+C2ynkc/OpWx/QhuRxM/QqC47xnWTQAzKlSf6kOMsTw9mAwnGVZdo5yRVggyT
YnZ699d0zY5JgpZ51w0L5jPac6TtNPaCKUtq08N4VI4QbLxSV2GuKX3DGs2S/aTo8Nk2VCSu5/ep
xsjKRQBqqtggQFMbQYcE8qC10gCM2vWB4sfh6NTQo26BQKrfAZDHesNMQw8vsy3IhmNK3iEp8i3/
XBXAlB5NRgX80eKs8E5uwqQIUVVtsKin27xbE2VN72mqdHPVGCS2IbPWVjA/6vrg3m2WQewZXQqu
CFIsm3+OzZLwgKBNwUJN65ShqAvv8xkd/Fye59QwRGM4EyCGShB7ykcXSernhG/Mve0JNx4Pdkyd
AWvB4Z1ZC76uw0zA+4Uq0S+mCzEBpgRt9z0ylB9W8l0TXm70W+SBiw1TnsQDhKpW3KYvbaXXL8qL
dX7sAnKeSTIytjqiiXOwFlmt1NUOTXrd3iZ0z/k1oQ5+ftc2rIOiANAhS2w8ITWTHiTnLsZO7IJw
+h0XCisjcQ2vCYVW2wUkCuBqG24atDBj/wioYaP8QBCAqFEZAUhlRWxVccMEsfWQebbf9y80HIaE
0sROKnZS1jaSV9HJePTeW4wsC7CLCW87/0a7wfuog3X4mwd00ycMU5M6Mbazs3duO9t6YIZu4ieZ
5N1wopohgNAsvou33LW5TSo1yPphQa2d7i9bIPskFN64PQG8/QutNQtutk+CqJJYYkuPK0WNSrUz
kEYLEcPqkSHJA9NqQ6HtkHmkr9oEY87eU9lQ/QAugH+xpH720UmTnHurtRiVeLbjkPkRz6/lRWwH
1c4Ry9mec7xjMjHeT5wP2xD2jKoJKSos7k8/mJ07DydiTGY7z2p0uby8yxzWew8cEESMwOFJsRJs
wNcgHALSWQ92f9pmMV2oVh3GKxEgAGWJsxYt8AENsrSv9XYV+1ieGIAtsCW7WYsOkKAhtmdA/pGE
xYhkpS/18seqs/JxTYM0xWCVKjSciLMhPMPOe19arkask33yKlLYMMzrjXVrYYbA0TTwQoVI9Cjq
kbHJ+ZLUm72hwB7/ZaZFn2QhymfH3GaK/wSSBiN2KwNtTh34F4M2VmWFvjhmq4wnMFLxhGUSQThi
ZWoR/V54Rd5EHQL8D5T+rPsybzHE0eJH/ERl45ArROTK2VOk3O1nRuVv43bZ+gxOtd71PKS3sA+Z
cpZFo6d38KPl17Y5wwW9ZmIrTP3JfQQpZJ6ME4+fRFvW/5xBFt/x6sdXjmMmYI8tUv3dwj2OHQ6x
0ReTUrRY/dr17Z5UqsDaB1WZfwRTDSrPRhH9meFne7ZQy6cInhGkRAZr412Vkqu1C/oGRRawt/5n
KChU2Lw7xSOWW/ctEK7zr8iy/wl1miY/3HTVo9eevE5AyLQLEgTRI7PPS2o74lHjXFwQoxYRe+Xq
WqPVhJBEGnK3Q9MIe9mANa059Dp8jqvsCDnCRslqI4851whPYZVUaQ8zkSNzztstXzFWdClytp0e
BI0BTZ9V4vyTzb9etoMXErrZ/1JiNdneMbWfUbvU0D3z2vGvR2SIAseVZDeum5bftSMDJ6O78IPy
ynPLEQMS59VEphRSVi1QraBgzOP5yGFQ/Zq5k9+W4by9gMMr62pqve7HZ+kXoOqragJiA6bz+8SC
kLWfNtndja6tn7lzEu9EYB8xDytKWqAZNZ/TbuJcpYmzMr8/9+PFmmXmpHzuu4HsSof7muDfhjXu
3mYJ808Ok/Vi0Aiftq517mEvXyg84JsGtmhFigSFqz00Qe5UxyxOMKutaamv+3ILXmtoGVM4wXtA
79g0GEkyhyIFXQg24IAd4YOFjKY7m0o7T/M8po9dbHMXIilcQSqsyXLHEqQG4IG43N2lQMyuMf9t
32KmMA9Tl0jsnbfQjLNztXHeynlZ3oxY4WnSk7IJZYvdo9d2axmyZ63OCvnTHE69Gh9ZtHUvebI2
t3lNitYOFQ3zMzX4w2MJHZJpTeIv/+wiR03Cbsw7usVYNodREGN+sMjh5XB0mDcxDFm2P9isumfd
zwmyEnHxEI+zXVcH6iaCz3nvmzkUFuXUvlbZZkKTaTBYyOvEjlFf8ZAXIv3GHuUzKjKNyiK8jvlT
QH/rh7xy1dfkWv5PkI9zHvEkEKXV0pk9BVCB+DFsnD17NgrddXAxLoRbUlkM3La2eO2DFeVKZRl1
k7R27RwCKqdu5w85B2jSM08iXYhzdRcAMfvol8XHpOzx/VM1xDwaXGhIhjgbYLhPbWY/EJnIOQW4
y/5KWGjzUDVsjoZ1LD/U5JQfAF7qz3F0kVraYpU3bB/yl7j2YEaPdauq81zl1bFcoAJGC5vuT4Q5
NEex3yHuNxuyKGqHnLLXdxoInQ768/QEDYJ1+YANdj7Lmi5ax0jAwUCtLL16XkYwTm1LOUD+DbIr
mzn+aZ5nqn+ubP+HyPfehHOi+o+KpvPZ9SyymbGEaAxCHfsC/EPL3sKb9adM0/neaMx8lNeOomib
K7ldpFkMw0DPla+WQPu1w2IqUEkmSWAihj5DvhfIgpB2DoyDd8MUXDDtrF4Y6jS+/aZ5f1mxe3UB
otzQ8+6SPpnGkBnR3LIpRxuwR0oBF5r44+JdkQ8mdlthSD8v+kGDn5tTEiS6Iab7SsCLyUPFUXmn
/S25RirTLhGc/Dz5zIfU/ZchfvJ2qLoGpuzliC2jSpsv2o7yWmTmEhJgbCjGdB2JJoBlrd/hA9vr
PTPbHkoIGq7blBu6Otv5AvEEuEcF0sjpIIDm29o2p7rPL1JMWBXwobpeJHsLRPN8DdKSzaLs0Xwy
s7DV3dxV1u+EPPuoLj86XNfEYKYj+PTHWysbPTwGPlwZs7qIYIsedmGQt91zsVT+d9APhluUMxA/
K8yQ/SocCX2JieiNnCQ4TnozkD4auFrJ1p01R2RX0HR2veNUCxEJgOZ28BKMAC/t+OQSI5Olr9oQ
bocTuzYoTIbync4srZoduIVxYElKK7y3aYYIhHMGJ8PCKJKrmoOI4TGpMv+smUsvtODAsPbwgAVh
jalXifApJ4jOKWCK7gQdohWC2G1fR/iDoMnYpt+wJ2arJcRMdydsU7+XpOjmcPib+A3xPgbQODHs
tUb2mHw9OM9tAgwv4ZqLvjixa7o3p60++7Kq02tKCHnPE9ChFG/z9BuzcvMKxJI5dBvLpLpKnGVh
Qm8JxgMZK6Xh0M+6eY7J0qGALhJ1K3E+AepZPPOZJCP3NMsO2Uep7ST+fvYIvN8Jp2rR+jC6jgwb
L03rimsS8f7Q37ueM+PiV1b3zbtOcobnxc2/BScQwbPILhCvyin/0gFea3eilzzUIoUYhVtvfAwI
JmLmmDf1GVF7OzOI8sknu5SdTDr8xXkvwdGzGGF1fHE9E1gD2FLX5zJJL3uAoUBDOGEnJtmAdSz3
UZeiwHXdheeUL7S+W0Bz/yQQjYjF2bqsC9OxSN4GJKYLr2493ummWiy2GbyuO6eYcLSUbj+ShRDE
vzzizHJgEtdM2XPxzNlYPSdb3deRGof1j40d45HNw6hC5uwdUHDIWXcsHS9yBsLt3n1/NWcibaUI
tyEQF3JVDGbDTuYiAWGybB828ufbasERGokJ5AYfn2D+5qu5RbtPKrUJO2rPeMeHQb+/LjaUL8Ge
lbKlsFQTlYHl3to8jaS6ZJW+JiYc+xJfp9NEbu+yQlwXl3JsJIlShJbpHVba1CfYg+wtMPu+sLx+
j3CbT5+DyH8rZcbwNkXww9Cja93TYF1+tbayu3fP0TRw1TLnAwG3ZfO4Vhf7FOWtjmpA/PllyoNV
tqOoxUtUShqzCSPBqceJQ7RLNs+vpB/Wz7Te8zdxgwVWo4FAHYthQxvWDC+rXUr2uAiTrbKPUL2I
/RqcxG2pleriDRl7/zbA6Mu5Hi/uhsxi5EKllaaQG3LaCnfO/H8cK9qP8KPkuInL0Xyl8LPet5Y9
7M5zGefuyZXLvFOnMZsdE6rW+0FPNF8oxnP0YKbM3lyJowFoJwn2V+lg1U9oDVP0O1jp8W7F9fKZ
tlRbYVq3KLihOtpnzi5a+gFhShlZqAfMCXtBcse0h/WWy+wDfmPGxUOEWaXyEP+hF+DWzxJuATbf
4NSTxnxXJaufA26pYW8TMsC6sEOAw6yz762Ipf6cPjFoTii42saKFtyR4m5c6HmjoC7Rnq2afe15
JIr0BY/vcAItKNgTbkgg2duya2WV7eTTPp+2GEgDj4QbwexxPydrhDDZE1U5nlON7f1weVwUHy9v
0Z6tNnQOWlC4lmgJe9K7LN/rDhZWaFoocsNXqIPEky9NR4FVaglFQktiEBAuERDLinUQwBKDxhy1
bboppPzk8sC63D35pJolh872lj9DtlzYML2DiZjdq0TQgPqDgK9xar4YtEoABw7WlJ2FBPk1B30D
T8YmbG/X1QgyI1kUUHuEyNCK9LC3Adpljf01tuCoQ3z7zv0GmQjVjDKkTM3ouEhsHSWHtw4uANoh
Lcx2tpc8Gw515ZXvekVxsGvhcaHHoGIoT+PQBsRN4+6Lj6R60YgwOgRq2tPc/MunHF+kM6LwOleW
P8A1pJhh8CiNjE8JwxJM8AtB2ZCJytttnaWFDy6Z6xfPJyglwkoRB3c55/OfKTUpS6Om03bU1bGh
gSX495vRAFSSaRlaxkos9dxHKDJtH+HBzB+yondNSIvfku5NEhXvBfYSwrk1ZU7kKiv92GSFEjzJ
3OShnGt33JMDJY+zL0hfWlQx3VLxLdnRoanMdpKLSPD2T3B3BkYYP6Cg8i+bbNNLIpFV9y8Q3fVj
JSZWjGbDp3JUE2pRtMw97R3LhAzSN6wqpjxOl39hRa1/MZzbTViKGB8HGZX2trekl1q4vHB8cKxn
FlMVOhWYfJR3KfGYc8SF2VPLwAD7mAsN0g/dhvclvU33+GVcG3Fmkl5irL1pPsWTkogjCburD5qa
99dlBJlEOdpySsxc2Q9YiLhwVcP+DmPW+KuXCukua3gf7BJOufg4C5z4ACxU9YaAiB1eO4xyz0il
RNJYJLRyJUyGFyZu7U3HWA7fVdnX5qUCfejv0OewdkGqQ/wy0maHwWTu5xewPxmlSaWy04Agxecp
rlbw+Axcp78bQqt8P/RoLSK79NePgtP9b81x9LwCq83CWnnbXtN0QtJvEvXmTnl9LQYyTyLZuKzT
XdX8qXwXVQ20qfYBBFp6v7laYj6YyvUfc9rlV2Bx+aSgbK80E9c8aoEBwreSY7Uv4ZK+pXzBT2yr
EA4VE3P9LG1A3HdBLdGZV5dZW9BOw8I2pyKgCoNPcccbBv2Ianc2LXB4MqCnv5RfTFF5Kdu8fEQ8
k3roVnUzOwwjOJ4jO10nDhHhqDl4DvCn1YcxnT1/59irKdgE9cKPGZfFYpgnzLBAax4l+oM+alp3
dj9JDOBj8guWzYy4h0y45wSi/8Teplk7hEgMllm415vDzCu0rYpVcMbzeQncGN3sOBIsuLD0XgVv
SmcnQSG59dDHni9AD5d4+A7QyFgE7vLgkKyKv0JxgnUPseM7bG7gDXgkteVeOSVvjmeLSocT3zmu
0C5XRARA0wJ4+ZyTHg1O37T+dE3IXSAPclpzdfSIPqx/8Lk6PgwJpx0MtMa28fbAHsApXrkBDFc6
gMSewNOnpe3h7GXsuYy3qZ78oT7pgHQm7xoPP9uHfZbqjA9kcVvYPPuhwDEh90ALF4ArKQl3O8GE
X1z6B3p8fH4LpVpgbQ8lRP/qiAycHR6wTw7JSo5c+NxQbCdykgatcLHrhnwKRE8ks2K+ulDDDEj3
nJjyDbQOEcJhmmJjB8PgcPzgCErfc8IZp13eo1WlsshqG1+tp1w6dGq9SJJteqeQ2zfs/9GMsEfp
6HTYyf/pGbn986Ts39Du9kOYgx+goKqIdAnHLFbvbLfJ+pkax0aSp0hHj7IGU00kEl264Tx7/b+L
jJi0ACPzCyClV3jzkbcTio5eiMSbrJY0ZMv6T3uYr0nMrhbWQUj9qXywORR7vFnihMLQUQwh2v62
nSy17uCCB99+adYDTHjm84RvjB6bx5E5mi9dRHJmGrPPBdn+n4RIvWy/1G7N5Il2jWwylmLqxM/B
El5bUmwnTFRU+aCEKcrapQP2nmxqkvzT0reywijD7FD5qIG2ERfi4lGthnQ3cb+HjUSSfKPIH8nm
Ovhgto6OBXts5V157PJRWA4FeshgrKwn4UkmNMrNu3+pU7trWG1KTdc6751naj4kXElAYbzbBBmj
eyMRv+yUAsEkhXDzMykpeEzampVKiCESGVLmaMLeXWn53dV4eUSiHCuNdRRm2TKoRx36GhgtUC20
IjoMEOemXz16WjapCCocUvZmB3MYUlBSR7qC2HWzIhRbWGRRwzmMfdoWUzjHA0lptMGIviEU1ESM
TGmvvdPQ1+NVHg+JF2WzY+ZQq5hxBEgW/jYEHrXL6yb+RlI0vAeIRClSMV78+q7Tf6F6NEFIa8OT
3TojWPkFwu0uG8GcRtjd5HsgmP8eaq/sH1GOMWHidytOE7r7R2BMy7eq3fbW8Ui+PWRsceI9oTYy
2CO4c7kx3QsEye1xDUfSwYwcKtTOrCJiry9D8jeYq0F9DcROSQnHQM/xyqY0z//WZc3eux5q6w78
Uwklzhf9VV3UkJh9T3fHKiPq8Rxgw78WY198+CkHMmmiIAcjGAhoEVE8I2SyR0/6uxgt8TtiDxvv
H9iu7zQrVgSBPkm4WFT8YafWJMt2jIbpfZKYbc2Oj4Obf2Aq+uqljvl0trF5iBVfFBPGmlFEbUG4
J2zMBay7GvGVV6r+pcPLngr7MmPNKnedwbFrnjdJOh2WvIW5Dd0exgKKV0wCfmLyL9GAd7WLbMbH
YAF3wAu1Ze/BavtelCIqDA4t2+l2R0EAkQP8ssK4Z3NZg0I3KfAIorhwA2OpI+PNNz80fyt5yt0y
XvM90pXndpxdui7mcbuJowjsJVQhfeEs+J8qkBer8lZBqKH3qtHFNXK6p8VamgiPgZpOzCb7Lpw8
Wz2A9lm+8DT2Xzkdy09QQd6j4duWjxK/8RMb0PEDwHf/vEAzb3eMXkDu2K7Hbwwukg/if+GGQzdP
pb/vIJm2p074KbCNPoAveJhaVkFXGVp/gqw8vAXO/j//9b//3//9Wf5P8ts8NOXKjv2/6ql6aLJ6
HP77P/I//8Ve4fKn57///R/fVUJIJQPklT4jT7So/Pufr6esTvjL9v9Kxf8n7cx260aabP1EBJic
ebtHjbYl2d60bwi7/BfneebT90d392ltiiAhnUIVfGGgYiczMjIyYsVagV+VVawdczWpH1tI83PX
b7+sG9HfGmGExFKQWxEKUDb12kjLp8PdDCS3jIFKJ9oYI7QupFD0+TtQr++2ZpHTC0uH70llYdfW
cAUGEC0TCJxMPnlkDgt6+EGxmzuVhsO/68befj+h01+wTMMGpIfe47WxCMp8GulIgoFCK5ldQvKT
GCWpzroZ4/oL6jyxZNtUoYRWTDZZm5kBoEI9A5SqE1bl8DCNsFlPZGnuA5Sxbnqbl0AKwo3vOH2n
V67x3zaZHzBJgkxTNaff9Mo1RILAsFHLsYN4F9PYIwXFP/Rogx/tyOzb4IvulHYC3Z31pVpvzQoZ
k4ZJhc1GFv7abAuALdeLIHKMon9OXCrVrRWB/iGBBBLQ88S9RGKCNwHTje39uvHZdk5rxrhFl9Ri
FlCo4tr4oAz0LdMqcmKlIK/NGKK5A9kdNzfrdha+rZA1g/ETU2Ghhn1txyh5vWKGRUqI60iSzzXB
/Uadpmvr7x3UkucUrYcf61Zn5/C/V6dDFSQMU9OY87i2atG+7t3UDB0O6sR3ytzngGZBHgJnzOrc
f1w3t/gxdY6gaWhMfpjTz3nlQIxQoAwk5ZEDCol2qgj1i6/60Gutm1k4G0K2ZQMAu2UYpj53GDFW
PaQZseNmPSOlCPmUCLnTjDO5vcBiFb7intZNLm2fkHFPXZVB8uqzECNNqN0SRJMTdJoSPHdWRHIo
YWk4el2uZT+twpNbqEN5a9+tm176qMg7cUCI2CZQjOuP6lVQ4INqZ7X5QOE/pH5dwLHrtR/w0Nd2
Zh5qtdFoiUBn/gQgHzPkhfcCfK44IrzGBIMfQOybecHvDyyO2pliwO2scCFdL07k1kjxWY0d087q
9nMUFUr7ZPhhdfiIHdU2QMJafMfZR2TIz0x6ZoudntccjOOVPHrPWQmucsNRFnfLELRLLBUutvmC
aPaDUmrSxAHYrJ8jVFW8I0yq6D6uL2jRIW1FprMqC9NSZrsVx7pL9c5PHSM2vW/kI744qrJqQ/XH
S40Ho65WAkReSPK7bnnp9DGq87+WVfl6y4hhzHmAr3NgLZc/CzOG1JHQI5hlgZH4d1VTNlu3uLRW
RVbgByKVUDgG1xbhzAoRr6xSJ2wAC7tkMI912SdPMozKMEZmdEepQEUbVpdip4JLgiYwDAaOZ1aD
QhvzrkpTBy0XGyS/POa/oTnMHRPBiH/WV7j0TV/bmrknveKsZ4SO3QzU+rst1RNvV4Ekcs+M8lPL
SPvz/5/BmfvYQPRltQ1TJ7HiksVJRpAeGVnKX0SlaD+KlKHZD/gN0Qv2Y+ofvFNn39NHvFLJ0dhz
si7WzvTi9PrRClHU24+xpUPQZoZGcb++zKXTqJAbcu0qQtfmpwTIORO2ZRM7dJerYl+6qNoee7rh
G59z0UP/z878TOhpWIjQimMIUf1ftHYHxid89SmwIt36ivZsF9yiHWxuJWyLLvrK7Cx61tCJ+K1Z
xU4LHZagGJO4AJ0Keohn3+21YCO2LZnj+rMsm7SXrZw5jV/D2jEGQQIaUHZPEfNXt2SGHszWSfB1
feOWPqgqOO26YRkyyiPXR57rMPeYpCX9VbT+n2mm4S5VwTLsYss78/i9gQG82djEpUNIeNFlnX8U
wBbXNo2EfoDOOKHT0Vwy9/Ar5bdMT5n3iIR51CPTonxYX6WYYuUs4xbTm8UEFKPYiqVcmxxgRKwN
SeNasmr/lwmQoWzbW6nNQHkAzZqqTYzFUl7qaUJKVl6f9G5S9Fz/GYv7aoACg5bTNi19+vtXadto
16WeqFboSB7MGzsYOpp7CHyY9ubFQQl33dri1lokw7qgQ8jeXlvTQwklxMEPHRes8y0jxzlAfUaY
n42EgmIeF9alt2VtI8IuRQIV0tIpf9N4I84irAYr21TcnTJhX2ZIYWirQ0Vhsj+sr27pW5LIkAHz
/gVkOXPcmEFygCtt5GioEN03vZs3pz4aCwHUoXA3wtuyMZ3TaCnKlA5ff8o269DZsIfQgTBV+wX/
tHQnZ54BG6zcHNfXtXQ4GDmXeV3TULC1malaHQBtSSq7JmQL8Xr6SPveL4YvCI0AzWfwsNjYsSU/
oTqm6RApWLIqz45jkWRyYjL86zR1CUu0n/Xd76EyqNo0KkU7lAPLvjxT3hFbmfDSZ+U4MLyv8fSW
5VmGY1VuwYUoSPZpACAwGuTiOKa6Cl6EisBG2i0WrekK2t+oS+Ohs3VyI7rpAJTMAS9b7nNq7l8V
YUIjYhbqWWJI60AQaJgnN4buRYOnGaJJ37C+VAwf3tOG1CFVQtuNThml4++RVBi361svpl8wj1Lk
mVNFgnoRKfS1myH5msUorcYO0/kgvyGIuEmkcvxPxPg7gDgRgQLW1afWRigTglFRo43Cu085+chw
rP+WpWPM89k2OVwG5bbZ1tRdJwuo00MnztCPhLNQhvsk6+TK/8Bd99rQfFdCpa+iPOMpm8jVzxHI
NsP2rRDitsmAsm+crin6zL8w+puWCQaCepk9i05ypQP6tAqqELSZsj3IWwkwU2mYdJGglKPWh54o
qO/gE1xH1X79m07bNzcOQ9F05U3PW2U6iK/Cf91XYJ0ZhbyghC4x9FTbFtMgsfJPFcpq/gWBCU16
gcd3CM9W7vnadybOCuXb+o9YOAWk+JyBib9CKGL2BZq888uK33bRFYiwILeNG+NGq/X0e54xs7Cx
5IXvzRUAXoDbjtLI/E0dtzBIUEazme1pyhe4NWF4EwVEJiedMYLgYKYVRDqp15UPUgkE8AN3oGKS
Z5Bs0PSl5n79yZWe4cSo0OyLALpvTUVwwis9gcJ+GgSCOa4GNPpZR2Iw3biflsLNVLXUDBNgEH2z
2WGeAGdFSDPlYrQGrbu2UQRhhgmmL3kCcvlEGdpLn0epAsho2Z10IYNmDkNGte8ouTbc4Grddv2D
BzEQMif50KiPQ8+AhLPuEMs/1JoiMGediDdzS5XuI/OrinuxIXbKzlTpEMaW9Xb4AmOIDIvKQJ9N
tBShGTrtx+bWBb/Xnf0g6GnG563unr2CKwsFbTsyz3iDdRaxHG7kcEuOS0XI5gZWOMH67HuWDD12
bi5bl05iIlRjxushQP/iHyhamvH9qZNCOsyO/I3D8/paBPGmJyPjfVFbmJYPujbShsyLTtxLbeoV
EJhWna/t80bYwef17VgIEtPp1DmZqsZjeLZMlCJ6hSzEvgCSh7GhqRG76GLBq19LgdV8rko9+xcm
gfhnlYv4uYfePLxZ/wkLCQEFIp1vDdevLIxZSI7pbzJ87toXAHO0fWGlYW45z7RvjTsya6O0ofUT
evBIv123u5D6kBnDnEV7gUMzT1iR7W4YGRTuhYGbDvgK9246MdVBse2NUXCGkzhIN9a6FKAgNBaC
68BiomaWbo1aBJ9M7rqXCPbm4C5vaduFqLrYyA0yasuUZFPSsmI+G6I3v/2xvuIln0bLj0aATaVa
6DPrULClgsEz6RImkjIcGNuLQekqVqGGN61Wl8Nx3Z6Y/oezKwiiIL6yoRoERGt21rsW70Hp3aVc
XIkKcIJl3o5ulInvXtjLz22RDS9hPUyqAEEBUK9XwhtLSmFZTFAy5tOkmXyULFfeKGgvpT5kPZSZ
Zd5pby9mZFJQvMpV6aLD5/HdK8f2MeLb0K2FJTI8tFWbwARYG/AepjFDq3TS7S+xD03UOYinz7X+
oRZckXaFTGOaKjQVmtm94ZqUqhA3kS6xS9uAh6Eeav8Z4wD4HZWp8kDy3isb7r/girzEhQp9DW0o
Zk6v76rENGTkHz370hSmepehWY+uLgrb1sE2igjkWwc97JkCiOeCJQ1i9/v6mhdSvqmnN7WlqCJq
2uSsr9ITESObB8bDvEhdlCCFaufMMA8tEKx1O0vfls6FDhkWrXZVmYUXARiwYN7CvsRBAhQrHYT8
YPot8h8VDKwoDGRt+7RuciGiqcQUKjjYpf49W1ovWjvzEU64AM+q7sNO7fxzHSgRCDvUDvfgseha
Z15H1Fk3vLjWv/0TWAOILtOev/qmegMqxu46+1LBZX2X5G4B0kqBGNmUTfNbKzxoDT5gkfI74UwV
wrBmXtTSER/gy3AvUCzbdxJ6jD+YzWUsh8ItlMcororTusWFIMZNxTN86n1xacz2s2wycMBubV8i
gunJg9v6PlKCr1HZN9/WLS15KJkkkYsjqeh/M5lXX5OWf1GTwVG38Bnp5Np33b0Hs5X2gV1j9hXY
sEy38k2UhC2UWnsiWRetqOqzXGuFv2dewXhWJehgT2kmiZ/rK1v6hhwIcBZ/G7PzK9foRRMwkGBf
IHus3AMqMwYiQCC3GItrUbPaqGcsuaUubD4jNcapGnXtlkEO3YpobOsCtC7fh0Y2MuqLFtwuZJTi
4KMIYG+45dLWTagBcB6kmmQV1xZDqKHh3A7si4VHHnW6NROoCeLLD2zdazvKtR21LXo1bkf7Al1U
9xzb4BdPmcpoCxxAEymDpdTJn3fv3dR2sWydjylI3K5NisFqkThRrYukKL80N7IvozpeyqgwntYN
LVUxsQQiwrS4vmHjv7aUpD08IVCCX2wLMcukLuVHlKY8Ew7hMj3DvoLgrG4zwptJgXXRO/D6SpXH
/1n/GQvOo1EWIGXRyUTNedWm5j2HrlTPKayhvldDQ3zr0JPcYy/5JFBg3Vj2wtngtUzFlJKNzJzg
LKJlPmRHjWtLF9j7ycJHy3uKXF/AlwPyZL++tgU3nZJPXadsijKgPLNlR4WbpIrmXqQxhbUdqbEB
zd5gKp2uG1r4iDqCeIKKG1knBYnrrYQrEKGzUEgXzapA9cJeD1a0THSpukHYL62+iRBY98bbYiHD
AH8wnXkV2AA9vmujDBG5XlmPHp0hxLBe/NSzjkLp0UXRO9jxD0ikKP5j7nsBCtl9seU4S0ke9k3g
H3SHgRjP/BfNT6MsetdzGKQR7UnBkWxmDtpJ9gAM4ZPQPeWW2kQAjDFFeCjq4/QH49VQWDNwjpzE
+/eAn0IH2SZblLXZwTWAiSipKXkO4yzMIgq4aumupvBaRGDyQ30UX9cNKku7ztVM9kgdiPGI6e9f
XWDA6nLoqkw2wJJgHaY4ojsJL6HiZuiEb0JqiKil9wVoqIqaeZ6HmtPGbTsi0Yaa00mG4jO88dBt
gevAGkXwCTZVCG872mLlyTY02KFEonmoCIykAN2l5xp9DK1KEp+tahrjAnAnR0BCYxBinptr5jEH
2+E9wDhWl7/XV7vkbQZXKOUDODS4rq8X68GvVXVaI10QRnfNCKRnYfefEzGkX/s2NZ8SYSa3fWyY
Dy2iTMd140tBgzcORIoQB+JwM1crKlDsgR16DpTz1Xc3gBEI+bi02kWUOzdsTf+v2aMKSJNJfmdS
5uIFc73QoBHwA+iDe4GegnciHA5QTbiIiOaQPXePZu0xQK8zeFxBRN7J3Q7qeS3ccOaFFJdWL1GL
6KVQl58VbFWlasqhnl52sKChIYuslvfipr78TCCPu0PDuPvjUOt98u/7vzR3+tSJ4QNQU7xevWcm
TP2YtXtxoZE7GhWjuQjLMuMm+/p4Xre1dAPqpg0oiQq+rol5daQodGDLTOOQyPsjJBB54j7IEqBM
qHzC/ovIUJ06WVatQGKmM2qFIKIL/VDZln2+UY9aekvrFmUSek90ad+go1KkWgWqYDzeDSt4aJCC
+6LktnG2BoEKoiulLyZiEMh3GHDGJLr63YgRRa1KaeToQd61C3ov28qzltyAzTAoHdDoJJu83o3G
pmrQtJZ7yZUEMm4DILV8kyEcL++QcMjFToZoEbYe0/yA/1marVOZJ5HV5igOz7QLkSP5fAlii7FA
s+qbz7KPHhxjpxFTPLUGthvta4Sk131iKaZaQOF0nU4nIJLZTaqCQU770LQvLVJqt3ITB5/TUNzC
4t49SEMp3X7AHJSm5GETMdD8DSKPIG2T2sfd7TL5ZvRUQXd5KCn73oQb5Y6bL2g/rZtcii8EUDJn
urkguGZHG/6GLrfDhj1tEY/eBa7h7mQ4J6JPOT05JvUKLWHILGrib6VWpSfNr62X9Z+wFE5ZrayD
NbQER+/arTIGvaqyN+xLgLzETUuSVMOVav5pQr/NDuu2lu6N6bogQaBIoM9rL01nQmkMEO8SQ2Jx
YjyQeR8uwf5PIoNnEShvS08SExIKA6Ig0Tf8eCnEGFR+dINCgQlefPaCGKQMPvWGm6MrKfH4iPI+
G56hhUcNdUPtaEQdZ6ceXGdQrZPnA64/6Rkgzw0/W/jiVCUBf1CaNLjEZge5EiAVShjQL/U0ctYr
uVmc9a7+1UpFEWx88UVbVBxs0IEUQuXZ7ibRCOkWEgXOmJTBbQTLDpSWyHqedF3rivdnvlOrgf2h
/UbJdZYDNa3cI6ETBE5bWOHThEXbDW4SP7ZM3CEilm011BdOz9+OKrALpnbeQD+YswuZ8ywCp1Ej
lQHqMOghvi7rMn4wvOEvRd9g/JbhnL5jusD373u5QTx33aeXvvBUkZkKF/DRv4FFolweofcBgECa
euyg4LKvHchPR6tkdetimrZrlo8Yr43NXKduGTlqeiVwoOqz/wkAJ8vnJBTNuRyg6CfVhldiRyoB
NYnOG/ylzloI6nc9Q2NMcDDvQwla1Y1flpSNyp7R36Hc8IHFz8FmcE2B3rAN9TqcqJGmIhjPL4T5
oYfAqfQt7ZyoNfTkVMLhZ1r/+gtXhKEAepeJoPQi51MSaPHpIO5szJWMXJ9iBamrUw/nNVSUIH78
B81ofq+b/NtZfLMJtgH5t0kXhZT/eomu73secBTPSRUbiNWOKTTjGQGeAb4C+K+zm1aGIOi2hsDo
IU1sAxke24xMf9fADnsrk7uMe8QgQSWhkZX/sRqtExuA56VdoBYzXZxU7qgWXv/ElPUj8wpo3YfQ
IYTsS0M5AnGDG6mE9mdjDxaNTU1gIJ4TJGn2PeCUNpPKkAJHoAXqfa5Gqa5PI9Kq9XmELG4jKV06
AlMXQZ0yYbBms6SgaPXBRM8gdJIi9eODXgFcfIaHDmL5jX1WFg6bjhODKdEFAJqZJeDpOoQtCfSh
hQSxZ0S9+xdkEMylKYgsF3ugT7BJKKBnqTiH/a2rhvkRYGuG+KNe3EBY357Wf9KSt+ugr7k5qRbx
3L7e1rjOG1/t5NCxfoZB2d7pqVR8Eq4fuFCsaNVWPF+8MCmS6v9jT5/VuCsSOxX+i8DRtFC0t2h7
NcmpUXumyWXDvy+osrhfkNHwGAas0SLiBcSEe+IXmf+BKGsAQqXWD+SN/b9e+XSXkEFBfaakSTHs
kMwND2Paqn90uqgbecLSV6ZeqxnUT2VywZk/j3Vnjwyghszw6AxaVb2ZoEnZgO/byW1hantSM3nD
2RYyIwqo3CIqRaMptFyvr0fwSxFZEjgJb9v00Xb7qD4LyBQfIV/1olNQdN5wbnLoNJFm6VPI7ddd
azIwD2ocYKqPtIZthMKvf0AOxTApAbmRVNVTtSJpc4iX6PJQV61MyMAm5vRTpTFP9JGttVgz1U9K
n+oUXl5VTiTJaFyZM+2omdR+7/IBGejY5nZK2sRZX+RSpKLwAmhDJwEV8zZ0SU4PkLDyHR9+sfDO
gNbvGGiRekrSrJFv1o0tbSldRspiPNqoIs++aNfnDR+LOmCikEMeodGAR8tjRv45o1flw/1FjgKd
dGjX0i6s+NEb2cKSH08J9ZQwk/lZs0sgUJvUzNzBc+jL23fA4svfTaGZwTEfoA450HJJvqwvecmJ
KMpwZshvMT1bst5XWhiq3IyJW0N0rLhKq93ByGlkx1zSvX0hWS3MCjCUehtOtLhW5u3+x/Lf8twr
J5LdSEZ61CLPtaxGPdJhh58E3laYPzo39ry9TcaTHteXu2iUoUjyapBQ4FeuPbfpZKuLyf0cJYum
Mhycnb8GlC7h2jFFeTfpog8bsWnpC/9Fck7Zh2Kasz0V4BOpMtY+GFxRn1pIxHYBMfrGhzrjO8/k
voaNIYzGjZUumqUJyLFh9k6ZP9ygyNWb3qOemqEb8OKigvNSIdV3V8jQqZ2iBA2lnRdLCO+tf+Gl
SgwxgSt8iscAmWbBAQoknas1kC6NLLrh3oKq/BZmCPhwPLk2kX1kgj62gtK8B0iLFrJpHqQCH9iL
shlhFZBz5VsNgNr7QIJFm4ZmN+6u8Jy83noV6qMJAeY5dY+IDp1uo/sJc2H9x4pq98f6R1hyM2p/
qgleZwomM1sGvC/JaGie48VwzO2z1uzbQ1EyI2S2ojnEsDR9ZLs1fJqSAJPbhna9OipaTCfJceBM
AjrP/YiOrRXk/b9KErVw/1IyOMgSrHkfWKdGuRUI5RSlZ74NGUMA1bXvO+EYjA7Nmkb+0tmFOj67
AJfKgwYT7VZPffKf+bVH6kqxh6oE997s28JSBO+w3gYOvCTVjzKsJpLK0cr3pppAere+wMVTpJOV
C22a7J4by5QkDUoGBBmU9SsIQRBfeeJJgEpE1qtlfIrNCM6QMsjgv1q3vORCE+CXMg91AOqa1xuq
jmHNa4w71ocj6Fcb+dYDpFYt9OuK/7MY6BBs7OXSd6WSy803IVHZzmuDrhQrMDCovgPQFXS1gnKN
fBdVel4fW57LwQbIaOGupVsJ4z4vQFoD8/YTtGP5xOrDu5g3ePVQIXWVEwy8AY60ZKyGT00TIS9i
xhNBUoCuan5a/8AL6zUBFU5jhPSc6Hdfr1eF4zkbkd9yoC1TDrmS8zCodevPAI7xZd3Uwl7y8MGF
Juw2My+zWwfBIwiTtCR0ei1FanYcNZHfSRR6YGq0egCenZ0OxYYDLbguZQPDnkYlqT3Pz6bRIEOS
VlrAW6gVB9sufRteRWH+C0mcfl96cXx2BUjWDTeaAs3sePLO4RFGA578cD5yYsLV00pouF6AzqJm
BuC3bJ/Q2eiijXi+uD6OPyvkscM46PX+DYarGF7Zg2bWUIrfx7GJUkVErdg9WNBjx09IMBnVnmY8
GP737yfnchpgop4grFmw1XwFeZghBj/hddkDzGHaqQ3zGj0ATTnUQho2otDSNwUgMs3W8JLk0Fwv
lWmsIkZkCxRBCzPwrdAjYLBmHncbSJSlOgk0CKAn6B+pvFlnbzYIw1LJhkDvAuKwuw1hVYdzT+pu
B3OQ9rD2RF+VBA6ls1dm8B530h/qODDUeEZtQLKnG1CBjWZdIAartht+tRQvmGacOCjIq990Fopk
hJa+qawLeCBbvitQGvVuFLPumq8hgg7SrpC05hmUhFqcNVpP3u3795ysgVIb41T8Odtzs211uPrA
wyIRg3KMXw2HAVAe6iyGvkeW5QPjv+Y0dc8gDkBEmjnXe45kuq8iTuZeKmbIf8u5qmTIeBkoOByC
fJSCnQHVa3ffj4hrP60vdcndACRwrU83D8DAa9PuwICSLBLp4ppgrvaqVDQtLPlm9c8H7HDHMZ42
QTzmgFsXwaME+lD7gmpzfxPlpRnvNapvW/COpUhPExdqBopQpphX/zJ4gGHSAHAIaWG9h0MruVdl
KBwZ+wu+rS9p2RRVRtJM3pHzhlSa1BJ8zZhSpSi6aRP5d+SW3be84i79gCVAC2CcSGepsVxvkgLJ
FZK9gXtJAr8+RGmG0G3eyg/4sLtxVS8tinIaZYZpq97QFRSR3o4JveSLCKAUH5IqQSM+QPt25+V2
t3FXLoV1shDwqDxIGYKdfsyrZyG01pUKzb90MXwPfapA7hCPN/N2RJ0TEfVbGxGV8c5Wx2xj66YD
Nb+47Cme2zLpszYvp6gxxVYdyK/D06T8xfnIX2JT/p03iv0gQt+F192YKPXB6z3UUV1upCML67Zk
8hGoPSgAvGmmSy5Tr7XX8jxJ7PRFqpJ+2A+tnd8rehv/NAo7eCltOCM3wupCasJjjYtlalFzlc7e
/xGchoNnRb4Tm1b6I2mQwbG6Snd3hhRpz2QN4UZwWTSIy04hnBfx3G9rKM7bXOcF7qOw8x3qbPdL
X3kvImkiwUUSexsLfBvMADlRgZyw7FicA7mLiY03g03rMlhp+AxVI/cVSZj6a/04vtk+hkPYOcAe
FF/plU7LfuW2aignqYTqrVPBcPZip8Kqd21v5v7OHNQaljrVCqDW1N/NiDGzO0sN4OIIe4EEhcMU
N5eCa+pPcB9m50RKO0SZAhl++MF97104GaVgJIRNOAAjf73YuMcxfdRQnJbdPPD00w5RCT8vGljK
M8yY2XtjHfZ4XtIBZip2iuHX9gSTjpRBIaEwmFRvmYTIVXmHdmwufQ5AE8XvPYqTuan+R0XM4uad
petobGTQpEcFfOsWpDN+lx0QCEpvolIvz1muGXtEgM2Nc/HWgTj+vN6JzwA6gQFdr3HoszzR9D5z
pvLJba/Y95EbQFdsdJSykyKk4Oh35QYG8U1kVzHKK9rg2Ue01Wde27lZ6UP3mjkC7Sfz4FOheo6H
UB4ORb35Clo0BiKXrWSWg0769QohhB/g9IhzpyDf+d5kWf5k5rTv4QqX+/dmzNPCXtmaZWttYJWd
MqS5Ew+ovxwhPIe7FyQhBKfr5/5NOJsMTegEEjU+4PwVqYx5SM+pgx8lz62nLoLCFQXraO+angJz
qNVspOhLbsKsuUVNj8cACOfrj9hzG5TgEVOnZrD6tsY5buGLH7od6qT6vZlV0lMR1Mf1Rb7JvVnk
a6MzNxF6gAynGmZOUmbjA54hIRcb9Eh/W6jEfG+K2PvtI7K5axPd3QisS14DsRDARRCEqmHOn+mw
svWwMmQgBtIKsFZstYe+hXb7QN+6v6wv9M1lMS2UdFvh+qd5MmcOc63YBJ5eZw5c/sVThNAzFOpZ
mm7Vvhc/KHP2zNubzFnND7siqaY0Vk3qjBSfYW1Hkcqzx/+Usvu7z0xK0E2m+/TM8jTeCN1vspy/
K/xfyzTLrv2nGFvFQ5AvdaCkt77nFsUzYwTNqjQeChxNa38d1bxH+Q4lL3dCQktf1z/x0oERJh8Y
GKhg8n8W57QGzvYc/UQHxMO9ouTaJ6W0KnQSkD1seyX9uW5u4bwAooH/kZhKd3BeZsptgjZnHz6j
TKt3udwnyGxaFCUJHtFXuEWthw4lh9O61YVFMjnHCwDbDMjOy4YRnCWp3VipAxbfvA/kzD0zPpfe
MdaISGIE8Ufx3jQHbBIXMdBpIBUmd8hsX/OurKbM0UnzOjr2fqkUNyWEufW7r+JrO7P4k8HE0sMG
mzowV7uo+TBJfm4bqC9RpKb4sf4ZF5yVxzb7xmYAG57nik0SkBAEWeJUal4Iprbt5lY0ZfXPBJN2
iihk+BitAR5ju3ISiHkOpV62z+s/YnEvdQadyD64neeF2LIpREDxl72EjZ3SUjSevdq1bkhIxvNY
A4pft7cQ8ACZWQK4HTbfJDuNkJhnbtXUySP0Q6SaKLer6K7ejKOdphtus7g4AMPwFsqMqM0zOUUv
EGJ1vYxAFMAw7mfjMw1z+basfPEJ0Uxv4zguLo4X1gQ244TMqX+E6aFOO7K4LGrLh77RpGqXN52f
HqSgt9WNY7h0+GGYpDxI44fe8bT6V0m5kStmGVdB5nA6+l0YItsyuqb8JKym+cKlPh5dtTL/ff/+
we0H1AXGDoo3s+zRM+Q0QuOdE6IJ69HOBSrY0O3/TM1kixdkafcYmGA6nh6TTKC5Xp/IYLPuBoSB
6hpS9IdEDQPpLusbMTySI/fuT7mR6C1u+MziV2UuFfAWxUj+u7aKXgDlakZznDCX5a/AxCz1XMt9
9FsUivW1cKPHTPbhlV7/rAtXpoDCdyLimWor83KvWWvgIdUqcWS3Cr7ZiJju6kbJrYPVBQIh01S3
/Z0/WEp24yN/7W/keYuLZtQLIoCJvmkORKXXk7lCgporjiFPd120jFq7cK2dVJfi2PgjDNlxCyX2
+qqXdlhnKubv4COxZxbWoSaoffR4CQZdmQBXskbUmNL8JiwmVnbAMB9Y5jQ1AVaLcMc79npvGVdT
UyQNoeQTSvwDrYviUDKB/GWU6/ZWr4GL7iPFyzcw1Ut7iw9P/A70KejKXFtFmslVgaFCCKa4kGEP
sP+QBnkXIaPF2HeNdGxUrf4nqv3oZf37Lm0rabSFRxn8Ic98GUEZ5CUrqMiKtjYf4TkHCYByQbLL
83w4KGWSH2w932JAW7jXiC4TGgCrNG3F9XrLVoaiI/BYL8neja4a3XOHuO8hHRiXPARVjnpLlDZc
a77t6s9+2Zq/19c9+c1VsWvikAUUAA4Th6bjd/0LxqgVslvwC1JltMK7oE38z/RPrP60bmch3mNn
eqfQtRBvEDVK6GtlYUIoVKBqgoZaPDTNbTmWUYbQG2IGNx8wx3gi5eSJwGCOtqMGo1CON0IHYgs8
KWM4S3kwXM0dGSTLYmj73h+V8Nv/MzgL9mM3GryXDei6iLSoBJkS6qiSXV3ykkcgCnCoxPVB+jsq
unEDubMQGjANfoY26jTrMzuqJkqhUWTCnqR6aAztjAZp+hNSH833wu7sPxG09BtOs3BYsDghpuHL
Aw8/s9hZRl9r6J86ZVH6n2XVN8Fi9YimIu5U/ovWvY36l4EozvqmLp2W12Zn37hpkQUUmhQ5tlf+
yvLMvE+1OkKAJmuLX7lb3oMf+owYWXOHxGpWHNetL35mytHAKqArI1G6PilVOoCJqtnhsc09B2Dh
fZF4w69a1oazVpvd+/NrngvAdnii8e/cgyHmjqSwi2LHaOrfVZkhKKV6wpFaoW8RSi9EXdB7FPSh
FIOAa/5IEU3jprbsx44dy3dukSd3aun2za6SvOYc1EGNnrDvTsLG7wc7T+HnlenZltqFFQWwLMeO
KENmZszCNo+2pOmXmjRw44sueS33JLBvYBxEvNkVCtic3n+khU6WNC1KKqNSt3dKEbfoAEqmfYgk
BdWztkAo6mbddZaCH4Uu2ngMOwASnblO2nh2HUtAuoGuDve9zqyZBer/H62pmo08YdEUOSCvwL+Q
r5kpF+7vRvhS6IAvLm+tYqxu24yxzhjO8OcPrIo2Kkti5oob7PpASNmgRwOSng5aunCjoSi466NG
+xSYXCQfMIUE88SESBF/PplgjjiusDh75VigsNhGg3YyfA05KT82s34jziydB2hd/p+1maPUQ9RD
8ggBooKqHTJvOdCuR+F22j6IUQIokEpydxAFm+dcr9KNFOgtcJsjATgQqhCoC/CX2WcdwVzKXov1
pCEhREMdnOKhUpQOsgRmwEwA1L3yQBlOf0kQ/0bXAwj/XYxI+NaAxpIvQT1GyGPsijfMLDdQimZA
yTFMnKSrulPrR+Y9jfnyaOiISe/ev8OA1SGBYTSZkzILBOhQM0olpJgrBWGHIGlCsc+DCsR0UdN6
Xje29I3B4WgT4ySsnjQwrl031qtcGtIsdOib1sMuVUXUHQd5bI5tXKLfqxqi6fYVsrHDnUCe7ZON
Ilt+APVVPK3/lIWgxPuQ2IvMBdoIc4CgZ4d+XwFEdYIsNh/SoFPtvSl1SH394ybRtOeJsuXfCzcZ
zW80B2GHmbBss29NJ8xAiBWAVwHm9LcONE+cTCR2zR9dWBZM/QdWGr3/9qTLB0IGPuopw5+lDLWS
wa069oFjNWl45459hjy13fU3zJDKn7xWlt5NuA3CZ3qa6pibeHBmkRC+BhnlTxda30Eyd0wEW7eo
d8ZfdLKkvRF63ZbBhVSa5ygbSYoAL8a8OaV2dSabLQZDERr7plb67BiJTsgbn3LJZeCf5gHMo5sL
bea8lfCM3hMWn7KVoiclrJAMTzKt8+47WpzeucgtaosuBBL9ey1zYmhNTfg1ykSgGq6PTRCAllAE
8ztpZ/Owbqmb+xA0qXkMkDfyIBsBR1vudTs1/7zzmEx+w7XGEw36RoQ9ri1DLyRDKGw3jidoj+9N
EULMgZaIz7x2YPTqXqRjfRpasRUq3sRADE9VI0ApQBSprlwbDlPLCrI+6aC9r8vHLGvvvAa2YRTk
k+69JbEpqZx4d2lyCJqNM4dFGgqFats3nUirhgsik/1zgBLV3m4H873RdjJFS5iIA8CBU3K9qqLs
9L4Voek0tD67YyaBBziqvt7fJynacet79ybcTMuiCkbWDO4G3NS1sTxUyahCLf5hMYJ+9Cpv/Ffr
jOHiV3L2bfKzrXz2zQGZFqdQVKPazxzjnKh9zNW4Kuso/dH5enLUyqr0kduyk/vYzsef0Iz1t5Bp
2h9YJu94YGmCG/wNvsB1ayPtmT7/UdilcUhTWZJ3zJjEO9gHkhukc2vxIYs6oijsElSmsxZOzkkM
aYbHP5J87HY9A7yPidl4jz7KiKc8s7oNe2/yIr4rebM10WlMRLkzBx1UI++k3kp+9Iz9/Bdn57UT
Nxeu4Suy5LLcTj2dIUAIKXBiASFe7r1e/X7Mv7eU8SBG2Qc5QtEar/qVt2zGNlQ2jWoO3+m2tFv8
XuHFpPEQkTi4/j8aFfFgkMVDnwWPzL1+lnKmWSTxWx6jb4VW4Z05rZpLFkVLHRxCHGIuShQ8i7AG
CXpO9ylaIUpr1Yb2rA3luM2ronmk1Ac1YFJhHxvysRhqZRvDEvhO3aG+jtr6K3Co5uHz4/Ku9/NX
SYbfAdzvXXFwBjhy357+jixvQIqoU/lk6omlFLhrJUN3xJi5RVG9dVGR8nI4BeEGoQsVnkQcBUbt
2bjb97dTIiaxD1onb1+bBsGNdYqe8Q8bu70XOwbYFc9glAGR/TAHyAC21e1uqt6q38Dqmj9xPVZr
TxNpd2MUVhu+Xvi0+V45/TTThfw5M+Xmq2557zRW0xehr4VPQw/c+QakQ/OEGy7e0oS9YOtHWw02
MVrQ5j40SmFsSmtQE2OThVkyHUe10LQ7O1Rk4uE71sv1mEXBCI0znIqdMuaxf6MBqc4PUUDRA5dL
BHQORaqn2tc45o+21RnmBeTE4nbjrQc4wYGfWeSzJuVctPirtTAB6PNtuxyfgRrn93rrhq3nahgo
NLobbK2su8AMI/xZTiLSpAAngPpRICV4XN6nYZ8pCYS7JzMJC3On1COJmAcwvrSuNKXXxbUNIEb7
UrUwxVyki8aN6edahuu2LdJtFQXOkyqloq19d0wjD+BX56zK0Cokxvayyu5T3DJjr8+n4NZsYX1c
m05j4DbfuH22k06pZT9r4fvBUYjAyMvbMq9HtfmCi2y6EwbdlfspQjByH+ctXpLYDigFhsCiGrod
fZjqSo2ytMYheNDCu0kL+i+ZVemOZytt9GLVEo/EXFTTg8iQ1lnXSsdpTOyk3EbjOHR7TDxjf5dH
nQ61MQly7OGSMoq2beEO7dXgTBW1t94Yfesm79LkNaYg1nm27lflxjYwHnwexYhgfB0ndrRK0tgM
vAGdTRFtraT3w28wQJJHd2TKjhktcntVmhjpfSlKtLhbygSCprzXmKWpHI3St59sAiO5MUo3uS2r
qW1QTsC1fGeijBZsandMxGHAKLZYNzqIyc3UVX2xwaA2abwmGdx7pFP1wlN7s3Z3YPRi3xtNGOir
IagNfIcLY2y2sHna8FApVGgQLJiU+5pnzN/nCAqkHsCrQT64ZV84m0yzpLOuW3Ct15mqFgly2lbq
dhsEO9RwBQp3sI+dyDWbtgGicauy9COIQePg/DAokFpHG+/A8oG8SbQ3Zm5mgu7/FF/pLfIA3wrJ
ab2usmq4Uc2qbb3ElKGLDu1UBYey0weXp68qzY0wci3dKa1rR1/UWI+tmyJsLHC9SOdP+zp0Itdr
HAl+PZ0yePdiUI5hSytu1alRnz1Bs8RZcuCBf3Gs2h5XpZUXd1yc86xFIhjwAtfleDSQjEhu7Lyf
fgdTI9HBbnK7wIsYdRQ0HRK18m3dK7qwd1a8Vta4CzCHSW+mXlW0xDNirtViraQoA3wRhCT+A1Y2
Wnsoy8DVvgi1UrKDj431kK+MtszShyBNlWA7IGkon7XOKrPbWrWTJl/XTeLrm97XCySm7DRUox++
Ilupe71W27m+SvswNb+pgA6tY5oDrjrYZR7ktIvIG1YcvbZ5UB1Fz4KtPhlGga19qNhIaqaW8K/6
3hpwI6nCIK4gbXeJEzUediGoN1a+Hsu1bo0+NXWMk34VowzU7zKo1PuJtmDgVR34wEPIpaxtkfTX
33w8wY5CQwBgDQkcm1K9q1TjYZLK2D9rRmEAROnUNvreIyV+IxRDltdmy6vkcTchiuw4AXaspd+7
wyow9aZad64FLKfX81S9x+Y4emsBuZo3qkpGNFLTs7xBidJphbmruZuQcNY8tbKtF2vKjJ8lKhca
21titG2NE0bFfmH0iecqdl17OeJFwUovA7xMS7vOa4S0HBQjRFoMQI2mUEMSd2pfHXy001UdK+ld
DWTR8aSVO8M+o80yel0d+Dj52lmeXpVYTtVbVTbyMBmJoa2rBuNzzx2bsUHgToladUM4ladr1Ged
206ZlNKrhZVpa+GbudwZItIFzsgmpsXbalLL+NDBWapBIWDSaD6iN5K++p3gXCdtUss1grOduIWJ
17RXSYXW7DVq81GXbiN1EtZVWPnyp5lEY71OJsOUCPHrWIzbZWA+wC6P+rUyjTaessg5dnnglQ4Z
9EpHE/s2ELHf/EpcMEsrGkR6hAOgOn9dXnTKmq6+Xmx5/9HeKlquqK95p3d7tc900rUKFskqHWQ6
Hes+8dtbCNboICRQcn9VtI3+8LCJ4HuQjeN20BCtem1sK9BXZj0B8kLFP6l3ZjFld6obu+Yqt6rI
3BiDaIvtSLOpWxVWKYatQlsT7HaM06U3xmAe9wn9EbnOfGH/xMw1HI99M9OLncQU7aFt3PEOCEKY
e/3UNNl1FYP22hRWOFiHTOvZz1qa65ZHBzGv7kWYhcUOFFNnbXw1A41eF7aiXXcdMkLauu7NQHsZ
UySoblQIpjDkzSFK9OtgLqGCAwiYT5c3o1355DHFzzbqizzcQUTH0nmdFHJKV5/HQYsEhXqEioQ7
iR4P+MygWOTRFJ9UZUKB7LEIwz9RL/KjKnLsBFJQtmuis+YH0vL6v7WJ/hsUiIAQqMLNnMnTQKXT
eIfUtLUeu6FX9wJHap74aRruyWcE1tRxcAl7uejX/Dcifdy5RjxrzC4CapeJTboiMx+zqp6qTTZW
0xEBbxv3dFvzb2jHNfHKiMyuXwH/zFdqZYwXqqm6OAuWQNC+N6tA0EBDXtS66ipwTBo30XMgG+U+
gizUfOFqzfO1BtDfWZsBFc5dZname5um8KI3pdqU3aYKJmKW2IiA3EO2Kg8+aPUHAUy2o/7ZuN0f
v5cOGsdQ19vwR69IVd1CwEjVQ+hW9e8ys6yEa8VJ8+ME+q/bEwplxgUQ6HnwSX9o1uSndTzzJJZr
Gg1WjZCS+TwZOnkRj50W3MW6rI690lWhRwk3ry4UgRYVEQJeVLgIQ2ZK4Sy3tkhPqjZzRp1K6PN8
qbcexIE+vGoVagoe4gjtJe3X5SaaTUKojFLgh2bHtbnYREBM/NYd4+k5Csy62+dBkzyUqK23t77h
8x46hFwYxnMdDNu8aYzCS7PW+UelKJr0dJKRRKGqh1suJbDTw4Pnh4bvu6U9+0aCTTgB0i+tceMM
ItYlPdazNWUoKlz0idi41J3mHf1XQsGNEcmgKfRnIojsVz02wdGWYfXUFNPY7QrNji+Z/Szyej7O
opMAcB4tUqpdy+JajFpcTPonX9xESNNT7KK/0bpUu24UlAKDAmcNOy9wEhkarbhwFZ7tJneWfqek
9145MZcw1Mzs6Z9WSvTSNMVQruLRCh9TCrdra0iSC5m1uUw/OWeUn+beCkxjBl6sYtCj1zrJUH0e
IjzltkWhZe3doNRYyJski/3GrLQJ5hQXgbnO9MR5AgHT6SsaYDDSRiUJh8SLYM0m32SJlKG1g607
VTd6kbXaHhdyy72fsF0vMJKffaozrzAMWbyFY+GbJEIdDJDBy9FMCb8XxAzBxkfSJL1xnSRNVzrw
0Hijt7r2iEhnr3mWKEvwqQWdShLJIqqv8lRO8kFUhVndBZmet5jcG0Obr0HSq8FKwWZdcVaV0fvR
IRUAd7089HWsoyHGKhtbj82oWzVWp9lb5JSxhl8NAoUY1AtVkpBok3ZmN7u+501Go9KPiq6+FxPB
wk/XD9LsxZaVWf9jfZCdPpMxSaFVqEfUBxcbHhnnKOyrfnykJxNswinD+0mGzo09GS+YZSoXeonL
C4XHV1CEgC9HsZqXcPEiNJUctF426qOSk5VtrTEOtqMS63dqYibBTnWmbq07iRF5sUQPxautPBYX
7tDlGec3IG3MAafMREtzKQvbB6oSJG6mPwZWYKxsJ44fsj6XHl0SQXAHXfBCwfesuPU+Im8ECBU0
Gqi+nN4qcaG1ZhnV+qMtiN/CBoGERFbhts9931N6a9ohgaKtsrD5oYRKdNRaEaycMrlkS/DBlzPz
vB+IglDMey9u/HW7paZMeSsS49FvwvCgwm7biK4avwJuU49t0/b7z0Otd0P6v0tOfPhMFOZ6m+Vp
uWtOP7wa7bY3e0s8jpFb/7abxLpxyTCtI5QlW/XCNnLcddPEU7LDSE2hmFAp1abVu2Ja+z0YwC14
Fv9C0eiDANCZRXnhilATF0vyRoCRUQudUDwCtZIrHbGqjZOXrepNXdY/pTl6D9upMnz154XZWNaO
5tmgSwyliTv3XA+2jkcwhNyMj1I6/g9wPFW6Rp202JeyMdyNzOU4rWM/ko+xm1c/6VBHG8jNqvaP
gcv772B8AGFzfLjUhsFJIY/MfjAf27pz7qJKt1e+K62GcLu0Ce+dPG53n3/78pVjSNafvQfNAkGC
957wXzuvNcpGTWriXxUdgF0D7OOKuCNfDSRZazWGdJiGRrYeB/OSm9G718BiDwKUwsMLcXF24LKl
3xoU2LAndB7DwY/7L1FGTHcvE2GCA4lNvd0gCxZXN5C8jdVotQ4iSGTw/SpCfvwmR8lOHtKoV/ad
5bfTH8zl9Tb0VPoN4baubW14HUTftBEuOFK7nyBWOKsCGtc1pKC6+Oeri9ojTSpk8ukbAU0/PU9l
lbeKnSdMY8HDEpltE3lyEAk4CTeObzSwRBdChPMLmxGBtdFBcug+LPXxrUD4WkN1+rHroRtNQml+
DUozbhuZplcu1lT72lDHXcGFu0u43i9s1WWEAr6NrieSTYQOc+q0uDlxHGwEubH16Hay3elO3qwD
6Q6IzA7T9vMt+sEtzWC8SUjLApGk1XE6ubIQ0+gPhfVo9VUSei3KTYfG1Vrp5aUlmnXntAlVrFb7
gmF85u4bMq+NTkcLwF1Y5MGFI3N+TfFzuDwBr6vO3Ec//TnIIYkuGTXrsRz17isGJOVGFmOytWWh
eROc0p2diH9UISVr/G/CIWDZto3/8emgg6PAuywa65HAxd5Zudq/RLYNHKSGufNvLdf/HQv1Dkr3
6OEts0NKxEZdRbH1qOV69KNHJNHLEPM/1HmeXVjb8+tn/i4kNeZ3COT4IvYsXQBZCiv/mFgd1lW8
C14X6NVqjPNDaAYKwmMINOpmEF7Yvx8PjP4WkHkYbctvlAY1IdGZ1qPS1+56CLtsj+UEDk+Zi0Z2
m2+6vnr2TS29kHovNUSYXOR0GJSkgkgHJdPThTS7NjSFLJMnMaBR8gCy2NU8wwk0mr6tmni5SZ9n
O6ZGL7ZlKkp7zd6KtXVEmzE9Cqk1bPi+oIpcd0a0MTBSuWSE+cGBo5tI3DmjZ6EyL3t+Yd7kcZ4O
xpMsmiffT+Kt2UVyZSSJvo4D7AVBYYqVqKfCK4MhWdVD4O4iSnfrz0/++SWDDRX4S/w3kDqwlmFR
E6p1K2XnPCLTJYEcdcNdXXbK89ibyr9Xn8A+ohNB6UDQ11+C6YCWF6lFXvAY04E4+ppRHXxpRsDt
VeXHpDUxspnVpVM9n9rTJ5A+EUh38lm68tSDTjdDNAV2Mlld+FTpBs0L2u+PLfYTNaG+aNdF1Q6/
P5/RjwZEeW52P5hT6aV3E3WXXgZCjZ662hx/At2tN26lqzuoDOOvtlFfPh/uPWRbfiDxBaSU2amN
ZvXpB8K6tYvWtoOnMnQK61uexnqxokZQq8dEqqGnFJRGkdb6XQ/SP1YGtoneaDfariAS23RWHYOh
7MM22Zo9TvO/CkiuF6bk/DqnzgqwBIIDmtvEQ6c/cXSH0Qj92nn0K1Gsc5MaXDQ0CRl+3L+KtHW8
SkY8MJ/PzAdbGx1WmGVEvJC9lsRopU7KCftsRkXdBaBSrF9P7mD+UpWoji6kOed3HXvrXUcSJVSC
k/m3/BXjKYkZJRLFtCfVDqNVWefdLq3qxMsIKo+WVNv7UWuLVRBDJ/nXr2Q0KBRAznBKPCMcFHgP
1H0rkyfExGzDA5+Urfoaow8vTsUlRd0PNhujgaMDlAk5GZnjxXdio9WOfR0/YYmp6qusKQdcCQX6
undKhGnjRjS5Oa6DBJ2vTRL3jv0MSXu4LejB+p6p++ofFQlE+zgWXTluUKB0ooe4qdmn/zgtRPig
qm28jSienRUoQywvMSFp5Es48uiscqxE10TJo79Bb/oScuJs9edIBTFPEivyKmAcp7MyxWmFe5Mr
X1Ldj687K052TprSIWd6vC5XjO+VFV4bdVddeGLP7pq5eEFaS3yKMBVcjNOBZTZQv6Hc9BzxPjxT
OJqOXVcMX4ukHJ4hhVxy9fh4POBbxOHUTM5KGJlt5GKI9We/TrO9nuDC1Q1ZssmQyiu9ALHlCzWT
jwYkg0ESnuYMT+XiA20/6cPQH5BIVQvneeoG6y5L6I6peBqujU5ctGnWmbGT25TrCTcmzvB71mYv
l1JTZdWauvLqpFVrrfO+bMh4dEkL3HfD7GhUMuleEm20TeUgoTrn92Chm+ZbZoxlsMUxNedqzWI9
8i+0UYjHl79tZv/CkuARtbXzuKZWg6hqEFl+BRUgFWutu7UkkgLFG9qrfsgc0792qCjsAsVJpltR
UeGmLViT3CmRKd2bItDTNfIzmb0eNDPtb5qiRRQms4Va76vM7rPDoARIDCVQrJFeBA5l7qc6FOG+
wpaz2/Zqlyq/Gr8F+Ej5zEg2TtvIV4NYQeK+0xCd950WZvdxgrq7XMH9zMZoYxVGVZZeRuf4O/1b
ZfzlysZ+NEwS4y+aCMUjsXmUvE6iC9pN5GaJXAFYSF5k09ihV2Q2bnoFbqA7NygRz++7YZR3pV7R
tWoKg/+6MlWSEXT36IL2hzywzPDejqL2HpVKf9grmZ9+AzKCooEyI5jWY2TTBlTioTiOeqM/TG7d
aE9jOuGklcdxGt12XTQcLdQgQ2+io5jMTh9W+r0Wg6oenKEG5eZNNYjpdW0Z0bUL2dW5EoFjtJ4d
KBV+KEkV444cFm5zoBUky7c6pZ6xqkutoso86fl9BBNZ0KQP4+QamyBDZflc/7tpt9i21Fo+Wp5p
xQLhoF4q6zCHFLBDm1m59tN0cFdhb+fVg1WOUu03rSiLONtYPmq8EoufQDrbATD7r0mJVPEayy7q
t2FK7XHrlorxR4T+lKdQmByXMq7VA4bq//EBniHCwBI5uIgfWNQ+T28nVVGKiYvJfSG5Dj2B3/2D
mQfpGzgF8x9VpNDKgc09P8Fc+PrsinM6lj4Kfwz13n9R8cfZR/XUXNVhqSIiipZF2V3UnT278ucC
0gxjJ3aHjbsspGluoIZpoY6vXH/NTiZ9uw1FE2znioFXgSpEUhircDXs4wvpzdnINtQ3oMH0iCkn
8cSdfmluIXiQjp34bfVqWiGbAVtqDS5Q+0pzMP9egTzCMYN6Y+7uGuzuKdV//rSelUUIqpCaQT8L
NORM/zv9AWM6hGaaZsGfBuXB4KvhNM4vpdcmgsy0uoVJH0XHqfSrTSTb9Dsv73ghZzkLJ0EPUxdh
c5FV0klfBFv0SrWMpCx+IXXRdiE2PMG6yMbM8FBluVHwwHMACrjFJSjo8jGiaY7iDckE6cScUCzy
ysQpm6GoVOtlRH9+W05jeSh0p9glaKqi+1hi2vH5TAtm8u/HiLYjWhqIT9ApA1W8tJ9skwAVZZsD
hA6dPYGP6hJPmeOPC9C+9wD8dKBZCwGIK+o2aLAvybiIYSdJ6OYujThTfrU7t7v1HejHndo3hxE/
t8DzC2oGaVWIg1EWz3pTKPvPP/YsJX4/wrC5iKNYXfqdp/uq6rSCZl3ivqRlq1dr35ocLyTC+y6b
brzqR0dspBXFr/0Q+G+6nPrbxMzU1DNT1dl+/luWZ+y/n4KKNV0L4ANLenSSteowNZ37UrhOax3c
rssqr2vxGvXcHv2ataGVE02xPPqqtWPw9fPRz5ed1UBB5f9GX0wEElzCbBH6fCn7LFxbtTMGK0Mi
Infhfj7fz4zjEFZBPqcGsaRZjYY+9G5TM+GJHn8TLmwca2rMHU9jf7RCd7rQfPhoPLArMJ9x+gGM
uzi3eedYo+uOzsvQmwY6rgNW5uPYrzC+EU9NWYUXvm+ZAM6rCG2DyJgXCGD8PM9/JWXdjOEd0sB9
SYLKvNOHKnjMpDMcJhEll2hkH30b/V1KDTPNiOjxdKy4IiKsMDR+wYTeHnZ5ayXH3AidyVMSxcWN
NzGN7/+8TQBDaGQ3lG2QMVpMp9Cy3lGi3H9RfK0NVjU9lWCrxjzlF66hD07DbFbAotE/o324SPoK
LD1GUUz+S60W+SrPfBfYR6FsLHx493o1Jqsy96uHKKrq3eef+MEKzlkGxH1IBtSlFyuoN0hvirJy
XzQs2t0dntQRZlRCTBt1AH534WVdvivsF4QoSeCRT0Tra8lnt0K9URItUF4SoYh6LsiOiVfrlnz1
CyXhpW1SLzBc/9fnH/nB1iFiQfqByhi79KzuLIVFhdlkev0qQGIi7/akisNBwcJgY8btJdeWj8aD
pQIlhhSOMef3/a9jAS6sSjR1VF7mrv2VAh9n3eXwpzaKE0bXglm41AT+aBlnBSxihZkc846V+mtE
2k6R6yNe8hKgthms4dP6K0W3omyVyci/sFs/uD0Zi0yJoz+33hbxUWL2si5k579komh12psCyIw2
TOqF2+Wj3cLbTL5PT5ntsjjxbleVRjzZ/oudBu1h0vtxEydxeEU31b+2yyk5VOPkX3gkPxp09hWn
qA0DDyTB6doNuZ+7cd0GrwqZwkokVb/BHhorD6mV+7ZoxZdCD6Pd5xv0fFCU0ihm6mDp0NFYMg16
v1NDX7WC1zaUEGNT5NzpEEFH2zpDUF5neuUWHvxvsf583POVZNw5nKeuBQFo6bxDxboaAmlzJuLG
qLyShSAkoWT05/NxzrcnFyhPBdMJCoQ+7emkYnZmpXXeyteht91rY0xHL+pt617oirv596Fm/gQo
BOJnfvDpUGkQxhF+giFD9en1qOjRA5aRYJsRsfjna+XdVxHeC2/uDPY4HSooa1lD6OCrXCP7kiq1
chhGjaPQyWtH1vn28y/7YJOgysHjwB06y9gsbhXhF3bahjB3arU216E9NL9cxUgOqRuFgAINHe3Z
/JIk+zIVYRLpoKAQTuuCMt/yG0FdVJnI8vBVVft+Z1B0WRuYn3rhGBs3VJgbGIaD/gPowbBxY9W6
cNV8tHEILeZS2MzbWqrw+2E52qWhhK9U57oDz2S0EnaW3NtTFx4+n97zS5sUl0o2ouicBXbr6Wqa
udOZk1Wmr/WQGOVGTcM8vnMQy9e/U6FqvgYFdOtLklMfDUotjINGwkVos1jTtIhjIOx5/qr10HtV
7Im/Uhcyrschk3vkNYYLt9sH45FLk1ziy0m6sww0MteaKkA5+atR2aYHPDNEVbSvm3U/9uJPRJn4
wot/voDzK0hDCnU9iprLeiZwlSgL2iF5VUd92jp5YH/vQgNLIK2b/tE1huWDXodYMd0IkIdUi09X
kDAil31fxK+KT6fgYYwrUmTf9VPlkEMXePh8v5x92ZzHwXufJa1o/y6nEn3JoOiNsHmdBZ6eGlSP
PI0AlcdXMbr/x1hkZiAk5nIAxbDTLwPTVFjqFLavhpqboAQQtNrwJkLwqJXwUgvi7J6hokRtds6N
+DLyxNPBOgFbufT14dUd6vra8ENrVRa9eTt00aFzo02oZ/GFs3f2DoHhAu0MakrnGLhLnGBeOH6W
BJH+qsYq4QtWd6W60akVXsj7ztdspvPhIU6nniqdMR+Pv8IkN+7qjjxNf23oUcCrxV3kSg5+16wS
1b0UBc7zdJLys14zAgzmKcrL9IBPB9NqE85L6ya/E7M1gORl5ncYodFqGhIbWGKYrSCyuZsg1rPf
n2/Ns2oDAqGIK8z61ijPqmcRmjFYRtpWXfWHkqn1HCJxdiSzGu/LCLZRUgX97wLZwIdIaMMVJpLO
Dz0d+wtzvTQJm1G4toFKKYV04hr+nX5/mCmDn09m82YYgNc3kxX5lWeGbVBSOxpbhE1CFdUjZP7F
d0WkEn7EaGj7tDermJpxqj83MfD+Q6Jqubq9MEPLHTfDznnOkKglS0a6YvHjjBDpkCYx9Tdkioz7
TvjGswLS6hcV7wrvMg0620ApdFOSiR7LKOvslWsq2sxpzOdgQnQ/qikefoIsby9pMZwBG+cfB6xx
9lZjpwJqPZ05rXKSptMm/U2tGvdLSOfpl2YqSenptWPc9nAEe89tEFTyesr1qUd3Qsp1VxX9vhES
8qwUpTQvrOfy6Zh/FIkwkQBZzczTPv1Rdkec2MWW9jaNyfBmllr+x0yoPApW7R6ZsktuZx/sHw4o
ddzZ4ZLsWywjcYhFqdQG+y3KKxUfij5r0EO008YrZR3c5nWRqde2HFVPJFHrrHOe6ns/E50HPzD9
nY3EM1upN2m0/nzznM8E5dE5WScBAmm8zEucJEdRotX833FrPiux5dPuz7r+2rdRbUyj6u3z4Zb3
MdVQeuuw8tlqJCTLwrvvtjVcDz14C3gEvEnFHaZWSuVYFXVz6I2suxK9IzefD7q8vN4HxbWLKjho
Uqqjp6sNXU7CMWPQfIK91BhS7Gh5uRACc+2uRfF0N6Auc6gDGL2fj/zB7HJHU/ulGDxDaBfL3k+y
NM1WCd5QKOofi8bJ1zIKjaNoh3g9OHL/+XBnswsrArVRbmleO9RHFh9KpKSGYRRFbxycOvUMJLVe
B6Mda8Q50t6jroU2rym6S3nm8ilCBIRZnQsigArOC8IafjUtfhHxW5VwdOAU5evArXwTC1/evX/d
sQxGaxNOOaHYrFp9uppFZeudk7XxG9CKcPRKOK3KJjGofoAKVzZIdlTFP0bufB9NKeg0BrggYonF
HQZJMqJR3qVvZhBk+8p3nCNsYP8whUBYP1/CD6aSoQDg8tAgX7PkEU2QuotYLdI3mejhJnU1ZTtI
Xc+gJVIguPBdZ9tz/i68RuYME1uMpQIJVchIUzAcewO9KFdhPBj7lobNbhw75S7Fbe7/Mx4SNQ5B
JsDcpVeO2oBqirQwfwsjM0ALosjL5qDqg3kMqixXvKIQxgXo5NnZnz+R0zBfN+BDl0sXS3rySmyn
b1YUDV/9qCw2VR5ZXtXGAG7UWm+uS2HO7sdFfylo+mAteV5QQGLvzInf/Pe/IrTRJGEIoHq+yXbI
IdnQ7t/XZR+FdLpT6+7zjfPBWjIYaQn3OLH8kkCQZUaYJkadv01ZbGxyTOk3QAqHXYce46qHW3jh
rvlwPF5O2oszlmw5samut7JIh/ytrSJrT0EixiewSu94uLJ9zTN/oR1wPpnoKmnUdcFHz7ZDi8ks
h9QO+lSL3ya7V+/LoC3XFJjHOwr5l7Dj5yEnQRSMGxLnd8UzdXGPagX4ToKl5C1wygL7nUlP0Fxw
rJ9urUdfMYKHyRSpJcipzri1IFVu624qL7TZzieYH0GDgNcDBRIqW6e7h6rkqEZjzuG0p2hnxnmE
3ERm/LaHIt7Xbv6vaB1Gwp0LOCxFA0pNy3o2isZd0ShT9laP4rluy2YfGDxcxWSvQ1Kl7efb9Xw5
gYbRraQsOTuSLwWrIK60seEr7ZsRC/8mVCckayI3PAije/v3kUASEnbQAKcFvIj1QheDzEapuje/
14vrSXflpu+CcIuHfLX7fKh5X/yVJQHrQswSdCxtfg0BsKURzzjVSHUoqf4nyHIBB7LWN7Xm9PiM
Kwi8BLV1SB0zWMs+jL6rDqi/z4dfxtr/jT+Dy7jxDELteUv9deH0QDb7RjbaH6gPQmwap9R/NKJp
d1nQm+t6LNRrNfAfVV939iC4AeFY07QVdj3dqk166fpbXL3zr6FaQg+IbJ/4YJmg0roFMq01+h9d
6ew1sgZQMKzMN+5jdMF3tS8QPkhrX/OiuOouBAnzi7xYCVTDOMLAPLgulpVTa8BkRg8y448caDgF
bT790CNbuVAQWob1/33i/IHEI/Cbl1C+tKGImWWa8acB83NAnMXwstpFNEavKrlVR1P3sghFPwRh
pi9RrdwYSI8eQrs5JHlffAM/XV2yalk2xvlN76V+3jvyVYL3xUXpDO3gKqkw/lh6/lznqb+XINy3
vJGPrR05lach9z+tXb8L78sxhCYStgCxJoKaz7fj4oj/90N4IeBHUIkkfz7djUWZoUGoJ+IPMMdw
U7uRdQglWqhKJ5TN50Mtb+x5LEBffC0FClgSy9Ju27vhbPwlA08xHFQ0iOiOXd8ETyjv1IepnsK1
Wef+OkUEfz0oPgVtkDEvn/+KRfg9/wi03EjEDQGsgn+nH6wFTt6boFoCT0S1e9U67tei6hH1KbW2
/BZVAu5rjW/chb3+wS5E6owZJsgg3IBBcTru6GN8GguEQ7zBCG8QlfCTLy1UGKRIlPFPnQzOBq+1
4Hkwsgw+AzJEB3NQ+lWLImu5Cju1uOprmm0Xor0PriN+z6yGSIYNnXkJc3ZjU1puUiH4CiZV/RIM
rTygXuZ4bWwPK5n5w9WAwAnyIYm1RZMHTxa7FsdxyvSNQbv6x+fLc74fUdeEl8WrjigGE3Y6TY3u
dlaj5lHgxaYA9YXx5C2LAgla5JfYLGf3z6zWCr5sHosS3dKStMjyXlFquwvoDaH1ArocxaGuSIPi
wuKf7TkGghDEnoPyxXGf//7XlW/35TBWnToE6O2mU7xxcQfQ10mD1NjXjNvZ8kD/NcFVq6MWcuH6
ewcMn9yyDE7MOVc56alw0Z4O7pf/Q9p5LceNpGn7Vib6HLPwZmNnDoAyLFIUKYpWJwiRohLeAwng
6v8H6v53VKCCtYqO7lBIQZOFRJrPvMaOZDUbLLwQqtW0m6l46hdRVonrODeQS8tcp1PBsQOM3ExK
rXrnWoiAGoypuQzqRNiFXxfl1Pl6KnMy1lEjrkp8VCpi87rMUX8L0L3oTB9Ur42FLyoL8Vcr6Uvl
k91UUXFuJcqgQlXH0s83bHUihtdGhJ0qP0TSJB4D0xDuM6pKxWOUR2hG2rPTGP02nBvXKDcUrGa4
TQ1qCY/vL7ZfvBdUgmnawdpBGH19+FH9ro1sNDTh29wHh6IN80vDrPMgiqriC0nr+Ni6bnOKxfDm
ziXSgUmygCAoBZDyHL+RwUIUx2xzXfgRdKf2IOtyagI5oBd4kVWDk53D65IX6M5V+bamYXPq0l9F
rbQtrB+6yEsXEcrsGiVkQ0mDiiSNCNUs3Zt8QLodNXd4B2pQekX/bJvCOnH6v3loxkSAEx0Koryl
RH380KDaEf0Z0H7yTav8VmI4d1Wgok6TWXrn+jiaewsmws4eZ/vEDvjF05IhYKnN1b9QR1YnL6lc
ankpio/+1MRnTifq9Ezo+ixuuthozQ8lEXt+Ii94s7Lo51M4W2RKIYVBkDl+Wk2YfdJT1ExAC5um
36GX2AVaY2m5n0tRBUqleJcNYJvwxFHzoxZ4tN3JvsA0LixEUC/Qk49HRtip9HLDgA7TqUNXnI+k
vm0TVL2hZQ8dbHnQ0GavdWcuvoVxFzguUKMPox0X/aVTSEKBHdk/KhEN6pRXfT8rka81OpD5XMn7
auN6nbmPCKzhHFYtKtckBIjT+dCOhfMtSjO735iE8urBMUisEYaivxheeB27WfeVwtFiXL2Udt6a
ea7GH+2UgtAGFe2m2mSgi39TeJzwkjMPr3oyNNQ4aTocz0dKrK+So+kP0us3ln7nZZGfT59/7yBZ
D7Ka9LSXnTFrkf5gfEZwQvHHyY+vvBNrar2O14OsEt4uwqPcUoT+QJrpG1oglPMmPrinVIrXS3c1
jLE6nWwH+nil/HgWcebcqJ+nw6knWadg6yFW2V4pLKvSM94JVP3og9b5yrSxX8Rtd6ffvP9i1qfO
eqTVqVNDd3fUhpG0q/QcxTBra11G55jGvD/MqTlbRdE6vIQSjqD+EF4Wm2SjfpYH7frvDbE6xWJp
dqESxvoDB3VgbkI/2iq794f44bXy89mxnq1V8BVjlGRUNY9Rf60/1vtdDEPC7+8GOAXfYsWPH72D
2CgHZO2sU9Xbta7Bep+uE9E8Vuq0kzxfIvaNedaGwZRfq23nN4p1ruk+iiofLXcrjINmKL5i1YCH
Dop6Mbc7PvNGonph3yIk10KGfn9a1iHpelZWJ4gKGD/JRtZQ5Dzn8lNbPPXNifPjlxuC62KpldPn
WRNM9YjIDxUL1k/q3+bn2hfvi9iIXXn2/pP8cpn+NMxqN5RTEntRyjDl9/SsfJkelcO0/3tDrHaC
YledkdNafei3Yrss08n/3Wj6x/v46SlWO6EzoL7P2TLEefVBnOuH+pCe2gnLCfRmJ/w0xmonNJFZ
OY3JGNpV4fnDB/BjeMM1z1Xj90aQflOf/960reKFVniq0uWs/vL7fKHcG+fF/tTLX3Po/9xhPz3T
ah07qRZVCtLXD+GX6oO+L7/Y15J7+3xodt19dGfOfvcYnbCQObXiVhdjl5ZjE8WMOU2B8mDXG6UK
vFv77u/N3upmLCqRoUbJ7MntePbnojMO7w/xy8uXAi/xMvJXbNPjMAIfoBlAYao/OM15qXx2zc+W
nH1DPv29YVZrWy1FmCUzw1TR1rP2SXpeVUFsntikb8pPJPzQh0h9bBwQwC2tLuDOgSPfZOr85LVu
VPhaPPafQqCYA5R2SPS7sihRhkNLKj5TsBQpNilaed/jtDEJOzBs+Pp7Tw14BIzYArgFlkObe3Uu
TXJsjKQLtSc3zTCpU8fiqiFCJlyrDZ80dDwRSS2z+PPuXsAq2AyBFQHfBLp/tbvRKuPjpF70RVi5
Z/phEmd4T4fOqbBwfXMQ/ZP0kAeAsQXksxbV78cQ8XBTD5+GVnfrKHArK1HPHYoAoRbQWGt/01cM
8A+QPmJcUP0LL//HJftToSEDWhuLJqu+GHVuBey7Qg1cBc8tx5oxKk666pSC43qDkzdzZS2VbAQ6
DDxwjvdFR1ULnJgRf211Jb6YozS+snFevER82b2ay7n8kEEuOFG0fPP+FhczzWVSEdGhDbTajLmR
qaOCSDQKijqIGaoOe+wL9OD9Vfnm7aHdv6ACAJ1TsQOZdvxoSuUiC59rxddGqb0qQC68/Owtxs97
4DD5iRvn7SPB2lmcQMFKkqauRSHdiuoh9jz518ou+g8N5pKfito6NXHL2zha+ID1F8ibhvgR9Is1
LFoJkVUyU9u+i6Ny2FWKbV0OTqydJSK/pwZqnymYa1S+omhDMPeDPJGJv6kA87KQSiYvhS/E5lv7
dFtqltZKJNy7OuJagJY7us1XZ1QBuRdl1KPC6zZxDC58hnF8izxooXu+LUSqvKYZ33Zi0t8EvHwe
Gg+o2AGH5S9rODrXYYiIvCnuOwWdZmRL0tYp9lbfDeJTjsyIc9F0halt6JY3bSAQbfZ81WT1fW5Q
hqhecRrupzBo0Z9LO9+GPG7Xvpe1dnue661VbSo5N7ILkmzA4XT7/vpcbz0wAfg7QIfgEMfJ3lxt
vdTqZr1tq+Y+mSGLR0MnLyF2zzvF84Tu15XOUUrv5tv7o64XqgECFVgWgm8cMMzdaleI1DIq0JLW
vdFjJrpInCUPljkZ+Ymoe33hAqyAXIKd6fIHZZvVOHXmYSohU/NuGmzlI0hthJ0HOuQPjZtrww4h
ohIg2vvPtp5RxtQW2zCOFtpzPOXxjm/YmJFr5+5dpbEYKOaGPnIkzjk6/8YhBKt9aZZOfXh/0Ld7
krMMaBdPS4UCTsTxoNKtLRs9l/BuwGd40yRmm2Fj2hrQ9PvOdfaZNLTpEOeDWuxspJ7FPtTMajhx
pK4TZR6dwhw9EaB2gCDWFpHDkl2asNzv0E4q5hupdJ7hY/9uG4cI4F+9YR3X5bZUkQ7flnVlhZ/e
n4Y3p+0i7LI0oCgSwoNZV8zUpDKtWNXL+zmdYklXJBnHnVWHU+QXvS1OnbdvhmOqgTyytgBhgTle
bR5XNA5WJ056n81ZRimrLRAhUBKY/X7KvN++/3BvZnfhFBEIgBcn5AChu3rHKS1EK+qVO7y+pk9Z
b/RBlRnFvkqF9N2ZktmUJeOGOqR7Ykm/PXJ/1D0xLlr+A025WtMU3ywkerLm3oga5WOTe94Hc0i8
j+XUWwEPbV4Yaa5/0kIz+mhq0Xdd6/IT4eabbcVFvVA2F84mf1mTNi3gCV0qG5TI63z6olTZsA37
RRRVSqs4N2vxhJy1fSLXXU858uogJYChEd7hnL6GTZVFl+uN21vIaafpdUt3+ZPMpTl8Qr19/i51
p7M3YJnb7iMOZ/KURNWb0UH2cTov4zPttBaOXzji9HU6uHK8t0vH/RBmVFef20r3siA2koZmCICq
fD+ZndyXE2q5v/vWf1T1ueXpbfDnG6BROAgqunY83UtyPi2IEt09L1K3T8+NAQcgv4Q+8LFo9epz
Urf2eTFM8bNRhqN14nBbn+LL54AdAb9lAZNyYR3Pg2Jp0pv6Wr2v2y6cfGKfqtlLvcsatAiFANzV
59UJENLbMcF+o2bAsH/2EY/H7Mccow3cEu493Gk2nTl4V3Ptof6SKhuAVqdExX91IbK8kDbkVqSR
tHrVeS/duEGciJNkUOLzOVQyJ2DtNeaJl7o+srh5gY1yWgFf4SRZg6vabvLQkuu1e5GOrZ9qYbmV
yKf7kRqeclh8u3wZinAe1gJ4XDCxx1Po9fA78YDS7pGZLz8Yc+Nc9NIM6cnyEqFMJJsuKufnbECH
6f2T8u3Lgxa42OSB0mHBrKHOWus5CKvq6j3ebs6uyBpHPa+5kl2/Jm69NXpcnn57RPQJ6AETSxEJ
rqEYMi3UtB1Uce9EabsLbafbeVrhbV00WHwH1ufv6R9BywDqsvRHFiYALmSruRUFgjtT0c/3Saln
e69tW2jBQ30mctXeVmX/+P7jvVmeYJoXnIO53HWLFujxq1S9YQYPUcz3RRrFH8fBMLZUtk6JLP1y
FBe0GER5CHxrwnMoUJLvMTO897Sx20x1ZmKJFI0nThNoonzanxMYBLEWzB8+wbg3wqpZZX7WUMw9
ujTxXag0CoKDzYSVqo1vVPo82nXcqn6Uwt6wfIBytZf4RhJHxePcDFa+6KiD8P4GEqOdzmyZudjA
dFmE/25S4IYTZIDCvGfaH86U+h5iEeGj4SXhUAdKZMvG8wGE90ri56Ntz4ExyzC/ao2yh+5cjG1n
72l29xS3EhgyWiCnJrLSTYjl7DQiDOxU+YWoQm46n2481d5927I+oiDpZsOmwu5iaXTAeQaugQ93
PHOBhjT5QA/eyIj3rLMee2JMRKZSrzXbj0Bwpw7VSHBD/iAhkXzwEhx0PsIxMRq5QfBorNOtVbdu
eoFuWlQ+xolelp/Rr4vi5ID1nAlbW9pqiOvTVIyTiPxK07EZ8iPkaGrF1/UqwzxHM8qB3EbpbHqA
0qrrA9UMLXmYE70BMRuFKGro/iyryO7JjqhRnOWqNc1XXYtU055Mzk2/AzPzEPw3BUqUV6E19ZQ6
MVNMdg3GXfELnK+i2Ma42ZCM4qzo8JsAxQ/nkiwn3JFw28n3cuxSdVejzCMDq54H+95A3Kn2DSvV
890Yl7N67Qoz6j7oIrNiXHaMqk+FnxnRImOXdBid+o6Z9tnHTgszIC9jj+v0GRRvRzkTwuiGGxMk
TI62Mkf91hu9zLpOm77znlSV4soYaEmOTEgAq8o0GhZJUYqDpivlK1rT1aKsq4/xNswMCZZL4ECz
97xCUTeT3o7t50oqbbGfiAOjfUUtfjpENsHQphqNMNkMRSTajeMqwgxkKDN50QujMffYyHgyaGoD
WygzHKrmHBNM2/2cukrvPk7h5DVzkAxAXLajkpUiiJs+svYoJeUR7AnbHXYEK3AqLLfF/jeb3Wbw
J353vBk0MClp4MW4RKDmBAzbmXzdlm7asNix+NoiuFFjG4gHYzddK5GizOd0oUR3JYdej58GvTWt
vQxBkNzNQ2bgYy+yUfo5OoHzV5Hg/rfFf6LPCyKedrGWo+DWqrfQhYB3O7YR2e7WdCp0QlFPNY2d
bY9OfgkQ1FyIt/aAsIwvWqtVCzg3E3R23+2RufKNLGybWz6CKw8jGV12ltSDp2570xjzmxKIbPVa
k9qnGAAhvXI9uVptqUGMahcwOl0iQaaz/DAFqmdzKoMqdaypCNRMa1rU3auyyDe8OiPGqW7GsOJj
ZUYO7s5ZHA7hl5qPhHGQgvVbaG2y1kQkRNZApb6awziGUIcMgah0XnAQXCZpmIsD9NPYtYOy6pJu
DIap8OZXVXG0UvPjQiSz5cOP7blOtUIo2tkwALb/VgCViLszlOeYiY1ekyh8g8XhxtsCbpT3/P5N
sYovQFKDHACtsFRESIjWxZmZdv3Iey5vZJ8YdO/d7KzzVJZHOKYnbvnVdfHnUAv+lRGRXlrDpiEy
dLpUC4T2slhcKp42bPsyOhVLrDLrH6MAaUNcnBIJoeDqsui0GNhjXRU3YzlFl33Zvsy5Mn7uVBFB
fcF83ABAjWZqUp9RCPrdsAJplT8tXEn5qDSvwkIWRYKVX6bcallbuL6hgvYMsqYZL+0s5uBWiyo+
EVmsXqADJV0n2gbqAJyPx16leiCkgFY1Sv6UeFodByWl73TXK7ExviCbYznf318v6yDRXGpAwNmI
7Fk14DmPI4siwZbBa9LmKYmk5wV9WDXRK/SUwr1Im4GzW08TZyjYQHPX7iPdGrWn9z/BmwcGLbbY
23vAqFEoWCN7oG5UFQd49lBhz/fgRUb0bVTd9pNu1tg2/vZYPxScFl1OwNvrCMdoMaycOid56FHn
PSsra9Q31PS7AXx07dYnNsibucVThISdloGJThhae8dzq5uTgkNfnz5ossQVD8Cgd4MDcXct4zzf
YzypP5EppPqmcrLy4f0nfdMdAvFPtYLgCwoHyg/rpC02Lao/BNoP+AaEt5WdUCPZQf+MTJDTCkLn
u0xkqRfgkqq/lM0kRmhs8Ex6J9Bnc9Q+DU6ojCcKVD+aMj+Hfihkkl0xHRChWG7rKWnzGCasaNR7
9PcGI95HKIXhD1C4RHjXnP3jmO26iToGVaNkdqjDJlHjPorCyYExtkPWlsi+q/juBF5duOKMomNh
iw1We5zVRiVPKp2+WZ4k3nREkGBbVHwB+h2/RE8pJ2GEhf44Ivxo73OnTvUzWXlElESa0amk7U2p
Z3EUIAInsYCysXCZjseLa1ZiPFnqY57MpvGR1oU+bkLXaKtdPNY52DMpOB72uq50ieY7HEHiWlSW
NHaN5eAy+v46erOGgViTdAA8RYdu+UjHH2esVV10phM/tm3obLUsHYEbwqewEq3d6HM07MLZqoNR
SYsT/b23E79ovvA/sk+Abq3VwT/0VoLZqiMeExWxaD8Nh6S8XOpvBA4hSpknhlvnrOh0k44sPBl7
4ZGtC/F5J9s5J4V4dGYnPcAbjA926yk3cdQlB7vXs9+EAjEeAm8axz3HELWV1cQWitZ0YTa2j1pX
hhgt2UN+38V52Gy6utQbv50t2JVGHpon+jdv55VUcvFUWPYfvIXlwv2pvShpgS9H/fhogUdPzuvE
U4rLKC7mZOMUyLKfKOT8YkEvVxpGB6gZoC6/FispaC7mcpDNowLBTb2NIWfAUandApPDSZjJOUUW
tEBLbFbyDQjqbtxEKGbGgVvG6anmwNu3zDm8VGBotlCqXhMF8zR3o3SQ0eMC7d1Mlh0eWuNj4xiB
oHB29v7eeTvTZGnQPSlPm7gJrAn5Y6ij5N5O3qOLNMZdWUntOqls9NRVlEBv3h/rTReMN4n4FGZm
VOoWIdLlw/z0WkO76Dy7b5THvCsE+Sk6yE4bB8gMe3SRyyrLp08lOVL+AekyVcHlF5GJ+6qmFfqh
MhQhOhpni5kJnXTEpLVdRTqnfkinKsrOc6B+iORjS2bdRaMrP7//4VcT9SPG46I0F/oSaOZ13zRR
hJMMwoxvlNlLPoWhogReOQ/nyD6UJ86z1VCog3IXUsFHZ4KAEl2P42nqBMbETqFqD/SinOicpVc/
ueTuEVIXqa1sfuvBFi3SpQdF5ZxonH7M6qUYeaMit5zbD6aSWg/4IoP4sxVrW1eVe2KfreLkv4YC
LgDvAnHSNUxhQgoQZ2PbWuDB2pI0i01cz+1Zjtr+Zhat6SesmgO3erIVs1n+bti66HIvev7O0tGE
T308r70FoCuNa/chJG2M6Xp5RUqEgSXPhRCqp5wIrd7sY1iai9o2XLdl3DXro0dmlqKcihy41XeB
OcxGkPRCnDMFLWj7IjkBgVqPx6oBew6MAHwEBek1ti+NcUb3pKo/D7p97bqDOG9Su7+VZf5A4nrK
0v3NaLRXlq4DlHsUl4CBH09m1coupS8yvsDpABYxNyp2yk7pxXvdqeJqOyFyfSrPWmVzqPaydkgC
FmYTB/aaJpoNXSP7dFZfPC8srmHAFBd94tQnNsQvnoxG96KiswQUZFTHT4Zrb1yYbqm+KH043FuD
NW5xxMg25YT2p68r9evvbUAL7Tgw9DQR6FuArFmN12M7P1ZVmL5Mta36tRdl22GYcn9I6vk3AwiG
wssH+uVy0xEqrfc6agYexYrupRjtZq9Ws9yT81xWxKeXCHMNv5nK/CAmkOovFJSFELkajhg5qSd7
nhBtlYtBi9vthCmywC7tU3Zly6/6OWi3yCHoICx7gKMTVdrjlzYmC9zEQdqpdTiPIzefDzEiHx8i
3Lbv339fb9YHLwoXiyXT14EkrVWkEDO2J2O2+pep87JHF7kfVzhxhallF501wj5xay5B1vGTLduL
IjQdA+7p9aK31BnoCOSlF+FUziO4LotS56hK/NF7Zyy2yLWARl5QYeI3z0saqahb0Npjy3EdrTu6
pkSjfHaL/MUruVB9gsTQn0myg3HAXPzEWnk7q5wn9OPplnN6sTiPX2Dfo32Z9db0gp60fubEU1T5
BcI337xiqG+yyclPPN0bIDjUJJrFi0oJ6BxwZausiVJklEFAU54RSnLHZxv44XxQnCQGM+dmTVjA
RZyntNK3M3Ys8lCNMYYlRR2X0WEKLZQt/SFmNfpV73b5phvipOgwl5NF0l0kXAy6r6mxqvS4Vhlh
rvk9glROkCXIZSv4qjY9PS7kjKpTmmrrqVzwLGhkcQXQh4fluLrn1FbL88lGZH0KtemmpNJ8lnlT
vUUULH2ytEmeeHXrvQe7i5LIDwcoDjLywuNXp/aVEup1Y3xBFCsJwLaMvoKE1D6lQXkqOV9fAYvw
F3f3ggHkSIFoeDxWGbMJTFLtZyRDB/u1Ur0EeToxiV7JNj1+TeVOzDXlfj2xuA6DISacG/24XvjA
gdctliMBVMLESDYteDsTXx+z6X3OX3wvTkzMmwKHjfwN8B4KCQsPGyjc8afl6oyGLKyyl970Ovmq
19joboppSCV+79Tcla0RtWr6OgjF6HAqxgXgk8DKmwJxSogs9gX3fX4qMFmdKBR7FpUn6qrsbhsg
52rh92Res6Ko3Y1TEonoxuDtUGZ0t/lY2JsUya19W5X59v1Tc51j/RgVOjI8fNIMmJCrUXPRJKGd
Wd0N4nLFzk1kdJYVXn1e6hRXGksOF0QQw87k2A5sKJRXmLyeIg2sdsbyGQBcEXkC62SHrJUNe3du
ytD06ptKplUSoJWnuUHeT+7eaVr3Y4cKwikO5i8mm6rhoqYBtIysbrVgwVjLaiy1+ibtJ+O6kGO1
V3A1eoyE121clyNnDk19//5k/3JQEKt0SEFlvFGlxaJsDkUimxs7G9RDRE9pr1KpvUSaLwwgmg4+
am+nZM1Wx8CPyUV6zmJRUUED37Va7G4mG8Ps2psIXZTAAqQQYEs8b7Q2O5W1/moxcQxQrqTLhx/y
OpDJEqWhG6U3N1Gp2MUBmmGp4hFTmuGFEXXZvJUCxunF5Na9QuNQbxLfdBW9g2GoifrETbI6k5bU
cIHULTcJsTdYmOMHp9M0ZoqVlzfKgByiaMfuCiuC9Ov773SVPP05Cgf6UpFBR3JtiZjlaYhzkVLd
pBpUPOzZmiAJQ3tjeJGzHXqzPhsm06KX2rZZEDnDKV7teu8ssixQyznRgPUugfHxU+apmWcYunY3
uTaH12pY0Y5WjVjNNpgBVF9Co1JPJDRryQAeecFIkrWhR7dIfC3L/Kd6AciNKo1qvb/BRFW5iKQY
xVbOSvsNDGohNhk90o9F2PUvKPzJA7YiykvvRfmLhrDgc8Zj/OUM9l8v43+j93b9Z9jV/vt/+PdL
WcHSFVG3+ue/r6rX4nPXvL52l1+r/1l+9H+/9fgH/30ZvzRlW37v1t919EP8/r/G33ztvh79Y1sg
vzt96l+b6ea17bPuxwB80uU7/69f/Mfrj99yO1Wv//rjBXf1bvltIi6LP/760uHbv/7gaPppOS6/
/68vfvya83MfX+U/vrx+zb4ugp1//sL//anXr233rz8UEs9/kpOxPokZUXJdgJXydfkS8kz/pOKz
dIq8hQe+GCcXZdNF/JTu/ZN8jogdHjGXEhnQH/9AL/vH1yz9n4uMABU56mGI7Kr2H/9/Ao5e1X9e
3T+KPr8u46JrGXU5f/4TSC/tFFIsD244hWsO4jUGW1fpzg3EZk+ZM7p0zcX0IJFtwCKqUnCh7/RH
u+0KbWNn2XCJMIFzgzRb9FWSxcc+xO7+t5pKy+cBBMzNgFbCopG8FhCO5yjUJAZZT1o+uBd4ldXn
pBCoc6a6tfnpZf01Fz8/+/HZ8UMFlB4ViFDyI6ZxfffGHpKRuTMmX6oQd7nDDPoTPTZa3LU/jdsR
d5AsPnXx/XJM4niUAFkUVOiPN29H+FWMLmO2fuuX+zgAPLCF1bl7/9FWMdZfz/bTOKtzyXKGQfZi
Sr50u3FT7MS52NaHr6qvbKrgxFDHR+DboVbhXA1GHmlBhnJ8hYeyAwzAfXUTBy/15kz6hm9vT725
H6JBP69aquBQbBZoOj06NtBqGjOi/LCBc/KMspraBknh6ge83PDCtAuKJXtYx5TRnJzzPtQqWG+1
XZYCxAVBWKALsBiBjTHbHFQgiHK/0YsqDAarsYE7O5WRB8AkUkrLusz1HXaQWR0kIBCQjADOeoVw
EtK2syzdZ7eTovDbahwBPU1aXmxUmQLs0b3YfdWhHWgbSAG43fZsmNrPQj2d98oExm6bjY72Agsp
K/yE/ua3toxtMxDZbDTb0U3gohYyTG6rUS3DoJfZNPot58ntONla5feymMwzHcGqe7KpxgkAvcTe
Psaa0wvyKqxSPwH5gYJn2aee74J0SzdaVyTthVFrVUeDQks+tF7XiKDspaJtSiUz9GAuaEn5uR3P
JW5sk36JDSNPGI9JXl7MOearAbQgvB9xK8hvJvhJyYkFdRw4UESg6sqBiD0h+fWSzhxvES/yPOyw
mvk50uZu32jF/GHoJ+VEMHgcly2jAIWm7AMLhxucCvzxKJPhdGmlhupzBTQsGBZf19hJywBEU+uf
2CFLEH+8Whlr8WBaKuWEgsuh8NONnTtR0sRtpj2rkiOPwSo87YZBKyhstWqWbTt06D/HYxTf2tjV
gWZKGt2naJ9+6R3oBtv3P88vHh3tNaIWMh5yxXUfqW1Aw6vuxKMXwt5ZmiIXk7UKR0LnFNry+Lhj
X3KGL105lODJ7IkIj5+cLkoi9L7InzgMs10at0rQJ24aTFMsAjMMk8CxRzBGaul9oDuc3/3Oky7D
LwMvYsJLXZSY6Xj4eWr6VtNy40kkVeFLD2Wvchx6PGCs6MSJe7xqfwz1FziSZoGHndzxUK6c3Cih
oPlUx71xLdPZ3LlDfQrtfHzW/jnKsmS5rUBgvnEAb4Wh4zRc2U9lHSVB7NjNpR52YRDO8HO8ylQe
3p/A4yYy4xFhwDgCnaJqlBLXjr/wMXovlA6G2lUUB7Y+a0Fv2nLXUYXdRK4VPRr12H1t7HI+MZ/0
H5ix/+waxmbF0IRzqDrb6OSt+7pd5Wb5gPTyV0pI6TPxtSv2ihUlsx+TEhfwKLiekfuwcTsuil6k
29lNCj0QLg6RCFJGRr3P7TqD6Ea5oNkNmDs+I/eFAN3gdkm0xTY5AqGmdzOXZBIWzyOwrHQjK8Bs
fp5MxrdF8NqmbV404tIEmnmQrUmUIDSO6j0BW/JtFnXYBwnAyvhQOIrR7KOJYtJ2GjomjYIKQAeL
K2gLWgdQDNDT8b6iNFnv0QJwpI9hUPiR6QvTfVJHqbubTSfzbvPBMS91cLylb6Wijfy5sCVOTaOh
yGprer32LTHmolpccZ3hUCBjjCg1CM0rWSZVGrSNtKq9RF1P3Xn9pHkbDKGM+9Gs3LsyEnxzQmO8
DNJcFUMgwEGeDd6sGBuucm08sxyB6fLkhp55STVk9PxYCFs7i0rdmS97N5yTM4BGhn4dIRmTnmUa
6OldGFvDFZtgyILQBnBwVptNdD7Cq298Q85JtI9bI0cDBFnZKnC1KFMD8qMm3IxqJa096o+h53u6
ACwMOLvQrr0i7gffTfA+3DttJcdAMUatC2ZhpiLIeS/TJjelFNvIccX31sGl08d+g+vdxBR060Wq
8DhibI37W81rSVnDVSXtCh1H+thKxwydcc6eNISFONvCvcGqNJ93UaHjTGcB00x8wSlzO1tC3uel
ilJi4TTWpwLx5nybIPaDWhyKdoArQsd8GOa2tDYGQn4YoiL1im5Gn9QbB0ArXT070mNfZnpGz7IS
kxEUdui0hyzykmEzO1kBG8nw8n6PfU5038P7emjmGbeeyRPGeW0k9YUczTTEFgm3VNJbqXwD8Zii
EGbMWJWqcendofMTfR/zJEq2IX5KIsDWwWA9K1XEjZ4Y0T0O16bmWyOFQd/J9fRaccyuD2bJxtZk
48zbPq7tvTDa+d42O/jLWteDbMU9YC6CChORXd9hPx5MwEuQZ2jdyvs65bpzL8NWPx9dFV29yikl
Ir4wkqqgnaR2jXp7M28Ni0CrtRvb3BnlXCe3Gfp32hfCNTf+lhJdUW8C6nsl+kK5s9pW46JUp1Ti
iaQnyQfVo45wEVtSjr7bgj3zi8lTL7CHLXASo1w3+Z0m697HfCAxt4DIKWgVbSJvhZ2pydbrRvMy
l6p7t2C6nmCg5pWPkm76WDYeyzQ16qn0dVgkeCe4JXEThrpX8aRpbdAVhfsp0aT1SkPO+w5lXnvA
gDZBLtxqhH5olJkfsEYQW2dCulm0SRUvuZnTzMr8hgrCJ41fiXO2wDunL8pRAi2vW8I87NzrLXBG
UWKGaFZXlmjaS3MURco01iheCPQIvzl5jMxK4lrZraL26IYZ7WBvOc6GTwZV86faDXOoL2Gjf7Lc
Kb7XKjlV0Nuy+SWT2JkrrZt8iTpp8SgRInEAgMvo88ArQ+Q0c1W2pErlxLJSbQah7AyXrkIZEjqy
VGKf8ixT1RdD0/hiMNuXQY643XrugAmQmlrOM1jAogKDPSkmawJenz+FbfvdcQa5qbt0QllyVrLL
2la6z7E5UHiuskleh1qBNRyHxjwGqVUU11Ef6aUPeJE3UWRa+8kAPxoFjpHGqOVZWW0CgxvEt8nK
kpITsXC8AItpQnTRCbUO6JgY17XFwbaRkOEfhZqSqqYeGmdKTu+XVBISMbWiMZ8+OgLhyTMtcbTQ
12DnJUyg0M8ovPbTBy8fWxF0OsL0mzR1PHnOmaUbm8W0u9nC68jGIKyTqtrC6uoteAil/WCPVmcB
9QqVq5r4A4FyA+GuQEmzufJlXGRPaaqbd2gvRnPQKoCkd/+PsvPqjRvpwvQf2gKYwy3JbmXLluWg
viHasoc5F8kif/0+1LfAWi1BDWMGvhgMXF1k8dQJb2Duv6xRl9X+k4yzcthhQ22pcMj9CeOskrFr
sGiwMEML3j2xMamae3zfxBhuItJzmORxpdHNT2QZqLJOp2gS4JyjRI8Xwlw1DKBK1tbVQ3TR/DQs
VKrNYMD0GTD70ta7uTXybws09GZXm674XeoNScUAz16GzggvPliTeVRB13irjCxD6j3PD9GycGqc
cQjT1a+aQKtqACuTM47mLmtL7dZsZfekarFCPbOX6moel34JYrPvjX2Zuq13ZTbVRNQEKyhhHMDO
DGqaDTKwWje19wrLkzaKE69y4Ar0EEpy4fhx6EyL8wAwI3kG9wXEleRE3hh5mz3UhcoeC1tL2zDJ
4v6W9klrh8s4bunfiuzoPicrU4HVDx0ceyhHCZdBHn8ZJ3u4N4uyyfisdPc/2iL42wkrdg9GIYZm
x5R9PQJ1ket+rhb1FXX26ZunplYEnuiXMWqNLrl3GX39rskjhsBMGJNGPcC/L0U6OM80n9f/KjNZ
9p6IiYSl03VtZEkYzxFIPYHbe+qpRw2BOv0C0xTKPSx3Uccc+IwZSBg907YEtdLL1Zi8w9LkVIEW
7hCPZdZl2o5dALEnilAPu9q0fJ6d2n5OIErGQYfdTh0s5Tz8yrE6uJd1A+dFTFmJ0HODs59CIpNH
ZoMa3Ay3pqiul06G2dAnv4Vbyt+o46DcRulW/EfyvNwkJeFVNl9q6Phl2HQx04uB6ufHMIueC3Z1
c/tCGq4qQ1reBQLGjePeQQNK053tJWkX5CvcttHz2gEH8TERxAhvK3EZuz54VeM/z52uf8280b0s
Bifugsa3Bs5HppJDYdXZtzmdqyKq3GV4GBzN6oIp1hoZcWumB5nWxdPGreRUFk51JGPKn6vJcAle
zaiMsJZj/tleErTuS+KNCBWt/yFK0sn/oeea/GxWSqHx5Vq5FWbKVFdVOsxIY2ff8SVu7ps6yb4P
NTDBYG7k2u8xDnfXQI9NC+XKupjCLmn8lBHSPD4steemkSL1jKEviRnJl9gjGiR8K8j76Ur5e9X1
UoZmnmd3xmj7CBVa+oz+pCq6hMBGqMr0LHYCTzfLT84khu7aGjpj2SGUoOjrKORFdpxcJS9ToRmX
1ZKPSNc48d0KECcN+DzkV6OrySVtZRMJMwu3ixj5mVW388PUTCPXtV4pK2qrScWBLB31A5pNX4Qm
IzpaOooobORLfmuWvva1WKXuRYmTz0bY2mWGTYtKFi1yFBKP13mflPu4HygYOllW8b3RFKhraA2T
Yb4aE11rv4S3xByfRwDQuaM3XdQJXY9qNjYrAB/Z6BGyvVlNOwNVZpPcQbTcANPo/0jrrvnM/Fre
FXoGAM7yJqwK/EJMxiFJBsxhssFxbrGyc8Ox1Lp0Hytjnh+Lfm2NUDQNRDLELsp7YZFpBFJY+eUW
W0ry4jbnEclmri9iXG0f86nbUPSF7JuLkYEujrDz6jBraBnPhXGqz+teE4v7q8bc9LMczYwwxfV+
JTJvIppQWH1xVjUoIE6T9y2ObZlcLV01tNG41pl1Y8zMwZdd0uYtPKTWHbvhi9TqYgiS1rKSvRCN
71wUVUOs0uc2fs4KWAUQwyzzvlqtQkJUG/Ph0pDucF/2hSGvLIPQGSSIKddBDQXDD3ULP7bdInqM
g9LVUXVgyGX4TCNs0vZurBU3/bDoP6um8p+1lpAQAvfWql1v6rCRRo08JEwG11/DuaxMfe9a9dhi
RFRMd0lqczXEAyrfsJfW7B6jIsj88VrPe1UjTRuufY/1teNRjcNAasS9lNqq9h1zHY3bxJt+b4PP
kiSAKoyGlRTjpSPzOYh9pFiv6nYowJPT04S8t1j1QYdidYwTrb2yKeQwDp+6/MFLxrVEPSAjZEqK
mM/dBPcyyKbFzELXX9w/iGBabVDWdf6D8i++J5UpUCU12v4SLp4VGWOfWEFJ1CIWJ6b2y2+S5XJp
++Kh41PbwaAg10HPyXngUHi/IADertixafWDpThlLzi9b5Sy5RLGc79pyMpyPBq1MZaBvcTTvdej
WBI4cSqyqGzL5rtBSIvvFon6dwYYDk1yZILnJIkMTSaQcPWsv0USOUt25rRtTDnlkF5X42jce3Hq
NjepoCcfWoNyfwq6fX4QUyZrPAY7vU6EwyEjADW/YRRyAbRthnCfmKA/4rRR5xNtvQRkYw7J7Yfd
j94vI1dWFbgUsjass2S5TodugEUPHZjcODOtC4Q/6sdap3kVpWleoVGdmzzVpBjiL5XfNY9O27Vx
BILD/Qb/sPqyMgz7SlFaHTRr1tyAcbf4UWs1X6BMiv47tXn6XTQo/tqdNf6CBzB/n2Jp9kFLcXyL
z0TbfJ68cYKubjui7+jiGuO9k/brNzedy59wAICMkBLYT9Pi4qHqx6nT8+KlyoLY85PhV6KG+nmJ
XT++3mRFtBtNGOYcSoi7M5K7efGTH9H/qMTkfM1Vqx7sBFcJEuRiui1M0ZCjuwvaFDj7dJ9GmXlH
N16aL9VgIiqtKpzEI6PXM+cKAaj0omoSQY0j4bGido6dkG+ty3MzZb+0hI8/gqCY34z0tckOam+N
xpxYEsCkoKhZJJq4wQKG/FvfjrRysybx91LXoMwxwkn9MGYkWEctEC5OabNoa1AXc0KZn5rDz4H+
EBOFOWmsOydLHf0CTzUYmRZgrHZX5AVtt1n56kfumuhhGINX1XfLAo0lGrBmqG5Sw2mxJ+KHujsP
S7kHV/UteX/lzMPVVJmT8SNZUx1qL2NCOITeXDs7HVPL/7J6MhGv1Zo626fCxUVwSQeQLy2j4fnK
jq2Yhh+d3YCOffPN8pg6fU54aJd2Urf9VTJn43iJ2U1Z3IhsHvVd2veIVzftqF/CVQMqx5U7Ffu0
Q6IpWBsVt6RJKDeFVMzceqaRQ/tsQLhkex0ejLxOFCpBxFULdjF3UyFQPCIcREln+cUBhQozvRBz
2q1ftAnXdijgetXdwDmOi6+0H2rrO3QOmvE8C3e95JW4874U28uOAXxxseVG+llKsxhC5XfoPCit
mh5b4HE/KY4UOkr2Wn5PAf2S4WlsbB+31Dc+5mVeOFV0JqMC5vgd0kpWzN85dNWFm6pSj3ygO2tY
kvJtKQWs4QIuw4+JE5WHo+PmTFkKu+BLaLNmuMysglI77tlKoHfMvC+4FJdvta3T+Fc0Zb7kzCfr
QBNt90MvLazN45LzcOP6/lZcokBi3xggckxY47X907P6eg5nhLIfK1if9o45gsjD/0Ov37DhGZlP
gGWaP62f4eadaZn5++Om45tWKqRB6DoO2BDmO9C+XrdS4wofF8iW3lMG6ei2yZX+gy7jOZHJd1cB
7ElPVtua1Fur9a+m/LqqbpHr4j9lpYPn85J4u6bUz2zlTb9228omBgdlAbjzqW4hcsw0gegXP6nR
HaLJM+PLxu5V4BowT5G8Omcl+KZfy3ok4QZtFQ9nnFM4hHIzKb05i59Wf1hRmp7bAFVX7Y42a72P
J4x7EXLaC7Wekzx5u1EgbhuEyuX6g8C2zRz+epqobFmZI4v64LuyvsiWuL8RpDBhX61xBG9Bfvn4
jLyeYWyNaeBuICHwvNxcN0+5KUNudi6iAPmh9Ns24kWKyCWMRq3nnBtwfrwUsJbXW3Mbe4ZIZtI7
qURzY+BDGDmp7EMrFe0ZIN+bMwkggGOyYZR0kzNzcvLFJEns3aQ+YFnvkwiX3f1i1+Pjvz47iCbI
PAHzZBV08F9viD6TjNVa1gdNEBVSilHK0PQXgK/4n0Z5L+ODVyudfGM4V3A5a3V9EF4ir0z6mABz
2v8+3s6bo7ehKPDRYczEiAKQ1evtdHTztGya60M5J8W+b7z6PkmM7mnpIAjN3iquPl7vRMn1ZVfM
npHWYaQEcMA+eUtD0Ze9XLvhsMyNeEpEW1dhXwj7a9VnZSSdvL1Ejf0xxsDgszYkai96s6NT2fTO
l9WRTmDHc/dTWVI7A7l6e1L5/JC69AGOcKu8gAL++gj1Jemnlq/uYBOgLwadydo42OJqbcfnj5/B
Owd1Q0oisEnKy78nR6hnOsLNrLqDnLFPdRsDZzNhnvPCe28/CO3wmSO6s7G4X7/ZUuptO1tIzuSl
b9Bkqn6vqISEKbPvcyPaDTDwatgEzYtygxtHQ56UD/D1Uoqy0J2TYTiUYsJreWwM/MPy+p6CRr8U
XTxfduWa3g2imL5DIwcPI+f2btUH4489JcmZOPDiQnnyc2gdbBAHpmCEtxN8g2qtdfTqZT6kFkTv
MHYnCiM/hSRakodYAYDSwtiBL3YvUZrwhshBitDf46OUfJ6nxvqJSWlnYIYW534wT74adz5thZjh
iL9c1UZu9WHh1AiZLOWYXLadieyDWye/EZEQ956NZUm0mnX5TZh14wV+T0s2BN9vfZm4A+6RqdXX
M7HinZfNO3ghNsLwZlj8+g24TQfeHwPlA3Ih3YEcs7ubHL3aW509RB+f3neW8kHT45QMIwjB1pN5
PKD+yivWWB5KG2t7oZGrVm79I+/6ev/xSm9mmAAMtleog/FlxVOL8lbYCVC+ej0wVtmtArkNkk+1
K/QZs8UsvyzG/wfGe4XF+xvU9GZvIC5BQoJy5xADcziZQytAoERAnb1BDQ4RstG/Jn2mBQYTo39i
SRIHWYoz6m27A0lxSv6bPEPUZZdMB2+kqxNnxbwfFySKPcM956txAlP731pbsgaPm3EwOIqT07HQ
sItbbzxYcbreo6kbf9YHGz2VylhDGIfpru3ElvfLJ0WF+VOUVBN4pduRlinn+8dv9SVte/V5snPM
pCARbNKRnr9dSX8F2qWsWk1k7XTIqe+CCaDlpZr8ac/skoGt0r2HOF/iwNd758GdWm1HrW1/73Hc
oOnhX+TGoD19/JPee+0bVuaFer5d7q9/EYzRmXa9OR3GUcturarQdulod9d0ls+dsJeh/8nubeDF
sM4gQnMKTlAVqOvBCjZGdRCus2De09GSAy/omwWIIXe5932P4scbDfXd80fKdrO0/Yse352M7ko1
fxJur9ZgMBY6+u5UArrCJKX+z0pfuoh0wK5pqFFj4hwx/HLoVHzXgbp+L/NUe/z4sW2P5c1WECnZ
wMoAKk6PsKGmeC1R6DjMa402UD6VUY83/ZlwfiKe8HJ6bd6NBqSJavdNGCgbKvGlqpdDraf9TnSu
82lt13bfmW31kIKfDrtKupuUhf4Jqk3/eYUacdEvSu6WwUv2LiZ6N+DarEvqr3Ow8Tf5ExQqqDGb
bgnzFFg/r4+ObvQFVlj5clC6DWmkn6pdiihkF/ONpdPcnInz7z1ybHmgb6EixqM5yZ58ZgrbQH85
MDhg8BirfNcmqj0TeN/ZFBAZ7Ho3vdwNevV6U70pYy0z2vUgHG3re2YDSo+ZiQ7SKu4MBCH+fVek
D2jOoEMAq/WUqGWgTGYmaOYeUPQS1wKlL/rLxjmNiXeena+TeNGkgtMKRev1rqo2ySqR9MuhW0Cb
p+UkflVNc055+0Vq6PVXgXWSDzwVZARreScPT9kGsrh+rh/iHL39sbPVo+cUMX1Vi3lORQPtQvZj
daV3jh80gxUfGlqXgTOY5W1m1x1NJ6AECz2rOyyvzVB4Gdmwr98gajVH9Zyf4zm+fS5kidBf6aVb
/HNKPnRgudex0PUDiq7Zvu0qPCVHKz3zGb+NsaxCvEOll0afeWrl1gvPHJ041g957ccX+aRV0dLH
XQSJyTxztb49vgDnYOFZ2zXDJ7n9lL8umFwzpZ8brX3wbNrsC4SPcHJ75863OnXNYNyMPo6Db/IU
zixLbVBazpfzUvL8td6io84BsdE/sG/9wi3sCU5v7jjQKddOpzOeLRctHaKfHy/7zkWKTCjpNg0Y
LhNoxa/3iXIY/eReigPAKOOSqCDFp7ZzVHzTcLo/wQlK7hrYhuMXD6TswBg5tX/GRtXl4eoI/zBY
jKVDPfZpg378094eqe2Xbe0MXNupPU7S0XR2/Ab9yPggQY585dNOv1VuVpxZ5Z3nDhmean8Tq+X6
OfmgY6NF8U/m4lDMerHTSqOLnETvmMylffcJCdnswpzr5EywemdVjhZvkusbqOIp9lXvzDipO2Yo
pPjiKtF160+BL81TXsr0Qh9re1f4ZfFPLOvtDtw0Nx2gfOTc7PbkgQ5Lt/qlv1bHnuz3ykdfOhjK
nkb50KQXKMWM3//5BfoaCgOoFoHv50W+PlqdITS44qo+csZIEbnX7nBAdM/EhLfHBAMLsK0cEizF
IXq9XoWZX2f00mmPjr3+9nNriLShOneZnQYeCmCHKpCPkzYimlQnizA6MtqKH3BsY/eOwOTcuOlq
Bqnd2Bf/9tDMTW2WAoKkflNOPnUsr02arS156rHCGPkGvVYrVEkSn1G8eHFb/fuC2Zbh9MECJczR
xzsJb64uwIiNnIU1m6t2N/ZYnXxa/dVQF0JX5v3iJPkdIwJ/QifQqT4JrccGrYnL6cZHeqAPBB15
APjS2K9YC4uAMqc2wb6k/oXy9by9qDNtkEE2g6CPRKNPXzDE8L/3mtBJNqu+NKhpEWA682Gdhu2X
fXG2+WKQ6XkL9J6KZqSnzeOb9Z2Yy2a3VHN3LVfrHpDAOW+907N3stqply4ASQQffFYbpV5GppR2
1LjxObHAN4dve1fbVUTeYREuTg4f+YbUK8utjl1eiLAsUXCO/a7fl/O/uZBz2nSyzw0nvlGb6GCf
BMN0GJN1Xbr0mJS8u1k4FHUttfkK6eDMffd2U0wYXtyESBDh1W+P9q/7rqo78Kmlyo61powbjKaZ
KHXSvibCO2dC/JvSlW3BZYCwwm1O+DsNEXNepsNUW8WxlqIJ+taSUQO2H6ivbLXIhtpL+eO1WmAt
dfxnMmsVmb0536ZLivJrznTnTHLx9ty8/kEnmxfJ4BSDqxVHfIaYzOG8fpmUBundv8YSxqdbvNp0
JpE32m6hv55xr3vV1Ldmccz6RIt6v0Ie1pybXx+vsmUIr0MJjFc8TemUkUBQ/56ssvHe6lk2R23S
VGiX2nhLa0TdAI33fzDio86EC7pbUcHfjXGan5lDnF6lvFwUm+BOs08EKU7rDNcaqxSUXnNkFube
omTsbdKS44VpL1mU2ECRipQs6uM9v/MCXy16kjWhTtWBw/OaoyzG6sJJ5u5i9KbpzDF5k5yxN5qP
cA3ZFzHtVIjQdhQ497hpj2nRpj8bkAYA1bocKIM+7jBQUFepbjFj55yOF4kjnDB3bL9BrIXm4Ers
p7Vm+7uP9/42xOIVY3JL/Y8Yeaqwkw8gr0Yj7o8WMOzbUrj2dw98HkjCUr8bZWL/c0h3EAVAbg3W
+MZnPgl/RTm6WU75eKSntt4rMPufu85VQeLV2l2L9Oz+4/2dCHC8REEGGoxlNo0EOJAnC5pt17gm
uNAjAie6vc+ryjaCDP3LMpCTlz6LAtdvf9XEb1moCXzA2l2msJth3yGJ/alXnNao4+68skmTnSBz
Zl+LOjhbWjA2hV3xl5Xuvm/ruQks5bn/ORKMxpnH9s4RRQqVxiARAILlaT/dUrYodTkMRx/JfOAo
3nDTICty5mG9XYUaFcQbpGUUwd7we8ZsZhaQrvJoV4PaJSLTQBCgE/HxK3l3FZ+PAE1OGkWnXhZZ
OTvSAlh3dFZI5LpXFBGgY/NfP2rIwQakV4+RmAVH4eS9D4R8FGuL9VhR8u21bI13IFizM5/Pm3C5
GQhx5xE0t2pvoyP/HZQ3bkWvpf54RKh5lKBaOw8sR5nrO2Sl+7vcVNoVeLm53AHf1yAc+uWZjPnN
1csvAI4JtXrLkTjgr39BtS7UO6Y2HWUqMLKf5iVM7d4PGzHbZwQTXwdnrlxmKJujnUF9zGk8PYR6
PY5D4XQrg7r2B2DLpg2ccVVAqm3z0rYBh6TZ0pzjaJ3IMPxvWcIFIqAQC9821ECmyLG19fUgF7N5
qNxGon8wTyBkC/TX9HB13ezaxe0HrK2ZIkWB6a9HApfX5TkW1euH/fJTbOyboGQjjLnZwLx+2EYG
wKu2aIPJ1avATddriN77cNEqf/yn4ePLUuyVSn6T6dv0CV4vhe8o0PPegcsBm+UC2VyIolUaXwLz
PFebn8TIl7UoEDbFB0ZkOJtsX+xfqYUZi6rsVakd/DZLXFQ1luJzk8cgWsnKp2w3G0n/iOpo3kak
ej5OO1iKmeFSlN2tZiItEjVgzS5B8cEgMZNWM2+ErLv7GiiZ+OwnRXINjEg8Cp3BeFBzuh49qxu+
fRxXXn+L/9sFIQXuvUnj8I3i95I5vWJywvF09MGFSiH1e0sfJGCleXlY1azdwl/pflVmPd0tuVuf
KcPeORwbhmJrkRJ43mjPZMsgSsdc18OkA33GZ9ffZ+RKsDD65kygfncpLlKd3iWv7TS1R19ISiE7
7WBlcLRHT6xXfowLjT/A0vj4qXq8+/+fEP7vqb587wBgNmbXSXJklsZi1liIHirgnRHc6PbPgD5m
OGheXwcFfQ3ZCf861dL8nzoc/29l6MQ+HUhiq3ESW5sWve0GcsdBlV3/nHNp7Pi/ra0Rml6t2Ayd
m1q/91RpbKAhR37GoiefHEjM1C5XwScH2TGCLuRdD3PqRamt92e+7u23v36qG3uX+9zbdMffWFtm
k27xYXXmwaoIqSHe9fne9Lvup+HwHwJEoNMfH7/HEwmD7XHiZULdQO1gg/M59aKB8CnjKVu1g5f3
k7ufPKvtdvCe0ofZH+YDir+gm7MiK75MltneEnPrW9dO8rDjbzxzOb89VPwWJBtsZiVUcKeXM6jK
iVRva/0Cc8hAGeXkZOsC09GgdQEjMi8fs14Bsaxb4/njB/E6/Xh5DlvHjGtz08Z4AwpaRbMmjjTN
Q+Il03W5xmWk+eCCP17l7VkCzcJMj14knyni469DKpIbawrN0D8g5eiFmvKNKO2nY7LI4sxRersS
4BTOLNGbTJ5B4uuVDDXMkliXHxn06pGeW9Xe7sUYeQKzhY83dQLV2Z4d2a6GthZgCmujuL5eK2Uy
j1quLI5t4tdPhWKqBnLS2CUJwN9+Spo7Hf7ZDj6t9R2TE4uwL7UwrmowntBLQmQTOWOi+7ck6H+/
C9QSekWQuRm/bc/orwtsFV2Lf4hbHmcvzyN/yMawWYbkwsgYjH78DN4eH74eluD7BRhIvHm9FBBj
ldp2Uh3rAc8zba2xEUwt/erjVd6mWjZOrT5aq5hxoeB2EopkPKBxUA/tcVKledvT4mG0q83wYuwM
AoByn4A6yDOh/p2tudRm1Gcm4sNM+15vDXqenbrrtuhsm6GrzPxqanXrzCrvnFfS8U3JgO+fP0+2
5qaaUGrJO9L/MsbVtwNTIISxr4s4P5Mbv8xaX4dZm0Ib4SzKDBTDTiO6A9hp7NeRprXmJpCdfOk8
e4lIb8y4UPec9I55u2NL6FO6jY5CCTA2C7wFUexw9lLnkgrYKSBclMIL6NCZTNzbdXoQZL+wZGoX
heHZXIdHQ6V9sddyR0erWTMRKBQzap06HBI8n5XLqaQXrP2HzKTnBYj729+w/2EW1RF7YGxtpVAg
XRMqBTjgn01cjU9Va/MbQUSMYY+i+CNY1On3OBa0ak00UdrIN5g8XAGgFL9WrWqtoGpba69pU9KF
dBImWMNe1yIfpbHNDBwQnF6QfWuQ9tK4GVzI4wwO4vy3O3UGxJjaVJ/nuaZ11sR9oyJv0KFHynpZ
60DlvS1uMCFJtLBqCi2FsKMlcZTDLhahUUjjOaE19yDxFfqvsaE5M36JYbort+yONgqfRthLzftV
m2MJ6RvpqDun9pQeVLKoaIu7Mq+jCTcKP6xXE4udRa22ExoQFeC/AQyRu8rbhD4g33nfJ9VX55qY
76TBHHoMRwiU/Mn08/X5L5UxcSzq/ujAfMM+CrDFTWEuf7IqaT+3/kYwzoS6zPQROIYxCH6K1T72
lj3ukcJIo06XxR4jyubKIv5frUPq7YaadgNqi+qa2g+iZFsaV8ggWGcugXc+XbrJ2iZSR4+JzPD1
T0dltFNGtvTHeu5bCrIedLTT6LuPo9I7ny5dZXDJCFuBbziVkJjKbnYWHNSP3QjlFB1oP1rWCaB+
spwTgntvKW5QRC2R9GIYfZL8JZY5wxU3iej+igOXkziRXkr/Ct2h5Uw/4p1Yi2AXbq08PG2Lf6+f
XWxC25vssjqK1IBnymSD2wPDohv0Z7s0wJ3Af5CtWh7+/WG+VFtAZWiGnEZbRCsQJXLj+jjavREh
hdcw4ojNcM289Ewy8jbbpJ9LusnxYBgNkOP1DnWzRv3Z8etjY5ol1GU8BdI0LS5nC+FCc0bI9OOt
vVOyY6a86Y6B3wA8a518SaIdy9kqS7rIDPl2XUczvMjnLBqMiX6Z5sY/RFmku56k4Jqmd7azGESf
uajflIO0C9C55pjiK4HdwkleZI6Limlh8Vpz+EOSgdadacv4UyX07B5Dynhf8RMDWBfFrltMdeaa
e3OqKNt5ApRnHGDm0dsB/yslsTDkRcyj0mmk68NPDvEftM6bPbSa/AqLOXXpz0Nz5j2/3TJ3HQpe
TBzJr2nkvV6zXms/5x40jsmwNtcdBN8uaLUKcam6GT4X5QyrfRirO7frh523Dv/GASENY8/kDjx4
Vt8AWq/Xn50SzcTJNI5W3OObaFvqFi+wc1noCxr671t90+LE4UFjOrFh7k+/nJn+ONiwyj7ShB30
IKkzbmdoqv5N0ybluClZoNNrgZL7aQ3QzRDrSNA00SjPmzBtCvkpFZ7zJH2BkEBT9RCHKhP3H8g9
kz0F/TxrDyiAeDdjY453Ux3HOwkfYwiNEhooroXuRuyJ/8NZsXmO65XGtTNUeaRz2sxw6JYcRy4P
I3qo0a0TgOeDN5KY0/okjNlI4XnH8K9Vl67PJuIxQGZLY+1CB02wb17cQySI8da9RMDKu9KXadAu
dGdCV6bmQk4CbfCXKdDiRrcDGzZSB2QIBvhOWql9a2bJNAcAJdv7pqkMK+jrWvskRptfr3JlXie2
VT2rIrMQIuPghlWdwjZdm6qTAYyU6TBAB7vA4AARv1hVYjkXGrZY8/rlQaghzOLttdUQp2asKoHm
2yllHdce6V3UhaYqLIrGckjEdOeKTAT8Ij5R2ed4KPzpCvomdM9OkOSFsk+rLFoSI/tiCuF+bw3a
r8GsXOthmbPpE/5z9nhdl74482GBMj792RbMCxp/uC/Tsyacvj7a0Pd11Hyhn5pwm6Hdjvn01NcF
Pppu4eVRXtMegYm6yQwYZuf3GIjp2mO65s3RylXJGGtCdy5y3CS2LkrZDrcyGeSvMs3FV38Udn+t
agO9Bt0cezvI/F7dSKHkGtaNhlbyNE4IipSxlz/DynbWAK+3tQvq1vN/TXI2fjkltNagR/gC+fTY
VfFelXMBBmae4F+jLoMqW2PUsKZ8VIHs/bqueRbi5tY+I7Ej+qhoRPXozJNaLoBBW/pu9mNnCV3R
2jmHLi78rziZ1gstH/RuIWrL8isSY8rGoXFu7im5krscIPgY6EOzPmGzt9wYHj4+YdoOyd1YSFRD
/EVAosB8M0cxybIWFInKJA6TohWX4+w0aleVbguDVm3IOFlAhAgzJM8YExSj/9NpRiQM5FAWOyRN
vV9l0qx3FTRBY4+ElRiCiS77se4t7V7ZcnmiTQnbf9JsAl+xTO4f3DIhihGH4y81DjgTKLCm8G8k
RpOHBqsQOMfGiigPqhik2kU6ozliIuvrWLJ/sJuq9UMNn0WQe6jIP+MK2eGW2jY2ThTrINANyrL8
sSu7RrvTeuW70TrOcXMN3iIu90M9JH/KuJrF90WAL45SDZngKO+kWu4wJ4F5vgLHOKoW1dhPvl2I
/Auc8Tg/OG1sC2Bk3TjDYNUzMTyYWoyFRMjd1uSX4zqpKQ1gODjl3ZxqQCOAaAoHhfueu6/pk+Zb
DkduCNpCFFaUJ4U2MDqnNxE0VTleMLVH/YKqIEYfaHHaP64j5Q8Pu1akZOwUMXdklobH2HSGvdMW
vblf43i4rYRIUUQG60SBwBT1mpJOx4MhGWM0D5eJPKPqDD//tMTKKgO0KXQcwmXRISI15uPlbA6t
DOeib/FQFx6WidooluKm8rTyD80G5xY3DDvftJVtJGdm3bmjl9Y/W+ZgdSFjAecGxbMcUp6KkRpU
LQogU1ehegVEJUMgXmhVQsS3lH7VLpPJWJP28XrFwK7WrkcrX8SONo1x6w4qtaJKdGi2WiMQ0CsU
irqHRE2ivoLZ2ha3k5P62X0/my4EABoaV/o4NNcQSdHqD3Oxls9pGrufvNhzeMzmLFooImbSB3pb
uXez0yNamXQlhPFRtoCxl0yYaCWpKkb1oMzju9lCCOQaFe8kuQQ/7F/qKZlRyBkvh1CTZmNEhTmP
xl7NKqs/WS3Oi+Ggx0O115sJTQLGjnD888ar3KsuTUfzEjwaamCxlsB+XWc+GaD9A4IHDT83aDzV
PrvoJwBKNBj17Q1e7E9fabUMvaScUF4zsuRh0mTVBR1t0SfmyLG904Uqll2RxvGVRNrDDRB1KZ8n
vQOXb6TpqkXV0hOs5sKodxjDjWbU+kl2Y2f8PgTH9CILUrdLn80hs82LrWrsgGq3zpekQFLsGmnM
5oYRAqx9p57dQ4tD6BCklpd+QShjtrktxf9l70y2I0W6bP0uNScvjdENagK4u/peCkkTlkIK0fdm
gPH09XnlqroRyqyM9dfoDu4wGwk5DmZ2ztn72xr0p9j840Jp149+Ss0dTWCjHja22c9BVaOMwAtm
6K/h04TAxHTxmk4BuDEMvWEf9fm2FodAWdm3dRtRFNhzMHmsT9KyYyetqf/bWopLZQKxjMZxK0Qy
0Kroj5Cu3KUgJ8xx7ynNDEyCPi0iyFNUDySOgo9uAnt7QN8TIkQnMvlJi67/DKbWeWUt79aoczLx
rSr18L0fJMczj6gA7rHj591Bj73/xte89XEv/ZVNr8urB6MvrCbhfKFsBMMSLFsjjuLfnE/JMV5a
1s4pRoioosjXPnJzMp0iOgX1HLG3WEXSzgs9VgveQbyVdWfuJGY7HflkX4FHbZguJ9sSOIcuoyiL
h9FMH+3Om1qGJ0b5iBvbfdQegWw0KabC3kn4QS+03Yikt9ewul7WhjvhhoN1MRJJdAFGzb4v29bD
2V/wU5A+1EVANFcWW51RfGfNEE08QRroIsehhXDw001cEZAGkCDVGvISR0m6KzLoAQzyUUNaGCB+
6GyknX/iaeYSBAibJZueY+YGaCtPBtGiCrGv6p4yve1YXyPdN+aLKOrwiXEwEcIef4jLCYzUS+nk
LvtCb9mfeTl5dTyaVfHeFatssPyX9bmA8a6AFnUmCJK1W+wEmtT6Mk5zvnCQ7oZy37W6grdZAYOC
NKEAbbVV4dxytoPu1Yde9uxpbSynhDwrWG8QGNwDPsqepmFt9ZRhCzlc0dRugMFMJ1evQ2s070Nh
bNkJhC7zUOoCtCK2cX3mzE3hgZyDqRPZTS2fXJHJ1x6AyE24WPlwooQSWVIi7XkQbdDfIYrqb9om
R2bLk8thsKbi3repDcYeg3117QXGuzc4smUA0bCMLquhgOrXxcz3XK6BtVut0AB81VnhekoTeoOr
AG33nEOJSeesmIsPqHkNICw6ptkhVXZbwhfshfPIki1KIFqbDRKCCQJ1p3TaG592tYPtX2/iMOmK
WcdSq4U1wyucH20la/u6JmbyspDmwkyAlVtFE46yR5ZytpZ1KgVsP1lZdzpowgLlYuk+0vQw/fOC
oIPqYIEOqSNGjGlw3zqgeGPoIIt+WTjyq8hZQVocFPGbYk8fd1KMWhgHHtZNsM0vGtzFAkJSHjhk
8B6RFtfps7DczPRV0HzaTqvc6rvvrekBwjO3YVN7FWTe2xgYpY68dcvvHDHYAISWiRhnRfH3jaEr
xOEVfbtx5gEafcrr0KfRRgBVZOZ69hIRrN1rWFikZ89Qw5YdlAkb/0wX8BM5NVDMqKhsbleLDNOr
Oh1795PvT5kvVYp2CdRlYZpnAytMRorUaNcXOesFlGYJ/KkZxqU5MdyyGc+ces2z/dJX0nvqIbde
QCv3HgpLKGfP3N/6BM2gx8RrMlklkkdxSpoFd9F+Uo6qkpXsg575kRo2/GmOOg9r4k126QK/rISU
KY8wlF4lJt2oIsHBR8i3rTpBQy00hpfZQpGK0NGc10vbqjf/RgtSKg4dGQtr4pN+nZGJ05MwzqRq
LVmzbK1iR1bLD1Vq34iRjXWvjZUa/aluRo4OW6HM68y05MXihzkgO9E07470CL929FBVe6HrKruA
jVFcli3dzMRKqeSw0UNF2vszfdU4VR3WIZqZ5g1a3YWTeuBPT7PMl4HYaCa9x4/dfPS96V9xiDCM
vYF9XUfTKP0lnlursGOXdejGdUFCHkDKzf5uyqTnRLoapx9UyuYDBB35xgptdPvOxFMRiqXJkBV5
9mllkbwdz/XsfDNSY5u47xQT+5GPdlFSrNqR1nmVJsE8+lPEb5xuV7McqDlIte8PAGfGK28czHW/
WlRsidPYeorWtDLT876y+osGfYYfk+VUSzzwm23vrLJuLusGEX5kDp79fc0H9vHZBxQUp/Ng7bLJ
QMjeAebei2wzRSTVXLQvnL3KXbASPYuTDPZw7+LhgFoEfCsOs4E9zdbHoJxy3LJ4mhvo77ldgQEb
mm5EKRE6QzxDOKOs8KqsinLdbMRbmlAUDnjcFtLCJts8+DXMnYu+Y+WpitEie3Gz7JsmVIMbizEr
m0gdJ5xUO6bhEViuytfVNddn09JVC2B1Rb7bjVM4Jh0RmyuANMNNY3c+OjhtxgEXyuMfoq5gosSb
JZb3arLFZxhs4Z12F6s8rQ0PUJ2RlyXVXJM+m4ParpvSEPBGpem+zQAiBeBVI+j2rLkrekxiIuRV
P6bueGX36/bupkM3no16AfmdzkdQM/Ra6nH2m8/FGb15N+uwN2PZHOl6dqDFfd2upcOnQsW9Wyat
t2h19eZFNmDe8CKAdLUlsxqWJVmWpbmqFQ5ZfOIL+56V5xAOCzJGixPPb/Nng6P6dz/NNhmD3DRx
eQOY4tV3DIaEpd3kP0DVNs6DXBkfYDWalktEs3o+SUOmGgdaoevnAHONI2q7ut+hkoV90lGKuUnv
ZSE09CPrqoxqlK4PNTCyPO56hlMsXSQbcG+pOPmwxfjWlVWQU6jYRcv4oVo/QkDkcLRK0P07ZShx
TcHoawpkehNsPsJ/wCVOvNNk2xmwH7qjMmbwCIiHhBvQq/D+yivonL5xChKggYAIKNI6G61GE9fh
zDTcHSNXj8Vy5CcKr/GxIqdVs3dKZs7HmQxTFiyAWK8ytxhjV7TDeGJYc+vs7IVRLe7lBoAiZLvi
ZurH4z0YXetpXQtmJ+yK6m3NF33F/Hi5LspGp6cC7/7Aeas3rkCDZDoWTje/YP6ZGbasa3dpVroB
g4YcG2HK6jjvc15M6Vm4bYgutT95JwOByj+2FM7pzsa5aURqE3mThEvTPYBBHM9zh8ZU1HnQuqJ6
qMd76LkKU6yUmlamEZrTSe2Wk3sNEMOHu0kkI7U4eoKT2V45+DLNFed4z2CSEqOyrnEzaoiKQpnl
pd4s8baOvo9BoLLYP8FE5SK2c+rHyF/daYmUN8uXbevw6ne+31BE5kVwvgLWSM9tR9D3UByozGjN
venhGBDxuAFqvwiJos53U0eYQOKWvn+d5sK7Kot++2gmQ4qY3zV85nXlfSwDx+Yo5H69ghScINIW
vv2Gk5Rg8A6QTxmlXe0808bL7qsZAhNleWHP0czBfwIBF/Y3mMEzDF2dweLSI0j3WXoge++kKVbz
gfmmFkCGoUHS0FAp60jPrsyhYGovPBTN4AQJBpgOjjfK53Eti8/f9MWPPedfml/oLmx6k0j/0bUw
tf21i0TQDLGPmWw/WJEilX02TbCHv7oFD21HAduyHrenXfm9Ku4smHG/ufrXIRH6nV+u/qWHZbV9
SAC9aj8ooi41vNj37l5cymfvluWxt+JCHXo/kYd/vuzXpvTXq34ZPrRO0GfC4Kq1g9Fmc9/hUp4Z
xhitI6Rbd+dpEatp/s0A/S9txi+f9fhX/dR+rzzAValc+KyQ1Xyf+/sEaIYEJeaZuyUVvxk2HL+4
//mLpUP46+WAm5pmlfIhvdVO6rqJtflp+BUQxPw3M7h//mCMqH+90mLQUbLnuf1YjfmaEQJXcmIv
mKlpQFzJvR0+/PP3989PDQ/vrxfsWyjsE5k1H33FDJy72RY3/3yFr7O+X5+Qv6iBXILbDbCj7QcN
tehoYTPel/U31/hL//b4PKDGQSWLcAV14K+fgmE8KXmu1X60p9NBJP7BOP3XgjbgXny5xJcbtW6T
K4PVbj+QkO/G5iO3fidQ+2Ih+Oslvgx4cBFasIb4FJS97LKtHU1R/TQk4247C2+zmy3O/zdv70/3
7fh0/PQeEeasJoD77UceqIMoDoOi23gQXXuos5PW+IZp6zev0t8+bz9d8cvgzB71NPoVV/RwEaXj
Ppt+N/D925f1pyt8WYVpGnMeoGf5YRrmXhji1IPInKZn1fQb/clf5qBfH4kvK26K8bfwlW4/MFKc
ogiNtT9yoiFEcrwEnh2b1rQv2x+j9Vuo0t8uEyi0ABgdFcTul+edRv3WMwxuP/x7hBxnzVNx1hGx
EFUHcU8/pkrKS0D09/pCR78LS/rbBf+nS395DxjKaK+wg/ZjDt/U+kgNmC1jEjgfZnZl1PlBOK//
i/Xjpwt+eSsQNreOHv32o+GNC+UTvv4YYvNvnsu//zJ/usyXV2FjmEtMJp+rPbX2dzc3ILATsD+/
uczfPv4/XeXL4489I3cUnbKPxifOgRNtUez/+Xb97tH48vjbWhhI6LldPexauaM7ZB0RFfFKhtbv
rFV/u+z+9Gm+vAAGeclWb3GtLoj9vfvqv4Iubn5zy6y/XIWkZIbBPOdWSKSY9+WbGbYuE/a2Wh+2
ty43iL4Axs7w3Tev3BKdH7W1g8wuGUY6pC2Rzcq5vPpeQulP1HrM2y6nZo2a0BPJ2BlzTP6kQBna
B7/5Q+3jk/jLMYGUTjg3R0UC43Gc1L+upo6terOahvQ7ilFUD5SWa0X+r4+cinZ2USRycILP5tgy
IPC3hHqBB4HQktmZ/FtrDR1gsu7Wnoc63b5XOAPQVSzOIiPOO7I/Q+Xhk5UShDTQlZHTJD5KEKLZ
3gLsvw503tTG4fbPj9Pfb0pHZckR93W0aPz6ofyBaXZz3L6D8gSyuttF3tv0kj2Gt/SFT/PuimiY
3+2Ef/nGvxzv7F+v2ZSNLCyHU1ATlJQpr1t6rblxPXP27HfpaH9Rvf56PkH99OvF0KH7um043DVv
xVVxVt0Gp94N2j2frsoFcWcZ9OofzW/2jn8+FEHJ+PWiqTVPLhIRznn6fgu/9X0MdOyfv7m/Xah/
qka+PI26m8qGOTI7Lcq6yLBuDZ5DQ95U4/wiGBS06i3M3//zmv9SuOX/GFn5S8zlP0Zg/r8Ybulz
//7Pf2VH/jXcssh+jMXbL8GWx5/4M9jSEn/g6AV7gH+EtHf7qD/4M9eSeEp4GRTM+Pvxi8NX/e9c
S8v5A+UYxKw/jY3kVf93rKX4w4a8B+CAJjICdA4B/0qqJdZMnrb/u3AhikNYjpIKwhCEwiMi9Nen
0a9pkJV0G+qZ0n09aHM9On0YJIQ4MUwdXPVgNotonYsqxzbqEwdEyiRleZmt6GrHnhzBeLW98YH6
s5iSHsbych12LouU4RYDQT6Zgrx31iPUgrF3zOMlT2m1K9NJrKnf8mhoYITtK9sfyxP/OBcmOocU
hEvRTosZ66xD6ENIxQJS3JsInAwt0MLxalgsPrghxJGPQTs1wsPmXKI3A5JiFHQoGaqboLBdX1+K
KSQMoSzQ7x67qChuvKa3GJGLdInEUpGPVR3JzyfCkHkTwQluoEOnNkoKh1y/MdHQ+hlmlj5LskTa
7OwdZJjezjOLvouNofL0iSDj4fnIG7wSuUCiKbM6ux43Gb7lyO+fu0wGHz0CoJGcHxeeXc68qYrI
3LA8UC1c8htEEyJRSsHQ7VITAtycLXN1LAeIl/ETddQanoq61d09wGZPJrCxFnvHNDAkyqL3g21n
znma08JTwVOH7sG6d7tcbZduOaqL0EsDLPPSqAn5QC62ndUMMafrCbVHfWpDW5agxO3qHAjwKhEf
LeszQQOBgsUW5AsijLVNn7q8nMV+CY28OZnSfMSy5w2EDgzFNHwfdYsMYxsC/z332jSPTQ4lT0vj
yhezkAYz5rqSeLCHfkA90gbvE9DmMUFBuEwHQt8JCjCtpqPfH7gNAQhBNp6XrmvgV2Mk6+5HAM36
aKpBVG1qj14vka7ohzBg5+XBnbwVldegphPZGQY5vwyIopX54DnT9PzOkMX0iVjvURYZsY/5ZJk2
lXXA5oJms7hXC0xublA17OsavEZsAOSnh7rZzje7WwnnqIRJW9LXrnunxMzcdS6VmaF1P2bWAGgL
DTbiZbLRLTTrM4Hojhmvg2rfbWnQkAwcEBHRBgLldqg9l7/NsopmbzuQCOHtc3ZhEmKOP3K7Sd/T
pWmvSUa1vhcmk12UyASc0cfiDBLhUDCNyK/p62FRtPydboe0SMpyaL6ldMD6qNChw3R2bbc3Ybj9
9ewQ0hUNwxEoV81dIBOkKy65TfnQ0cq0i7I7s+XoTKg47a4g4mRyFpppiwaJWGzW9sy8JX2H1yH8
Q9+gODp3A5XBXFJNP923Gb3NxIdbXkSzJCrLKl37LtXoKywDfxIemcr8GAZOLPus8NYmosccPBMO
491KT4bPtB4B7+NK8ItTmoGyQx9WN9cDE22SLuhFM6oo/JJxhAyyH8R5MqZ0xyEw+Y+MPhDnBbqJ
XFT1QLuR4ZN6kuUhK1m+qceyq7MX6PF8SWENKCIyRnMkrB55TZmQVOG++IsG9bxYQ/qcOzC9IoGC
5zIMEO6ZNlfcpX6pnza9OPk1RHIaXGAAVHU3rgIhhsO4okqIKslOBGqZ5QCCzpW7bPTWeueWy6hj
NXSMcB2jbnizBm9EXVMIOH9h2vCtVgqPbGRAGe+TgQCmJmk72W97eoo5Y5euOn7CsDC6hKE1wsCm
ngsYq7RnEcR4NO2tLSBMIBid1NszUJtfDNPvXhomlipakKygFsAJsCSg/iE91CrQdPhVJtfIo0d9
XU/t8n0K5HjerxkSkix0W86eul/7ZMK6fpeGdJJ39MBESj5Q7lk7RiFzl8xVjgWo581rGfdvEskL
I8c21h5JFTvf7/ucxrCZn46VqiDRwFS+K4ZmlsyxGLG29sDiPAg2ICQcoNGabJiay3Tz2u6cRj4T
IUSXmdqRc4Tmg7SGstkT3yXDnYf56LUIUOpHqsjWNpbEadxNKXkakdt7OfMjyZbHo70WLwX0dcwW
U2sGCWrX4kEIT07o6ZzuLG1sa9pVWeCWcYY6UkYsq6YZsXlgBwBb5AaRNBoybRk/GUOCbgfZSseo
5amY8pQmJIMjC7+Ha2n8YGb/ZBMvZ8QjMjNC3wqzxVLBwOIllzkpc3XHizpSv+S7wepzrCS+Lz7W
sDAHjEBW+UIMokezGKcB6W1PqdeYNgLEfLQ+Ftm0V2rbKOxsa/NP3alq5kNa2NVnudr1lbt67iOK
n+2FCdL4nhssirHuOu/DmhSROprh/tPaMZ+JHMRunyJzcwbkpGPUFu7WwrLVJd49ugh52tH+6Ydy
7JKBZEjEekPHZB6a/zcP2WAe4dYGmr/w08+k5x0JCaG93VXoGz4rQ85n+FpI6hgLIQ9LXaK2yGc/
vBboOknqwoHlRvNoI8IncgZ4i8xn69QlvGbZqYUcIsQQy0gohcKZw4syew8VLvAqrkYIv4QDCzns
RZkxkRZMFymE3Mq8zGu0R9NKNB4S3N45jpxqHdxmzmbV8VR4jnM1SUkLwciCRSM5QNsZIhqs5sJ5
q0JT5vzgJi11ji26WW/oC7hIBWzaVcFFFlpzdeFlxkwaCIto2j4g02KYjjFN8AxUKDNPVMXCgko3
a0zrVBtAVm5HPSDG9QkCbhK06WGbVJ7TXwZQfOvzVh4DOPyttN6JZVyWD0uTtHTR1WltJKzCTQqq
iXyfRC9V6hx/kllZrXPne1YbJa4VUzcTgy9PpOQ5qQLwyLZKMz2dlFb5N28jr2c3GVNbPkhG5V1S
p6VZnqTFknkFKg/TRifsam5MKG0EO/k2zemrEoir0Ze2oUDo3AU+ZWpYzyJg4arDod2PrjubP4aK
ZSxiTsxgV3ulsTDDDPEHLciNGxFchAXirE+J7qy6mlggxr10mmC8LKqsGy9J0inD0zwkQ8/dNRwy
1iXZzNas9zlCA/88q+BEUjtnXXZhM1rOvnejMYb0NVaTr6l0SVwrRMofaucK6vSaKkGCSLNmjvhQ
q1T1WVbN2N19wOpbPHKiNg7tNEjzLGUaOsQmNiT/pB6MgVwck/DBmMe0c2Jn8wrraTJJsDpkg89p
mAfZXR+DmfDsqHXdpcBUZsM2eUGcYz2vqbHaB+Sx6aepAsc7oIDyNKtEpe2oSU0kRvbGw5zIGZDE
PhiYxp+0xA/pU+55pWjzz2i4vRG56DV6FLM+z0tb/TA4SV8GK7lqPvHr/t4KdEVgBx17++AEc6h3
S1vgvdpI5GOA6nqUxxuthoCbNndXfTAZzk4rC8Fe5xFXf2HwwWpkv45Fyhyn7RWdqD98Z00o1N6d
CadkVTELkrUdGAzX0le85lZQY18RnD+O6BxiPtnjEVrtPLqwn4ND9ndihcdAI6/aBmfnIQezI+zW
yBogtZEaWhDwWh84JIhjzAfMMZR0Lqtez775KMLiKNlDWPPQCY7Ve6V9iQZvWcREvqC1erseqsxd
P+r8s7W9EiPfTM4ek1ahz2WfHiVWnK0BRbW+yCK0AaqLpsFbwgiOkheQQ5hxi0f6MN8MiwTrmHTA
itk82t8mbl2FZHEeML3doM7O1GnrohLjnKtVdy5IFUDNmaNkQ2NpwOIMFybhcdWWG8GN+PXay4FR
Vx51CKft8wqqac3NG5kMzaRCIh7twPEmBtNcK/Jz/LQ70W2MzNH/tniT1ZCnsRQjAVZlr1sVZ2gD
/GQpmUEfzQDLOz4llHLYzbofWY9UYIdFbii/93UvEPMMGcA2uLeMXBOyyxBnxyBxSACKHUQqYxV1
s1TrEJHH0lvznvrj2KDG+Q2tkQhGx0h3WjsS3eEwzeGjxyaa7ivSi8y7fNSpe+uOwqll3M89txRT
JOnrj6RxlliNsrFv0LD//xaC1Kcf//5v9rGz+T+3EO77t6L9uYHwn///nw0E8Qc8dJiXANLBKh2b
CP/VQDCs4A+wUyHxAgh0mSEdyQCEI8j83/9NOH/4x9oACDgKimOu9393EGz/D7AyJlZCF8IyqHDv
X+kgfGHg4vP1fIG9jpB0moRHyMKvDYSF8CM8ikhAwEc2qAgzNoIT36D0iVXfeAdijyczDhdtsdPN
xqqS1Zs3lbA+puMOWHk9osFs+Dc29ci4EzUH4p1qimDcFdiWBYbvMUWiYvoNztgGbsPdT/f65s9m
x88keFg6v3bO+RCOcI5tGAaINpTR/+yS/DQM67VJQls9fyqYhfMtF50J4w1RBCWrhKEQ+c0GDxHF
54ZK2tkuSHDeDsFiix8pOuXsJW1T5Ry8scHSS/Snrr5l/rBZyWSj0kwqTWFnzY6j3hTGcEWJSpJu
PGJN8mK3R4aHSsxV3t4qEMzd9wY691Kw8BI4nFnOgWRoVEU0tN3psM1pzalgG0wUHd5ApmS7NV4T
h0fC14485Jkc0y0YcBP0w41h50iVcxtKeGJympuj3Cyp7beS7TIZ0t54zD0NCArcEdHRMnDbT4fo
QweVtV0CVrWK4QU8s2ed42UID9T74Go8jgb0qzFX1PGcln0eKVVsaldMvl0nyLtMe8cvuUiJibN3
pDXru8XsOcw4a6+xSiGUS9ZpVsb9hhCp2pfuHHpnel0Wvavp0qBb9PodONliOeQt+c9I2kfu42hU
bZ5MkhDOV34abbZC67g85GHnGbfhsPZqT1FrFrGZd+YdMjrLvZyLrNF7R05LlcxbaFAET+nwIums
IQGepzZFrTaPHwMMHv8+b1ta8bT6++0kQOS5In9clxe3LWpOJoG2spgKKd9ulGMNFbs5lLHIHZD2
R1vBThij2M7P3IWVlwxg37/KTGdw7vxtmIskLREqJ7K0+5eOxT88rZj43y5sYB2+1FzSIyPFeifm
OV/3OtSjIBxzXocrmTv0KNJlEjoJsnBodg4nsOG0RoCKzNpstjPfHqB2N2YdPKsJzGIyzwIABlV/
Tgikn/pohPsKaVu6tNMpaMN1oXnRNsPLUjTlZ9fnNftnKzLr4xi8dONLLE6xmtHqFSjFxJs1gPc/
A2G2pPt0kk0QI/co9G5Cpcecmncq35mdm+WPvVst3+2uVJwEiPPiTao3c0uKKkXY6aZoia+3Ecch
uWMWv0wQzaWtiNYR7z0C6RF108AH4+7OmwfgeB1YQBDzBUicw3C9acPBtBJijWbjvhYyEKeBYfGy
SSvYEKihAE05SFjkSlvjut6sNhotEf/5KkrsRAUNMqDUFmUrqIfXtUtdQRYoDYAy6nJnJcEbU0be
fIjKqbclkqFaUbUYVdF1ZYTcIAyf1rzzSAClk8GFNwwqL8GEovO6piJL938+rps9pO6zsiAf4kCp
WBr+fOjIH2vCfYBCaU7sCZ7+Rc6sh7fDozkWlxOheSKb3QTg5cBDj3ru2R6DzjttxVHqn2nfifFu
TbfcE7gFRa7Fi0Ey4oVb+/La48yBiaLMxXcSVIWM2rT7KKvaPEG2W57nGavuPNnuKS4XXuW2l7hI
8QeS6tZ+Zmodk42TVrb3GGNf+fgiyxhDAmezshsV8YEkDlI447wiqyE1v60zOm63JmSlBI3/svaB
f9X5ZvsYzkF13A6y7nWpzfC81lDbYm20+RKrCreDatOGqVxXP5lpH54O7tJdukpjScKVX94w/Oo5
HGN7PckICvAjBN75Y72690G+jvRu84KMPmHOUt4G9qJUEvIb0I5mfnkMWp1oFKpWFVbsuQY3uqvD
LJlSellxhWsF8a07DAn9Jn1XUVrkCW1h94Ygle7CCnq+A8dQD4q8unhKJ/dM+2sZB2PA+bKXiwuy
cizudJ9XK/cw0Ndbq4aLbOmqHY12zXIsHyvIB1fa1p8mxey3wOo6d7e5KQlx8ObgSc9Nl35bq/Je
bWN2KrHeX/Dp64QTnHpZw4XD81ykp1W4EG9eq+7QVzy6s+ydCU112Z6RaSp2xZxTchmoF9Fphr0T
M0nlzS2teVh2W0VaqOnW+afqdHPPit1kUZ+GdGtKDnUH84jwinpUkddLOITVbqFDuHezqQlZLzy8
qzl7gh3TVywvtlBkeRzkk3oPSKAoI6qN3kjCYU7fui10TqymtV9VM6I+FgalRYFTzdylqanvh2Xw
DmaRDQbJ5HZYJb6WMmBmW9q7LvOIeajr6hQkdHBgJVEXzVL5cTuJ7MwWwXBStz70LbJN4kwx6NwP
eY8KO2NM8J2tsSSPfpDFCRwzeYJdZUyO0YtgNwKIZGcFxxcKPUS+1LGKbywC0DF/GN0qfnj5/Jma
23iZYRRMJKepRy3C9CUwK58sLlrHiZj674BTSWzHsZHG+GcCBoP+bCUFzwWXqkL/vCz7Mjw363m4
w/xII84K0MmP4dL/0KacPoNyGm5Y4dGSBrx7V8y85buFYPVe5bNKxsUy8G2lm3+hWrH1CdxlZtmp
Hdz2tvbfEHQOt6XhIR4EXbmbimz7BhzcPZdBbrHa9OllUFfbO1Wr9U1x4trbCLtuAXGHca9lGLWm
7nBi9Nl8DE5vWT/8cJyuGrqjD1vTMxZBA3Y8jk049k4qxyWJr+NQiX2KRkO+K5Ht0GTEiDRGZjnr
y7xLPfLZN152e8O2sjluu+wMQUgGgnFVfwZyESIql356CiBTpxHLQVDHRUH7KrLTjWZDAZW6zZtZ
xbYUbMblwkMUtR7J6vulgHu+ZzeovlWenL29rLb5XLjt7Ce9GdaHSU5UUoM/uy2p2p00bzFV0PeX
jfujwTt5tuUs7jSEndWLa+xR2yEHqZzHm62LZhdyGBPq2H+XweMcWgjrA0YJFOu137HMZaign+2B
PzpeTbd0E1pBpIqktsjqxMAnNFF+8xh3gpcrsY4KzKRLW+OH7avc3C8BA6skqwFzx64BrJ5kKQwo
cAsQcvVzQXmqe9Zuy/BBd5vKZtgxTKG66F20yUmVUsgmROl6xt3iF9aUoMb1s13AvskIwLNq6xWR
u/WqHF+vN7C+YLdoIfqDW3AUYg8wZxrMyzyAYtjmXt14nJSKC2wEWG36VNuEfroqxNLMcl5dhGU4
PRda9BhRlmA+EwVh59ienL7ElIcfJMa81n8oLd36YHb0qg8golS3ByXE9kFihXPilBgfCHuQ8Jnz
kEp73gKR03x2PSOaHJgx+AlLz7qtB0FRW4TzfOMuaISjo/PmoBzsuk0P73lnc8CbEtUu5ok+1h0s
JoV3rtOe2HZk5uUJVP7yzlbkySaiF+4nh6MrryktnHaTPfhnljORy+17WztHYR9OK49kYTR7gwyV
86XqnPOGboc4mCpVdBSyqRLnXbPy/BtmwEguNI7Nx5xzxovfMwCLxLYMVxV7qBvPa3dLtBJQAFOZ
IQbs3uTQQVD3KpMUXGeDj0poJw4qzcteU7rtqGc4rG8cA95GNML39JnYlrdprC5HS3k/Msuf9trI
0ba4nLZ2a+kZVxXRSa+hlYVUR3nNz6eD8iwScnvanYWcy4r2fKtQ9nQ9jaZ0KzzNRAsJzUnbdmom
zKwgPNxtlrbaNxiahgO9dxtm0eYaF2ZbBgMeZtewzih8pBf3jiKxfUZmHkMAC56XZkSh5NJniBb0
4E/0ehiMbhNrTyy9sD8t59w5s3ucaOArfV7f0Wv5M3PsrE/Bf3B2Xst1I8uafpWJuccOeBMx51ws
7+hEyt4gZCh4DxTM088H7T3dJJpYmMOIjm6JasEUqrKyMn+Th+nFSTvGnwKDARKmCa2LKcbznSc3
+kd6bBlIhFzsI/w7EDvUSOaVOOt+qbVSPNhFFoH+pz6iHxvJ1DBi06r2CN0hjdYGzk1QPtE+X7V/
DgE+vTr10kfRp9DTbHdbOtC3dmJoM/uAyWeuMYHwoOSo4oKPbhX3t0YR7ywHcndk/0eKQbPri1Ol
GZJ4+GGhhelrg7ZpHEnG0NxpKiz1VG347Cvl8KlR+kbf0o4cHqEZWdXWdxLtHBtR8EvV3Gx0d+/s
+9Ye62lpjMsXLVmwM0qpjTZzojqUqlc+kn7TkmH50/dog0PujgdCP/PoQSXMC0e1s2PlSyX1LzQR
/dz/ZZh1jgt80B1ZdK2yhkojIA3JCR+5hhHuB260k+zcf9ADI3wu9UT/3QhD+gCZrvzmdL7z6PWu
twVdoG1US0qkNX5riNrKZWrdmyzfZxeaIOpIHFm+1A1mw+vMH/US04BK2L4oe+urUmaa2JiVDLhw
PH/ZMLf5fWYX/Z2AEgxiJ6PGGVmpTqctK1dxJySamqkmICvo6amvg27PZtmues6UNg3Meo1Oj4Tg
rIwJJJnHnnb75wDV14+KpJpntdQJFqAYDkPSHcje+judVtYXI8d6bwWt2D8rWTVoW5KTcm/2anqv
gmsuV8z2yNsjN9AcIUlUO79XxMcuVqy95ZHAF7K2yxJD3FW12gCfqjTnMsTWr6yjX7mCfSezRHHh
ONsp9nO1GFgjrtfgK+wEqn0Ksk49svs8w/P0fplSIQ69r2hYQTtdunEyybzIeAJpG8cyg2xdG6Gj
rGtsQz4QJeMbysXJts0DhxCRMzvZ653Uo4PmOLu2D80vWeB4gOc91MVyhdRW1uw1ruEJXsqivE+C
IN36lGlv2iF+Nmr+lsAR5liaGuTWUFIPwjUhDVF1pckkJc8wN7VtYFXFHcQ+cyDDy0oks8tEGHs/
SutbHdOYB/RQoj21QulUSp4Xb2Hxklk2lm+tOIXIOFLXRe6tMCcZiZ4J+bVbxf46tLPwJMPse1Cr
9Pvg5d2J9KI+RL1ZXpAFp48PbQJ0YBV/Eokvim1nl5RZDTb6z22ILoVvIAkCpaWux0J90O60OGAu
MT+Pbl4G2qFLW+eHngbZh7SSaz6+5opVXvpxfVba2JVWFOVlZ1urofgdlwUHF4WshjjpAI0r8yDa
45LQ/7DQLrqr8jxvTgZMsfvKQu+NDuFAuJeGsPwlo/ZGwhzVA8lsrX0ua86Eetko6T6yrO6HG6U2
fsRkHazeEZmCAg0HFKYx9D6r1D3ahl3QPOp2Ih1Jxqtw7ctwMLTcy6AUcmza5lrq05QBPrArXPWr
XhTKeWR3Idii1DujaENz10nSNzqJ1l4VVrpWwrA7+67kHTvOH6uoRoGAHIW9tQxrWFOR4h4LwJBU
65F0O5SWpnzsaotiP3HBiLbQp5VVh3jL59xOXWhj+JpTjnKie6/Lim/Yipsxp/Mqe0JY6amE4XgX
d6ZVHiHMsnCsSG/CpzIViYErZiPX1NDD9j7QhQQ2zxBYdJfC+UTrptwiaN3u0WeMhl3ntUi/kA70
mwJM0QfywWGntJpKm1Mxyh+RgR5bE3klFbNC/OzaOio3jYYHWSDFe5HE+p7ME/0f22n1UyeKfFsl
QkIeoS1+NIoU3fsGcnilKzKOYOBgblSO/tleolp4bOO4PWYckh4SIXZAC3CPh70V/xiCOu/XbL3O
UfETROBslFlQqzooekKgaAb/YFHO/9KSrDeghBr7uWzlvlqj6mgbm9pCBW4tTKms951sDg/WIJov
hdH3dMrUqr7v6evsMr/+xnacPIZ22m3tKInvk94/0jHw9vDiWOi4hDXPemu2xmkI60E+eZZdtdsi
6QAvlUbxxU7gHNJi3mbUb9edZgVfAi+VP5Rj38IYIE51kKe/OlGVHySvoV5oSY+ZCxYqpFTWH8iZ
nZ4yhkS2zTk5g7ZsJhfRDNGR42S610rX/CZhG76JPM2/wVZoU2fCDHHlhaFLI9BIj9R66g1glv7Y
+Lr0oQrZich5DJaC9kGxmuZE0Q8VDrapXSlJ+g1t2f6SBRYNEHVAPmPlVJqF16ENfXNtAXm6lUtH
+UpXVz5AcCndLQ3T7OxkoqM2l6ffLF8jh4v730rStbsCeuQnFR8VEit65nQvwlPn+OVN5A3mrWrF
HweJ7D8FLGpltvxkVBUrqEqq9A45CWBdXfWp1lM/uIDtrj9VuiGditSuv+JI4AYcDVChuQ/JI7pv
qWF7FGGtRsaX2EXBBBwb2mMnuw08ZVjlic47UupLi/tgSCimon3YArKWi+rJSkwyQBpKcFz6sRLk
6vTy974mKFwWmkeW6tQZcJ0gluSPPWCHTSH8nB6KL3TMv2X+Bw72JpzpNkFYCDXZnYktD6WsNvMM
ukse5QHBYSTZwGMu8nONzpS/AdgVYoVo42m/NTqlyy9kJg54lrokzHS6xaGLb2pTfPKTSCwgnt+q
mBu6YZBQ0iWmCfC67A+axW1VzXkGwN2f7KSRjQPMfz8Cb+AhoJk1Lgxxt+xvrUhackN7DW8dq/WI
/yNKYOAkKIObn+CSbVNUhZIN3+2sSm/gHmOqgQvmZqDougnQsT1kWtx8kFy0D9ZhAxVkoV/wj/tj
TYRfi4q2IBsXWlev3923wBh2JpXkQYaeu01kmo8HnzZx/9NNdEM85SgUy0R+Z2zgS7L8IwxxvNqV
FtXNbVs21GfI+WF690bQRUcXbZwYTTLPVfcG2C9po4Ml7+6zAYeAldKH2pLs1QT5zBCSd+i0vjGW
NPjPVO9XAsFDMRvpHlVxI3Pvlz51cClNVXktBNU52L6KEpMqRfR0/NSmGePFytiqkbr2kw7wJNkP
pdQJePdjVi8VkhkvMLveekg00FGDg1SK6OAIqn1JUYKL3xiWiyO4mZdI5btQnLNzIjyei437ASJ/
8OxENb2aMBoY5D9dJNzoOMiphaeaWz+El7zqrNLvKR8awxKjacJPMEx7JAyQjCNGiyQ0wmevn5DC
tp+7BU1k8AaO+PDvRVepVdjtR2yPeUvcMFBWCqjXb6ys7M2j11VDfAsjFJAa4KZa4XTcRaQPcZEy
XapOY6a4BYoQ5wRxiBZJqrY27Zvrc/iPcPLfuN/xyUGeo6av4QogI4k64TXmoTHEjl+AJNJjZi+W
87H9LfYKBJuknoX9PSn43ptW8vXoxoOwDfgxU/3w1uvNzMfxTPOMQxzn2GiVsInjHS2wytu0RqWD
vyp9gmY4doOoBKCq09a9+skA2ARJqozNnCpYGOk7wBei2yQJRw1yafQuoN0nGRdMpN+cmMIPwJep
tQYFPZN1N9jS99xv7fahrXzzCba1AVQZRM+S2uIfAfrXg4PKwKgUD8iaX02N6wcaE5C2qX4JPpN/
KwU2R5sG81dkjcmZsi04AV27QSiCA1UZBGp/HpCEiU6GnPJrwGrWHdX/Ktg7KS3adaoYen4giEbh
WTZ7W98lpmxIKzq7OHYVKD5rKzvx+KtqZ2fgS1CxclrgfE1of8/NJBqOVF3CLxT45f7p+kx4HcwA
pGNGQRjRx8mA28jUENlvwRzpKDSvErtNxwzaW0dBFx8ThIdPZlBSD5Az9OJqvVbxh3WSamEnmZjc
jZB4R8fSBUlN6GwIp45bzYvm6+DD3k7Dinoy1Plsh6+jThI52NQU/t3SYZgt/ei4uv8FCCSYxdgv
x8iqeOpP5EXzFMliAx0nleKsi5YjtcpdgqLWtzRkE+T0iaIV+iVusTUQ5t4bDTpCm4LDbgCeZ5AS
scKqVdoaOoXK/fXRnRjUI4Ito2hp24oCnN+CHATI/+XLGZhaya5Z/+JkUtxQaYGjpDYxT0+FwLnh
FAn0MVAs7eRakf89l1PKiZZVRu5Wtm1X27ZOWiurTDYdzP5SbSP6MHxUu67u6SkpBhKDfXg2m5SY
IrtGit1nqoLIlOVWuQkwLULLRhl1v3otjDZ5ilYEtTyj2iZOXn4APwX95PobT+wI/rwxUAUTLxl+
bQBbeP3GsZRZMRbWv2pt7KtpdD04Q2TVWDsDlZCubUpPYsccy25i4SHWhfyeHJKTc6yBJeV32+sP
NGnujw+EsLGB+RHtfQgQ1iRdSHQ9IInAgLtu2c6PWZNLj2GIGgbMBAVb2k4z+4+iEAqd3Dp2cUUx
etu9OE4KgtFoarSEWhrV4UrxDOd36tthvQ0T2bxFx0lTdk0eJb/LwKBVaeRFctOItIgf5dbuOF+N
DU4CTf5VzSvjCVi+j3IVmDBOu+NPJWHkFOtlIVkQHUQgNp5kRygKYtzirrIaeW8ZZJayMqos0sC1
JiSLfQJvYt3SxgbqPGhYnyYZYh9klSnVupik3OeSLdozCVGk/uKkGReL/3Qg1UTXoPdaTXHQTF3Z
2bT9OUgaiCZsM5sTLW1OF7VGDcBXtkmtxNGPaR+OrXZJjS59nCsfkSmlImxknH0Q/y2teCUS5yaW
cyx7UuR/nK2G9omgK4gsK+gus5dWPaJ6xb/X1v+IcfSUJfzzf16xhv4wdX5S9iwDTmn/PUtKevWX
qv/+cxHvORsJPq9+s01rFPQemuey//BcNXH9kgr0//uH/+v5z1We+vz5v/73z6xJ6/FqiKG/xv2M
rP95nNA9G2mAlWP6XL1CC41/6z90I9Uc0T14nwJnYfswCff/phspivkvhCk0uENMLcMagTr/AQup
8r8cSH6sVRR+6b7xJ1XW/IER/WtUlcaHHjuEUbQbetD/e/n/AGsYN8hdDNsbQJvXZwYJQiPPpKDZ
/zoitLXk5o2RDJfObME1dz/VGGH4BCLlelDarUHqsXNJ4F4MzRt3G7Pwvzfxv+42jsDLiGu3oUfz
xekvjVr/0rX0axd0X3Q5faIY8j0E3Xv9NpMs9e/7TLYtuQ/opStFd/EyHVxQ5zrKQ1da3m0chvWD
SdXgIXND+wyowvqU4vYN8kT4kKjakJptnHGa79ShSmiIovm2sKmOqfFbLz85mnjwpduAdPeS2uV3
rNrUDXDJ4aTl9LGvv/cYNd+6wySaZiW27uAsBbwO9wAI41IOKdoiXv+10DJrKXbP3GSS+bsAY1vZ
TuyjRZNY5NlGSQ6on28l8c4bTBJ3RPEqKzAKcZFiJ/qF3nhHXT6UKCTZyUMtcBy7PlrqOMffGi7W
1svZaHlJadMmby8OYNuPepbRNMvQNPV6O9j6WSV2ua7jZFXKyiEvevk7UtvAcdnQ0tGTqblITuB/
LtzaVtcoQIcf2s4J0cQs1YDim6tBQbL16OQXoni4/sgTWvzfE3uSsmR6oiWaX4tLCNT8O84a6sag
KfDUxP2oRUvtCz6gbSZfeto/yaoEawJGHx27hTk8O2ZEt5dj5tJmoROWiUsc5Wvb9u8LrfqZyf2h
TloEjArINMZ9q3+21ZyTIMpE0L2D0Nkaojm2UMgUpD7jSn8YvGQrpeE+sBaGZpwdb33MSSAbmvHU
ojBriuSslfW2aeqFeTKzqoxJ0PJLr8Q8hyt7+acccF1F6hG6t065tKJmAoMxiVa58K0C2WlxEf29
7O1k+wbz5+sTZmZUpqclVcYDXqUnftHLT3p+o7ULZ9W5MZlEGnplaDSbXNdHzS207hKfI0LVrCsS
/vc9+STMcCxyMjUYR115wOYMcNOCvPjcaE/Ci9mAP7NBqp6LXgq3ehPdVFiyREUaLDz53A0mYSVx
VAEzzAwu8F+qLSVQuu6JCXq27u+vj83MNmpMogBaoVVeaLl1bmT5qEvghtzA+ZVJwI4M71hR3l5Y
7nOfebLaZUq3qShd+xx4zr4eFVnVhvIT/R/r6/VXmZugk2XbZEkgAwqz0U5oDnGX7oss+fGuS0+N
U+QCWd4edaBz4jXNLozkZ61Ul0zVZp57aocgZY4n1zkXd2WVKObbFIl6+X+ksfJXlJ8WMeMC5qlP
oeKMQ+UF87IPMFDu3b74cH1gZiaoPlm8oo0VXBNciDwBrLwABK5uPFDM3b3v8pOVK6D5qEZpmOes
7Q+h4mLpQjlN0Zesg+aGfrKAOT5FnZR75rloGiTqP5ZFu/DkM8nwtPIayoXa4udhnv0UwUajdD/Z
evuVXvVt5auPfQVoA3r7+xaxPlnEktsDXUNj/txLEVxpz9jDfP5ZF/EHbKaSTSWWfFRnosVIN3i5
ZVdgwAot4kaYU5wLOdihHozQIoWXssAVCkXkpexgJlzok8VcVeGoK8ydQg8slCW4jWvrwyarsxMM
4SU9kpkJoE02ZCVIsY8GGXwGmoYqs9OpdLH/Q3iZPRDNXXyyGVPurv2yYHYh9Kqf5AxJgF6u2oW9
YWaEtMkZoGyjKiiC8dHt72n8XW9uvPyr6BeC6dzVx5+/qNZBX1WrIA2IG9lDWt+wzaE9ikZkteSz
MxM5ppZ/jqO1atoTOdJM9w+0d5+jEPlaCN/mgu3x3CtMFnc6usYkUJzPmdqne2/Mtzg2ZSuZKtWe
pvzCd5j7ypM9mtqLJvSutc61OdbZkbUMs+L7u+LftKwI0NSHq1xYZ+Ha9sHLkP7VLGff5Uv6h3Nf
YbKg1YQ+ZFZ51lmWgGJRQNoUEpWiuEr+RwZnf+0/U0shP3ekwe4l8yyrDahLWYfe2voLOcXM0P+p
yr6YpNQEw14FonpWaCWAk8iBKnnh+/LSqVu2CIHkwDA0zyXMoMGXvsLlRUy1xGhDwBN41wdWJ4u4
1zwt1zOL4Qm0j7gGfMX777uqpPE7rz9Zxn0WYr+D5tY5qC+uhwSHDu2lGQ7Xn35mhamT7dlNgeok
ummeccvLgoeiru8S3drgKrK7foOZ6fmnp/DiA6c1CGKfQ+gZuaifqVY6XxKgJI8xVMWF1Tt3h8nq
RdvYtvWGD6D79LUqmgiAcNEAhQGVLdxibpQmu3NTUstHY9tkEX83KmlH32sV0H8Z3HB7fZjm1sFk
FZdY//a6mecXA+7xJ83DB8Ixo+p4/eqTkv9fa/jPAf7FV/BoviHzbMSXAfbQOjTqxN+5Io6/2abk
3uKNaH1GFCVNt/BYBaVsW0qooluVePJDrV54ij8kvTdO5VMja9RrbMVN8VxDmj/cxmgS/lBquTkC
EwZd3CThaO4ZyyiT6LqEqoEekzMA2qy0fSypOrSKuj/7uhU8RNjbrGP068827Dd/MwS9ex/Q+T0h
ltKvdE9yN4Hvdni/eJZ0yUWxuGnPpIXKJCVIHdGVdOvLi9aVHkCSwfJqkGuDjQwyTl6YxCI4ji1K
nKs+4j1asnR6n/Sy//qIf37+4iNGUOadwkjji7DEBkXzL11hnjKBhrXt3AhIM5EfniTtpuaxysy6
6YDVV7AoJMXcN4F6D/oFZSaMSd4XmaboDgo5gS3qIL54QhGnWi+MI2Iy0i0Y9WJhWUwU7v5+53HR
v3hnWhKRDC4lvigGRPlbx2/R80bffJT3Lc1DGnl9CLY8oxln9kLei0ACUB8blOJGQ6GbIMn7iwK5
7dfCSno72lCjf/1AiRWKTJXS/oz1247NfBNsP9yDfVtVR/xDVvF+SdN2pmyt2pOJ1jeRG0cBd0pQ
NvgSf41OA3yVe5wNfmq/UYUYjVzCjfdj4cXentfqVF+MJj4CHx63s2+sO++2wxVrIyhlrsTqJ+yo
jbrzMCRea1v/0C2cbN8Oeqo92dpCB3ymwE307HX6o+GJp77WnxZeZ+47TSaOEmRRp5KenostJ+Y1
XJx1t4rWiN+sYV5tsQtY29vr93p7d1Cn2BIzT2jftEl/Dtv2rs6tez2IopVp57iJyvm7FptqT3Y5
h4NbMzgRn6eQ70NZeqCReTJgoC5c/+2XQIzt9bz23agQdYYKFChnFW6P4kNJRZ99cNV428BTWBis
CXTj7xU9eZGkziUI1g5cytKLcGMK0pMsV/Ep9ehKDoMKv5wGTbmq8Kc49MSTHdUP8CpRV14y0Sef
XKPoTmnf579xLoHG0cuSj62vGykYh4AivdcVG/EugJre2bbM9r7uFPkcq5nyJQ1rZd2E3qhy49T9
u04pqq2+HrpKKnVRmnZ3DjVA+dm3om62CUY1jpctDNo4af+5cQIDmdxBJ+qhKYohYXmMYUCBE1xJ
6uP16TtGrrcuPjmnt6kp4bQT9OdGNPXXOgJ7AEgy0u5A35sXwh30LlcxjiHmO6sYKcSFiPP2S2GN
+/qlOnR+UlLx6BI7d0oUXfzsPrCKhbru3HSejFhjy6Bu9SS6tGmM5WreZwfPxncvZZ88l1Kf310f
vLdDmPanNfNif/LQgxhQiY0uosRJAUAFsPFmqaw41+CRJ5tN3SAKgPtCdsmd7OCOOkI4KejDbwO9
k1K7c/BHlc2VL326/jIzgzY1KYZnHCIICK/WrLWVjAyerj6mMJ3VpbbM3A0mZyUHUqc1mMDAzPDk
y5c6uPhqvEpZrddfYGbP1OTxxi8+R9piHVajX3nJVXv4MYBN2pX0yDaVL6cHqPPKsQzz9DNYtf6S
hwE5pC3SU+arJaoqGsz0XIQHvEiShR1u7oXHuf/ieRTd05sUd5NLWNqHuG/v8kz+GXXGpQnipSP0
xDz9r4g6BYbZeVEYflNml3bdbeJdsce3aadvUSLaZGt7063BMB3FXuzLm3QvbbzN9cH+UwD4Z+AA
4ff65ej+ubRjSecxGt4aux/KqtkXa2+brZ/F6vPlcqutv398bFfIDazKlbp6/PWrWV+/90zsmDoi
lPBINScLswssjH3VCX2Vd+2Doord9evPLOsRtvHyu7ld7mpy14UXyFX5dzVQ0l2d4ZNz/eozNdgp
pDMsVKR7WoKTJwORf8Lxa53rD9CCyeev3+Hteac6k8ARlxrGpg13aKQW4D1sxZVc69tG1qDgw72/
fpe3v4LqTDLUzolSRynGICuSLfIda8vh2Gq/K4SrU7/fTur7VCUFvqiYhiXSLzHSMQJpky8p9c8N
0vjzF4tTrjxVrsY9wselBhrOJtU8bG7uJOfD9fF5exaBBHh9A4Ouc2oHDQxLDAlhLR4NS11YfHOX
Hn/+4tlb3xFELdoqbWnWFwnyELqB0kJCM/ddJwu74igXKmYQXmQ/fx5E9bn2kiMau+o75436+uFL
CEgaLKTw0nnKTReoz6GrnMBJPV8f9j+lt38Gpn84jVi9hZqFQ0KO8O4m2sa7YMv8PFa34i7eDIef
EMd2eHnW38tVvq6f0z0SMOtw7W6h8i+84tz3mSRVCqxXKek4fuhAjALZ2Kdyebz+em9OWwT3J7MK
oXDULeDtndruo4ICY4YlmpN/aOrf16//5kGQ60+mlmmGiMI1qXMyLVXdQCTTtuiryRsPCYhV2hvx
D6nUyuOgovqyMFpvTjhuOZlwcYh/NTukffLsW1290WtUklVvYa+YG6/JbMv6qtPhPyAxJyPuUeZH
z/fPahF+TPR2AWI29/yT7cLwlMZu48E+Ra5YI6eAFHL+qRodzK5/krlXmMymXk0MFVVA6+RUsBtX
OdD0z9RxyidfCVAUqHUI0e+60xTeImDdOS7qEdSR0NhxE4zYyhUJzMZqn67f4c3NDxLaZNPAjinv
jESzT52OiTs4IRCoa7v6klcSnJWlpGjuLpNM0zDiLoKnaZ9UJfuh2/FN5STFzpHbL0ja3IhKa3bX
X2fm00+tF4zOyGF4etoZbi12e1KyLQzYv7Ykf3/fDSbLXe/x7tOkaDj3dv4UxXu3MJ4sYyHSz0ws
Y7LW9b41rVzmc2s+3rRCBez+3TMuAsrU+55+srIbBTfmMK7sk4X9juz19arPQ0x83c/Xrz/3ApPF
PUh+RMGC4R/wk12jcFPcGNQIVz6i6vtErtzt++4zWeFW5LYO6tX2yda+IDG5RsNxpUMb0aTn6zeY
m0eTJQ5IvPWrIBzOLTozFI/Knw5yUmG4BCubGagp/gVRikJ4nuqc+BeSTLhMiN9JiS/IsPACEyLF
f44ho8jg610d3UxjQMALkgNS4B8GbJ7vg0Cka91XtQMHfUgq7dCtBt30so1bwPdq8B3YBo3mbtR0
kPalZBt7UAgw3a3IvMSund9ISoU9qaYAYhIFna8h9CTq7J6CwgvGmlkxBFvobdUm0IvutkcP9JA0
nvOZHUoV6xqBvIWcfeb7TNEMfdhXfdoOwZndcVj3dvkVl+lyq+Fff30CzHygKY4h17IEWowYzo0f
f4baexe70XaoPQjvqb5kcTQTFkeJypdpo4QrY4TeznA2ndtQbQ+R1a8i+VZp7vrA2l9/kTdTH2Qw
J6E3CZGfqxpTxfoWvn9d4mXZeeqn6xd/+7DL1cfhe5H4ZoVRlo2ROSfNtIpDqVXRBtq7jZhsbfSH
pI8EYvZB+RGycHjpE2OUQiny+9jNUXhCFGE3FC6WDo0e9EhvoSKJzkhurSqcZi+y0niHFpWXfFfQ
U/jp11bcLWysc/NnMiq6F9Wa6rb2qdSc34i/Ul61si064AtZ4dz1J+OiVZnnIDnZnT1dK/aJ1SMM
LTQkeFCPfV8s18dbvxh6szCHzoBIdBK2tPPrcjST9b5IgdNsrn/cmdmpT3ajqA9gvMN+ONmh0xx6
I3VvvVL/KOIQoUFk3/fwY6z3batTdFcqQhqdAxtTO9ygwJf56aqHZfu+F5nsSlqKCHDt1uE5L+12
paIA4Wj3buecY/cbOscLd5lZaFMolxh5IqJi8+aT22vXjs51aAQL32JmPk3BPa7chjb+CcNZ6BIa
FM8ddEIzfro+PjNHDG3yoQcDLdy2TEOAT7X+Tc5i8S21W+mjJpBU2OHJhcNEqqTFT1nro6WPMhNg
p+3KpC0JAjpJNLoU63jgrE8Y2Zdxdhtg9nr9xWY+iTJZIoOhErBlaumlaiE/kotsZUXl+0LItEVD
WCqRRTSNk9zQmPPpL0GVDLaAKt+FJZIRA3u9wtFKUrQcp6BT7YhN0+dHM+pxv7Pet4dOK/6GDK4A
qcD07FFf7tGp64d0azTvu7o2efg4h7qscjQ+2dh2t/6vGL3Ltny8/mHnlsNkRUcaeSwSKSTKVnfy
XAuTleYo+/7CapuZm9okvZS1rEsgY1onFaHB9DNSF9TT/HUy1As3mJmYUxBXJXVJlAqo6rBtMbYz
5ZUmvHdOmymIq4V0bRlID5x80z92hv2ptWQYu0r8nmqmDIv/9bQUuTsMccroSCEafP6DBRU3Mn7H
2cKqnRn9KYTLDNOyKDNvOCvBxTXpccePg3mXSunC4M/sa39aoS82zqAyk1QyCg5BKeAat7Mu0qiJ
SB3sVuT6o5skC4C3mVk6RXOVvU+bU8owG4X2ujYia68p1H+NYQlrNTONpmgup2txkKJ9dm6gGSQR
Dbt3gUn4xpPVi9dYGVYax1wP4iOS3gOKb0SIQLXeOTaTFaz6XhAW3uCcfALFU9KhMJnnmIF1cZ3v
3hUk/uSsL76zgchTHaJueUqM6tZW6+95GH8v2qVSw9w0mhwR09YfSjR8KGvWtnMYWi3bNFKsrny/
QshLbaK9jFzT9VeZWRJTqFYcALvyUJY+O+mdgliWml5sw4NCtlTSmpmqUxhVHVVI14ox4mGumfgo
r+GWlSB6ef355y4/SbddPy3MUOmo/9QWPCQkZtGktPGwe9/lJ/HarYWw3Eo054ra3ArxnZQTRmut
fauV99dvMbPUpp3loGgcb9CV9Fxy4o11KCtLDz9z5WlXuXdUDNwcOz97osDOqUZUdpCWYvXcxSex
OhYt0H5HToHjeyuv+Cg1P6+Px0zOONozvjx9RIERaxBVyE3k+tGK+tvOEfeWX4kV6q0bDXOoteKn
h+s3m5k+0z6yayVekEdxASmmUygmoRcfVcj90C9aqLy9DYaUEc95/T4KdR7FQK/j3HZ1uDMTC7Rg
gEdQGqjZY+nUxkHCrOecAgV98DokPLMWZ54m93BkMD0k9NxUIF8rm/XK8HL8UCkIb5BsBnXo+n6O
Sp2ffiEyqFt0zJI1mRHgWBE7T9dHaO47T1ZA44aOpOmiOIeZpO6KHFH5GNvf9fuuPgl1UmwGzEuj
ONuIDtPg/hZK+pfrl37709rT1mjr2AJrBQ3wFBhYXa13xdD+0u18877LT+Y/Gi3QhCvLOGmYuhDQ
4g4HMm0zVEtb8Exknnb7jbjsO0nYAGHF59KEz9GDZq/rld74C4P/9gihWPl6ZtaWmdWVGofnXtZ+
SrninlDClpC61uvt9UF6G9jC5J9sxmhWFpIR6mxlIzA3TEOxM+jT7ApUHXAIdOAtS228ddokOHlK
r2xRwLPelU1iz/r69dxaSkXRNbTmum2M82Wlf0aad927X6+/3NsfiGLX6+uXuVLjx1cXZ7hv8OFL
nNmMEiPPLi/snYWKyPtuM4kfplyI0sep8xQBvkDaw428jRxdgmwJb/z2NLCn9sf1IIJGByV3Lt1q
Vaa3ZNxhsLT9vx0+7Kmhs+FIdRVHkXsKKKb3WJWE7hIj8O2NAvW31+NvtwbCT8gW830heFoI16wb
bEoQyJbM4dBXbbV2HLf7IFAqX4AqzL3NJBgWkivjguM4p1Cx3HvZdP2tErXOQkgZJ+Y/2tmy7UyC
oYb4tYRSGThv8Ow5osCu8TjY7jpHuLgb5IWUZuYdpsBm1y8wVxtd1wcU4taSgZ6ZWakLZ/O5i0+i
olZWSVh7XLxSH4D2Pw+S/ev6MpgZnCls2VHCJo/LALk5Q5NuqVEeONfKa200oiBFe0jM+HD9TnPv
MFnXTpAE7NdDTu1c3ACGPLbSEkl27tKTtRzLraY7YZ6dtcC2EVhSkZezos31555Zx1N4clMUkl+k
vnWK4EdAxHSM/sbM0qpfJVL8+/o9xjF4Y4pO0cmVw9EqsFnOCscqLSo22D9jg9OtvOjpfXeYrGoz
Qiwd6LBy9k1pPYTaug7UEzJeKyv8cf0OIzbqrXeYLGKfYstgdJ11QtezW3sggwhK+FqjqoQbTqzs
CyH/dIb6h1uXCy81990nK1vqa1MooZucpcH1nXUXlGhPqm2yxNB8c5+1IIlNRi23EbqnfBKccNNw
TkEV4fIdd5619fOgOkkBv1LDxBwNid3qF/p6cG9wuTQXmhJvTYvx9pMhzf3EyCVw3qfCODtU1/X8
OJozN0b8jlRlvMFkAO224niNoN/J7LJ9W1bhJg+sj3ov9IXF81Z44QZTPAQSvLrRqlJ4sqLW2BWd
0XxilgRHA2FY3AB7LTt3Oj4B7wjC4+0mcdJtYeIjuub9X87Oq1lOnFvDv4gqcrgldtNp53RDeW/b
BAkQCAnBrz9v+8pfn93uqqm5mCqPBxqFpaUV3idHwcrJMdEx75c3LhzXvuT8538FJwrXkA7SyXVO
AY04lWA3FYWnpyjh0xPLBz5r7c303zvpO4tz/orzcvjrVYqi5x88qjqfcA9h/N2kzhYL/MYY/QkX
X27U8+MvrKWYghk4FCzq1fcTgLiep07zc+q5B+Dof+sGSeoG+WJSzR+84UAbjRaCVcX49u+v+xNN
++7959381+fhdgWBw1EFOYdCMGOPltaFoy02mv1TA7gaBJbQ7n9AVWSNnKnOpd5ldAYdsjOOestj
07LuhCOTYV72SBakyAMempEdq7V9NMRGBuubV5s3ol7fWZjzWF348pQg4E4co85dMv6u6iCC4vEN
e3llc1/qjhiV3TDfoHVe+EZu1MEe5RZxO7mvA3OTfw/1tTV7YT9QUgNxT/DSc0+jAF6+MF8AP7XR
4WN5/3XLXZgQrtFelpNd58Za7Mx53tZsvPHzv+1ew+hfFl0w6MibxuhjiEYz8t0uhlJBNrcmaFbv
hUU+2unJ1AD+UihDXASoPALFE+SGbbwyP5f1GAsIc/60NCQn1YpMebcCueTObcogjJqDLXSrR+/K
ErvUJxkWtHW6Ji/zXsx3fSByWXXqxl6/Ykkuu+cDrQJ2NbBI7q0VDysX8qYNXgjvaLpVxn7tFRdr
DBhzSCo7Dc15a7Kwt9RnKccvy+fZv9ewYXpn6/2NwbiUWPEA4yDcWS10LRlVqgu+nCa/ZBtox/IV
KJxGnNlfpP1Ci+MwbmD35VZAZ+/FDEY55gi0DF448cl6ccDr3PQ2aJCWOVaPdAKXRKEj6QQ+TB15
VlO8lFAYxVBZjbNHgTPZjh30LkWnV5D1pasWoVHA30NNvyrC0ZjJq6qG1Yq0inrZiBYIugMTjiV2
wCpo6YM+jNJ0AWYS7+qgj4oKutOUAMnXEeifhdCspfcdAxZnGE34ZJB534xOAb1kQ5ab4sw8CVQz
pq291n1Y0GoBR2NxylR2FuDKrqZvNUPQDYbRBqmtAymmkDbM6TJaEWiDaAsDNwgyqqzLuLbwFHoT
fr7AXf5SEDbdsVZor+aiEyAxjQmCKYutbZbZG76CMzezZOgyr/nAAbNBDSjoHl4BHWWo/Z9B5BqI
yLw4GYXrzdHQ9d4IsnRd/exmE1xP11GATUCQyH7sIX8MIWRVhqKcxngp1xnuDDAOiIsUEVg3jES6
7Yufs10bP0QpJkj/j4DXa3Rgsbkuv+Z1DDDHJncexAx+AOhdEIAAGq1KPVE3CTpayxCat8snH2uJ
fqXZRVEU06evQpXyNQB748NvKuOxQ4j8wXb6Li3Q2fymZgGskweZ0rhHs0vGZqq+3BqSCiHEZOEd
98s8nIJhgK5/iWtGAmKGiiE/T7qQizk4rWQIAL2vtQhsK/AZVqVrx6mAwmQksWi0UFDXi8Fc03/X
JXWfHRSaxOCh0q2xqPkHNZi/D6i5vBh4UmIAo/VLq6sg6V3gZmydiJh60ny2itEzI9B8fAQng/ll
8qDKgHmxH0ANAFkatRGLDa08Z400xTsvgoSYlRsjKbcYeyczOjN4GLhyfyug7YEMoOiAa3q3+1qV
pd3xQNc+qS6COy2YWnzqoJUf0MlsM17YQC+hnd2ALHbLx7gTc/2D8Wp0QkRN7U9q6NOcBhM3DgCv
ryRsaRN4sV6ozo9KH4HCrHakF0GUdQEP1qwllOs6/2ECogj/s+ODXTixJ9tDoCzUwL9F0A+CHxno
cnUEcWoRophtAAHPbc45DrTZgptQ4KGFVySTA9YXQd3XYxv43r4kdLxrILzMselcYiTgGkEsSQIM
/9qSSfx2RoHEqhIoofSW1t+jVdNJTAPCPQDHrWtaIaSWex52XV3OctN0xnvDu+4EorncgNIyv5Vm
yXcNtcVdA45gShrW3nEbp5Le4ZBQBrQvO38t0iFwVE4gCXswZWDl3gA+kiMtEE8EF0em9yAyuYht
MoNq1pZO0kgMk7LPHh5XiCSkfAAQxdpPWtuGBmnkAb/Uf4fT1qf1YvNjVQ4CHpHfR4hbArsgY9+C
pRN2nxv9pEmEM4MpI2cgjD1ZUO9DJFsGsSXn4MBQyBHjJzuvUjceUdNFQ1o0JKWBFaTaOLRnOklz
AFGm7CI+W+I44uaYAO4oEgl1QmxENRYbA1XnMpxqCTXtrhEk0Yfa3fqEmBv0qfW/9bZFZLA882V7
h84hh6hE0pjQaHZB2IDYfsOcZw55xY2rNAvIlboQmUmGdStAUd+bgTQzD516CfzVIYYieLXFZWiO
XWeyXxVFEQpyAF4EmQLNxq28WeO5hL7qgPhk7nuz2Fv2oj8tTqNtZqK775SBahFCuhoMd1qRDEVS
XWa7BvFSBnIzuEx+Hc5Ma8HbYSq1EDR6WTW0I8ugsn/Yo9c2qbG4aE0uAsnfFVo87jvHaO60gXeZ
8mXxOrFqeS20xYvGuYFck4uodQ0i3H5F9SsqgSgBa3cp06nUWVIY3LtjXo8oOiRW31zs+4OEAHjM
UVMMBmUHWAo1UAfg2uap8lqK06OaYnM4Axwhq74fB807mkxCCzkIiHE/6Xa5mSAkevRrQO/rZR23
qH0EL2L23qZBuj8ACeOg4Y6+64QGs6ZHMAZmNG5AWy92JVDWaB3G1Y/wuQf2zF7u1x6S+QItmUA6
2BCr64AnQZWpfCml3T4MgCnfa1wFGXiGuh0xw4BG5UQwHxKEzCN04YsHiEaPXy1U5mU42DUHQmgZ
Pruh0g5yBu7DBOIpdK15bgEs7MYNXaFTH8J0l7va9vqjB1ntD9tsnB0gDuSzLUmdQ+IcK8lSGgyV
Y2x91MMneqm3qUvHAOvfg7rzhJ4Y5JxGhB6GpkcHbl38VKscwa/olLjnhR/sC3jaPyAp1G5QjWLi
Es9r45c5ju0TKNXl0bWBkVpKzfqAGrR41fyaPPGid1iC6LdrR+dyn8SZuh6C272lv3hovw1d27ei
QVuDV1rIETBgiEbOEPb3mpyXVpAxRG0PBWqsUzWjpJvI2kx0TQOlVrOqzDGH6UNRzU5hJFWCrH6F
7NQZPdV3QGINI4s7vWwSnN1gA+GMBCR6gU483DkVjryvMgWGdWgVQ3EYbLAnNcACf6LHVksnZdXZ
OgGFOHnYT3Loq3dg2IGZFsR7rrq5iZUEfnxd9Pq4rKqJtd7Wd0szv5auEp+TNQCZ4VH505DrMKUV
d8hdYbX62zwO/GAL2CHQGFckWy2wsqOO1FB4KQzGP3qzA9kKvA8gcnoD6sgLKNJL0HZRO2pof1zN
4DS3vo6NgM7EEJhuMypEYODmCaBZiF5w/d723ToCsnpKSEWa35YrHBAyqDyCNTIc6aJBYnkyDLA9
9KGat4QRh8SB8v3l2NZ8zVro5v8AzGS8wyWPpGhudpJxGr0tdGPokw31hA2xi6XbeHanABStrdSs
oMMBP4vAdUKgpy4bM9YNpZ310RFuDDk8ryDklodRc6xxzfUiEFlfF8197a5Ej2Xf0D6aBy84DIyo
R6iHwgRbBhhB46RtcFXBLYysLfTpbGM0otKozTWenJm9SZtA6ZJwr4cBkENw6ibANR1nHCBIzqoq
AKSi1j9EG4jnwlBGJIOxP+mVsvsYAuzoP4CaLmGJXxht1ky87c/6MDru8RAIaFOBAvGtA3bXhtko
ZRd1hEPVjFcDuexZA/mqR5FfpuODAD6XNSR6oeePRna4Rg7al9Tw0a+1fc+Y56MKrZsI9DsaEw3o
fl0nUned+3Jwgx9qCOgvhWKCuMIBCKTuYqzpCvcH6O4AOvVsqtlr4OkoTGcEiMhQEEjyhpMtnFMH
rXvU4Oj1DNmB2X+EOqed+4ZjPZScI4hfIrqeyBKFwNht7okCZXMYl3Lu4qXhEjoSmgE3CpVURxsY
0gnA30ZiOMYgDQYi73y6sl+20DsEOgxm/JqEdI8LRNjQ08yFtrdM1z7PiwUQnj/P5Yu0LT1jq8Fy
a53Ia6BXqMOTawPVGF/BIJMq9wc2tWFQGtPZSTZ3FP6zs+EQAgdEvoChiPvSME6axcsO1MDAD3sN
lPMEoqNmDGlmXkVdBXgFDhNLy/qxAV91ntopJK6zJOgqsp8nLJOhE3m1+PoGR13w5k9YHjiRQRkR
TSs+6IAKLB2ghWyUtIuUOYxfZVXqQF74pIoFisGiQk7rZ71yMO5w6exx/jMteArkuZzdBvzpvUau
pwiXRZqHkTj0gNrw5pl27pJUjmE+rKVFczJyKuK1kcDOAhLvoLegUr+cYmiOlvT7hI1qYzlVFjjO
fHTISk84pXima/2ClBXUmZJm8tAwumhApZpCZdS0QUETi6aSwStEbkqP74LFg/ywA/Uib4X/UQ+B
vhOKF7ENTPbLLMVyR32i39W2LbegYZXxKGon7qBGfTrb0INYOGKMGqtj5ZX1vqcO9BmoUbY75Bkx
XR0gTNkCDwqcUS4gA2fLPgFsw0tWIBV/16w1d0vbtUAEseVrhEude1gPG6tkZlrToLunFZs3wLzT
HVC9QerxRkamZixxs67uj7rUvXuOex5kx4gGBd6gAG/SKkUCtgU2pMb7wQQkwQGGrVnOjFWLVODA
lX1/59l9+2vsIcoDc1ouoQ7QbUpda4iKsV7KGIxx/mnPJQOhmp0RztQCk7Es+XPXUGOvMV9HQzkZ
sUntclUv9tKuKWnr4KsT/vnGaDPy0IDlcgSaohj29Sr9jRmswOO6dr8ZoQWQDasN54j6qh0yhPPp
TkeQFa56L0TCBr5uQCYvl1hXoGF1Q427p2HhtCD+lAHNw19KbdTwYaT6pTFniVyhk0MHwHITiqKr
tEQ5+vKrZ6V9b7cdbbIZvEw40QrORTSQsd0XS+mDQFW37R4fafgRiIbYmpQ2Hrb+NO1GibY3v6vG
7YTtHxm2zjcoT3fAH5lmcEZps+TQsCdbywEeLTSQSTvWhTnGLaa+D4HVHuANNQOJm4AOT3qj17Ez
LPUD8Qzvh7eQLnItHSoY+MEPrlObP0fkgB4mqpeA4VnVDolkL1W+aUDGmp9PX21KKelqkI3NGkER
hj9+WXsdLrJHxZ22lto7t+zyZ9kbzZOnaRIQX88u8Bf7WUbjssIpgHG2ILzg1f0Q1xaQ1hERnvY5
mfoId3cB3xBRnE5Peh7UWLCBtRqRZrXoqwKZc/0gMwf6XTasTgzXsXZBY0ncciYdGmFdPaHqRQ7u
lBomE1vENVHTWhtwTILeTZRRtFtgMKGRJOYSzF19hEu2zrobB4D3HAaPWp8WUH0w4HPb7Vqgb5Oh
xlW+nKEBgbC4sbOw1dPK48sb720762YPySxXVNCIFEAUlgh8ghlnWO0QkYbzE1tmfof/TO6grc9Z
QtdzvRaBpNuPerXsyKUutgpYr7ljkhKkR477v6Oo3NEFTMJubPukMoXzhUCBlbOeWzRFpeWIqguv
37fmVCQFqKdxoRCnKdrARdxBuTKFqwJ0zAzo1S8DFVIRevi61FJLdwd0iJmuUBl4a2ej3M8+nDfd
LemL2+HyD4Hl8rNfyJSgZtFDIfm85AyXTQjpOHYdg2Siva0zgFAF4kNxUaouFLVNAf3T7fmXbWos
tR1fOqEW9K/zAjCi1GpADR1giSDFCz0Ae1x8uNHe8upzhOuiii7De9OP0xvgpQrJ2Vk4B+ZOXaxb
eocTHZEbNLWfq9uVD4U46iK6ZBeoY0KMXARB/wk50LlHiKZVa+iZU/PiWtOSIF02AmTtTpGkgwLr
3etjyQY4lSWfUX/vlprIVkeoY6cIrHoJx0tBVAWj2Pe5MLz+cVgUeRdQDQJ3HqBEWO8V+lDutO6Y
xZxd5xEzakzVvOvKU6nq+fhqQxITslW6u8cdn925eMwHxEqN1xX8yQ1opiawCxViPq7BrQBQR89K
eQmSQCB1MYQrZK7vzoGOnYaaXawkm8BR8SSrI0VHB2TOpXp0mFkCUKqj9Xoe1203LO2mxC0wG6YW
jbn9SmJLgS5QQDg4mqWrThM407uAzXo6BgM9WmLwVwBFIR4zrw3/gHYqPZ2dvNhwC6sHNlc3fnII
qx04Rx2Bs9i4NrIz2NtSLAZXs00Na6hxq6MmBg5Hv8GbEbTPXo9XghXCvIKmnoVYWtgNep+YdV89
ehWOGMaQ+nHxhRGuM13ie40RL1oXrFHXQfB2DQqZSrdwEx8nUDrOwoCbzH20i7H5YFHTqRLitvpz
MQGCu6pyhMZew4JMokMhWQrlbjWwNYGrFtqDDn+nj/k8VUcsjV6PBihyPWpNyeFFzgArm2rmp4CA
swlxcfEsaqJlhEzdHlBmkTKzZlk74L4VoqvRyctFoOC1JxVok3CDI3eUXYNsElxhNFiVxwXn/JvB
DQkEsR88dqoFhxpTG6lRdNvKxc4Pm6LALyY2b9q4wlkKlrtmT/ek7scjdvC684KBp9BYGA5LRayt
Tco57aRTbKCarEFqSWnHeUExSSKV78DEQJkNyr3aykPgnfvIdN01s1lVJjpH33RR0eBuskb0hjv1
MIMNathfUPWcR6w0N3ia68ZNut6Fn8en7s6ZGhcYIC1oNgE4KKnJJw1haXhM2HrjoayKnsY6uG4x
EEpsK6lV3DuS1LsqwNiklg9F6so3O2DftdU247mFxRPS6Q5uI72EybnKGNqhkfNw5BIT/ewx+Ix9
WAG1EtsOuEALKuN7IEyN7QKcQtLAd3trXI0dhtnAbaCwioeR8vrJmIU4MLDJNnKVFYbXWc/0To5Q
cbG4NLNUcK59LBkovoue+ogWhi2M4J4H0xwrRcZPhK7B1eIosGRK7/NFCXeNFETbEDPplM2gOekt
LFuYMT5bIxuyKTCbXBSuHCLEV/p32Pnh1K7S3urnml9kS/udWVP7qA9re0LAqHgl0H8/uL5dxuUI
5qvBiiYOACzD0Tc5d5WPixUpOucVyrm4mHeoWgkR7lgz37a03+bi6cmMckpc8zxJfuFQA1oOvgpF
/pePaAMZ1P3k0OnFnB1U+s1Y7gud+8NCyjKrEaZLB/zlGO1NVrrYCFs7jqeORQCyDC4Dj+BJewCz
YHUETVGnvl9qB3/pjb01aEE82GX9Cs4ke0JUx96z0XYibKvWjqnqG5XOQJLHHiFgmjmw6Qe7AbYd
kJcVEsyIAfqJrjTzywbxGFYyYPbJkcZk3DUC+ieRXsPdHnyreCqGUp7UoManAszgckutZXBTq5nQ
5Tzh2I6sQKy4bYL+9iXIxO9qyxlRyLOeGVyQ3KRPejmbTwJxah1swqLJTVxttRQgdeslCGrUbHQI
YhSrxI2IuWGtLPLo6gX61hhHZM5eNRfB2trgmabMImE63Jy4tcc514AArJLBVkCBCtD1QjSCQi5w
aNm7P0v+qChVDAhz0v1oVMlRx+C6ENJxybyZSq84Ar+s8gLG8JeqevLhUAbWUNDxZ9Wt3EtgkMV7
jXTpJmhK9Niv7noreXUlQXrZkjkxU6JlrkN5wsIeW8MzkW4h78jH6GCBMnjsjnEj6/1ddcw5lXmR
9BYGcN6q07RtWwX80KxLBfdc0btAq8UDGlvpfa+RbttCsHPvOm2w+Xf2zLv2hRcJ7EU6I1JnZZs3
vlHHwCJDv9EiKl6ZcoFEFjSFzC/1kkLJEcK1Zl+n4wJiowH1x0x0g0hBm6OZ6RC2RawR7JClthdw
aCXWUmcMx8Xo+HvvTuO5/EbLTE5+CzMw4ZxV1r53fW83dNN2GlZeRDhyEFvoCLUehqBBbK4UDf1J
vQnBCFIXKhyaesWi4ACzFWWFODyxoFAVwfGD0I1VLx0C88ZUI8RRa7810pa/CXyeu7LhfqoNxWjn
XlPOCNjIYcXBgxCSnPUqcVtklIAg6hM4Kf5e1pZ9oML8ZfaWfHDk7GOf0eJeMsDZx9HsX8YBHnhQ
Fe6b2Rjtc98rZJtsXG60QLaZJRC2kJStR91Ax7DJtTmr+lFBP3Hpysj2ZxapDgFRm8h33P+KcABi
OvQXs7iRm742q+b/llCICrWAZV0hvWf32lb6UJuse5yVStdlYoLFGSPx0t0oR/lW/fi8di9SvIvG
CwNHIM0ti5t2hNsD/zkqbkdTUYG6Pg8/Z9Qh1+FqOvauCAY4I6A38kfh6bf6B69VYl3qBzQrKWAr
TZoLgqm23TXU+3Hbk3GDVBcudR57CcSc0IZkFnef/r17rqTmLzUFuE/bsnBUkxeFNb7qK1I1pLfs
G+N6pcDgUkxgdgxkRGy9ymkwNDtAnZ3Uh5b+yUYGGQm0puhvVAH8adH9JoF+2b24unZZMASB8qnD
ORSW47mgIfBNN1a+LR96gvWj4TQAUxOuKQqAnQOpnC9M5aiHa2n4m37Wi9eGNOKuqqSNWJT3X8f4
vMT/qgaqeKN1qNvqc5MXb4hAt6+LXG+J5VybwPPQ//XwZSgdkKdd3FPWCnK/8+A+6GYrbpSEXXv6
uSTir6d7/tD71tSXeaOBL2360VDeEl26OmXnd/717NHwgl6Homzua5P75kN/6UHHJvi0hATAQWnu
i2WpAY5sbWxm0UM2WyLPFOCSCEKYucAZptMdlJbrzFUN8HKQDboh1nTF9lz2CQv4kmbliT5nSARE
1Vi/1lMThA4pHh2F0uFSyib7T/vvsjF2cuRadkOLAQ4Ajx3gwptf/37ylaqV/9cSK1dKxxlRTO4T
SOAa3fxj9Y3uCX2yt7p6r6yOy65YdP93i6uku8UJdNcBf1KS9T+Ug8MgXzbEmg0N3JZhcajJQRHl
w6y//ntYrsztZQOswN2zQvN0l/NVzl+mW9nbYaD2fbMaCENXlhA5QT3KjU6Pa5NwscYNR3mFWaPy
acWlQ5NHG/9agxs9BdfKHP80jv21gyYc4fCZR5bPnQYqiQjM3Uwq6adLp7sZci+1tUWor1zQ2wVm
xgbuRbGrkY0xtxYyQyJsrGa+YYGvVDBddmsiD9DyLqBlriOyHwHIGE9qeqGtyKTnbnu/ShWM/o2X
XZvEC+fAc2vJHDRl56U+bIRmPEAIyIo8uv50fFTGIj9+wwu5coBd9uvyhZlGC3HpfCkWwH3KTG86
tGx9mtWNdX7tBRe1hRrrZkHHosxbNGQjVD+p4pWBHJ7Vax3sDPAC5uTfC//KUrzs1wVjwxuQ9i9z
s7srx70peURb78Y4fWcJEPP2zneCv1bishCLNwry0wPM5mOjQTJX6Kh9/fdPv/b085r76+lkWa3O
FJ7aacgYKpBl2HrLhH03Kucffl5hfz0a2dMBIuau2i3I9eGMsVk+FTduJt/N7fnZF0czqmpBtDIN
tfPXQ0t+Eutoj++suXE0f7cHzk8/f9FfvxzB6h6kUBrsKufnYkFYDomAtiAIqE4g2bz8e+SvveTC
fpVykhVqzhR8N5q0JjD3/t4J2nMIIVTVr3+/5No4Wf/7JTDGBtRwIFzvwa0Ogi8ipr1pf9WefuMr
rr3gwlxIAMuXZsX6MaAMq1YHaReElkbCfkJv5L9hHCHe8r9fgSo6bgPKqXYF++qk2AcVrqDTrV6+
a+v0wk7MskSNDIrBdlTKSKMSMcO0vNXO+W0VMtbSJWdZVrJjJbPVzs6K34EM50N/4LFMgt/8CdTj
x/6GY/XH2Fy66ecXXe5k0UCUBuO0q7YTpASTde+lbtTFXaxCI/MOxcnJ258ocUq7rL3x0ivWw73Y
4oO5WANUxfFxVALH7tooxeyc53+v3atDd15zf21DWiEGrZX4ogGR1NSK0ai91begau7HcNnRyP9v
Fvb/abpWhWOhoFDtEC6Lmf0W8FsUvj/uwneTcrHJ5dIjXslnteOB1RwJZ8Gd0UE5nqJYeLsKxyUI
fKCipDIlggqDS2NfFcbWqBb9kemOyPxxCvZEDvUmCAb7NSBs3rZ60e17BG0jJJd4ZCyVdWQNMrjA
CwUTcnHedEu26dt2i/OqujAgAIOjpBmdWSCudFv/Xr0V9+3Rzf2sD6togA5SWJ28owzXSI/J+wSZ
qlTL+ROLxA1/5E+c4LshvLAwq16ZUzDgF5BwirE5Iy18o1so74anp+RhW4efNO1OKsz27z+W2Iiw
OPTwx92ZN3IWX2+ggF6nWuwnt1Rar9iLy74qtxWzj24nhWR/WiGiGMhnw7zl630vsYcBv7BGLRGa
z1H+vNM2PFGxFjobYLBDLfo1hR4sx5T4oRmSGJA5bAD9xol3bZQvW630DpUTmo29NkdrKhJwi/Zw
p1ML/yzJEs3Rgn+a7RT3YRBCsS9xYhGiwjnkoRFScHj6iG2mXHwFH83RxeUfCa3QiarkVtDqCu4a
Bav/aw0quxyV2eMXjlgFxr7cdWkfoVYyQcYlqfdlxhIXSvfIdSZlDFLDv43Qlcl2LizcpLTBq5XA
dGBn9SWLwTVxjRsW7or5vGzVksL2l+K8uQQURrwTlZ///tF/rnLf7JnLJq2mEFAsJniw/CpfkHgI
zwvJisWx3hTZxxDWYZmAmBWJWP228vNM5fO+CdmB3/DP/lyFv/sFF4bPH72OFD5+gYN3F5mZkA0U
tZIymTbFvth70RCPSXDQUxAfkibR4iLxE2s7pSJqX2/t1D8KXt/9igvrhVaEzsPxjlV9vyRzxk5F
LvdrbMCKUKweuQMN/cHcmlu0g4Q/WNRFVT4d+hPL+cncQLvpzolvTMn5ld/9lAszNgxSNVzDgHhD
rGDAygcPR9qZ2DBt2IZgW31oHwUK1o9GtIRo+dhpT8Pm1uv/9Ox89/oLFwpZVNweuvOKiO3oDdps
YR0XkZ9VP5u7cuPIcDlaO5yAz0Xqn/he/rDTNu5T8HcxO0aCuHCoxbfm5Y9o3ne/5sLIqWalPnIy
8FUgsHqaniDQsL66d95zCQdpz0/dL/5p3P175K+5EZd9YFqAfDcHYnS3nrzH7k77bA/oq0mW1MnN
PWb5RrPfNQfssuULJzjKJozzYsvZvrsbjnPWZ94DBvTRy1aQu5xID0Hey5ztkv37264YkMvurwAq
kcE8Ylbnyoj60Y+M8r809+Lgv2ybWlaU+BIdo8ZEgPanDD1LEXSEb5zq1/yKy9yZ7o2Io5wP0THt
ULQLjPm9sx025bHdWLvheYjNL+qk9omnENv5JAc77HCUd4fql3UjfmSed943i/AyqYZKHEfy85En
0yXqtmzrZ+VGZDQmOZAFGYl4jBw2Fr/Y+jBSLLslWH9t+V/Kn+prsJosMOHY0hB1HHfzgTyb2+VE
ttAJeKd5/Shv+RNXV/+F3RGFLJwRjXU7N6s38kk/NI8ufGj/DWH5E1oaqv+4FC8MDATXytYq8E0I
mqOh3YotyCn9e5V/G84+r8ULczEvjbb4FZ5d7VFFnDlvZGNtytzf11s9HbZiiyKN0y3Bjysn/v9L
26COxAA3Xe2C4uT572iSK4bX//Yhl0kb5XMkzNUK1/G+fQBYpfhN3+1n8x1160UIkkRVhvUMUbBQ
297irFz7nAsHBnQeBA1bvHIYoZxdI8PWxk57I0x6xf5YFzc08K3nWbMRw9BcGjZdtt5UqLv25PPn
/HX34wZwWGWFAM/I7USrPttJ3VAgOvuL32z7S/nbQaH+9oxO2kkU0ImuhvH50ptnpr7sDmM/3rga
XzsOLjMd5yIyhobNs0dt52ZCgYVCV8QD240Jagq3zaZOm4O3HeD33NLJvzZoF3t9VQU+DZUUO74+
ke5ZGvLGDflKlOdSIdWoVq5ZJWYDwZ2wADKitGfkb61YLTfTjNfm5WKTozoSuaqzARnj9a3+UR7N
vN50qbHTjl6iHfpteVc9jMcuL27cea7N0GWCCBTq2fdG7PTiA1U7QR0aT85re98/F+/QecP1MRnS
xc3QmL4vv8TG2v7bClzzzi/TR57dSumW+FL0O4ZOcVLpFM/JuLXis4NMIqDi/4+z62hunFeCv4hV
YAAIXElJlkTnuPYF5U1MYM789a+1J394plily7pWB4AIMxgMero30W35Nz1kh/JTHPNHC4KZp8hh
zVkvOAX9dSmbeZ6zAuvZtMOPmu+ANb1prH5zfoD/TOkbE9NfmOwonN0UqXbIf1Zb6hFc2Zur4abB
dbHefDxHCL3Vjv4srtIbvsmDBrd2XNO9+o/agnNvi3+34l7drMkBLY1W8yW87+d6Njski60x9iwK
cRWeE7/s3d35AS/YnU7MOg+JTYoGPhblRF4/Xkfpn/MNL+WP9GcoVVCWuwAkBp3fbI07c0ODcjce
xC65G/dsU+IKZR4n7I78Bvz7d2xfw6Wc73tp1jRn0jRtmbYDFnFsTa8BkppaXiVWZmypcS1aSNt5
YvUAT4Xs6zZMIi+f9wal2/OfvhRg/cshfDk94sEKk2LGt9t39Ef97LySG/VUB3LXvsa/3VdQwpsr
UaT4/jT551u+9BQ6s4iAQcS1TsQoY0h9sK54pXzjw4Md/3WBl5/Nfu20PbnCb+xKfwh0M0C9LILd
8MPyP8Bwvnn+uEk9XPBvfsbH3c/C28XeY7RBpgiqD764Ykj2Eu8vmAIQO/8NXh+U/3p+hhd2vK6G
3Q9jWvYdDjdF7L+UVVubmStNL2XA/kWBX6Y0NsCUAGGlMSi2xV9b+WMB3JY3vZRP7qP4yG+bQ7VL
oCFMH8Zjv6U+Cy5BDCDO1AnkJ8LBXFthMWlZgL0cONlhXvGJS4fNv636ZVRSJoyaM1yufJl8su1u
4mNyJw/y2gD1lN9vjStybW1yXA4VFB0fzy/Tgpn9uxR86TRHiWBCcsRnA7lxnOcs+pzWsIH/JuW7
zaj5hxJa34aaMFn9zrjrr2kQP2Qv/Ho8VvdYn2N8hwKblWzS0m7TvEUZhpVLHcxdN3bAMk8oQl1J
Dpyi4O8GoQUdmRgIkKoYxJy8ACrvmREe1we6pRwgZWcl4vwWTIB9pXP+KkgR1JWLXsY7+w6lHgfh
QcwX+TdyV2/lr/NrveCJdP1YK2sMR4xYa8AKr/v21gIeYiTCk210XTgQ3Z7oPouzlYlbWBKiXSsa
HA0sS9AbLZ9L+7OyV9pdGgXDQn3ZsVlPpsm0TjekE+/bdJtM83Ya6CZrnhQ4UViPGhlrZVstrsvJ
bL50Zg94vYRqCwIDEHnH+aEuKr+By1YOMtwxsqKoSbGcF4grXVfVfZdS7/xSLZilziI7EDNhvYKH
6+S9ZLdJ8Rryj/NNn+bpmw2t08fm3DAh5ol1qbv5pZRqM7guKFuyB1AtrSzR0tJrhj+Bf6Qci9Y9
iKRHwbGVN48UtVgrrS9d9nX1V5R6ymw2Mvdg2naLkmNQVFz1tLN3bmGi8MRsyc5VuboC8Li8n8Da
dAUcAChMG8H3o/unsmTr23lRld5EUb+x7TlPVw7gBW+hS8fWKCsv6tJxD4UxeEn1Ds2fjZgfBDhU
7DhcCV6+3xymTpHMUKkQ9mAkOdT9YN9Fs8XubNRmeDwp1nz3UhenK9iXfc8ET9sW6nCHopf155DE
/VXmxOGdDR6Gq/P7cKkLzT+YbAat76j4QSEj6sk5vClI/RvcPSvZ1m+h6dxEgex/xyA5sAY9sBsH
2wq7wHJQ1K7mFnQVrJg8AI757xjyjDvuAPAjukQ+W0U77FXPbRTfFlXspXU5IaOYNPSAWv1w2ziy
uQNI1wSRkhPhvyYK/Y3e3oUTau4bVMy8ZhYpns2oyMGJxADBF4nax/MsHiwrnVHu7aL0kIX1wQLM
fBM39YxyXtH6cZJDKCacjWdrdpNraAADSzJ2J7YCK43HQ2+LePZm8CJ4BQmPzViSYxNzdsjilLyB
v2r8zay0+OmCrIb5HQGDtmeFKN6pnKI5OMS0X8eutZ+zaai3GaG03LWM4GkOnAOurwZkUOp8gPZ0
VccH18qVhzcnlKmldV9BajxJLUQcqATfNFln3jR5Rr1qbN3yanYyPOGFYeflUSU2xShM8LwrNV9P
btE+GGJq7+ZsQG57JGsEfwsbh5+8zpe9qYRKchrV/IAS0oMCR0XRjzeVbe7O78vvTdjUuVLVzMKq
Srk4iNGeOUpboEDVpwwlYuAA2+bgWHA2xZBHh/Pdfe8rTR25Uk5xA+6gqg1y1GJ5RdYnfjyusdgv
TJVL/jtV2QDWxRykHwE1no3s1pyeFVvxdAtN6+LJWScl6xopD41hgTRsdq7byLW9sQl/nJ+YpQ60
ZW7IVMajRd3DaMSZr1DqBGYmqM7WVU42l3WhPf6B1cSNZxUaBztL/BE2M8TXiVmupMQWNpLQTkEb
FA5WbBf80CXdM7YN6qcl20OQ72MC8euGsuL5/DAWtpDQgt+cU1BApEIcWK7uS+ANUA+1dtYurYK2
g3owxjmmcsQht5vsYFZ276u2hXLuULQ4DiRDqabrgh2q8USegbMOPB57JOJD21cKYblnOkMfeVPT
xgFY8dsLkJvw7Tobdl5Ydt+Mhoshm1eTAs9S7fWoxLTW5GgW5pRrB2DTFkknlCsOaVveFwQaa8W0
ElQuNa0dfL1r0biB9slBUlZejeB58CKp2Err34d3JtdOPcsdKAldBbsE/sdPooF5AwcohzR3IaQV
V+LTpTGctssXH5yGKpegPXEPacMeQz7tSTGsPUgtjUCzGxQ8AGtiFPKAc4ffMGLyV8orMPGAtekR
pd9rN7uFrc01s7GLNgYCgrtgSpt3Nah9rLHbj+1FYbbJNcNpG9tAdX1mHKBl0PpTxqrnntn2AVWR
yXtPjLWMxMIodPAvgc5qLR3MFmQY3nLKn6GWd3Tj/u9537KwGP84M78stC0h3Mtnwg8g4ECx8/Vs
hhteAaW/cowsta8ZQ506SQLgrDwIR6K6lCrHr0OQS6X17ZyVK50szdGp8y+DAPVFVIChQx6KCWh4
dSIA5iDmAdnR9rJZOnX8pYMklSg9pHD1afqEGlI/N0FXCsQCXXHDC0eJezLDL+2XZDBTUQM/WzsT
93lf4a0hb27adoyO0oblKRCyXTYU7UxUvXTjoRnNoKSvY1x6A8WrRwU2x2El17G0GJp5F/PsKGus
28CUfFvkiMqtNrpLx/7t/AAWMuKmjqeNmRjasMrNoCrAzddDwOpVFSLbtz1kuVzbTZ/ABaV2jBvT
38nJqjvLBBVG486ovzTBUnAvseMfRFSC57GQOdhYh7zb5n2PSuUyAocuQ5m9H4pTwICaZyV2fWJ2
h7YcoGZ7fgynU+b/7+imjtQ1zES0My+nIJUJqr3BSi1zMLfaZe+ZWfUAoogfYOW5Ot/Zt/WXOEx1
jC6IBnIlncYM+qIDy2Uv82fc/9Jh0zllu+FRn0b+1IHxaiMTAygxlYBspbXdDtXg9pofc08b7Lsx
a0baqjp0uAPtY+kOUCdoHFZxj0vcqDeOjBFaTNxOf4pCIdwcwGbxQYep30coFPUa6BtdWXWIS4pC
QoAUpuPNY14/5y74jhjk2X3Qc/LbYWTxZ5Nm6kOZrbrLwKf12c/Z5A3gVLiT4Bl5Gl2HbBkt7dqv
GrOwcAuzEezMVR3QaczvAaYp78uCiNpLarCU5OkA9Zs+n1573s73YAxOwSBZNFtCir4BoU1nb+rJ
6B6SoRagjC2tq5CEDooQccFETc6471BAfYXUHEomRwPknO4AGriWZpu8stuXKctU59Fkmq5Bdt8c
LZDt7UChBkBamKdXJkoofMuZchQGoI4KV5d2O9ngrfWbjIBKknMaWf4wkrjYZAUIfaB32jfHuc+H
IKpL0Lax3KJgwkN59q/z22khNNCx0l0aN33c923AxnnaVMKiG7Aq8Mu8B9M8YYg3c5CU9nVQZ+Ev
IxqP4GPNwf5RX+j/dDgzWEE5GLi7OqjM9xqe1cxuCvkZrpbtLbhyXfLBHp1mLhmrglzhEgBw1o7h
Jo0CcfeYuPb70GfPl62DFt40c+g0Dsn5QaR4UohA5lfIFRe7NAYttoGUSxvlbWFC/QxZjVYVmzAr
D7HT300tLrGdSHYXjUHHHMeFrXrjlBYPR+slsYuXDGxH55teOIZ0sPA4gJGS98jswq0gJ2Qq85CD
X8MDvc/ao+9CbKODuMZIghREdGagaPZg1YMBii/y2lflg+Hyz/PDWLC2/0MfFyTOUVzTBgbn7m/Q
eEaPSlVr6cyl1jWfXGYGQ31FO0K9h/yw3Wxrgtfj/Icvzb8WMhVIQ4MvbTZBfifu7D6+D93pnoGV
/LLmTyP6EjFlAtF3PtV1UDbgaU0/HHhxEa2EYwsLq6s2tMjSpDVkKwKZ3ybNe3liWnd/JfGKB11q
XouQcG2YGzCTtIHrtAZYEuur3DRAb1YZyNgJduHO0fwD6soGe5qxOwfp7hSYjWNnLfW6NADNP9gs
RQZ0xqaUdmVtWt5b20rYg09FyvfKqdcEXRf8kI7brW0Zi2EWZlCAmTZMu2o7ONAS5Q0ylXMK9kmz
Wkt3LQxJh+7WlpmaTurAlu3M/gPtEiSTS6SLRafIldMna+poCxan43WLXDigkWwRfjvtDZPlfubW
60UmoeN1C7viRu3C4iCOVexTc6aHEve7GyEH4Z/vYmmWdKOuUxma84Q9BbZdw5lB8jaOv5omebYq
JCLOd7I0RZppj02EvZWBp1PWE7mlijj7sFoViFxqXTM+CIFOfZfkXVBWDMqKTtpsYztcq1FZal0z
uqEdQGoPyqxAUHGsHHrdRWuo1CVj0IyuUFUC0nLEqaOFi4pb70Pw9IN3ejc4qNIxV0CLCyusY1+T
Fu9Ofa3qgJvJH6KM+GAU48MohQ2q9sJYWeKFw0FHwSKGlDnKQ7CPqnhnhqBU78153ECScq3qcuGG
ZZ9m8cv5YCsbLyNQxgmaEjSU6X0lnyyFgv0SQLMSjI25sfIMtTRhp9+/dITauHjOlU0Cu/1RNB1e
km5n+k5DsfJ+sDQQzeQixCvIZVCw1sqT1HFiVJuuNfc0BA9RDf7+UvQDlJUvq+c0dWxs0hqFYoOo
A1CLXjsmBBzz8OG8XS8t+uli+GWmutkZpgrXqaAdUVDS3TrgNVPj+2WNa2YNbYXGzMFhGoTDtQEG
TUHAmexWK35v6dM1s875APYokPUHszvv2yJ9Qn468hKw9V729Zpt99OUwVFYZuC0lm9N1VObRlcd
3mPPN7/glXSYawE1mokUXRu0snoHGfJjXwAKfr7tBbekQ1nDvJ2ZDbrLoIT8QSneccvfu9ET9A19
cAGudLIw/zpalTksylAC3gaT4T5D+sY8Ee4+tdioKw5paYY0K6bgKO7SqpmCuMvubJFdgXn78/wE
LTWtGXCW8Ak0UDWyL232Osrk2orUSt5zqenT718sikD/zqgpjmOVGGBrTT1Wr0kEL7g1HXYKpjYQ
6jVTG8RxAfG0AXR+B2dWw74C+GPLnVSsHDhLS6sZLnctqFdiewYZy3O/i5rWgzKG7ZU9KJPPr8BS
F5r1grJy5KAOrQJI9U6xiSy0D2L8zfnGFyBEwHb9dxGQ5ayS0UY6MquRNTTyDW+gVhLS7k2O9n5K
nL+2Ufpu229NsKa7cKu0DR8v61wHnzYGCCobbuD0KaE/nUvgRrxKEjgnF6Wy4PZxyAY1+pByJglY
UBkTYjMi/bWTRd7fCyqb1/NfsrAVdWAqZJIEVP+Q9ZUFBNVs5xrvoCso/aWmtaO8t0vScQTowcDs
HsisktwjYWhd2Lpm+UUO7vC8K9vAcX9AmMSa/pyfkIVNpyNJS2fC62KJdk9qLNwk+zEpA3z39nzz
C2GBDiYNQW3dyAlh3wSOwYl4FdKNeZjsCGQeTJH63Zp+2tI4tFO7TNhQZtUIJQ+L33eZ7XhI9iae
PRZr3B4LruafYX3xYmZqCRVBmQNAQjCEGjUpdzWIHSHZM6AUuKnDyzzNv/T4l3642UchyAbbIOH2
x2hBhsjOXiO1so+WRqG5AZSS4HDtcMZC8or4kkrjqWA2CondOLkS5iqz28J66EjSginolFUwNDuZ
a4KgvDNAxlkkRwrJkJVIbeFM14GkhBEg82fsXQXRjZCrY9u92BAsHqpfhShXHOeCWev4UXdumxOk
qkWkOU1eQtJ30Yq1B5alEWhWLdLMUXXX2IEzpZ+kTI5MoMg7HXdh6O4mIBvOW+HSYpx+/7KlejKn
TiTBDIaiq79sLmoQBEw3Rj6lK0fXQvGmqQNFMwVJ5LlRdgCVge6P4+T1RoCEcSulKa+qym4OWeW4
EG0wQPELQD7esRT5BBTSfcXRkAVCCHt3frBLC6Z5ApY6RQyJGxtZ4Rqar3g7md01iMvSRGpRgIhq
Jmnf20EKoTIvpvU7KLWggF4XK/nCpY/XYgDBCgXZlAEfP3eospz7t4m0f89PzNJm00yfpq7KbAKm
+s56LyG+WoZ0Y5NDRuejyl7P9/H9BBEdE0p7BqkZEGsHRghdCe5DNtrr7JXJOVnF/z/NEXE6ZL5s
Y1IB/GLSFtuY8Ts3Sx/DXHwyQZ5nlqzM0dL3a4e4UbScFFTaQSEBW4E0YHyHOtga1OnDvOK1lkZx
+v3LKCLmFjSDsFYg4apqPGROZe+35ejHaxWdS4M4/f6lBy6cqHOk6QROWZkbyyqtm07JcEuNeLzo
kALh/X+7iMKJNiFea4MqhOSEDKHT4PqsvbB1zYSFzR2uoIQSRCWpggLC2aGXqLl/pgVL+xWftTRL
mi3HFR6jItAAB1Z+OzbPpH1nYgV0870VEx0JN9cjysbMqAlcClWVyeTG0QKpxUqq5Xs7JkKz45jG
RgXdQyuAI7+Ow/5PQZrXNol+QBHrN4THtudNeWGf6tg2aGc20LjBhXBg+d5B7Okp6FF7rLOhR+es
cZot9aLZNE8NqFiLGioZRfIUjskj1Jhu7aZ9mFSyspuWutBsGoF4TxuWIQZtHwli0HK8I+w17v+c
n6eF5dCRbtwB/jQpKjPAwVNvJzerpAetiRjQhOzdAHHtW2N3ycv5zhY2LT/9/sW0Y7djJoRQqqBh
gH1MZVbum1E+V5lqVh7EFvauDmsOiZ2C8ATpLzXQfTS6gAe2KxtX4CO/8d86pDkfaFKHqT0HJooj
PIPiHUlW1k2e59fIcn9QTKMngEvzOo4C9/MTtrQ6mpVDzppAoQFwDgwleuCCjVcg8zCjQ8fd9iOX
SQZ93znN/57v7rRtvxuidn7TRo1W60wzyrT6+JOCPGMXJhnZQbvOkD5D8syfEyoReY8NlP7Od7q0
KTSHAAyqYfLQ6oPI2co83arsQLs1A11oXAf2GTP4Cw1b4toTEhN1huPgGVH0XLbTSmZ6qQPNAxgQ
E4tF3ctj1zc3YHb/WXG16wyjXtkBCxtaZ/c0HSggJ7YLsreBPBQhXu6T0OyuLpp6nd7TxesuSPMG
yHEan2N7O9evTbPitpbm5fT7F1MHK0lcgyPcODrZ7dAAITPFXsFWgpClxrXzG/ifE2/FJI+TuC+m
Erq5j029Jim/NOPa8d1ZaYQcUmwcEwK5iYyhlIDPayyz1gIdDnE1k8ZVP5d4NEEBfgi2KC+DfNNf
FmfiMWUhAbl7zRPluUnW7gFes32whr/ZfTL/gm4oyNFbm6ISpRk2smPtoUaAcUQJNt0m8VR8NiKz
8Fw7Q9XQtcy58fO25hsJ5QMoTKl49mdWQkQsibrmNmsgpYbHLevzdLz4sk2GQFWy8ae06+4cY5bI
FORM+Fk3io8uL1HoJaCKgkICw8j8nsu898a4gzY0KpB+VGKkNWT62vEZQliobkmb7KRK3jaQ9BOR
8YcZKW02FaDwd7UEjb1XWLSBUhRz2mcLaDo8TvGU/kqSRBJ40Ii9zok7+0OTjz4dCTSk8ql6c6Bz
9TEkzE28PoUSrg0dcdDuRAdX5jbEiqV17NsOzBaMAFfXNt0zKeu/ygmLmyiC34IGQzQ9qDjN5YaI
sPwZAUXpqYRUHuSmHHSV8mEPLsn2gcVhvbNkmT/KCVpcUHj82UDrCbi0Aah8CDcfUxLBryQ9uecc
dglQIP3lQPfuKodXuI0ZozsrNo0tBIKhrUlT69ACC+iX0J3yewZeeHey3N0MkTkI2Dr9X2LgQeJG
1ScN1R51316W02qXSVJ6Tp93H4aw8rfasIdtYjp4wejs0S8goQ1BiQiqEkNs+1xCycqarAiYy3HY
GGMGHfZURk584GXXQ1cXklWZbxghdI8SyIB8kHSCtgAAMO+DE5Nx6zTUVVCcM0QG0W+poOxnz4cZ
cqHVZjIL9lbFAgJNLrOSPbSKbFRiwTg4j22UDFPIUELE0OQbSJxCEnQAyyIU791iC5xKD+G2xjav
WMPtm5gl/LEeY9cENhDysR3eDfd1LyBzlvVMoUCFGaJEdZhRQt9FFfMBqtjK2bomjYIKNJU7N0l8
4P2cfRvXDSRrpxLXBNK/KGO2h40bQSJO0UI+iG4CkQN0esCRKGugQKA/vEVpEsTl06I/oSA51LTq
spVHnir2F7l+412gGuu1SFIYTpQXUM5r7Lo82NKxIR1L2X1fFNAj5JBXgkpMZbrbqE7mH7wBubM7
18Mr3nSddGPWsVP7Q13n7RaKFPO2HQy6w51jAASIGoe8IeoVOnH8Bfxio2eZvbNrJSs9aBZMD2Fh
NPu6ZAkyAF0fdC4kxrKSxK9ZgedJDlDtDwm1rH2X58aWJ9BDTioITZWigRY8dfqPCtJtQEcKiK2W
DvGw2uRI5iyBAKw5qytTuJRddobraGGWxPYIV1AFAmgFrEW64S6EYcNZbS86qXQsL0SnypjF0JEM
Xfc95D1orvlEPadae+X5l0P/JvbR8bsWtDdb1PHx43xHoHt+P7xOnwDJVjfxy/hgfFg/+I/huX1o
b+St83h+UAuhPTv9/uWMjCpWOFHM+dGExJaHJwaI67B0hnZxzXiFYsBVCaWFA1PPZ6ZV3Ew0tLug
iE3wRLpA9WSW+p0ba4n4hUBVL8CT9pQmYrCMYylAGwDhShKyTRg9lh3g3eW8Oz9hC8PQK/EUScu2
hdpukLUs2vW5bJ6TsR/BjGqsAW+/7QLai1o810JrBaixughYbYMpOP3VEb4n4arMy1L7pwn8suYA
DEHvMSuqQIbudd40uzwDHz80QldC+G+jF3y/tqdSVkgbytK4kXLnPqLOG2KXS0JdNH0a0pdPL8wa
7NOUZ0Ft1p5rAyJmoV6M3Z9f26UP12K6voekr5NZIJw2pgOKIK+EG17yaoAP1yK6jGYOQFvxHITd
S8v+Ahbo8eKddWto56VP10M6s6ncqnPcY4R31puCoY4h78Y1EqlvTQtfr13KJkFnCIi6WWCVCaKH
zA46Km6HBPzmEVQzq5Jc4sTRkXYRa1sOzVUD62vGJ2ks6EMBktkhqji/wKcd+H8OljAd9DQKC2WN
KGoOSujZG010kB1kspsSGdaLyDTRhWa8FUQXWdqNfUBjMhwmt0OsN3eIO4RbfZ4fxbdXZHSh2S9C
d5NSGk1Bz8DwHpfJJsnZJ4IvRNuzesQNfdehwut8ZwsbS+f9y8IU+ejUzAOoznmyO5A12OrSWmim
PBUSmGrHLAMzs36BKTH0WnM+cS1Y1ynq4i+5u2KuNJNuZD7mQy+cIxnUc82nlyqfVrzF90S7aFuz
6bkr6CSzbADju2k/ZYUj9iwTEcJJYZS3M3JAKDgJq24El0nUxb4YWPtYl2V4FVYTuRoc4p5KTgi0
lzox9L+bdDRnHwqMsfIGEBBA1prHOzDHm9dW0cRHwzSGh6ol5qvZG8UuEbX4G8lQIXcM+Wivyipk
fmYaF7ekRfxAGjr+jPF47MUirp/Pb4eFs+PfXHxxwClkT3mhoDKBZ8OjFebjhtfyCfpWL5e1r3ka
0Vr9WCdxETRW6TcD/UT1+FVaNpeEO1gyzb9ELe4lZY06BEeqAxRp9mFZ7CLS7Mo5XjGYBevUMVg8
DK22k2MZoLos2juz/WRb9lUkwXxmtPzJEqCDRGnsyv5esCIdlRUR8JRURloEaaV8ZDO9SP2p2GvR
rWzyhfXWAVmDRElSLPFiZJuogoLAqHoLbUWPfUWtlQlbOFx0CkElrDAssxFnSgnaUpL4Wf+Wjy8R
6/1m7UFnaZo0Z4O30jkOY2B3RsZvUfGC2rKS7ue6ug5DoHnO791/JIDfHC86OWCYQsAHGLAaJUH+
uItBa+n40AfaEAOk/o5XT+AZNm76LdlJ7/gUbuRt9sa2a90veGodyeVEE7AOKreCsa+y12KI7F1X
hWZ14U6z/ht6uQKI5xN2LkiL3yUNvdm+G0E65KQrCbWlz9cs3zSRU2yt0QmiivuCu9futFZKv9S0
ZvXDGFsJsuIW+LLqJ+SOH1jmXp1f84WNpeOykio21azQtMW6Q2YCikVRqQcJIYgey2pYw6Uu2IiO
uiqriZolH6egCVEXydt0fI8zJ3wbE8J8CGunIRis0jXCi6VBaQEGdJa7Os3wSM9m3Auqu6b6sHnv
lelKYnap/dPvXw4RJ0xy5CPCOoiM3TzjvEx/AMTtW+2K0/rna78xxP/DZFm1mSPD5wTEd3z+OtzQ
1steWu9+PtZgXa331nubec4TAfM9+Jffu7fiLftJHkfII27cA6K1FZew4D519Bbvi3QOwwhPpLW4
Aj/RvIGi9pOkVb09v/8WtrZO+zc3HYAjEwORuinm2yYsE58Tc1pZqKXWNZtXkyOKrgsxj6Z96Cv1
WbjtZeb+fyAt2ZQmqg6doB7KBAmpPn/qToxAK95qaeI1k8cWhoCvQ+0gG40rTpCsoSO0viFzf9nU
6OkMxA62MbhYWTaGh7oer1MpVnzKwrfrqKyMGhXvoRgUdGZx1eY3M5e+SdaMe2FNdTgWygCNQUgb
AA3V/a7BvDQacnd+My59uGbXlT1Q2lsFDabO9VTzloG/MZyay5aUnHr94jXirHVGJ2usgMXlTcvc
LSTK3S2qlOeVeV+amdPvXzpgdRTFVuxCHMOODhXUrjwjE2vTvuDBdba+pDEtSojpBqML1nw1Rqh1
k7dWmkUeiGNq3x3dS96fAeHTjBZPExBTlzUNaOVmEGEemk2onJVgbWmJtVNajCi/6Ma0D1LrmU6V
11e1V00X3s911j3UklqhA8XDoISqKCfzDwiL/kikuJWmWlO9/P7wAYbyv6scChdy38UA67LBDgHQ
brQdmhSZcjYzHzQm1fa8MXx/D6D/BKq/7KZEmgW8JmAAkVX9cp08O84TVL+90KlzlItn5IVAH7v3
8EYpf5/v8vuhOTrHS2ifKibShB9rp9/m4D3acEj2bZgAgV3iXAZVJFRHkakaqmQRUFiBUY8IehyV
7prQHLZNFbm70TGgaghGhv44jWW5o6oadq6dNHujdLt9SVLrnce4554f8vc2S4UWqrAxnbOcCzto
8kng4dHszHcAz0DOfb797/c71bkHizrKIQ6LY8odxxvb/nQSemjntYKF750C1bnXZuVOtXCTHpxx
6ZWYXiMWbhH+7hL+101+nR/B95uC6kCzXho5c5pTCFK5Hi2BRsn2KIL1AHhYmaOlNbD/a1Gqdx2k
IiLQAueh8MNEJh4r85XE6b9Q6f9jOaqzr41R5U5hC58AXE3rd9KNHqM2r+/rvjduT8xPjZcBW3g9
C5IfYjuvd8RRIDTsjfJ5sAYbOmFhKv1QzdX7+RldGq/mA90UVdFwIE4Q9uqmH4xHPs8XNq2FLZND
kZdPawvv4G54k1d9hARfFF90MlAdkGbIpEwaG5cVFfXTvsMr4q6TBV2J6BZMRWdaix3lOl2JzTy0
n7NxV0HpaYx/nJ/ypbY1M7cguewoGvcBGaEidCJ1l2Kbh2/nW18wER2ApvIceSEFE6lbqOSQ62TI
rrCJPENdVAdLcAX8r4mMLmuzEQ+yKODihwEMrN6YOO9mYa7lORdOGx10lkVFQqNWIBwFw5pHsubd
cNSGRgmOUpDRpHYEiuhkrShlaTk0i8d92rJyid4SQcFsGtJtHbmRJ4xw5Z1naUW0GMY1WZG4JeZr
GNJk4w7F1rKhR2Kq8UGM6Rq0bWkYmiHLVCUgPwSQ2DkFe0XCH5y8v7ani4BZWHXNmkuoQw+gjwNQ
GezSMQRzGPB50bSGv13wQzqwbKxGIxyyNg/yJn9DCd9z3tpr70nfV7sRqscS7YCiHFrCyY20304V
qNbcRL6yyIjAReT4fRHv4nRkXsGrT6g23ZJ4/FCJvCzYp/+HOVOIw+HAYJJIqvwgfZQeoVnJt2bu
TCvH1sIe05Fn1LUrY6xxWxkFe3LV6Uhsyn0MBL6P57nX865laY00w887VRT2jLORD/G+Vi0ezuKV
LMfS95+6/BJgmrEbZie1E6C4IJk23I4c7EP2X4ky8fPfvuBT/hF8fekgdyea5ENIg9lqn/I58Sub
XfWomy3S4aF35HVXXlSyhd2m2TuZc2uSXVoGqQn3hWQ8nufwqriz0/Kys09HB4wdNzOwmLOAIQbP
3Bc7Wml4aRk0IwfJYT4AdUSCQSnXq0WeP4dcdv7M62TH02xNGWHBWen4FtNtbaEqDEANpmenNyH+
zPZKlLWw1Dq2ZWoosbkaWDA7CN76aymUN4FyjcrKM4snUmWb83vq3/Xnm3BOx7hESaNkHOIpuRsT
90o2NgfxYVo8DwMhe1tFNNqSTGaAZru08+OqURBKTqtoLY298AGO7lkYc+KU/4+z61qOW1eCX8Qq
BMZXcoO0VLIlOb2wjo99GEGCAWD4+tvrJ114uazaV5UKWAKYwWCmp9vpUCnXIOGJyHxsxrCBNhgw
aW7Ewb6+5cMu275tOpgeRfO8cNsRfYjzi07nl1J6N2WfHBO24/YojTkBuNm6nv0zTdU/XbPFQ7Fy
nk3aN2GD/ZBQHIWGFMe5eyKQL20/28VNzCnEMYnfLF1NOhkxvgeoqahl2FobwfOahRhRiWLcJ3lZ
sZjWIJoGWUd1mBqHRc0gtoiK1uzE8FPIKqspnRN0y/v1jvOXhDVvhL50PT9aHcB7N0YmrhGZ0Lah
tfZ8JwYjRVTRNKz1L2/c0h24LNmLPTB81tSCrz+zcSvJHX9lJzcSp/7d+xnE8h5yzy9zZO8Bgn/N
P/nfyetZd0o9FHfVp+pH/cNlUPC97gsu2wfO6/9fYKJOlcg7R8YOqd+ENzyqmW3c7WtDn/fvw9Xl
8jrxuo6g4sP6T7xVX/yWbtyKf0qfFzyYydSmhCL10J4ZZ2x0uKEpUEZJlg6vuizmCJCWyYm8ooXO
KCSFnqHFm+yLfuTfMuZ2z7OLYDxvnHSXL9I+gYMFaczcFz+sBYnNoKxyiJnbyRDO7sD/yQY9HvqO
kGch0iHSQ1sdrTb1ImdM/R3NK3XTA8j2jCgFOvWSkTMrxix+Wa46LEG1662fU7tFM33Zqdgm7y3I
/f1GgzY8nprHoQj2ELK9r+ZHZX27fpQuj++Y8trgxWy1RqtsvHQ7ZoV4iu5Z8T2btlQR186TsUBy
QD+aO6IMTjP7mdbugWrxev2nrw19/vuHozoCFaKREEPZduHevm5n/8iWeguuuLYwhk8cMjWOWe12
8VCSL13i3WUzhJiHYvokhfPj+hdc9rvsj7rXhy/gSM4EmZ+SmCIb92NsuwyvnGABT9+ktzb4cqaM
meQbM2nd2vc5O6HW6r3PoD97LnNPnChLsyhpOmg3pln1+aYPMou6mZdwZJ3IgkLA71KqKHN8tAZs
McNd3hJm1nK7zvd6UtT85C4ceA23t49VDqxtSuZvowKe7vpHrE1jpEwgbkS9Vit6ckd+H1Qqth0I
hRSq3EuwLtzkZ9Ek8f+HNw+YXTf1EJwyiLYOef4SCH1TXP2XQpsH3v4kn60l7vP6NbXmu4CO4D6Q
b1nmb7EHrJxcszx7DtC8tANfB0BVu7lfeJSM2U+W8C/X92BtfMP6MnATFGnlQtdTNQMkuab5wZOI
HKxajRuvwMvug5mkGuAItjI3oeRUpE4ZzfX4b2v7G6+CtZ9vRCFgEE8oHuEIEIK+2g9uXr03LSfh
SJpu4+evTWFEIm1aValqe3IapiY7adWiN9YpD8kw040juuI5zELtmFhWiWoLOQU8/Z5o5C9A5/qr
zsS+bpavkGjZiAtWvsSs2vYws77mXR+3gf3STR0YaLk8VYO2Nz7kMr03YX9VbsuyYV46uye0cO+K
6eiWE9yHFfkzcqGuG3ZLFXWJPi1j9chIvpGKW3kwMWLY+OKWOSp9JTthU55R46Xv04TWNInu3PeU
O144WCT47ZXT+LV36amF5NnGkq6cbbPi23kBzUvG0atrqV3mfZ+mLcNfG/n89w9XFrOqLLG03aII
yCHEnRdv/rQl+Xb5jQCRzv8fmziTzfx8ALP10j1Mc7Efy9iV6oROGyjzvYL8+LpzWTvY7P/nmZ3S
SlsnZ6e0FxCYVvotExCXSr3uP1mIZ2Fv1dhWbhJTpm1pkuXca5ucdJ1GpfiqkMmUAdJB6Gi//ilr
tmN4Adv30SKl6BAvpZ7gxPLqXo1JuyPL0t/C4EL+0lrDwFbHl8Q9FVYxPFFBi7CcZntXyy2238sf
Qc2yKBgd8jZnyj6BFyzM+3ZPUieiNdswhrXhjfuco3lwkEEr4zME3y2LE0SNkW4id7dswV8ia57r
BahQOO6J+GqPhzRky9L5Cy822Z8umwU1a52tHsELmZcOIjjvk0zqe+pZE/g5oZeejU1Y2/nDxMjG
bl8+stQselY9muu8+kxmNfb2jrAkCyE3sKCpsd+n/k1EOThThqUvlsOE8N0mToPyXcvkoQzSm3AW
1Kx6SqvxE7/j6AHKuhwtllPMgMMPsxLgwusbftkFUpNiQ6C3z5aju4BqUd07fDz2yZby2tpRNcw5
WbK2t2f4bSgioCi0c0YItSy/rv/uy27vL8UoTcquIWdWk0RTtYPgxbeMl595yZuw0SwLS1/cX59p
ZYXMgiapQH2Gi5zEKfgA7EQfSm94vT70ygr5hjHrUpRtV/YkJppF3EPo7KLweLw++NoKGRd20zdp
VXoNMtJIa9L0B2Rmjpn/6rtosejoRni+Nsn5yz7coJ4nGRsHh5/8zH5RuUSHfVmFynPVTuKiQ8Px
FkhixZbN0mY3Vude0TaBrILej6xpIoFSWwTxBXRgFtPGI3ZtFsOW1dKSji4wOHu+K2gAuRw/UoA5
i6LYX9+WtRmM+xrpNh8SfoqfLEd7T6nFup2DfstjVhQ9wB9ZcZsnN+WwVFCrHgnu4DQE/g9HtO+N
ZT16Od1wrWtWYRi3R7pOSuW0cQaIs5RAzDobz42Vkc16Jnj4PVcOVhdz0GzGaEenu9ZKu43RV4Ak
1KxoWrrv9ORNTdxIKL84Xn4AR5IfZVogF9WKHg+DdG5fSp4XgBZWSeSD3PmQDyJNwqHui7AANd6x
kNNt58EsRAiI8YGmqW9iUc4pRKzAffk4+mI40VwBt8qKZMPTrxw8sw5RUsgXIrmATEBKxI5CK/ff
xqPDHo/37NEt7HrD76zc8H9lERuxgAqtxgdxshMgqCmmGhQBZehZMZSJnhq8Ua6b0tpJOf/9g/Ox
F8R3GqwwsRp/WCW7Q+ntxk0x3EAwVBCCajHyTMhuRFd/4KlQJ695Pu+u//azg/w7fUzNUidCIFCW
k6zFKS+LLuxI2uwlGsju/CSdNlzAyk7Yxvr4NXSFbZ0KaH/96iECi0d22KYgmODJoSQPne9sfMxl
2kJCzb5Wu+AterpBH1wnS3600rw6puM0//Zzf5/mEnSGk3TD2pXyE+c2JLlcHwrEzJ/ukpoUd+XC
1MZPOX/bpXU1khUQwMjHrEogFOIVcTIkMabfOBQry2n2fEOkfLQUUsxxQpxvULD5rghk2qam/Ybc
/Y4rUYViJrdFfmadt+IOeClwRk6lPZ9Gq24ia0geU0t+un7+Vj7GLPVOWQ+xz1zQ0zCmJOyLFpzF
cvi3B3zoCM3kl3o+lvnb9blWPI9Z7LVZM/XgzGDQOL53bbHPk1/eWf61u4n0gVCzDporyCYP5+SO
LL1Pge6+ZHqMaaNu4iPH+Gcj/uBofKSxPV8188lr6mNXC9wWX0Blc+NWn4/yh9Hp5PTdWCZ5jPIL
5M7B3AEmHhEGaaUP1zdgxShMEaw8TYqiy7vl5PrLk12Ud3XZRNeHXttbI5xpB6oUqGroSZROXI5l
qDN5L7NvCd9YnbUJDIPO/AFpRmfo48nu7qCj7QJo1t2nY/ZdiW4LDb4SxpqVUNCJpaRJlx5idQ4K
rV+ppUNmDaCr/Ln49cZSreyCWeh0gFEWVYtTWhTky8zUK57uG1HNuVZ6weuZ6lceHwB+rRk5+VJ+
hW7HZ5skToQ75QlWEGWSAtMIJCNZqi02sBVkGDXrn0k1q4DwlJ2sub2fy/EEPEdoqXbn2q+5VUVN
SZ7nih1QkkMOId8t6a/rJ25tGc8H5YO5jMJqEZdxLOPAXpZh/swTvrs+9J8myUvraBh6kval9Beo
G9iJzI8+08OpARVdsR/aSTwAww4a1gUAIvAg9X7VRRUvulcKYbx7OnWeBuVOE+BhYlN64I69pNHs
N3YNcfX237GFIACepZkD9mOHdi9nuUKQ/pQ6LY5SLSU4sqqtjq2V6MI5r92HNUK3h0PB1EBOtKk/
T8kAXAtkB1UFQq/rK7U2gREg1egHqKcR1wdp6ikeFtF9dfy5ecgs6yZVLkIdw7MwgAxF72GfM6yN
3z0xtFFO9qel2LCZP3W8S5tteBY9wZtMozedxkYmO0vm/JAX/vCC7D1AejVtdgRAjy+VZYHkC/pT
RSShE3lwEpaB3d0JdsqbxWfa2XRHyFDsNa8WPBgDSDE2RX3nSod+u77aKz7QMR5bLHBkq8upj6HR
/IQj9RlkpnE6B6eFNYfrU6xYlam9RUgwCdct6GlJ+7va8aAuALd7m+czqWx8Czk4fwLSofXYI3Ja
TxbP72773WeP/uGkB8FUC9ajPiiyqf3BtCufoAPj3oYOpSaJTZGjqlHOk4irNDmVVXPklMbuON0t
gd6IxFbuHpPMhk2F8CnrxzhdHoV34Ewc6+Eza4LQzm4DEoGT7f9XqV9AzYkS5xBP6DsC+5jdvzBS
sL3QYKK9bSMMa+rtFqJdGjx0DH3Dd72YWKj7dguOtuJvTEYYnhHX9yxXx8FwbLw04ird83yrZ35l
9L8IYbIqWzhzyrOkfVqF5Zz0u1yV7CnXQm5klla22WSE6UqO1oUejFG08cqDNTfzF4dTqcLWD4o9
QOhlFragV7ut05Ca+ALIXFQNKSGz0AzqrfLYj6YI2qhcgh8J7V/cVP97fd//kGZccKPUsMBlgDYS
AE3sVI/+Z1m5bVgUsoocnoyh6yTTTvVJuuNF+5Qi8xW6nnMs6XzEBdWemZAB1JnIEXLeEG33NJga
O+8gCQsV0HShtLWOBKvVoepK6y5AeTjSS6p2QDG0+0wxZJWddor6suBfrbYhe0cFt5SMvcAxvdaS
V24lOajKyt6O3P4sWuaFpQjCAZSOdreFr77kec/TGOs34lUciFLWwOZ03y1PHBwy3JCkOw9thEqJ
qsraaiF+B6WWr0OfHAq6dV9cMpnz0Oe/f/C7c21BqSzIVOzUi9yjYZMcXU6R4W+gS7tRc16bw4hi
tOsSL7GIiIntRJkVHH00fKViC8K3tvBGDCOZBxDUmZG3n/lxCdhOuer9ulGsDW3426xJ2iAQ6Rj7
3Tn+HnT97gftVuRyKRw4r73haqXTMlX05Rg7XRrZTbNXoLoDDDDM9S2ptfMURsQBJlDiOCITsTXW
e2+YQa9Wgij7ptUx3W06C1dZWSniAXXwAFzVzS1AJPxs08kqsNcObZYrvOPU76S2nSnkXjZttcOs
HEiTcmsePdr3xIcYi9O0j0hwlW9JXyaxlm65Ec+sTWGYbK8GT3NwuiJ3lX4lutyNMLVQDeWWV1s5
mvw88QfDhQYUAKo0qeJxHh5QTH4DJPPXbft6nvLD0FaDar3lZSOY7u0QuuxRt+Vt1n60YaolNIut
osXIqWChlU4gcL7Nx5hMVtBo94azwGxcnjtX5yYmXfDupXx/fUnWttMw1RzFjHqsCE7MIO8akrxX
jO2yuRw2TOlSVHE+8IadUrvu3Uaj2zLRAgS4v0vcpQt4jay8gPT8VrfEyleYZFZu03WeW48qtrR6
Giww3Tb8e9ndIu6MjzDZqwgRYFtsbR0XdILCEbsrB2Ta9G0WZXJXqRxw1KyS8Amy0buKdjxUJX2w
KrXVy7C2PIbNNro/Q76W9Nxx8E9WuDFy2j9n2bxeP0Mr7p6dp/1gVt0wJ97Q4APAZP5sdSBHGV3r
kdv+ySuGt+tzrBjY35xViai8CRJQGX+wrfrIJvdwfeSVE2ryUeWK9ugTxcgT7V+HghzAavK5T5dj
gstc19MWPOlSCux8iIwr1+O2TEaL6lgz/l825/ft1A0h4/lz13vHcRA1+nzcKez8bIuffW3fDeOe
pNPzIIEutsTFE4055kuGAeqJ4GDesO+LGanzZxkGXlqjW44L8IQ22l8/FUuvTymaiMUuGLrkM897
XA7q00RyeWY6LkgdSuscJbWDU4LdLPBolEBTfgoT1yH7amFpEyKBlrtRPlX18+x07c+UEDVHBV8g
ouMPtNgLL+u6yBfOjf7bxI41gVoISUCHGbDxDR14z9Wcfr5+vlY2wSQLAcYu8FtQnYBFikEo0L9v
B+9TAkmm68P7MDLzdeMFtskTsngFQK8LaQC8Gb5kPIjbBHxtHcqBILcdIm4Xv5jezKqufIwJOe9n
N3DnEs9ckJTPoIal702CVjwybYnRrNi5+SpcQAoFlRhMkNufvPokiu/Xl2nthxuPGIcDCypaR6NJ
9CEvfqnioZ9/XR96xf2Z4HIKqIEP+YAu9grWSHTnlmBi74klQLpNnfoxEcMWWH5tdc5f98HTppxw
Z/Zmjdyaj6Tt02JtqXmvjXz++4eRfU2dtKUYWdY/nO5fvnV1ro1rBEZua2VklDj9C5P7TOePXLsb
+dG1dTccqhUgJzH7IFuolikLk6D80tXy6OTZsMvbIbq+uWvnxnChGTAwUhdlcurIHDFKnoM0PaCZ
4wbsFrznHzDzh2Wn9SiknacFIlKV33kjMtStWrbSRn+c8N/OwTFB5TkPald3CuYqlHdnZQso/3xi
R10HaHY1CzR5LYkC7aNvZYduKulOMS2iyi29cBzqMlTNMn4fnbEApybNQz/hlQ4tUs+A0yRkZyso
SgZ2JTZCoZXTYoLTs1yCmHjpwJ/RN82XogyKx2Eoum/X93LlwJjA9DrLO9C7p8MpqBwZpTJN761x
GQDZBtGFA/bW/W3znOf/uKlzkYsOTV14wSxlaHvVY5YHX+ZScshMBLfgcnB0TNR52lZThZhUx578
NHi/RSbRhnzP7I13x9pWGA4BgvRqaC0cnV7+zoufAcAD11dnbWDDI9iUjAGwGDpG2yiCgGjh6W22
ajKKTQt+8SIXOARfvBeE9lHhpp+LxPlyyy+3TeT0UlvLn+dSbJNnqqEGCeLv6yNf9jK2SQ+VLYtT
QE58jHEGW7yMijoPO3ELq8s5RDDOI8K+SUnSjMge+3soiYScsB3SStd/++X9tE3AtE+Rt7cIfjvA
IOFoPU56K2N/2V5tEx0dNNSy5mVsoDHph8Sao2Vs96r4PImt+3Rt3Y2zOIDYxunRpB67yOXq7IFK
oMDmjZBjbWGM+6kFli3phh7OjCrQqTyT4ev1Fb/8YrFNSHTH51a6FV4SraVPfdZEtEMto34FN9Bu
gSjd9VnWfr4R2Acgi7S4i8SDV3ivfQHe0058uj40P9+ef99Ltsnw5PMBbJozeAESmRR22I5A4ao6
t3dT17s7tFikO10P3g6KhMgV+LWtQHTE3F2ZtsUuY5LeBWnTx6g7LjtLB8le4i0FnjfZv6JS0oXK
77tIzMDXoAHef3KcuSnDtmEg6s+lOCRV5sNT0vHJK2RwROtOvvdEau8q8KKHSU5/Xv/OlQNs0ikR
sFgtmYvrzHFAcVhn2QHKAW9OhmYLjuf9bRtlAo+9BtIuZ6d6apJXB3KE7bjFmHYRNgfPYQr5eSW3
goXr4DRC5+UX2HtndNb87r+Dxr16Kr/zJkpEmG+s1sqB89n/X5vIpDdD1WCyTjShoK/JcgNC5/wV
RgwH8aamVw1IbZLi5OdZ2DkiTCyA4Sa9u77Rl9/2tsmg5Dfo1gGvQxV7ffqr1+QhUZDFtRgE0Xqy
T9Pyvm+tx6ZKNgxoZalMCHJXjZAAyWGb9vzdboHt2HK5Kw7RBB83M+/U6MBnSV8Ge85A/Ch5P90L
ybcyBitGYeKJ27HqWjvzy1hUy0k7YomBXen/c/xKPSKjLze2ZG2JjEsv0dlCfBcw6kEU+0kH94V9
Czv/+Tydn+If4rs6QD+BX0ApHEh5HlZB/9rL/m1Y6B4o0pseBrbZedFVPpmBuu9jyylenD75x2J6
wxyclU02eeTmHtcqNDl0PPnBHHV2ae/nrrIixxvRBZrZbpWcBeKaaKBc7YelgUT5GXgSusCj7AHk
yo5F36t38DXWD16R01AsrR82WU723ajTT4I77TtxmLNLdasOWJX2oOYZGFSuZAw/nB7OWg/vaaX6
E3dZT0MLYn5ZlE20/s9WNXtd2k4fGIhodagLd3quk7nZazWxPYRDxwgo0B0TX4lnJeKoK9fbiaUh
T+gj7+4lUdnBrnn5ifYp+U+k6fB1LAf9zDDGsZcLdFQC5t8hbknCoODOcwaFPwoRbmfYCnJXsjIm
xlxSFNMYhYGCvHA4ptk0vE9tNu9sGy9TmgDr3I2DC066oB9vNayzJXw4lspKXZZAoCOegNYMWQOh
2r57YMv0T6r0bcfS5NrSvS473SAkm2nxM6fZv0uKxtTrTnQlrDER57idZ7eRSxW386QiYTVv9VLG
We29jWp45L2+8cI0ObYgBm0Jr59BNTCluxE5ocYnt8V8JgR7kJnlqZzhCTK2u4F+J8nG5bhyw5hw
a3ZmaVmA+IyFO/u/oR2fH3TuVLEGOeuLVDyPumK2wsJ3s50C6vFwfU9WXIWJwtZ2ztwSgtyxJdl+
7sUh9ViYjlvUU2sBhom81rM7uznAaagm6iaNpLL0vheu/zjZECAZkrpBmxbND6mv6qeFJ95z7dLk
WLFcfJpBbv5UQsT9/fq3Xuy8gV83QapFBZLbyvFQb+eq3WtBy8eaChnZLh3v5tp2dxa88V4qT+5l
xav9mFv0zhknEXGquh9p44m9GJPy8/UftOJEzKaFqjsrDfUl2LNK1Yf2gCyF67I7XhKE/FlfRspv
v+qm/3V9OvpHEehCWG7C1EXLUlra5+q07LLYgjzaA4RVFeTL2nb5Rkiv79ssUF+J1JD6Y577j195
ebLj82LR3ZkvNGoWUeKBWYEjhueDjEmi2vuBieRZBSUBDpF7hwqtK/+wzNOPvsy8fb7YDpA4xM6e
EzoWB4sF4uegB15EcFz5Q3nWj06HpXguhtl6sNuMHgB5nF6IaryXuQ68n9M8qGMziRkobGr5O2do
5u9ZE3Qvg8wdMD434xd0E+TvmTfmv+gksse6036U9i055vOCnpOKVsWDE8jl1ZaQVnZVK9/dAXXi
FKfitw9KgzrMOlp+RpkD/cAC6o1ygXgcrTz+DBFcHhbIlYXUpcWTo1I3ylQKOjqpkEqr66I8Ivuc
Q6NWPoEcb/qS1yPdj8T1vmu7Rt3DboZDM7jWTg0a7IUCKqleS4dvS+446IvxaeS0xIlm7TVQ2xV1
hFfgEPU5yLNpBRIKi+vlccw867eXOOyYuS4Qo407PIzESSCdi7UXdQuh7ww9iYJAWMQaUusnxJey
KHBA9MQKG/3yc5qxLz60Mg+jKOS7Jx0Wzg7JotQF8AcHn91BHTqNhhKsd3oqsndVQrnSHcX8goyg
DWwQrdGbxnVUBBpoxIY3u24kyb6TKbLiFVdZyC1gvytIHsc1D/7rQKJ+TJISwGxXdg91E4xHD1zN
nwBNqb4BS5X+qgRr0eE4QnQnA+pt475ZiRBNROnIOe9aGSBNl5H8gTktfwR09t/rxrTiOE1sFqUD
ZZ3C0y9gzTNetUEo6/zAa38L3742gVHQ8MjYt2gJDE5B/VxVz1nz2583AsSVCN1EZZHa5c0w10Nc
LM0OXOYhWnXDCXwwI//n+uqsLf35oz6EKu0MyUSXwLMtswIyKIdYMizK2fCba0tjBEI6x9mC7vWZ
xJTsoK4BLntQroPv7PqPv7Q8PiVms01nVeAgWxL/NPr6ZPnFW4bu3rlA42/WbJGoXPqE8xzGJwyS
8oxy5p/y4r5ovtXV78XaavNYG9tIepE59b2JUTvWerkHin0/ucmh87fo8taWh/3/3k5tW2eeq2cg
s9KfksB3y4HwsE2Kb732NuLQi4HDeYGMNz3nSz44noR4J1XFLpmag9d077RpvnJVIxU5PbvF+MY5
gGEWwfVS19lLAUnUME/TDfDipXj1/BPMBFk29S3v7AoYOpYfM6tUO1Cr1s+DI61dhsL2kQ7+1oPi
ksVgMrM3R3l5O3c1xO0Ly9ePUM9bovPHvV0/0mujGy9a4WZ1rRSHdDL9rvvXuv1927iGk1JLKqx+
qJLTYLvsqXVJup+CfLwhOD2vyfkEfvAiyPsVrTV3KvaDoV/CJGWgSlVW8rjYYn697QvORvRhDssV
PPHtdIrruWvuBy310Vrc7tdto5/34+PoSde0jOIUu8oZXgI8ce71lA43jm4Y+mBByIPVLDmhSoQ0
ndBPchiz3fWfvuJFzO4Xv4J+uh94SONMPtLOdeLeLykZdwu0PDYqC2tTGDZe5WMyFpZMTixDkJJ7
Ox/dzekW0/KK+Zo9K44Nqj6i3BKEhiwIeQ2JeJFlXrjI+me6QBeeK35301r9FWmUMwdxwoQbwgeO
14VHWvYi2HqTryyTGWpMlc0rKqoS7ZkyGuejBICs9uTGb19x5yb6m5T+DO9bqHgqfkDqJmTlT8Xa
SAU3pDJhxGawscgJ2csOPUmAwbWINtzqHRhNJEiuL/3azzfsF0GyZ6OVAUvf1lExQGKgfWZTgtfU
hpGtrb5hwi3LA5dIlZzEWHxndXDvdd6bnaW/r//+8zDmk+y8PIYNS6xN2gPqcOLdmD6olnzJdRts
ICjWfrtxVcu0htIwgo+4bsnJc61/8so+1aLfkuBZW3zDgIEChK7ctFinPPjqqRiX5X2ZQekhPV5f
nBUTNkHgbgaJ+zLNgpOsqiYcp+KJUjsMBhIxVHSsxnq7Ps/KJph4cFVPXs48UIAvsytA4+mwT2Rg
Wx1iK7tgYsJbCywI9Rm8ihBiV2lw5snfrvh2/aevbIGJCAcis2Re0duxxVlIhl8T4Ox19q10+YaB
nUOECwfUFF4eUvAABBZ8W2O7OfQW+uBz7eY60jVPrEi76fAietS2dzYytBtzru3HeSU/XJu68WxZ
tjo5tc58DGz5QuQtlRXYmynErHzW1OA6xdC2u0DYFVnvUW0RTq39bsOYm6wsBpkgqrdK/3FW8htT
W/T+a0MbptyqrLYXKOzGTRuwh87Kg6hLm5sYALAqhiFXErT3Oh39U1r1IXF0NNQZSAC23rIrdmyC
xGfwxZVDNvgnJpt/pft7Eo857XcuFRog8X7DW6zYmQkSt1wXPVoKs7QdxTVcvNZyPC7tLXA0nBwT
JF4wRSY0qcIQrFeGfnIkkMJATpEeN6isVkzZxImnwqkpckDJKe9+WkT5B2lbcTFaT71YtuCXa2t0
nvuDZaVt2meAe/knArj+uJC7nnyVo4iuO6O10Q27rYgGR0JqYXQH5Nfd3m+D0O02Bl+xABMhLmg/
JK6GcTVV0aKdvP+p+fD7+g+/lH0/761huOhHLSros/unLEWqEKyEkX9mlZSquNcc6AMveUg4eO9A
i70Bv1pbKsOeR79JiAfgAxpi1c6fEb/3Dt+5fr3xeP3T/XjBb5ts2N4oywVknFNcNNZy7BYfr5s8
b9/rYkEqd0B22Qrq/jD0CDscEJu947krwjbIBLLvNNh1zujS0J57elfwatyrCuqQSFokW8HD2n4a
z2tw71gJaIkgFVU3vzyXiDJMCur/ur6jK+trApmrFm1RSdOAEXr0Izr9yPU3a9m4c9fGPl+VH4wo
nxI0jYF6B5SFlIVTHfx0oajRYA1v++1nN/ph/ErzHCpTCEc8twyH+Usp38ph49ytuGITzKz1JMpm
RrzJFhUmznCYVDyiuNvPct/Ov69/wMrWmrrHTjWOBThfENQG6r0koBdsyg0nufb7z1N+WBto73Ui
RfHoZPXWVx3M/zEmPBLOHVUPVCXlvsw29SlWHPKf3NSHuaTSVFajhMBekb2wob7rUjdGg+wzGAA3
nNraFIYboPADU1oQ3IwqWcI+zxLgDQAsp6n+neRbPQRr+2Fc78wKnGzs8CHUtQ/VJI502boV14Y2
rBhchV7GkSI4dQoEW1O35Pua9j+vn6MVQzPhwgGwh32gcVu1Ot0hQXDyhPt5WrqN/MPK4pt4YYun
SUfdeYmTuXqxMitKOjyP2uaJbM2wclpNzuoGN01X85nGiZ/HRaL4rhjt3dKhX0PwWu4mbW/xflP/
T1H1gss3EcP1oh0O9APKLlnH9ixPnDfA0Mg9KIzlkTVV91+v0+4b7AdlHaBPjoLnEDTyXcA3oGqQ
f62p4+yreYLcuk8668dUl/kxmKbsc9sX/Iu2szxm9TjcQQcxe+ldP31wE6EiD3CWuON1+tjatnvP
R+nvSAMh8FI48wubuvyI67VGdVCD79gNmhS1sFns/YrS3y1o0feMzUuI/vNmlwZSfVet28yRtnI8
WYUq35irmyHUeJ7Fc+EmENHm6iWxsvzfmuTecMC/27sMLfGnocvsgydY/t8ITcAv7WDxQ13n3dcA
CZkXd86nUw9U8j2UCJdP/+PsypYrxbHtFxGBGKVXpjPZx3OmnS9EDmUGIZAAIaGvv8v3qa9vZWZE
v1RUVHRjDiBp77XX4JHUsHyFuuVkts7rEInS+Cd4Lpo7jtnIRfGl/sW8pakYb5tCrm37OrZu+TF7
qX/TwUOuyyU3Pa8wsN+QHk6Gix2SsIDuCfRhz7cPw+bVX91kyQ8PvX7JYYXzCNNSzMr6pkU6UAhK
VKY6jYqmY/ueIZg2zGObmMvgLfIq7YdBvE0Dl2EF7/qMH+7qPHbEn4oeodNlGxmTYZDuwWRv958g
mQK/OKF1fJMuKzlvKSK0eBrTZx1NfVimcsLscunUXHUdTSussGGs/F6mD1MU7GHZwstpLKJgoVdS
LwHcR+FiDPa8214Sf3JPBpKPIl1rgs+hUdUcCV2B2zxWcnL9GRYI22mKu+Zsu+7DJnUcy0hMa7Hb
dS5oG6xnvq3bMZBOnX04vJwCqmEDYtf4oaZqfUWDpmHr7YvguKcYpjmxGOTEAlSD5BMWCPhgGdRm
i31kYYR0lSDwviJytz6MlgYVTYOxaNQYHXbbxrknNpph/Gt/xbSdb4RU8gtSToZbfxaqwDGi7uya
7q/1tI35NmN6QEy4VVBZfU+2BNwvht79dlIjLTcaTzn8ksQ/KXDLewWf9gLHjb6Z8eeqyGJKrurl
I4ypRlswRdsdTVddBRzG1WrZpieSIBAvbdQusgjo/m2zTPRrY+GHEM+8u0c+/Hw3tQEpKIzx8pFb
hbE7bKwEo6xcQ7J+ibZ9qsYaHOnRp7C21R0euq+3Mm1xFVNHBqG3arl16O9ukoWYSoPjjle3J1XU
JkMZ+uOc9zKurwrzJxDBCGhKYRscP+wfvkXzQpFYI8ebrhsjLMZF3MRzRB+cqbtbImu4XERt+goH
T5P7xPMfTCBmUGr9oMnkloQPVg7BMYGn59G3+DI52dxVbAAkbJPAxyxx6YENUX3waLCWcxitX0i4
v0nahacYAYKHZV/8o133KAt8Z2896sdDFhI6VrxnwzGtbfRKV+3KyZ97kk0e7NcgzI6uEgV03u/Q
fmRsj5PC5/zdTwKY5iwz+xWwPsmaphlykNthpSo6tn0Z2vVL7WiXpVFTxfHKj+AQQ7y4eSb+0jem
+eV4M+XdONj9PCTJcobNnJdHHoER4szdE011InPGTI1RejjcB1EvH7nmCC4Ktspv0+lRTVqcV5eG
oKclfpcPm4ajSDtMpRIsvKbxsL0MoQKBlMzNW4h/O6PiSLHb9fBU30cq4TxPvGxQLCyaaXozgnsn
hLa4LxPkZ8/NtE0IbB/aN75vW5hjstB+ZzZw0XHpN35tgig8jDB1HTI5D9MTOF3DiVEE9glihufI
AIYtDSxSDoONzSVI9uV7qO06IK3dm64JDPYvWGTsn3huPcRV9KTU44jf65skW4QATWLjcW7hi1N1
eiRH05mwCBEFf6GQI5eiF7WXdR+aWwsBBMgDddocOjHIOVtWnsK+LG27PEIs9GGok/6uTsV8scuM
B0lqUgYykZWoCTnvje3y1YQKny9r7xpwe56c8+ST0WJ/QUwZPfgIML+h1Noiguc6+v4VFi8UEpqc
eTXizcGo+up6xNokI4sObnFRZhYQYdd9Gl/cJmlGZ9z9UJMgT7DpINSQxS9hE6pHsU9r2Sl//dGM
HqAFw4fmOMztwzpKVs3BpA+z9HCSgpKqi9mZNYuJ9mBf3y+vyONo74lcIxiSDqZY0mjLObJA8sbX
4hbD2rWCXLe92cW2/VJyGq8UG3/VTXT4NsAL65LqPupzzF7CWy8i3mnrw+mIzwJfCI3FSTTBUJmp
aUuh/CSPZ6MzN2DfVnhNKyK6BK0IjPRfJiFMl0lJ4wfNEwq9LZPerwW4xq2C1O4uNoockALkrp0R
zRf4BNDXzh9g8M8kv20TkxzoSsPC2FqdNcEFjFMC+/es7/ttXs4tnE9ZNuHsfU69cMl0UkcPYl5A
7ViC4Wn3G2R3Npv2l5Kptv46UkvOEzDqwkacH0Ih+q/IfhywMcc12P3Jcj/AyDtnYHLkdaw3OBU5
eVhUJ19GpXXFqORfor3/uYzxlhRbmu43cCNZSwQObc8oJrDka9J1pz005hTtBON7Bfkmy0mjR6RK
Ymt1jyE6rTffIpyqHAbIkiE/eHSpvA4d+zCMzbcB2yIPZYaYBqh747oNyV0skMdeBttsq5414xcG
keg5EB6WFuw5j2FaqzlL5w7mK8J2SXO7BLydcw0az1Yt2B6PPmToQc5mnL5OjxMYudwXT74gpOAW
ktutH8jTxANkqtoQrYEAHhEq6Ki3MR680tvr5MFNxC+xbfkFcu/Nu08XWYb7YNXdDhInwlgTBxFT
jSF1zOZf1MUKuRyC2zdCiZ2yhLRhhJOtZ34xo/55Vd4qXxCZAIshBK2AD6Q3sIDwtYjMgnva52SP
mjfE/Jg8lORdDb572reRgcZQa6qzmfthkBsTpzlNkaiXqX6ilVcPFlS22MAywNMHbIXhLT7v7bRN
SLocQA+TsMxnq86J9Jq32GP8MgaRXwpfmS1PsJVmoC7DwF8kIbbEPU1PbZrqQ9Q4d7fRib1E6e5f
AFWHl3HQJpdYCr8Upzzbd7UVblPwNN22hZR8SfjB2c5XOe0QEFDIDm1AtkUMvh7d7Nn7uOm2yqph
voDMhJESbceSJ45XO++msxYJf0SUbsPvEtpOlw48hecIvGWWtXb2rqHXTIjOUz22+3D1ghcxifRd
g1b43Wcax2/qouXcOdTLvcBMm/hqOG5rGqC4pOO9Tc1wAL9LP89bMj+IHgfIYHlYBCpyaSZUAo3G
wFpHs1X57tmMwi7FDONGmCvH25acRdNGpcJ6e1mU6AukSgVBCXK1uKOJD5/KMRHBXSqiBFtRMpiw
rJ3wvgajq+d87KbwvUlDB0/oWV3B6sAsrUtcadJBz9lIepGrZKAQmY6qfo/UvuRyruNvehWIGbLW
lGOUhk8rDeyVr7ApzJrdRV7RNLL+tYDMHR85LtWjvETe3AMYMOuYI6ZkrbxEHXuIQyEjBm27pFG3
HGBEzS9eMiY2Tyz3K9cxWGvZILD3C3zjigYuL1VCZ1eYRdcX5JDuLu+NIyofQ4FiBvlA45Ovm67U
yqk7B69Fna2uDcYMqlz7gNBqV0HkB0gLMpj+o7T38K8zNDbIQZyxBnxewnAHRdM0o8af4TCXDcYG
uVCKn2ecsSLnSmOH6+w6JiCS1tPjUPvbCPo37nhCnXYaIyS4YUzTnJpU1Zeu02hytrU+qfDD5ZUN
nl9aEojTYntbqngcb0M0Zmc8XpLblZEKIgoJCgyIhzMsIw96gcXZQjrXoHjx1c1MCM8tW8WxZTM4
bqhIvxmYsswnuntz5YlueoDHW1AujU5u+hjnBTgP4PO1y3oP3xCNyCY46V+k35s76ms353bp9yNi
ZBIfs+wa/0haEP6dDPOUeE2pcOy+eMOa3Eah/PD0niZ16BmPK1jiGZztKEGyEUyNfA7iHkYbrX+O
hm04mIjNj37jTd8ciuzj5JrpsiXbIDJUYEOB4O4hzvqdq6ngk2vzWPrmrYnn9FVJxWGJF0892F6I
EszAzQ2rKST+BT7F6U9uRr5k/cCXvEV8TI7arr2h3dyUntDmg55EJMs7t+I/8KV58RMnbpwnmn+m
2vrIEK/VYXCCHCI7BAVPdVTEDi8J0Gd7b3uwU0sjm7jqAk+ewmTqDtFC4hu2iwHrBjazYKg2aDwH
cm78WHV5EG7TC0i86gecg6I3Qbv4O+7f9vlAZfDF1oid9SCALNGri68zb3w4/gIwqNSkdIGUFXaM
eLy+JpJEJ4RQu+fZtwVzbjcf1nSrhhVcSmx9WloxPk4h6qRiEX0Hl5HO31geeLUs2qTfK9UicAg1
Mfm4qQmUP7R4GzxCmBTHDifB3UgX+uDPil1AxzAUZOxmuplTs5Qfzi8mn9dmxvjV67u3adCUH9SH
PXTUGYmuK5yLVqq57Lowznx4hqODZ1vO0s5H4arFlwEZRN+pQEVaBjuP0zso9MT8BIZ30r61mGS1
ZY+muct9odwXUAWCi5j64JjCBjdjMLo4jHODuJkmskBOnhIk0pRWB3EpIyG7YmIjOdVgA0KyhoeA
9HRl5A9MC8YMtn3ra5z2UWG4jk4fyWgyD82onvutX5sshnNwnKWYubw4ReK2aHQcAg+ZGDnHJkSu
B4S7yXHZBHaEBu1otbL6Z+D4eI9aZUbE1Z4EhfUak+aqG2xUNPVRoz8Y78c0MDJ30P2MuQyVMiWb
upYVteRd7gHV+qeGa0Jl9MRQ2O5iPLDeDRlkkyKDehIpuLVo8dsCdgo9Z340FH71/T7zfMNDfAzY
7j+rARzgdY1CbEIJkipGwD+ZFpO/ZCqpl9O2ruMVZh59OfMRjo/L6r1qsdkzQ412HnyEBKUmhSvz
6E9+ZQztCy3W7mioJw6pivnttBGALYDSHTKFo+gQhTuMfJk7O1TbGTAgDAqbyV0H9EZFaFAAZgPo
w8fI2wW+RvRFHIStUdwKJpIyaYb54Hlmy1pk+FXga9tbq3dzxAec5sRtU8nqWNzKYWzQCqTssEQz
LI3Ryb5BAdmjltt5FQgi72uTrni/rhcl9uynqUGrFDBunlK+S/QsOjpGNSxlar7SahQTvZtZHZx0
UCOBibgIlPZ+taVE2u+ZYgmvqJZX9n2PsUwzJTW9kV7NjuOs9a2jIEGpdeueOzu67ygfh9fe+7CF
HHGEF3BzIKhPtsFeyeCNDhU4YIxOJ8md4LAh8TREOhMGhzihgR9VDo3pgx4X/Q+DWxDN0tRPf4It
7iHfAZ01SN3MX/OkjrErK7RIS0pJiY34jbXDbU02gF9jbwtvEMC5lApy+DaIsvaHDbAPmAyY7fDo
giTasNgatlUxJCPAGcPuRY0pfFGxyaNRsVPz6lPRPWA1NRk3pLtJedQUk4vhnAZlbRl8tGUZ+GUD
0v08XhdoNmGgT0IsRannactDHiDJ0LV+Cdpcel52q86sR7LuDLvdoxpneU1oZB5SmDMeFAyTLnPa
yhsecvGDNeic9O7TAwnhyJ+Z3tYHQInpydoxgIB9MG9kD/dDmtQfYqdw6q+aOR8OXWR5TNolfmk5
7CyGRoRtrrkfnVEI+ieJNL1sSZE0tAkgrbO3JzeA1hEdOewxDIVMhwPf18dapcbCJ7RN87HBdA8n
hYRgVHrJL2Z7nJz1KHCwBdMcPPurIvRoRE2PQloo7GFYx0qkoEEiMDe0BwaS8ol+dHXrlqNDZjAG
tfYGy3U9IM1+v2WIjwfN3rj3ZY7ag2tbcqVNhDeWBpD9zdpFjyNyVy6ytRi+cygzGihYjYXTARRz
+aLQDAL5i/4hI1i3ANPkhuENlG1QDYJtYJY0zaBBBikAxPrmG0w8uqdNkjVG1rvcgiImDbIOZGL0
e0qH/hm4WHprmyUyBQ268Y6vqa26ARKM0bWkwGuK7zcSpDgwuXxvIO14pAqSvFWju8F8NJIl3ehc
8mhAvpwxSPyEI/RNGEh6tFOgqgmU/kp2E1ohYiWwUKbo13rp5iOqnOm+xkZaUhBGjnqR4P/3UQqf
841eXW3toU5CdQpHNT4HGs5K2YKZy2vQAjMV6NtLA7Oz45rw+QCZin+jqW+PEUgdO9J+MW2mOI7f
vSiooavY50QWoHAH97Wl4ugjp0Eg1w8dfAY5iodb+FAeNL1Hzu0MKvESkuEQ4aHe2oQxqPrHFo7l
k6TNdfZYW9Rpt1SoCIM3Ncp6K5qFhejhFHgGvXSPLhQwR4viEONcD1/8IfT7rj5AIc5/UtRQZzqI
NMr8BlR+iEuSNl9MklQmBm+2t8J9n+zMCWhsyXzYtjj4UhsrS6cDbSA0WWieYNU/bnZFe2hG/7s/
QnL4cTu557DV1CryMwazs+MGRO+2RqJz4ZGe/eKr9+77EFzCHnl/kWs8VB6b5Ou47cHbrGJ5F0q7
f9NhD2SWsqVcEKLwMqHIKEfR8MJvpwKHWOErwsyR7sY7WBD8o+NmpuBLohLrMqSoy/2h4T7w2NXC
eYZAnIsiChOBl/SjNmu8ZjijSKDlhJycwnhMV2usvZwkaO122yElDL22e9btyjLuxf4Pf3PsFDgy
PIx6nm8AXYwfs3JaoRVjR410lZPsAKhznGOHSWhaklGIc4suz+Tg30SHuBXTYXPkh0vr9HHyBorT
D7+GN0Dr7CL4r3ib2psVeNqFY2t59ufOy3UjEhx7tb5OdpyLBYPADEHSqAQmCc8CtEFupFveJoBc
SZ/KN4xs+1svxHYd2sbmodrTSzBBAaRW3n0f4flXDphp3EousM9zUKrwBrtpz3aMVJYcePFYbjX8
EQwbwkdsDHXloIpC7RqOt3SvY1S9qAOfAjhlnB0Kp8PER3caIP7J0Yqh87D9ghIbOHi418Gh02v8
1IAAUKDqwLGq965E0qhF8pqXshwDEAURUyu+OY5AqaD9iOxlg8iDyKEgagwv4adF8kB+wPfKfmUf
Ot2F+RxX3sVXZOQud7uQ5Jm4+Os2e3VZz03zFcnk7xZGHlmvNhEXHSUQ/fAoLjCEfw8RCvxrDRoA
ctbAOmtgukReR7uXcNBxeB4A5vzMRT6QXpYuFR0YfXUIc3qWeyuavEfMBxq5sGdZn8Blpw2TLkPk
dwrFMrbLNAUMHUFFedq4Z28aUB4fo2bH8l9X/si3VlVB7dOTRpVS4hgbb/2V1nfdPE9vtTXu0PAQ
2So+uK+R7oZikzgJ1SZdJlCVjJlD8V6lJE2qdgf0h4KTXy3KQFYkaQPSYJ16ZTSHrJI8CPJtsuwY
IicCAVQLLdNEg4ghIiRGz3v4GnfGwgpvYjc8cqJM4NH0MJt5vGz9xAGyeM1RqpVdwYpYSkTDzgVf
oZREuaoP9apwgG9NCq+/mrovqAnja9Jz8q4tZ0BbYTFoXLyvsCllY+77akeUsfnRNujfMjgwxC+k
9Z8iS4elnEeu35kX6jzwd1V1KZHXNQBi3ye9/BrtbXrend7LWFFRJMvy8XmhO7GdbIpOcJrPvg9N
HDJj8mjsum9Dgv/dHgxRxVs/7DIzr/rE9hpCsRrDJ9gN6beui/xj47Vbhak0GqVmlu1NbWKsQuCg
WUuhVknp+oY9CEBBPbFCCLk+D5zF1Qaw4thESfwAhU6IH/KhTuReSGBfsQMhPVhMAT62bQnL3br3
g58g5JFXD5mSdzU6qcPkwSOk1luKUAcMajqRhpegBx6N6dFcIIUlLuyOSWffmtchka5ApYOrbhOv
Ro/7Z5gey1MQpGkugG1DJs9MwbZuza03iaIWVB9bgq8eoQAKIz3U4Y/Uk/wAyXp9sWYyhWVuPE8c
rWTcG3aqI9iZ7GvPn6dk+IERzFgaMXQlW6MGMDwQU890/sG6Da/V9nzOIlRWV3yhpOhRiJz2QcI2
fkv2c61bC+3g5Ip9RX8q6l7jK462+7kZtwPqC5pibUeqUE099AUqqz0zEIIe67lbz1uEget4N4Jd
nmaNouuPBdB/rkYD9aGOx/RMaLgcbANZMsaWS3wPInHXwgBjisHRNMsvCaD/LkYgyfbUAmBFnjEN
gju7b1iYfitlFXEyfifRHl0oX8ldMKzdeUkTmuRGc0yqun5NYUFCvQF3sOLABgishi6zZMPsTGqg
mW2D8KNYEBFmE+qTkn9kXFAGbSQTLlqzGYdRNRoXFOlgABi22BG3upZJ5Y1y+R4ob6hApe+Lzm5D
IVEefjWLi0F0Uqz/3oXjtJWeL0VYQtO3/oSgZXIIhvWh8+uD7pyESfJNrnw8N4h1/QlT5G3JkmZM
btO5IfesRVEJpJLcwpIkwvfc9hka/dsO8e63kEuq223B/zujGJzFxYg9ci4iDLwvbUcbhC6QQZRh
My7HcFlQ7WBG1Z9mj/dlt/D2ZKV035Z21zYfxlmVZiLm+zak5qttE3s1qokqb0iCAyZTCawJZX+r
hm2+itCIS9IF0RMZIs8vEPquYYeDJgLLfT2ocWE3Qy/2B+tWVsbNvh/I1CZQSygBwHJpeeWWFf05
didAtDJA/T+IKxC8tkyHPUI/ixweKDfX7bv2UpcDouM+gDGLdcGisf4WLTIs+61rDmnYIyM6oeuD
IPFWTsBL8lTvzRkA+vjg24bkulZB1fiMPaVNY5/TbowPPqH9rfxJiaefwcG3SCldghkqBRnK6aoX
q3XW4/PLIwOoNTPAIl/jvcano1N+kwY8xe3udUVIsN/wnqN78/UcX/1kkz8w9g4sWowgeUOhs0Zw
aO3DrViDdG3zvuGAOha43t4AEo/7G39tETiJXRED5MhsD61SwAySOExKwwkfEC626WOyQj5OQ232
I4ULwWutYq+qJYKqqg0BQogYxrrJyEjGb8h+0u/j4CMz245x/RW9Dy/ACiKnOFUtJD2zKHfQAtAP
uWjH0DlabS4p/ZjM67aEO/vyiDLU3tUMd59FTaeyeO/dLV1i96tDIA6ikDav3AiEezmcge0d3wP3
SHzbfqN0dAdHnQ2yyNgh33eMMLFLdPqqIMC77GH7Rt3ID5bFwz9aL/wMiEm/ID80ztfQA2yzTulL
uMbmVXYIiSP7tLwbrLsXiRl/eFBQgR5ZiwphNTy9Y6YLb0U0g/qyLsu7b30OsdsgK6/D/YGKwj2k
dgDbBE4zIPZ0USYN0afvA0GXKtx1Hlo0fB1OwUJ34OscBi9slyzlKYqy2vcRwBAL7WEOL+Qz0yin
EQYLX8eyY2qMy7j116pdMEBBotparuj6znqHACzjvcd+pW0inoYVUo9sXVb16CYkNaMF3yXNYVLl
ZaRt9+NKfJpP0g73yBxDIywAAfxMNZcIs9u1Dx6dWsodHQQGvd4Wjoi7pbUGgJUy0D4IjkjZCwy8
wNBhOZCs5sFF6Hy7LdxvVowi3jil8XOqouEWRdP6OKT7cFQ7F8WKrJmMLi4FuDMHh5WinzZ4P/cj
jAxKnOsD0kLD5kHttblPjblN5PRPu4zkqhBTUcAVEpPwgfDDjE4l83dk4dkJX2kGN39exGFH3g2G
/CdVt/Odw8FYxHwVB8DBU9U0hl32zqHJpklcIjTDz5IwXoDrJNM7Vlt/TwQzlapjcx8Y150A6aT3
AYYf+az7tlBqAnYQzCswcm3rEhOj/bh3UCoYNKVfIpoMd7FPoyscYMgNxjxtnuAFlXCjxyRpc6aY
d9AglnBcbuYliB7CsIne0VtPRylgxAZWivEPka6BTYVBHTwYEvTVxwx6A6+DQwMboAfBRDQFbgtP
4pzYbih9D99mj6yqfEq4vEVcWZLpFphOAV1gfcQ33V+mZG4qhURE7Ml8wHFm9IySfkznOiibNluu
QD3aedxjOJOhIU8x0MN8CafupoCZR21orxh/6Mw0a//mo3o1+RYP4sfIx/d9qCWiDtuknHp8QX9m
zv2O2vaJJslTroaUCnLZBagzAnFZFUgGN71nKVrHvzlq/I6f94k2HYk6FC2YG5cEsKGAgAk9AkD7
gT//+Vf87vqf2JHzQtBvMrVfOsn8NvMEncCgCuh7y3dW/vlv/IbA+NkZendgfyGwG7bdHN3QA3bc
P1/3dwrmz77QaCk4oZZ6Z9WviIrjaEPhgPQxIO0GWfSdOts+BAC0HUKQxUibnGZw6jz5F+7kv/4u
nJYfVPf/IK+yZnHY3GIQoMXLnD5JkLn//MP+9aXgwp/Yz6Kh6Nqgz7lEAyYmKtPerwQ8/z9f/F+/
W1z8E/UZGBlfsZFCULxDsUbm3Is51u2TSf/Cf/7d3X/84f94LNLDwWCarrlsO0dLeew2CfiS/pe3
//FX/+PqmmC4vWJ4fIFN4yVqgrpAV1rFCWbjvj/+VwYFeEifFvfOiJN+0zYXcB1R61z9UB7rJc66
2P1l+/jdx/NpYTdsjjReKjw/AxjpRr/GZi7+/IJ/d+Xg/z4h4K4tgfcLO/u9OEwhL307v/z50v+q
VMNj+cRynoIVNKjmI0RrU1ewD/9ZGnhDzFagFQ5mhijE7avnmr+tg999qp+Yz0QumOPVbr0k5C1u
7gNC86V/nGbvL9Tw3zypzx6aK7oS5iVzdMGEY71t1MQuRNH/xoyR+uyzx52ekTkY1wpqmq0/c03v
BgBaf34Pv7vxT2sY/rBhh2kWO8eO1lmPcKYx/W8SDz5u+9Py3dHiWheCLz9RkExIaI4Lpj0lcsbu
/3zzv9kfPlt6DnDniQxm4hc9ymvYoVGAMPSfzo/e/nz9f1Ua4Qd8PLT/2CFmNsa2XqwA53xvC1NP
4V3jf5QUCSXhIUVMyIPGHOFhcpLeusmMfwtq+c3n+tnqM2nIsrkEohK6ayhFA+9qUHjk3Hz0wdH8
t0yr/3U2/38kdPzATwt8QcjfEjHopUFwPbQgowSDugOhDjWl/WGFvJAofqonfVTEdcWfH+r/2lf+
2x/9tPSbkIyBFw7jhaU2vHqEDXc7eH2uAPQPWIY28KYH86UaPB1nG2FdEQdpWy0rwu1NEHn54tno
2M/WgEZT99UmO30HMmN8wKQ72tB/W1AKWiBImZeG8h3gfZ/FMBTrj+26wJ0e6Im7DVbZfw2HaT0i
SH2+do7aW+Isv1+6OjxEK1luFrrap27p0FXM6xABOBnhwNjhIy5xu+K50zqYQPWmFMiBHFEYTBhM
3/hpvz9E88DymNmmqm2SHFiNuI0M4zlwj+jcdV/qUL2Afu0dBCfhTwF07Yh553CQ86xPOko/mMY0
uCAo1l22OnGFCs2e77wPrjvTQ9l7S3iAm2JYchf1oAc5jNeZF2OqalZ7u9fgW7fLRxU5DMl9n0Rb
NSlYxwM7W1P0bjufDtymfZXGe3gDwqn/t0PjN4vys+serD7BJRpbegYx/wMeJLU+JetfVCC/2a4+
O++JcANFAALjc4oiHXrOpv2bjPk3a/2zuV68x57r+4ieiZzvZb3oIq69Z7c1S+6jklXrVK5RfyIg
c/95Hfzup3zaeWPed/4SojRLYYpQWQHNORQfwV+Kgt+8hf9ngtuGPUZCHjuHGFBT2pZJ/Ihd+C+l
02/u/bPl7eY3G1XGYX/6H87OY7dxZYuiX0SALBbTVDnYcu40IewOzDkV+fVvqUd9+SwL8OgCvg1K
IosVztl7bYrNey9DulX10t59fGcufPc597buxtStLdYkt+8WI63egrK4R53xc5ef3XhNK0tHL4zp
iO73fpoUcmYd2JqwHz53/dmy1xuBSdOfr2+M+TL3/VVanKLYuTJ9Xro557//sybpDXX5uOMN8GmE
G7smcmhOXQuwNd6lDrJmO+cn/s/l/WTS41QU/mEqK2tJ6ba7G/px49HPPzp51i+nWtpofjRz1Xry
Z5SV2duQ8e+1LuXQPozmi6xDc6XCc23Pw2e5Ru8XbPKIqNQGDdBL2tG21QmEvKGJhuozD0b7wTMR
1VZ25NzRDWy2MmyNrW+05crUw3Ef6CHyRELpUaGxBj7rge9uOIiph1pvX0MjizrkS/1wn0o33bhF
l3737Gg4UBv2qb4X8kl5zG+F65kbGluc55HZ3zlMVMGyaVV6lG7kIp7THZbYLl8kZg95XCbTttNa
AIzTmXKpBeO6jQ3tYPcIEyibepSDlXylhNe/WlmaH3Khij921BYIIVr7WxgZ9kujtcOd0tvpZGfB
dG4AkLQUtOm08YSRvhh12Z6GkYya1Mk6TEKG+toBMfzWe0Zx0oCvVyv0svHN6EXWoYsaSTkmMl6B
1jbfXSmnfOXXurGUk8i3ILisR4eW5wEZcf0opl7eZpONGn90hbbrhiLa2U2vvlS25t7oJKDQKUuQ
lQoCYdE2OhElPIlKvASsSe5fir1lRMhX6moRoc96xt5mH9uuMpCv0wxcKE1ZizASWC9sRYml8/Nf
WAW0JzM2ymMjIvlDs9rqzQh9tQHZ1N9ExMQsLOzUNzJuEAlhe9pjWaHMZyBhqkPjJfI1iOCGK8Ob
1OmYfMOiWoAATZ610o6XbdqY+pWJ4P1Tv+7NEZu4rbLaaAw2v5ayiPHp2hcUauHzBMEKbVqdy51O
G/sumjg6y7xqV9iOKMVhMblNfKnW1G+nKyvbpfd6dorz+1aCZgMc32g3/diddE+7KYxrTPQLG8o5
zreH7Wq6nu4d7O4VS8JyDNAA26dsuDpznLeM7+zq5hzf1EavTqHHPahBHWzOFYsso5FVm3+wKfWL
SSioqeYYL8ymfdKF91V5cbuMnGvglr9+5f//AtKaTeuTM9LAzBt1DHKCyQmar0/V1I9vrgjqJbuS
X3pSy5UIOCib0g7Wft6gBbPh2C5F0o03QecjhyQ3khppKa8sZe8vlMgs/judZrldmZPpKjylAwT3
6ZA19fozy4y0ZguBzxYdKSAbFmv6SkDzYWi/Dbm8Qp18fzRKa7YMdDbqZyXK+DjmtFCp0m5aRCa+
LczNx9/+/QEprdlwLwOzkWiwRsKGUbyp3/bUrAbnZzWEV17uS7/gPE7/WcjQqnQFmyDzqAn7HqL6
0RYaKkQtuXL73y9gSGt2imlSa6jZyY/HsI3qh0KYAQYBiVrdwIa0Ls2U3gStGShOg3mtYnUeyu8N
8VkVYwzoCHMyjI56gOLHm5JVnXXbpmm/OUXgU+Avf378dC580JyRBgCXY5cKp6Pm3SqMSTiWFppP
+XDC2umHV7YyF27hnJU2ONVkZK0XH4OUnv2CVqH/tUEgTls5bYwbRB3Dja+b5nc6c/JTmzM5J6gF
jq7Hte+Px8yMD2mi6C89Bap5/vi+XRh0c34aqmCzT7xmOtooSpB+7U0febhhXuGEXLr8+e//jGkt
poPeN65zyIN0lZTIkNuVUT5+/N0vTFVy9sr3Ser1KradQ+11D1haT3YV7T++tHF+Kd4ZuHNwGo5q
/BdoF7nr6i5IwhOSUQo22tYYrbXbek9tUVMJqNh1VZrc1t21TPML04yczQLsOmvROMl0BJNPrQFj
+n7qHLSmkSnwXRIOdmW6Mc5XfO8nzuYDeoKTEROrcDD6zNz6k9bs617L92GaffGTJDs1fjkshnEU
OyTbJJ+brnZq0eVxqB/Ga2ebi3d6NkUIty0warvjUenjTVFBYshL3i9/k2S6/w0smORIAgSunRJU
3SL2962lmivFxAsv9BzNNiY1VuWeSb3E4BqrL6buYY0bDn3z1sV3bXSNI3jhPZhD2rCktH2Xp9MR
62eOMLidlrXyDaz510KRLn3CbDOBnrWXUwMpQ6ofvf4rp3DikHn18etw6eKzTUFXo9dqwtLFXf/i
2Lg/DGuR+ennthzzyG7diJMmDTr30Pvjvdl6eyu/FmF46fnOpgjwQ1SHO2c4TnDsokXbhiPl6NJY
esmYv7m1r/8QOTFYtpiqaxvLC0vR34PqP3OezDy9mgJIUhOhN43+Ix6/eM0frf7pRL8/9zhmc4TT
ixzpECqzDrnUKddwkGnUwCXHsCubnQtT65zY5hKD6dm4gYgLN7+wEcdE0v/4+Mu/G/lLWuQc16Yz
7YisYqTqMCtWmBsVgq+qXgrZ/04cJFoaqUdLV+kcJHU73XaqNh5cDuYHC73DLd7BrwoZIplIlva9
o9W+GJsBI6k+dWuMd/3Xeoi8NX0+fTeA8Fl4mYPa6eMvf+FFmEPgyBjxoqlnqGbW9AS28ChjD0le
YH3y+udx/M/YMR2Ah8SdTse6CyCbh81a172NbmHrufIDLqwvcwxcU3YO1MtsPBZjqf3I2vDXKOP+
EZGjA56r6v4U45ht7cS9FdIdVyqr4hvlVj3GE937nleuhjrZ0WEbpsm9j+/vB/5b1Lum398Otl+/
FrgywACQJhIZfUhWqGlilUp/orWM11Oap9D/O2wy42h8EV2aLJ12HP907Du2CVK7B2gA5bpGo7O3
e7qzFbbKZUka9C4XY37UDfstqJCYWLlf7Hwvph6DBrA9ogMMa0AEXFoIE8W45xb3tiwOIVZQayj0
+6wGAjOaafxa9OWYIOl0y1sLfM6yFJ2nPvkEZ1Oll4qhcO2qOA76d6UjDyqaVaX+fPz0LryW86j0
Phkrn2Sb+miWXRXza5G2QWz5FMebRLzZbDl4eeTBabQPAw/TVuqnp2mf/Obmfwe24yaog8JAHDUw
LBt/wtlm11F5RQ3x9xu+s5eZp6PbPsnPOlXvI9aEFVWSRVgZq7Z8SgYdJoK7wJW0H+R08AymiyTt
d3H32IzjOsZRVdT9dhwxaeIuCa1qPXryFGjJNpmog7HQVTRgrGu6jUtPcLbpiqySktQ4OActt4rF
aE+YL9PPnRTmWeoVLA6FIGw8DnmzaA3gbt2LValrM8f728U58q4FYhiXEK4PbJWi204GOR4hkRz8
OuuvQfsuTK/z+O4Q6TRAgdo5JMlumB5wu2bm28evzoVV+S/I8J+ZNfI6K47Pl66abukPmD9i2AsN
KI0fuXeNRHrp+89e/gEMey+Ubh+MOD85bfql7o3tkDrbj3/DhcEzB985woGiIXOOggUFsbLGYzq1
Xz937dm731M6LNjnkUgDLCrUX8v0yrt56cbP3vxU6mDQSuKyCqmv0ijbdQSX6d6j3pAKbQafKkbK
v4ecfx6vQ9++GwARHM9Kb9f42sd/amf98a0x/sbmvTO9/D27/HN1Jt3RMlziWISG7bPU7XqHu3LA
QI9lSVtZMZITqt6T6pdGZ4iVGaXtLu3BHnlyCo9mtIdjLbZVUBb7usUv5mGTt5edeS4nIebVF4Ov
BVQR8A1hAjfLVi1swFiwnnIZ4SQcvHg7YH/77uv1tyFE14fHY1wHelFvdHhBK8/Vhg3Lp3tn25VB
ZYWGBJWdOi2/eZafLR0p0maFp1aom7yPwQ8gTCvXEEOspwTLw0rgMF4gL01vGiuOjmnkxDsTXf66
quTwJwmc+LUPoXc6Vh2v8QPErNuJoCNbqydc+xbMDt+Pn70KcNTDaARoDpwiQ3XcWUF27LXE3hd6
aG2h4gVPAyymfTwYPuyj3gHhEaqVn2T5Pu0AlpC5BMCkFoi1+7bbGefsQDNK8AMiYcwWqWy6bZt1
cltgN8ph76Pr5TgivBY4iN9gt8qwPQ8W/rDC1IpjQBDlM25JnJxosWiy+LG906zR+aqhP1v7QzuC
VhLj2svxCDq53T5Bcc42MnDcdWX22N6Q7MfQm1Qp7+PWsKG/xNat7CNnqfO9d4nbmy++mDBlO2OD
5FQzUvWWZmqCGD+BjNGz+DbE57iuhya7M/I437Q5ZvXOKptd1vtyUTI7wclsRE73plawzUp03NIV
5jqouviEwSy5hXpW/IaYRlukqKcEoFiYj9XacexilyrHOwjwAveVW8GvIliSKrYMm2BtOKMZrLMR
vb2r+81S4zj/tRpqktsNqXeLvMGjfUtwFirztMjiEGsJ5uuwj7VNPpLtjrb57xEAXXWHbdTEo7c1
yqpfG7ZVPqW5sH5a5UgOle8PULxttzibK7zopQ5x5yyqwTUfSq/hPEqFAYtaOk3D0+SNDS6DEYcD
oK+OUboqnSdNstaaniZ/kv1YPaYt8W16WpRfYj96poUxbkU15tbeDnuMLm5IR32aiLIKsmaXFMPX
SdiTDQquweSt6UOGdxHR3LKqz3FkgQ6BJ+nMIVrJJOg+BSbW5Zz0KKmhjTBf3ENsah0ZZu42NcWL
dQ6O+XgGurCuzEGPUJPoSMLbOwqY053iaBDU9doXCMs//oDzAvXOBDdnO+KDEZ2MNOtQoqsB3dbX
B9hkwDIcB0emH/pX6moXVjB9tspkarSrYBpiOIZd8IaVTQMKHDriyh7l0uVna02EkQNbiAFaUSaC
rJg434PsFqvP3STx3z2sZrnjiObcOsDxANGxDNgCCeOkev3K17/0mGebw3A0c8tKLHkAASEo9FXe
bXzt2H3p2rMyG83xdBBuAjQXpfj9iAj2t9J8fdV7oXVlj3+h2PJXs/XPKikCpeIyRv7TjGCmYuV+
w33NnGaEu8TQ7hBwb1O7+dy2Qj+rYv75MC/GbdRK1PCR9Q2LwLKmUScj9nQVdo28ubL0XxpQs/M4
1k8rnMaKul0Ol6I4E4DbQrWvHw+o92+YORdRQzSl+IQL+SisaTh2Roj3NEQwl6NLX0teDjIC23Hh
eFl9RZ/8/ntuztXVplM4jpXZVFOr7iY3sDF6RvNzcJt9k9pX7tmlzzhvBP95MliiWl8D8nAMoRt/
scQwPjVloeE3iq21GYbalS3fBS2g6Z2/wD8fxDpLqbqxoqPluFhHsXGua8cxl3VkAFeL0yF68WLH
OxY+LiQUH8G6r+vh8eNn9/7IANb33w/PDUB1g4sQUcAMKoezIdSj3/Txxd+XdplzCbYIUpnVKmU9
991i4ddTuxr0+pfu+cve5SPZbcaDuMX9//vjDzx/6/+f/01vNnEWIUoIZSLfNB233Bn2sNM89qN6
aFRXRsX7n6A7s4cFkK0Pcj2oD11x/kmND3nFPZPZrklD3x92+jwzeUzbpm6JZToM+bSW3hejLpZm
cDd5Xz5zi/S5ziicik4R81QfyBTNdCLm45/s+K/M/O+PJt2Z3f9MOUbF+aU+QFvJT60GWCsOQSN8
/NXfn2f0uZYCXeaUAE3vDwqAUSC+RYa2DFxj0Tob6W+CSV6Zky/9itn65bk4+DKV9YcCJMASBWdz
jMkH2Hz8Ky5dfbaChTalxC72oENmfXMHREEeMH1eC3y/MHzmOk29hzQmFIxhV6fJp9XY2qsKOO9U
0Ut2r/UGLrwFc80mJac+TKexPMSBuSusKV1Cjkg5p6mfH9+k92cOAmD/Oy3ZjrRtE4LHgZT0cj1G
Fb3p3HTSdd6Y0RsFnHP2RPlWD+iTzTK8msFyYYjNhUlmbmOmywK25AVovDjtfnptCbdqKiie2WG4
wh+JK15z28+9MfMYzcF3DaBfoLY9neNuULjtuhxEcWWdvDDW5gGaEuVbmvZjfOhNQmS8sCr2ZRm6
u48f0qWrz972vkcqhU4tOxROFKwr2sh3liezz62LAJ/+Owak2/ZO0MfO3qzVL3BUauHm1j34skcD
5R8wpGrvt8Mt9JNfsSavnVHer/Po80jNwa5TzQOJePCtYwqlxG6wVpl3YlI7sHBXFsZL789sDhjt
sAWnZcWowszwTsVIPkDSQBMO3eaaLuvCZ8yzMoOyMgbdVg22+Rflb9BRL7wq+9wPmIeE03mAt2Jq
5VGJYNqWAj1EEMn8trYTceUjLoyuuawsyYuutxps//h5bpvA3nuOeUVkJf5uTf9/o/B/oZkmQHbq
Dpl3yK2a+gHFX/PO9KlALfos7e5R9dTLMp7sJefwYhtItERQVNoazUBAiJedhsOihtq7zaJWfHf1
yuxux6kcy0Wn13W1E7qdPQ6DRsz0KOLsF46Aol7YECBPpkhsBIZnaref1TVpEykSXCCG8MKJFziS
Re0sJyJmlqOvB0vl4/G3gQUpTphC3pELP27yKW7uCRWPj32mR7epVTkH00jKZYw9Jq1q6yFL/GiZ
dULhlLe8zTiYrMeRaTy3dYzNbqJR4EsLw7YchvA5DiN526haIpYQ2MKNzH4aYEsuDS9/9QgpebMa
YIaNjvtcN3V9O9ma8QsIpPZV9aX5aiNc3URaIoeNZmnhGmKA+2iI2ipOuZUorOil6s6ULeNEFC58
dhpVxrJtNfz5SRSPAnGTm95YAWk/y6CwOshqgJleokAz0KpqIPMmLxC3FUvCipm5oWDnwVRJ7DQx
jzUKj0MACG1d1EVxssK4hk3syYOFqePOHwFV+cCm1v5INWgoR+u2V673gMnd3kOazo5tApjI7wLr
uUKKvEY1khxRGJvbEanuDxTBGdn2KWqyMgFiE1tVuo/Sotn4sZ//zPpBX3ce5nOHfvPeGMt429P1
3TrEZ+7MzvDeXKnBzwqtYJ0a2EnWMJLxe/UAg0061F8tvy2+ZfyUaQl+ihaewsx9bFr4P7CGKQ0K
Zbn8U99YulN079qhoDQ3wXuO7TP5wyrJmsPmPsLiK3IGH0XkjUwbbYuGa6D8SS2ksH1/KxoisiQU
vr1BNME6qYbxpqZZeiztIDyBKI53CFWgU8tSEk1hUpkH2D18cWFLAqgR6iEgIgmIvk3tWwlC7OvI
qihTUTpbYekJj0kmk2UBY5qE4ZzDn63b6x4n2iY2rWDpWBUcnLqHTgboWABs6PwVpTdnqXWJcadV
QbCGVw8FRA/V9wZWDmQJIgkUZKVDafrGPo6KoV7WBh3JcDLtHnotwRa23auNBdXwO7x1f1VWZnMs
G6fGTVV4v70kKU8AjIZwiUoHtGFQDA1QPAW5a6lKuGWLHFAU/c0pSEtSM2S6EVDDKWPb09fJBA3s
o/d86nFKnjCfw1eyx+yYhNk0HCDp5xqLRNau8yjU900hMiAsMfgPqgZbUYbFkz2mgGawly/ZVCab
QevjJ4TfKeYkG95hGDwGvIQ0QVwHEFRigPclGUz5wR/btp2lqfeas4LRNa5SYAAgqXwHH/YEE0SB
8cnaOF+hLYAymQ1Af+3RDfaG2bm/I1MG+rEsle0CrXHNbajjt/C8MVgBMXElEBFh+MCWlU6FzKp+
GmNE/ASMB2gQUb6OEtgWTh92m/OrBa609sx6j9gRFDUtgLcxrrKl6lUEpJccs0C3iS6ti/C3D2Pg
e6x703M4xcUuk+XwW9mNfmu7qXjLcFJQRC9yQG1YV8Ium+7SCW7baFYlAjHDu43iMN4GnttsJn+q
8H+HIEdhjqv2Nuw7YzFYjdj5louDLUl98jmqUicEQcFmgG5VVm8Cvp291/gPpFBPQegN4h4jeTSI
5LalYgsnahoAlsKqauXRJFi6u7IrurDuytnpoe8gqGtOVx3toR0WOvz2FRRR8ChZGm4/3nhd+ojZ
9qGuHRmHbVEdEzJi0rI9ls54RLX5uRPKXE3mmIHj9b5b4jjwzTNJfSt7yjkff/cLB5S5hMwyE4tJ
3C+Prv4cMa7Atq1aFcGnyj+3cZiHfYJ2b2onDaqjA0G59bxbz3I/pQPV59LvwMtQscbk6FoNcA/V
09FJdJvHcLVSd+H2zPXfY6P8VhEfAWlRbWXlv/V0bgg66X76aX1NTnZpazXbuONZBzDkd80R/O69
K6G2jOrKHbqwfbbEbNOOJUgrZFYd63453tZgHOIVW2enX388fC599dnb1Waxpk0lwAZVZj+F+CMT
++njK194qeZJ2LLXc73pZXXMrWhRdPEyJOjE0K4d9C482LmyOyCrx2VlYVSm5kPSTDsryjZ+M76a
ZXBlW3vh3sxl3XUIHneQfnXU2m8W8RL528d35tJ1Z4dxgvDgxMuwOpbV9KA89cVog8ePL33prpz/
/k/tsx/CCrqTX5OLZa+Fe5OG2d5LT+UwXhkvF56qPP/9nw9oiwRNJNjyI9vk2H3OnK2y7j/+7pdu
y/nv/1yaKLfQAi1eHT3xJ6+exLXm0qV7Mns7C9aoJtDi+jg4TxQENghLV0Xrby2CfD73zWcvKQs8
0SqDUR07Du0LzNti0cXJlVFo/7W6vnO4mgth664agg640r71e21DFTj4otLC3dGwjDeDESTrphQK
BFVYGEsib8KHuIAFWwtirJcWJmbwSF6ujm7lt/danDYbBHDGHSnKzne8ROmriVP+NgFR+TyVYQbu
TrLn6lV4m9ViOEWqK9b0caet2dTToRfg/iOnIQjArIEILKY8L2kNd73xeyw0xAOx9ieLhvGtzABk
twmQ8pWu3KGgWC0lcDPbhXhqdzgV48pCQtgCMHQ476b5foryYd9WpkiX5WSoUxiK2CVmoC55bERJ
LNHdT+t8cmoS4sxw404SNK1oiSZokVJz7Txf5BLtNi5Ic1xhsFfrIAIInuoalGtOmJ2tYQmIJ+dt
MlN1M/oK77iNMZfgqJ4Y1kCZwQpsLs5Be0huPRC732uHk13ktoQNln1G5EGPtHTbapb5AxcoFru2
1NQmjSqOIF4U6wu/TBt684F/CklYg6FuxI8TvryV4bbAxjwnDm8b3tUzayyD42el9Q9sOPCb2tTZ
xSGIvsCqAMi6Yf/TAka7gTppUDdT6fPIjnNlTIEHnXc0DxyrzZ+GqcVHYqGQGwDAXVVkRtKSinOC
F8Mq5RzbDrg+DWfC8Kn5ARFI5bgMx+J3xBn4dUQQe4CDKh8zUud3VujJpa6J6DvIU/D95M59oQk5
gO9sonaV8otWVhaxr3b6cm/z10WOzwLUaGdtEydwnixQC2x0onLn5op26GBoLkTNSoavHcrV8/rr
fqtEE7qLsLSR02t93p+kH+dbiJvNgn4MNlY8uSc/KqDbG4WzL0eMbivlWxRGU782j3zNGAgUmFF9
DX01IymtcIZ87QQJmoPaTfIjC2d9sC1LPSgSb9eTkUyketUV3ADR1u2i8GTzXRgSzxERn95Xh1eK
QARe3i8e2Tx3jlez3BpW+iOedO9Pi0Tk50jF8o4yYJwthCPKF5t4nGcj00Fu0YiZ0o1lujZeY5DL
Y9DV5cLp/OZEdYQwL+s8AiYrp2FvevddYes4U4E89DRINynJCmurhg1Lho85ggEftE2Tj+VO7/1q
lZMWfDAzmSccPpXG+dUkDcTVxEYadbTJ61onuaJxgDz5FrWJqt45Ttve9Gf0rG2oilOVpbaWT6hE
5lXIJ2rChwImgHU+thzI0brc5AIljenow7ZWdbqrq0SuRqsGjQxR7xuIVTAFQZEbK1LhMLnojeof
YuRJ+B+n9uF8rLhnppoOyWiMq6qNQeSidkFYX3kwsN20zekx+/Gj7QxWjwjWHreuEenFMgzcCpmP
GDbKn5pb0jzTPSdC9znk7L+hNal+BZIph5NMt2gGW+O6ZIatQFuWL6HrWD/SvJervoj724z691o4
GSQ/rQ2aATmWzyPPlFk9ZO6IBSwxYV3ioUM+rJHFiXxl1Nat3Y8kxUh3AT06O8Aym5bSa7WHqnNT
QG1a7W5Blk+vQh9SyOzced9M5bc6G7I30LLxOmXC2yYe+URJ6Ptf9MkhydlAf5yHnlVSbJDpTQRA
9IEgmvEUQeG9D4uoXyVYeneqT9TB13m8VWwHd5ke9sTatViUxajtdAfAO5hn+83VVLuY+ql9TZNw
WviRqQeLqarsZUDM484pynhNpF3xok0+8LrOrONlXrjBIWO2Jt3b1G8TQQ4Vv4LT6zk0YV0q8tXi
2AxfstGfNlNlqZUJ0wR8vF4NbA3/IuiQwXZUbCvkWkgky2CHz7de4nt7do0uWxRQopnQdTRasvH3
hSO9e7fABL9A1Vtbi9xNCW5ELAGLJVb3NfDqBYfr8eSldnJLGpTKVlI5cjNIs6bSYoe72tR5LEMg
b3To3c8+eQPPXZoy+4G1WtmeiF6k3qZbyyazx3G1/NZo9eAB3n60yfLaa7aNKLKvWgP8aWnx8iGv
ldQlJJEQ/pCpn5AkO+p2sgGeXYtdWmkgsAteAZHlyTLNfHuXN2G00iOt3/J0idzRSBgxDXhqZGy2
5EilPsEBLgDoroHXuXCyCu7uQDzpJAbnS9wzn0TEEq+Jh8R0EEujuilISPg6lLZiB+UjJTsHUo3K
DpYF0vOvpdSHtdFhKncDzd4OdhN8y/wxuTGcLty2pEY+llFGNB9Iot2g7Jbcz5bzuAMsNchFc0CG
mB5B0Su+jXDHtS0TufEzb1omZ73euaJqbICstss+GtLDECpzCTrc3w6eILuqYG4hmOjNaOzghzQr
tS6EZq35nz5sXQ9fd+XVjKvaXVlOB0yavdQdqkFqtY2u1b9CQld3ZLdYX1h/xNHPS4LEjJ5ZZEOH
49nQVLUOfL0Uq5zooQGIZpjeJ+2gNkUR1zdU2fOV4/cipVhXta+8H/Jb41KfnQajXuEGKR+roRF7
P8pgD+jC4hWux5Xnm+Mj7ZMdyJZ0y26pZ+RUElB/Ku8Rndk/W+p8K2LL4jXBCeWOgmN/B/icCCjf
NwlvCsutGhsXyKUYN3Vmaaew1MQ5zUM7sTE1dij+JnjUqrmr3NK/j+JYewLPWr20EQSEjjCmQ+uV
92GaUkkFWrJiaYi2usyb87LeEc0QTxvFkNzJBtGracDyN3yW9ZrgqZuUsILv6AfraGWHKrtJjdy7
bXu74+AUdxs1au0vPJOwxQI7uk8MYd1NAGI3gtr5F7KQslcgqsYCCFCyHtGfbrIwMR9s3TIenDjB
9DCI+PeIrQ7ONUFgbWM/WkSGrctARtvCrYubYBTGk0kc2i/fLNInQrth4IJVUJuamebkRYVz16YG
4hBpdK8ATMUfh+TUAz9YrfXaL/dh7MtHigXe1pvG8UU2k7a1lZC/eisfv2cWWWhuW/sbWlEkBhml
uAVlZv/M/Ta5tfp8egkoxhKnGeb9U9xjOi77vP3DMo+rwaP39hpHTfnQR7ZDl3qoxKOd6E64GEgx
NBdNQlDi0gN9RAZQUqbmWkILHxZB7+cUjooSMpEjGupehsxPIWf1U1sn3imHjn8zJlKsAQtpL5VC
lDSk+lARA+uElAIHO1tlptMdkPB1mI/S0FnY5BAPqw5wxEvrpAVjvSj3SUU0S9hY/T1NC2JMgPzF
20jTKXqm4ouhQx3JFdYl1yQ6Em4uqRBNajzkvUpvkZeaW8LfWLniwrzxM7JiiYANTpEY6ZCgY9g6
rUu0hvCTl0ClMl8oIh7WgRystVdr/YrF2XztpemwgjjInRWF4l2tCu9+IFRtlQiNEMhBFSPBLo73
yw9j54m6tTq3Y9q1ZQvjJu4SN1zY7I6PXe/p39yoBR+aomj2PCH2bmMb+55AGcHDwyYh8iC4SyI9
qxdp7Sp6K8RBlZHKCYCw5KM1WAwMQTn9Luoc++TBbT/zx4d11DbduvBlQPisFZ00W4s2U9w5v7TI
JNZmELCWmRzknV5rK4lqdpEhPL532HCeeo7lvxt9TL2FH4KFBnTc7q2RWjHkhhHjbVmr24Ct3kMK
82yVV1ry0GieIKqZXRVzfAvctR+3pmPaW+Hn7taUY/VAuUI+ixiQXppY0zqWZbcda5pKqsoE4UGW
xrbdCMvfXankfQSde0kapP04IuqGYByY5KbLwos/hT3SzdlhWMCbsAJfAOkmIKEZv9EbXDCYPj6v
XjjEz62I5mDoDaT88mhDo6+LQ17/6uMrbeYLp21zdhZuKACPmuLaLeOQqX8J2N0NVl17DcZ3oUww
9yAWhdAR+HnVEdDVwQ3DO0d1q4/vy6VLz+rAVV3q0q816sDeiWWfE8iVWtiFC8/9gdPUSE8RZ3Sw
de3QTdZLmV1DKl4oEIqz8uKfqklUVbQWEIQfEk0eMEB+Tfz0hl5BSiix+Vz58ZWfcGHMzA2CLm7A
MUzD+kiRZoWSYGnaJ/jMH9/4C4NGnP/+z4+gPutxNkSoHrHTHAQqJ+17QbjRRETNx59w6euf//7P
J4zkSI1NKLxDkHN+NM1wTe773aD3n/TN63OXXKdBEa97+hStv8jWHKCSZbjKXuzvzvJ/nH1Zk5s8
1+0vogoQQnALbrfb9JiektxQ6c4TEIOYJKZf/y1ybjp6janjW5dLgKS9JW2tATwFbFenrYIQXvlE
OegvgfbLp8RmB73BTjTwmYbCbx3kOCBRA+mo2NKzWBsOLYa5UUAKEI6YkUeRplsFyqYdWHCDh5D8
+eFYm7V62bnzBuE1qJjB6Q/QeJIcBVyasgpOxubAYGfAUcw5/6i1kdeCuixzwuoBuIcMortT/1BA
JTsvN1jLK43r7LdSSTObYCEYNfEzpNr3DoXlUFtflqd13pvZecZkwaQUJXS5M/i7C6+JydgSClxJ
Sjr1rUrbzCigj3LsPHVlYJPesS1dg79veGKO6pQ0YcbYo6PeeJO1HUooKHbPu3TM+yFIrZ7+9NrC
fZt9uBGGRdGW97MUHCfGYroBLdjlV7EDdAS8oDvsaQfj91jiEh9y5jIYPKAt0m6INyq3KzPdWvrm
SyzZVmaOeaEIZCTuLZVD4h9nXuArXPuy28u/il1fHtDYdo2Lfs86xmNe3iY5lJpqA1oMDTe2qMVr
36BFK6y4HXj+VfQ4V2ZYDTcCxNaOERxBNvYiaw/QgjU2qQ2JSmJDGjsJvPx34T8mUxMUxkYfrU1E
LUKLjHlgh43OsWUoZWSkOPCm/Lgo+nU+AIMRFY4iyj5m6bcOvtiD/zB1YiO1rLy4qa29fdcRZsDu
GsmrfyqF8eSg0nX+vdeaXhLnl3lTlpCMThQqacngvYMeD4mfcndZ08swf2maKAIXwlraR5ybwfSD
sgJvrV/n217JhzphCJaBXs9MG2dCNcBSA952HWZNttEpKxNRpwn1RCY45WOioIIPlb9djVIF759F
vDWga69P/u0aEJyguQum5hGlgqB0McetH5270Tcra56pxSlkHoGoiZVzxLYeErrOVOKA2b/4rnOs
qPjT5pu6LGuTRwtY+JLGk+NZ4LXHv4DxCONya/O9NgJaqM6Mo14IluoR6FoJuy2rPMDDvH+wepxC
Sx6X2UZiPjUSDD4CGo8HhsO5b0ypdbQ9zw99AwU8YqXfmeHv//9n6vIALXb5QEVZ2419xH1pOHov
7gw7ja3171Q3LY1r0auSmqnabeFcWocwg4QW+fesgblf5V6QkpcHLA/+EsMJzKc9lOwmQIWFv4PI
I9zWYbYh4tcWdyAXjsEyNl8eUsHVEHUqBHMCUyzpz4EhfvtzvBHMp8Jh+YRl8n5pHbXcOWtAiDya
4m1qUNA6iGxPoUONG6SND1gbBi2cZQHjETP27WPZE9yRwmi2Tfet+sQB9cKP0GLaQbkCJufcPsYS
+6fkxc+Sh7T4AyWnsGGb2otrwaDFM7xnVN86He7AjBx7Y6cnR9+HlUdKWPOaw53nKYWxlhdMDFpY
wAINV0YG2+dSCFRzUIcHNCzPQe+bM3O4BQHGuqlymDgYQEeH7XKVBXff0gH0rS9mYMNYg7IkrI7A
R0lgdqXq26Lr4Nyjhrq7FYao7rMe5u9eRek3lLHdKwZl3bCwZfqGDY5CPXOqgR9v8lTeOCMsfiAx
K2lgDbY6AiPbo4cqcVQsXXzrbAf1WFU6B1ql8s2FdvjGMWltfmmpyko9MIKtzMZFTg7gZL5XULUf
5+F7BVBi27cb9Y6VsdENEyziSaiBQiW2bQ8NqrMZmA2AkW7M4FOZHEGiGyag1mf34BnWEa3x0kTs
x8q9YBuwNK3lKDKPo4cSdhNlCQS1aTCrz4syq6flJslha++CUhCl+c82Qf0ON6XSeb+scS0nNeWQ
JgpktCgG/d7m/KpmLy6Nry5rXctJ/Tz7uFMv5qPsI2P0d4Z6S2e+0fjfQ4V+KFp6XEtHE2g+nHuz
d8NJDr2jjCtn70IC4KpkvQjheVVHfumjcJx72NmEXgy7vRIqfKENZcx75UvYfKZTs+uosan7hGR7
6pW0/NUQYO6bbDCPczL/hEMhOCGNeW3gjnhjAq+Fh5a6bCC8SeUgBUO99Krjz2D+7Oruv/PDtRYd
eohTM06qZbtWMnFoCPlFu/rPRU3rwvAEVC8Gtzz76AOgEqePltrqkZWX1kXhvURIx+jRI7E5TkHF
sHkSo7+xHq2seEwLatV7HeRFlm0Tq94A9n+FOu115mU9tEK2xBFXhlSnbKrWdIUDONBR2XA9z+7A
ggjGfIsKt5K2db5mXLhA40IT5jg1H8XsXNX2Z9wukkjulcE3Bnetl7Qwz4AMTz0giY4ee269n3nn
X81tG1Kubs7PnrWP0CIdBmULI8amy9rT/KImTKu5MM14B60k1FqyXFm462Hjx/nHrY2IFsVyhiuQ
hBHlEXrQkZlTKKKMBzf/cb71tQmrhbBlALHvlQUORU4fCPrT2nKlWXttLXwdgMml9DrrOI2U7XHj
EtFufExbw7w+/+YrD9DJm8SA9gAvK/PIvf4AK+VFScd74Ja1P9/+yjDrtE2azZBLrubxmPTVXY/d
VNBY5LnqcJgj2Qdz7cu2Mjp7U8B23oepjQl/srG7SuvijmXsep5aAvN56PgXW5c3ax22BMyXPfmk
sl7k8A85Ql8AyjAmjfe+Aa9ruAY6F47J8ugvj0izys7nWCZRVQxHgznvRR//5DDZPT8ka1+ghTas
IK2SpskASdL6iMLbDsyzVwCRN/Lr32usEwumq0U2bpErM2tiJD8HxJmkM/o9B14RXo4SDI8B4MAq
mIsx+8W60YpwKq5fLeyOIYHTJtfg3/EyQMVI7eo59+sw7SvUGQCuP4yV8P1dDh1+YKnAbrszymQC
/tJIcVtRGvIhJ475Ljw7fZtnOv8Hr9RqT1Q/PIE5bB+pBZxSZtc9tMdtAO7mfhp+n+/RlUmuI+hb
OKKmFVx+jl47QUCvlHd55j1SX+6zof/DSLrxnOXgfaJndSF1aROWAmQCg8LK+BGXgPb07U262J2W
fujW4/fBYRujuJLRdFA9wJAA3tRxC5KbvQMhCkaIxfzf+e5aa1vPlsPYICnQ9ujPCnKCngnJPYiN
n298ZXbrmPqpdMreyiA2AHrfFYm7n2Mx7E3ubF0JnGrfMz1915OChG4DvymiHKgw0cBSNLlK2eP5
lz/VM0vjWsXFsGDF3LlFG/V2fpvZGYSKrM/Lml7m7pekonzLrV0PKn4+gc4ne5vERYRvT9/r8Jkk
ZQZtPbBK3cAb75vk9fwbn9qCLJ2xjMCXNx6H3szrrHCPdu++lS08ZSD0HygBYJ45tM7GfFnr8uX3
L08BJYLxChy3yIiL0OUgbA0LPOT8J6w1rqVC3GgLZkjcCHfQbgtSw/qjMnF1vu3TegWeLk1RAUNb
KCOZowY+vnNO7+GxcA3G361Q5B5SjTtld/s6cS9YlJbR0IK2r3MnMxqgXur6zoP+dkL+5EC6nv+W
taDStjl+DGSiCQP6CAJluDRhIQPGxRi2zF9WhkHf5Bg1bQez8sqIEnSJACwGZKR+491Xpqm+w3FA
Sp8gEUGPFhCMJXAu1h/aga+yNUHX2tcCN4M/qV2abRVN3n3FmgAWhbn3zVSXpRxdfmKaHNAMoIsX
geDA4TzNflOwv84P69qraxFcUkpm08mqiGQ1bq0oEE3AlGWBB2LDnkND+Pxj/opJ6usi5qauOVFy
PmbCxP01rvwb8NOx5oN2CVd7h3viepCigqLZNERGZdsgdlj5A7XKDHU8w8x2599hbYppka5UVcFr
HTJA0ii/ZQs6spIvlzVt/5uhihR0ktyVWQRjeAHAzRAawJdvzN5TW4ql67SwdlQ/+nwArGTisDQ0
wKR25kc+/nCnZ8pn+Cc2W/N4JcZdLcYLLkdJYWN17Jx2RK0c3GSzARkZCtWXXfN6uv5EMQOTaE62
c/RhvAXMHQwQFzWNFyK+nR+KlW/QNSgAvYFne4UlCSxiHJTeZyBRrWErC66MhS4/4QpzthpHVlGZ
2bB1n6xun+Km+lAUTsODEYqjO4CQ+U2Bc/Hvyz5oidwvq9+g4EwvJD6odq4GUDzmBcY+DhtBsfZB
WvzTNo+nMcblnVGIu8l0ohy8rGnMgUmGEqoBGKvqlLXxsLWxcf79FN4kBsz9XHp0Chhv8iG5zxi/
tbLkkkIgQkXffdPMUYXP8DWLdyd2abdm10Ii4MIMou+4RzlYY20vMoMV5EB9D6Zx+eGyUdaCHNfv
gzV4gEM1EpoibArV9OzTS+7Aln7RAtsDghub+BlRBwNAu6+CTPS7Od9QxlpZQ3QSK5OzrMsCyo5N
eV3Y35T/H65Iumzr5deaX6bulwCYPBhfUx8vb2c3uMp7ciEXMS2Cu+XLRX2vmxCNlmxhXMzGqDXV
teu6bxNqyUFldht1tGV6n1j7dBuiKoW9G7zBLCxuEB4YGIQSvHRrj7kSUzqVFWwD2CeZNYtYWjyU
sE9bBGnDcuGHn++dkwV/TB7diWgyvK7zi1TARQn6N2yYx3tcF0FafsYi0TnEDzrP9SOoc40Qy7CT
1zJt4YldqPGWsbJ8cGWXwfOgyNXGgrgyIXSPjQmnmBGAcQcuDxWFzVb6OdbmY9azezNHdez8Z688
RAe7tmWBi0ero1FTQnA6eRinb7z0YPbw/Xz7a+Om7UYSNy0TjgUwMo2lNP97yLsdM7cGbeXtHfvf
mGFL+REHGidKuBuU0NPxAKAA5Btu7ltuHmuzWstYHirDbpL4TiTpHHJrN9Rby8Tay2vZis5umrcN
Xt51d6Xzo8mh6PZRbd3Yr7Su61iMFVjFOWRsIuF+OO1rZYPa1XzL6QamYaVbdCULqE17SRPHbgQp
LNwWl30dAAW1sUqsvbt20KACV2ipvfTMUAYqvjUyslPer4b2G6lqZVaS5cFfci2CGRwUkmEb4JZh
7pAQtqdJuTVlltc8kQh1Cji6GpavzQQf7QrsI6f+gNwZWMc+aD6mS+A/quTGkrSsDaeetIzOl+8w
wXYxWvD1Ih9EH6hngOT9Aj+HoIcOj8N/debWPdhah2lh3LS8MQckpIiCyt4M0DSKIUblqLm8Op8n
1uaTFsleXmRjk+JLTJEGsn1O+UYCWhsMLX7rqUhSFPfdqIee+I1fNaAHTeUEF5sGqHuoN4KUSS+z
Z/R0fH/exaiWU3i7eLic3sduDiUgAfzrVONismCZzYM+8fJDOqf+xqn59PcxT+s402KDNRWlFXXF
wVLiWjjJoW4/ylI95/VGPJ4eHOZpfZjQmcMVGQDwVnITJJ34rp3F1i3oytTSuQrKVi58X0YW1YYM
usqFIRB0jOjWXnlFYdjT6QpeTtp8wN1FxBAYsqiC1ryugVoaEgh32kaQOA9+1oLAvYUGXdtJ6A4/
GXGdGNYNLLI5mHDsg88fdW+Dm3RnZm+k+zS9R8HfzeZhxP6ro98kDrvno8hayZw6r6EQIyhnYvHC
s2WYtuWba1lBDgJLAGOZA246A9eQN2ObXgNg89/ozcMu7d0XM01uuEX3Cor0VsMuE0qEzcG/6cmR
ygBvrLGimDs8mBzxlPPqhgGTdP5zT89LT3cM6s0Rche5oFFqmVEsyQFI59fLmtamPPzfJE1jhhva
Gs5sI4z46i3yydoYaev+AE2ytClhBFBA+j/zeGi0txT2O9D33djU/V3HTqwLOtNBgnJcU6S6KHPI
eJe2XX4tZwo1TBlDHACk/sV5xji0uD+As0NrVQcD5sQPUJJzDtbgjrukheYVWJZtGhYZeLoA83qA
CE/DH3+mfDczn1+Bwmg+C88y32ZcNH24lgFVhaGSyfe2gW+7PfL0B0ls+sTBOB8D2djDLeTb3D1Q
0sZ9YjEDAgoxv6tLN3uBnccE7T/hQfHvohH8GyJf1kYfviXVlE0SbrINpNh45CfOf+ebXrHd9HTG
hHTgEa5UWUdF1fS/Y+EY+wTiF4fRZN0nmP30fpwKKsKJV+kj9PZgroYDR/wIcPtwPXQKdLXzb7KS
PHXSidU7XQb0CGZ/VwEORPK3UrrPnrXpVr72AG0rVpjKc0Tr0Qj0kzCpx1DAbUsa386//unFy9MZ
HZJ2PoC3E2ROhUHu4JXjQIwHkkuPVU/718JpC9xrK0iCXvY4LR8Z5VRkFuCNUVxItUd99KYTECsc
3fER4Mt7Z2g2dscrNyK6k1EySX+AdYsdwacEOnsJVIHuaZHbu1bAgzMkHQVg0wGpn1U9FEVM2qdb
S8Dp7MI8bUsYt5lbzTQ2I7jGQLSwtg92ZXJY9VWfY7eFo1x7iNaRRVY1xpC3VpTH7woo16x4cnCX
3tmf5wdqbdZp2XfOGdQ3IGwSYd1+44Y9Yf3yZ7OGJBllF4aOloYhzCGKDt7G0ZRObzyBsvrcp1lI
0sTaeMLK8qTTWYDXI00+OvDLI/S+oPVvOW5qdZ8eAdQr/l1aY+o3Zs7LIWq66rOE7mRQCcjwV5P9
fTDrp/PDsPYBWvDnaYu7Npb2EPlKHvhU7eGcshGKKxGiu+FYajaGmMCqTIlkrzj49y67TacxVBxV
FBgQ4eY8IO5lpm6eTnWZqz7+f77srahuiZgepXA+krjY2umsDYcWdUD5mEImNYniZPKBKTFBTxvL
yr/ylnW2mFtH7s6PyekjH/urO/ZlWRMFXK3adnYjUU7q0NvxnYR8re/3V5wmULwa05/uUH+cf9jp
z2L6VSuyC7fN1hQRc29I9wIp3yvTiFGXv0wQkzEtCIcRriKU4qRfAzJtd+W16F/9/qZkzcZJ//QX
eKaWqUoXFmy0hPLgPN+L6s6Zqm+pcg9WTDbGYy1G7H8D0YQGF+RXAaB243eXPVbDVj349EB7ppYD
J9jCeZVT2dFUDftiMj4gagAFocG7hffqJ5nrn66Rb4zz2kdow4DrKqdzVepEis93ToMjuDV2G4fH
v4ff/92MAkv9bw9BRwUS6dDYjpLZbp4be/QeCck9mLB54+uQznTnw/70T1LXdMddXwRyUfaVeWFw
XJ64kAwxDcfaMcmSq6Hok30Fm5i9nds+bORK1PyYEgdjIOCj1o73ZNNhOkKyatiNsvHgdddAmCvp
1F1ZMUiS9e6WRvvpzQvTyQQCSH8zL+gQeRzlYIRf3jwSX6ofniuG+7GOcbskRXl9PhRPL4lMJxdY
htOWFgSpo9pPDsUgdzbQMzi2Xda6lumnEnIshEMByBjKJ9rER574d3nZ/ris+SU6vyStOm+8wrUk
rn1Q0Kvrcpf032FbvLHOrnXN8vuX1ku/L4fETaYoabo8gJzdAxmdTxZ3W95wp5IIA8VPC0WDxTlz
B4McefPhqjwQjEHOpNgl9haQ+tQnLE/QAnDue9xQYpU4AgwAiphTt/c55eZeFGyrVn5quuIRekG4
78zeBHyTHIXMI87uPffGBmQbdh5BG2/E+tozllz2ZSTixMX8MSk5Qje7AoEnz4cdE0X+bXKh+Ff1
oC31vbGFtF3pNF3rWM5tRaUHp7i2ro5KqSu/d++MYStxrYy6XiQubMj/5CZUKLzWbsK48JPbGY47
Vxir6XqqqmIjsteeo03f3AUeLpHg1qkGRUOi4pfJMx671OC3JlAD5yNwbWSWzP9lZNwSJVCIvpPj
kNAJ8uzpDWxDfpuSXauheWdZuz//nLUx0dZbt1BTr2Zw3pJa/Webdljm2a+h735d1ry22k5G7YCK
hvNuDbFzL51QWb3j1u/zjZ9aBZcI0cJcpE0OvsQIg/KxP+ZVejCSeHe+6bVu0eK7Gfy8oia630zl
DyMxp5Dl84+4G7Yuk1YeoN/jeX3axF3emRHpUeGpv8lOBhnbqLOtNa6FteuTys0oGSMrubchswp5
vH2xWbRcmZp6ARi+FGk2zVUVQc5WHVANML9BhbK6tfLOgQuvX+y9ijtbQMiVaNPLwRlwJvloU+84
+8PvzrZv7SznQISRHyye640Vae0hS0d+iTZiK941bGxR+IQV7mT6QeoW8DUfPynKwuen1Mps1Uu9
IJE0susBl4Nowr2V9y+CWxs65mvjrQVx4XWUVpALPPLUDaDPGuSlGcz0+fyLn6zII870si2E63Ba
snozMuDO07jwH3ccdZ145m/I2oYtHMPZrK5if/qYii38wNqIaLHt8zyD3Sqbo4x+DLa9gwpp0GbF
waavG1+1dI6+zV2+SgtxG3d8hTMhjRszFOx9o08OcJFpXiA4r+5B6mqfxWxYR0jPkuvGd82XUcw2
aOy2+WYaonhUo7kFhF7i8sSr6OVf6JW23YziQyTTMaRwp+DuEAztEECc+M6K/1P+Rlpb6VW9/MgK
ntmiGqwj6WcBDrF75RL5Gk/De8xqeVkw6dI3wCvTdHTAPJKKTxSHAdd/yIaWXoO1Ue4kLjSajc9Z
mfd6yRjiy7bHAbKIrNgeQAXod/Bc/mFTecEuG1NELxt3HevsxrSsI3gp0PvE1flvISAlmoi2/Dw/
DVeywv9UVOGmMyklyLGtmt8tHJVq2LSfb3o5r52aVVpWMFqw0tO6jKGTMBaBMyzXZ2aIG5gHJuMn
q/Lgy9L/R/r88fzzVtYFvYjqlmSquniao7R/Zy4UgNUYet5DR2poY79f9gwtLVBRGODA5/5xYNMu
VhQeUjywXTiz+wF0M/fnn7I2r7TUMDBamYKP1jFz5hsjEUWA3d079Ke98PwD/qbOE2OjlxpHQpux
HCgMtcbRtHZpjQpaBh/y1zRO5zqchOEEkihV7wRqkjhci/RBpRZ5HGGamMPlvYUOKW3osYJuXOTH
gj77rktbcPBz8ZMxlT8kflxkoQv7toPA9U+kphpEiPPvvzJrda2YARa6Je2lecys7K5I5Y7k7UZM
rzWtzVrQtyzqmj24wZOrHnhuZfsuzfgG4Hutdfvfhd6DkfwAwzxYwUGG/UYqNtxDySDeiICV9KoX
eZ2yrtvOHGVUQWLWm8oBUlHJXZJaLwSmPxtzZ+0TlvD7sleJe78cOgmSPkgc8n5KHRdA5WxrhViZ
+nqdN59Gq/NGKEwq279JvPgFFy7HZFZbq+5KktALuy3sAw0bquPAclfmoSnKdMehS7K3BPtjtQnf
G3lt7fNWwQUsK8hNKmrn4IyxAUuC5nfu8HiX+HkGYZy+faJ+TV4qqBFvZMzT6zAg5f92rZlXOeh4
7Xis6h7AwYRDC795KUfnCbyVXQZx+50YsPs8H0RrXa3lMn8xXurYVEVVR25l5v4eyvpQsXrjELA2
GbUk1ky8B33FNo84FN8mkIHx3wDPgtnf1nXJ6fenep3QSqoGUsEzOXqQNvkFNXVx7KCReSTDclF+
vo9OfwTVhYR6rgpQMoYuKo1bN6ueTOsWiirXEADaiKbT85HqYkJJxwtuFy5YxtN0UO4z81jITQ/X
SuWO9f31ZZ+xfN6XmFXdLHLwpe0jB4sLxz3riK+CFHPRH1k7vZ9/yNp4LL9/eQjloMwMMTw0565/
7Eh3bfpiL8p8f77503kH3qj/Nm97akDhVE3HvqfYhudRV7VX55teGwQt5wtvTlN4osO5AfbLXU4/
3Q5+1ZBd/q+c3CJUjvd6/kEr6y71tfw/QQy5BFOyiuyf8vu4d4/78UZdA/CC7eOH++I8uw/Jo3kb
R/bhubhLX7eEZNfGRov1blZGPwk81yhfGr8Jcw/edVvmqWsjo0U6t9mYs6pTUaKyH/lAf1jGlmbb
StN6zVz5LBEJQYmlhZTG7PJvnnuhChnVK+SAFpmZlQJM0GWqvEot608x19BPZ2pjWq0kD12EJ2vN
1MuMcjhS8FTus5jM38w8n3Zimsl7MrnTRg5Ze44W3X0/scrgbQPz1zzyCyh9w2waWuF7kRobxYOV
+eMtv3+JbbMkpW1OGcah7UKnLN9aUr9kmb1Fsfp7OPvfDSnV5XP80YfVlxLYVTj999jJoB7wh8IB
icfzfVOOO8OGnayrjgOMdUIX9M3RoyEz+kCaNTiXMJjleQhNq8uSjY6STIBAH2HeVUdJPhxbl1zH
87gxK9a6UgtFq+gkqXzscGDR9CBo+WgmxpXNya/zKWateS0YEyfB3ZyaVSSkyEJmkdepnCtQ+7em
wkqy1GnkufDhPhGXiPYJALBbFFUPPolhYZTCbyTZXfQVOp0ccDJY3FYATE1C/QZBMmrI/DDJYov6
upJXdCmdHma0lu0Y2IdnzZ4UbUCziwCkzKc6rbxC1Xxu5lZFgNZ8Ii9GpW+8JoS0oVT5VSOnJ5LI
l1ZY+6rcdClbGXadcg45+d6pS/AmvLm6gpTr7dSVB9fZ2syt9dfy+5f4z7IEXrE40EU1DC6lz1Ro
+OoSEeelw7Tltx8JmYdJqmjK3gWgOy77tPuNQD5dhKA61zzJc9gRuFj48nrADdxU1PwDS70Zuv5s
fXaOTB/MwR1eSdNDESy1x43nnoT8LR+lhXlvQUAmnds6avIOBgoPXN7DVALVY+hRmNaeOPM9r4tj
haKBrB6s+LJaHtUREpNhSXi01PA1HLssSOOgbsK56K9gGBLUM5xdh43i1Eoe0KnpnHmkSGdRRd3I
zNcELuC7nhrkU5Qd1IqzxAgt0WxJs6xMb52qPseogxHF6mgeIkfw0E1k4HXzxmCttb584pfZ3dio
qk1L63J8z5wqTFBt8ze3+C5aObG06Tx1hftreGlgacPyTH8ZkNBd7CzdP3A4ynb2XKYbA7L2Fcvv
X76igI26PZbIO4PtQzFUQHSCQ9wn3jjPraQAnarO+xpeKA0X0Wx0N6Yc9zmxN+4P1prWEgBJIKNa
FaSMfJSZelH96Bm/AFmJMHS1DXfOrdFNC+RFBWjIfpi9nWm7AY4q1m0yw/2rZ8b1OPv0CpIml5Bf
lmdqoU9jXM4PEAmIrMIgsI9XfzqeQWGzJ1tQkrUppS3ycTlJYQP1ElUS+Iim2hfsTo7eMXbJxsF3
ZTLphHSSpS7xJmsAMeBb4ydB7B9cuqXjtFLn0MnodIaiRU66MjLEz7GD6ClVoeMYYda+Mptee/ZG
RKzMK52Wrgoo5rWFj+dQK5za4sZzyUYh7+9F6YmopsvQfIk2eNmMpoR/X+Q7Su6UZWahnxICn0YL
7PAKWmFBnHXjHWsYOUBQKd6PReK8w15LQrNvcAN4n8MyrEvKQFil/afI4g4irItFBnem55gn5Idv
W+RpEoW8ha2Xgt5cKa6gpAQ3CJ7DuwFeavuhH7PFf694RRG2ezy/+1obHy2TdBVlGYpRKorzYgJo
KN03tAtjZ/jBOlC6cguO9eMlquKIFl2Cqp8JL8dphjYIKEJtDKVpeSizanf+U1ZWKZ367jXI52Wc
qshcZBPbCKSCAIYqu6S4qyt74wC2Ns+0JDPBHkQZAg+R3Q+Z7mu+BfNZe3stkzDZqgwqYwomxSEx
/6O+AhSjCGzU6bZW1rV311IJmKpQNx74EGU+vEAaz3yT3Xx1UefrDHg+l1Y9WhN2wgqWl8OYZYEF
AylYPM59AGe+u1zwl/OP+uu5oMejZ8IC6994HCpzSIc6oZEasvyatwLgRx/Wl++gUEy3NbbDL7Mo
+S6R3NgRJuLdZJA0HHvb2Nd1kYZDrfK38y/z9w73xMvoZ6RSjQp6yvUYKcPrH/up5IfUSEiMukua
XGe+n77WjPXTN2K5vN23iSPpDuV0u0XVqfJ3NmfFPim8zAzTTCbkak5If2NAi+a39LtpDmr40v7w
ndSXIGjBXWVjwE5NBnSivqfz7VGRGKSeiAoF6zQ3sjNzY40/taAsTWvjE/t+h5VycKNBTABvc8iy
Q3DyMqdzppdR+x561UML5DnsXf0gmwcRqjTZePW/l6EnhlMXZOdcyp6kPZI7YCYgt8yBTOfQm4pf
eZzXN5XqPuaueBEqh2Vz3F517nxQFZyCx7nEdt9vns/Pq1PpYJnjWl5uCu7hPJySqKyrT8olbLjK
nS0HN2yq5qOh7iWgl+VBy/z4srj5ANJbXSvbyPDoGJSCR0ykL8YEljxkXp7Of83KZPO1XZ8NpSyg
m+D1FcOQM7Rj48HKip+Xta1l5GTM8qQguRXJkuQ4BQ2PElYwG3ujtRfXsrJt814uB5Io9vp960bQ
gb0+/9prA6wlY9wFOHnhSQL7s1k+dVUyPhlF09xApZXs2rrs72s3dzey1EpE6jUWLxlwsZGXUCqA
BIWzyAL19+Ow8SWnzt2YQXqBperNrrcWhLjL40Cpbww+2iJ3Ag9qcnU7BUBvB6bwN0Zk7VO0zZjJ
Kz9F0DsR0jwk9gjg3dbRsjfCbmnlRPjrtZUig+ODbxRLR1UwKaoPEE4LFIiHQrGriwaeaQEnRW8M
mRETQFNJ6Cl58JV3NAwYqMIRylJbENWV+aVXWuDRxFqopTXRCIn/ehrCiYgbpSIytYBZ/zr/LWvd
pcWeYLHyBiOFyIAEXBjMaRxU9nTGQaUyNsbb+nvTf2JMdNVc2/Etxgws93BIL8NxFt6TrLLykDfw
gw4LFcePeQYJnsBRZvVL1J71nPiJe5eZHcavp1U42rMdygF/DfzG8K9nZ+jTcJZ2eXCkZUEbQdnF
DvAI8OSnwT9CpHe4hSN3eoX6NzvUMVW3NRNsJ1y7O/B89qDcRTPvxTIhFmtUigVZKWF3lcnv2JrY
d4NUUBeaHHYt+OzuagfkaeHHOKt7wAKoVLpPsImtQuBVxUM1DuxeZhCzGOB0gLECaT9wW8c6ZIaf
QPUgdq5bVy6M4MGf4VVaQx+pnqcXmP8k18zGQZDQYbjBzovcxGAvAVKIquc95LC9EGBvP1Qzt+GB
DXfKzxgCTlE7wavencfpTRDryZH8I+5lBDNe79oci25H2kQ95i48UBO1TwxchPc958fJzDi8ghvE
tO/F/g0ZaQ2n8STrdgoaWhD/mgnct1EJchiJd/NYZ98mXOQdTcRqBniJgU9OTSY/UgOUeisR3ktp
A+uyK/vEOphN4V5hSG0H3e7BNTVl2a6X8AdwYDr+KBOQMa+MrupzOIBiO7kxwVYSil6zySuYSpuZ
p7CBo9PB7o04omPc7l2bZpctfzpMzbLKqTFjAdBkNoR5BdUHS2wGyNr7L79/WcCNLoOjfM2qaCRg
+Q0wSgeuj3chVD0vublGhtfrQaQXkNmrY6Dpnfz/OLuW7jZ5bv2LWAsBEmKKsR3jJE16S9sJq21a
xB3ETejXn8fvKJ8azDqeMkAgaW9JW8/lSJUcd4Nt/YQBdAK50OkeRq5b0b72M8ZGofV5B00gdzx7
Y6dOAs5Bz/0iXIgncf1yU84yy0Q4w/tz0KAE3TnWAhAxq4D3yPrvusqXB8f2i43cuCL46Ju1oWEa
+7LtQfxjvtve52Unj41sxWtQqcbbuxzKCwRWZvMeNAjvGYbWxd+89/KXnAS+s7/+syv7F1PPMK/r
gEKsF5dbM+zjm245VFild9dfvpL9zcIRZ1awoOqGSm0uQdmqXvsRG33HcyNfiS1uysqMMIGX8LPJ
oE3NeKz46+RAhbn6Cu3Mjdhf6R6zOsWALWeWxgUdVVk8svyOi3yj59c657IuvwnLWim/73XZnutx
fGZ5okI2zUvYXfw+YQZ54xBcWn/Tiq/gsjguUNxXbb3Li/6b0zeHxk8e3YYero/yygDQy/M3TWQz
GYhLgWNjzgglhzILYa1rP9R9qTbKzf/B+d9Z4c26kHRAfg4q7ZyVnUtIFBVwICoVKXGgEn57Gua0
fsKVerFXYzLdTXL279B8+gkucvNONG77yAlnx6AI9CfqLHCACCT5kPZOHwXTyI+w80s/c3ipdaHb
W7BXALkitPRSn9KB50nIIXlRhyCtQ7XUd4etw8PKFowahweYIMIqHHTDs3BeJ87CaRYhBM/CzPrZ
j1vH4bV5ZpwjHKy/KVT+5zOhQ75XtYJxVUDyV9tW9C+paXBDgRVrgFldg8mQxLCM/Znm05elm57T
Wt9dn2H/ie6/N/7mNnIMJquydY+LrO6RuIMgFxk9AW93x4ILU6GXO2kX7hSJKhteYF0//mixhb4v
Xas6AmZO7tt+lF9cp6cnNYjqAQZt1p43IFbQquvsHTxv5V3LBdkVcvB+Ut2JA29T8rsbh+EMBzN5
TPK6gyInG8Y9eD6QG0oCctdPlj6An8iPWaOWO68rchASRPvEbZF/tcvBebE6LzskYuB3OkjbfV2w
6autdXNKhfLDsSI08qWY79RS1Cdv6OaHIlX6LuWdt+vdMovzi3IulKbcdqesmad3nItpT32JmjGQ
Nku5g99x+1iV3NNR0VRjfgqYqF8FDyBBOIDigUqb/ZUonH6vj8d7NWEMtYlFl229wMlL8Fgu7ln0
cHJjkSfniKTBse3SsK835tRKavkHkZ4plXhF68OmQssYgEsScTbqqOHOFgp3rQljQ+Es+lKdmZdz
DuJFe6r1Q2ZvuHmsLB5myXNIEk9q+OOe0zSHniUdyZfJX6qNbcrKIHhGEY0t8+K2hW+fJZA+y2w/
O0UJ89D54+xnx6Hkfxd72RiGlRRiqn92VZeLAfkWm4QKprzg/6FwW/KXUizH6zNqrYXL8zdriBSa
K5VDaMuax0dQ6GAkVk37dKZNSIFP25i3K2NtCoHCYavM/NSZ4NydgxLwvcj2qUhvW2lNDVC7aQFQ
q9ok1vJzC/9meF1DOOvBCv5e76K12WRM1MGynLkWMohFl1dRM+kd6UW7v/7y/7Zk72RYUw1TuU3u
VDK7VKk1SvONDfnkyUkpahuZHznUS5/UPGS7ui2C+1k0OhzbRrTwNnPpviVZcQA8GXL3yVeKaj72
ePASd3gdOkXn7pKCBbtOWHBDWboal9E8E3sH0kA7ypMsLidJ947lt89iyucHj/J2r5L9lKjpsRQz
PbQNy2qcoFUFwf5lihjE6j4Rp8Hl7dLBgXGZs+RL0Ez+995yyZND5HhfzKU6BbBLeVF5kt7nVgOn
wiYv/gLKaUUOb/pQqbHPkJD77qGdqYLsoSc0Nl+WOtWuvdBoaNtiz4rFOQ45tz7oJmntjQ5/FxOC
HGrywsH4ckTtMCtGXeBQtUWE69t9ki3HMjvaFv3iJy8Wy+698XOPEgJOCBsxsLLnMNni2CsDS97I
JJ7t7q+vuygHsYN59cccxgWev6XJuBLQJmN86YucKQehBjvsvSzdqCBQmGFf/KaOrk/ZtRaM/NfX
Go7sJeQGPHsMNdehzX/2QbYT/kb6XukpkyJupQQHTWlbMU9siAfByoHUdxmPSf3Zyra41Wt/cXn+
JvEBdja4c4O/6IJPM0qIiVig8n8/DPZGWlpJG6ag6ChoRYN0QfGVN1CuHOhTIoLb0FrcrFssNupG
1eyVsUtTEVZ9/iVR8++lLP9cH+P3Ph7XeObZLltICVRWU8ZUO0eH+09QR9y4yFl79WWNeNPxhKel
NQqVxpXixUM6WPoYJNLbCO/LW8x0evnwS6tv3g7yXJp5tEnB2U4Pnv4sqHuoyBaoZO3bjaVADn6B
RFmnsSp+2KMXJna/kR3W3uz873d7cIq1mMKbZTGFFSQo6XgbFZP/VwV50yVtztK6D7o09h0SBf6w
Q1o++Ev7VG+R/tY63TjpwJst07mq0phDC4o6XyAmEFrF1qb3vXSAITVpcg7xYSw8Tnk8tu6kdhCy
LeYwpblzP2dD8XFYNLqLC3vagFmvDIVJ4Kphhgjv7UnEi6+mB51OCiRZ0h6uR9ZKX9mXv3w7GtBO
ghkHT+POIm3os+xJ4qwETbng7noDa59vJDanqDmUjdwsrlOsYl19ZL11Q2K+jMTln958uyLZkomh
y+KZTjA09g50SEMPWkC9T/bOuFF0WPuBy/M3rfi+42cL/iGWWjufOmgyDqGXafuGPfXlJ4wY5hmz
SlCqMxDayF+mybFMChlmkNLEpJK3YZu5aUWvi145wl+yeGBZOMgX7v+9PrwBeuGdBGcqTKUkb6ra
ollczc7OLezvvAeZCCY5VILbO+g/lfZPWbFRH1+LPSOyJfHtbpAzknXufk2gzhOpJb0X1vwgecEj
Hejb0HT/CE5Z7uQIkCiy2Fcvoi9i3/3soBw/DXwjw753bAM2wcSmpLYzjS7EnEHmH1/9drxXNg/p
BF9mF/tByKMNdzBiLDdW//fD/B8sRO7nIK2yFlGYjw90qOcwV+xh7uD/e30erDVghDlowGlHZlvE
QXLIliXy6MdlGm78eiPQRx1AezWT1knV3xcgkmTwFGRbXfN+fP+Da3CHoi2cEV9eZPbjWIyncuw3
gKZrY2zEdruk1J3nzjqRPMgjF151sVcogVsv0R4WMdAH3Otlz6D92BvZ9tLd/4ajb3LJaoqqUsMz
C7JMcxZ1w1xF3F+W0MmVimQ/3eYb6gdGxVKBmTiwPEjjXEBAhygne4TSkQZ7oahvWvf8wIj1hVlj
PbJAxIlEtSEth3QHxYybsu4/umuTVxS+5TdZ7OXdZyiETFHa87sh9yxQ3OuNbLUys0wymeh6f8jz
RcSNA3zbRHe0ZtH1cFuZWSaNDMrpiQLLOouttot0jfRbzTviEhQrl4eC218q6zYgo2+6u8sgSLzE
xQLuCrorxvqViWVj8VjrICOuczmTJhm9LBaF9SQDnD8duRF6K4Fg0qar3h8nZ8FlTc/kiYk/qoZm
NF9CtngbSen9tQjMhv/dF4xu73qtg92Hi7uFofhAYEs+BJ8y51fFt4Z5rYOMbfjkY3FtbfR9R2sU
Wn7mN08gI4C5SoA/TxIkJIfdl5Div0hjfLd7/6fHsyfNrHNBq4/XJ+vK2mDKjUKH0KqDAhnWS/aL
prsq+ZAPWwfnFfqsb+IqG+7lk9YKqmTlYpc7O/F4eNHJOteCWK95w8BLEpm6T5akPg12Re9BG5n3
YnSWHz1v511FSXEuuVOGc8/tx6HSJBoz8uKkyXgQzQLxe4nLMsfurMdlHrZ8HlZmqAm1yrhOKYhi
yQmjbJ+hVlU/o1yf/pnHi2tZN7kbqe79Hdo/qKslEMDaeCWOcqT8Dl+ecjc57rO9yCfbyX8WlX5q
8h4OmOWwAYNf+7HL8zcb5rnEjrZpaHKi7E4nuNpof+TWY1aKjdy3Mp1M6JWXFQJnAT85+W7+oyrd
175TZ8jDfbpptpqwq7Kf4CLp4fODFJ7q2TjvtKhjn9dfr79/JXWbeKtiJhkjOrVOfl4f6UIrIF2G
Xz7x4qxpKcTopqNOtvpqJYGYVDdgQlMAeWbrlFm2CMfA+iRxdXrbns+ks3kFdNAGsiQn7XxVKg1L
Av0meyNprH25sfwHOfyyO02sk64ltMf5MOUf3IVkh+ujsDKJTFSzhH6YUpUWscMit1IH0pJdztjG
mXElBExgMyBYveXbWPnb7jRN066vmv0Mp1+KMLz+/e+CRrCfN8FuZPQkSwl+oCzy5uCpzvmY5qJ7
hKcieAFFSg6kGsuotP0MSsVt9gm+eVAM9IAJu/4Faz1ohDnTbRosfWNB/96BVQBE1SEmmwelH5GO
LBv72bVGLs/f5JKm9IAZdTwEI9g6eQEpf+gH1f2y0Ysrk8zEK0GSqBzg3p2cWklPrLSb0LFuPHP7
pnN8NjlZIEYrOS3LCUJ0O5d3G12/9tnO//aKHty2JZelY4DL5hkcXBSccJF9vD6wK7z7f/BIzPJx
nGsLN+68sX9K6sIFikLaBzm51gfIPuWPjQIza2i6IQo46rydYBceChURsg0HihKOGXbVOCfu5/65
UC1g1nkg2MYCszIpzPtUi9czMCB1cqrTj7T87JB7shW4a6++JO038630Jl15dpucHOUuUKoC8QJl
mBKuQrDfDH5e7+CV4fvnGjWY6wqmKWk8e7PclYEWv6E2Qr5cf/tK7jEtFCHa6QLr4fDTUvVF1FnV
h7acKCSNxz+BZ2/MkZVfMOFivdeJMnUwA5mT3RfpvG+zdiMmV4bABIsNuDPtkNuSE1GPNW33NqCu
Q7N1U7HSOyaQi1utlfgzVl/gVHZ+qSMP9qqc6H01fr3e/2vffzkvvJlCg21j89Nfvr9pDkkDPm/f
BJ+tQm7pD61sIEyWYW6jQAQaAO5L/RZOiDYj+bPFZR5Po9V9SxdASSBPg//Rmbt1j7HSbeaN+cC5
3TnMs06gZJ5bmT3XszwC/PsL0k1/buo3897cyR2H2UXPTlVnxV1qv1qO/bwM6Za9wsqU9YzzGm+r
VPlAicVWL3nU1uRkC6hhXP/4lU22eW0ejNXYiJrWcZX4/sFFQekHq8Zg3zvpEGWOp/esG8uwrG1o
rom83prOa3PhMgnfTLYqS1RZeDhBV+P9VAGK/K0lkCvyfxf2vOvLrQVnbU5f+vRNMw0Yk5ZKUaT2
YSirhRtRCABiC7XRe++SqbCZ+Qcz1rhlOyr3ckYB6WBW44lXAk7UaemXEc3tNFoAIoiSxU8+AnMO
2iajYxQQGUTeXHT3TcX4Bz5gL319OFemu+leXBRKuqNCiLFx6o+weuRfBk/nfljTBbcjqnDHjdPZ
ShXBhP4JNtdjZaO06ddtWBR/MkkBxc9QCb7PAW2//jtrw2fspaeRWrwYG2xzmjySQGNo3sLr5dv1
t68FllFK6CBt4gwiqWJXMVDOE0EjSfvycP3ta5FlfHvW0LyHPF8dA01XN6FfkOajxVi6d+H+Emku
f8+67iIncdoXp1+2+H0r42LiFkCytb287Fnse9I++yQbjpADkR+HKmBHBmnMuHflln3hynQzjVAJ
1OSgW0dYjD1T3Dnirhi70O6Ke8HurvfiyhiZGIa8TayhoPlyllAWfhjB7Q2zQYuNi7i17788f5Me
SqdzCj8B+a2ojra/HOfkTy/THU22ZP3WPt9Ic84ElhWbqD5Xsj2MiQ9GJft0W89cmnzz7T1q77Iu
K/vcX6BzTvKU5+I2CW/fdf/33SheKw5SEj57/pIh59v+cR5Rxk5fr3/7Sly7xjmAQDRONaVfnxUd
drT8lvjWbrI2Xr7W50ZYwwdulFxafiwz9znh8wfGt7Rs115txDQ6eC6cynFiZUG5LYD4XDhtGrSt
SIP7pow9sFpBoXoLby9HgGjLrN2lwvmRttgvAYfGe3h8OOP9KKwiLGlaHGXRLxuXFiuR8I95a7PY
qaMZidXCVEjd4HuQiz0YVAduAzV3fdjXGjF2mFSKZBiHBvB0Wv0CeuwFitBR4Mk7dxherjexMkKm
wj0jjgRTP3VjcMrHMCVg8+TzbRFnWpsGhZwnaFqA3oDaPIRWxBzx0r/NJcE3Je0ZHxTF7bAdjwVM
zgWHwo4V25N/vN4xKyHnGCGt3FHSKhiyc5V6O+7ax8Ut7vN8ui1Pm7L2M3XLxi6JiqHE+r3psK61
4u/1L19ZSB0jngvKqsIXdMbduWA7n6V/9RSIsFy6jzylME2DQ0NYzRYUr7Zk4VZ2p6acfVJrEPqp
VvFAIAjs0XDon9KTHv2d1kdeDvvrf/YuLQDbR1OrHm4Pvrf0i41jA7is+6SBqNWUBKCzJnr+gKq6
H/EGl+r95A7PwRR0OLrg/JKqtrrTRPH7ch7VZ13WY+hPkByamPYxsLy8m5Ja/Wy1rfe6tsgJbAwG
EWAbWEZiJWkMS4CsCt1Kpl9TnwpIUFX2nZqEPGLWBYBTgl0wQM8BXEzHP3m1GO4yWEXDOzjbD7T+
vYhAHWjJ0yeQSezfZCo/dipvIZPlXWxcrLn9Nooxu8v7od3ZXbA0oZZgH0ZE5jzKSN1Dzw2KL81c
6mMLcMl5Gsly73odLjRbsFryypKHiyfGc6oG/VSPEtLMdkCsvTvMw4MFJ4GHBFcmGyPxfnQwUxTB
EZJDwyKb467/I8tvvg1b5K2st/buy/M3C3UCBnHKvBmCrF4NMFefZdjwlR2oMnLqso38/V7eAxrX
vTx/04gz8tauUHg+V/29X9NQgHxxfZK+FwuXNxuJA7RcS5BK87isrRGylbN7Kh16JiK4A8EoxcIk
viBePl5v7b0l4tKasTOA65uaiWT6nExRI+fnaVT3lcrPquqfr7fw3gb50oKRTpaWuJNtKX2GNvo+
APfDRd25LvROlOLYQMvoejNrA2JsFWhJR7HghAEqcrn3MfPVll3ZypvNbUKhCIwIcGV+boAS9Ich
C6sl+H7TV5vbADK7QI8HY3fmkHeqMv8Fwpuv11/9Xhig302nm8v1FK8Hj0ByyQOrxwmcGGbqdM9m
+XRbC5c59TYGWhQyAstHDOQiP+shKB5whejuLQWR5etNrPW9EcuUW27fJIhlW+ZQRyofi/aWG69L
/1yafPP1DYAubF58K4Z59U50f+tkyyJu7aONCM6dHPVTF+RsC+4RMAzvm61yw9qYGtE60FFJ3cNB
Amr9Y6SZKyvsHeviNW0rsdHla20Y8Wpno0+Jw4K4xtmS2gVUDH547paj6Eq+MVd6nJkqCSJDEnMP
ZzTIdepvjfOVVFug4ZWvN1d4qHW6lGo7iJ3lYUzZjhR/oe2+kZpXBtZ0oIHL0jwN0oGvj5i6w5AQ
KxJByzaWlLVPNwZXi6EiUw02ryiWPGRZ/8yD6pHz23yifRNPLeoqkSm0H+Iha9zQqrCvTpyoVPNZ
DfbrVLUSPitdLLxiYya9ez+EEPvv4PUmxAjD0tJwdzpP30a9k9+DF0BirSpk91D0grjoI3yJfnxq
n3ka6k/XE8Z/Bw8T2IY2TdT13Hdaw0hHnlVDSZSkLfd27czrX86skz+0odWBMjF+yyGu3R6UHOin
pSgKGGcl835qS7ARO+wQnZ2Vdd3fTtXLB0hXZn/KxmXhSIgadwXcjY5FRwU4YbKQL26Wc+cAYAg4
TGnFZxnqpcxewQepbuSumOjZsrnMjLQi566t54dm6dCdJRRGggZuz4Wlt64MVsLTNlbRTPFhSHoJ
6aNhDqfslyVhpBpES78xx9+PIGbaLgzAN85FivdD7iMELzcaa7oRnO+HDzNxskvis5pBHfcsajEd
cjaxfZ8n3THw1JYe8PtbGWYKhbGyrBfljXCu7Vh2JGOydxTua3sxPnQkO84y24AFrP2LsbJCq8ma
tOAQ0LT68qvFubObBk3K0IZ77UYt7v2h8E26AJnhPuhAbPQ8DVk8zd49qd0bigKXGLz035u4h1tE
KQG2giVYVt5jE/K5qbdsE9cmqNEzjSgHr64dcvbtv0HwKy1+ZyMJ3eL1evpYe/1lQN58Oa/B6HZG
WET7afnB6eYnVVuvdr1cfC+yb7e1cRmQN22gQsZdy8Z+skWm4AQSnp6GTuYzwG8be+G1vzA2IL2G
pV6mocRXK2/fZXo3zT94WiHHbW1E/mNuv5dmjcVKDOlEZQr+LbFG70Rklx0El+kPSUjwSrtUfGg9
z7tf5DzgFkTyfWlfMOQ2rqAgC1QxTItUQfhhFt7BnpXauPF/f1IzU+SOddKrKz3ps0Xu3UGFDhSk
ro/aWkgao9bCqY3iY6dzx84encMORUF32OCWvT9gsLj83ymx5LZ0M69dgC78OYL2tIO3NCRgZ/4N
GhW3eAdwm5mQb0InG94RSCoyg6T3OA3+rkAhIWRCbSy+a71vbB171kBulEKeAkVVEnrCDiFWtSUZ
tDYAxtIky+ZyfLcs8IOWMWyaoRQh61j+sRDj4m8sIit/YFqG8IBLu2Refs56CFP1y9M0jB+vT6CV
3RAzUd4ZwONMJFmOs0yj76BAA5fiCbL7QJN25GiVsx15HqfP2meA6HTc0j9sOBdAYYxBsLUu6/Qu
CNLmZy7b4BnOq/lHz8OzAWD3mzITM406vEQKa7gc1ecAs5tXkGAjHTCBsku6O29Mtq473q28Yyqa
qPSZdvOcTpdjHS6LIziYitBv+3hZkr++a32DYd1Tgv2pT9UnxcFX3BiByzz8N2kxE6E+ua5tB2zm
MeTSQJ0OMhT6Luwplu9m3aWRLjt6B7HkfFdpKu7ysedhCmr49ebfq6teftrIIJmLmITh9nJO/PFl
CtpXcLf8cCitRw2ZiqAt+9BS8hGlwFu4NpcWjbRSF4lj5aPN4wz6CFSxkHjf5OZd2+ooGmsARhD9
KKiPs1y6KwH6T61+L20ndJKv7tLt+2b5pPIhhCje9R5cSZPcyC+ojWQSxzsfWPQOddXvje0d8uR+
LDZWj7X3GymGjEWbQNpDn+32EUXeUzviYCJU2BfL8/U/WEliJgadkLIpHRdWOEH7UCxlRKafgedu
JK+VzzeB4nVOULcPKhDOIZ0X6C5cKNSAvV+NvkVSGhPKNzZ2OdQRap6DudNDOl7ID46XndziE7Ql
onmLurfWRZe/e7M9WlIv98SEMPHrDywJIA7xypMtea6VHbwJCeey9mjm+8tZzLhe9YE5V4+jV+yg
BQXKytfrg7zWiBHovXB7u4V5+9mz3LtKQt+KS9wGVFyEOKrBzZR0GyllbcSNAKcigOzGbNWowL3w
HFpQgYggQhT24Chc/5e10TBiHGVVCK/6tDs3ZP7rwWZ6p/P5DtdPS3RbA0ZMd4tKZ79bGODJtdqJ
STV3SNLiCViRLT8gsiKpzUxfEyg/sN7OhR9Xi4DHH7QsI6cb7IvI5DCEuiNS7CwGOUK+BO5xLtoJ
gLy0ziM/AbXd0hDAXNoGPg86zaGlPtV3beVrGBPqtAlHTsVj59vt2QVq7J404xTOdJHxpKUXal8l
91WGDCn70fsyJ9X4gfKgOcILdfg8jgAqLU7fRkXX849u2rI7qUoedYXThnXvOREU/XQkrewXm+QU
9YynsIPpOog+kHmfD3P2wRmWfghVYy8fVM3VLlB5BbUdmR0yNS1fF7+fIy+Q+amcMn0HIxl4RFKr
iFniF+BGTL9pkycHR0GQE/uf9HEpoDk0lkH6a9AcithZl/K/WVIsR5YPzbHTNoBUiS6h0DJ2x5pY
+S5pk/6xT6BCmC3zeFCT20ETPdAvEFBrDrlrSeDaSvHAhxICKYNjlWFSdPYjYY2FgkvLnTB1HHlX
zrJ+AZnvL2uqaQdJLrZDjgnOmgzzceLE3S2TvHj/Bv0Oiln8F5tZc6jtpnrxHZ2+DG4qYLedDrtg
sT8IZNsw72pIoOu5P419/qfj0AWFRkx1RzvSnL0p/dr3qfOlTOf5MFNSQdkd8Hc3839OlS0+VxpQ
Je6V5X3n9/XHzB9pyOaRHwIHEk2t1n9uCgNqLD2w5PD7BOciKMn1x+YiVDf28nlUxQZYdiVTmDQG
+MboYrhkVc+FrU+TTchFQ/5DSWeJMgkpm5t+w+QzTBD2G6Yph/Z3Zz2LInlKJ/m1hNzrba831h9G
UreyvWE5U5rDnvap7tNwWuyNXHfJz+9sD5mx8sCTKpezaFksc/+pIcVnJIpf1z987dWX9PpmUWMT
FwCo+TTuKjek1qNj3/jiS4NvXkzbTkD7OWjPQtGvLFseR+Kdrn/zSur/h5YApCoYThA66y0SDt2x
ZyRiycZRY+3lxrpiidJrPZgYnCEFu+N1gfO0G7ZBszGUa683VpVBF2TUjW7O2qshOiwo31UO9tWJ
n1sbc3EtooyIrRZqWXVbs3hKqiQsmXjxrCEiQjURs7qNHe/KvDEx7h1LMkWZW5/L9rvTfBlvge1g
I2ei29uOZ11VIQHCmqD/YEMVEE7kcJPamJUrOyCTeAGNL2VRD6M7l4jTUu3I8LHMPjWSha6zUSNd
acP050lZI2BdSSFUypw5Dz1eQhCa9sNhuOxK4Xe/PBK73STprMwoE0xv1WUC7Aj1YmhwxZNkB5LK
sNPzRuJc+5tLs2/imMjWSWRmeTiaZjIuR9od4ALU7XA4bcHSKoO9k/f5p5si21RHtWvbg++5u5xV
8AAByrC1nwMgYa6/fEWojJkY7Uy045BovF2XpRd3s69OVuL48YQbll2SezAzWi52uVb2BYZ24xHS
X9VuapR7UiJp9te/YuWwbQKzB5oPQ1UKeU76JP+khpkC7TMnh4YGYdAw/yRVMB7cesrvGnCkNvbj
a+FqpB3btubJVeNyHhnH+vqhB+jn//8/F+QS/9/50VS+WDoOvJc9ugdFNUqngXpxlE1RY0t+ltQK
y0ovezbprXLJewnu0qSx2GZgGrmdcuATZiXY0TpztuOkycKmxJ3NAlbV9T/7z9rSXHYv7RjLboa1
AG52g8AhZqrPHfECmLMW2rlnc5pC+39mEaSgs8MIK+Ui9FSR7hso8R4W15l28JJXX5YSu3qiAyvq
Aj0/zZPFXojXWM1u7rj44SZ8fNK9sl3I5STOTyDAs0+LqD07SqnVRktWuEC58yFqBYRiZVnXT3Uz
kH3RBKh7uQFYz1k3pC+dSKY4GNz+ANdfkDR5zU4o6pCo0F0D9sZoHbKi9b4WjBWvk9vUe85mwNg8
aGtYEbaZ1WM5DPxJ1BqS+Ek+70uC09TUdPqQF14blTmuxANGgkOlS9zNwqP2IZ9QIvdU2R2gAP29
hwbJziud4MH3uYr5yMUxr10P81nWUQXCWIS0rj6MHXKtL0AbW0qN/Tmk3D9ZbMrgKDej7OB2v+c0
aQ5jkN1SbPIDZtq+NE2pC8ZrmJGXU5Sn90E/7oJ8S+Dg/cn4T4V8qBGvhOfd2fGr4rETLo9zqzgo
0mZnLurphgC+/ITzv2GWuYUqWw+OnyT4HYgDmBUb8bv2/UZmKBuI8uZVjtVqzA+0QTwpHrpqORa4
ILkeSO+tUJdvNzYkfZfwoZ0dFFVRsoJRcCyADpnnLeTG+6//R8O35Ji/LYyNYzug34JseZ6o+zKl
cr6ph0Bj/9+u7yCBU9iNEmdWS9hE4JwNcz8NIWN/JjcsCpdM4/5vE7wZ3bRM/fHcAkqcWfPyELje
X6/gX7ulfmikdEKYencRJMlvkcu/NGlMqN5llkicMjs7tH+Ey8fzUm6507232FxebUwppQoUJ4ph
PjM2hwF9HoFevT6T1t5szKSFJgV4UhVu6oL5makAygNsvk0x8B+AhrByotq+n890OQOOGi3VpiYt
hvGdhcS80R5s4ViW74hzzrrnIsvucEN5D3uP5+u9shIA5q22bXuF6DpMUFovPwDci8YOx3S/gY3K
9QYua/l7328shAMchFltBdOZM7DXpirGVcUYAh94n3GxVxCzPig4uG20tvY7l+dvdpz2Mjh9j1Ir
Zmb7otMUy7xz1wnnhpMLZud/3jtvXu9Ydm/j8C8g0AyX4mqUEO1pu35j8/9+OvVNMTyLQIYhrSjG
ovruZdbOXYqwAlBFbLnwrfWOEbdZCwEjCXH4cyN/E+Ht4U9A1by/PtDuf3C094baiF1RNAPtei+J
bc+qsAPog+SuoKMEYV4w+ai42/0tZ2u0T7MGvzB0spTGifo/zq6rSU6d2/4iVSGi9Aqde5JnbE94
oRw+AyIICRDh19/Vvi9z8NBUzaOnzmmhvLX3CkrrTdZZ5IvTj8OLJ60yOLaJWz91Y5u9jLBOeuul
a52RZku+wcTFfxEqKTdVO8GdyFYO3PMoRKD2AA7asLBth4cKujcPg+L1KbUc/3uNC3DX5A5w5tDm
2zXg6EXGNP7PhDbslSUaNqNVxosIwPTgcbAs57Uuu1iGwvbyLHRLKe+GtEV6lQpxyHQpN7A+IjvX
s/NzRjPxCg1Df0uTFAlBZyhAlx8bc+OmSXGIpYxBDIvHQ09xWYJioNIbMfT80WpaqGjyoMZbobcB
InbJn9yUAW7RurZ+idFW9ykrkEnUwmv3Q+A1+9Evq6OerGZb9Cr4OUw8vi9qBm1or2MZRMlZfDYo
ZzzJstdnR/apHQZZKQVsLOvyS8CI2sV5nHwr2q6Ebic0Fu8naOpvfUt5f0ouwWvtK/fLMHB0369S
HgagSGx8nbc76uXyNBqZRI7KzC9ICzVP1HRAmKXM02/uaDtb1fT+eFN0lFU3Vqz0A6uzOw81WDBV
4WXEBl/e2AWc1cBPgcujccWmbJWzC3xS3uJv1abnuRv5mcq2rIX/h0gSpGSV3SKf4lU3UCYCjHCC
y1TkBzqIBg1rzryjzXfHt7xvsIfyDpNOxw3K0iLMdNfCyyK2AGOC6RIEDaBnoz2KmUwTFkLYyz/C
89KD3S7UDdPUj08oZU83UtXxV7cf40NdqwmVwIwcdDOMUQ+bRqSMjLNhouZRYmr6UztAyyUjFpHm
hD9NauQ7L5+Ge5k69k/onrBffMr674HE8iCJlf0iQWJFI1hrY4SHAIvqyR5/WzCgikmDHK/tVRMA
Li6/MS7+i6E92ikKLHnPn0pgduDY/BbUSRblJqm2Ooc0iPa9s1eoRztxK8iEOxJ+i7UJ0Vtn53RZ
sw1KQX+0oAts07Iw31CbYLfGQkKZFZU+DB0LTkJRsVWlCbZBpqAE4sn+kAYd4JOiKxsobJh8X+RT
cQu/OgdODqTfJQAifhUc35wVooJSEEpEkQZK4mYcpHOXka4Fvc3N7ytag5bh1869w2II2uPlGpY+
J2ZnlAWAQEmC3x0YoKiUNL4KS7glwVVx7E92PU7fE4NpsiCF8uA5zD1Qk8VnAfGCiLhxcDfB9ezR
nWSzb+CeeNB+HoNPl0GXL+sbvokp72AujmcxYCJWVGmMYG3VxWaqTbHxYT6DZWD5uxyYhcsrBfIX
Ud1AXpExqbdTaWfOCWJVrrOvncTe8NzOAaHA/5o28JIiDIs6y6s4qrK82FmZY++Doa02PpTWoGHu
mB9ZIGQOU6+peGsSUZ79vJKPKSubvbJk+uyPvP6JbS0jrhMVcbehbjgmgQJxJa+Jv9MV9cN0zFkc
WcSV9wU8L1FYpwNsA2UPdqWoMTYRcl3WFPm0CsqoVHn1xUBnqdj6Xg53XG4jywl9n+F74Zny1nAL
a15D3P2RNY2/F6IiT5Pt2tBfsi3LgxQQrSF67LnNK7IN8RsZiuEU18mkotxR0z18RRl0eOnIH7A1
PMjOuqLFSeMW4gj+Ojt4UweO7VADKXWCCTNYMAzinnd9j/MJ8sRTcCiCMuvua1iBh1Xc5HTbwLT1
B4BwSaQm5iDWn4hBhlabWm60qMsKzyJq11GnghEO0AaCTtUQFIjiTFb9uX6FLd2PsxDR6QDkapQc
ToY693GSIU6pstfBL+qVGPSjhNjlNXNJ7LyLH0pWx1nDC3WeOn3DdRPlvHsjcflEEXlh366pNH8c
6/4DGyUBVDzBkhhOg8lgXBfsklyv4Vw+Duj+wYsi9wDQGwOtTfgZ2ynh3BjSZKH2/RTpm+ZIJu/e
jfuVEs/HU+LPsUu0Ra5GDqo+q/wJgn0wSLgvvDVi9ccB1z/gJajbwdW9ruXZypX8wxDenVqgMJ5c
2UL3Gx4Qn3vEzpFBiehGi5YFHuAJNMJY+drlb11pvn5m1f4DAPKBtkxgboR6ue1tVd/0O6p1EMIZ
aI37saBQ8Q+Gqg0M6rr5IM+ovcan1NYlCI1p/R1Gi/Bpwvlz0yP5ObbIyWSJuqkKJznUk2m3Zd4n
9/mUQyC1y9beiEvTdln173YRpgnyljBhOaeK3KsAtx2dRChY+4145OH6oNp/jbv+jWb/wRkR3ajc
SKrPGhfgEzyzA/hVqljDIRPJuqk0vYFKARJqadHpMYLoEH9VQ2w/OTl8ikPLM92P1pc+HLP8sbrT
Fd5wCWvKR0AILXdD89H5UXLG4GLigKgZ6lq7ZaiR/o8YLDwhzAhaWRXbeLA6LvtW+GMXRy6vvGNi
uc1z3bhju4FuY+1C2Q6OKyGcSSwEEx5vtsjJoKRbOnH10BE6fPHoxRICOuQktAuabEQzDC81h7f5
luiSPTtDP25r48dbC0WOkDJNfhSTx97oBKm1PVGF/s4cJseIBu34BNRAuxkHgRI+ELBb5JuDQ1Nn
7q0xRQXX+qS+7wpIeZChVF5kw4F62Iiu9fgWdGcVVtrm+HRpwQol7TR5Tq2JIGFfkXbfeLKIACzI
5Qa+VGke1kkVf4EVSIwh99tv8IikX4lifWjZNZ4QTDy0Qe0ebKvjUQFHpN9OCTvQnaqyfhdA1f1p
cAEhqAFGPZR2hcgJRpswWy9v4RSVhhRU8hMSpPxYeQVyGdBZDhkeYqHVAi6RKTaAazkF9mbqRPmg
XU/AdQlKKDHJyL6M7TRkuUduW0+rjbZ6+ZoD4r6bxkzfj06Z7rqAVru8IT9ylcpd6jsxWJVmQHlC
T6oK08BuIoDkjAyBggQ/ZqicBzJhL3cwunrJqWYQfKNZ8EBhTAxJYz2w+07bbhHWsE+/G+GiGkSS
1hg4BHFn5N3UnY2oHspXQ3XTpKoSgCfjgI5MI2HpnrCefptIaR+9OMH5lo+w6/kts8Y7NTYUDaGi
q5ANF0HnRopX8cuIQuxf0GTkMldFBCKjG1JzilcKTyyYFLkc7ffjocAT4avd8P6Qp3aAwo7bnDSX
9GzD4HXXlnlzRrW4eLJGX+x0b2VHrCo3Ilw2h9RRRZTGrrgP+iGJfPjcnfCs60LLUfXG8+rg1nVt
ew+7XNjcoKB0P/gsrnYj/utzaydTZBMPdrK1gzgG8PCD31s6MjwXL9AfhJsZi+ttO1QpHGwT50uF
+YVgu32veizTEEATKIIXFjhPCe7/m3SIYdbia/dXWRv3trQ6a5vABe82b7T/CqieOIxaCmh9IwIC
Cmpo72yAO+/4CPDnLojL7KdIIXaRI/b8TgIgjGSfwxGM412jTQDsR093VTzUt1nbDd9Hxot7SfEE
iZJ+kk8kGTkI1heYJgTSiurgwVQbAqIQgwprRzJv2zA4LktG210xgm1ijQoncVHE3zoRm71wCrsH
BpRQHCSc1r/htp5nUc1BgfK9UTmbDi81sBckyiwCpAYF41ghvyLynDR8aeHyGsLM0NwU1jS+JNzC
v7nrwoiW8eyOlB7+XfhgDkQSaBEBqnk/ZoD78gpHY1KgfGEFA/15/RheOOrnCp7Myz0zClCqyeUz
UbFxYKtU9EUk5UqAsdTCLGmRTViP4LyZk4IrDB6ZsMGzS3MyfPjGkmGtjrAQkLFZ5gVVHN1ohcCv
KPtHr53OVLaP14foL7fzo4tq1oO0MNxrO6T3/S/6Jjs0oR/tmvAoNvErtHTVxvkynYIT2Vfbp/R0
AMYkfx5WIP5L3ZoFzJWCfIw0fnX22yLS0N121yLYhbhvjikdhW6gT4rCy9haT2kbfzGpc1uU/p/r
g7YQxM5RpdjX9iUpU6NgW+z9rohiSh9F3W5h0hSWun/l1ho6c2GM5vBSXEEcISzGCNYNzWbUU7KB
czrbXe/Iwovib/3xXSw0xrDi5TFgelVanCh1NhZ3vrT2uJ/kT1WuaUwsDddllt61Ajol1BbgyAwp
KPdYu2UVIs/2DJjVvRL9Y+5UD0nRyM9Fy3MJ4hyPPVztU3pmuDRf28y3nxMti41qcLVeH7Wl/sxq
JlXvA2SK8sgZZ9cj49ZtS/hzZbd78HihaK6e/KTeX29q6XyZbRFwass6S4rxxPECGwMEaHUCg9Zf
mY4Pn2phjoKjDajBbh8PJyj7nYakPKRDcWiIeKTFGlNzYZXNEXDUKrhjek+ca6AaElA07f6UoqIN
T+CwEt+v9+ND+hVex3NRX0FL4qgyg5fji/Oi7qav+akXqFeH3cvwo7k/8VcEyNbb9dY+wlJcGrvM
17slrTnsRzSFUHoDm/s05FpWJHQNZbsxT6oTzRO17QWUycJCGCJ3Psn0J/iil6Znu6kWwsZdqwJE
ENUp852Dl4tf13u1cGzOJX0BJbTdlPf+KUtfHH7Zps+Iv8LP/fhs1yAh7fSqm/yTXY1fs7H639jR
PEzU58zIfH92SWpjYm2bPDg1btDuKXP8Qw83xZUq+NIanl2TvVMlhgCIdM4Dv95DMTR/SD2CpJSc
6nMHi4f/QapiLdGztLpmu75CYNShIuiffMDopPk1ygbPpDGcshQwXJguEhWZ4pNXzBxQl/hDymSP
wlEG6cYQmer01Q6m4Mf1aV84weawOsnLFlIY7gAS/e+RTsAHw9azp0AcrbkYLFyRc9RbnrGe19WA
Vw/L/5Su8wPs5i/XP35hIuYIN3igIVdpKZRPlYhceGcjH/6l4xOKN/lXIFo2gYnDnq1Z9S2N1Wxr
twFTeHlZw6kDYikoVNShXMIB2M4R81/v0dJgXf7+7uDqR8vvELyPJ9/yEeFnGYjseONc//GFGt4/
OLeRlU7nJcBmGtfttvE0elFjdLNR6eDeTUkDq3DF5a6GmMb3iuZQ0mB4pQD+25D0rgLB+FBWxivw
fkr0cwvf4mMcS1BrgPN76by++k0KtgYfWxiJf7x/YQNtBQ0tzhO3MgCOhi0peLsyzAvHxVym2kKe
MzU2WCgXI4QElQxZklCnaTRIepT1msDnQiQy16s2aQxH7dHqzmVKd75X7ZFajYYuuWMpPLQtmGR7
2Vopfmm8ZosTpJcWHt64xRvvRTnnEYKi11fNwq0zFy+ujXbYGFyStEYcK6m+DTY/AB3++/rPL333
7N6ZLOoPYshQK85cQODYV9tq/lz/6Q/pfriL59LFzAsaVo4+O9mXulUC/TGgU7F+K5I1B+R2sgPE
Q7sQylHV2a3GeFvnw5oO0NJhMbvvLKdkRg/44RLWYWGVZnYIvcEHQQH+L8W0EugsrDBvdu9pKo3O
vLI+wxk4qgYJOyxzhGvdFmjZQ8XKUzas4BcWlsGc7oHKRkwzkIfOk/E2jnhU7rQr0qfrM7Xw43P0
NeucqXQEw37M8y6KoVURwgTicQRj53oDH90UzPLm4NoRdW4IlxfdmTIPiO6Bm3uk5CB951rOJqvd
PSDAemsnNt+0evh+vdGPlval0dnkKEcB583c+tzX9K0pk980czfXf/qjAbv89CwEwc/K0p0s+4zX
50/LTgbAoWX54HejXHnaLHz8fEqCuAvqIkvtc8qRQOtIgJzn9PX61390/OLr52d7hcSztkbQDXti
UGsQoGKCFgNRhWLT+0iuMvpwvaGFYZqf8wlVTgLPI0jrUJqhbsshi+pf7MQS8NeuN7E0Tpf9/+7G
buEvDVNf0p9bL/sWjPFOx8Mnh+nSq3c/zcesjT06DTibfk+DCvPhlQEh3DW3CQTArn/+0ghduvWu
jbqturzi0KAJHKT9URq+JJNLdWwztUbI/OgkvMz27IQPSOaiDn6RuSF+cGC1ERJQ4kIeqKzwcpYN
ZBE+15nZmdtYCmUHVkKna4iD733QJfvYbeKTqbzk+XoTH94pl97MNrVnl3VbjEh9Z72VHC0Kb/YS
IhvPeQK2IVBJPLJAUTvm2k2OQ56W0USa8vV640sjOdv1cSazzgdH8SwI/4Pk6RmyKVDep+ljJunK
Ob+wN+fq4IJm9giFXOgdBZ6/1zIet41u043pR7o1QaqfKSPp/653aIF5AYjHf5dfYkEeAhrJ7rll
vffk+W19muiYPDKaNSdPTOM3SD2+jlxnZw7aXBUWXQD9iSLnwZcCJd61FO7CNpiLiLMiT4iYmDp7
xCDLRjZeWkXic1QZz5mdETmIHVpRQ8+F84dAItNMgGIBvNT5P4Cp314fy4Urbu6CXojWyjsnHs60
Eg+oCpBjMtmoz3l7z3a3IHXv3cy8DiXSEtcbXBqz2dEh/GZU0JqgZ5jgya2ooI9lYlWGQnbdJ5uY
HR1lX7KSexDHYeNBAPYSP0zJ0/WvX1rns7NiqiD7MtVkgKysvw3yHsJqzcZu5Y/Gr7bKM2sqnwt7
di4mSj3opBfA75wbpINkGY7NsLfGaqPHl+sdWZqG2aHgW/aItZtY5zYlTxbs1UpSvDaFv3JB/IWa
zysQOPDmYqLAa7uETZc0ism8TTB148EpAz/SbTyGpVVAvTcpc7AibeeGBF0PszTfE3ewa6VNyGHC
vVcidT+3IObqo/3Yu1Pqw9QwyFsdAk+2dYS0wSSvP3fnzjVIUT0rfQKzlrMoTGQP3Va64M7gPdyV
1V1PgCi7PmuXTfLRqM6OBDixFknlxThwwCCqOiCEWjGsCYUurLm5DHlvOlQSSTydkY6Omkvqs24O
UA4IpV2vXBNL3z/b/DxPgO+X1nRuinwDSs8Gt/rKilvYmXMdcmW7JGBZbp37rtt6Ajgx8w237nZA
0TRbc7VZ2DVzNXJXEb+SzngR3wXvH5hHYYXO2ipdutbmguSZo/LGVY0+ww1RnzomeQqEhiYofxto
A5BuzHbcaYMtybxiX02uB7cx2YZ9C5uDbvI++UyYa5c6nfISU6XWWdbfuYMqHlSb/DWA1cIQzoVL
gQNH5lAiGmnyCwulgFbPV29NX2xhEczZg0NeTEnLYAGH8vq09Wpkw4auZLAZ8nTUDTw4pf5AN9c3
48f7xZ37VvbAPbuQox3PDChHVLszBzCWToZtakW+AKj0ejMf7xl3Xu/mWQYkWhv7p4kbK4Q78MW2
0l3ZkEuzcRnId4G8FqJosx4+IozmiNNeW98LC/3JyHrOeGyALYfSF4IL0dlbn1f7rrOP5bDG1Por
a/LBcfi3avTu69skr0ev9ftzGnjkf73u4iJyNWLRKHEQgSrgtd+8oUZmrplglAmILXM3tpuk5wbs
VejadRr8Va9NvV1P4+5Uw8IbektO5kRBXOh7F0zTcBAETiWsr90NBJ/hViK8prkF5DbdQKhZHu3A
7w6gVvq7MnDpTaq68UdnT/FL3PTTE1yMAJbh0jqbAlFOQnp+SAVjAFTZw6YNGp5gB8jxuaoKoHwx
YIcJSvnRVNYKeG7ocHw1E1dQs+7sn+BuiqemruvTSGT92LXtFCn4RRwdpwPNzjhGH5PCC7ammoDm
DoDGgsAxOdAAZpShXxb8JCFHH3UWoLgFKbpdP8BNaOulubOvMlLtG5niQNFxWp+Q1XJ+IPkUJJui
6PNuL7hZox9+vHW8OQeODcCDyRGYB4BeuzAPLB+QaSdHrkuIyKg1SfaPt44358HpkWrq1d5wbnwU
WZQBArwozUoSbakPs1CwhCaMFC1+PDc4lsu3Mf0dJO2Be9b2Mxvfm/Pe8EATUlFEyvBKuABP6oc6
DdYScwtDM5cPTh0voP2Ueuc2N9a2UIBR1yQXKwHX0q/PHmhC0gZi7APilFh74WRZL+kwHK8Py98b
/YNdP+en+RbUgwpAZ85xFiA1A0bH9EDhJPCdXoT9Qq+eSFSpkn0pnAAy8FYzHCwmqoN2QboIlQ68
UBlg04dMOLcNfC1RutLVfUsmFhlasIPxpH3LjOiPdcDtTcaBeg+zuCIrh+7CLWVdVtS7Y2v0vcnX
hd/B7yUBMUH6zwltb6AiYMIAdnxNkgYrS2jheLcuf3/XUuAhBzhAdvBscXRY8PYu52yMkDPbXJ+M
pQYuC+BdA2nHe6KGEYKeCbTRcgrnd61j/1XQFlf7Z9pw567KcKi0Ezzx49PUKcQ63wuL77lac7z9
uAfuXDJL1iwTA07Pk8bFmtH0oKybKVmjc3/8694//D3uNT3pU3Mm9VfXaTZ6+FF0bGVgFk4ga3YC
JdKW0ArtL+hriM+Cc5F4dwbpaZSoVlpY+vxZ2orbMVgqrM3PnWvgj9Zu+vixt9ZkDpd+ffYGDSar
L8wImUoXN6Onb0hxZ/W/PrVo5rQK2Tu0lKAknD2AdouLjJsPCD+AlsHhegMfD747l+HOKdRqSAJ1
Y6t3wmDKIQcAOk4pDl6/v97Cx8PjzlW4k1LHzZSNOP/7N1q/QDMFu+BTE+vOfWlom6UBDlLklgJ5
qAHjQmW6BVPAWnupLg3PpVPvDoYWFsgjKygEpgPW7bOWNju8jaudTgBL512QrcANlwZpdgCBHioQ
8fT0bKrXwPrlWadxWgtfPz6n3blasUJUhWwmopQyS9+8wD5L1z4qhRwiEjOpLLefm+fZNgadhqoM
CmtnCszwUXGaPHfQeN+XZdWuOdNfLt5/70xY7P13OqaeSr9u8DDC3XIYpu6MJBZKix0wG8RGVVOR
N9KtQUAXst3uPwoNIMVm4KCos0Vo8DbiGuYhiJYwfqO8AYXVlF1EIaoKdLO3dQtgm2H4sXa7Lqy8
OfbNtrKB5gixQTm24kfICE4nFcTOTdso68BEv6bR9nGM484RNgbmecoaLxLcSAOHyqE/8zFYiXEW
VvUcX4MF7WfaSqezK+kearBZOKb5Jd75jOYNs9w5hwo4R3jZEbzM5HSbt7+JaUJrvMtByr2+phcm
Ya4BDZpxHDsCpjzKmDfflOVdXRZk6w0D+5XVfO0GXBinOYsKLgiqzwbkwwoNvUW4FjQnUysPgqT2
WoJ8qYlLD98dZLJRXT8S9ETK3/C/2Cg7CdMsW9n7S+N0afXdr1dZWyUQdUT0obJTbIJn2Se7pHKy
bQmU8+cO+7kgM95uVeVqEHp1AGATve8aE8pgLTxb2Adz8eWp8FL4yXn8JLTZUTf9wsfq5/VV9HFx
wp1D5EFTdtOhRIAgUxBNIF5qH2RZgWQd8C9J3wRvRZqWRwpq0y6HN+DnNt9cfZmQgbayb/mp6MWd
LdRLFk/3VqO+Xe/U0pTPop4uaZIKtzp8wnzYPKZfYM/y2guRh97K3ltYsXOcfKWbopI+tc/IqMMe
rE343tatjsAx+JwmoDsH/1aFgjZCotipqc3RJ/JPp1g0BnxvVQDOXh+nhW7Mob+2RaxhQtbtXJUe
BbEKRPKsGJpNUiZre3thKuaAXx4Mk7AuJk0S7t3xWIaGijBF5rCFr+D1XizEEHNgL2QDgIgFauFU
UYhrTBbc6W/i6elC7yq6r9fbWBqpy858d4iMBYh2nY02+AR6ZWUdq6R4qHq2EmItdcH578+zJIdi
BVPj2QKv/NEqen8ndZ49NmWXg50+qQMpg/z5el8WApU54De3gH9SVc9PaS0ebeZEAEMnYVxPL74B
nQ9iDn9a2X653thSz+ZR0SAKMnBSnHlWxWcANaew6ci4hbCU0GECrN+3IocV0uc2pj/b+cDMFjkk
iBFPVk4ZZdS+G4z9zXWcx+vd+bCAEHD4Ifx3pmJWwunKs5qTrfsdod2+akC8j6ujKV0AQKqvYLdt
4GoaOZg05EU3xs5WDs2PhvLS9GwoJQmszta6hYPxl8zu72CxeatqsRGOfze1/coILrUyG0Gjkg4s
dhRHICRRw8sT0mtBCofwuHrLc+Ruu25trhZamkd3Xm2nUMPQ5iRL/QZsw1dHwMaxTQawwJvxj2uG
NeLJR7sXIzeP9YIaWKABIBSo8eY8SnOLRsYZg9AYewXmvtTCpY/vzgdqqQyMRYxahUTufRNU/UMC
JQgoUZtqpYnLUTN/X1w6MYuSRnto03bk6sQD/dMryS7oyNpF8NEpffntS7fefX7SDsQIgs8fc73n
5Ks9gaKs/gir3F3fNwvjMwettWAUBL1dtCABJ9b/W2BvJRWQvpB6zXJkYT3NwWvUIkHg2kl5Kvsi
f8nqmEJTxM2PNi+QPKs9QMO7wjx9rkOzCTc1hRrGZBWnrIkhAKdyK2xb1z+qvMxXyq1LYzab8Dw1
ST3Bh+HI6Q0wktvAPsSm+eSEzGZcFg3HPSDVyYUS3x6um87RcSFa0gF4tnL0f3TPYFHN8ck9F2oq
iyA/QePmUuQB6O+HyFnwaCoH2PySAqg/NIFnwglsvZVGF3bJHNGjeztOuIqLE8o8t2NNnhK0cn3K
l356NmQ882UrjC5PXlWAD255fzpAy14+9+OXRt/twIpMaewwYU4UKgEhlGbfapMlK1++sDPmPsCN
CWovEYyc+sEqfhTJmMWh6t38FrxzdWMmCYNm0vBgxftkaeE6/+2LW0ANKMD5etR9/7MYGRgf41ut
1ohcSz8/u4J7k9mcTH15GrzShF02VEcr0DRMuRhXBmxhqudYQuI1wMsw6R0ri7bbJPb7fdM3a6Wb
hdPWnV2xg1Qw2HZEcCwqBjOme1B6wjJnMDBdiVIWGphDBQvhB4Munfp0YaW9dRBWggfABNtviG5e
nCZjlu0/t2wve//dsh3djqIkSrHdcgo1hIbzm7LLis3nfn12yPYQFYDogidPumu6rRP3XhTbeo2D
vnA+zf2q1VS5rOtqc2ovJqkVdJ72Is4gH89KveEVh1i2x34BEPT9c72ZxW8aAL/EDmx1gtLEo8zy
r02Zr8QGSxt8tqLoWCoirUCdfCSFIz+u6rA03q3blgdo7LlRKfTKS2Vhac1BZ+XgJhBCrvUpJ/I7
RJb3PHO3Y04O0jTP18dpYX/PoWSW3bTdhT5xEiN5isfmGwvGt2Ykn3F/w700R5KZtM4sryP6xBAS
6KyCbgsUtvV0uP75C2eHfRm5d1uCjCZwNcfnj05/J2vo84J7la7siKXhn91BAvrmIuBaw3g3Rk2k
zCEbQ/0beKTcE3ftNbrUg8vf3/WgK+NOtC7meEAx/AZaov2+aMpPhspzFFmljQT51724A2u2Sfr0
lxxoAG3pT8ZNcwSZ38c5ACaNPvWaGtRK818csmcboNRW9sDSAp1t5HHU0N0TMRZo/6z853a8L+KV
jfwXRvVBlD8HhuUEkiIEos7gGZYN9IrE4G8UJhuntkWG18Dx9Zt0VPe9HvpgCzVycRaTOx6gbDzs
qEggBplA5r9tIZLjJgSCioX1s/NRfUr6wnm4vsQXlKn4HB8wuAhXmkzGxzIvHGC/urb5ornwgihR
tgydWqSHPC4hUDZCJuMWaTFoJtLcP/tIz3Q5488Crn3fSVysITkWDvM55i2upiqhcUxPAsqfg+pu
VMpgvKIf7biLWuV9QWJozZZg4bSdQ+AEMyjnOYF9gpw8sfkO/tehXVtbq34BAiu8PsYLO30umW/c
dGLaHeMj5vk3REvBYp6muyqufnNvbR4XFvIcPDZQuDtN9ciODAqJNd83NonSfk2+YOnXZ2dVJ1zL
QqWAHLMx6HfwqpP39lSnb/Ek19Sll5qYnVSqq5qKDj45eljbjfKniPoJJB4b/slZmIWyDpC0CYSo
4iMIfWpD2vK2r3DwDkVx6JGXW2ll4cD9m2x6d+By4CmHtIYNQsyfg+6PrVcwQkvDMzuoCGz8BHME
Obb0BhqwUW+eUsRQ1xfo31XywVH1tzT57qv9yiPW2E3x0YqBFCK949wAPUVDIIQSHDcphQgOhNJ+
wyzK3wJcxSMKe/QzUWraQwsMykKJy0IZB3Q7pgnfjgyo5evfttDxOfQqi4lwKEXHZaOjHp5RzfTg
VZ+pJiOA+EccHBwYmV1+vZF3eZpAi+NoW7+uf/lf6NkHozpHLilgXGO76/DpBtZrTTaZKIDeh8BB
Xzb1Lu39JmwY3rZDBbvXUVlbICM+gZq6dGy2Y11iPA5qd3y06w5KnGk4eIAOZuVuFChDrKnzLxyf
czlv2E5YmatUeiq1ExJAjR5saJftEs+FKrKpQ9itreAHl5bBbPcKdFFUXCYnhDPZARQYtQvG+n/C
sdd04hd27hwf5MMOSo9sSE8uf657+PEGxUoYufTts72racLh0s7ioyPtH36ri12CCNuPV4kOSw3M
3gwSICkiBys+9j0EjzMA3u9rqrvHOC7S7fXF/PHosDlCKDAsm7jECVHrQ0eTyKrWPDCWfvkSBrw7
e7petQNvQaUqcuTbNR+yTV323cp3f1QUDTibw4Jih+q+6/HdozXGYd3GL5Du/dH16c9J2g8JaLCA
EXtQWWb76wP18WXP5lihoXMrGRPCjoEYmqOh9MUXxVPDgdyd0nolK/DxhLO5oflUea2XBE58TAuY
OFaPudtGsl+j0n0cgLG5Z4vIMs+r6v/j7Eq6I9WZ5S/iHBDzlqEGymPbbnffDadHgUCMQgy//gV3
5U+3KM7zxgsvUGnIVCozMsJKz6JjD5nZ/SpK8ejJ/nXQ69DIza+g0ty5ebY2XzFrRwMLODj44KZM
536yU0jJ8Z2LY+vT5H/P1bw4YIAkPe60unyuquy1oOXOodr6tGLQkIjueQ2G9cTMEJ+DUztcBn9P
sGXrxCrGrPlaU2dGlyek8MFrXLjMDpGwdNy4bqz54uMNB97Uaey+TYvrn3u/mj8Xg3kqziUfp4lo
3ZwlxNcD28kfrPEyz9brpyxDRbmUHAwXmsDExCJCVhxsvQxdh4eV1+0EXxtmoQJc8rSXM/YmT6xC
QPlhOrUzFOygYPrJ7yv5ANa0HJydOaTPc/tcLF00Uf/Zz/2dquCG61CF1uFhSd2tVt24BPSkRtDp
/3jlsyY+uQHrcf7gaSG6YuCpCbsuClYHXaanAYM7L73mNc+8PTmdDeNQES6gMwTxvAl/bozaSWf2
YYD21edOkGLSNHdbn/bQ3jWaNlrEyeshjWGAsKnWD58bQbFsx++9Nu8QZhT8r108aob9pKUPg23s
PLevB0yepxi3WRuatRgIy2zw/BoV/QO9+ZUFeTgZVfteC5PsHNUNH67CWsragBBTkcKxDlD9RXy5
uPe+2UVzCcsev1RglL+9Yhs2pxJB0tkyZnfyvLM1PaILKKwgOoxevJ1pbH19XccPR9amuGBny8Zt
asivzAWD61gYr3a/t98bh1VlfxxddManc5eeq8IEWw2Jaq1/+dzCrFP68NNbaUsg7mDNBrPQbAQa
ZH8OXIAmPvd5xZizkqc1aT3tPNvWD3tAaqTlJQ0NDs93e4QNd6R27EHvw3Gg14OnLL90eR1Q/+sE
ltIF7M23B9hafPK/K4QsgkV8Cy9yr2lfuUCSEuIZtz+99dsVOy4MnuFaREQ8yw5MOq+rJspKGm2W
X24PsHUwFUO2IGDJWhRjEAJk8tDBKZ1B4+XGzah9jpbSU6G50igmYBzgizzvxRhw8TvHynkBq8fO
Gm0svwpLK0A1lEPF3TuPRNxBMj7Ud0UHNtycikab3KYGZTvcnMMd65udgT57nrO/DR3MQEe70wtv
q2zndbU1jfUIfLAzYAGNUc7QxZrGeoy5xovYmmx754xuHCQVkTYxpy4tMZRJpdOqDMye6weon2RB
M9XsvhQ+30nwbA2k2HMO6UQPMB0KsfV7Qzx7+VOf/rD1b7eP67/ojP/mIjxVtnlhnQe9344m3749
nrX48T7/Yh2t42UM0hCECSFIm8M6uKThbzuoA3Szh/0R5acQzE3BFMigj/rISOxk+Vqf3WN7B8gf
hM7DFy0agiH4fftXXjMqTzdVnUUiRl8foS2fjMSKgO9NqpnG4HfbychfW+L184pTcDsoC40N2jon
vf8mIA3j5hBE6umL6e2RaVwL3tchFLfgMLumoEQDHY6YhiO8/rEFaMxpOCgCrCoyNIg2ZWx6Ss3h
E/cvRlRj9qxrSmaOZppQl9yjxnCsuyxmnb6TR7pmXevn1/jig3VRDYp5YHIH5NoVcb9o353O//6p
3VajdQt1OtkPhg//9g5W59DxZNyUO8/wjaPkKV5h0rU2p67uJTwvD+MM2vmWHjwJRZrbP36DssP8
T7AOBlobnS0gDDbRQW0NLnvsm9aKrNSQ8cBq/TGFEmxspfWQaLLpoqrn2tGpVxkF316ixZn06PZv
2Zqr4jpqNJC4eoM98tssqqrGRsZ2fqg4nz85gPJK573uAtdjQqy5RXm9GWboaNj8tdf3mC42zEaF
ro9DzkB1kwO6bkGxYjAcFHpG8gDptwNihOe5hijTXM0vVeX/vr1mG103popbH4jdGmgYW/fPSA+5
6GPofh2y1vnFrKUPFpN9HVIBsaX8dao1f2cl1y1R3fBqTop/SA2d5dxYdYmHUgugnzmdZd7t3ejX
rl18XQ36M3TUe5T39UWk5Ylp2VfQNX4zmH7kPt7B4zTLndO/4UnVoL9HMcUsZQk3Z6d/Uz39x5/5
I2gLLp6GBPftHdqazPr/D54HEqauVwO6cTGdAmkn5s6/CJR6IFo2G/+gv1jeF0Cbvt8ezPi3P/bK
zqgvAdbqrsHBrHPJeq386Y60A3Ol45h2ONIiG86sTFk4WmYD6BWoXd9Mh/fvWqPZZ9RD8js7N/gX
Uk+MBVSM5Yvl897Eksv8xJp8/Okzj71D9s9rAog20nek06o7I+NWbGlGSyIx6MVz5fl9qJWE3Ft2
A0To0AzDGLvSLcpgKr7m5S+b1He9vqCpozCWb03KsK+22/3jtWUfmPnU/DIWMLsEKSgVOjQpse4r
rQv/xMBvGPdzJu+GtgfRPJrb+l/57ImjHDIK/TvdOLgtSDTTaUUvmb130GdqvBOrzyCfjRYYh+TZ
ZSwy4zhp0ziF4HTR3u0RIjFkANOGC9W2c6bZX1IOHQ6u1eXJs2g1nhH8VUagcykOS1f+rhiU+Eaq
afd5BuG9hXpIAJGcRJUvhpitWtZjaoYViiMRahgu/uWRQzrI5hXyNVzGs2xMCA3kyx9aMeu7mbnd
M9RTpNebeVDadC5Cs3Gt3xAY+ZM5BHpREDskkd1wikewYxvwjsDjQ9XFsb9WEHU5QC2wS6y5Gg+L
7HT8VhCwvekgl2gCwjXsupeaFG3vPXhL0kK6kAsXU1iONl7Wfmlbsa2Z2WO1gGc9LfTevesaKQO5
yo24GUOfRJfjtQDKuj4/NN5YEcyfTj+8EX3tUAb3oPHJdci66pKcQEMPdZDFTMEl5DP+Zi3cfbcH
2Z7a0knRj0+oh0S5YZ3M2bNHtF+gNQ3UQ1gEzZQ+yCeWfv5Fp7JKGs/PjkBcZd8rd2jsUzbPfhqS
kU4gd0i1MbAHWxtAxzqjcmfo/NVys0YPNG2u7zu3YA8692hcFJDy03uIdwu/tX/OvsXiyUP7etC5
lndmC+jyi9rLICgy5suT5/MZhHakR+rQrh8hcEK+MJQtT52AJGUMlLhjBVZJMxlBzksYoLCiJbKB
pk52nt0bHtZdL8kPbsMHVm62uN9f3BkMve0Xm9g7WJEtp7eO+OHLbdqyJcs6cfGJ9q43/A/xrLOX
LSfOd9mjr6VtVg+u3LQp6F7m2nLLC2VYtBYskT8rJNSCgRBkZYeheipZVkeAw4g0dNGt7R/o2I0/
oTY5Z4HWgcc5MLWW/M0sSl/RQsyaYGA9qaEa7xguhIhqkCjc9plbK03+dz0Wv5uhder1F4fIOayL
WoZ+sZcb2FoIJVbPvNGH1Uz9hejgYqja9DLm/DFbhtfS9o8oLo7A/ffR7Zls7axyK1fjPKAnaOkv
C2gBNIB2vfaUZw+C7tFtbURo6lNe52aNE94NiafLU5tCGYF1fcyov8cTtTED9S0PWt/cmUXbX+bO
9RJwgDZtCOkq5w2t0fVfOOfieHuptmai3MoTpFc1N8+gWE8cGjiW9yN12UPt7/UJb01k/f8HI4OM
EyM+b8VF+v1hAjfx7PzuKDRG9x4GG6dWfdAL4ugWl3WNCRR2kC7iWz/sYTe3FkfxEG63uFU2WO0l
m8WLlaaJT61Ql3tU/FtroziHbvZ9yIf5RtIX8wAhUWqG9lwh1GjuJek/k/aDC1LbonIo7JV6PdZo
dnbOrk6eaU6fuOz/FFCruX2ItvZAMW4wds+mYzXor3fH7m72aP64TLTdseaNx4TaOAapbJ61aE+7
OOVRuk4g3W+DX8bWYAV1JQ9mmR3WxpXbU9nYE7XzqYDIqr9SZ1xKaLuiW9i1E7DvAgq+U8X8l0/w
SlyqNjzxRXAxNbq4WMf0mJ+mlzoRj+O9cWKRFrqhDKHddpjvnEN56pL2UT+BN+zkxE58e34bW6Uq
S5hLBXWkBUda2nmQa38tfwfQsbVwiqFLhCiiTwewHuTDKwXSPIIi75cW9EoOhON3dmfr16+G+sGb
gOwLsLK21KGLMcYg03xurT3SgY0Lyl6H/PhpqHEWmWf5CYcqcmpX0ZBOQUanQFjfJ1AcFN1nqpow
SFsxe33wuNZ40gOlnZ8MpldCV7x/TRf64/YWb+2Eco+3o9YUo+culzoLmxlaydbj3DdBJ3l4e4AN
t6hytBdm30CS3gYH56rlkaY9yMXat9pNd5pUtnZZub611ijGjJvLxW2Ge0KL2EQQfvunr9faFetT
m90sxgU187ECuflX0t41uXNJdahML68L1ORvj/EvY+W1QZQc2zw5UoJR0EtSp3mVAI3h8GT2vUHc
9I/hA7kAkqjyGZBYP5wHsNsNTNPjnlVuPDOneGwt1kHBA+0/dYW277qevDkws4oel8EBNm/UCjsS
WvWumfpeWvwqtg2H8j9kzqRcWEpB1FdWRhXaMpcIP9EU4QedBpReALkrN7RtbEane/OLlZmrhOKQ
kynom6zbOVkb26NittYkn1NVkFIu+Dtv77jpB+C1bxb01WY7Q2xYh67cVZbm5MMs7Obitt8E3mY6
1OClmXC3Odze/g3rUPnzNR28VBofjcSwkCZYoMFC5kOlfzLpreqjzMzM01ZHQFUv9OxI5y/axCO/
p29Ea3ccyNYMFC9bMMvR6x4kpW065qHTlOdqMWNOOx7dXqINX6u2HyInkc/6JAS42MmL1g4iAvvc
N+y+HUmNfpnLJVolgXdsfms0xd96dmkZkMdwk5rZP3o6JovuX9yxGSNhcuRs0r+N8Zn6M8xIVU9J
fYaned2LS1lWXx1P3LeT/H170bZ2RTm4hYHumzRnw6UCPCJop+o3WdtoJ8Dgbg+wYXxq75vuWUh0
uR1JivS95U+gjD77YIaoZHFYyk/e4Gr/GwElositAso4ef5gLCSZWbuzQBu/X+XFX2USW7MBJRHz
HZpolu+f9Jqm70hE14dpcodwEHr26/ZibTl5tZtVuHaa2UNPUOTmz4Lr411GCvOutpiMiduinmZ6
hJ06U1uSjNqrdnL3xxqtNvYsHVU2sMD7IYSgh1NT6aQNnAGsCMBjmycGPv17G0m6f/yedPfEwCP2
9o/e8H0q3b1sPIPSCnbXyiYSaRUMgLrV9CuZvtweYOOMmuuN/iGI0tjcIGfpIPSA5vBCybfGFT99
kN7vOO8NU1a7Ze0pLTW37fUkR1kmKm0gwSZalDEzGn4qsxScWqlXhHyc9qRKtmakBFOGqDLKIUeU
UMe+F255FGjc8ejeO/9qu8567ypWXXl6J3o5GEnF5RdRV69ETBD2NorEM6BaKKBkF3rMZuc2c8SJ
kqZ8r52RhYhDhkAzxy4GV/ln8HDrj1EDr0LUtjVQI0Ha8jcp88dBpjQETcyO39+wULVDsUdrjoY8
lps0HPrw3avTaoHpy3Ao71IE8586g2qPYs0Yn6cB/N1uVgXd+CQbCDx1x899fJ3ZhwNeULD6zwtW
CIrwJLZmaOVVHkG63zf2jsSGkapNiqLsJrMrsPcF90Or/C3JeamKqNvDGq+2eCU6VYnuzTQjUmb9
knBhrA22vA9KIfydBdraYsUDeELY9rj4TmJ6qC/7fpCmJECdJIBIfDSyT+6xcqWXUM8zAEk0k5Rp
2lfP7qpwgrbeechs8/S5nVYMnxIbjM/UnhJPu0OTaGiax47sFfmvNujA0lSy+5SMZTVALf2SLXme
h/lkVl+YBpKywsmW6tBXXvuzHv1pDnSrtArI1EuHBHWXFjn+jvXXunDJH7BCOdGiZ91ftyoQyzYl
AMW3p79VT9UVX9A4w1DqPej9UWgP0ZCQBa5XQPdtcg+dvlBUG+YTb8spaqvhTrr2+fa41/0tUfsS
RtajRZeBlIqDJy/SSeMnOFCgDmdTsXN4NqZGVPJSmRZZWwzCSphP5Mtkd9O9Vbve0ZntJrAcOoWF
M6QQNevcNsgqpOCRVvtxe35b1qcsK2pXLa+gQ5bQykXjaIuPL8OeROP1xTPVTssqL6tibFeBKFl9
QZtthddNdW+6xtfbP37DNandldOSD5quS3apmseKkeOMxpEWGnBeSuPPjaD416qzes/NHSgXgSdm
cb00zGv/MBm9Hszp0h1uj/Jvp+YVH6h2Vy5iSNOGELSkAqUoSy2qWkj+pB2qkSewUz2mA3C2/5iO
DkL9OZ6hdyeKf2YnQ29sC7LLf/DI23mcbG3Z+v8PFwoDFpYAijEldWEU34EfMONV9TcsPCvbQaJt
DaG45IXogA6Aci/xmzJxtRrZiPrgezsT2HD4/+JpPkyg5WwmwrRMcOuLQHP+pIUZ5N5j7zjAfcw7
gevWFBRnXCKyb8rRLy8jE1MVigLFBAsNvW0EPeo9pqXrgxAVGkWgjKtZkwU1CK0zw9pL61g2TRql
erfHtbRx8IiKkbIdAKR45bSXipR9FsiMzz9r5lhvNa2t52Ga4PE1f7bQLQvz/m2hZgxKpkW6dcRE
jTSkB8nZItBS1G1CzRwccMKtrwm9lJeiddsdA7m2FK5vqUUV1PStQrJWXjLvuJYgJWReafF62/qu
ucD148p59IcM0mG2kJe8B4C3eij4zoevuaf1w0pUYOo5BEnaurxUWblAx0FQ+tR3qf63XozsOaf5
Z2pO60DKcURuDBwMyONfGv2pqGnEM3PngbO1Nsb/uoO5yvtJSLzQPCT+TREUu8j7a3a6/mbl4sm6
fLZgQeJCixeUas5a80IleoELFiPI/4SdYhC1egIFMIY3miMvQoyBRqHyPHegldyjcr32/Fs/r9wO
wl7cutZNcQHzfgBUjcFeNWaFHkcvHhAgNdsrhW8slkroNhqmRbmONM4gvAjNhi21Ijnk4YJnPbOe
btvB1mxW4/vgOUVDwfZDtP6i4z155s2cn0ZJ/YOuyTppS1O8t3rtQSnR32v63BpRsTwmJWomPBeX
sWN3neG9DmZ+R219DIHa6ALHoAl36uj29DaOslrmqPE48pscPmQF3ozECQprp9y4tTuK+dVZhw5D
DeZnV/pwrxtDF6YCaAWW4uKUmV4cIMGt7dS1ttZMsUjoxeZycJFvdR28hZeUlRCIkXniuWMZGpVT
Br4t2Ddj2m2g3XBjtmKphavx1IKExEUH4cMDKWf+RJt+OUik44OWiSK+vUEbM1NzlVrbta42QZ3B
Aa9zAGDaAm3fOH8s2p0BNk6AStVltN3YyJ6KC842goE2MNjv2z994wSoqcq5giBtJ3G2vJGfGbXP
eQ6EB2mzI2vAbdCmw85AGxehmq4ECwLTIAOBaq2LBkfxlHsQFbKPt2dxNfkDf6ZmLDudYztre7jQ
FI8O3zKmE4QbhrsCrfCAYkHIwhbY7sLjJIB+l/PUFll90EDdELW9Mca19MSba9Z7Am9Xq0DrD1rX
+4NLctGfVVkpwFap181BkebHoZ3ikmL/Jp19b7T2VeP8AEHo2NdbH2a97JV+tlZ6tYYPQxNCZis3
YdQjYg3dfGqmN6/aeVRuHEQ174mWnkkra5z0vv7p5T/MfAdMv/Wb1/E+/uYRXEOWmQ4XExrYTv1W
6m5ojOnnYgE12dmn2dgy0x0usmMxGIZOHXCPOydvw8eoBGvEaeaeQJvistT2FBKttEPHYPUFpINZ
oNuyOSx508d+TeYf6OW3cDkQq4oHSdl5tiDySnLuB7rfDHEhODnmGt2jPd/4aWr+y7BM1B3nTl58
3qziWCcb9FNGebJ043PHQc2A9UTXl27SYNRl0o2Rs8du9S+NlfqshPkQ5TxYYjZ8JvDhIQT8/Fx8
oRf5akRVVB6yAyC30Xioz37Sv1p33qU7VuFelvqqKtQ6shL6ctKV6QTahUt2Zz56R3G2D81hvEdf
k/aQ3zeX/sDP9Gm8w9M9hjx5ksb+a72XKvo3f3tt3sqFXHjOUmYyA8oxa3UznABsZa09vE0uo0YI
uhfvNXO86olMbdoHEi3uU2BOdnU/y974rlHN9iDySIYHT1bWXaX7OThuEUhW4ZKDiSTEA6l4kBrh
yYinYB44DkCyY2uB7AGsSz4QQUse9iDoDia+mM8TZM6iEixNkaYPaQAaUx1EkbUO52oZZ721p0fK
ifxaNz756xspvW8c0X7zl7aObE/YB2fMu8iFJk1g+1Q+aDUtD4xKM0BZ333VBUXK2gY8mQP5dCkF
r8DGMpUHrutTnC9jfUr1YXqrpTTPkAWw4nzg8pc9EI8Gs+X09yiToFmpK+Z7CNATFIQ6+qur874O
5Ahcc9CMBUL/tqkeGqMWLxyAWz0obFP7kWqde0daaUDtiNNoFh7pob8zQH3N1/0gM1vtzazp8AA+
aDfQRpuGQ5OCk9g13s0M4g1tmi1PbmF48VItI5DJSHFNhmRVlJbzGKaawRNhCRkteM/fobk5bWLD
KbUjkI79l5V0AwhjSzxyZxzfqb1U2REodPMbgrw0SHWCM60V6C9tsyJya2MJJjlX713VofOjzsUD
hH2di1sWSwif7J/LCaA36VcNBfd4poOucHDNgOf5HJLS5WkwO+YQzRUUZoMG6jk0EG4rY8kgaYLe
BOOlaUxwOZMm8xOzb98pEP0a/BKd+cVuIYNCFyhQHW57za1rRAkFM72zjMxFRnJib1PZxSzbS3tt
XSRKyEdw/0PDsfUTZ2lYYNV9jPzuz6V3Tp/65f8pvAjIwlQGntwzsC/3Jbe/FQK0Crc/fjWpsTqf
NcD8cA2ygvbIAeFZkTqmhY7rlP5YcpHGadsWScr5dKBpxcLZGLOo1iskkFN9Dmm5AGXMLe1pAmtB
xCpcRFCr4xdhC/I4UT7vTH7rQlGCmhZoe6AZmLyMZEwRi7JjxTwvEp5oo2xXSnzjcKgZfUujfb90
6DDy/Cbw8oeUv91e3o2zodIO2nSqPWT8zaRlMIJyKX72OY583u8h37bCUDVtXJvg/x/7zgRTEnCO
nlkvJwfvmWjRPD2squECOnBIZBuVOFU2izzI8wS6wR9FOUxHczb5EfzkO0HPxmzVFDOaLMrUmGvc
zcs5r76WTR5QZ+fduHEQ/j2/H84pRxA4dxlnl6l5NNGI5HvTeSyNYzp48c5erQZ75SZUE8uZ5k45
qjSIYmFfr+Oc53dNyo1zkzbayfNbFE5S4Vq/fNEvb7g9OB6OBoNEG2gcppm6+NP1zzWSQBF8ZB7x
2fYPvC7aU2kYRthbY37y01oec7utk7RpQdWW0RrvEm85zf0yHFai9WdIM40BQvfhoLkNaB1lR999
W5uTFm0+x0KW1b3np+yhJI55ysH2H7rQiIwbM9PixtbGqF48/8IM6UVulxkPhBpG7EsIzEJA2Iil
xsgJCbDuOeONjJd+skJ/hhrl7VXceJiq0p+dh4hSGxBGyaio4rKJ3Hu8ukUV7T50Noz138rQh5Mg
PNbWVEOaLTf6h2JykqbfYyrYoAm1VIK7Nhuo3fk4ZR3qrJCnHgy7OucOrV48SN90gds3VnWg1DK+
Ad+WiK7tgkXk73xgJxNp3Z+5XkAFXmoo0eZo8T4Yc+4eSxQJQsMT084aXwNVu/5/WrPHhYxSWJO4
mN3cRFAU5XE+cRZ3xLJOxUSGd732oWjjZm9ElHvQyC3rXv//Yd3RRauLqUbHNl3SH1Odv1pSf5t9
++ftg7O1rev/P3y+7JqmFhPSdjl9dr33lL1+7rtKdF0WkMPIWMEufV8dOJ1jULbvXJ5bPkkJnd15
Jgaf4DAcR0cn7hjqbR3rTB6dVuw5pes+SeVEzHjviEEbxaWaH6RVBJYwo2r4DOINl7/KNwttZ58W
IIm5DACkMPMk9uBcGyujr///sJlzmnHX1WGjhhgSs7F/CUjbe4RG8DSfqF2tv105jkOboauf4ibI
+8Cv7oGbhoblo9ahG5LzHUPbmoZyJsFa3vqg980vYnFenDn/01jTuUiHB5N9MrpTZVabcXKysTfZ
BePMMVTgzdjKpb1zfLYmoJzQyfDzWuuqNsl9i8a8F0boeyMqVp5rf12g3rhjCeuiX7k6VWAuQ5+W
P2sDbn6+gJP0VJI6JvnhtgVvTUIJsJ3RqiQ1EKIa0HQFMm98BQ/Re5H7EUFxeWerr8/AVLELMkVn
R+3gxJLuICq03TY0TD+nnmGqoIXaYwKKgugbEa5I0SHa+WA/5J9Bu6zXgRIjg3gIZIbe2gvpLFE/
gwTWjgZrJ99yffFNlUKRaM5icA8p9GY+uMuhm6MxA7P7ztZed/qmyp0IP4HuWxs3meHwCM9SIBI+
uZ+K6VLEiyIjSMT37F3P/qSgdxVy51GyLux/T7upqqvOQI5Oy1TA7w/6gFjPyOMhA1vMhCxo5Is6
P1Gw4ET//9MPtJEaUE12nZuWPU/JVM3PIDlBTUkGzEVMP/+8PcK1o7+OoNgX0WkzVtIak3RZ9IQt
S3/0Fs2I27qwd/zDtagQQ6hx1YxKjGMudETpfP5r1HaBU9ROCW4Imwe1tMdoImUHDEK/zDuub2NW
6s2J+vFoNKTuL1bqarHMlu856EeB0t0TjrpmGeucFLNri7nwMgezcCD2+LQgTfMIbRk3gubPyp3S
5p/rqFHv0jSnOJQUKJMUArijrcW6r39yW9a1+3BNQ1RryIypyS/oLPTsF61pg24G+EgEhvdEhdzZ
imtWvq6UYovSQKIK0nj5BWTxl76xX0GzsGOKW59WorvFYSMYUsmUzKO4A6FLkuX1822zuBZlezpR
3aoQJYBmnmsmvT2RJUxzvJY0KFTGUJ/Ojn7Tm7EmICQJNbzqryG1escnbo27nrcPm1Lw3ABnX0MQ
Z89vo4DmSAVeZR/CUkHJx4s2ie8688GBAPzZzgZdc2jrVJVzAPI07Pnc6yjKyiUCeS2IGkCfEDAy
YlBoXh867u555utbBlK5/52fiaqlWWBlE1FmjyPlcUX9vWz21kSU4zBMlVVmBBPJS/A9xOUQD280
ziIrgqQR/e3lQfNQP00PZUwfl6fb5+S6HyAqUdYypXzR06m76LO5cvIb99BFnGI/G5uIkk473h5m
a9mUBCbJG6vv0J9yAexMP09ZXb1phblXr9qahHIHIImkjxruhgQiR9/ZjM6GnOpn2bD5IMEp+YlL
GedM5cdqJ20pB47tMdxjTR/b7KnVXj+1PCrHlAkyjH7xWrQx+8U7QvYXJ9uTjF2tQL3u11+tWIcL
hQ/Qd7hGMjs0D+Xinyw8qwGiLXdyWxunVlU5lrxJhT1DRl2zWTDMP2SOLGT6D97vgensQdM3zo9K
BVvobooCAcUCLcUz66GsmQMP+bnFJ4pJj4s7sAlNZwSV547/0afP4vqUU1+QKaOthPq7yPl0h876
OgT0Gtp9lBg79+uGv1VpoADW8HtRd37SidKMGjlA4gV9AhbyV20Z92BfqcKW/aAdOyytWb7fXrKN
PVfpoYaKdhDMLI1EEscOyVy8Ml8ngWigfSD5a12Ze2/ArZHWmOzDfZI5/sCkYS+XznubnL+yWqIW
58xufwCvFt2ezYaJuOvYH8ZYbC/NFxcEXiUb5GGZ1v50is6tDloUO2fM/jfguWKHKitUZaGuAm06
NIdotDj4lUCLDeRD/ri+PWh3C9jBHqDjakHmFG0/xdFBLu7UQ08yh9KqM+WQdYJwYmCiOxd3Q98m
IDKaQs+wLXzL7eJ6ovN3vSRIz8+jG5VDuVih2UI+OGC1DebVVneSHDsV1r4uIrmk5h+L66iDGYjP
kVTPvQfTTmvETqju6WKgByIccpdno3mYSy87iHkYgppP7rvfM+/VMFBCDVCvtF+A/mSHyfcbJ7SK
dr7XRk7viCvMLPCcaogayO8cQSRCEyqy+idKCvJQlnBCEOLkYeZN+sHLvfJAgLN+KYXkxwkcKken
0NqYevh4QLLZPTWG4b75nkvRDTXoz1lhjvegOR4SiAjNUemXPIReaRnowu+CshXpSaNuBS5eYwz0
zNMCv7OXv4hNnKON5vegQ/ooWDRhv8qCzxdNd/QjAgkZMUZkNM2rlAZ3MXFrrO40UdN4InR6GQrD
CbrB8L4QDdw6wdAvbtJTmxymVudnp+gQ74D3Pq6dFulswyog2+xXh8J2luNUtt17u1jmkU0je+sc
UOEhDcsPVgHWqhDZWD9was/8KWxnjNBk1by09twnc1ajGCLsS29LEktfFuepHilwOItzhGJ9FzUt
GC7LnHQPPnONZ9vq3Z8mFeikEq2LV0o9np2Kl//H2Zd1R6pj6f6VWvlOtRACQa8+9QDEQIQdnp3O
fGHl4GRGYhTw6+8XvtXdTo4J7s1VD6e87ESgYUva+xuAKY66I0/H4doZ9Gg7wgYXj4JMOLfZjxrI
Q5DbDGubGFB3bmCeIPOMeyxBPZU58a1WaDQYILq15U7xM2prMwAFhjzorHnM8qzdWySlP8Avb0rP
EVX/BeCa3lMdh+IVUMLwRMoi0/DCEKrY9SikV47DGGRV3fi2zBMf+jn8NoVM1UPR2sOpbgtnY8th
+lKauniqUE47RcqKrvpk/DWyoYZO1pDe8IaH6IAhvm5482RVMjl0E+0xIKI4DoOQp1i3qi0ENiSq
/+KZm3V8cir0sJ7JIgjxxCCUrNsJFCgLD9CxzJe2NSCPqxQs2xKyAyja8OkUQd9UWMnWQurYFcDG
ubkl6p2kk/GdFmNxBXljeI23Y/FDa4w8cMahxxExrncGTvubRCchtDyhP1Rh/Vie0CZ5VUPB27MN
Ax9ZVKGHGS19uEjwQ1iD36WKJt6mHe9uHRBx3YlFjq9JXW11VsR7Mz67RSKkuMiVHQd7ot7gDNLL
FKpoRm3FBTy8HfvFklZ+l1fVcNeZbezLrIt8c7CqPaoqpNtUpqM8lN2njZnjQrBFc/zYaFri1QOB
MFxk59NdbRsAHdcpZF5tIQ9D3Y67wmgYCLXpa2iUDN55aehHBtjaoWElKOU51IYDZxNiX4WQb2BW
U39yyjItvBDZvZeCJKYLmxfQjPQihEyd6B0bBtlZ+VWHiB6wHBif22EqjNJvOqoAuoBa3Y2NuuQp
Z0701dK156Eoao7YUeOuESOEbMohQ+WqGpurqYJwS8nQiFaM1TUg9d3WSsAAtEqkIMpKjcyFotV0
O8WYhXGODBSpIvuonKrbOE4Mx0dpTq7RlvyEGnZ7GoDI32a4LV3Hem4cW51Xz5jV6XNoEOMJc0fd
g7+jEE+1poEXiBqRLCP5BEvjyRl3WU21ezBJYQlGewJ9vrj34Ksnr+iQG5ofKrBOZGsoHugov9We
tA0O/pG0EEjHON9DB98BD6rD2ixgj/NY58nkaWebJC2fhq+NqqlvQcZuoyUOkNUVsozxJjFb7GpD
CNJvWyR0n0vYkVmw+4AfXK32jmEYN1Ndtf4A2MMpAel+P/bmBJ90BywKm7JiP4xQvCFGSm5UCU+t
ItaEX08o+WEFY5oKrAXJy2abEtXuFM7i0M8LG5SK+9RpA4PE8im3osY3SDZdo7Da+nqS6tvUKe0T
Jcq5H4qhhyRX1W2dDjc3qMfpNzBRgixUTaMfzWi0W4Gc+SlCxPEkmww/tUzhZVDzhJg4CQ/KIFPq
JiQct8lZSyJzHJyBcPyC0W+Ym+rWAen/vszq/IG0ELEQJYqOVSqy6yqhxWOZDaFbTJF8zNLMyoDw
GZugQs1omylKttKob+3GSfyEkSkwRka+gtpk7cOU174YpXOCWlPpwjqyc00QKa7teHQK10pUBlQO
IztkVaq7EhTow5BP4rPp9MUmNzK+g+iPvethFoQf48aN9ZEFYkyaR2Fk2LqkCO/7fBy/x0OX7KCB
we+Mth53+VClWCfE8Qgx2b7TKiuIbZqAPiSaqw5QpSND8P5i6Jp6zFv5c8ipHqSG1fxselXl3gC2
03XXDMOJOVrzrWeodpd11LlhF/VbmJiNV/04ZTG6eDBGF4dtbOYZMTMEcMyiTVZUNZChPat8plva
C2ij6UNXifjbWOeZPyEs3NCoTb+0KAFBQzIuPUomip4kzRNM3qE5p1mQ+uK6xMYSpvVVS5XxrZum
sHVHgNk8JmIY+Yznw1jb1d1DC2ygVxZAARggUO2A3kEaOqLTKZRCvpIudYBTsjnkMEEazgZ4Ypck
Tl6iJk2uYjPt7hG3pyuEXsMn4WTeF/lYXlUIcftc05xfxggqvC+qlh54j0MXgBowWoTnPeAhBBKo
fZa+9KVmbkkp8kAUer+H6T096rqM/cGYmA5OojH5iRbDAjJugA0LbRVVkIiMCoRzYQfmmIeuZtbd
j4QCHDaOaXkLGWm2kvFZOsXOsgcNa9nYOA2InAkU/lRqCJ9WWueh5CBX8lUL92w+uynVU1dZZs1R
RI3aAzSLOy/EvlQLsbE1U/Mun8Y/zrbSN1nVd6dx0x4tVvVg2pOutt2+pVey0K6itNuaRRxorDWR
mDBWzuVLXzTLHIAKZSOI4oYGw4yrNisDHmWNi8pZAJj/18sftHB3nUv2RbVweNJJcmi1UULTFQKa
ck3ueOnZs+tRCQANT8aUHCpRfa5qjhAi7bXk/dLDZ/ciWxBa2B2wYbEVl/4ozfEAHdli90fdMpfX
ZHqRM5Hm3ZHV2tdspD96+iderMh58PMHvZtCloKMk8wtyNtp0LKsWRFImZ1I2vzhiJ5n07vnaxCp
4ZYq0esmbb1xGJRb5erL5X5ZWMdzBlzVjyLLCxz/cBQut6BjlPuRjubnvub9Cnp84VI958EVNdSI
ka3BEtMsA6kg6DspdoUzxBdhl/eTnF4vf8rC6prT4nihUwAoob6Py5RXobgdmYDMdq1bqjUQwFIT
s5BkSMKZlff6gavKG/QfTTEcamcDL7DN5W9YWgSzHI4VEbx0Y0wHInFEarqrJuMrmbOlkZ4FnwKm
9ZMoKv0Y5Z817EZNfddMawWehTGeE+KqJKynooiMAzeTdBPCY9VPtTrzQ5nt0qZuUMNFxuZyHy21
NYtCY5FnsdkiCRWpsDxWpr3rWOFbdQmdF0YM6Mbaayi9hd1hTsRzSINsjTNCtWRgYD4UiekBSibP
OCbTVVMEkLlSEN0JOfEvf9zCDJsz8nB6KpljmSm2ejCYrcHo3WmoPo/QDXE5zVby8At5PPM8R96F
lCwkCXS8o/AwRfedgLBzQ/xieimiwoUtwKbuvuj9SspwabRm0dHocJqTeg4hJPnLGJ7b9tYsNgpj
lWgvl7tsYWLPCXgm3Ju4arTiOJEqKFn13Qk7X3RgrF1+/sKaNGeLfuRhlJLR1A+TmQ/wvKKfO9VO
K+ePpe6ZLXizFFXiUCTqUpwxXcrFjhsQbUeZHKi1J82JVoLwUifNVn+pTZ3CbUA/VN30Kqj2kLTD
Hh7Sa9+x0ElzwUE6DBUwCVAasGpDBAVytqe2RyLi8hAsrAo2W/J1VuqQ7EXJcoS1t1QFTMlfDJVs
hMZW1t1C/8zV7GTpaKZTwhZjdEAFL+yfYVrErjVZK+flpf45f9m7FecYVWqaNtRpce2EEH+1izsZ
XO6chSnEZou50TOqd5OO80EE6fzqVxL9yknkTzHqOiunhIU4OBeyw2UKaQQ6wXQih9p94ujtrW2E
2bHsxxseya1hRNMGePg1Q8el8Z7fLobKNjpcVA8Ay/ut+tWZlU+Sby3SGJf7bGm4Z2taWqWmmEBh
deyQN0CKQspXU3y7/PClt5+taYNqDM4A1MadotqbWfGEdEvuaX11g4wK21xuZGlCzRZ0VjNo8vdM
P5xF67Vhesph97AS8RZ6Z84GRRaqtRtwJA+yIs+RRu6VpnkdX0FSLMzXORvUMe0GsrBncVtw2vOy
zlyca23cVUkganZmz0L883InLYzEnOdpA0kGBFI4HZ1q70htw4rvSd67SP/9WdiYq+NFWUSqBEKm
xwqFC4d/pcMp5WJliJfe/jw872JGmbEEqSkgWKD49ixKaD/DWv6qgKiV68RyLXIvDfZ5gr1rRSPV
QEHLHY+phMQNpcmdGE2KFOKw8hkLM3XO7ywgTtgUjtQPKhSBIs1PLbVXQAxLPTRbxkjNdSXEWRGX
THYFj5OXMRFXBdEfUFb7dXkKLc3W2WIWST8RMdD6yMrJayxUNqU0H4qMPzQgX7lDma6Jvyz102xF
I8+c6g4vzghjicpBbb5QWq7cIReEuOicGVWnNIf1DfgmWHSjlw+TcIlgLWzvnT0XfVArsoNmznM8
jV+pXt7w2PiinOy2ndidlZR3bao/ODp5uNyp1sLAzalUpCbwD0Hd6pD1NmS/eWgiR5+qnWlp6mSX
VXQz5jLahUzIo8ZY6ebUoAGJjO4bj1rn3ugHyFxORvHAYOLhllrePEFzElX6ruzwM8woHhh8DpHN
GyFzRZS8YbSnV4YufxqMKOiPCdpB0sApbjhyileqhJ1ILSPkzOCXdzfp4+CKTmKU64nu8jQNt+hB
iH10XXgd4jZzRB5Ev84NUwUpbjmwXJH6Vp+gNOERZ6ggWoOCzwSKxwFpv/xLLnnjl3TS9zGIMBsE
7smPUuwGMtftYwopBCgAA0U2hfgFRJFsz2kQGSdHRiBuOPHnUOl831uD2CpY+folQ1hOVdufOodb
K9FsYQbS8xp4FwqkHBxpAOkOZ4zixjBkwGC6e3nEF6LMnO0c5U4InUfAWZxmp7GrlN+xYeUy88YQ
+6DYPec5qyrTtZyZ1bE7sJ28gmBz1bjmFd8XXrQp9/QmC8Iblrgw3d0O18VNtxJ9lr7p3I3vusvB
TQ1IB1oepQ3ayqZQRV+4Xa2zDc1stSajvjQos7PQmXkEzFRcHsk0fmdifMllvOZVtXCueyN4v/sC
FKYsJzM5PdST1lzFKdPcULFx0wpHbZC8Jh4kyW0/ysc1L+ePwynQjL/3mcmFrakxDQ/MBFPSpDr4
uPU1GflrNMKPrijtp8sTTj/vAX+fFfp8axYpKx1javpjDQAytnwYtGliek5EdR91Ft1YbPoilXNX
FAbgg/Q61IfJhU/UyiHw48mhz7UYUAfNSyu2AZWRKTiYmpuzZqOGtV3741kBnZ7f+7Gk5VDTxAAX
NcrvjaT+mrSrAmFLz57NOBOWnlByjFugYBh4j/JaRxHnj05k+lyQQVk14VoJeaZclLuyeYD/vCtH
1Hys1r888B/nNlAp/71ngDd3iDkC4t+gxLiZ0um5IMZNHcttDDBU4kTHSBS3hVau5NU+3sr0uZis
GVd2AjXk9jjaRPd7feKPNkrRMG/UvuhAOGwuf9bCfJpv4D10Kiddg4pSl/uKpl4K1VQq1gycFoZ8
vh+LuteSzoKETWW/JCiKTcmPy6+99ODZeq+ogvwqByGFVsYXGY/PlZS7y49eCCXzLUWOZQi96bOA
RptuYZd16qRzo8eKukAapX7Yqf3lhhZGeL6/AFOe8JFKzKg62qAG4lvRz8S8n6r8Dxs4d967MKw1
mi07GXdHOk5uk9ZeHt6CiYq9ZOW89abM8UEwnOtm0CyPBuPsC6nt++3ohTuyib1iY6Cs66vr6Qh5
Ve9KXclTe8r35R39nN1E29y73H8LQqT6fJvpo7gVhnNuHZiuHFpsbqY22rARW8t2oUXKf15uaGmN
zJa+Np69gi20w5xT1WGYNuWfHY30OTu9jbg1sQZc3SHKfcG0DfSp/MtvvbBE5rR0zeRGBaEHuARo
5DlMe1fweiU2fUh5R/iZ87SB9usKauXwE9fhvadS1ALdHC7FwnVwxjsWSLNci2SwAoBTag8p+2lL
EQxeVNiH/YbYXf85Id30FE7DmibPwrLVz4P3brKrUuq2Fsn+IPpsdFsoCsFb8VQZ2XMjzNhNCzNc
CRBvPfjBrH/rlXdNZVUXaplTh0HKmnQDnz92bwySAjFsAgMRwoPwLjIq9lKa+S9okG2byfK6cbo1
6JDu9RDcDnRA/7kfaPkI9VriIhCQ2MNhHRoglh4+XZ4ACzvWnPOhV0kPsFPSHux2Uqe2TOPbWsXM
g31mfFXwPgoMljUwhKqG9DZkbM0MZWEk5nxK1QGy04ykO7SFDVScsDdONQK3kd9C4AIGTavu0gsN
zbVT0ZsT59CKOeQA02aQ0srYiSfUtSr4YK7VapYameUCxjzmkEgx6oPi4hj2AoamIzyH2FBuBsMk
8DeKV879Sy3NwkwVOkU8DaI59Dojm8QuvoB7fN867X2Ng7+fTGa7Ejnf4vNHM3iWE9B7JxZQMo+O
YWjCrDCaqibeKDMdf4mKIgU0Wmn9c2IoD22MSGa3Rcf0b+MQ8xtc2CvsVhZkxlzAJPvSZQrgHdSW
xhsZFX0w9WkfuVMEj2DbrtiPzuLTD/COs9JPM+youGIbKzWghQg3t7uRklgdk3p9sJNMnJp8NLd1
qq1Rppa2lzmjtoMXK6yUeHVoxzQBMMqeoAs0tDCf1ewQGMcGWjm3aQZhS1dODt82RpvA76Mq65Uc
0cIBYU7ZazSzHFEq7A5THpIHUSSGn/FaO0HPhOyLDiXoy4FiYX+b8/SSVOpxz7v+QE1Ne7R6WXmd
ozM3zkNtJRYtDdV5zr8LmUYcWR0YiPUhqsz4m1lk0GRP8vDl8gcsPf3cge+ePsB8GFMBFRCAFK1t
S0vnZEQVW0ksLw3DbGcp6jF3sjCsgCCR8a6aDPoAeCCgDXTI3MIY+pVqyNJXzBZlUefQN9bs6mBE
Wo1sD9CsTURXshkfPxz/+Pcu4mYeq7xvI0g+csA1oS6lvV7ufP2tXPP3aELm3OpIxlSlJp59/Kq5
L6ZruoX7k/u2pzzTvb72vybutnKvX45H/3qL/90EwTbYXvv+9fXjzT2yKW5w7/7Y7V5396/Ba+++
tpur210QuLvgMXCD1yvb9Ta73N2cDofNZvO03+M/Xw4P3v6wOx08PMf3j3sPf7PxDt7+eO1vty/+
3fnPPM9/8f29/7KHffTKclkIDGROS+SgIxmDQtwxTKv9mpgOuwul6vzSRpaug7rmjZ5Ie6PxHFjf
tKi8mhjV4+XeXhrH2VQ3xiiME5hzI7PKd4CjetmYrEyRhVMdmXMQR7DW4ya1eDBGDtgLmtvm2p70
3zMLYPep2jPtXiX9bYVrIhqnPHkipgV5szV/k4/jEPkbLbGcWK9GSMqTkbBg0Eb9ReoaQOhxmP3R
vZHMeeME9y14CnMekAZOEPTZzNaC6Bu076NVMDsoaCSJKlozeGdbRAL1mn3NnAFG0Eh5j/BJS3X9
tRugNrTXWCb8rJfksWNj/ijCxPo1cN7veClgHpekWUNcaJqlHvDeuj+YUJUF5gWnRbVXAzPupEiz
q4po9be6n+BoMU5iSs6gzJi6jING7rGO4hOdFC73TqN2ExxxPMGBAs+TBhiJeFDJjdUiWW9OQGZN
fZwN8Hrh4U4UmvPqiCn08pQpbPGlnjFAVFtQUmD2nAGO71TQ6Cqd3WgwB7q0dnfWGaTQ5cMNAC57
HmdKHSFeC9Qw7fAXqUW7Gxo2oa+NxrSB9qB1IpHoH224jfjwswpxoypqzxBm/lL3qryxGqv32GDH
G2iCNQpaPiR6KiAd7CsD4ivDcNY0bNr6ytL4mjb2wrqa06dgVpLrjU5qkGAAlHcdkjNI/GVwf/+z
dTs73CXJENNYpmdYbZ3chmmUeUlZpSswjI+3KLDPf4/uFpCmMXyveWAa94N9P02TZ2sHlq4ZRy1k
PcmcNmrCMCa1e2kGg1OdOqXteJQHjXACDShnqN56mqj9Qhi3UQ1SEs10fyzClTTGwtDMjQUiy56A
jkOSDZkZN6xvmuj58ph8fOAmczeBkeiKFVTWh0xqzS41nHEPM4HqhvOWnvqK5Ic2NJ3N5cYWhmjO
ji2MeII/VFYcJGQWjqNI2+tMMefICPQQ3KqHrMflhhai6DxBHdeGYTZxDydZSV5FlO5a3cxcAABX
ZvLCh8zv/nwAISFFMvdgTtZGFIbhWzm86Gp+ggromgvkQiNzwi/YFnzAxYEHUverHlKOHAKXJ/H9
chd9KNRsE1jz/b5ehiTrRWtBXtF0OsLccABLbK9XccHcKcUO5NVtC/7HYBmt7oKPahpumkSwmaNt
x3ZlknXmylVsaQ4av79J1KreKBsrP6S9DW1qSJx9H7regOyrNdSbaOqBP9Nbtbv84Qtzw57tUeZk
y9bhiBOktA9WK69IbNxp3Fy5kC2Ug4k9i3L9mJGplC0/k/FGbAhUqsgb46H+jDPTcGVGCQ1gsd3e
Q7SrhqnVAPJBVLAxAN2vzTwFIUW/KAfNZ0IzngcGdmhUFtHK6y1NqlmU5OedNi6ZPDhhxfdTGOqH
OO6nawmmB3WnxglXwvHCoM6ZxdGQR7lhmflhAC8HqrQhLpHakIFXafHM12McE6UCc+7yoC7ER27/
PoUG0hdmklv1oRyzYR/qotl1XPA/iL5naaPZkPIqIkbNJ8ifZerGZuKq0cuVi9VHL35+9Gw8Bl46
AzFREKoca580EA5u1xjlC4+e71exSFIHEBToA9HHUNxnzsr58aMFhFee70UsyiOVVABTqHSEGjHo
O0ak31rxiqLaecjmZ8jz488T6t1FlppCNFJBmlKwOL5vC40fx5H3vpoy26PgI3qkF+IAIR+xMlXf
SjEfNXleLO+ajCGlUkd1GR0bOOqkLrwGpkcIQNvbCYQuf2IC7iB9qVdHHfmOrZ6G8UlDUgKEpibp
NjHLEzgFhijoVczAQbBR6oumI1a6PfhEe2qP0JY2RZTobmtLK3LTUZEgB22ZuBZ86K5NwwGsVhOa
lxu8BzSVEXEP28bp+fLqWBqxWYB1AIYoTRNzlkeNfQfCl76x41DbEtMWK3HlwzIIhm2OIwUeD55Q
WRYfxdhPEj7PkDqxQu2zEiITgRWZElSwONeOCjxHLznDDu28VoeWRqnwYsiSRfi9DrS5FjvPeoVt
CDK43Zn3Be/PnjcAH0sZTV6GisutaHXtCy6Cfbupegu4lmQYVqb3RxHyPP/OnfhuMmQtt5pap05A
oEO1YxYkJjm0YVIXxHt+HArVromULrU024FTEulm0+tOALJG+LPXTJG5TW9LENy7CoT0qLT0lUW1
FAtmm14PP5ipqe304MRtJF0dyp1eyqW9krZZmmCzANn2aR33RRMdSMO+c1tet2MZuXma/MnV4Two
szAZQSOwLKEtEPBQP9UhvTFb+Xh5cSyMwnyjClWvDz0UloJe1zyQ4gDjmk4pIBOuKtcQCwvdP9+e
iA3ldYdqHK/fPtSV7ZdJsTKyS68/C5dFM1oytWM7sCNQW5IHWqUbo4ItfLp22P2ohoK+nwteqKwL
C17gwERN57rpo62ZGodU3iagAVSwwE5K+lMk1ubPhmO2/ARWXl1qSO5k5nAPX7vPIyt3OYNUfg7S
/5+1MVt4TDMrBqdMFqRVeBaqrk/V2DKv4OB9xk2zMjILi4LPoi4uT6SjFayfeit7sFvrytSH+9q2
Vubt0uNnS1qv8d4hkhCBbSXOy2CJ5r7KQydyBUnUz8sdtdTGbF3j7K9BUceyg0gvFehYUGRym6bT
XJpShKk/a2S2tpXVOzxtcjvQK+1Gn/rPYKUHSaW+/dHj/8baJNCWm5LQCIrBvGsS8oSD764q10ok
C11kzU6eWd3WuDk5RhDZ0N8u+k0S4v/a/p+9/Gx198hqtKq1jaC2d6SaQEKG5kG/Bh/+6IyOlf0G
IX231YHI1+sSoSlItW2opmsn/GLZ3Tnt6VF7e/kLFuLTnAWJnFejQbbNCMI8/ClLrXAVB/7C4nnq
Qedt5Qh3XrkfnODmREgbutixjJkR4BL7pJuyRH1K3V/+gqVemq3jZhIx4LTUCHTh+H0jv7J2ysEr
N29Ha5AuDMoe/qyh2Ypuk9qODZogr11T+TIBGQgxEwFpTwfmHjAgbHeFyNM/qLSex362tLWxVQmc
Quyg1SYPNXmLOVdZvS+mCZIxT5c/6MMcw7mR2dJOE6gVE1O3AjrwjLqQyrF+TAIwEreto2hjnZXj
iFT6Foz01jc6Hao8lgghAME1KChdfouF/WtuhhYBtlazsY2PUnb7VDnbsYCNjh4fCXR8gPXC7nIM
jTUi90Jrc7bWYPZh6ZhjfKSTFRDNdvUJWru2uMKyvSZhs20ULgB2s7ILLDQ3Z4dSuxF91QBlMpiW
vQfzBrFNOiSIGNB/gGQDmdkWAOjmJrWCNpHdyin5wwIQhtacxb2qBdUA8GsjyNNQc019rNUxbmif
+zoYajdO0Zguz0IbltIQ8/BblO6faRIWm8uD+mGh5tz+LDImht2kpp2xYISq0CONdWCrww4JeX/M
acYPrMjUPho7oz+0Er4Drl1lUkIWRqegwaT5JmFj5xuGNb6MEHlYea2F3WDOMRVNYjW5HpsBEql3
4QAOYJt2g6ula4jshUA3p5eeM2V2lGosUHZZF26rdWwL9L0QK4vlzWzkg0hqnht+tyeUJk3GWEf6
yk5Cv5mSjYzVvWxqD8IlLmrY0Ayy3WkSO+j9+yqEAa2ubYwSbhVPKVAThDyaAPsy8ybVa1SGi71N
wpXOXdhK5mzUigylWUUjjobpcFdD06iy9mU+3pT258uTaqlzZwF4jGuw7pSJ1OAUPQncZXM9ur38
6DdAzkf9Oou30Ggm0PSKbJjyjSXOmownngYxn0CpJvFHyovDOIEJDQ1zc1PwyNhIrTB3CTTW3HKq
W5/ZlvHz7WX+48fwn9GruP2/zTb/+i/8/EPIsU6ABpz9+K9HARm/4r/O/+Z//ub3f/Gv3as4fSte
m/kf/fZv8Nx/t+t/a7/99sOmhHPPeNe9QrX3teny9u35eMPzX/6//vIfr29PeRzl61+ffoiuhDzO
/SvU+8pP//5V8POvT/q5mvkf75//71+eP+CvT7eihuDdt/xv/+T1W9P+9Umz/qnb1LIdC0lIZhP4
P3/6h3p9+5Wh/xMSJshrOKZBGT/rLJd4WvzXJ0b/CWk9CLyZgF8SDnnST/9oRHf+lUH+SQziQMrW
Mhl1LOTK/vvdfhud/x2tf5RdcSuSsm3++vR7jEcLcDmjxAbDCIlCSyez3VSJElqAJOUe/Jv5KU6n
5K5vwmpr91FyKMoE+E8JWolblVlyTTorXjmXzFggeAGm2ygVAMhEOF5jDjZTMkrK2NCtsx+b9qQ1
LcrjHUVtlJVD0NcQhZNi1HvYQzTJyUTmDm5qGkQcJruH5q3QtOmIbUo+F6P1BULGjXSrwVCPyAD1
006Tudlv65JD98tacwuZbVPnV7dh+6djaHVusr+hNStrRO2XCpyerXEo9iNJdGvbQM1WQb+H8pex
ol2+dQZNxzeFE00CYQx6dhwH2qyp2/6e2cS7WJQb1OK2jhsz5/NjN3CTTV6B1u0NponzcFR2kKCy
RG7ZnhQZAKQZbFpTT48SR/lZTKTw3k36f0+s9xPpzabof4PQW29QmLkZONRRnFznm2c1jk0RxQak
4rJBTbDl6ezGxX6Yke2gx+n39Gxhx3WW2j4E/iaxLRtYyu/hSdOS3QD/vPggTNGPW6qZIThvGsGG
mkMlydmxpEmaI8TAVOWvvPXvYfncbzDBxLI0gMM89x6W+vutCXpQmaW3cI4EfiosXJQtUGovIJPn
ZkbeQzqvEk4aH0jIeu0WFRUHWoV9B0HN1u1w6LzPaK4akP9zzdoAz2jjbATN6fb5//81Md0sitHF
O/K/3UWcxIJ+2dRhL3SAKSgbu3sgyI1uJfaAyIM8FfwvagpxiD0MWml8ktMQpxDCgqydCz447FJh
AwaVQqus7BYuXYaiK4f+N+bEbxPA4hB05abNiG2jL2enN0xzOtaCCmg7mlF9k1eGBEYZWHIHyr8K
8nmmHMW26B2WbPgI5wXPsvN+i6wJ5fuyQznQjRS88SYRdt8buIxumRwyBcmQ/HtapW/6Gll9L0xI
k3uWYfYaVPo0SArUmgrh0YfcN9t0Vlr0N7UyQ3MHhUQrfBo6XN/AWMxNl3S8aXyrK+xobR6dt/Hf
Pp7rHGqsDqcGXpfOQcF8ymkJTZ7cgxWpTD0GZGYHYgMJoRdHiggu4GGVU08pBmTzSMnn2O6NK1z0
o9DvhVWGHuA/dI2Qz98IWu/fiyOyGgbB5DFN+vcUeuW0qrPZCHudWuSQDhSqClQ7DqnvKFGV31Na
1JAqCRP4qeVFG5RJJ9JNqgxokLX2LTQW4Jqp94MKuMwHr++1LRgP9TPsIdQj6jQvTom7fh4mKnHN
otNj6AhKvmnqerhy2lK5CUw1bU7Lm0RnHdSzaFseartodwaBf6wtbPIo+vJnCcdMz+A5ePGTdRrr
OoHhK1TQIFMgcg9e4FCFrNRmhJUtVFPbB8kNta3z8VdfWWCRyvLrQOox81EXlCgH1E24KSQje1rH
uU95De9Hu8abaJDtK6t2yjxMl/9D3Xkty6lk6/pV9gvQAYm/PAVlptWUpvwNIYtJvEvg6feH1tm7
VahiVrTi3Jx1oY4V3a0skmTkML9JvstWWxaQ2vxejqrr7TsEnnEnTRv7wZ/z7jAvcxwIdxhuUXJ6
swDuOsbYAJyWeqqfDSd+7pYa10tOxCkHN/1gIeLaIHFdShyZmvpY0+n6ojW5EWSxmTxESOCHoo2c
z4TS285srdD1Hf80V3p8sqGJ3SJListW7Mp4N0HFMYLcjscizGNhf2gc/Jgx4n5eMlyOu6wvUeid
46PR68WhSNEbbOZ8CNxekV5X4h3zWPlK1C4k/bQ1drPWzFgItUctLe/nWHM/tpjPfcYKNE44q1lT
AqfqMcqwlaPsW9+Rw49paJrvRV8E9tTtPbOTxy6f8icNy69940XFc50A1RP+dNCH8oc5iQZ73maK
vXCSnYm0JQXxa81os696i5xfMC39aDOljbKfXd+535lu2U++NTgf2inyftTtUvaB7igGPX2iPVqZ
kx7r7oG8A63J4QbsQnlKKpi9tg7FkiYZSAZRjoHLe9hbONCGi+6afpgBqt4VqJq/Vn2vbmI8EG/M
qiiqo8qq9nEcM6po12kBJvi4Wo2qujE7zwFLVZdHMTrJe3OOjnG5mHdZHCkEP5V1i2QDxbdCm+w4
jEl5049xflrmeiTq22P1rm7Gb6OM24GXVrZfPMNuv6JcCL5hUNaCjrEon+0eslMvwKTuFJmNDJYK
YUQfb+HjkKBymvZptkNyof+gua4IuMxTUGu6wb3jCU2vghFjiCcPfEUfGAagoGZVdNw50hoyviQ8
rw44x7ntTdJN+GRnlrUbCqQONdukYdxGe22cm68EVnlSlmg+J6rKn5pRqYCiqt0Zc4bGsZM22Mim
TiAJsG+bjLHjNLuO3CeelYRoNWbtThNSvLPTUe2SNiaWo0Od7JChjW6KZpD3s2yWh7g1wIfaugxE
kj7kNoQiP7F8/Bod/c4cXVB5k24dGzV8rfVleGcITuxu7a7cqtRpDyMFeVAUGCLnkXpCE+sTOBH0
SnWvRT0XoFvgkiXvF2GoTxWQvdcU5VHgK2m8xgsqeRN3o3YjwL6FszOXR3qG/qlTSft2amy9CwtX
Mkr19Sf+LX2f6WV2ku5oUxyNzFXi1Izf5q47fR01J/vYo9AogrIrGOaiV/s4wx08GbLnjylp810b
ze13o5IAIN0sKz/1ch5Ps4boNps0n6J2giDe55Fj7cyyzd/JZXpt5lnxatKc+au/xH3AxOBrYdk/
/KZRclebWoIPnp4/F20jHweRjT8nMKrkvmZWYYILmjTKtOTUeYtzQmSY12dK5akwmlQZRNxz74pu
+d6m6fDRQqP6TWEUamflJs4eq5tYsqybMLGP34pMLTduUaDpqVOuhG5pFPsJyA6qbFG33h7WfIwN
nGUNyzdPhtDSabesOvv7runL9xApzFfSTpad7aJmb1adczL0RN6KqP5i9NH4uuyn7Nbu6unY1dI9
OLYmH9vJ0fe1ov88lG33Pirr6D5Hp/Zm9rL5/RSN/VOTd/JV17Oa4n8d79FH3kk0NXbtOM17N8rz
Y4yYbEAGpj6ksuwfZVuMNhDeqrUPUd45y2GWabPqAiN/3qqeDoIdxz/0tO5H+kjEfXxJHkGIL3fK
6VHLJYfiP/3DtOQ/fOGMD4VXltCrnfYJuXk0yUfPQ1piHaY28/u6xAHSrtD7wh7T+Wjhv3XAq55R
pVxdpYcoUtVqAo3/r0SVisJqfB1DPHmwR6AIhhLtDQroEm31ArXowPLH9AYteP19Q2F2H1Wac48d
ihskUSJSnJ495A3SYti3duqejGrSviH99yPFEv0mShGxIeOfp50z8ocbEdF2EPmRKi7T7NTN1AFt
U1d7CcrzMLWeeFtPhrbsysH6jiS1f+8lBXoMFqLAr9JBHOa03mVaPbzritI4YljtvK0rxMz7qR5u
FlmJzyh9HzrPrdmWfjF+MJHn+M+ihPgUt0eS0OnTNNTLYx0Zw2Nqx/Muj9PuxqkV2q5NLXFyzevp
zkyX+RXVeXMa+8YKGVKjcpY65l1ajPG7cao/YE7h32pA+Gua/XOFf6mlD1AppIutrcQVhaoLnbfp
2GaqvLVKczyhG6xJFH6rlrRD/KgdSz1ro8oP1hpbvLHIAq+ZvLc2bPQ4aMfcOapJGIcCOM4zX3aO
+lPbd0HbyjjwyMARo0XvttEWaz9XtvYeawv9MUW7/9NkFu4pbiKEwEwEzoM5mixjN0oKoQa70rd6
VLXvV8jPR01NRHnXzNQPg8L0ySkX+pldMcR7fC+rOOBr/iJG67nw0i6ouYQmt/efkTJvPw9jHj+P
Qlg/1VLJH1gEJq/TNJIAfDTn5HVR7u2iLml3EsUeERhLOgGN6utdWiffe2dJbqS0W36hTjc89euw
wqnhgVZmuhNWrM0AUrirZFqnJ+Dq7k5mfCKI3zbPVVp1VBYW2cVkeSYC9QtQunEyUD4ZsbUUoq16
PiyZfjfoXdwJ0ZVU7mjifqv1dHmOTGw9972K5vdqrLXXSU2CH2pLgWx37c/2xwWmA7jsQj6Ppo1a
aZXONrvifU+ErXuhZ1pEACvpBiRc9PnJRl6dUruoTRTYc++VlkqevS+TKQ74sPLQ9/nqD8M0Q8kb
ZfVm0CR0b1+fvw+VXQJBLOZWHOy0cT8JoEcuJgewBXekf947y0AgcJea/ipYnrKkabdZf/C1Yppu
E5Vl3nu7KsuDkQ+YCdAbsPnawZxaWM3WbWGpA+W4j7Z0syIW2qlq/NcYn8yzyQmF63Jq4pHrPIIS
hky0k89PnA4Z3/vpHKtD1jiOHyodne2DSB0CTiy86jR0vf/OSIbiuzD7+jRS7P2MG4dkdYCz/TAN
S/xULIbceeMwYHZFS3Ag7vhDFCSuA71uKMuHxB2qEmCM/73Uew+zNXMk5Ynd5hM3b3Jfu4Z+0oF4
xUE2pdZ4BMRJnx1WPPcGDqzOMdJS2v+9WSf3mc9sNWizwcJ5jPwm5OapPhVN7E57wy2jd07rdcNB
9xagO+WqxoKxhIHxi6s5jTjEIMO/98r03uVNpz1OuBlISuoGiHqbVVjKc23lASkmAJYMX4e3crKi
L/riuRP4MK04tlE+VUHuNd47lUpVHocudz+h4i27YNLMvj8aWHK2YUpaDu0nTdwvftaDps7fkhE6
n51UG2uu8h6KqF518lEbEhPsGewwe1dOIvEOjmqrNxPJNjmJBxkK5fZEL0OF/j6uqCgp3+fVqD2O
EGHzYL2u82BmAoZcTYQwhtGYk31cpG8bMKmHWgvkIP3sc2kOyT2fcqnd6ro29EfSAxwtstmukLlg
mSHok7bN71Sy9FnQKOUlwYA5+Xuvkx4080l4gjCqcV5F6XoY0+sNgueGbmvtzipXRXiTvCW9M/XC
fW+79DdCbeKN4pYw2OrgNh7JcakKyJxR1ftk5XqOwkttpI+zUtiA+RlvK88x49oxy513tmjwIR0m
71PSTtoEWd8zIWuXzptqmW5jJ3GeGj0SYLAz7QtzkwJLQmthw7I867RA1Y62qxKVHMdYTs921HI1
FI4R74zW8j/UA7gSD0eMAqeSub0bhtj8MhG8H6u8Hn/69CItPiOtOonE6gl5SWt1MI8Las6hFao+
Sqxk0dpNlkzbwYOFsLj6iDkHkK41GPpOK7WwTuyiuzI1+KVOcVZe26ZLUeHS9UD8BGbGefuokcnY
jRFWnS4TMi1YEqqfNMbuT2Z+jTBhNnl4o2u+yRWbOV/GbEGkpVc5ZkLOKPw+cPM+7l9V0aJZe8Oz
UfQ0DQipkEZFwoWW9sOnAQMAJ9CkKvDhimuX0zGqDmb+VFk7RxO9CEa9yW9VnlvakdDiz1RqQx5j
bLIwsWv6vonWfEHaQVrkXXZlrLMZl9E2c2j3WDQdOXe2I7ZjX+zv3Eqnht4tVRZ/s3S/KIMx6qof
mM3Er/kp2AebtfE6TgYSfi50BAXw3uyD3pZoMjlz9srIU4tTm1rTleH9H01afpzne9DlaZz5trX9
cXrjqb5uyPq6osnexRF8i12rL37GCWyK8V7FXsa0dsJxrl8yG0HPHIHxQLMaarOXu3jnM6a1vagL
4Xq+BRiBrveWJBXXQiTZOBYUWZhbQ024K/xh2seg4Q+LzK65Ip3PC/9ZDqghXUP8JRA62UyH0NPp
cBDUMfmYrS+9NtXve6dbAgD6/peXH+ziSr4vdEw7PA7CZsZVxJWWVau8GtYSSZDOaOA1RYKHhD/+
X7PW/9fjpYf0W1t11c/+/4P5Evnab9u9zq/O5kvvyrT/8f2//k/75et/7Yu0/dL/6H6fNf36v/8z
a7KdfwFjNF36aSY0UnsNV/+MmmzjX7ZpM2PiCLqmxVzpf0dNwvmX7vg25m+uz8GEgPy/oyYh/sWA
yDE8y/fJYjyQAP/BqOm81U5rEmUMwZQE8qKrr9Oe81i58J1nfpOJkCCSBQTx9U7w85vfNufCHOJ8
oPXPKhaBmELLNfnuN6feQ2eWvvPAKjomKVqlzM9cvtUp6fX0nh6uBifIacOlT8z3Ob2gK7PY80/h
1/KMhPjHFb5nMt07f8h8SYsqcmayIVPX9xpqigEscBN+X30Nt3o+8vmfpejrsgyf+K9p+29TdTPH
D1JokxXmDSVnsbxVTk4OnVXNbnHpQoxaOSDYkX56eYMvvEb21+Yzxz2Eo7SZmLRjq9l5QdtdJRm+
KJGvHeooGo8vr3IeK/95OJtQaaLd4sB62uyjFKazeJFth6Rc6f085eVnjXVpZBbWvY7J5reX19vA
iX4tyPcCyRpMi8WgdnM6/bqpjEG5Ji7HsGMMuy9utMw24mCJkFgJoexGQ+DIwj0MjBUowIrPqV6V
h7o06ndXfsu6hf/OKv7nt9CtNBDAsUjQzg9Rh9WmS69ltfYkRWXqF84T9i1AjGKEXgJzWeagisD4
85tvPJOUMK2cz3Gm4lADNB+8/HMuHGl25t+/ZhPdPVwt8VjXzNDWRBEudvdFj2LsASrIkVdSiQtn
y2YgTO/bYorI53v+4L0lexWDrOLrobM7NfI5r7trg6qLz8OuMLElJDrOBuWTuzNoopJOsc+Xesvd
aQaTmyUnuUTXtK6uLbU5VFaET5mTWbjKuEkSxG7i79wBJDvD9v3LL+nizjHfsVBLc3xmsOc7Z+rx
YnVEpLCeOgz/XL25U+bg/cdHgf4SXwdxzdMNWqvnq8iMKr52vSq08bS6KYtlvhnxo7iJhqH7i6Us
Dj8TZdfySa3Pl0p4TVFpuXXY5Uv0Nm2ShJF/Id7HXdRe4Zf8uXceVxvlq25DDbK3saZn4tW0vl6H
5Kv1MUFQaefk7X8GiF0/al4NiHzx62rgbjh/oNmBlGVWRh1yexs/nM7M7hEwwqQJmc2jIqtmFsc8
/OVj8ecBPF90jTS/3RHD5DaFG2HX60SG997TmjFwMt3FBTv3nSsh+89tXF8VppIcQ1v8Skt+X6vC
QM6yW4e2uopoyMJovm2sPrqCfP/zYgCoYv86fQzGjF/5/m9PBBwjL6LRRp3VwGrb7Gr3BK2anroq
2EZDs68UEGs0OI/F1OcrzEZQ5IGS2YQkPAQQGmiNIVy6BjX7cqkUxkZTfTf55XzbZA5mcFF8DSp3
4b05RFw2ccUkID5+/t7cKsHCqkiGUAJTxJGuLW5pY/ahBwLuygNe2FAaSmTvggIJD+ANAihJmnGK
YaswOKPrW9ktyIIl9cKqnpjAJ743XQnyF65ablmbTJO8hcnVFubZ4aLEnDBtQ0lbfCe6vqy45Bq7
2eXKdHdRyigco8vW/lLj/ldAGh761z6qlq9TrA/HK4Fm3crNCybvXVM1zwW8suXqpH0p3SKnMWTn
ZuQxdM2Ncm/0jG92yC40b7psLtzdPDnGEmSZkV1zfb1wwIjLxGzHXxO5rV/FWHZMrxLWR1szOpil
VodASnDa7IwvGJclNw3+FVee+Y/j5VAGuIZY454OaGNzW9CpM5a+74YQ7ehs343IMEmUXoO5Kn+8
HID+fNks5XmWQ/YvCA1buTwcC2PPob0dwnxqc0ZuIjoyafRvWqc3dXppyjrOwLP3y9xZLmTMBJio
soZbN1dNGr78ay48t4kegUlDAKAU6K3zzwqDwgVwmdaFfdECJdbc5g2elslb2mfZlUvlj88KgqdB
wUPhtB7zrYTjUnpzpNlFH9Z6lezbFIhdrcXTuyiJpgMYYu/jy4/2R/RlPcGtAmTTJ2N2N5+xo434
DUZEjDbx/W+S/vzB71vt5uVVNr0ebjGWAZgNxmdtqYjt68yYr4K6VjxWLSO4qz46KZAx8xBeP3Yi
yBK2ewnkBly+mRzmJs72rpzSW1V7PSquMm520xBb90htp/uXf9ulHbDpLnHWBKXs1gbcEeC1nNLk
QwY/eTviVH9Yqvyaitz6aZyFC0cnMK8pEEsAmFyP2G/3T4pGYZzbSxcyX6gThoGLvE8XCYynbgZx
NIGtPXSE1FBUkXayU9+/Zta+gfv+egcWJbzLe1jDtr/JJGLU04wqGrswTqSg1+5EYROVVaAqYaM3
26z4rprxpF5EyUfOqP+E3WOx9yTOtQIU2KnW7ezKtXxxW2yD8Omuufs2osSiEq4sB76sqEpBYtTY
w5FP6b0bcJlJpgp6FKgR7Y+51Bf0duzKuhLU/gikvBnmgj51qUPm+ItF/NubaXPP1iZ3PZpo6b2q
2Q1QEbO8GTzd/7losK6hpVwjwm9gj+vLMG0bUjPFhGmspfj5eXAGfdLiKmfo7pofrPaxrPoHLwKa
ptGcNbXAsJybdbw4JVg2LIexlDem+33s/BAgws5m6l/EyxX90D93wgRwTI/FoxXk0gc6/02JDyJB
b505tFtzuJeqE49dbTRPi0UKoTEOeeXObv315c/vz4DHkfQR3ydHMnV3m7LMTQnSzMHguOzc7G7+
KTsGmnWx52orrmQQF56PK5OxLPemYxHszp+vUFY5eIsEUZil7WuzyAbYAmX5LPPWPkV56t0vpiWu
qCn8ecK5NuinurQ8uD+2+i+GlURgJ9nU1GMXE1Fm6JB33SnH+7DcoYSeniJ9NTTL/WF+7JF7vBJ7
/7y8WNciYVq7uXQpNjlhXOMz1ssUG+J2HepRKd9FbtV9Um0uriz1ZygFpkBGIniV7PC2iVZn+KA3
9jJj+2tH34sySt+Xg/np5QPz5yKWrtPd4fOzTdPbyr3V0Yry6PU5nBc0vLQqMb+lyGJdOSt/HktW
oQDQdYuOGwne+VlREDBW+PEMhajNb5yOKdcOIQXCdZebQUKz2vuP76H1ctR1A0i2JaD8blb0lrkC
nTWHkcc41Wwb7UEoQG//+e4Rc9ZKC+YA+fRmFR2YmVnnfOOanDDYsptgyQp5+ItVSI2BuNONEsbm
zC0DEJ8J1dkwN0hbClTsoLLH05XjduEdGVwcOuFj7cds2eBy0Ecaax45opjETcUQ+KbQouaNhVpH
aOiGeWXv/vySGL/Qiqa5CLxQWJtcaZJDhjcg64Gx0G7NDI9fjEBz9MmY8F+7GS89nGcZDMh09Kz9
rfZIl/c0nDttCLUIc/UswfBZj3/qevbE6SmvnPYL3xQlFUXEGqTWa+n8VBix1zrN7PVh0wI6SH0Y
6H3SDKeXT8WF/Vu/JUN3GPrTotnsXzWMdCc1ewgzK/5RRKlFnmN+6olGx79ZiOEDpSm92e0h14a2
hW9oDuE4NOWbRoHNV3S67kHCXwlGlx7JEFDz1ivcoTt4vnGaV4yph+ZxqPtG/YRmnonOpFY/T/V0
zU54Q4NbU4a1rf3vtcT5WouViNhzqbib2o3vx7bOUelzAesgXWdEr82+G51DoRlGF4w+gFgyqHrq
4Ze75HzmjDxc4EbmOmOHL4GosBI9mNmBgX8/9cubqWyn8q3SyvpHa4MW2s2ymF0MIwEqhS+/n810
9Z9HEQ65FmeOkc52xqi1SZbgeD+G9hyjUZ+Y3cOAmfrHGarVHrceH4hepIGYtBbtXnRpdJpdq/6L
47huqIVuEM2zrSgC5AIPSH07IvRuNMdYkObW6NYe6R7ZV5a68DGvaR6JjrdG9y3vd+6BvzlE87DJ
G/lQmqYVBSCp6/tWAJGpE7O5pj51cUUmCjYVq86h2RwWG88Xa5T9GKIpPt2kpjNAmYmBD8VDZDyY
sk6eXn6nF0KIRZ7CeIcciXHdNoQsgAYtMasw8asq9Py52sXiqhbphceCJsIACe4XOYC//ve/Jet9
DrBoVJYKm6zWw0zlw20js/a06Gn7SuuW4S9O6so0s+m+UhHZ25SmyETmiKqfwngGXB7PzXBYYlEe
xiyr3s5Nrn0pTJVpiGub6nXa+v5XbyAHuhKfNwpuvz4YUjha9NwGdJ22VFh9dOXKjZjC2Roie2da
yXA/WXnyCg7ueDeLRASVUzm7Ppv0QIE0BHMk2odei4cwNtzmxrPi4iEuJ5uWbp8cKNWHK9XDhVC4
Tp506geU5uytdwJy5LMuK02FmIWDPS8dbTr5APWeylKpb//5YeNw8/X6ABTgIZ4fA19hV6gXxRTq
CdD0pKob6Ht2fPiLVfhu8eHydAckyPkq2Dh6i6jLiZ5xHZ1AwFS30LeTK0ds/VvOOwM0BqB3kvIx
LHe3smvpYuQKPy4VdvNcPuV6Y7oBQ3kK8cxV09Fpx+JNM02RCpij+FfYV3+WRCxOpk6OAR7J3lYn
U2rDPKnYSPoTC/x1tIBy3K6QoI+io8oFSGSjtr6+vK8XTwoMI0+njbiSIM/3tYEIOFZ+NYVFLz+0
gyegpzVqF/vLNUr+paAkfltpEy46mpOZXrFSOZZtWM5Z/pAsubrSxLj8PBY1LMRAz9neZoWAc4oC
Ds9jA3xu4wHwTNov4851c/3jy3t38Yk8j++M88iwc5NDZTIaGk0RjyRshQP8Hxbs9PrKE11aZe14
0qVYG+3b5LNxJ2K93U2hpdSwN+ZkABs8XZOvvRTMf19l831JfJMaw6zZN8qwZwC2YzghqodTlI/S
aGwgdffy5l3oKtMBWzusHDyfDdzsnjKsWc/iXnEUBhXGljdmO63s1O0YF94H1frG7WR67cep1vN3
QtrafdQP6Z1V4Dlz5bO//Ftci28AdrcFzfv8Kxjh3/ma1SkI9xARlAbOstCTD5PhtsfEKX9CWQjL
IY1v075bdtBk4sPspVdKmosvml6PT27iAWPZtESyIUp0jNNUiI50fbJHo99VTVdcKdQ2OsX/XF+M
pQz4hPAcQZ2cP6tbozriVmw53kru3VLE8rUk/3zkruy8UEROf5t2sbvPZll+hSQGa89wvY+CjtwX
AM3GtVz60hf7++/ZpO0WVBJlTUqFXuQtgEHZAMYR9b4SzrVGwqUdtqBW23TYBRiFzQ5LSVrBJEOF
xmz2OxVZc1jUMt6/fLIvXSJcCmtLkYrR3mIE20F5o63Axmfk3MMuXQp0wtU6OnqNonFRhqOfIy87
dzSazCirrmEULz0lYxo40dSrVHibT5mRa+wusa1CoFl4YSLCF9SyaN+8/JSXXhshVl8beDb4Mv/8
GLXSq0sbF9vQH0rjhvYN7MTYlN4TNrbIXf3FYuDeKPkxjvljlgrVL+6Q4Mfek57dYcGXPKgSV9wk
nlBXvsIL4xEiAOgvcjz+sbYDJtEkcug9GjKtOSdfcoEyb+gug/Z2Hn37DrpOVyCMNHawRsrkm70q
2e/iEczOzYL65AclOhyVp0hj3pwWSXHN0utSlsBZWYEOMO3Bx53veyMbfZKjrmi06OapiPV5p6ve
fVo8r0AtwK52llXYb1/e/0u3w5rvWmu3CgzzJseL4yEVsiBWz1We7tOkexq0KgsGx/5k9Nr7lxe7
dH5ddp7pCNm+pW+CsagGZ9JnwgBzbHFrrmR3PbOHK9fqpUdiAwmEgj8p58/3cS4TpdNb4vqpkv5D
IWyJGi5io06cNLeToY9/81QmxBpmG8BrzfV7+q1aGg0JrS7lvZmTs0dIv3iCRts+v7x1l0IPGO51
hAjqAFGE80VSTBMoOhiTNL2OhUFmFNo+VjJnlNH2nyPN8vdZZGJmratrEqIX9xM0h+/AdmYgvb7V
356PQeWYVWClQvhdMU3ZNrltas1I9oUjYZAWeiHfvfywF88Jw0yH/iyIM3tzcTTYCY+4qU6hUr4f
2qa0Qm1Ms8PLq1yKczwRiEKM7Gx6wufPBcZVeCo1IExEhfFodpN/y0iqv9F7OV0JPZfeHiwopCwA
qaxA2/Ol8tZyNNuQc+jFpnqUvrDeRW5fnqY21tD+ccQNhBH1sUTt+C+2kv4zQgOABFeI/fnKte52
dKlhheDZk2LYWptQdkvrSlV66YXR3KE5R52IuMTmk1tySMljbhJZu6QKC18V5k6Jyv+bC9BzQUGj
5sBr25ql1GQzpVPPSDT7k7H3lT8fnbm+pjty+Wn+vcrmg47jysnNmFV0tLn3nl7ke2Px278oChkR
k/yDl+LVbN5MgxYwBBuaDbYVqYchjXLcyAaDZrfut07YzoUWRnquriCKLnUFwSGaBktDjCFGbk5E
CadFN6gH1GDpUPXLxn2K+rl7R8yH8TZO400H4PYIX2R8pfyEanlprlmnr4tsy3GgWyQZVMVoKG3y
NWsxusqY+PbKpUlJSAvkhHCQ+ZJ1UXqcl9L6rsOZ/lQKH75YDsV4F2e9/RTn2XKlWrn0sn//JZvA
mpWOU0ss6ELLqYc7o0zEIfPb5srLvrAKCH2uPPo2TFO2mZtd91ac2vC2MDeQSKjF5pLvprw2rrzd
C+tQYlDskE+R7GzH7HVh4PXT9UaIqVFxP2XVeGwZqF3ZszUD3Lw9RuqCMSRJA4PI9Vf8diOgSmBb
MziHUHqCxL5P7FeDdJODLwwkMEQpggG+/W3jogEgTRMO88uR+0KmdLb+5gMt9bJpbTMxkEjTWq4G
Z/5WFBIJAdBYjHxjrC8F6Jbjy6teuC9WSSkT+gbgOHdrttkm8HGTOIaoagz6U0HdunfLdn52lfbz
L1aiB0mGz9CNA3O+v55vLHHuLQCwOm++a6yh2S+IPTzrZn/tZrpwYMAlIQm0js5hPW2WSlWG3Efq
YV0DmG83uY7CCTmJwpcfaI1l2wNDoQ2cBUAGMNvNR+a1K6sQla4wblxwY77TJR/0rs2Xoz6gyUHL
tJTllTv3Urrv/b7opo5xZJc4vZ+KcMD2/adsrPbVaIl+v6R+NAZVgcw07Ldib2lozcNMnIyjjwAE
opXanYcJZJWighRbcfft5c24uOX019kMmutghc7f7mAOIOpob4f0SZq7uZjzkMZI/59HHA93iRU8
SblASXy+Spdj3Slpt4f5tGI3MS3epwB0rmwypecfr5ZKBUgRFSnYB4ri83V0d1C+1tEAL7XFVSd3
XpqPi4knl7Gg118GUL9biTqBx7SznJrkbYU+hww7I4GDmeCj9RhrpTEGfRWZ2qmFeWi/HdJWi3Ek
8spf1GlF72C0Vs9WJJchryFpv8OnwXNuYlNk9SFtWzfGTytO60MlG/9zNNUpShJtVNkIZs72nYyS
aT4tyzDT3uk7Ed8XSYJTOr8BKQZVzvjeFK02y2MRAY0LXWJIG6TtBBII/b3aCg0Rd4CVOsPZIc3Q
+XtD5emyM0orx+p1juL72a6Xd6paMnqs5cL6k9dgIuCNlor3nmqj/laque6DFK5MyThKahF/S9Xn
O8G7ItsYJEqxM+LrImx8WX1qEckVyLFgk33oMPrNAsy0bHffjqCmdp3oau+IxJBMmK1VK50oUaZz
HFXmHjNX8/Nbrx26+YTmrodwQMXg8a4zuzwOAWLFcTBatfMcYdElQsQNFIQvz09RiGO6IQMbUYbm
/UonMo5Z1rBJhnQEAb9bXgtbzVDr82kx0dHQteaQDKmakdkx4H+nqUg/IHzpQvAyx+aharT6o213
0LeF297WM1QO/rYUkTu808znkn6WhLMwN9qtNpKV7fxuWE61FdnGDll+3NTAN3i062MzG+9yMcTu
Lh277g2GHFYfGp5kMBH3IAWO+eBINGmiyL1HI6H10YRYBKImCNl8EHGR4ZFsS/MxjWdcP3zMyZob
uoGZiSqT6ESAA0fe3DfQxMShgKpRhJE5NHe+GYGZlEm+JPREoNMGRjS6qGF4eo3Lm1tq76N6HD8i
cTXIwFVID9x5Q+l8hTkef3G8Ur1qjbK+84qlAFegK7GjatOdgxwz9Va3Cp+CzsIaw0VwC9hZlkK/
NeKq732gzcWE2Z0Xe4963/naSaV+PH0aPAT7sBUR5rJDQ2nU+DMvsjAfdfPnVFqoWGi6mR1HrdV+
op2gLBR74SAdVFNyeHVUVN8QknPkasql+GAXZa7typgOWkCrOPmcZbV3Y6Zp8aPqsG5TOCZkr6LY
tT4g15L1wKgsAxGQJEn00LNWcZvKK0BfF35vNoGK8VW5KXBDatEhntMP5ai3iCllKqqeJrFoMoQH
3uTB4qftd9tFM2on87Ksd5Fbj5/7NFH1qem9Qu7dLLbRh8/VeDQQjBMBs0HEbJLJt5leT8khASOl
7fvcX7pdQlZCmCgLJFgs6df63m3dHIkwbfFfyThHH0qL/pu6M1mOG8u27A8V0gBctFN03pB0NqIk
ShMYKVHoe9yL5uvf8sgqM0mRL2Q5rEHGICOM3gEX5+yzz9q8kQJQHmkV/GjE2vqb8X2kbbu0vlBv
2ahrwNAXuwCZBm34c8GGRgYkrd8XLoGyIJMQc9EY438zvJOvVbMeFb5H2dj6GpmRpPcVDya3dRaC
ru0ky9asj4ReurYaHOK6PYHYg/tU9K0w4nGUPRQKx5zzoF4HX5GBWNbTo9RMXAFrXkgrGvSqJVne
s1V555jawqL4PvoOuLR8lLx/NQJCnAh/jmjD2hdz0SegfqrpygOIBe5OU8+9Biu/SqvjuDhyDAaz
kDx1Ws4HbA3pjFnPF+3junr2Bw24n5kAuBkb3AvOYgR7XhVEVMkJBlmKr3rj7EHeCdi80B4NQkyW
w+qMRAO1Q+rs50ZNrVFGzbD4+LilPbkNCK5VYxP/DesjSVePurbszh7Muii0+mO3VkQa8PlTc8rD
/9MO7E56ON8iNRXtBUHU/wDDp3y2zVFDYx38KXbIojiXQw3mxwA0YLoagaODa34EZVzyr/1pBCvY
9lxRdae1f6gE/2byZZXeZIiIuwudFGfUb/1uhmFVtatvAePKPvB1sVxtpFtQwYOKOgUj2WzHIRJp
9Z0HVBXKUoOMh8k68C0Om15O/+7y/6vF6/91q/oX0O99/95+mMf39/nutf//YP/aMFEk/3e+7/m1
f21/Xrj+67//98I1ht9/4cn8a53634vW/Mt/0bIAgMSXhhWECv//IX3tf4FFpdJGu7j+otflxv+L
9DX1f6ElYsRmNsEcnOvuv9mz/q2JwBgLGJgxhY2IZ2Ot+L34M6153J1JPqht7oBfcK538IewGBnu
H3rB65/6qehGvcdihoTmQFGFC/a7V2TTXL8de1c8jFX5dWi3hGHpOcNcWSg/Wmfxh5vitxr/by/3
WyFo7DLLIWqIB60oX0jhfCHBNrKr9dzz0j/9xg///gw/42x/qzl5KQMR+frbmgwYXfP6Vn7qP+HQ
jbgdB+1BI2uYs+tPWz//4e9T0bKqT6vuXX+lX/9+yVfKp1HlI5shj6vYPrfu9PTPH+Fv1wE0hp9e
4veNEBu4ujY7snw0SuMzm0Qn+EJfdvkny+Hv1wCXmomdhs0pkwkz4vSvn8RT8DI6srwfjPVS1/dK
JldCTxpm/R8UwN8/Dy/ERc2uFhrgdfXi+pX+9JOUqdOLxcuKh81vWHN/27JPrjr983f2u3SF8m37
154J+xNeawY5v76IsgCyclVkD22p4MVKAJYPJU7K+rbV1blxZejZZVimn/75dX+/HCw0Og4Fbqcr
qtW0rp/9p8+WtwtERscqH4iIT99baqt//vt/beX/fKfyAhbzacRoE7MVc4tfX6DAar3teVk+rKiO
waxUdzeKygjG1e1DU09l3ICQDybV6fHSA6ZBKxNfTWlR82vdi6kvIugUlCGyoOzHpm3UCbTn+5rZ
xUPR8YO4/uweWhYDYkPZPTG5WK6nfKe+roZrdUMQSbQ7IBB7UIHx5NvpvXedUitr2hOnSe0j2yt/
UiJ/vWS4tzw2N9m/whuD/sl+wq+fWtfSytvX1b8MLdT7WK+T+U+L17+eSdeXwPkA1eV6RnBp/o5D
AL2eGtus/MvuB+v3cY/SKZbqD6fRn17kt6tyb+oO9BwvYgHGHiIYskRd2n/KB//Tq/x2EXYL2mfV
LP7FdMN9uVAJYx6t5H+lGvx13nnmdcL0lwkW6enX36QU1r5ZKi9gyhUyydZluJSb+i+VNP7+9Xo3
cfNihWYk+9s3tvEWVmNw6SuqU20f/e4iuj+cr//hnuUlOKixkkP7+H2EVHf+KBYnKx+cR1B6zD/+
+Zb9+5/neYycexVZgeP/vmg2wY7K/WWQDzT8gffsdn/KxvrTC1wvh5/OHBDVWs1SrXxY9QAeVT//
4QPwtLmeKr+eOtwV+nUZ/ArHQi/+9SVKR+B11wb3nqQeoLhta4SsiRXH2SzXY7f2U1TDpsYeQlE+
8xw+LFNpgLvN/ZQDZQFSZmTVnS+iTA0KHimRK7vyi6QvGJ5PwnkoJbko7O67KbA28wuu+iKUqwEH
YSgK6zRSKd+62jieigWXCmi7NZxkAwXZAyWfTbZ3kw1E5AbwCwBo2sxC4pYv5SKx0z3IQRqnbSF1
NoQM92Md1uZADG9JFw0ALx5tZR390luTcZF6uC5oDJk2ftzXET7pRHRhG6gCzwhA9B0mHPTERExN
H5sqnyPH67/0tJgH1ZtN2JM9Hq4mJ1Wh500EQ7gIu9XJmc/bGsLAMqefBX6AoPS34cAafn431cN1
w0x1oE214cmt9C5uAcN/BdtMuqXbA/Qj4nv4aA3rcJdbjXN2nWyMJck0UdWCwQRgZ70VPC3Ont3K
COgyKlrtud+ndF7CdXL1KOsXPV6za5/mGVnM2pl+8rxanDSmjMnooYoXFfjKVn2hxbYwKcs59mvT
CestHw5jIUktz/In3exfsrytAmagTlL2bRkuXrneZFOmRSxIVHZkilUl3VBf6XlWf6cDbYtnRw3h
6sHjmpmYBXOT+3ddbe2XoVBtMtsDWMNm5G1eyaEDsPuDLNw5LkoLSigLMkeAyHlsUDeEOUMpGQwA
gQJ/1t27warqE0j2NvK92ns0XJ0XKFezPEKg/gRRewwHraySSRTEU5N5C+3Vm09GU/o3qC/WrTEu
+u3oLDa6gr2fC7C5BzvNi8RRdR/uTNKjgX69TDRENOu9lBDFx3YLdkjbQY3D9snBm8clI613d5Om
BVx5lO9Ts7+0Xp2eVg+5ZgOXcrunUxHWyt+fOuEPN7Jplx+Z9N5UYwA2rEZCJ3yewCLvoXCbvXY/
z9v+WC12FXqw+Y5G61eQ1ldx7zkrAjkF+z3SiHMq3UkkeeewresOWeBkg4gIda1Cv8k++Wumkm2C
x4hrOk9oyhtQfMiuvb0ggEl3iVlldm5WbrfTzm73udJzK8yarT9hi+AHLnc2MGfLhhhvqVPL5fu0
yrUpwtyaxOOoFLG77PGFQBua0LmSbYYm6+Ma/l3CSoiGpDyB5NxsiVRlvo4Wi/mtmIsQCMl0lPo2
8v9rZsSX3BwalkPeXVXDQO4ECpfXbIFLzGS0F8OrB8s+bm39sXP2K603m095JruLtqrhVFm5ir1s
s4+V7/mnYRHbLSKxkwy9QUCb02b8x44eGR0ixj4iIziYDsuA5xjeCOE2IQXjcuMP7hiAlikTA4Un
6EBCL12fE2LQNWHpNAYK4Fach8lyMOlu5+uOaPnaOB9RrC7aXGQhq9VEeiHE3Vaib4LKarsk4xcM
vHIKy/bZW+zIbzCArCWozGEpYiWq7xSsH2YBAZYTs7O+mvBzIndSHxfiSQKw+sbJyrs6ySevvN+L
PD0WDZqOMW3T2YYlHztLmZ/Qe7cj5Kr+UG/DfCc3UO3AGLpoqbFUw/rOJkK/avU4kva1NUZBTBPx
AOOgLMQ5gD29mN2omBxxt4GaPIm50wNLyPIoa82PlxpChp66eUjClIpq9qTyYC3WHtXaRSceZw4v
zED6q+bY0w2DkikmgRSYbz4zIBGpC51/49ZU8BD+AkXWddMnJuS5RLenNvD6qnswFt+EoCbq4xVN
eaeUvSc5+Pq97P1bny2vswDZBAoUTmtH8N6ZKcmLtP2vW61/WSB7hE4BpQsWYZHgoERsWttvJu6s
cDetPSQzkfOxqqu3dWum49o23aMxLOp9B3Sdh0Ja+J8dqZ5VP5Q3nITDaZ7S6uL2Rn+fMc8Mlqpk
9OwXT4Z0+7jfCVRIN+2DvRjq2GaZm3TSLk6WlunhdB1syLz0D/kOI1BrO2i2Yisv+1igxGp8lfiH
/S/F1oL7KbPmhIrdHy1nzb4Y6+zGDppZkJqyfFgczYuLPh1Csa1IbXYmwXzClV17qwBnbOYazVo5
oBj37vNCmHRYQ5c6TnAnuSg54kLbW1ISWZr5hVmAbQaFpy2c8DwSSIlYv+lDasZEK3QnXYrqg9+V
HtTzeiuSwkj18z6s+mUmYNkHi3lH6uvybWpc/bnaiagey8E6OMPwNOjdnghzU4mRW4w98uW97cTC
6KT1z2PZdCHebP3OkixOZT1ptEApmemU+XsPqPdYwAsL7LTVj1remlGjNSrk2Vk8rK546zClfocD
r0WC7Mh7zy27t3La7TLIHa2INHPtL24pGIq0dn1ohJpOW24aoWYs5c3q6Xx1ZJaGgIK+ydVqRDxO
7HZEjTNVjzk7wXx3S5kdKrUVVMwZwpyO3fjQmGVGt6qIHWwnfU861c0X8EI5U11Rh9PM0GTwR5fc
s65M9Cb/lmX7FljrYJ7JY8PH3Bl3XZe96XyIqzqKHx3re9cGZTpiqvbbiYdiKroPRDTl4VDUPLbb
vhtCGyfuY+vC8h5nW78YBTBrT8/ymJ2czQumvfED3ZLswrrNbJ21nOnWtLraA0gsdFylT49rjYqb
pUN/mVoe5R74gCi39CyZpD6FQhC753aqeFlo9U6Nr3H1jjl/2ja/6tuckYTYeeHQahrppZ1BwjnD
MKVwtg5KjrGayh+llY6vuW28L9f/LfYYceHM5xzSsQxHzfPv7Gx5hbCzcDW4Mqg9s8bPNIBlx+1J
KUFqHP6Pb1aZv8L5014VUkUiLU/G0J7N581JvVDaWMSJjd7mS19pe9SmCrStL7KjskD5u7O3hFAr
WbYhPCosvE0Lr6AfgkCIHfTGlgpjUtuDrPXXrOuYvOXZ+GaI/d2yW+3USwPYq6VhqdczFvDg1BWx
06gxJIL2DQovn1kn+4EtTK0JzVnylARBfnHqjOWfjeftZqq1jbS+8w6+cu6XbLuIxjrOuhWP1qcx
e/EyPy4MYM0aR2WwKGu9t7bcgcHb/9Ca/X3UtPmcyQncK8vcIbfzckOxQdIOUCMkDIcFwG6R0VTp
Kuwddwo8VlEAzc+w+9lYOXg9wUdK4oBbRrc5dlNb3XUcPxed24ncB0REy671ZIQcH7YjP4RodZ2K
CnPRQY7ZclB+WkT0AVnUlOmWSN/MTlBEjNCu9K+sdNdHQn7RqAtnOItKyIPWN/55mB2dB2bGV3cF
Goti8xImyfvB2knNWetcJUXtfBPlLEOhw+z2SuncdOliHwx7yIm0bwH4C+r2aq7kqRrhpetlPgQO
qPjbXHMvo1/DO2137VNWb2QDgYT7VBh1ze2KBYyBpbWAKG7Jd5IE4QW45xzeGpDvrDGGcBgs72nz
QA2bQlvv6hq2eGfN31oC0m4XuVt3QOdfHXxOSdEYZMs0O7VBMWbdsfBqGVAhddHeW300S7eK11ba
x6xx5rdtbdPLanrDbb71mCGa3ngaLWpZg/OfZ21+KtfukavOAr3te/elp6qHmgE4ywPdR8ImuHSm
kdlYqY2ndhSfkf2Bq5v41fS6/aFv9hyBzX7Jfc4gFBJjZLUEMgx+hI1YJuCbrjXVgd4XKs5BspMK
tOZTWOeD+WmyxJ4weaOD8Qsu40nr0pvcZBrGrSbJFhFqjBY1pg9OrZY7ldnZHWfddlSs0B1TuxwT
a2DmRT3YJUZfSC7humDrpEznu2JgjiTG3jlV22D6gaG37Fxbsw9libCYb01blTGxPTn9SS+fm023
eHAO6kDghvfccanEngEDn+uxl/yGpn0CQmiFGo3SeQaIcZgm7sTBsOYzxpfvrZk58dA2dthlZn6Y
gMhFpRJZQqFgEwlna0GK6Ta0rMKHQmBSX2QNgSy9iO256+/KAixTNW6kCg9DkazD9lahogWMLrdj
1mXvduORcMyw/zTjlz/lhZ1fttWuGB63TeCOVI3CIjIpb9o9WCuTOSE8wyjdvTwL0tLcP6wF2RTg
Mw3sIRu7YwrH3FEOfvZN7OucCDH3h2HP29Du0xLjkaHeilbsd47eZbFZ6fI41O324Il8+1S2hXke
drVFlrYzfGbJ8U4DQnQaN2u46bGgv9QOEGRNMxQpDTMu6VzTqoNJm3UgBMONC1882fnWMb93VvDT
qV09CaM/jhTjPWohOEUdF4PeHajY8rPtiYbYlIFibmrTF+VaWcKx2R5swZ5EO6UiFG2BvriQLeDv
csA/sKUJUS8faLycAGsT7oku34owpbI7binguL0wltd2ap1Yimy63wGqBIJYmlNh0BnrRvYtG/wP
Vck0eYVNGaRL5RxrUdp3DMzLJ4fr5+SkWLOsiccWJWl5sejmL8NuW4kh1i/FBEe0paiMc2luB98Z
+3hnmSxmqz0Pm8WjDqwkOah27RBDA9OmcKhH9c0Vd+Ns/HDKvjlhs1gOjrZ7Ef7eJhk5JSPa8sfC
yBY2C3JmjSSZ3Dj47RM1GV3EcWbeuuVIosqU5ZeudcZHqPjibLStHW8OaGyzc/DSTHV7HHt+v6Fc
ZyvIC0U+hyP3YEfOqmBs+1/6vICXocMA72372GheGlSa/3VuwPvVhvXZ2bT6SPiAEejkAt6Yoshp
M/1PNFYd+FsKKDXnfsy4FifEPhhRqsAH7amwYvhAKmLj2D6VptaHlsn4tvYEd3/B99JaSI8d3ILA
yww9ynPnG9rGM+gnyjGbJ0M27std6SsE4Mn2z6qxnY9WwWQdZwXBo/5uhtbQLcdUOj3BK5N/WH1g
b+DPaQWkZn9cZ6wpbbGz6L8Y31NNVGHv+9ZtU9ZvW2qP8CY3BQE1Xe/nIVsPerW8S1f6l63Xhqi0
/eux2K2nrGkFwUSc77lWtjedcP1jY45LnG1UStMG6NFLSzqn3PLOSrrWy7IJxuGFaX8xfemdtipt
nvjigJXva/VtAD9/xb9+tZRYOaPEhfuEaBZygRNd0+fYnG07qIXoCTFwRETa2hjkPZAj2UJCkt00
JxIvOFYwnkSiBVe/18UIExRjmJor5iVKYhWQueJ2oXFeZ0wClrtjTk0lQEo1v5MSgTTUSyeadK4M
C8dGPElf3qSLzI6+0c6RzJzy3OHaJ2yqjCym6VpnTCd9aM0jt0hYLNbJkpV9L6qqedYIDgr7uf9U
+WzfkhyQBX26O9hWcMIPJmYJadSMQXCVxq42WSfISi8WaMJoacjEGtxJD/a+QiZo0y2Wvi5fqnHU
Yr1spgRQ9XJAlzcxByzXyJMOmwzKF44Zdl/4VmmMT4tewe1PGZ8Lo1L4PGkklMlxZ9TXCjW3qmuB
OsRin1RgLLp9Ka4JoWln8sqqpeI3M+3ERtoPMdlTsI2yisbaneLJ2PWg8kDmVsqqnrqS2skdpvaQ
L9tw0pZtOkzd0h4b2WVHZ1Beoix/jBtfzXd8hDYGZlnfWTmrDmu6zq+Q/76oHtOMt85lbFvtFmUQ
J5MS52Q45K51wCpAl55m2xHBika9wP/Dddzc+lPeP3dZ2d2DjfnRGdfYg6ECJkxOSTAvY3nPyL49
8j79sKkIYGlRS2MSycaL2TOuwyUwPRTjVN2AxXtj9c/lfEMsqc2iuqd/2cJWedml2PaKIojL6zRU
FfGa2uIfq37qbrKZsQsWniLIU77uehrKs2s27ouf6ebrvIstZiNdBvu0FcHE2vKxL7kzy/yaHDe7
A8uTWZqF/WojoHEyB1avPnpGSRrWQFrYNM7mMZu25kTulXHPpIgbwSvHA4lyxmM/e3li7pNOTYnx
enHKLtYgiyRZKv1EzdeQUJfIdtTM/lDuUh6djFTIofC+DFgpDy0S2MOwFSvBCoNIsPY44TrL/L4k
VuvQpVgqM+P6rKKnS9xiNOKOzoEul5wtap0XNY7kRihCLBp6lrBpt/wxswzi3jTPuWutZcKBtbB/
tZpO5LFikBBtlx1YxM+DtC+qU0rEEOBHr4rkZloRFkDnmFkM0bpG9rjrUBTauTGSfkNuaL1+/L6k
Q/5Bc8eWFX0gZEaLap0WV72YNnEJtVEke460sRxyYI88zQosPTw/5HWlYZLWsRO1eVsxWA1b16D5
7zPcTyMO1puGBbckk8ZLlQ96mJUAK9Fr2BMkEAgOn5YGeS6Rq02/DRx9bG+BxaxnCKYN0S37GPeg
RG5Nb2aLp8ac2k1Em7DR0d3tNdtFMxFv4cDKzUOeETmzZDzYd61937OqOXHSyqRr0eb2Rm7n0qqQ
b2fSId1srg/8kOmRZAd6RBtHY7/b2gsBqh7AR42eSTgkui1Tx3aoZj4POYfzrmVVYnm5nizN9IZO
rqO87BpZigttQdPvWUDOnJ14yGAh8T3GQVo47+bFLYLRrHs04PET9W4ZbfRRMZGWKYY0i9w2XMJP
V/vgZFgLeS49ripKqMCw+o2kcX8LaR8x9XW07VjHvM8NBr5b4lueHRclcHJTPeyzRecBAUY+011M
y96EILUP36wazUBpkxsv+mAEbbmPD1c5P/Qnj+e06W7vsDwbZCed+bHoKB0LWWXHqsEMNViD9jml
S7g1obpERBZRM9DUB4IQvGRElnsqqwdyDavS0t68ZsXTBNQZeGTFd2v0zgXNMke64se1hLbd5UZV
JZoiwGLCNHhaG1c+E2ML2brQ5c1aEK2HJ3JOMIapsBqHkU9eX+cM8xYIr+gj1kqHUOGeOpAWV9ws
natFqsFGWVrO+FJUm3Uz1sb4AfoO9i45eWvY15W8IwNMi8yqEqFGXNonJi4qKFwqwaDtBnyyS2uj
jDZFnDbdOcN7SJhW/bBq0+dRXQX/ZR/CKieFfDeX8dZlGSJq8a9+r8Ay3BPRMdzjEF9u3MZcDt5O
NN+ezjeYnvAA1mzncI4RqhRkRelGLnptTHCmEVgy6z5aVmv+sFLdI11k8cnQTDXJqAG5DViOfsFR
9boZu3MYSoAWnV9TF+rjFNmk4N0Yy75HJgfeAViIShYa+hCFFR8stl0swJl1TlvUsZzdnRqhgyyw
TeXsqxZ7nZG55mN5GGWbfZHgMxghUWfNGFhDchX3gDsnfRD0iUlb1tYX6L7GHowuQhnqQQbKUXWh
Z632zVw4y4Wl2Skh4WL/PHHt3s9632C3xBJ3K5b+86DaLPKMsX+2GNxZhvyW9obDbIKnjbCL+tUr
dfNkpPly71BysShcqWOa71pkT4Xx1fMb/QfN4Re7SpcLszb9q0/K0afS6aQWKMSyz6r2stOA/nbQ
Fv3ZMgr8f4IGAfh3YviTuHDRfRJgGViHhi35rEt8cFbe1weMtXtDYbo3h3oAxBJ1W9178d73uHcl
1wkBBajXo2vf01Z+5zCU96koDJzb8xOjwvzIAo5E0KVkUCaWBNUhiTliFsFmlw54/pEkvbkaOWut
8lEW9pu+FPUNrSTzmyFV96Ne0H8OPeLehGqY5sSX98PyhmnKiQkByg9SGHD1+9rQbjfGC5E3s6s0
cYE8AKLZuSFsRd9Mu29YkHG1chS3DXlcrxiQ2qDWLPOLmznf4G7qzBgatd4XIwbRXuTmmfBm9Ixa
M8JGI89oQgsdQ4KWRGIQi/LjGngW1hBhz6OUfqQ2w78bCfG6xynEFU1FoSJj8ucvMyYJ0y3i+qtm
rDsnq63d+B7JhcGyrsTolmnOk6mQb7NRWyd05QXiiMcV6S3CP3Ma1QTFjvlnv6j6s9jlfLPwbAyH
cu9gkHnaXbcx+J2M+Wg6exHhrPVjOrERQUqDWEK+GREDvSluetVPh94rZwKusB6ue+odtbZ22d2u
l+2jNLzSZDSGHju6eX9isxzTpTcbBwLpvaCTYo72bvTetU3NidOl10czvZZ5/Qfx8trBLzo+qmAy
1lf911TMxtEwy++rqPYzM8CX1d8/eWX33dV07j2ZkyfENFDTqQdzc3z2pP8BMIg+H7hK64Om6Ua4
rPO0hjrSwKdBM6zv5WBuRTSTo3abVrmgakCq6gqn4VlP7tpUd+Jxq/eGCdbgnj0n2BZ5V3hmf9D7
XbvjPZFVuJaiPpjNUIWa6+UHUXXGcdpTnNa0OgqfCwG/c7BX63aY+XUOTpqpLxi/y9tt6IdLNTGE
aQ1S8UiSrCPBFPCCokFqbeWorCWxqRgiBrQ8aNPR+Nw5+DnRly2eWKSrzmM7JAVD4kSxDwBoS98j
3OcZnciknZGJ2zPKTHtKGdie7A07j6dw/XcA0UFTVlyNjD8erT1Xx37YaGCspnqiEcs4P6+Bqr6z
HG2D4tlKTdZ8gQMkzZxmSdeoneE7t7+s9z5i5YTp29btx0aJNPIWk2IfGFWoMg9bOotYgaxSJ1IL
KpLuyK9FSRZn1nl1LK0ciU0MJS22P/4oNH8nWzK7IvBKU2cify3RRJvVAb/EqzWM+nf0bH3mb23j
BzW2XizlNf64q+ckJyeCZqHRgxVw0N2MAzfQ2dyMNG9pE3dy7Rt3ddfQcgjHangmMc0uvtNfm9FC
4ntcXeuyyW9Ih8uQKwTjmFDvGTCBbSS2N6e1bvaVQoMzvfCIgh/bcJbb22IA0hnx1SPwZB941Fmf
0m3DjUZW8ue1cI1v/tCQgzgO+BEqUdCZ4c1lBKoFHObfasetHgQDpbi5RnpVvlE/bdK3X6q5WT9p
kz0PkVrrGummNqNJTeTT9WoKhhm12K2cF3vqROC2dMw+q+bRYCrzZm+1KqgLVjdw5zFqpAcCWDO7
FOZlX+ihzuzmVdu6IU/I1XPNaMbsTTrz+nVJua+Dnc3rkz85qqE6rUTANkB12TKDYEZ4JojKZGWy
xTwftXSfeXFJsGa2ZGdY3xZketd82WrD1oMyJ8Gr893lXg69HQlny2+cTOhftdqiQLKntEvsdjVD
rjURrcKUJ5d25dmlWwpzsC03m7TxEnhG99kfvWszv8EGdaw5JPsujegZgBgRv3hu9N5kpOisRzIO
SZnShJvMuI1iDU/8gXezHjZNEt+np/pnbhxUcD21zuVm9R9q9u+eM1ZzkN/kzMib6WOxzG/pSs7j
5LRNWPUkQRDMpW7yfmqT0pibMpZFfgbGxW9BSLsWucyku6CQI0qr22/1s8bu/HcGgN5bnlolT/xV
/ej7okto15dDsxrVh3JL/aOhD8Ub2cuI9SPtCwLbQs/YsDGW9tWz22zy6boB2FFjDoS1+p1hEpam
9HtpItIvusKJLvZie+QJyBBWn6RJxCyLBD0aABflyK8m3YaicPMOtt0PiS+FHntoHeB/NLHdIAXu
kcpdZnPS2hJb1BdRtooU4t7mmBHfG7fVKQyRqBfRzjdib8rTjnrLtKm72mqI9NRlg5zZuzoyoP22
VRpbEPmyj0Hf6O85ZX6wbOzxC7NzE7fpgl1vAzLrQlWQeq0aM6c5JVYBZyFiT5el5YecC+epIo/p
O0qclAmLTsUDs0PoetwqB2yne0Bbl0U1l3ceEi2wBZ0Y80vN7A6lfddPdY0SbnS1f+Tbnh7bQeGZ
96T5UOiCOWTv3CuKnEebPm3AW1OrAwSmNNlNLCDUvHrMjttw6mAIx8Z4NDX7JisWuPgLmNogb/ot
coQ+xXs9N4ihrjEQUM9Y4rZoscs1Q96chUy775aLVL5umrhxOtP5kqu1hBBYT5Qb11qN4iRB62cu
5wJMZA7sn2djtugtvVdYpStVFGsrYT9ylPR+jwiY5WGLJ7TIuM2tTpj3jB/MLw1dlh2NO7X6tKKX
MMrAFFCzrjSGjreQS9zP0xFXJBqDoxfpockFsjzrFJeqkFis3HyMtXmyGVRNw3PX2XwXpNvOB3uc
6x/KsNKXdDL3x7IsnE9+laJNlRmVl9bPsVO7T4sorSmk0Jz+YFX9DxZcth0Aq3PHWgwnfsc5DrqV
6bOdDQ+Fa965DH8lRCVbNjf2sN1bov04Z+lXHX9B1/8JFfN3SxwMCrghrN+yRM1K469+tbwg0tS3
VXoPdIJn6Ob8gSH9H/4+TjgdTCXB0aYjfnN912TXLrI203t9re8qX/0PaeexHLeSbdEvQgS8maIc
q4quRIqkNEFIJAXvMuG//i2ojUiIwYrbL3rS5jZRADITmefsvTZE8nNSUX2puZsVxEjywUViIEbm
uDDCpu04WqEt6mtdCzXqPIo9V/Wa/piJpt1Hdi5XSNGmTSipJreF0l0Fqgoxs+D8qiQye207d+II
2UVA9MPW2lChLfZZM+qUjjlZN1QHKXS2vzO4Mc1Q2GODcWYQLKWoHtQA0yapzgZoB9J9IdyVqSYr
Va2nWwp94bqdsE2msSi2KjXqA5nq5+BO84P/I1SELgtahUUENM6Mc4dy9P7Fa31ouRw581MZPSL6
mfonT7IRvNXlUxAXtN7PCbIXo/yvKy7V+fRvkgjURH7ydBGspJlczoareoxe0l5S/q3YR1A9PCil
POZVe/pcXIqZ6d0dY+AHfQJ5EUMtAxLp8uKOVSUMLUrMzTWOPFH7nkPJNtXY2iHumPqfqkbtJzNN
onuT2d6WRPOYQOnmswei8DdxjjC9XH6jRoKSkO7A/EnvHwJcJqu20uWq1ecCNo7Bu4gSzlbRwuxC
tSyLxkpCuBo6Fnurxfp0OcZTt7IatpJ0ZYmhyTVaXJ7cZ5zT14WueNhIh4dObwtoGeQnsWYo6D6E
c1EqI3XTnEKMEtJtKETxNRgciy2jqvllGOnmytQQO7EnZU1OpNwF2Ga3dlUEm6yNmqMTN+U2xjx2
3bAk3I1tK66dnnkJM+I+HYLmJoZtdyRUAn/kHngkOqohrP0ANdFFVQ3KeuirZzY4uOH0Wj44vYLQ
LRyatUA0sk7U1N3rrjiwX+cIEcVlf1DM7JXZ6Z6IkUc5YHfTlePm9d7RvP4ppiVCFbyzne04ahXz
j4PpaHJ08CFxpVscP7/GzMpWtq0qQJyMbCsLalm1JSV6anXYDk2XXBMV1J2qKkyt7ZCn4CAFx92i
zIwN/KD8QDZ2SG630OL70ZysjdkqAwgM+1m3a3s/zTm8I36lA8p2uyFv2wEtjmfZT/lnrqJsZMnn
QMW+JB4w36UZOkpCyB/YsXTr3tG6jVFWyCJzGby69owcETdabW7cmHDbMDqikaH3QxLtelD78nak
xvmq2wUVcWyP/LDUnsvQhUqWOdvxPSKh8TLU9XqbFRmmZsWjjKV4WL2VuQjkcmY4enb7ElPfPXk4
qffSwTVsaEpyrREAsscqDv248fIdtQM2SGMqDV8GKrnEusxOiSzHDQBDGvFuPaLK6azA3I4uxV9f
s/L22FA5XWsNefN+bQ925rfuSCfDnp47hf+uYPylftSntGQcvTK37VSyQY8qEJJxGE8r3Yzb51CF
+5lpMryGrjSsk0TEV7Vj0WdQOnU99Y1x6MGfllhzDdV3KRGcKuXbKB8xc+v6tEOjqu0GEUVfXaO6
VUR5GXPi6vIgv4qnFr0hmefIA8uHIpLGd5GE6V1YSxArXhjtKy3vD63WRtdeX7mXbFsoI4J+5TVY
0az+Lh37GAM33pi02x9LhI5fC4Ot1yQvRtsj2ZcgG22Dp5lxQvjVSXXoHIZF8E2Mw3MgjeqnItxg
lWhz35KiqHutIFtBm2oZNBjhWdS0pVe4QyDwq8haicMb6ZG1FBlkQfY16nd3J2qIxr4uQd9tMrG2
k05/dImYR0vlonwm0YZWsvBiWumeYtEP9QJjSwNJv4q6MSSFWnmpwB7tElm8hkiYSI5DOsNPCH4h
1am25HR0KOdEu9LHLF6NTv1r7Djt2pFDKT2cha6Z6lxkVUVhxtL7A+maNq80tpHfafq9q3P27+3h
h83G8UUToX4IUwfUBCfyKyWC3qPYY7GZDLO+DMq+21Sy9y5LmVFPmJ9hb/WpP+qzMznW2DKaFZVp
MofDM3CyBZDyP58W3D7gYBjbS+fAaJAa7fZhfkpqcQiG+qmdUNBQ0O7iOF53XWCzxCAOHSv7gD/s
XuFI9/nn5Tf6Yfk9RXWP+8ZwDM82F1+XOBWG1nB8POmKcT0ozVWXJRRj9emXW05PYHBWthf9GAZx
VUIytjDBkWTtUHZOfiSKfSGSuR2srYbcXWm6ONJ633z+Cz/64IOUB5RlYEXBlfn+g992IVpsZDqn
LDdO9jRQ3/Q8vzFpXZAVbtjluBZ285w46Rn7y4cffo7GgLX58kJmWrhsZCW11EyyHHBmvJUje/IC
59AMDbW+VtaT0X135aUynNl5au+3hf8aFG8vu3B7jJyqIlExKAJzYOm8qLufQ/99DE9W5K3j4SkI
UKXLG0riaLujMwwPb950/jUe3tz04nGrZVyiIc3zk5JSwUByfswc4NpRjlTRzn92NkL4JiyYJBHK
JKqBz5RUXrPOvrMyZ4UFa1tPzmWFStKqrD308tgftAo1Uv3cR0KhLKjeWsqI9rotNlXPNQQgBLc2
cva+nB+Jpcal4m7Hrv1V5igRLaIEZs1Gz45DK9DeKfYmKXB10CW7jgZzY07TE4qyo5tS2nf7Cp00
yYZlBNyjWBsGA4b0Jb4gw0UbVGyIjOxrFoT3dqHeBmm1wv0x+Cj7aBMQPVIVB7fWNsBY7mB5bkEm
S76rEEt7AHebqosqVnmk4kjzV4GV843C3Q6jbodt/7WrzR+IKZGT981G5MZKjOUxpgFMmRl5Qxje
17FsV4nUH/m+HB33NaW0xp7kwTbnrnnb7SoiSSgcY8sIe43GRnc5lub9oPSXRVJvSvqaqw7fRCXD
L59Ps/m9/nnv8y4TP6WFTRhDLYxjc2EOtfXOjBtEIdeJhRDF6G3aTV6X7ZJGr45W0Xyv3eRcDtRi
Z0uF2ZlDqy3+ZeiYsOeZ8MbXhHklMCI1C+5oV1NppeA4OpRkzywgi6OcZ8znw5ldT3ca75+6uDOl
RDakZI5+l8mnLHg8F7T215/XcKHyvLgVrKEQGd/fhGUNpsL2SvnS9Z4fn9DxnzlhzcvMmzfDCZuI
JhzqJgYkEuOWGUp13GedGWjWl+2YPqiRgRSj+GeGXZqHOoscgCmNbb2uL4HoERV2wxkacXK6EbXD
psPjxO7w8xG2fNss4BypeVpEJbOYLi3oQ03+iKr31Um1+g2ZcnWnIuB+yJExf36hxQpKTUKf1SoA
DgmqwZG3JAMWVUGyxJTyucikwXzVDsLCOmbBe6HPkd/MEi7KtUcpcVBNA4bQ/gFvyZmF/K+Boc8E
Yh0nNBlDM+b0/cDQlJrkJ6QEX3R1+sFi+BSdy3t+v1Zzn7+HHFMXABq5NUsm/9AP6ClNl1op2EOl
SY9U+OHz0/dow71Myw0gyfDMw13eFTRvQAIAyi2EWHPaxeKuZGm1RZKy6UWg5mzYS37+8s79/cXX
z9SrUtIKK09ZdvLoCZ4Lel4+M4Y3/HuGxYxupnC1KByB+5JBQlnp1pqCYxOFO4sEy6xzZmFH4Yss
QHd+Lkf1o2uC+4T3ic317wiNSfSBCMFH3upR5AwbVPrTjRoU8V1IRvPPxrXlV+FidSkwO57D8y1y
LP69nYBsykqLr1pf7p/Y33G04jB0osxwS1E+9htvqGgGK4ch1HfRWG+sHFG4Pe2MZDpqQ/A1gvyk
0eShfPmjaJUTuuAzVY3FFJ1/FasxoOffqxpe98W20ygp8cdmWZ3S+sWiesP316QTqGhf62QLeW2t
jD+a7t5o2YiL3edD7HcW1p8V9V8XZxAwkE3Ddvh378ewihyhs8eUlahTiuNEM31rKLrYxI05ofQZ
1F+CpvLPyWuQzzqiummy6Setqugwaaq6UTLDPkA6a25EPaL2j8PmYFI62ap92r58/luNGTz71281
+azYOu541ATvf6uLohWJi1WehLePu5e4fCRP78oDJlZ6tyY9v6S9CtXviH/AyF8bjvpTJJZvTcWl
GG5mWhGS5bXh/ihSJBLFr4G6dabAI9OwnAF5hi+Fa+tyUGPO9Omtl5zhjrz/eP3rUVPjhyXNu8Zi
vFgu4iSsqIGO1Wkym2Mwprcgo2Icn8o5GuwHu3UWW41VcA6gsvhivn9QfVxqQkdzcSoyVG7UmqIX
eqDZRaM4L0Mx5DexZw5XGJ2BKCIaXlMTMbefv6z38/z3zVKpc8HrEjsEYmDxE2wnJlC7ldUprh/G
3vpC7Do9zdpHp+dlz6aaXXx+vb+PRtwyn9UZ3kpAzRLOrqhhqVopDzcsPPvZ7CfCvM0p24ROE11Y
5aB/zVNRIFoChOU1NIs+v/yHtwvAcUaGU0qcCTpvt2+K2qK/qIvqRKMUCxzFaD8siy9xk+NSGdW9
GRbr9h+Gl//7If9OT5hnBLG9768q1Yicqml+yFG2CmS2Vpzhn5/8eLB/rvF7Ur7ZmIL5qpSpa6qT
qe88mlPNaK4q6wEdGDaEYd15m0KL92NbnBlAH8wWCBWgID2TUDj2eu/vrTI07GqByxPVvPsOEKfb
d18n1Ayfvzjt7+uwZ4A2yTdc45O0LNrXMfI0vXDESWrWjQyKrwSDITbLLsKI6iQdbfAk93iT940p
tmU/UfUWm8HA2uTl1RdiUM6MpPeHj/mdvv8980h787zxNuXj5LqCk/aNBSduYOSgV/MVKbZ9ev/5
3b/fh/7nYgAjPTbUKP0XD3mA4DDhLEDUH8d7tUQg2Db7Caw+gsUzm6UPLqXNqSf0j2hVkMf8/r7i
kfVvRBeA+Cm5s63SO6Va5W3DRP8VBjDdPr+xD94qV3PIA2VnaJpLXsfoQIxOuma+GofoSm5Vp9jk
+plF5+9Zz36WExs0JLoR+l+dNw+jRRMN8lRZYiPz9oeD89IyXFaBdJM08hKN75lpYfKY3n8D50sC
EgKpz4ZBXUx5ZQTcN2hcMp16fY+zQzmqRPI8fv74PrzKjNjljAiQdTn5DG9QcoxW8mRUxanozDvD
iM48uw8KfhbtMt2gs2hAmv/rLGfEZIM0kzy5+S+hl6saUmZYvwwupb0KCxrk6eIEYg96RHRmdHx0
e28vvZhjBlrn0HXn9ybhKWrNTCNFfv35M/xgCHKqnxO3wR3onEveD3gYe06NTtC6dbquBlZh2FdY
/PLjFGfTmZ3F33OLndtvgjZj0f7rdSkkc8nRTuJTazkTAw9tXGRAmBipzpPwnU5nFs3FGkXdAFI6
FF3mMXE6fy0baUgloy278dRpbrFSirzaTa2qb1JihTeeGrYUi6RxpkL810XRaYEsojCDsXIG5bx/
nkGmExLets7JDWS7DTQg+n00psfO6p0tgEYDjKySnhuli30FlRKV/upccwCjQI9hsUIaNe3ObFCV
k45qbq8KLd02DR7attSAMMhQu1GcuH+kUAhjgq3ywQ1lmq9El6ZPk5NiZ9GjKVl5bZ+d4gqHcZ5J
/XYCyXsKBxSVJR2Sz8fdYjDwizVGG1E4Lg1SFonFuCM7ChJsUyrMnR8kK7SYOMVtOp7ZF5y7iv7+
bZgELZMDUyin3nPv1Koq7+xoTnMPI+VSVUvjny17hA9yOw759eyfIRUuS3KpqhizlLc+tdAkZ1Lb
mcm6WBH++vvz//7mq1vLDPOs6tWn+nuDgSz6f/78xSiqhql0coWfb44bJ0PKeWZBW4A33b9+//y6
3vx+3VIcFZNYffKmW/fB005USzk/51SBDTrRO2wmwE/Nx0n58vloO/fg5ln75sINJsWyas36hGOT
2ILqXATmub+/WKqrKu8jTNq8GBY2ZOfnJA3n/v5iVRmncVLUiTdTTNem+UX9ZzWiv16MtQhTcby2
cUrU+Se2mZg5rivlzHRffGb+/eYh/3GiJD1ouSGQYTNgrlPqk+ve1eVuMHfaOTD7Xyvv78n330v8
Pm6+ecdq2nWZU4bihKRhk8zivdZdme6jos8N+nMlyzM3tKxKuThgIQExFen/efh55B5Sy+eD9twl
FosXTiXPGOfZDqKlMFe6dtlOZy7x8bj688wW210tESEEIy6B/BvLiPfPOGj/GVd//v58/TfvJNBC
q0jxoJ962MX5pr37/z2hxYKlKXhm04lXzjk6JnKcHnTzPy25f+5gsWT1aZ7ZcebWJ3GvD6xOZ17A
/H9/s1H+17wgC4fKLDvMvwN+OKwDZpLiNORyhzUSjOSqK59kMJ4+f1Qfvuk3F1qsgK6EMKPbQpw8
50axC/RPZ/YgH45WgEUcNCh9eb/X/jevGmnrmGgyEScCpdYOmZF2fZM7V5/fxbmLLMYTUtvBBhol
TjZJjxjh7tLOWePGPtMI+HApIaULqR/FGtKl3g9bJLgdIZgGq9XOjVa9vbo1EMtYt5/fzIfvfsZ6
cbigI7UsalqdVNzCZmiZ2iEJjsavCXTd0+fX+Oi108Rh9+sBSIbw+v5Ocr1uaNl14qQ4VxhxcZj9
D/Pj7QUWXz7MQzMRmQsQ9dPW38FQnLnAR0+JkzGwRqrP3MLyDixBTIQxVaf8h+w35bADB1KVZ3bt
H40rk/w86pGeSllucZEgawL4FJSP7PZSyZ4Gcd1oZ7ai84NYznRz7i2R1eciTlisVa6H7avLKWHD
xrjXvfpSUd1rJHsACcNDFkeTb8419X/++t9edLF6RVVL6oZC0d5ynn3d+/n5X//w1by5pcVTG0Ni
vXOIfKfRJb9jD6gG3XRzLjP7w6uQBDi3hOd+8OIbVYRuws40rE/jJopv3OjZ5Myin/mSfDRPoMFT
QqSwNZ+k3s8TzpJNW1UaAyA9VFvDPvPyPxxfb/68/v7PTy7EGVAGvPywxeZw4mPVqtvP38aHA4yI
3HkUc5JfnjynHAmHbg6c2FwLRZfYuVrgA3rzLTAk6YVl/E+P7L/XW+4ZZSXsbEy5Xsa2JJ/uxlpb
fX5Hyw7B768jZ3jH4CA9r5GLOeM02IcblP8nBKnAWsDAWO5WAgJCyAlQ4Kd2jqv64Xt6c8HFfImj
kuY2wTOnRkcVegO6Ki8vPr+pD4czuXEqGXgulePFSLMsgeKq4BIKpuxBx0j/UluO7+w/v8yHo+HN
ZRYjjmlvTU7OZYIiwqy5C8Wu1nejkRDLQOwCF/78evNcXy5v6PpV05rJ/KjT3o/wOifitMii6iSL
2zR4yYNN6lzC4MrO6d8+mqlvLrSs9Dt216ehy4XcXyAdDfNMkeqjEWCplCXIHwAS+ltt9WYbo1p5
DkWCFdM1tq4Nw4Lw3DMj4OM7+HOJxaMaktgToZUzUSFR2tGuO7eYfTTE/twDDc7378KEXON2Nm2e
0K58PcfbEtOXN4Xf5udY+x8+LqwQfAWQNlB+en8pugxorWutPJUTBthnzr5z4M3nQ+vD2/lzDWcx
YzqZgvTDunbC722aj6C7UDwHxrm8a5JDF63b3+sN29f/3M2yPeeogz0GuVGeVC0vMe557nWW5O16
qFEKSfzo+55K23UKVemYdDiYwKFiKnbQalu1SNYVbFaElvw/wCy7e1FrGNZyOfvLMiWLL0yjCSF8
mIoP6sQE8BgWjGKtsC/K3vkGLwz+eDW9porinBKcJutkrGtr3UYOspfYsMjGRlV7UeQZ6GoRpshF
8mBbGhRQKJ/O9s5IY1HRHD+0OAkJ2ALwKr5m6HJH8M9rcC3VDtvbs9uICOiIVq7COv6Opvqlx6G6
SYa62eSxBJUqASvGU2+/4l7gPvUUbhXynV2eAkAmYVsH95hEp2kYD0QQcf5t1JUL3krByAp5Ck4O
Ao0wNEGf9cDjsqSM7AtoVjGwU4G0WycayXdis/FjHWqPntqe72l1sXYsoF4Uqz0ggrANU30ILmwr
qW71Mns28tDc4CZ1vjngTHYGaNJdUUftDaZljGU6cnqEV4AWVDKRpZvrGxte3yEXVUf0rZ1sFLux
vkijk0e1Av8BK0hewles9mnRMVfi2rzQtKD85jSh3Fk90X2OzqHPK3FhupHhHAoNb/mUZcpGgDFZ
OwZko0B036UZ2qvCarVfgQmzTBdW/3WsbR2Mzji0YFcBj46moGUwzRZFUQV4sV0j3cRdG68n8kT9
wRz72scwgK23BofpeUXztWxI0iGcPIC6DNX1ktAt/ZIwrF+1RhUIpYi779qu9DHv2VsxEe7UFqCQ
sEDrkMeZ/33sDt/jzgM4CUZno7qBvRmL2CCiC5IEPkZxFaeue8h70VxY3oidEIUf79LWjlFY/2Rg
ONtMH41v4WTjqNYlPkNCvPY1XiyCu8Zsk4jxRe+PfRCS3jTe104Ae3QOaKuiqLsOgirYWUmQrFxv
si6GdnzBkajAX3F5H25Rr20wX9k6ysDxVlhRdo6mJRtXFs1e2gjn+wrTWHzZpYe49pUOGRMmSceH
paLvcOWFF4XszYugbKHAwkTDsJkZOPh7M10ZaftL9Mr3erTodwsn2AWO0K+lmSNllVXEyjg6T9AH
R9unuApVJi7wJQ5i2slMOL5qSA3qCvl4XRwpt0Vfukf0Ts22sZLBLwjM3LVtPBx7kIh4X6ApN1Ed
XknHfFU8FfckOV8rjcitFfm6lm+mzvdBSxBe0+hbcfbrt5kSqH7QaMNei/OBXoERX4k06vYy0IIv
QTjFe1mVlV8OdXnjjYBYvAmMOswLyN1FHv9QdOBMmIngAAK72ORZrEFnMdzruIlwSWDQ5gxrPdsg
1qE8YGxIa/cnkG0YzHjRV25KgJzMA5qrZSWOwIqo+KvhVQ8hbV8QPYe4txfoP6JbV+2GdVS6xQOo
Rcc3+I9bw2yt9QDdeNslkwN/oJzQ3ALsl0mAHV/p9W01k1qsihCsulUzP4bOAR59Bl4MOM3zbAYe
56hycEiFlzb/cRVLSJpRW8YAekX1HCpwXMDFwuE2HQVlRluPq8ZyXiNqAX4oG7nDqhdtoJBnK6Nx
C1xQ6YCb1IZH7rohYyYs11Gj2ti4G3m0g9hk/wiysw/r9i5EHbRtZm5LW03lIXLZOncFrDC7nGpf
1hNy9bQOfP6J4Fab4h52VvUtaWNjlXIEWrcyNvnJgua3AYIV1FkDehiXI/Fq0F68INiIsvYIpMSX
McGl3eZKCvxJqOFzKzJjVWPFX8W1811AEFmZcfrSF/K1wiuOYD556Szl0ahaQN2D8VwELPjA+8AC
oJD0eT/PFhnAWCmCaqW1LWx/I0nWU4sbIW+q6I6WekouG1DColHuRTrwM2s7w08SYR3J1Qmrka4x
j3PmTS4ggbiFsbNBj/l9zdahM80QIwGUzKIbUbwBwZJf+QeZiVk8QIaJBU1RVoyvsSOxolt19uDk
+VcbB85j2yr5sU/V+jBOZXgMaQjVMFWAkbazR8mZKV3QDZRnM3S9dV4AwYBY0QNQDfHseArueLQO
a8Im7UMROq+mSwjIBALmUjoevNpeKj4dQBVhtxwgFNHfDkWHgNSukp3em+amSygKqsyTLZwt+0vS
av2OQ6a8ApnbXFeVmRxEzto7d/MuaROm63SIesAo1i8WoWrd2cQVdtwG/67BnJa6ybbqCK6GDDhs
I8phDO2+RTkDdAAGAUAQ0xhXfGyng961/XqSUr+rksjuOFC0LaE38M13MaY6LOde8mAGks+6zub5
Walg4vmQYTs2CYKHqfbhKRnm/Aa9A/zg4dzwSveHlxSND0AdcJw3mdcAGlKomJlj+zpIDhjyZnpJ
j+rJkdY3q20fRguooDCy+AsQ9BTnLbtAq4OBbduj56O1FsesVcJbK4ZY5YGIWTXk0a2sgahjhJDD
THQUOc72WDONiyBLeAlzwuahqEwMBa5lwRMIwxudt4aA3ou2TloM9PNCa9tkONmLGf5YZEx+msyB
n2GVWDkO4ZhGVGR+1hTTYXDMYasLI9lLMA/XXWrinwlNogsC8zWvsXBI+BYHtWmaDQmN7lMArHQ1
VmN0UbH3WDk5ADMXXhecD1t/kiB4AWfigsXCPVn30+hCzmnNBDt2qHVfcvCWjHm1uNJMDLa9kv2q
QGn7UUI7Sqq2AMyvxDdTiV0ut7r0Arn/dFMhReZ/NmR4ado9Di9IIsdx1oyBLw3XfPGCO9lk5i60
pLlr1HzYZOCNMLe31UNRo9Zp89rF0G5oWwWL7q4pgHGsSqURpHh03g0gI8bxWHvPrnBK3xWKtobs
690SuOBuiJ7EvT40zNaMzRPpHhG8lOpBL5Tmhw3IAqt/OuaQuqecCoA6sdjraQv/yuzVk1bXwX3Q
hpDq2nrYpYUWrEOvGDdwUeqVV0ysyoHrAXVW8nY3NWN4r0LB+2JGfALxr0G5coduXYVdsKGNXt2b
M+iDwCF30ygsPiA9cbkMRrLFXebuYldN1kndQYzx0PUlrXtnFxJeacD+MerdvvSdqX418KODbc96
pMPwmjLNflVNLB11wXZWClwrKp9f0h67tPwJyd/a4sxQfdKHzG2cTPm6GidxozYddrLE414x65X5
cc7gvK+98YctVcnup30ZB2i642CIq07o6jpVtZfBml/agK7IrnRADL3rrhrYaJDgGFbDQDUOIS4G
WJdlvaoj7TpCiOorBYup28TTthIWykhoK1uSKwfCWMdqpURMxijLvvZYF9eo+X65ekL/BhfSgSiD
mzbX1jqJSfn2uVKjexVVMdEY6BMwe4y7vpb2qgdm5qtD3+4w2cUXQzKmyFhtbQvid9gAEc7weQbZ
xjEZp7YMwRq67IGPo6Vxfkiy5hDHWf3FqvPkoh4ItSxV2V+RddL84MGPO71LgST0hFZtEue3UqCW
PIIhO9YAQ2HmpME9jKJp1wO+2BUUzABwuwQZsAXR6NRG4qgnWvvYlK4O1ZFMTa8q3CtsiuHWmtg6
GZXd3MJZ5TCgElD1XSYcPLapGPtTBQGNVNGxq785mbgcBus7FoMK+okbFTABrLqJjXVQoXKd93GE
cMBsmccj3T1cr4axywur29R2082nJ8tbZe0A5d5kbA4PEpzmld3zZe5s0/HJ0BR7qwFDkjtedJsW
pr3x3Kq8SKfY9i1N+ZbJJvXzOva2U50bP9Ja4+zi5lEMYAMuyyqMi5k4kahspDw19nFXN2RSkri1
yhoj3aOVGDddnkS3WtUl2J4C4dxFsUcIhDDvuh4bchih/GW5d2/tGP904FBSqEUNKoCUGaf5hskG
tQBaT/dQsfnbG50Sb2vIZHtYZuir2VWvM0NW5P71L8agWqsxktg0ZUppwoRaj8wiJxqEbY9qpx7M
lMrYJ5Xz6NkOs8UV3H0vILawoPlFFHzLgqZYmampkzKgJ+u0n5dCCCV+ZScRhyaqh5zqoqu8cah/
6U6QX+ewTZO1B7KYjb2r8Eu1jG0MxDtWTCsZr2AIAv7VEmu6crXqNq2zby0U4Ivehu7htwbcDiXz
xK5H5HvnDKpYRxCtNtiA8i0BinwdiGgAscHIBMwSPbATQDgD0f7FjsLh2VGD7rYbE2tnaWUBbrGJ
rgF6Y30JJ0sjJMTpgi2EdXmZE07t2dBdSDMoWVsRjRNcXLjG3kkG50KfIoMQWfix7EK6PTmqzk0a
CCZ/MWO7O0LUQMTW+VrIEaKjG3g36Hig8VryW+g4r0qGAEvnUHIY+kJ59HRX2YlRKX+QIQ05DFXv
GlVItYqahuvkUQNkI1CQgRugSVgoVpZSE5PdWWiBED/7KkFG6zoIxaXd44BVDdfwXeqDLO4KOwZw
n5yuqlHZmX2vkCIDJPhWlYPr0/vSN1oAqNIKk8nPUxjarnSQ/RjORNebzZ0XFa8eWadUJYid0YrQ
9As2c+vYtAaIQvG4jnBur2tLMdel1063ujXq+ykGGw4AerwKjdTm2OFVSImE2JlWFV4KaYF0yi0X
lHTc3qS51e4w97TfR32cCFBRddp/HG/Yl6cjbPv4sdCOiEpgCwNb3uaERj1FLEJHUFjpmqRq8gcY
cPotO18ob2UEW9kr2ztd9K9dT7ZU1HSej2Z4utSjuzbbBq5IVpyPeDl6qn1jh9ux+rAxmqYJzq9h
tNeiqZxNxPXWeqhbvtZUnAuBs6TrOIrStTq63pNZkjTtW7GT/pwC5we2+f5rhmx7X6ojHx41H8t4
j+gTFKZVa2QfuVFj/4pSa9inYmCBGpJsk6lo8KsqwCmoQVUh5U+W17LRX2zDUA6gnAc/mzodnwrI
BmZeDBurY2WYKrht6WB/L2ynuTCykjKKY2rsDwVQo9JAg13g3Kug4Tx46vjo4EJn8zXO0doVW0Al
U3ZOawarNKeM2xdsaXEgQ91My3IlyL3a2jRKfUc0EiTXdKK+0WE0wiSJGN++MTqQCrGDFFrrUqYf
WdS72AzCC7cuxJdId507bsrwbYeBGrv4ZWX/HeotQAYTNJDKLstH5QaUrunaDQ1y87GNq3gzNpnx
vYl0/dpLUj32a9JRaWlmct2w3h47E7dp1kjolGrwCB0A/0ikFKB2AR02JljfIhP6hfS6cA1B5uck
0m4DXBGCkGuwsmL52iaeE4A8qH4OnRBfKUBBTAwJhUfCCBDY5BWP42h+KZzoK2nVw5qqEBhQwy0h
IY35mtIkM8tuX3vdyVaVllYXUStMlibengqxfF+OlvxidYVyFFbpHInoiK4dM5u2eeqmm4lgDcq6
FbehzWUB5ZtXGuVN6gxsZZtCUPozqW2EARPVeua780oUI4BVJGMr+smcS5UB0kBveWt7NsmGcezw
aZ0zimy3vYmBbFw6Bd/CwgM2Vml2RBqbXm9C1fuBtL7eKm0xcHq05I+po0iJa44NmOy3ulnm12wb
u8ehAM5qCDKMOVWW8LItsQvyNp1ReJwapspOv02Aj7ZF0bERGa18w3mHCCx1BKNUNVly0ZTE94SO
/quuRnzl1TStqprIe+Q3v6pKrYn0yNLDqIzWFa7ZYm02PVbgMDTElzpvSZD3sgZEgzCJUiD2cOtC
uiEqN5DbCmyFbyT5T2RCEdNWvEQDZEOwWppxsAtGfztpzzNKysfiU27dILBTX5Im9poG5GOW0tJu
cvryG9JZqNaZnbFumxlYn7iXzkTWhIGX7kCcN7CM2G1vnSx1YaIBU8MfADNWiZSHbJTqqTO06CSk
UVx5qes8wcGgfMWx1efhEiiEDm4LntC6MB05roGiGBvihvKNacMMV/WkWSthq4NeLWX+rWns4Ajw
WlxEkVZfkJMd3YIBl+tCm2Cw81pIkO71o9HxakI71H1grtam7GG35kEy7crE0486yC1Q0RrwEOP/
ODqvJUeRIIp+ERGYooBXAfJSe/tC9LTBu8Lz9Xu0rxOzs90SVGXevHkPdCHPM+rd/2Q6FXdbKO9f
WjI4yLLNLA/9hPWPRB2MZtRzW6MjFaxrtGmPT5noVjfh6ygmzASpkIdpFnu3SZ9bSUBYUndDWIie
jk1PsgOLA+3Vg7RzNGmiTivh+lwyyhB/WKmaD+n271FTJCeDwNld3pG8OafZT9zNDOInZGGxthZQ
8X6wtys0uC2vVRFgC0fHamkYhJPrdzCNeL9tEraW2NPDsrb6PS+ntQWdJ0h/MJujpubqyYwy531e
3X9ONfO86Jw3xIT029ohcnTWKvcg7LbmLGmrZ4wTXQDplZO6gqdq5Fr6MZpOf04JWfLtVAO+QVno
a+tKHkhTEERRas3LmvYAvJAt4BLJPoqe+DIM2sKi8fyqIxHMMZo5VJKld6OT9sey2uMRz85ALPZs
3hyq+vTC5Sdusq95YB1Fv0salAuKpHG/jM4tKZxLE2QJfnBB4mDZ0CHYKPI/5ColHrG6bfmdxCT+
VUNR/iHLsjHnKg7kZZjlxQXW+phATeQWFQRyC3ZRM5LzAn2MQN55ubMFu0rWmODBviPAPzniRoZX
Qww5jPplhv/Wj/ZlkCh1q0lodt0Z7+ShsDYxt79mm097oJEE+0ndEYfe7hucnqxCh/rUVFvLsJKL
qeoJJIEDfMMD4qNaU7zJRbzjLtap5JpPO086QrZadAEiE/sDDMT3fLRMVBdxi6EpPSPGJp9LSQKz
EZ9dj/zT6pYZ3uu9ejfxpASjKrtgJGzHrN5vqdFT92TWgquhr+w/l0P/7JTTB1kFzREy5KbqEKLQ
Nz/SErvdHAOLRFfofWiQ9JyAB0O4G5y/VMYfmUMgq1kSX4OnMXsajVoxP2jRHlTlbKOsSvZTY5h+
jX/vAO6vPHYSCzqvnJ2w9j9QPJrm4J0az2g+7LVREVCfztwuIn0ZvITmxZo+kuYGlxGzTnNl1eLJ
RUrYlFLMtt+2sKF3ZVkKECOlFW30LHpskmm6OAQ75RAco1W9VMPc9xDo5uVFKtcImz5qgiZRq6+3
iaUficl3DzOQgbdI6V3Aa4tHW3bRIV5QlE0veWXMoPuVG4PWgx29i4iE2tP6RAd2pY3AzuLpxa1h
Ta7YrH0t7ggGGCbkPW+sb2gFO2jd5l+pV//yujR8Uu5JXLId5LfTSJupwiIa7guXwPPBha0CFTCj
n0rMsCVmFO03/zcYHItjUxZIEYJJiz440VurLzVl9ey1e8hpoZd9Iq7V0bmqBhAfcFImUhPGPk13
CpP8dSXWhZUwke5YOkx9l6jHTZUrVLDSgCwlNfmz5oAmqsnqiXeqv6MivkmWr+qtzE6y3RpPt1+A
rI+A+0LKkyClF6xUDSpnJghLJwYmwybWtqSy1RFQQcNqjZ00oC70TJqIPAUME0sDTaNZvHBphv7o
EOKyxqO2WbL8hT3umxqnjG1WuPYjENR/i2mcljx/XnnhdzrrngD0EOwLqEXQmi9iWgxAlx2gOT39
BQbC6rpzcsb7EvOVTYY6SqhZSor4sojecZp5F7NkCOQ7i5b8NWIanjPpdp8GwceBt5CeReyPsXK/
k+cQZmU/Pji6tR5dM/10re41bnT4QwWZYr0xIpE5GlShuVZ8wVXqe6LhiKmJF9sIMy/uhkafTqIm
IRjdeNrUqQbmXUOtrlKEi6GqY6ThXm2zW9tK/CczFIu4eGsEs0Tq17QpKuiUhYHsj5hUMP7gFF74
tHwxkX8+NuYIcWtItwTCks7RlaD+FiwIpYWWY6y0D05Vj8/ekFQBxaBzAh/2wXlu8ufS9S2wVneg
f7IgYn3Ir0jfkLz4pAJtdBZUoKvxgG0MjSJdI6keiYjLZ1OUY/dbstC/sXK3DuuOYo2ALdCmU/w7
O3MSAnhdq5AhyHvLAeQzfiFGNZq/gH9lGwsRiVGNTk0CfWRraoIuMW1m/cfQuu7U9ESeZQAdNzEy
z0aR1McQtwIohJbwYC11/5ilCUEnI7kWj9AfKmrjtWn9pZo+Lc6poABr4xPI+eVqhPopU7YLgSUF
YmK8RuWdGbvGhbFOfbE5TPhJ7H817fIpi+UCzsAWzFU84kg6I2HX3WByW0Y53Xvxocdxux/bzDui
TP/rk2FCIc5QDrOqvWVG4SMNin7sn1pPR82NckWyLonpaVHGvu3EyfPYxMNdVaovcEtmKFqP9cyM
y5pKrtjkoBNG4BCOWpjRDG+ihMJF4nt50QZVNqfSzMuLzqDJIVWln+9Zrs62+QghViOoKqxivbxa
c2HeNUj9REdXVIv60L9MRkddnmkzVKTmhiczX2uB/LeYRDsNtp0dV8fLj1K/FdyKL4N5K/20Gbfb
Ns6TQHkcnmp01J55DnTWtkowa8zFQas9k7Ov0jce6nsQZfa7URWvwJ5dXusuCdc0MvdQY8FWzyYV
XNTP7pZJ5vI4WmzB9c5kHchIm8Op68pzPSsi5juX1pa/QhQ++cG5FXvAdyVLwkLOF2313JMT81+4
0C7rjoDvOTcYF+hmTA6kgj2oOZgAFLFgFpiGh8RQiQr0SCpvo/Q8vihAPoxuHHPDuH3cFl10z3Ei
oK5GxlEaRb4fe5Hub6AJ2huo70bm0SKAuQvzGUwKeQGNPy2oXESYsupqY0QgpUYxngQ5N9pQ99Ib
r3RG6N32MbK5Tl7Ep0kxxNgjzv3ZaLvTjAvrpNup+ZXDU92AAkKtUaTnkvdf710xFg8GNdkuzoaH
PB6zXSZbQGqiMC59dltlF9YYkN6/nlgqF0cp7eYgNHJ9ajcCiatS9ZmkaROi2RW+oPr0V680uVI4
+5fKymEt6uOTNTKpISWwO0HPwsEW9V1oV+vNwmSw7G7YNSPitVcbbwFF6uXruve8WIbjKJLdVEzM
nte3tR3VHuRdHRKlNjxyQC/MkUhHydqh2FtGlJ4bUzUnUgDJK7fG9gG50WXctQwUditj2jbO7jo1
PQmKzb02U9sUvSYAVN/G1kL/sj3VXRZBkFDl9PLQoX48NeMQbXWKCt+hkKlI37WSrLxTiXRDzZt+
0lxO7/FUyWSz3LLMZM5R0EzxTzkucpu7aUTHPOVMu3X+g/EWuF1N4oEmIv7qbavagUgG4tnnTHvj
NvPzzBmvbFQDjdJbneFZ1LLZFntHCKnekVPSPMR51rAFXRK+2ORAtriK1y5fdgiuKqCub+9V3kyX
yijzveO6w6021NgDYHYoB23ZG1pT4XWQ1MRLDahlWpKNzOyXohm8HbMfdWxkd2MTtzod70g0hezJ
pY88YgLryNfSab42c1zDk7kBbSyvhnzp/YFG/1b0IQyuv22sGAfpasXbZIn8YVyWyddVPITkgIi7
CuE4zEdmvqYdV8fMy+0jwcbpLivzl0w4Bc2noZ8625z5AHoCBqucpEBGOcyh2PSTE4uGjLWWg2lH
8VseLz9V334QIJX4RlkRJVV36ZbZqr51dOonocH/u6Gwgtl29Ls4YpHbc/JuW9uruYGsaAYpZ8+l
KroEgWthci7nl7Eu8O57CZnwDFWvk4xKIC+G9grt4cB+6nWpjXTLnOAKn92lU7I/R7NPAnvhdnUN
HnGilZOzx7e6ozczrh6J2Q9s9Oa+mIkGZTvH20ZD4f5QpBk7HdAMg6ScXEzNVYelI0LRWuxPgi+b
PVu3+Ey8CHbJMFubin54m3i2watgfboZk7/GVq2feLd+rNXfVzGlZ6+KhiONDDkPTMlTblptwpyG
IpCSROAbouJxaTLrAeBwfjEagurXhDisNUnakORAqOO1Mu5Yi8u3XkVHyLZVsrElrG6CkEqWS6RL
vOz0NiGYbnnIkgCti4ROo7P3a+Qxl5ea+IvIBrq9CPz39Bk+QaCQbBztx6ZZIbu9+fBm8gyTaRgu
OYf1PtP4dWIL1afpxCsOg+QWwbVCGoT3IdfywZ3W/k3yowUoUnzjuhmdNDjiQd4nH3h7YIwIvNhj
6gRGnEzPbu04/BbQMewcQYmI0f7Q9M667QikdPvxtY6YMmYTuFFDDelmZPc0YBIS+a4ay9BLjP5g
DkV/P+hRv+vytHom6tcKQDWaPqswgLsVJb0ftZP8tE2924/uYr3HxtK/aI0bkydfQ+VmkOKSflag
4+Ef8jv6qdBNEAiXljIIHgbMo0YOD8qq1sdxHIldQYAC6DVsEjY/L5Zsuy9ou9UZLUow/HeiZ5JA
eXfbiXz2uPIn+gSmngzJaDmV/p13Lm0OgTL/1j5q3wvDXfdzkjlbK7GQFJlJ1prwaw/bVluRAp/9
9vX0lmjxM0hb4G83585coAGSVOliT5PTqxvzfyAJvA7bjtFisnIdC9u07uxsUv/0vh1fiX8d/Ywe
F+bMMoR0JzlqLRdrB+/4SocYg58aHH/Ip3if5OUUeM5ghLGHLWGOqhiTmTSfjcH6ZfEhI/Wgd3az
aWW+YbQRK4bckp1dGw8ZBdmml8w14JNBiDQpdFjJhR3CFGNvWA1jfg23rxVNow/QGnxBqbJhM0IS
escgZW7T0XlxO2k+WqIx97Rb+HZk3nLCN1wtrh2do6xdt8tUZsAIo6eUePwTk8TypbcxXFSLW5wN
ecQvBaQz17I3cHOO39ROhbOMlke42MwSJjmPVv7JAjEazgMBuVQAvuJt1VGcU7I4c+wA02tWbg2M
RowXL231PRrZNVoXaBv3aXHu1YNuntBmNjUqQR7/ADnirkTvLUC+3Kb9LgDyF0yOW1uqvZDPoBOh
3xpBbj81xsm2ESDv4uTopnsAJSmTJR2Sg+fu7ZbC7gyaLYKR55UVPY/YlOm7gCpqaXy8+7XYy/LH
cx7otTapTrvQnVEfjZX+Rz/16J3VEKaKW4VET76tr8p5qPUXi0aqukvSXecg6dmHpYY7WfyW075A
eeo038TwXdXnBSkpZXnz/jaKHhg6FmPvZ5jBcu421f8RDUuR8NtpATwaNZzn8mcg8s+Mrmv8bZQK
xiqkRg8fS6K2cf0ci3etPRtNdrCZY0vx4LTelmvvXEc3300dNnzyIEgCuPYnfdjO3c+CaGHnOBxp
pvTpdUGO6uJwGjEe0A1ZVFzI2cW0N7KjWE5uwvhVFIEt9nrxUDXPFa+Ooru+uD3qPkn0YESCxjoz
+vPd3g3q8ef2rcnkj84SgD1Bnitkt9B272r1pnNgxk1+zM3dZJzATR7Kgkx+OmdOhkH/zhLY5RhU
jY5Gklzn6SmKSXQZ0FLnH06gTUli+YAAJ5qjmrh4wDrlhI3p1WstDzIFHmOKTRpNm9Y6JniQeGK4
SAJ+apS91rjX9LMSH3F9XxiHPvm5cYvIXPEnmw/wopkQSy9eeRuCfSCsTM6DB3W3w3vpfAvjeZlf
SYbZMNvoxCVydw3TLLb+NWw6PYmFLS6LsDd+igzCB9cqEJ101cDkXuromgrgrLi48ovLRS6Bo4pO
b7c1PS5YJ1xhZa0pBrujeElGuzog6X6ZuZlfyYoPnZWGKr9M5XPiAnum+urVjElK3Lu25pdWt8mL
84pXrYPUI8+R2Z4S0tqNYl841WaC8kvaMIQwMJEEpOPbZaJ0W3CbLxYcU8GR572MLSevx3itQD2N
NmJ8AYUTkLLut5SDWb5LGTdPhO3gb90vcUq609O83LvlRYJsnOnq7e49095u6CLGvq51ycd45+Uk
+PZ39vyie49ttMuwZq7NH6LkTlOv+vpoei+4+tfib4JsFt/SpIxbyupeHzN8arsbM8+0DT9ZPtL2
JYUaPur7KJ4PctL9HLBCWxMk5gGAQqmnWmBscFjw4wiMcR5ILFU9dcZrZwWW0K54RMLavIHagNKl
v2LwGOKXAKgIK4I934w3+evfTKZ1mZ1Xvq0hPTQxOs4S+ewFICJp99iNAmLMZ3aePO/H5NRYxL0j
f7AF+nEC2skhFRqVfTV3g+Bz47hdGNUfbv5IRpRlcvEWg5KEA5FngD4p0IoqTDvtdcSYBi9i40YP
uX0/J/k+tz5NDO9LBe8Cs0PcfE4xXVz/TGD27Sqcb22/YD1BwyDQbDw2z7OCkrQ0cK48e6hZNIfQ
0arlQpO7bSbIxEl0jMB3ONGmT0EmQeizQi07tWT2u7fo9fHekIA4FJNxxkMUqxz4bTDV60nBZl3g
ayd2EFuvVf2h63wUM60OBoFakqC5ZcTJN/Us4470pysYDEGUWex+9ubNmTpf86UPSi36141NgJIM
+vQil4NWvg3Tt63vl3JnUC7lJLV7X7V9TzCan0KtyK2as/mo6Akre1dBHJ3gv+YGaWgPXKhpvkNO
LCbNn53vlcN2ar9V/uzYZxqLjd18xMMH7rKQJTxKHiZlxnXN8LXvJ+3iznsSVHuXF+F+gPZavmv1
BxpV0Aj6WedL655iXpE+3Zblzsxeu/HbqZrdgusW8wGWtydB8maL5bDShiN4Gs5q8vzKLxHfOx3h
+PWBaQyptU9d87a4pxJo2P/pbeAiafz4hzE2jv8a+/7G4va0vS0fi/mPUUfd/WC53UPFoVcuN7r5
Uy5wx73d0p6zlluT47sHuuLgXLSy3Vo+Dy5W2fVO2vdca1sqaZ8M3+ivRR75A5nhS4Q8bVfFr9n4
oC/vJa4Roz9pVFex4/X7m9cYu0bKUSRhfWQYmkIQqv2xAAW649vvCcuv67CyZHJqreJ+Ii2GLz7Z
Urj4cnoYJ8yEA4pgeTU89MaMbJ7XdIIsb38782+HISWDXGPPwEZW6HF8JTwM/pL9akwZXEihPXbr
KRFBJf4ttrZDSoR794bLLJQREbEcuess76KeCUFuh0ZOZh/up0IOH4thbbv4ULrvjAdooottab8l
0a+89sQ56uW++3IPbX8nG/7gRJe8Gctdz/yNjcnDlBwkgK4GZEiynm/ennF5sThO85LD4nYyiJ+S
CyqamVIk905J3gcA4/rRBQjX5HzJH5xeHgxr6MdVXgQy39kcKq5BGsn6EdtP3XDOvF8AXsV4jOcz
MOyN7C+3N435My/RwaPUNq9p8xiZjN9tJwTly7/2WxfhQnmHLjJ1/zzUL2Ym3DnKVzGslfQryy8N
TgPifVcZDuQE2FfTvFuMg+poYvW9mJ3tyH1huUdDY/rQbUV2lYxEpvUBvypW9euiHpfpyzF4Yj6K
9FNLbOaxeOwhUDbaZWgDZv0hgfG+Pn5Mzmmt7wlSrxkDNgm5F+Dbv9B5tGreE6Vfts+6hRHzS3dO
UjxG0wtMzDo+rPZWJaeyfCzXHRmNviivHjJsPd0V2b3AfJv2n0Xa8xCcbPcFJNjM9ZXGbK+82OZz
nN0P41mPj8vNNdW/Z/JI9PGwuhQqYUpgF08oVIBHz7zOJgmhWznavI/vq3HnDSEtXGD331xETLYD
i1tMRr+zzLdWdXbHJLQLMF56ESry/+nwRf+Q5GTZm+AsMrEx9K1s2ZvBJxVxK+s3wu2lhO4a14fB
ecz06Tyan/EQ7QrTQ5gGg6uutDK+dBQNT7UZmVfM+o6QJdjfTUh9TqWMUk3pr0l9q5f0I8m1olVz
uHnd6pEEOPyoL9ZyO+2y4wyOqei+U4zUZQUqqDqUxm8yOpvWfMs4AEw9Iw8r81GgSyr3mdlhPP0O
SxJo6UKk2XKXdSVp10i2Bvcbv77RvZJ23AGCG7x7diyoBeLtCvh3odSYndABbNDIJ1PC7Zi6xyEG
S7UKTpk4UNHHbOPjn16i5lJEtq+1YGURqVb7b+zKYE2epuYrSkjixuWZcR7UyJVKC1L9rvPs+9XL
z30TbyfBVRWXm0jDO82HPpVi75n4FSUn3mC+tAVPc11ATIq/hcV8Kvttx4rJAy5+zDNchSpwhuNI
yA+DbM5cYFKIyxX/ZIWTJRqAzSEbZeppHN9Fs5P9HeglrBac2NFWVT8W43RQAQw4/2o3lANRHlEE
HCSjBW8PiTNsR+OnZQ888qBcS/LoB/w/DXKnzqrOxrxZfLV3LZsPdTUcMJagpM7xn4p2rrs3cLtp
brpZZi6y5HkxwUPUKkTyO/fEse2c1cZh/9e4wOHVay+tVzNvv1Zdbgq984X105Z/ie2cbDhsMVGk
ZfE+qZTWHP8bMz8my+sIk/q+0bh4k9fUe0lMIxwUNt/134wLJHqulj+vhWvLAo7xMUBEGPiJk71Y
DxWrLwvtYSE/4/UiVZCt+n50xvMgn6d2K1OKFGLWM21jMACm1dHVD4D0of2yrYe2vq2LMZk5tfW2
MO4GB87FwXbY/QfFZrshXgm/pziUVboboLxPuPxM/aFXp0GcFENwmfyUlu3PyMW9djCZizZIuJnx
4rDbrxk7TKAbnSaKxE0YIHzzLLDgA/DTWyuGZDO8zhZYtqHfWMXD7P7AsP23QnATJSREca2tZwys
m7SeUXx+OeNFdFXayXAOZbYbcij0/GwMye310bP/hp5dl/m+UNsyeZucyF8nTiM2k44aTxHTAaB6
Z8bNlv1bxQ2u0WdmIyk+N3ZZCK7Nij99vujts41vtToTRMLMggdav8oGk9degYNr3VPT0fTY57H8
sxgnxyD0FEpV+iwHZksQzJr2PpIv+WT743Lt24jhPmXZm4HPayEn1UFUp9vjAeiiiwM0pK6eyhGa
ypOrHqdlR2wBoHMf3Re9/GgX/IXmXnUfJq2L8E5dqh9qZIx8oQJi+bAsXiPNvptT8nFOrAkyjXos
nFMp3zNIZOuCDV2ueCynuwQOB4DmlayhlZU8C1m1pJdOqOv07G8E4NYM+7i5ZJDY05r+ltu7qn48
QG4Fo7DU2MHptsyEncorDqegzVgYiZv9kL6ONbBXXTGq/k6nL49F5QSPgWa9V+a/Vo27xFoCSz/A
JMPBxXO8usPDoA37Nh1ghM6BATUG5GWYgMdagVTKlpUMAYo1n/4JjH2LnkMSGM4seh3RGaIN632v
QO38lZMaj3V+jDxUfc29skTor3l1LuqF6Tibjwg94AbTJTTH7tiBqODzcBTdTo4dUKh7i/DbwdDY
kGvDMiLpsBV+Hut/rsKAZM4hyJcPL2afCBW28gYQLNUOG8XR6Zd9T6aSfnMxQa3FLs8+CdYagWF6
/TYi806R2Q/mht7L21ldH6bGjVU3Bm0l9u3Cy+4s08Gt4/dhrt+F0PbeOoau1M91nW/dZvXRwTZy
Ke5RMkNrnI+o+x82BaL0xuNkZQ8guYNpWrZpk7Qb06kBGEiytPVD72rnMo9PiaVtK2b9kHXGX6XJ
7VDOj/GiM7ZnODWZ/mp3h463JvWIJSqtD3wu1BKwFLmN1SbNNZ/04ifh4PdK5KGy2s85d2Vo1iQo
eoV3NLhw8X77+mBtWs0KV0g9PtwTNv7+lvKh756kGCmR12pjerc2rnhnFHQ/pfnWmNkecJbjSuoL
3rf7wmMmZHm7ShmMJYEzGt2lKhnlVYzkB7Wfo+jeTEcyaCGLDGt3HdbyBM4syJngRTqkT2RlN0lP
Lgf0bYZ5j3/wMhNsXMX2m9n0m5FLs89Nlv9w4ZjxiY0lOHzZiwH+YTbXl27tQo+/o+OFHJbY9+Ys
FBwcLYDwdVmx40CCjL0gJ99Zs41zV5d7q+M9xUBJ1JavXCdkTPnRau4+r6eLMma/ZuWyg7fMBNOo
g+UWEa8be6nmR3TIt2kcjiKPAmsFOGbE8L9XhtbY25ho1tR2HYI84VfuAnxLiDt9+Bkie+eZ2j7l
Pkl0O7SZL0NYRiTSt7jbyRLjCpa8vQRBnZKC6j1nLa6Xxr2lj6H8nxIKdkx0AV4yP0nUvu16qKj9
btBnyJhgkpnmJdNycMwa5GzFuuLt/eFn52LG3/zrgVeeDOfYGWtAcvVV1lRsozk9jahHvdNsYw0x
Tkfyme05KJDf0aR+9cV7TElw9u0x4ZeSxa+q+b7dMsSNhMrkUf9gMbMoIdeb77sX0RICRcBKg9Nj
6rNDPhWBp4qDrlcsfGa7dq4+mCAXQbQmMb+NtlWKIczNYWhWEKSgQgbONEO8ibaMiEU4kEKYZDEE
pxoeb8RtIOlLTZmecncCeRnvonFeAkHgVIcKUczNqY45y931ReBzHXsK4hYaFfBkBl/jypPoIQPq
ujrhJjrkC0AztvsiL6EhUbce+4BPaKCtU1eSRJ7AMwcAUe+AkRabjJWEUsVvLQ8v6C+SgIeHynLA
0YiyAZ6WPVn9az7S5XXsyRuSZUE+To6Mtnmy+/wjWyTOv8XHBLmfyxgEGpXV0FDWsSOK3bHCYlYG
M+OkyCjOijlY03MkU/3weGTcH+3Q3C14JLuEl8KofBfPA3ZVFrmxgK+c8lEKSpc3oWkpMGhwbJUc
q6jfZJiCqpo5NtsOMI8xQEJpqrmIiHrHdo0q34SJcvcmyipYojAb5zDvnY2ZWzvIZ4FpV1fKzCOL
v3RaFMW95sfkiLsm++xKsj7E8qXDXmRaIYQJqPVMBjAWZLVvF+xo9e3Ry8ZNfevZEiNGQuz2gqpX
DeUfWDT4x9b6bkwM2sblMtIZruixjYPH2YVKoSeM5yEMVpyYknWiasiR9EwW/0jVv5iei6u2Deeo
PnU0hIDYfEObtpwMh5vzfOlUYOLE86bitRmy4zBnuo879m5NIojBonysbUyJOCboDFlmy0T13rGg
Rr/GhMXCAZsZ+qUdUcldftACtxR3CYNZSjKbty/ZsakVThkz35VvEUWUlaUgimafKPatFTmbQbo4
B4B9F5KtsiaIJ4zgDlp83lhoJqyo8n0uGJrSKZs2HZZHX2kY2NcobIgrL9ap9KVmo2tkZSBZVm6U
zrXLMlHiBviz/Hi+9eutb1XVWXdZPDY4WequwppkbrxE/lismvhLLvxEMOzXXXzSXKU6zOlCssDf
db81hXjDz6utE19oc5qlCqNVDy10vcawLgaaf7vwYcRjB0tcmadKrM9WZu3xcu9gCT7BrXpgHnxp
+HDGWe4GLZy9GjE0m/bJIg5xL3csUAWsloWM5B70nlKVCaTLsiChpA8kRn40E45Ql5mfoa80HKxl
yISZsRe4HUU5NVwyaI+eRfs2VYeeih3I+jIH9gzIQQFTVmw/m87Om/8Jbq+x4Vdj+6HDkbuJ6rEM
esmyA39qELmQ9pTCIl5xuovvhdBy7PVfPHscsKwTC7zGvdO/F7a9tYrsbkKg6+eEcXDFzld8SlW7
Y7Wf2U7vyzm/E6I+GAMbcvW4M2X2yDo4QihzWUb2B12aB0N4f61MdZxFLOMk1VMNQ+s2XLd0D02G
l2L2+sPAoLyMxH1NIg0b9fyUXbkbLLyFFgeS7bwvGgp83zmkN2ofE8ZBPyIMkd2lmXkQ/2BlMlHy
3vImOq8DG2tTH7OCHz971Xzpi4FlQqz+dgPwYlj4iKyx3qEtM89I2RzUrqRVM1vgchDsKmKzvk1S
NKIFWHqcp3ofoQGbWQ7tacTAYzvgBFjmxrFZDJTQvX6EbMcMIGoIZ7BxbytGq2HSz1BrsalFNKmm
t+5vRs3F6S6J6e0Icz45wzLsma39uLO1tdPsPKMylsIMm1i+6fG4HSIlrtNUIx+6BFvUHj2NGzhM
kyMJynKE/OS0bhDfWsdyoZdnTVWnnZCqu7ZFRAdunK0m/ast99dz14uCZNXAXRaioy6sjpPKQ5j1
/mwmRxsE5s35Qs0bLC72s5sIhKYkEWIMU6GZzOvGsuPQtFDea40b20XIRaCMb5ehZpqseEEIVgtG
o57mI08o5QA/Z5L0jLKNQ+wM29n0WPkAa87AfjsWTFw79surWdUHkRDRSMBCO9sU3QJ5hQSF1UIM
78edU1Q4KgcM5lklyEEkeeZRW1jXz9isu9aNhJoFooU2SX/weEGbolR+lLi3+dBoPhhu3bjbYi37
XZkmbHiOhfudde4/XeneldxRhg8Gkeyvq8X8yrTPXZc56qXG8fFGUlSxmxZug8keMEJLnEEW9K59
5IBX3LR1/pVlVnFXSyxfeIYAAe2iJK7OYgCNwN6CRrdjvw+jaE9AEr/XvBt2rBum7JBXku04lUPP
TqI71zBY+YzXhGfaSkzcdwh5JuEVuvvaNMp8Z7/fvTfFUub+MCtzJ9C0fc2Nkp1RoTjkY5QdR9M+
Nh47W0KxX72ak/E/f30/1ywSpTE6UrcKdt5Yx9wzgu3DNndwK3U49GbJlnHPeiS2IXaYWFbr0O5/
gX/iqc3AIVquY34BtcehNeKAj5ueIV8WR8cupakv82FmPdUzmTmxV/2ICy05ZIqNAjSStP2PpDNZ
klPZlugXYRb0ME1Isq2+lSZYqVSib4OAgK+/K8+dPLuDZ0dSFQQ7fLsvR40dyteuQabzyInncREi
HZuhDdHFIpfzVALlCICZZMvj0hf+t9e4MEtWheIZdPYToEL3wXSdlHJNabiYnNYX1v1JllHo7q8+
wAdJ++Zk2SywYcs034G5bYkq+cWJGpgHMaQvpY0lwxAl0XVm0AOkKeOydnG6M01JTs41f/K3qftX
bRPX24IfGnxyi5rJGP9mlUUTQb6Hrh7746LES6OXv70Yy3PrmneNW4PpyH1GwbKt6Ma6fWqngMix
C2rlMSx6n/TdRFJyXMxPVs7hK1Zk/Q70haKmroIAQazzMspxTjK6Oi8i9NTbJC3Wv2GzEQDzCfDg
xXoqK2P718q6/hR4Ig/Dpudjy6aUcggPA3lZpmxzoP4xmC+28deTePRDQ73aGamiIKSIyqwI6KqC
uwVBgv8e/RZMBUdbVQ5kmQfBH9wv35UAkXLDPx/t1X4pgsE6uAv2EeaXvjLOWFUEArVEtHazhoPK
RBhGE6zfydTe3J5b6yZh0RRXTDFWbFmsKXpCqsxk7aRPs9Xg+fCUepv1TBYjDNABRdi90Z/NiDob
nNMVYRaxq0uH/FxJFh7nonTwg7jTobutevol9P+ExVjvb5EvEAHzQCqxog+Gf3UR172rETMypuoi
DyIz9BZEW46gFpL3C38ER5TF+rsTjbq3FGzlHbgcFtFeRq4OceEg5+KHosUCQ/OCNNRWIfGEgeVX
DrGLlUdPZXnd8bcxbRnQiSP6uG5WPrsSAMSaY5sPkETLUq0PBv29tFNXZ1UsdPeON6wU3ZKlz3Th
h/2x76pvO91em0qTXLmbC+8xyAHjE9OE0hHqFZ8fvppjNnYc51b/UjJL0dKZc5w2t2i0m7rtU6Xt
gI8SjWDcSp30pCyWCTjG3DdDK5TNraGnMOUnXaUhaRDprY+T31BM280BLl1khlhbxq855BqrmIE/
q9XsCFta82l5AyqQzwl/9fFUyG3gCECDZSpUXdzQbpsijmR/7TD7zYyy3Zm67T5rxCFnfctqqIBM
5jmsjRTMAanzLCKGyiHXpOm/UQz1s1BB+jOtnpmxEU+Lk58GDynfwZdlccaLY2AqbAxKcoHeh5wp
t4Oj3sy9dotIpqDZGGudgBRqPcr5BEaStX7mIIcw+ZRuJPIlNOkWVJ7ay7EGb0AAtj/aRIgi+oGQ
WddsZUtSDmIklYvcWmoLpyPiFZXSWZ7wa81ORjHkdKTycbZLkwdwM0z3skB5wPPEbeFaj5/N+JkQ
GYkXyHF3g4N32GJG24KU7exMGZXhUWtbTQaDszdsn8bGrttZDJtnwv29ap6WySr2M2QlnLBcXCiw
SpHzDWzsIzJXb8vfy41WAjFORsPopAdpjHCirHJI1CphigxBytixmA3jN6arqTAX6kprxjuaVxnU
SfTRpClgWeWpRx4Xuw9vvqgSPLG8Q6ohP8SiezdaBR8klbI8o+QuVpngLtMwKWeG/7WRdYhroTIm
W1rmmORClKqUEIia6jbqixV00c0UmIawV3DaDZHMxwzngveUkRXJorzHMKHGKd0hcJXdnl7EdIzn
rb/rl+lHUFc0P3tMZngQ0vJxXOz6JEeHZRH5JAc1Pb+3J7zSpBSt5V/D5xwKmG39oan7L1JWuO+X
hisWE38VhSnbvzCbz7P/B/Mu5oJmAGstDMvAW0s1E1/15qMdXOuJVIP6BA4kogWSArYD6/c0daW9
L+rFZPibgJFlgM5OLA6mU7Bht3EorXkcbrbH0kKo8rnf7P2JbGid8SUmjkVQ2ZHh41BbWBileakr
LW/xox5zZTEg3HgGyZq+/gy2GlxP0H9xe1WYkrKq59VnOpnHVFoRCwJi/UGZV3ewC0Y2s30Q5aOs
HvrN+5eq4jbfuvobd+/ffsX9pAf/IfQMfZfmKTFeM+S25IthnvZA7hy+Z70neTYIVyFVIe5r7d22
5qEhjnZXml+pTmn69jIKtdaweSQ56V4bBc9ht4RLzh7U0u57gwt2Dw0A/aAyhHFn5Tgfg6UQN8gQ
dxeNhrGZdRheOs8rw6ciC9lZOxR7ryRHEJLYlXigWjId/homDJuwK7zEdYuHDHV7UGaUWZ/pxHUC
sSXtclYEOrR+KHx/hhL2PDgKkbCfH+3FuLZjNbynqVvieRgQBtRs890rFZsQOf9tLCnYHTtvy5Sz
B/Obd9p08zsnz9Sbyz2Eu7xGsLUJqa9p+LT23TOBqtc6IDXlkJTkW85JutuG4WOCpHzflEyAjmdA
OCqA7VROt/wabHyp34RwXjeCgc2D6Ov3Ibulw1aftVa7GCYlggxHN3pSEw1qY0EQ8LUIUCh2zTz9
q9vmRzhliyiFP8hzWUUPsKl4V8pMzVFvG7AZBI9pejCLVO29wHcw8dsM3MtEaHpmLo2GwWgPXqF+
u4BMDvA1wss6Zbfq4BATg1PCchtzBMSVW1IEwAuamrSto7I7LPvFHHZmrMvGNtm1OiYVsaX8Z9h+
s6+rGXbDhuW63vzvAkUuabviV9+3xEhWLkB9bWy7EmxLpFZ/QETY2HkEUDD27Zo3330jmi/QaTcb
d4U6uXdGNmd+5mO995yeM9ta2ULayu+fTas0ud2LnFYAEZSvyBrcPPmCYUuQXobyn8/D8Ra8qZI0
N9BVy0Cbp65sFwb11HKrRE0u/4QMi/g7dxDvNPYk9ubJxDS4maWXQHtQOH1oN9ulm7M9mtmivmte
7WpvBMbHXBu/t1b7B3hybULLGBQpf3Z/ZrtWXdRay8Myy/ndNUN8z57EIHUDETcVzTNcE+Ura9xX
QTIyrlPDJ4ZkTclQs85n9M4JNoh3kFmhPllrumHmCX7mgA8EFx4fKAY36GSA03Sy3Y3cbx2szYNc
0eAGP5T8P7ncoOA6s1lJy7u8kk/bSKiPOc5iKKsG56nJW/YSzSrYlzI37aoW6CuZZ0wCIb8Tmsmb
uJCTj44yvK3eEjwZ1G0ncz43l9RT1p6hZkDvpFIvcCkP3PlOHiZDGo4/1Y3Xhv2EYXH2jUcFauov
zCx9nRxnvtiWHE+ZDtIY+QepMpz8o+dsTmw0YuI+ItSVV6yLaodnDVzWcvRwJd3NoTeciqAITvU4
oo87JZnVZeqQzkyHZYduH8aFo6WZEdmQK+2bcEzQaARTgqRn4O68HRzgn+ZPIDdeVPnKve9aa/hV
CSnPwxhWT1KX6Z1lz+XHrR6Y3K6hoqUq1mReK3ZPoK7OPjsNBkPl5MROxvXsuOJ7w6JmQIXbiY5W
uaYMjdNMyvzoZJbauyhkUenb/RGZBNOCJTjOA/5qaW5b56UtvC8loPuubrHEFoSDWBjlW/V/Xxf+
QLILRPZoeFZ7XRjobKGZJuZs/mxq+vRWsvaiFOvvAPnmYmtC22zjuzPNf9XLJjDUiVrrKz5ub4oI
pLB7ls3r5hYwYTx0SsfAQ2Z45Z/eGZmQGLp2Mpycf/7k8k4yRke5Pa/PRLesSLOs2jm4hHcs9NFZ
m3MRrjeskNFHuipuRvW55vDflnwvsf2D/2E0m1ICQzLrzSTQoRkLwXpVybU/kp/G5IC3pXGnPW8/
xI+09y8j/S//Fotcs9SKC9JUGFtSMH//rWA0Pa4gxuMuHxj/wflclTYfa+H8ADGTuzGf2FIx44YM
DZUHgm1u00T7gDJ1PxgvvV+5ceVpQjKFodnLY8r3vjzV5+8MGuHnYvENL0XhjkcykcvH2DjloSNI
Q8KPDDFq0NB95MMkWddVVSRBlSZqNr1/hffsdNUx9dzlaaghSSZNxoqwDzO+FdY6ngfbKAECCIOw
JdM2qLX601kGsecWiT+z39big076lQsIIcgIe2q/Y9c0xjeg6sUzWhSVHI8T8zYXblSTc2u0vyDv
VfFiyddaGh9mSIM4Xur5CsBqfMP6LO9ZR9vEDjP0K7NKLyEpPsKCQ/aNgOMywhBNCfp0/B5W+CGW
4sFWyAy/um4TyFcLKss2uleerz4pB/unHkaX5IBqjnnjbKidNUnOexCrk39eO4J7bmi2nLCBvCo/
M1HdreIyYuQ6wwJZDs3sLXibyva1mYiS+vWqo7Fc0Z3Eas3MvQSZ0mgIrLpMrNQqiX42Fa4O1Ja5
TsZmYVVA10xwn8lyQaA27cvgEHxcm3Q9bljiXxw2pzjvZZ2Enk1JObmDKx0WLDdLr4ut0DDpgQwB
ooKE39dbb8Sb7y8+OpPA9T6uvb3zAw9yUyVc/LZr8DEVKPKVZWdV3Nrbu73ZLJLgStnIpmmG8XPF
ltSnfXWEWvHVEN+Dy0K8eieHdWMBWvbj51YVCj+91WEhaHRuRVavAOlQj/AYmOOM+G4593mJOpUK
+Ex6xiqjFTs5gF/bvsnleCiX7PYnhG/+VE9/LBPdTUpyARbes5jFQRNNygn3zVbVf7cwHa9VX6ag
5dJ68SJpsw8cfc982Jw+INI9ukk/lcG+5gp3bvp8YgPIYkp6LZNCbrr3NMSHT4NwFbifiTZAA91u
wbS3FvBR9VZvbxB5u+PWLeajaRteFAbl9Ejqvk16a2uiVZr6yCaginrPSf/UM9MHeiWzw2aLAwlY
TByS074oC4hcLb65FMjhoQ46k3A7CjvJcXxbQWBSUu8ywMnlayll/1C2jfsNPgCum4uk38B/3Pgr
s/Hb9GAccunnkcf4EI+ahaqnzeaO6DEGBruacRXmfNnYRRUc/ixI2tUsiLBnaTz5XvZml2zl+H4Y
9rsYjebkhr28TO7tieIrcUC6YysuRZMUujUfeR9uWyjUzSZHGQWMRk/j3IQQhNRvP+NXLbd2ucm6
9d4URf6h/VWcG6HG10b1K1Yht8Fm6VVcfwx2pbUjDFyceQ8bFRQyHWjQPDYWY1U7/jbzYvi7rI1+
QZNXR6Il1WXImv6+nfW38Lzsnqmi4bnC0hyOw0BMamuPodcvj1vfehfdAF1ZWUXG3uQCmLGzlvwg
Ebk54ITvR/Ye3TzYXILY0YUFAlgxZWZcd5J4zgAbGGvftmBIhqMMo3g3be26WwE6JJnkZTOR7mNz
FIyYVXZ7gDnS1hU9YyJls31WmXLeZM7gtuQkM9p58gBBBmFSu05zFKhYu16Fn16d3ypaxgIihyfQ
LuiOjekD69+0rvhIMbawFIL/QoxeHxx4iv9y7GS7ulvSo2hIj7oNXrwZugfLAO43ZkGdoONVZNB1
WCRsyOyDWuC2AkXqHm4n2M4ndblr+fLuKephazd3IKvU+HsVOHQLN71PPcLs6dqW8QhwCgdL/q9g
dN15pv5cZ0zG45jax3yp35iapigQxkttM8DtmsUZPjJP6PtwyMR1a4u/Dg2k/CWDLLvvgkokWi88
32G+PHJ5dBIqieXn0Neo1Y6NWa43WXnlxU+zBSyKi0m993xLYot60JNYHeOUpY4krZyzDRIOYD3f
b87w/DCT5FtmsaYjJ4mrNRB/uMqiKNkGjhU92dbe4PmIco8BbnBM7xB0XIgX25zfs7JN7wOpxmtX
tPOeCxLuvqUpXlhwkB8fcQkX8Izz3UYsareNxZ+wKbrL3I31BXsGf3UASkgAGXbpTk3mta56pBZA
vUwfGXhDpgOnfoFMZh/V1ppPbITwecsWV9pMUgHnzu33kJklg8g2uRLtdbB/u4to73nmAC7k+Q8I
DQxshd09+KmNRaLorO1fUUx2LG10VESPnLsOyRq3N6xd4LQfDIZhnAaNvdeEsA/zQLd2NozsW/0O
kd1qh4jfbgtSQ9ogGy3rsgmcNnaOBxkfJ5awqSNzgU1pp0FoHaxteq6RU1BHmhetnMdaZf1ewOU+
wP8UX/7NWA72K7y9PYyQjjti1HXFnTcbf8x6GZNCOnqA/9qP+7I05zP0kYWGwPKLkHUaNY3A0WtR
j0M1h0jokFov+eYgM8wQi2DQzcmgLMHtC2qur/Iv2DZNkmGzAHpW6WvXdlw0phBjk8FVIM6dnrle
4KgIPas5FJv099laj1OCPY0lNdeMyPYMLpEWPq5g1Kw09XQJyciu12BtwXmlTpjfjv7qMUf7/0MB
whuiFfkvuVjepe86q3mq6gnEOWtU3P1s3+TRAm72Y8opfyq8IHhMcxzFI0XTDwXIFcA16ZjyParK
mfjw2nXY1/HuEj/i/pXfDOaqHBgwueH057TV+YMZkAlsEZVhmUDisvr6R+SsWtGzCfWx4GZXDkQS
HIHzPqQ3AhXgkgPZWKL9XiYufRii3PRgUr1sc/YrU/rBsMgDSRP9FhOtFzt29lVjsDxtnjlec+lm
MQRuOJVqKKKFYzmqdOhd5pa6bF+3H1kt7SQLSfo2FpKfASI6sYIufR27jRiHbv3YhYabWOty82Ty
e22c7leZBbiDA4MHeuadsk35l+st29XNCvamMeDHbaT8bc1TyMstbukEDPm8IOCKFjmT4mDucR0U
5DoFhKpJgFBAENbFnYuwzhDb+CCdMrYkrzbB+Hkvt2L9JNkho1CSdAa4OO9S70Y0N1fGPigpNdtA
ppylrhgjp6U8h7ZeI6dVL+2AAqVqhld/MVgJg4s6Wv4cXBeHcMAOFCBLuaGTPDVlZmk23aPw1ktT
WOBkZ12+pn3zlxMY0nnr3fZDXfms1lS/uI3qOJaok4sCH6u4l1ufK9y1q6PXiiEf00/I5A6MMi/e
2qEE1r9h6kh9nSe5QNF3vFRg9tjs7oApgSk/CH8yv/mauG7um8ksDhv1CZdeD1U8LT6DXj+uPB/A
7/j2FbgEEB3FWwaOYueveH0FUG2yNlsW25pN1K5k0RBnw1YgLBv2hKI6NGYkbH5k0+ZbL0Q7zWe7
KXGA2Px3yuI34kHItbqZ43pJGQnADGFr7dLjRrYA8y9WOt0j4RkpS49yZrcraKDb6sKgDmPMf9eG
x+oAuexoGXo8h7TuxRgvMFS30B7PdFROfFeNSfOrYaalsqC6agOQez5LN+GHlCerG/4YXo4jfMjC
S22PXLp5Z6CL9xt38MJAxQ3rke9+Cjc8S4mqImfP66WeBzD7RZcdTC5hybrO6Jc6u5FA4EywVy4H
uN2Z3Du27A5lULovi+3VL2uRQVTw+/IGqrB3riRqmS2sexQjim/5MslH69csWdKt8GZBbJtkjlOH
D5ftJItzSq2fRdZzLGblAd3zMvMl07l8N4MKaybJHgR0OaEhSf5V0sALISY1nkfHKF+dgCHZmmwP
yUSp/djiM+uKevqlYUs+d1MG05MP+FdQEFmtZq6JkMR1VC3YBCpHWvB2oStuAX6/dvbsAwsBJuMR
nCRsH80msNRPYKXNs+G501c6uO6NLEaf6mwCBDGCSkZm3f9FZrB/ZmVynrOL23tWyf05gN2wGRU+
DkIERGIcb5dy5UxMlTdfXl3Ze7Xo6bNV3CqgkDBkL8G3CfIxUnlqJ8wQWF0Cd0Snl1o95YNfXDqF
bGriWdP2fMu22KSnlDCrXwGbfS7vmBamdTAehzxoHurAG54sFC0kVSRh23SI+ngbdky9erjkq4Ji
Bqj65EEWv00Cm3sg+zdFq8Xix7mwtvvQZZYgL4jgk8E46RxOKzWAawB0pSzkvlL/YDNvj4Ex+Qlx
4vUAf3A8zgM9AwKb1ldtLcuGA9uRx44TI3Y2yXnq6Oq6kkrGE2umkSxh1qcD9eN1jZhpY/O44+IM
0X4higOYitOvM3+YfZjS3Pr2HR7HszSYKLasa/fQIhczkYGln9MAEy6EtfzRJGhuEvBa8JDYZcBW
0M2PRuerQzpsEwQOf/0aaYxIiMlzXoAD5PgnzMq6YHqv8xWCltN4rANuIRPmg6PJrulVT3jIxSK2
O8EXFASE5xygwcIJFnx/F9My7q3AmRPuXtZxGaf8T59u8uiaqom2Tv+ZXdPjoW6Kfy24PYyPWiZm
ufTJYlZO4qJ27V08Z2hONthLhwm3oSQgcejpwJ7qrszipnQO9YreWBbWQUPr3q02+ew5c9n8lOm0
32zpYzSlSKObZu9z7Be0utthu5LqO822kZ4DjQi+K/T4uzKc4LezjqwTO6/vTkCBx9izXH4fwAOy
7FejsCBin2v37CHSo18SvknpTtm3oisvpIKMY5Vn5b7IlMHhmrV7e8WfPFjBv8kx4EDdCGAoPUB7
8gqQiQlEZ9oGREOAG/xPVAbWndJ4zkTnXNq1CJ412CpQC8BISKBgWFCueUorlniLZwVPrHb43AXe
L0YL60pHgHHxIAoypSBIRDa05Zio8A8rupuPiorkqBA+yCXZ0ehRVQr0YxWWp9rFxl2DTvPCy43h
QzS6rD/91oDA2KU9redEcPJwMy9G1fcfroI145E82ysepwebGehcQgGIRg9rSl2W2Z3PSuq68Ojz
kZoWDBDEAtqKBq+5gxiYu39YENmPxM6/cf2hzW06O8yLN8VDZnuHkPvfmWYK8xJYq0z4/vaHeuPw
K8c2JPHZLLiXnSIpKhn+Yh1HV9+NnkzHJY5SjzILWiJlVIxoJjyAEdAyBJMGU2UPMgSuU1P+QX0F
hEQa4I4ZsYq4jhM/M9gV6q7DfGnArYSX7dxGOf8VNAARCWBBURACPiTdkt9i6Wt+yL2lYWCn7bn0
jG8+8oUDVYyDaSk3JylTP7tid8UQuKGTGnaJw9bsnMQSzQfaV7YfEBWjdbYMJk6juKDi5fvVQGef
ml782/LwbST78ubVBq9UCon6yVda3JEuHhOmHGo/yLwRpbf9KIVmDMkCYx8t7EE8brhr8ka7x8zC
Y5KBUhiBe/gsYe/ZQAYfZgZQmmvJfLEET8fWbX2clxswr5zYYCuyZ1Akx231Sal4Awu7VjfMYGuN
DkaQ0TLa+lA1ZKsZDQgLSEPsZQ0WOPfFEnWiFSfEXrAUddFfhM85FIW3Dh57Wf0HQ2ANmpCE4H/x
gledfxDpMF1SQjyfZi3FFR73FhUm+kDoFd0xZJVxxG8L2cBknEkaC1SALtp32bIr58DNTzb0RB+n
/8rU3MOz3Olg8uOF2pq93Q7Fh9OulIOgG2LcRMs/B4Zrf+BzchN5myrmee4Pk4UAjRTmXDaC5McS
ClfSaMy0RTED3FhwEGun6d6rwm+fDZfgLXfmFeMWAnhV96/hqq2EUwICHBuY41QJ/6nOjS7ByuG/
4+yE5FEHbKRwJ7Dy7EzyqyxqdK2gzXdKJfQLo5dq9qVxcNsOeVtobyBcKzzMrTlg85AhunMw8W3A
UUp/Qi+MN6dqoFXU+fhmNBosFrvCe4DR/IinvnkC7Q6VwwEeKbdexqm79ADCBRJ8NdbXtO63144B
7OrmxeMKrSIuW/XDocIdOaRIkJz/ekgpO4EowpTr4vnZeQyKlGigNENeQ5RYSOXV86mHD3hNG2Sb
cUCU5IfJvTsd1vu562+AOZVDN8b/ldZzL2Lfrf5B+ex4SuESEBIdcCdh3gXHYT7pbPkiVPJbgrU4
LVu+vk/I5DHr2DlZM/5jRTuFDAK5d8dCrTvIdOZGQkoakgLNORl9SP8ZskhHA2EL0SoiYDLhrqrY
KTa910W29AbAwnx5Rt0E3xW8x+sQFKwOZ8ZYIbb8jrvcwKUEz9tzH1TNIZhDJ05XZKGbDYegLx0a
ANbqB6x+S7RwpDEo4/aZu0AD5ETDlG2BHbxL/au2esKy1XUbnqSAdQLVX/xye+X+KawbN8snF+QB
W4lKXcg7M138yFPVmrRb6iWBCMePcpHoCD7XYnjjsOLdXF9xm5vfvPgETsvap46mopGDK8EdyEa+
odzEiOmwgq7bsLniHW0YqDqGjqE3vseba7gboOa0GPwOOXD0S1WD1LC0Lb/TXOV/jQ72ZFmlRWIO
xbzLhhviEgxnx1NUdafJRsaae/Ve4O/6EMxqeHAJmvozStUuTOkmKnuVv7EPTpnG6+p5oWTkKUyx
3BJOnyBVLTSLuYP3z3Nw2/B/yvfFt52jiyniNCh0yqhCpMEFX9dYYYt6HK5D1Q5IJUNz4pDa3iy7
N84Wq/tDPShOFmYUk8YbRkiHS2Hpk7lLxRd8mg8psicF1h26P7pSHb71y1vno+eZiDcPg/aDC2Wj
zLsTZjpMrmBfbPyBVVZ1d6Xn33LjU4vFeOvEyWoUbQrIswfbqopX6xYEE76ZX5HIqp/GZgUtsI3d
iw6L6WgqvQ8nXV+4XXSPm26cxKD3LIHHQkOBV70Xhj10kTyWHQ0vkOFClNkAQZ16lNjNoCUfm2Bv
Y3N0TnlzR2oVDolKWYn0k0Wyo0R6CAD83Igo03sx36gaATjTcWnwkuDwRPjHxaftYoO1P3Z7zo9i
P9EXwR9B3cXCTTVeDdXzKNgjDvsu3b7Trnb45d/sHG0xnDOZlRhcDfjs4rYeKgPnyd02e78CYopD
ZwoPgc1vyhvhEIgUlBdYn3cUZfFFvZF79MruWQxySFB4/++YI6INgXln6pC2o0r/CpagvyPdlH/z
PdN3GEGw6QAAJTPqEqRS9AWAdFLNIzLw+jF3HAXsXqlFr/23YdDjbvT5j8xm+m1vpjVQfcOFDsY0
1gFn/Vi5eO/sZisO0PmCG6aN6JxtQTCoJ54W3rNLqfhZwIEHmUgGRXENcWAX3gpXUJ/6S4aVfld4
TFb0vuyVTPctsdnFAnY3TNB9QyTMaPIfgRQPb50DgmeXZ3l2CXXlnPHw9bG3riw9hb3eDSUE+xSb
+73ZIo9R51cfMhXy1Mx+iBGI1TubQOo31nC8DojNj+wxighu+x8iK9keSHT26OWDedQz0LiS3SFu
Iqs5o6oSvW2s7jDbIOVSNWYPevC+QdG3Z7ObyfXaSwBj/7ZM57J2T9kU3xas5BwX3NFN3aXPnodP
MvN76KgtDMeKJSbqx8jCiJvOo/aJFhQmioO9AB6ayj64H2fJlzN0bpMZkY9SiwqxkF/dKsguVdVa
HnnijT2NkcWxCDBUcWGzbmzn9qh4HXey5axaprCI84IQijv18tldA3qo+E7eGRlNTFgYDVI40DG5
qhZ8RIP+T3abmdthmH8Ca1bfjaeypKb8C6IcBJbcSOcDmmX7IuY1oyDGmdhpAZktS9w5vi1WVGp4
gyn+ksvkE7dOTVJtpgVXwKFvuLDG6SJ9YgJu6Kzv0h8sNMXUOePEIRbumb8CUBJlicgE5XByYbZN
OXDuPDy4QnT3YLsK8ljYOGi6W2IqvRRrwR4BrcZGbBCkNlOyZUHd06nQphrWE+SeKawFLYmmc+4x
4yeePYenodn6g2Hin1GbMR55+5ijJfr6VPpFnFlNcKkxxMYMdBxJk/rsMRMeJZ6Z5yHYaGZVVCcC
UCgTJOjlBNqTd9aXTOqrCN5SUzz7tbvEZbc61813P63ZBR1f82WdWvYS+CyDZ0WW7lpNfO+6iedj
cDFm14bKjyxUSngNFP6soUMSdsCBxXqVlwShlHHLsGHVsmq6+8/TvFQ2wRvg2txmCGPLVa6c97K7
mCEhAVsRFeUNVZAf2vYIR0tg+lblsXXd4YtRlQEHDyoMmKpWnIOOmE5wtXhwYQIZuJW4tTZ/HGcU
MALz4eiWRnHHc2WfqGvbjtxd1IOVA9SF39v+ZfohHOtP/S+qkQgNz4bydyZ3UoyKFimTEfcHSh73
ct82OTBxGelqJIpUkZkxsJ4/27xcnIOmE3sbgZXZGUlYFan8GMdRPglJw2M2BNUhW7UZA1hzY3y5
X+z92QSC17x2fHf23pRBWO8l4AXC2RGWHv9YlzAEbBVy4q/Wb6X94SpZ3JMvYusjTezLNY7u3Ux/
UbyYyxftaeJA0D5IgsZRP3QXeWczLFkYheIbMF+TjBBWn8Ml/Mr9AD/biGbAzuwvtl5zz8KGq2lR
S9QjuG5Bv+AEcRSFWrOH2ie6g+swpZlEwGHUuGnir4QBHXq8Yofu74Mf0s3Vaavjje/t5qgMO3u0
3Kl5drgpYhqfNFo9ovSZh+p7mFhN9E3HlSHI+Rqls9gvlsBIKk2x832jjTX5XQpKWqCEjHCR3shj
Ygbs9irj8wfIeqLzCYBQERb6oI3cwkOHBIN+s04UZ0E+DF1/Opf0W8T8Krh852LdB3X7z6JMMYbr
VP+Z1n55cn1lfA0L0lBj2RPhQ+d5YLi8Z6cGd0qk+jcT3y8MZh4yK2kYik91PCqkomXGqFCW3V/+
cbzSnSbhcSsX6UoWUEGfy7OuHWcnx2F8yjl2jnkPGZPqGZYSrFKtlvQ6BhwKVdhdWCThKre8d7eC
20NDdpb9eR/5mtKUnZWu6QkjAKVPyl8xE/NhExvUGUXFBz4pzEzSH7dzGM6AjfOg+phStOrAYs8g
Kz4Nrlj4GaJ9RVNnGKht4wgVf5S4cpZfNE8iJle1D1dEwOwnQKJ1d2Qz8z/Szqs3biVr13/l4Lsn
QLKK6eLcdFawKLltWfYN4cicM3/999D7nJkW1eiGvQeDwQz2oJeqWGHVWm9Q1nEM87HTBLboScat
qcKhUHush6YM0qSD8dOm6RqB93cNMb0acUKgvXgH7cSN4tj+CAgoWpdZae1BttAHQNBjTYE/gDbQ
cv8Dr4crowIztpT63mjMkjYD8BoaA5KnRTsW/tburF++03Y+TdFhmB/4CtJVEKUgzxibvB9pGZYe
AGXUb9GZi8yxvTWBp/skgJEfA9gv4wpnWdMmn6Qjqn0CbPSpvMdEkkqU0PKXGh3wkZeV0dFdNdBd
VOYaX+jU8eceffeDbioImyNaCFzNN27rwqeGAkbjh9kP7S/fRKlQIumrJMVPm1LsHuRNsccNbpz/
uvQX1AK56QT9+0Bnd6MPgXrgLFaqcgCvQxu17jRA7kf9UKKWucormpJ2IvsN2w6ZBHrTe0lmhVci
qduq5rqF7mbFhwrXJ3RMETULbegqraOjAxyb1T19q+nZxAThyP8Xl4ImULZpGypb2QYjDD7gR4AQ
1R9KC/iSElz5IzZFyCMh1nmVlkyNmGUPZEcf2hQ293wmjDvLBLVXQ1254R3awSqI6pu4paiDbLy9
1enSIRUirG2bR8atrsUh5qDDTpQwkAsaomjTd52iP9O1hhEpdXvfmpZ5Kz0ySm4I6Eya8LdFOlbv
UAo3ttWUluhC4AVgVSFsNo65dBAIAhn8iFeRSBb5LPtBSRrQWRiuZdWiWGMaoDd9xIlsrQv3AGZo
G8Bwp70jus+1lO0HHVkuVFSpJT2VAkgZzsbGeio8xJUFy68KkXDBcPLZpve9szzXgb5AWjfbj6gT
wNZSATRj8PS8pxyI1jCkMLCec3M0a+UXn/TgpcxyxtMl6n0fZMZjkFJ+VUDZv1eLAm7a4DgQ6wGy
AoGsqMAbtHFpdcO4AuZtGZp2Z/YQJREk/zy1M0hSR39WDSGR83Rst00TfpbchKukozRBIZ26K1QW
ZD97if4MCLVQgaqHfh2YCBUJtlmHVVFIOyLVobuqwTYifXPeGdiNgIAZqmcev9q+gxEOBxpDlNtS
09gqUUcirEXDQefOAv+qDA8WtWz1MJQgjzEci63iKR8g73pgqDiCqIjpemWv7CRhvxU2ny2FThM6
BmL3RpZ+AkX+bDUmp0yX4msc4ilsOnH1E3Fe8E28d2tUY814M6UjQmI4Eq+cEj7sGHCAKwPqZA1/
6DoqFeP9BAwKFF5YfcIGRt/bRdIf48AwuUhYdrVO25R22UTnGAEZO9Tlna6DYee61sCmiJb+KXUr
KZFCCOss30+NsL/nUYPXpk0zwPfAR122GD9ryS5sW0IzlRb/+p//U5y4voN1wz85RJ8YTTRkCc1P
f/rzhtCFoxuCVo+hqwsH81b6kjf2mD9Bfv7gT8U618Yvl0O8NUknhOGQngvdNKS6MGKnqmbRiu7y
J226H+1nmHFmDDMZwuPlOPNM5Mgr5tnNj//7P7auGgxCsxydqRIq7tavZyrEosIYUyd7KiKXSoUs
/I3BudyGn0uIhZdjzX/zpVj261gVVKZwNkh8GofPmf/LQR/WocWtUWNPUtBld+DALkc8N4u2sDRN
dwT/IeZ1crIOZMvtVQKeegKwC8+syR9IiIFUXI4y/92LcUnVskzBTnbAKovXUVqNFq8RKtmTFLcG
NzryNC+jc0j0Q9n/uBxKm3/rUqzFiHxsOVnwxMp7dBaA+7fTE/xZEIs/wQSvW4XSMg2N/ofjHIeY
kmp9ZbBvtxar0bYc4ai6xmk4T/nJlOJulTogBdlatxapZHa4PMAzX+zVzy/Wo0PbuBJjPLth3WMP
rkZ7xb8tzMfLUYxzs3gyiMVKtB1bs+2eKGV66webSd608uvlEGcGwmXB4pNSE/TXFhs4GaipgVLI
nr4l+ZcOTmLmkChtLgfR9LcDgcelU6jTwOWijvr6a0RUX2UN0+wp/mqtfvKMCa1HO7nl3d0qt7J9
AE8ROM+Xg545Mk5jGurrmGA4RIrMUvZkoesOYDUunK1PdSfJj55zdznWmQ/1KtbipI08R58ElitP
NuXQHhKnRClFG18uRzk7IlokEqSXdLBLeD2iDLu+GNhl9qQ7z7N0W79Rutk5F5DI9O1yKP3siNg9
psHacDjbX8cCi2z1asOIyHZxS3lCfG9n/jIwFVl/KOUHQ3jbrv0YGDdYv9ErpegvoXq5Tv6Oiz70
qD24CUJ2ww0OkZf/tDc729JVS53h3UIz5n+//suGpGwUJXD090ZXv1T6R5GZv/5dhMXh1fwngsif
MufxX/76YmYprDqQwfn7Kw0UULxRyP0u//0mM/Dq8F3M0PzPT86+yjMpL6tEsGgP5Lh/rRLjLr62
p89GAVemm/PxStb/OkqnQQzC90y8pxoCHgmVGt1Df6gTmIz13xUdiJ9fP+lD8kWjpTcY5XEGdPpR
sjdtHuNdyiOPR9r+8tjfrg4TUiUkFJuLztGdxcEc596gqSoO9K3zyTQ/Rrf/7ucXg5aILsY9jZtj
hcJpumv/9NaymMz5uhKqTlqlL86RMg4LIDgG9dbp0A77aLiyMs7MDr9vg6dxLJVNvZgdrB7x0VY0
7z2V7wxV9r/483XTtLhQENWX9nwNnCw80KJaYam19b6q31XoDl85Zc/99VKTEmaerpIGLnZOLAXK
J+PgIXB5O+6q4c+/rW7MGYMhTcnJt7iktCI3ikhJ/KOJxp7OxvnjjQ80xNZtsESCw0ssfl8EErCY
YinvQ4T4kIIvlXd/vDhPA8jFjQdRXRszjJLRf6POsc/yK2nqPL+vzxWTCjbKFbNhq6lqi9UD3g1m
RpP7RwfyH55uVPaMv1igQIJMlVyBE96el8DJCirUIsIKAcBL7f9w3umQ1S9P0dtDC40TYbI2Sbd1
dfkkMpSmUUY6XEdOIBxcAdEJvHz0P1+or6Is9oGmjFVTCREeQ0SVUPDKrozizEZ49fuLK5B3EwQE
zJ2PTXXThDcUai/P0rXfX3wF/nJS21CGx/HZQkWwvHJGn/kIXBeODSFNOqTRi0M0NDBYmgaRHPNs
Axw8ueOFpYTry2OYF+NisXIB0NEypU7Tbply1mWV0JcniNrinU5HI7sHDFX5O8CYlyOd2RbsCMnO
sFQNnPTiWEpDDB9AftXH1H7gnQhgQTru5RDz0bAYzKsQ84yebIsyDyJO9bI+xqBMd0NGb85GdgET
tEl9dOL2WNcG8qTIMFEZTikxXw6vzffOSXypojclLdWyuZpsaVqLBafQTjNTimSuKANQ2HLvSHun
5PaXQa9vaJP8rAzjXWxS+i+ze729cnAuJpjoBr6gtsOpbBkcDouDU8V0y27VMHdVeKh4YlFV3F0e
4GLBLyNYi5MzA34lC2BFbtE5xvumLLOvQzy3cS+HOTsQ0+QKmxfk22oJqj+wyHCmGoZd9mNoqXI9
XY5wbiDMvW6oNleN8/tdfrJQZvhyOVVZ4crIqZGpQZcEM8pieznKmfVgqA6vRdu0Bc9re5GniAHW
S6VVhasmCXIVOuInwTZ3nkX0EUGZe3vCp1rD3xRjevgmm8vR34xR19jSuGjYFJ00uVyMY2/aeElr
k1vX9EHrSKmxfzLrK9nAYstJygavosx/xclMKlHua5gTTm7m7cOxx9IclbHR3oIyyZO9nCDbF1dW
4byLX+0yQtqabvLoAqtJ8vo6ZDn5tZHqmeoCl8G7FJ8lNx086LGo/m0cUUVXFsvZeORRHMO25EJZ
7GoHO+spqrzJHaqUdlVhbNHmusfX/nubGlc+2pulP4/tJNZiOp08EwLdTNVVism1Rb3vqoEsV7uy
Ms+HMRkNosE6+/r1FCqFXwks7yY3KUdELkEhJ6A2sXvov15ehGfmzlb5TAa6JyQTy0wdjpI2gZ5X
XKHfT8WnuEJV5WsdBVembVk5mZehzevKMAX8WiH1+e84WYaibOKy7RvFVXPecwKkQzwhYXuXATCQ
qLVFVPxpZw5YZygezl4ldiJ2B+fl8nDnK3mxNG2sGOHh8R+qZi7ndRhzmaSp4k6ADVUsJvNth3Wg
4h0z6r2I410Od+YzEo48X5svHWO5E2LDVFRNZ9RhchvZgLk+con/qxBiceRT0VWQRWsVt1AflPhF
N/e1vLkcYl7TbyftP6MQi0lDeK81ZNUrLuYWfbaDGH/596/MktBfrw07zNmzFbMEXhaJ7HblgFvS
++fLUc59evJ9Y04BHHLmxSikmqdKil6e24jvAMeQA3uENqApdw72taAKr3yXc5NGPVJwtTgmr7HF
IyOLAh2rU91z++lz6KDKRKPn8oC0c3v3NMQi/xwVEIp6RIiCKtO9mYrnuEfWMTICl44tziPjAC60
ySsU2sT0qDvINg/t+FUMBibDAKs98T4P4cuARy2ubPhz3xSrehrxNgq4Ylm3rkRUSN/zPBdL09y6
BxmIyllwZY7PTQDn/XzH6HQb7MVFA8pXgrFRbXf03enmg3eHXOiVOZbnvuNJDGexv7qAB0QNiN7V
B1tzx2TWA+vUcV30OM1ARwFdMRTfi8hydp0t+pccY9dtPQjrpkMskt68/Zm6Ebrlkf8DfhReiSBB
1qpPW9UonYj6kdHd5oS4Ree2OJSq3t74GXzxDqkd7Lbg4e0VFTaWBnD+wQcL08JDaekQJn5wY4Tc
qzR7kY1JYUwgiaEdmqQo17oMMX4ywi9WZyKS1nZwXzUDqgt9+MQUaG/AKNxIUP2IVsNmyD31fQ8x
zYYStvZnfijSNKiEJdVDHCHsR4sLce4qY4Nirvog0PZANUFD8EejdY32ZXXfR1p6r/dWf1CHUN1H
jpnfhw0GY5CPMa3LQrrHVm2twBCnL3U3NCq9G7rYyezguKoR4kLMsGi2nYBZ1cRB8UiZRGBFa1if
ZrWNvWNgjYJKR4N0qRfeIl6SvNNaBWtzG0SiCm8BSJtau0GAPKqGNTPWBEa0DxXrOQgTcQv02NuO
upXdyqmODrGDv16bIovvBGX9EKg4Xda4tOywoUjcMQSPHHooiZBFM58pHI5M4SL2gAlvK1Nku97I
1F1jKbgU2Cl0LaDd93kTIIYhzGLt00Q/DEi1bYe41W+A+agIpuYOxnODvgFPFqzHAtjHUGHBHSAe
cF+MFZZFXJP3HqBsKtG9uVcntf1g0+NGC5uWfWVF3q73Zi0gC/o9vHaKokUBoCiU2gaFAXsnIbUL
r0kwbYhBjmZ2vNYCVf14eWOc3XrcaoJGn0WmtzhNExlAHPBM2xWaubYCxDF7bJu1bniG7Pnpcqxz
JzdtHV5sjpA0UBdHaWgbBXmKD2BhyPBREfJOJjGeefBqMzvfI9G3QV/s/nLQs/ve5plG/VLKN4kR
7A66mUnjufoXSCHZ9t/9+uLKqwRYa+QZPNdEt1uPIsTzrxTRFnWD3wmXdExwEIbGCH43Rk4SLkvX
E2fC8crV0uTWFwEgchTMHQOONimXEpqHPx8RLymQLcLgxlsm4bYFMajLWj7SlP5EcAfjpvAvhjS3
/+ksc+a/KXqNiqm3neg9N0NFppHqvQXfzcItB3mhAH/gywM6d4MZLDuTUi0vmSWoAYtUL0pzzXE1
XHSUqXkAxIbq2XhlJVwLs7jEo6ifhV8nx50sNwTbrWC0Ia61zM8thtOxLC7KJgUZDeqPsaRuDki2
WInhvpjVqK5UDM9t1ZNA9uK2RGkeOVqbQKLd99ZTn783QbvlUH/wXqyNK+WkK3O3fL5PZqNUYT0S
rXM+IsC0b2ClexzFf7ESDJoZpurQtlwWI2o/4RZOBgfbFOTZH+EbKMqVFPvccWowcXPHS6MesThO
cWUupD3h4yV8b92hs1Lkt3aO9r32/vJY5i+9zOXhq6Jo59Dx4k3yOtf2DBSzCqxBXEW/b3pENZBm
D28rb+ugC5+q2IVfK1VfizgP/eQgQoA2alHEdlznH2TbGmjVYHxpIWujrR4A7e4Bvl8e5dlleDLK
xY2BmJ3oq5GYJcSgOIOUkz4Dx1q1Rbqrk3LdD/JKMn72A1LKodpPRUmYixpEMTYZEkPoeCvtfoJM
i131qvc+S+3r5ZGdjQPAV51LiLrqLI6LEeMxuImO4+q1uRkmQHvFF9+pd15zZSefu//m24PVaP3u
U73+bHj2xQpgScctAJxDKwnb8sqUva2+URMAAaBbdNp0/c1atAw5SxdA86ykcJGw3qe2+aHsBz6T
8b6Oxi2ld3jtdYDOehjsMTT/cXkyz5wfDtcIFR0THBH4kddjxLPJh8yWmq6GMD/CUH6OMnHUb+xS
mbaXQ505gQllq7pKfZ1yy2JFxnGttjkVHddUPk3DwUeTLI/NQ6h/a4Hj/0UsRmWYyLFJgr0eFk4I
ZR3alYnVFoY46IfF3rhXLO++8yD1JjGSmJcDnp1HZhGInkmRY4nI0rQGMZmpMd0oRO1FmT5IRX03
YHP2F2FMQHo2o+LhtPhcKlxoasae6eqyVIDG6i+tLhDf1o3i8BeROOpVYHrqjIh5PYM9vOE6H3XT
rSOMbBBqcEZr15d/M2/0dDS65EAPtOXFoqIRWuQQaFynrd1a1buVEL7cdSjS7i8PSPvdlV0c/Gw1
YVH3ohrwZrMJ0OvoHvaGi8l8/gQVu10jdg7d1MfS034wOvihw3uFXkFQVls8O7aKicTgCm3sn6na
5Z/QWR3w7moq7ZA5NSZaBjbv60qTT2Xs93ek5cMOtxxc7qIUcxaEHCYgvzoQfZkbuCAbP8dY69/V
WtUd/Q4rNVTos5u+bIubMEiw6XUqc29K37kPSiCuEljMWjUc+BRg/coHX3HEI2xImBt+ij0OgoOU
7XBz9vQmwGOxibdj32BQUQToQrV5t/XTqVv7IDLfp0BJbsqsMlfoaHWbIg9wmjZyJDlkO73zo/5b
lvIX2KHl3/bANtc1ScV79Je8Q4+Kxa2gyAe4P5wFBytnX5SqeNd0tQ1krvvg9yo8jZyswDci+87O
Ktjz4PYgT0/DnZ/EGCRnfo9npn+YqfNQAnOtvDOozoQcrLOmo1A6Hqe2dVvEWnQwc578kZqNd1oB
R2i05PiUVr3zgY6Lflf7hrpVFOyaIx2yrBwEonPmYP3MPAYUV2K6RWUdf/eiTm7LnqmyYsf5EFeY
7g5jUu+TzCvoheJBb3WFdsN/w9kjbv11i835JhGISMe1wCPUAsct7LpEnhcYJ9JE47qTqJfCzsGv
ykMUmc2T4bQVNTi1lt0vqDy4/Hoo/qkitG9TBBDedaUhIdwk/QN+MQGaXMK6R9gDswIZISrR9doz
/BV0KnRo7quws7WPWVJ5Vy6zM/mAg3yGyltoRoEtW5u9YRcyrU3D9YJpmyUflfZnN0AWj2PQ/t8K
vB+ubLc5z32z204CLpIeERhSUWzDcLvKrdLPg/iG7FoYHAzxRLkTtPu07sYrnZ5zp/DpIBdXDHmv
b7cKMdPpgGQ3LoCGubs8rjNJAagSdt3c2RFvUElh1FrYnXvoHOjNpuMQ9oorB9W5QRg8tvgd6lF8
rdcnb+zrAqflwXI78UPzEFJHkXY0r+GTtLMDwTRKo7diQFBZXJGD3pKWGBItwMyAuNoV+aEqUBNQ
2vzb0OIY6nhCfEqkie+t6SC93qvVJqlQgYbuV4DZtuqnCHb/nz9oYAwA2wHW4XBKL7JI7Aj1BPdA
yzVmD+VuXXJKY2V0+SOenWJL4yUNqACTxsVjsIiNJIO4y9hL65eNHNq9LtADh4J2Dbsgz+07w6YC
DKDAnFESr7+mT1U0DqbJdn07KjcBwsG7tish1CdwhELrRz3mKTJ4KZLoZY8YdBnhqI42LrTM2UDe
kT4Kt2C8qdfjEIrV567SJuU+JGmke4PnJbLNCFmksXqj2BHarmVFuXmWgh0GFO/yMEUPvMCaj7qb
eeebNRIsgDy3mKFlzyEKLVsT0eud9JGXbAy8GKlX4riW8795fVHgi4cnpN7TG8qCkAJVwKGcj+qu
Uy0wAgG6zz6IglVVw9G20Ti4coycW6U2N7YOHINHv7lIQ9QG9BgWZRTZJvtdVEU3TpT+zaFBK8xm
q9GsWJa3lTZRIr/uDNcvf3X+xm82Tvnz8no7Nwp5EmKRthVF0ojBIQTGShD28ZO+Mk3zmfDmsDUY
gdBAyXMEvl5lfeS1SWgmBl38/LPZIxjr5cO48kL12ahqHrjRNSD4lXW9xGSbgy7GxNNs1+qNTdR7
2GOWm9DUkUo30accu7WWhcXf7FuwlAJkqEP2uzgac5GbDRpbBO3Ge6RBns3SxKHcsa7EOfe9Zszm
/48zD/7kwe74UJGzybBdNBZWI44TcnKufLEzr1jnNMTiXMBg1Q4zcnm3Lp71BIEpjh95RODuylDO
HnX/HYq+KEfhfOtDDWUofvkMqpAE6GPePV5e3r+z9OXyOxnM8hWJwOqYkN7aboFHpBFmHxITZTxZ
PyBb9SPOzCOjxQmhlIdYhO+iSEUpq8GzuriS5JwfLFcPEAVQgcvSDhqruFyYte12SgLdE3XuqN4A
TtxeGe+53MYAH8aZoVkG9fjX68MYgixOlN52Vfxgvay8TXJj1WnyIKETV4b80UTjATXhGwvBqsux
zw2RxIMEhE4Ab7PFumnUTHRFkszfc41SvmRtvv+bCKZkeaoAL5a4ax1RzzR3Cts1swcVB8o0ep/V
Xy7HOLfBSG/Ah5LnyDckMNVr0MLwqPdWyMp0u8a/Mkva2Wk6CbDYwYbiFJXdIEcVlg+R8jm10VQc
DoZ1r8YPtrdtKcf2Dh5m3ao13rXFuyHGBfkqd+rcOjkd5uJjlamihMPEMNX0QcWsOcKDS5HbOEeQ
315nwU/N23fBlRrBlbldYofjQQfPxfXsWmnu9on5XKNncPnzaWcHhqYcGSJP6jfgtDINkNAJIgta
SOyWKPfi3xKvZV64RuW9oDXwlZc9mFbve6TbPy4H/73El6fNXACx5noL8NP525+czoiQebWh5aTg
rSjx2LGSeI1DUn1jt7I9mCVkWNP2s49JOHoulrkxpl9NtjXVhmqy5+NUDu+w7ny+QNx1+Cl7wUHr
dGtnT0O/SUZMXgpH/zqOlUmrGk5H6yDpGpSq+tyZ8CF9oOW7eEQHyssELpG9nv7VCWNDyASHOo90
Ocae6SuBOrEJPb3kkQ5wwLRVsHgIH2ywH0MnLIG/mDnof6CHY9/gZlV9uDzR4uwmouUIZBPAkrU8
5jK7BpsVWJarx5zW7S+zVrJ7pPz0g6XjdZFjXbBucyRhymnWhmgqe1egTsOfOzpsKiV9siih7tOg
7Z76Em++FZY5ymeMrYxtVLdKjWopwgG0tLwDMuIoZISmejsMXoUAjCbXAEiVNbiN8pZihLxHyYlH
uG2g5OK1OC8qpbgvDRrGiTmWz0515Yw6l1OdfoLFA5Z8qkYyrLVdo0FnMMJhoZTOugtwUoz1p8Qo
N5en+9xs24YJVkTjRnnDhupy5BuVgpNdlvU2Q9Y69Dzo7uOVxOPs3j1NqRfJaANGV+/wBXYHP3uA
zuet1Cq/Q0UlWXUieGxz62ueD18az0CKIL2ypiR78+3etYGfcUEL2piv9+4QNfVUkbC54YR2n4F3
kzj8+TRSGf1PhPkvODkdwgYxQEPjAakiBYKQ/wa56pWV/XlvHFoJOHFHanP1fHGyGwF2dLatW65d
lB/0NL9FKflKiLMf6iTG8mFSILNaZa1huTnUyqQ1aQSY00+7+O2L17kS7dlhUG4zpBymIPx8eRrP
5aenwRerRDbSSSMORXeQ/soXL5b5lFPszPwrr69rcfTXn2vCWxodVQZZ2uwt5Hoe8nKj27vLozm3
l+eyOeUUHuMQsl5HsepASZQys932edbCNAFswBcxMF6/kjydXd8ngRaHRoRSbtf2qY0NCSqE6FRu
Lw/k2u8vXkBBZWLI2fD7Ly3KgkCSrpwO534fPhl865lvgRzz64nCtMnSzDi3Xa3yWqTJm4dGif8i
S7coOoNhUEkzl8AZTQ4BXjPs0KzeqOl7/6XJ/uIrUN6hFQn4TlWXz2GlQJsN+qJF80JfmRiAr5QO
rYo//xR07ehD8gaYL9/XUwVKqSY50gjSZYdJNPjxbP4iguChSxeGBp1cRNDjANW32OFZ5ec7UX9F
AOrKGM7tizn/pmpArU1dFsLUUg0zKCmO66twp77x7kBD7VZW0yH2rxxn5663k1C/T7uTczkY8eei
dQuEwH+nWZizYmcujn8xYbSeAd7P6J9lN6l01NxG8tdxLXV8BEfwODbW01+EwJGF4ihY8TegKKc2
8cQ2OtsNIL0Czp7Ca2iBs1vwJIL+el3F0WQllU/qV6TrGoGjK0fh2e9AcZmWNj10oLmvfz6Y2j5O
PQqSVAyH7mcVHjD+uTxHZ1cVvFG4PqpkJIvT1iu0XjNTzGvjUo3WcYJMVNYnKtJXubquqlbfW3qs
/cW9z5g4e2dMB3Dj1+PqjMZHa5AaRDxi4Wrc5d3dYP+6PLDfhYxl+sKVDyOHNUZTdDF5ftMYcZvU
IDkyWnGl8w3bjJfJkM9pk7/H8ZT2r/ek2o1L1+8JRT/4GOLB0abfTr10AMULeTraqlFHMlneB/av
oAsH1PqvvdDOLiIH3pA0VcoUy0e8aTZtZODo6SrjTpWP4zV20tn2AbQJ4G70CEC8LaZbLTTkSQNm
Aj+tSkP0ELmdG/pjsTxKsSk/q/kOpzFcr1TcB5orTYJzozsNPv/zk7OEh/1YFaJx3Cifym9O2SS7
MrL1m8tfe64RLD/2aZTFMk6lnYPDZYhGgGvMhHhg++hMhyx5wDhz5QRXDi/9N3LlvwE5Tzjr6c2h
HAOqhWfAInnIxrprxy7OHjmt9TtbyT38qD2JJLM67PJBm9YWwvyrtuk/2k7/gFMmqIbqs5x9iA3z
Juzz+1bFc6FcqVb7s8BakL8S+U3zNk7D3Q5Ps4dBZF9q3DW88Alk/gHBbiBwapysp0HBDr5Ohw39
Ym+dhLjoeWmPjp0RfcUtFWOUSQlxOODBC2dHQ+IPaa0aU4+17QRiTTvTD5OXaQymDTafP/xxTNce
EAyIBW7tN3dhlH9vpkrFRhqPnklYPKSLI1JXNbrFKLk3lSM2Dk1iOx+/Sx2jEvyCggclCcDxYrr4
CSGL9J2otRbt7maPaOojh9uhcfz7Kb33ocfhN3UDn6aLkTdPJntv9SV95wrVaxRole3k+y+lqmFI
VmAOnX53sNiw+luRcBrdjDztHLGLAh7bOCuO8nsbZ8UupYu5Uuse+xkxYhGP2qHnbX3/ps8UZaNY
aFP2NDOH3tzkpbI29e+RA5FnbQKlQ8ByENFc7M9XZZ2DGdASgeZ2I34VSlW5/oRKLepo8kWplK+p
kB6nZKOjop6JdepP0d4R6Y+oxvq09j19Cw+ZjE9O/l5XB22N6HcFDr+gdzfl37t2QPLWz51tGUY1
7+Uy2QwmcpuVRPqzwPF5hWx7+C7t637b5zLbOFqFhGxXlx8aunpua9fWfhokoASlC+gvVShCNvGL
X8JYs5TkG4pnKSbZSb5rOi9Y66j17sqKT042iu1rbuFIYeAxuMttY3Za8vSV32Zy4492eSvomD6q
qEvs6mBELUj2/mfRG9YWNtKw8cIM35lszBEOT/P2C14deLTLjncbIPs7q8zodVHzRKtOjRCJHPPb
qM6smzr1gA53NeqRpS1WyEbTwu9ROQW2aq/wLxlWga4Wq7BomcM+Lla5gkuh4lvdNoxKDHuriqa9
X5jctH6kwcZyZmMdS9/GvZdvtRqLNtvahdpu1+EwtMJn0duUuS/cqmtMfoNPCzIdsbcQH6t4ovqt
TT3nA+YxGwTYgp3MUdFIuG5B64648+HO/JIEWrniUkDwBWO4PdTn5q6tbTpxFDfoDo2tvsFSA6X9
HBfYFkvQ+eGXbLsA36HISGb/9aS9CXQdeAgFRhgtnr/F21jcDA4Op5BisFrF1x17aSHR9Kb5Y/nd
xwxTnnXYiWdTwU8Fp0WcXWe73WowP8WNrgHh0HCRsMJflkSwt+l6bL0MpJ6UdnSzqkC2UvHDrYNl
6AP8gmklAXVsfL+HIDA50RZdOcA0qMnuRzwqN12Vl++SPBE3lRONAFIogIYaRgNUHxAldZCBDdA9
hsSAzH9lgcuqfH/ajhi0r9qS7ZPFJaYf/ghSJQ2/9ooxS7xb+S2G7My4UmEPrlazVgny9Gk7fbYl
YqKRdPyN2k3BBmuhmO9Y+Rsk1fJthUHEodPxxy0j/RoN5/VV8c/J7XAXIqpg4Jm01PNRMoz7elFl
j+Qld8hVbQxce1X0AB0l/eiZuETkmnflelrUQQlqUEMBmY8EKEMDPPX6FhwTKKYF5saP6HBT09YG
5SUIMu8GK2T9ri3KL0lHcSebjf20shnvRY8cberl3zRqGrM59ecswejI9+18JuLo20hkw9pqsA7R
E+PIGYpLa+0DCMqMjEa8bRwsx3oajRr5tCLxtqUkn5P54D85g+dcGd6cSv33MkQnDk7FTHlA7g4A
Ok/316NDXDzAs1GvUHHG7q+aqnxtKr7xUOhW4/LObiGGhBHuEapxU6MPdeW5skgx3oRf3sUBtBOp
aNVxVw4vsfLyR6nF//t1wM7sCTAIy+zJKAdj1BtRHQftuZqOZbMeNToU3Y1jt1vlWjdkkfL/E82a
n5GOjr7f8llkY62BNr9dHduERBSB79L4KYr0z96S/0Qh81bhu5lols4f9CQpS5oMM9PcqI5Ys3pd
uBnSn33PQddu0TO9PH3nPg5dPvYZRQqIhYsqCJL1ZWn3Q3XE6fJ9ZbJCDXGFaXFuzmaUuEC/BEGI
5ZxVGY0bO6qqI+Y33Xv4zvpjrDUKEq2KeoVm8frw+Gelz4UEm/eSpgG4fD1xPrq7aiTy5ohnUY5y
+Qu+aYfeBJLV4GuTWJoLE2N7eQaX+fvvr2XxhgF2eU7AAHfUFt8igqaI1AMBM3cBmtLJr0kPdmQb
h67tPvVR+9hjpNc5W60ID6kjd2Vjvb/8l5yb6JM/ZFkXaMq+CpBYbY5N2K7M7mnMu1Vefroc5Nxh
chpkMcUgLGvcgqvm2DabSeGJeGtYSK5jUK4eowCPrSv7+9wCncGzJPNwDMAhv/6kAEWNuBgZlIpd
Q9U8RZ63vjyiaxEW55OVefSb06w5ViV6xpNhgG30rmyz33O/PINZ/bagoG5RqFvsM8dy1F4aY32s
lUc8FHLcH0Lt0Sk/ayI7SO9Q46Sp1ddqkGc/1knUeb+cHCSeVadZNk71EWdJhLhvMvns9bfqdBPT
jRZtsirJTi7P5hKI/892gFeHhI2Aob9sdXm4Yjl1GDTHLKEoqd2k/efAeyy8fenjTn0zP9Ij5Sfe
WlcOzbOf8STu/M9PxuqH46gVYK6OWSBps9WfvOwPIdb/DA0OHAhdXpjUAl6HCPKm7pXCq48CpS3z
XRrsG313Zfrm1/6bhTJPHkVEhC+WxRfPxk8s5EQ5NmmHCDZvIOfJrB/19l4DnKPVv3Lrm+a7Svcx
KB5Iiy+HPzeJ1F8R3JDcBm+gjD5skImEsTmOw0YFLlj+xUc6/f3FXrOjscf9kd/HHQjPA9le6YGc
uwBOf3+xzXAniKEkRJxOIxqrHq+KTSl9KB+W1qzT2W8nSMbgqEzoQv+7mVtsNRn0JaZVjCyfJg6R
bpXmN5cjzHOzXBl8GHDQ6Le+hVpqo812TgtWhnlwzGe7JsV5CrUfl6O8XQEUr9Eas6RB38JaKhii
be2IMZL1UdspAltSvd9cDvD2lpoDIJSj/nNJLw70yfIlxmIdAQb093mBVysUmv4ixiy/iBcLLf/f
PPyTs0D2CUpFgV8f+2xfxttE3/falVvj7ddgGCi+kXRCwXGW95LjD17HI64+5vYGNrf6v6Sd2ZLb
xtKtnwgRmIdbjj2pNaApWbpBbFk25nnG058P+s/eIosIIij5yo4OI5lVWVlVWSvX8tkN93G8cnZa
nI0zK8J6SRGZqlpdqtxU/yvS3jvp/vZAXW8QeOFo5Jr/GylhMtoB+gao39ggyr/gk+b0ckSdAqm1
l7R+GMtXW1k7Li1N/3wys2wueTzICDkU4t504qmpdkcE1iTtMN9W6zU2ixUj4nuv0mlDPSZW7QbF
e7o6nG5Xr/U+XmcaACUEADc8AK9XPVheFJUw5LPeQxhnm71RbcHu6tGuD3ZhsZLVlt35ZUvILfJg
B0lVpZxQGipsUB4fIntlVc6J8TK5XLojTAtAwmEyy4Tdc6QyQpdJa0F5bKj06CChWt1LnsZWemHP
nGFRZyt0QJrcR5a6cQP/k0e2DKUnuYADQ9k19oNFJErJczk8DcrKglpatmfTJr6YRl458A/HSU15
6eL3qr/TnWPTrozmmhX10rvOaCvkgbDCaW+IvvrRS1B9Yi+6vXhXwuKqTbRRw9bxsRJIaJrsePmw
1wiBlvLP+XDNfz+fJrNEvnEkLGzkOPtNra64sPb92cWz71ctrX5eXeLC8GXw0BP8cHuIFr8/U+TT
KkltQJzuPKeukvSsnL5EczN/neofv2FA1SkekQ1IpcKBQ4oCTe5LDZ7D6EtwiIrPv/F5WC/ADxhQ
P4nVjWqQo5a2ptrVh40GccinP/v8PHxnw69D0A1Sj8/LqrSHM7NND7cNLC4ERKDgZGe3vLqQo1Cl
jUjNVa4V5U/Z9Lmi9kS1Yd9CI3Tb0mIC4yGRBzr6f6/uia0tlxJqrhwresQ3TP+gwIaxqVS4gpoW
ZbNkerhtcOFKRwoDuWyhNaJyIhNSZtxEELOaeuV2icGrR7+Nxm7nO0fNeoqtd33KiHa89UgrdheH
FMQUzFPzVUR8ErYQA6JsSzWvh5GF7kwkGF+z9KttPN72bym7zJ2k0IUaINLFyPb7KBzNLIVeE8ji
pHv7MFYf4+FOPrCfG4FqqbMwAfhI4PWXIUhfW4semda4pkUZ35j6YxKutggsBce5ESEfF8hKN1Ki
N25JUbBFqx5JuLr8mneHolo5F4oI/iuH5gve2ZqqrBI1wcjCVvYh8N5QqodZ5zDSYynJrmy9UP5p
+O9E3nQ8gYTpyga3lPHUGUsHpzK002JvuNrBAt7Bou4a6NdMdfuO162vtyNjyQRIHaBNkExwdBSS
tsYLXKzVaetS1tt88CAnuP39pQg///7897MRDPrQ02ud71tasE3MCSHWV6vdZ9rxtp2lCAcwzyWB
A7B9VcxNqMMjKJa3LgyDDxOKqOnErbTtD7fNLLpjzGSSgH4gixMiXB5rG3m9DHdMHvJM2r+3qrqp
qdHdtrNwIiUPQWMAFoUmL7Hw0vWD5vuBPLi5Xmzp7tlPCh3Rj1b4qla7cu1MuhAEys/7IRAOlWO8
kP2kaOijIm1G1/R/NNsq+89tZxYGjRYsAC/AwbiOXm186JN1AKYHEveu6w9T+thMR9LpbSs/y27C
sRczvI+oNE+gqCokhlRurUTqJsYMAJLmnyIUmzPjkxR/1K1X1T8YOcRaRriBkm2bj/kODeCtjmhT
/WrqOw0Np9u/Z9FrHa4FuFtIJGLDQQ6voFk24ei26RHhtbjnjfwpWkFjL87cmRExHmO9U3o5GklQ
6eaUT79x+VZoqPmfE8KYhh1lF8PPRhfls97f8joCMODPxknIsejdNQZajbgQ/Q0kyn6RDJ5j74SP
zZn8wpF5IM/yUDRI4wR3wegGNdxr27D++GdeCHlUbwbFb8yEgWqfULryuneT8+JY+z+zMsfcmReo
YGtWFMajGxrPZkAXABjO1HnS195elsOK1cqRAaoQcVfIeYse5SAf3Rq4g7VV75c4mWfj1/cFPyBC
UUK7J6yU6TBoD1GyclVY2A0uvj+fIc7GCRh/SiNcNbq8nHvKgQfzYo3LeNEEnKGaSekDcTNhwjXb
T5Og9QbXRCyw2EO3B53i7dlenIUzE8Iowd44pHXqj25avZr9dio//dn3hVEKKi02gh4XnBbKhx3r
7vb3l4YIKBycRzCZsCUL35cH3gq7Rp1cw/wUyX+PRYcK8Qpqev6GmPQNgokOZXZJJD8uZ3pEkzUb
wkJ2dZhHJNX1swAjD5b1RC/44bY/S/NhzDp2oLNxRyznK3URpHnfyFxLnmtZ2tbdvV0oP9MUSE0E
OniEpL9b2IkreRpynzuK6+v5cWSVZ7FCW2iDJr0Vvrei6Sip9XdEu5+maE36ZenMgV+I3dFSQ5ej
ENGNYTR+CQ+/69SznpgdPan+U6IfHARLvZXNcWkowV/MGHEOBFfqS2nYjxMVV9VtdXnXoqpTRbvb
kzVPvBgY5xaEwKgn8FjwmaluDxjnNToM//rpb8Q3b/p0gBF5xLmwc/Vjlk5mriuunEJ7QtvcA0wu
t71YGifgqtSlIdTkKCjMieV5OlxeweTmqrRJY96+72zq/hlxNrHMc7eh0yIsRJwU0RZAZ+vkNna4
CZpo8+O2B0tJgNcn+hr4R8YLYYGC7mtQrB5dowELlb7zImkvdb8xTOdG5mE8y/chat660hSjO3kb
T9uoa42HS9Nw/n1hGpoE9q/SwQnNP6IqDk3y7UFaCtbz7wvBmoyqZ0QZ+5XD9Ugpho2hfmwMGi61
lXS57AjSJLxGco0RuzM01fPKPu5GFzz9PlJrVvb9rlCco/UDfjiEvsRKCmesweq1vqcMFR+UXH6n
Nf0mGYw90JSV6/HS9Rz2KEhYgQaDehFXR5oGQNu1sncHr852sjMomzzvdRB4trzPVDj/tQ40oAU7
76HUC+djWw/0pZmZ9DBQD9+OnTx0K5ltYSovfpMwlaMhg4Vp+E1lFm6b9EcnfSrVV1teuVMtVawu
7AibawgwGdhu1bsakrFD/FGOTj6UDEPxobQ/dtK+b066uQZmEtn652wBVRioB5SLOBqKe4ShUHtF
WbpzYyCUlsOTIr0ezQ5F2WI4Wj4IZpC+cvamTx8qrVgZ2oW9HlkM0gi9arzaiyQ4kpP0jmRbras4
/4mUeIM+DALdWf7sGSuPNIuTCAMhT7OcKzheXOaTeog9OlGzzp3UfxMbqCeYmALp+ai4G09noZRC
v9f88gh8Xci+UVJPraG0ndtXBwk6mzV2wYXsixQU25MNYvC6LGJppWTnw9C7bQUrl6ZDQQmrm7b2
nL1khr4WrgoG5Zero4OsjWlO58bghukuDdFR/6SsNTGtmRDWVVWFMTqXmIC6PpS3kvJkrVUQ1kwI
S0qL1LEeJkxo0mEMn5FsVdZCeCH/UgYhK84FX4RJhPkO0ikfHay4OkRuO2iCbu8jK5//mTTO9sEA
CvNC1vh8/9nWX5v4/mvV+a8XobW62SDXQg5lL99H0nNmAc1f2cmXVt7ZAP1MQGceyLnfIU3MHPif
q2Yz5Zu2BfG8sketDZOwvCd4D5w6qAa3tXZ9FJG0/vmzeZh/wJkXoRLUnTWvB334Jn1Psn9/4/MW
4BEgHeB7xPQUNHAC1zmrWso2SYvoMMjvP7MgOKDqpS/XGRYgK1IftXj/O5+f7xlcceai4+X4pKOq
Z1NQ924xlfB9waZyuG1gaasACftfA5awzko76WzdY3e0rdck2Q6gX/wpBfyOyMBK19XiKQTSD6p8
oHwhrhRqcKjBT87UjK2bVK5i7P3uUYtOTnHsIFK2tH2jHv2w3BnGvkcmOrI+3/Z04dY2H4BIvhCg
A9ITPC18LcsrNSxdNRk3Tldu+qTdzmkyQKnBp2qwNncLQ0tFkwxmg/uh01PIkuYYNfzBKVz6Fje1
96AH7yRaSqoyQGVijZ98/vXCLe7C2Oz92UKif8XzU80uXJ17fZ49de1Bqj/6yY84OFmxtjEHbSWF
Lo3nuXvCeCYccdog9ArXy5K/6oYEFKiHph6fNIQtSmncqFPv3p7ChXRE/WhG89MVeq09FNZO6Qyy
UriZuhl/5CtfX8ioF18X1prWSWrWWny9e58Mn0frUYmPTna67cICUnSugf3yQUipde/Ap6VhZRwf
+jhCduJL7Ye71vm3AkPtOBtpOHp0YOnJ/ZnqwrCQqYxqsGE5xXCB6jqlvt/YUi++Px8aziJQqumf
mpB9dQEdNCnNWyu/f/7/xQi3ZyE2TgWkQ7GhwwvSruFVPXcN+2tYvqj2UxV/vz05S/FF3zEnZ7on
YQ0U8DlJ01mhFiSFm7xI0442tD/7vJD/ZCtCTnNMC1ceN133V9euPUIs/n7jZ/e6PDf2zBF+NgVt
j3qjJGm5O+qvTv3Bq8yVOVhKaWjtzSzVFEG4G18aoMNU6wyuMm6Y589DGB2aqN7ERrHxaxve4H7l
Er60ImesgfOTy/QKP05tOmuagD6Nzv5EN+s2zZNdK7vWyt1iIbIMoIA672HcLK5ahZIQsTgYbEs3
/BfZ+/pvREhvT/xCqoSRh40AaldFZTO4HDYqbJPUTEnpJhF8uZWkP+V9vEfT6NA7yq4qGqRC6xWb
C7FwYVNY7jE8R45np6Vbpv94NJtCqPyHFoQFnyqWl6k9XhW0idnpIUZe7/a4LYTbhQ9CPKe9nbdR
iQ9xVW+C8ADdmlwdaRiwzC+3LS2FANXVuSOI7RrWussZqm3JGnrPL11jcO3mXenB63a8bWKpEAEj
1/9siJSXg9SVfaSzYVb1Y1MHW0M6JbNUm/lB996n3Yeo/GCoa7v0YhhwcaYcAOfZVZVJzjszpiGV
cwHNwvZRa3a3vVr5vgg6DRuVhFbx/cR+R+N+Pfxz+/sLKcCgcvXf3+8IGQd6g0oxfb1wg2Z+oFKh
4o9fGKw/s6JeTr8fdHnvhxpW6OQNHnV15yFTZa4US9bGSkgDsSqhyWjjS9c1f5Va/uIV0cNtR9ZM
zH8/2wF4vS3/b7iQD6p5Hm5WtrC16RDWfCiZtZ5rDNRU8260l8onlM2mtdW45oWw7hG9a+RSxorl
H1NatNek9da+P+eds1Fqc4jpM38+CnH1pMPQb18GdrLPt+diMXudha5wJK/qYjK7FC/iEkGaFxW5
d/kQRR+iNUiPyFY5FxsvFomQvXLwJJpGM6/r8DoU+tGxn5JkYyvNTkVmbh/bSKhNsXr0IA+xpXaj
OvWXJJQfSil/6TtfhTnL+nrb+duBAkr0cogj+pW9KGOI83QfZNumfom/0v5428hSlfXMcUWs0k9l
GspJzIryWkXZcfhJ4FP3211ch/0mKBJkKXXjU8xk78NggmE6hHWxdYxy46OavZLgl6OK0z3sPgq9
EUJUKQGqIX3Jfc+rDnF+kNbw1Uv3Z7z9ZUAIKKcoFGTyzMKNtOqTFTf7UJeOSC5sylrZ62r0IOlI
KA7GU4+XauAcqGEeq1L+eHvUl6f2188Qom2S44nXZPaxvH2x4FxLIWoB0cwF2lqZ3+UV9D9LIl4+
C7TehBCUbKN/noLnXP6QBQ+5/7zaobW4/f8aWREx7Vhe1bYdI9upu7gEprZhUdweteXt/8yGsMfE
HtKiXsYNvcxHIBAnM38t09dQfqcXL5V87P3vY3CnNNr/Twy/BlDYDnzVbgoKPOz+zotWv6Y2l/Pf
2jp/mRB2BKspTbWaTUiasleq9qNh+o9jXh+q3jqsDOE8RMIV8HwBiPebyR+BSpQG23Tw2qg/Uv1k
WZ97r9rISHM4xd+denLGb4lxhJV4JRRXgt4UFrdV+13SIUrp1sqxbg6yc8q8fdyueLgYhwiqK7CP
UZUTQRpSohVT1kzMl1Vvw4/cELa722M4L86rITyzIPhhewYiqT5bhVE9Ou2DDnVD8RZLhzLY+8rz
WK+8PC7mxDNzQsrSusppTatnDzQ3Y7Gh6nbbnbXvC7moSGK/CE0GrIyPX5q1jL4yWGI9APBFLI8K
gxWgDIpIwYfQ/8cLN1b+4sME/GeuXGlEW2EHoTyuGNCLDDAtBCt5eyW4RJHoMlH02mxHVmpyaH2g
0u+H7vGPpkPEMMRJNwSol7I1VOPmUxcNK2O07IJOBRHdM/OqT7hQ02iAyrdwterB6yDfto/+tIYt
Wo6pX0bmv5+dDo0hh8u2mc+41cMYfeiN3zmjw73yXyeEjNkpaY1ABt8fjYMRPqa/0aQJ0ObX9+dU
dvb7ISrK2aMZJKX+GEtPVvBV9Y8WGkW353ptLoRMYjm8FdjxPEz+PjKOcCzdSy/5f9sXFO82FC7w
/4vqHR7vaFCAULK3h73U/xtnRyOiH8j6lnNsv+3NYn4/MyXczTpeZsPeoADgRw+j/qXp/mpp1q+t
lSvg8qD98kiIrcxSgt5KOdHU/l9mvpXM5zhe2UMWD01nngjhpbZZhGQCx9C+eSntPdD+jR48ebW9
NZ3fyii/vBEibYRYy5R/Vk2cTVLybLOV+t+ZF/R8jJknmWd/IcrSvpAGrjckeBS5fO3Fzt5BC2W2
KxwqS2uehgeDRwWwPlcNOQO8YSivDiTfYN8OR3lt3hdPf+cG1MtFaUENlkQeG2FbvcTp9zY/JlaL
WtcnGEaN+m+rS3Z5t+LUUkyf2xRiukSTeQjtrnBN4zAzz8UHFQKn6svtlbMUb+dWhJDmlSeIlRbP
VOlLOR4j5Ig6KM920xpLxJo7QmCnjRlVdVJza3c8N236p7KsDokCuWKcjSun2vlcIh6Tzp0SItuy
0EzKG5xC6TmIUSx/moa9Oux6+YOtnm4P4JpfQogrgw+YosMvBVHzEADzwzS8i4ffKHKfeyScxLJW
rlHcIcJpzUJ/Sxspoq5ccZYdQVhkbtqGxkk4jCmlPDixzY7QmuaLURSfFLs/hpws4Zb6DfSYgXLE
f22JdcccDrdBmU9L1SNSUyCao8248vqwnBN+mRBKjxIcMmraUsKw06PSvNr6b5wDzl0QUkIL3+U0
RnOJBJIfufxPXa3plK15ICSAaWiGNgqwYLnatFG+3o7bta8LC78FJQXygfNkmh9NJAd+Z0s+Hx9h
vbepH/umP4eT/CC1n834Q1V8D4MVVML8leuV/muWhZVuBGYbqaZcuH7+IY0/yyEKnvs/GyhhgYej
ZQFZZekN48HXtmuv4ovlv/OBEpa2IXtx53hMcxvHuzIKd378OQDimBXPUvpBH9IDsGOIKL/rw1On
vgucfzTtkBprV+S1eBCWf15Df2H5LMkWREXjH+TKvT2Ot/MLoLDLPdQvilbz5wuMqnwc9IcwPQzB
eyX6fNvKbTfAq19a8TieIUeCFY2bnvagrYlMrn1fWPaKGfZJVXBHQpgFxr5kDSm5GNAayGJwjBZs
1sLvp1PJtJOi4pqXdoBdtY09VN+9Ql05mC26cWZGcCMPFXU0NXatuvpQhV88NAZ/Yx7ODAjJKxzV
qIQBhHNswV7V/GPmf/2ZgdnDs3vSZDd90w14AGkxbKTtGiBiMVyhPkPNnKdrWQRdd7A8WxaEL+B/
tlG1ScyjIu2TfuUMvmZl/vuZF6pkU+uu542QtoRB2ffG15wjf2KtvSSuGRKymNNlYRd4DJfvDzAK
v+nZW6frm7H//BvTwvEB/nfSkib22CJBHFtTRNqfJHDEOvELfOq2icUl8j8TdMBejlkey0noTeR8
2aG0s5m8L6gA3TaxuDzOTAirMLWQyAGYyAHyb/RXm3/+7OvC4vMsyR6GkSt+438CKhevJNq1Hy8s
vUqq9FLNmALJOmYaDLkr478YSmeDI6w8r9HUKrSI2cw82of860dt7WVobYbnv5+tCr/o0tKcn6WN
ZDtGr7zm5mu70fIgwbhpoTWL1qMQRPLYACEycIKX6bjfxqsPBos+sABsRweWTi6/9KHkAJomcUmd
KI02JQyCZv8cmq99oByU0NloYbdTZtWA75PxFHsvBX19kfMC9nFlttZ+h7Cva31TJnVX8DtmQYyD
Wf8F3uP+eLYhEmXHglL0qtsmi7wmM7o+BeijPDhJttPrf25bWHLi3IKwYnJvSgen7VJ30v7181e9
fNQgp7jTBlK/gDANVO1mri+x7dFIPLXvxjo/xYUUPgS5bz5T7bEei9F0trdNKfPkXxxbf9pCRhqL
cP+Ju/wQQ3GW5FN+Smt1G0U09QxbeEt2bfrQ1i9tosFVHm/rsdii6/4pGd+HSfGghNmLDo25Z6lI
g8Sg0+WVIbgqBvCz0M8A5EKjHB0OYuZI2mmUiq48+bW10cxmL0VvOcBeJfqnsVdutFdZRLAlZJEE
ivnSSofyZNtfAifeJFq+DRDsCac1qZ6r4BEszX8/yyajbMZlydvuyfS9/RhEG0J13682DS0OHpLm
vPzQt0NT2KUZUnpqtHlZniL9h1SU21R5H/oIyE7SDkHl3e0Iukpf+EQ7NmFq8m9XYOzS8qIQnqLi
FJv5Z6MJ0T0IVoJ0zYSw5qAsNnWJx5+T1+TfY8l+aD1vpU6zYALSl1myx9Dokf15NTqbGX3sSkNK
s+LUxPK2+GJna/q3C0F2YWD++5kBHhxURYry4qRG3iZG7kHODkPv7I21PfcaywBZyrkrwvnK59GB
zp2YCZneG0oA82mzgW9kk1T1bsofI185RE2z05Lg2DrRJq7ufaqDBH6WK0HgbGYoFDusSiO3ujzo
85M2ZY8BzrbySvF7Ib5nwLsNeSD4UbixL8fSSgvFGKugOCHReOwiFQHMftp0kgSGoDa8TV7HKxYX
wmNudld06kQgPUSib1uy/SDysJhJKjv092Ht9L1kwJwpbvSfzcdim5/V8RCDUE5+aptvY1DuO2eN
kWohABF+p5uezjSwqeKgNYhe5TQ35yeD6678cbNTws+3M8GcVoStBAuIEXIdQT5S5A9PUMqIh1zO
T6GRbvWyRy/m78yon5tk2Cq9uVVsZDZW7l7LXv2yKaSGeGi0hMYvtsqB5k/9UyO/hQoCKcPxtm+L
dmbmCSLO4ig1//1s+aZd0cKs0BLUQJ/6YapQXwUa1xdWhzDx6ivSwkaBaBLofg0csX6lExjUbZLA
HBifpr7kuSXZ9yCSSvlugkJIwzhzslbh4pSvFPAktGUkx3OiUwAH2y5fa1JcCurzzwuTo/qIfEHS
H52KpMreV4ZePFnmannveqx+gq4R2ZvB/FcMUdWYqhJo/+DU9MFBChDYVfV9payxol4flGgXNenD
RezCgrlO2LsrbchNSx2aE/1fu0h7GONvVvBkGM+yc8iS77fD7XrkSAYGYNWZ+gJaCiGH1yY6IqbP
CXAckZIBcx2ubKnXKRRZJ0j+qYvYoMnFJojOytu2n6QCnIt+MPrPefIS6XANTd+s/uvdvlyYEpbO
0IdFUxVWcUoRq0o35Vo/x8JYKeASkTkFcw11l7Ab+FoCnxpo2FOUesjkSOiT1qjP3Hbiev0TNVCq
0EJqc0AQ6cEIq2hs5KY9NcFOLg5mRT/71l6jv1twZRZz59RLZy+nGuHgVgMtVMJ+Ck6e16uv1ZCl
SBmFxUql+tqKRSkJMDSHHQgDRDScwSVsqrzSe/OrxtihqVDV+u72cK2ZEKoWthxIvQJZz5sRfEoH
t374s88LicWT4rFs4HF8K35GbRLf3ePE/ZF2EWd+wZ1fjIXFrmdG2g1Nab95XbkfX/1a39/twYUB
YVGYGsyklV/Zb5NNuNr+Zrj3zVbwQMgglQbNEbcN+23I6x1onc3fTso5abqbRpeznjrfNWZVJZOW
9MuNMYx7ecwKOz1l4/OYBfFGG6l3q/fH7KUZIaDGoc9H+I7Sk3osg2Gny2uEINcRC0qOth0KrFw4
qZRc+qGNqjxVvROfaP7d2A8dilu3Z/x6m5oNzJVIVjgHPXHGDc+LtVaKT0bynqatSPkWtu5tE9dJ
iv0CSm2YK+cmDfEun9VKnsZ2FzMXDe2v21zfNgEa8vFKMlwYqws7wvKLFC8ZUaOJTx5SWMV/wshZ
Gas1A8Jk2LFVFzUKhKdi4J486FslvPdNFirJWUwe7BSkT7xuXE537JfaqHRm/waTGFflnT2tcYld
zTcWDHnuFZ83jCsZIsTo8sFO+uFNb3eNv/OtfV+tHEqvhunShLj2uGlFmRlhQuFh7r2zRj5wFU7C
54U1FzWe5ds9n/eUp/ZfL6IToHjK7+6hmK2QYTmJwnEsi93NiRGnJsIWw1v4JMnJpqe7/s5VgYH5
GsrLJpnqqitvkKe6DrWpexs/duZj55288UsbrMTTdTsuOwUpir7SueXzqj8qw7xn2r0KAQE7Rm88
p1251ePmw9Q2exN+Y0nyDvqo/5vTqiVLaxvu9dvtT/sG9TJ4R2ZeqcuAzsrJj+wyVWHrSDaFoew0
9P7GccsT3rbXn4rgXTe+hI2/VcajByfnED6Yzad2LU9fx8w8DIy28VMZQXyrSsqACyB67a6V+9sG
Suc6SHYW/XbZcO8ZYHZY4cKJTinDLUJES3oS5KAcVdf4IncPsnFvFUP4/Lz2zi58U6+gg1HwedTq
9sDqg2ZNnXg5ZIgXmPSQJ76CpBmlVNt2aeBBzwWvzzc5bdxeuNcdehP2QIUL85D11qZY7Ye4zk2M
3Znl+a5z5pw39bGWTLrq1vJTNb3r/Wc7/Hh71V3nJkxwT8Y9dabuE+KRZsuyzQNVdcN601loUu5u
f38h0FSZJc1uBwkh99hLFyAt8fyCIzuPGvumfEie6xLlg5WNbmGc4GmmtokLM2me4ISOKmoQapnu
SlX/GErdS6gN78pyOtz25apwMjPs02dtc7dAG0k89sdVIDeKXOmAxL62+qOh/dvQDuM572v1kJQA
kuS1RuKF2QHzpNCnzDKly0hwrGymLEM62nDzMNhW6sehXKmnLkwPtSxE7ykqcGkWhXCmyqqG0gtM
tw4+9t20yb9VQDoL4+32yC34Qb6dmY51WBQVXfDD0CbLyhPJcDvnoEpbbcWLtc8L6yRWnZKiLZ+v
5Y8G1Zd4Wnl6WDKAdiYP1LCJwM4qbLFV6YSV7HmGa1b55ocVr2EfFgJ4rvjJugN9F0dCYXxiB3He
rE1MNx5OVejB16DsHGtl71twwkBaieWIEPk8E5dL0Ukn3qnywXRlkPROvk38H3fPMnrqXL156kUG
0Zh/wFm6GtUMvda+tFxdObTBTl8jRF5wgBoIoy87szSA+F6SqXKvBZTy3JReHJ4V99H+Xgc0ivLQ
mpEOaWEUk5XZOmUywADqat4O0dIyuXuzuvj+1UHQY6NKKCe4svLc/IM08u2ff72Y0cwCfDKvYxWV
UGH8M6evrcZUPLdPw03pTK/OUL9a3TdrTdjmOlwvDQmRpFd20MHO7rmRv8+fpGEf3X0WpIbDclMh
e9WuGVcH1Qo6v0wAnTjZVom+mvrJR065llc2juuIohSFDa4YkFtcUfY0NE8rkV74b5O+zbznQHdv
z8jy93lxU1FlgVdSGKikGNSybhv/jcJg3D1Ea6RgS9/nVEWdiDoIC1vYXe2eQcq10H+T+uyT0QxP
McSSK3OxYkMM2gyOHL9G0O5tpJ+2lw+OtRa31xZApnOfty2DVc2x+DJvOGnkSJmj2G6zA3vdrEXr
nP0v3juoEpx/fl42Z2lJU8MsoChiu2O871W0xlN5q7WvjWZtPU3Z+vdf97DHaURTdM67V+SbjR8W
ZaeGDpTL9sFsnMNKHr9efZffF/wxnSmps8LDnwm5nJ3XvpPv3+8uTQj7kTEmqabEmFDNg9RsCvXx
9rqY/39xSmZa6pmITDOv9lNvGmp/smLJVacByQHOnfmD7T/03qvj+XefcKkTndlSL6d/COOkGkZs
2fUnqsJOtoYWWAhfECwqz/hcHnl2FA4HntVZTiEZnmt/jqDnl4O7uRFnYev5tgaUc4HeU/Z19E6s
xnPrp1x39pPW729Px8IKuTAwe3i2QipAFXXl1Z6rRPHRb60nNGOMdFepO1NtHjzNXtmoFiL4wp6w
4E1pSBIzxqHEkH8EcfsQBunDmCT/3HZraWJ0MAfKrAsO/5ywUNqhzKowxa0o+Qj7hrlSul38PDok
3GuI5CuC6CjVQ7AChYdywteM5vvs7mc/5h1wEcxLiJVyqhICqw+VujTtzHOrDqDUoVTvPtWiKI7Q
Ju8Y0O5clb5CvR1bs3YMV6t2nbJNkt3t8V+aZm5Kc8EZrvurOmeXgzvwC1N3Ez97jfXkRdXao186
9z76z1eyMzPiAg+qvG+5HsKzs5P/lu+WKxE+LxQ5DUjGYTh0dDeDkrEM4+1kRVvfYKNaIxBcHC8Y
A8hWNg+k4mNfA1tUlEeRQU/i9F2OnXc1jUFNFB1vT8tS3NomddVZaAJUhpDcu6JpLbiuTVfpmm2d
H/rE+p2Jd6hwzQ8zMzzsMp/AWxEW0CsRWNOEKE8Jl+h+XEsii26cGRHc0OU00fsOI/Ax8zTzMQ3v
fX+bJ/7MgHCrLKLMjn0fA+2Y0k0RbX7joHBhQDi9yXVO88Y8TDCJ7Zx3lnP/fWbmH4OXen6dpmor
5Fk5TyI98CzN1fLpsQ+l/VSs3LwXQvbCgjDTqt613iyg5HrSl7HeV8nD/aFEctXIUtD0KcCIhFDK
k0KVm9B0fW94lBATyIdyo3YrG9JCLKG2oNNEAY4Rbh0hltQ6nDm9PdMtghf9PVpzd684kJtsQegB
cx4U8eepWXtDp2am20ef7feS9uU3Pg+EkDrODB4W94kgV/Ksb4kjysXat3D8fvvz8xwKhzVLAdrp
zHAh5wrj6WtOmkyFJLnmN9Potkpibgtj3ObO2rP6ddMsIDFVYbueKfjBbwmPlLliJdNktJIrh9Ne
7vdZ9iyXr+FwDJV4a2k7mYK4na9sHwsh/JM1nSK1g4CIJRid1EqWynhy3N7/UprGXi+Kh8S/+yII
YIyz23+NCFu5r8lIr81GMuN9fkjuhsbCFczAgYicOdmv4nfUZCmYYNt1rRgtvLZ6Fwfyvu7SdxC6
rlyZ56UgRAPYB6A8QGws2rSFpRL3VTyFree4E/3ylvPdND95yaP2OVLWAPELEzOHM8xKisHrnPhU
IpthU7G5cHDvxmPFPUqpaGOr1ePt8L5e+7ATmzMJKAyXdKwJSRJS8KDSvbF5C8x686mX1zQ7l76v
K6hng3wBmShWrQbJMKa8S5u3TPuRHo3i7/t//qw9SnpHphvW68sE2aKKMwyZXb85wwc72Cr5H35f
SMBeMeVaVfN9395ap7ulXx0ToZh53Pn93J2E/aN3pmEaPMc/jfJjZRzqu7dwOPcZeq7/MxBVHHsn
9UA0WWH11j1YZrp3qjXCpevJ/Xk855SuK1RVxad8SR09yt1p+QbC3gn2snd3xfDy+8LZtpF909ON
pISyJ36XbsKsXDFwvcgYeQgVKNdR3VbF5zk7VvzJzpriLXeK/zTtuHW6uVdA/3Y7Sq/3EBL6nKB4
4+UJRUS1BnQRyFmX1G91/zXWte0IBtgDMJCWaw9O1zPyc+swLdjhHBBg89/P7rJOVQW9UTQs5+5Y
OptyjRFx7ftCugjrTgq1hu9r/m6wNuGP2wO19nlhQQyGjVhjXzdvEm/AxjdUvDZ3GwCwqHPbMyjV
X2l1mX1dlJ4tN28pxOHVo4Iy/f0G2Lxp7Pm5IsS3kjzr9HAa6+QtSv9q9tnduqycQFhtPMXSwzDL
9l7O72Tao5kWRfTW2rsatYWV3WBhPVx8Xhj/0Jewn/P5XWJ8Kx+z9uvdo3PxfWH7TNJa86Se76sQ
wfynsIPD7e8v/X7D4aBhzqJYFLcvh2ccFXWapDh6S4K9Ph4Vbz+oK/XH62oRmDUF7OOMruUeKewI
rZPa/iRHEZC1NzvMt00VbJsInmPbAgSUbfq1xtqFNQFuFJg1WQpFGPFerHd5Uk12EL3JvbzJgseq
e7s9aNcGHMhmeDnmqsLjpIga7WuP7lTJoME1/uht9ObuS9Ll52fzZylpDOOIQg+fn6LhYAzjJlca
pFrMlalf80JYGaz4OqewkL2VmzzaIT50e5DmyL88+F16IayMCT5DLjJ8PtHHjaF/lvZj+xdY37vT
B1VUXti5K3Ea5y30crDA/kFhESbDW5UXGysJN9XKVrQwTPMbHy2cVASvcUZ5gspgqw7tm7nV24+J
evdJf1aw4QkUZVtuFOKdu5ZQm+9SuX9T/h9n17XkKLJtv4gIXGJeAblyKtHVrl6ItkAmJiHxX38X
NeeeI6UIEZqH6XnoaLbSb7P2WulTmbt+Ehf3r/McTACxoc6CiLJfjGpGPY7CHd/S9CHeJe7dWcE5
mPjf5yWHMqFDnMQdPq9bX9v8zdrc3kbXFxT8MBBsoEcDonrwiC/Xt+ZjpRCrVN9AXq88lKqWe0h1
OUAhNfUqz6e81ijiQvMYEaVFcBleqQqZGeKuvDKmt0o7vGba/vZQ5BPx8XW4dxAIR9YO3s3lUCxt
7CfKq+nNyUfnCOJ6HmpKJnZWpULEOWNR5d82eD0cDMUBz8pcXwdsR5q71rEn9GmkfZh8K51NXK1E
wtfjufy89HYkQM5TWuPzxggpqeabbqLheJusFX/WRiFNG1OTWosJzHSmzx1vcld22Nr3578/u24R
cMSuSPH9wkUZfHwU2UpUIW9heJaA7uLsAYWM7jm56qpFiK67oe9CrXrT3MBRcchPd6/0uQk5ExIb
icJqpDdDTffqyk9WvJyFKZpVI9Bu487HUO7FoK7RVszIu7BVd07x5K6VXJe+DxwDihYzUACozssl
aJVaK5s06UJkOMEUR737pwcIjY8ePwOnQZNcEB1USo4BkYBwbipM0Quc/7o9/7Mbdv7YYYlR1kGw
joffBABL2qNN2omUAD4REn5QInSBepFzwFvHlLfbhhZmylABx0eCABzSyEBezhSAwRlOdNSEqeVF
caCtuB5rn5///uwsMNuBqhrH5/vsq9K/m/eSInzM09nPn4/K+ffHtCv6Ht9X1e9aHdLw9uws3EiA
NyAniwz43L0secuKRYQzsqINQdzyXnGxtXvFU1p7Cw2CFb9j4VBfmJKevdzIDRQT8jZMq63W/c6y
TdnGKzbWhiNt25J0pWUNGI6WBBENlGzjVp6Srhxu2T//WJP/TZp8d0ClI63RKN+GQ917aal4YO3x
JiJ8mv7VqkOTrg1r6bDA0ZsXCl0NV519o8Uh1hjXNOSxHb1rzgBByIQz85Bk0fg40Gp8yLQ+W6Nf
uMJSY6AzXQZAef8w0EnTqXAK/AW3aVjXzDxC1dyK8JoUNogzeui62O7fvknabZRZ1RPH1CdeoTSj
8AbH6rdK3UJHL6JTASETkW9rYscr78QHbE+6ReCvqkhmwyUEpl16r92syjOa5CysGl7tbPSKQgy9
0awHXvTGZtTB0do4JkgNq6HdVw7acTNNi7cQWvkOLKX6p8smSFIpXHkuELJ7NHMZUJp59ef2KVvY
+hc/U7qtNbQFRRVaUkIxJi+tWfxRIIihd/bhtpmFuwgaS7i1wVEFfTRHMkNpM7ijjltCP9na5m49
KuwGG3ouc4sswCuu7FhOaUOsodbrsNkq0ZvLw/t/PaqmwBKhb+C6OJvoWl6ZoqrDrPNJFpDev//7
qJjCo8CjibhHuuryvrPVqmMiNNNHum/zfzH555+XrreIClIaAp8fyRvJv1YrOYGFtZ3ZVua6AIAK
Vx2RY54qTaqoIqyNwKGb2F5JU658Xy7SVEIp0iTC93sWmJHXr/gTCyfg/Ofb0kEtmpSXPahcQlOI
Q9ZCq9Bt/HGy7w4YNHiLqo24Ezlp66P+dfZa0qoem1IldViQ/ZQSb6rDlNS+S3/e3ksytwTiA4Se
cxoIpSDgRmT/jlWmUrDato5EfXWLMpiih3446dMRVNEeuEz0tt9EuutDO2bXaGs0lNIz9491ZFNA
kmQC8i0nxV2nEWo1wHre1Vtjyv/abr2dSBTk2Rp+XS4ZXtmSLhVmjS40j1zrWE+i8kD4u2ti800v
premoYkXD+UBNIJbe1B3U2Os9SxJ2/If69g5CAjmscp3TpJAuUaninVMhkfx2WjuC8WvPi8NTo2Q
96IJPm9WzNsS/HF7n0jbHt/Xgb2bu3NmhTdkRS69twpf76Oht48l/100vT/ke6KsPC7XUwQbuPbB
k4QSDyrslzbqkTTgw+ysI/MoOehrpKrXe+3y89K9Zo16GTMXn0fE9L3Qm5e4Kp8UXTxWFr/vCv1n
tpwP0Aw6aa/K7NSYdL2KR+s4zUwt4HBlv28vh+RH/WMAlzTKMHP2XGYvUcDkTgqztY5WvovBqVlN
7wM3vI4/Gk4V3La1uCxntqR5q8opBVixsY56EW9LEEmRtTB8/sKZ83M1GmlzJaJuBpCtWkcqTokd
QNnPF+5zOyae1f5x9M3940E47uAMWhYCNukGnzK7SeyBWseOak9V5O6m/u22BWR3FkYEyjIcGQIk
BDBzl1s5VkZnaMwxfkX6qrLhNhrFHipM6BvtVbjXA2nJITacaZPrff3WQysnoEMVH8DUNnidG0+v
kOsiB7XK8tei4Mk2dpj5laZ0+FQWELPADdZ/bR2FhAXIEvYQv8z23LA6b5rcyK9UQQOIfQNeGiH1
v2GqVm2Y3YyfRCGwhlFi7qIhiZ6qpup2pZ11+6zQs8CxmvRoiASC8MKmW6NjvQe9gOSBZeho8u2h
ZQ/U7r7XtfXXhvVHoWXqa2PVbJvrDLQDmft9AqfJrs5oFyQ1409Ka07bIWLmI3pySedFVWd4TVeO
EFK14iPJBVBybpr5FdypLUnoz2EUDDoaCeDW3GgDs4qUF3cs+ifmpmxTO033qHHGt26vmsGU9mVg
mVP5yaCQRa0ytQTsp408PU2SjRtRYzvaOg+jFvJtScfsL5FilduINvne7IiyK0WcPfKKWj6dBv1Q
2eY3TgYo8KFu5Y3lFJ9sNep8JdYbXxMpGmZrLX9UKvVnDDqEoBDKp6Rrpz/uGpJ36YQD3ocyK5oO
wMQlnQl0Z6Sm2Wvxa9SRrZuxR6CSPKabn51R7AqtW3k/lu531EuQcIXXbV+leRpbaKTXSPxqJ8k2
V4ptJOLHzF4rKS6amSnw4NfjP/m9jxvVSlTwoIB6WGshRpw8YfGPfXtngePjRkEPJpjm5ryxK5/x
DqGUYYMc6Vg65S+TQHS20aKVHOjSvQjEyZy1skCNJSMG6kbP1dYVylEfFU83APrLVlzlBZdl7iL8
rwnZC9Ta3MSr2CpHCFBBRIO7nYfgax837me9ak9WbQetGA/Q7vVjhaxYX3ov0SI0vy6I2NHxeXmH
MTo5JLV5dBzsbEuzHxwo1mz8QaeVeVy0Y6O+DIwQiN/kuzJtBqNV8yk6VsXoMfHZRc94a4dm8e32
rby4XvasdwcuBeQeJBeJjxkXlmDRMco2Bntmd7a9z3tu7gRDtQjb2wFO6HK+bNNMOzjY0bHNQ8cr
8vD2z5ebi//zfRCHAl+H2qac/0uVyQXCO1WOuBp07IjO8AvFiB+muoifW4N1gSpyx0uSRuwHICyC
oh+cvWYYaXD7lyxMJFSogKNGFRQEWjKIsJ8mqNToDLtSBPbzqhayvuAOaOg0xRuNijH4O6SNV5p1
bwyGER3HJuEbHSJOfklcxNLFROFNadm3sS+KQC8qZ4fcO/frLqI7nqoEN3aU/G7wZG0HyD/5tqio
z7U220E967tTx9AI1SK8M4yNXl4q8Sbj7d/UJY9pR/60rDWfJ6G3QUfT3LfJuMYYsjBzyKRjBXGj
22hXk0ZmC/Rl8aomR0enQRM9NdqdqlfzJrmwMP+Cs7hxiNupE6IlR9U8xUR49E4E6YcBQMdAZYpx
ANQn7XJhgu5raAg56l3ueTYkI+7eXIDoo9gKlCI47eQpMgqwAwgU3o+58Jr9WrJ+aQHOvy5NT10L
1DMafJ1Xb4X+4oi1gHbBAJIaBJES6vRIRksrTCMai5HA8UNec4g8pD9W5mfptjQRUyBfaeFKkbvw
266MUBUT8SuIcb1SnTwbBVFul9Da3t1eiaULB/sRNR8UX1H9kUNWt4yGcTCa+FWnoN6lww4u4yN3
eICyNlQ11EDk/am2zB+syZ+jTF3JiS75Cufmpfsa0qttOqQDfOjR+T4R/QtJml3frbHVL5jBbQO6
I2O+1FDPvjwxZqUVKVWd6KjYkAhNjU2c2Se1KPe3Z3NhY8DMjLpG1hG8qpI/hzhEn2wkvo6GAzrL
jPrVigF9IeY4tyAn8/uYZ32mJMoRVGNBAa3KwdThDRv2az4R32mKx1YoXq0XAZu0nWm3rx1xHsfe
3cdWcbBI6ytJvXOG/llzxIbl6V7L10jqFicbSV0LaF2CMy7NgkaqCmylDp4O/mw5QanFKLuuuLIL
njPavtHoCoTODK6QFjSrST9yIAaOYxtG6ucCzUq6WiHdT7b5GN5e1aWnCgxy7gw1mhsU599ydt1a
zOxJkWbxa8qxqtUvxbHQmLpr090IWlGrOdw2t7SJQPEHQokP3k8ZG0nbohKEuMpxGF8o3Ve/b39+
cQsh/YLtiRwVNMGl0FgAoyU6vVeO/UC0RyWyUK8mBspB6HDx6AS6+rxx9dNU1vQpsp1mZ052FsRN
9A2vRRxMrRFtcsPIPllRFv0aQHPv89zsvN5Wmq1RdfajWVd3Aub/efJ0/Gpgg/GyyidL1GNfd7Fj
Hq3oteXP/L6E739eVEzI3JqNGpL04JmCdUnLK3KklvnsDsmOWLiGprUOvqWTgQdvjldQr77qXqkQ
A+l9hqVtnM/QtvENPfPqSNncXuGF10M7syInx8moMMZTohxVDcfDp+9t/wjd6X9hBGhttOMDloX/
Xx6KxiEVSpcFrjpB3ACpkDxo0LwURHWubZyqjlcClaUDP2cn0T6I1loEl5f2pizuEa2XylGxqMen
xOvdvxl7aarEa9WVA79sC5nymcEckZF04A0jyYGdw9iUOaGAsq+Wt0E5oc9FUzy7W+uoX7pf5nas
/zc3//3Z/ZKZpc5JhqFNlHixtnPHBp0UXxr9lNaAe6xxYi6aA30aAHV4w6+qkEavuRQ8bQhpC5Dy
4R3wmOvtTAIRqjWWwYWJRLyEdsg5qzynlS9HRtouqSsNUV+b9HslTt+7yNj1SrqpRbqDPPfKo7Bw
c56bkzd+3ad5mTgDYorJm5qXNv92e8+vfV/ag5ktcnu08P0JqnAgrV6jufjAqUg5Uh2+PV414OJB
4yBdQ3ajGkIrWgxAmL91O4hLb9qRDmHPBo8NWBrTHg94b23U3P0EfZx3Ne88omUIY+wvQ98/VWhW
itR05awv7Bj8LHRM47VA64Q9z8vZBrXGQVfTErHaFG079P9n1YPStR5LEtCp5uBTtbzbE724b84M
SvOgjbRjhqNGR0fpnglzH8A64SsuYrZxDCZlTTH1I9i8mve5YDN3MuHD0j7VVShzs6nHvHcEYkNF
+wwS9K0q3q3sU+lVvjH2OyPq9nwydwyc8MjSrOEgF+f4g0YKOKPrZP+oNIljKnOCJAXkWHmBCmUH
wtrm6Lpfs+LT7fmdx3M1XoAUwZWKVr6rrE/NgTxic9anVaG1kZGNoz3Fw+/STL0I90Du+JG1kgD6
wOZc2ZyhQQRRDdLy0qWqdY46tmUdHRMrLAfmcUsL0sbwJlPz7OZkD9+ccaeYiYd/u+la1+tE4fEx
9UGP6Ssg9md57JUJskfTM9QvAjfuvVozX6hj7cph39S1n0+GL4juDdFe6SGLYT7a1WOqjngrEk9p
jmUGcGm0c8gLRTYv7l/S9AeJ9oQdLP2H4n4dyWGqDsnQB7enW1brmN0L0O9AZmGuC2ICpP0skh5p
jC6NjvHwLrpNPh4LcIPZCUT5pl/WWHitttet7lUhL0VPQSiXIOwaN7o7eBwYd0ulXmM7+9u/Sl86
ZfNP0oEvgLsp508jMxstLdfcoxU/D3oTDO1XF3EL02q/qoBHmRRv1LZ8eiz5u6HjTRpbz6y+K+rk
o4dtY9KfsQBZYsr9aTh1jROYheWLcTs2YJ18cksziKq1QO6jn0PeRiDVt4AtQtfKVXDRRJXdoife
PTL8moLyTYItU8V/i34KdO1B6b8UJtR+yNeGP5e5vWHGpkNmWE92hrrNTYo0u+GJ/J1YUESNHgHQ
3WX1y2S/8W7XmUdRnoT7pTehwfneNdnBKn7n1YAShLPnyYqjv1CWB4cbMCSA8CL6BiL58l51HHBE
JCIyj6TRvC55UcRDzh7H+kSw5Sn/0lR/zPSAghxbZapfuG6QYECKdO6vxfaUdqTbjkYXF5V15J35
bA7tkQ7OZwjgvlE9CkY73g9E5P7tDTd/U1q6Ge0wi/yAw+Iq5Wf3eq91FE52RwUuG2HXn8puiNET
BJWvO01hQoHNmROMiKNQHbicWWohRE6rNjupxkNdfLG67dSuQFCuRiOZ0C9N6FapdB2vslNSjN2h
1Q3UrdokO5a6swYruDqoMIWE8xx9gj7hCrY+xWVB4wSm1D4Oqr7ZAZdte65VQmeRGr/buNjdnr6r
CGI2CNrVj2ZbxKLS7tD6ihiRy9mJpV8T60FLfkB510vXshlL45ohwWjbQgPalTxHnMcQWG0BYgNq
o942Sb7ljnh0eP8L7vCeNPbf28NaWjID5F6ocyA1ATTM5ZJVYMqJI9diJzFaDYh52JuIzSPXzXuT
Wpg+kAd/dDhCk0a+WDM9RxQzTewEgJ5XCzzkv6rm6+2xXB1gyYa0/WicJiaNVHaC5/3bNOOvk2E9
APmA2nrzS4fElQVirZVTtWwT+Ge0UKAgJid2JlSqxnIwGe6n1BPJJ6vnQWO8o3Rldo8OUKW3h7i4
XMZ/zckav0o2dgknxoxxjIMcPrcKbt7432wK0GHAEcLdhCWbN+mZc9spLGZtVmdo/WF+MUCOe3RP
U7+WFFs6UoDUoAEVGXVwiUt3fe+MkWZQzk9M2EloxhP5Cn3LXde+pRGu3Nszt2gMtIUzwaY1k11d
jmkkRZwh7CpPY10HpYliYpkeXLR2jsoa6nbJlA1eF+As0JOHutulqczkRtrmgp9agduo/zKCBkBM
v+CC3R7S0t4DMgkdCrjTQT0hLVNOypYZhlKeQAOobRWmxr4yka1Dtd+WTj/BG3hSG3Otye0q4sMp
A/873knQu0KlRLoxEoUK1aaw2uhPmvLkrgRWa5+fJ/ds73GWtkVaxfxUeT0N7LVfv3SAzn+9NGcW
LYWil/j1zntZwR/uBt9auerWRjAv29kIKKmz1ppHMKUbRWzvZHIF+9/l/Munhpp1Xuf4fAsN6Bdt
jeth/ucXHgk+jzaCmdkfkOwrMJoKdEcH+DA/Ncq0K/OHod/y/BstQ9BeE0gWjGsGF04LHjx4fS5U
KoCPn6fzbLraejCKltbFqVAr8Vg0sfJks3oE/aquBPFI9eD2qVm0B0o9qEbA2tWtM9RTGVXtAHvu
ln5CwfpP4Wxum/h4NaVJxFsH38RCteqaP4qMWmopXVKcciufyeYHqvg9zpQPkJJj89c6UTa0BJN6
5n5ucmVTk/SYsZEkPkBAffWqE9R5eapRD9d0+1ZO0/DYOgmLwesT809YQqjzjk5mHGAHKpgcTOzQ
91SfuEHSgFeWuuFocfAs/JNDVJgQsBJt+jgrf/loeWCvYE2LIUhtRPahjTr6tagTLHPpW7EZZEhE
WdO0KRCSdl6WDRnimtjdJypIFJFxVg6A3EUB1oce4ywvQNnfG0gIogToIb8bUU+v8vfeabWjWmnv
Thl956kyii3NG4APU6ZCA8rWY1TwRFd7uW0WnkGdvxq6S74Yiqp77hBb2gaR1Bv6JiDVyE16UrXE
zQJqQcQ7mpL6QDVj9BIt1h4AIo5+uEzXO6+NqesrLNX9DMInD3lm94EltNrTuJK/5MNoBH3J+pc6
z23MS1+v7K2Fow9cInLZc24ItRj56NvdkBmoDePBbJ/+5EJbyeYt7F0wNQKiC6gFWlvl7kbSOEXO
iJmfYrOEqOO7xp7T/qHDBN7ewAu3JDI/OPzAOcADkEMh2k9tHTVpccrGwXPZE68dAG5W0tcLk4XH
H6EI3khEW4bkriWaEfUqr/NTnhyiT/adouLzPTlTA6pzUQdldTkbX45kElqlZCc7/tyzyDO4sXLM
lwYwq8XoQPQvFGBcztUUckrFKa180n6x1opsK9+XC5s8T8c86vB9MFq6G+R0bi/y2uelgDB2WUSg
eFOc7Eegvhsa3P78/JJKd6AJ0vyZaRlV+6sSoRizuE4Yz06T1fqCtwfDOMI3x1V3UJVhJY5eGsu5
MengOX1GcuaW2WnUHh1cJ/qn24NZOngzqgH5AZA6AUlx+UiZLB8sEDVmpwZ0zkx4LS29XAvWaH4X
zh1BRQdEPAg1Zy6kSzNd0hhIp+c4ElMcGFpxNGuyjwb9/fZols0AToWuzZnYUnKC4CCiwdxM81Ni
tCckb72+1/cgLNveNrPgSiCdMkfo2ATX2MrYnURuqHF9GkGYr7vtxgLJoak9J9PRomgs63ovupM/
fD718xLBx0ceDD1IkndETQg3ca2sT8krRFA3dVnef+hnwTEgA7FIoDWVdkJuU5B4lGV1MjiwRh5Z
y0MvHBuwDIHKC+qWODSGtAXS0jUYa3R+InqQh+HwpR4CunJaFnbzrA87E7gj24Ww9XKbVWarZTSL
+MnNxk8d34wpBRZVQaP5nXyd83JAzNBGLgPdAJgtaTlEzgoK6tziNJro3Gv2YD+MUUC8vc8WtjMy
tcAKYzejZGhJw8lyN6vbtCxOrP6T8/eof4n419sm5k9Il9mFCWkc4IDKYB8mePrDMtJD5u6cyPUH
F0D2GEz+a3CqRXs6dhngjjMBrfw25mCc0hU8wB3UMhtQr5si95S8C+ruyJNfCj3cHt/C/Qn9RKSP
XeDbALKQxjeao2JYSC2cRuIBLhrY4784N0ARgOUWTeMWuQJVKZHTW0ZSlScSbWPlT2+vFVMWVuj8
+9KMUQ6FomIoy5PJDE8f/qzKtCxNETS2wNQLFjNg3OZdeB6nNFQvW1WhJ9vwa8zS3Z1GOCpzRAKg
LuKuK5JFuMUaSjoTPTHXj7qDomwqY397lZcOyrkJ6W6p46hQ3Xigp76vNk7bn7S2OqaVvbvfDJn5
AuF4IY8p5yVSbqUqVDnZ/Fi62RbJ2dz8F0f+3IR05JPW1Qc36ZFO7Ca+c0ohUISk0YYJQ13xY5Ym
7dyUdDSqKKNkqEZ2wrq92n3yYg2HqQtvT9nCjYyyEzBbHzkjWyb5qzrHneoO7pEoNlBknSxPrf3o
520jSzv43Ij07PMBz1rs6uw0Wu7vSRGjF2n9ytov2YDQAmgKZ48eOaLLU6IPk1YQDWziOvEA0My7
le9/oNXPbmJAzbGpAAPHdYt0LapElwYKI0JuRWuKEHUVA+g+x/C1wmI+nD99iwqHC1DoxDcZdudj
4hZ1YGVDh55yN6O/oU5Uf7KT4bsRjfnfaX72TJ32b2WVpDsNWKpjRe1hKyhaldR4yFE2rQ37zuBq
HgGcu1mpGHkP+EbSFPVKbqqxU2Rh1/YHFBz1fZWlU1BHxrfb6y3t3A9DgJjMS4446yrlaeYo9rmp
yELBi+4VOknqo83U8TRpfE33Sdq/H6bAWATtFtxfeIOlm8VwhizNuVKEbNi37BDzpy49jfy+O/4/
VtAmicgXkYV8seBN5HGf20XI0yfN2bI1MdalCUM16b/fl26VqlMAESzxfVqddPe5oi8OO91eE+l8
XA1Buk0MZJ6gKgoTqrYbj9ZaAmLe/ZenAypfgBLgBcdTAqTp5elw81ZPGssYwtT0dPM7GGFVfRMn
P6ff9w5jVhNDnxEk64yZFe7STjOluU3o0Icl3acbVq88VNezpKMIDOVgDdjSuTx6+XmhV6kjTDGF
Q/s32df3qjABsjNTTSBBD20b7CXpDhk60iFZ7nahyGLP+FrcrXfxjwEyJ1BAHoT0xuXvp12H3CrJ
+rAXwCz9zlZev4XpwRpjahCIQNJG/nw9TuBTVUaQXMWRz3aGSVYMXB8EYDNmqhJ04qFnw5B2aW+z
GJId1RASBvhdHTrqpyhfQ/QvjMJEVw/AFuiAQv17xnWfOVQZdO+oXaUkbBxI9wV1sxLlXt9JKNai
romoA53byGZdfn9qswR6arkVkiehfnF4tkGGYEO0r7ePgtyshiMNO2hJ+OhYw5Uu3X1TZEZNUqV2
WCeh9svJgdjZ1n+78TfTf6LKdF914T/W0MVLEBpccyX3RQLyuRHWWuB+7LAs/sWyYDDI2KD+jEdW
Jo6aYtcp1aFowkyzvGe3sr3b87Ww7Pg+2CrBvomgTWbx6Iie1OjVakJAMX1944Kw/raB+XKQ7sCZ
zB/ZV4DzLKiOXK77UKp2CrnXJrSSHmoUR/T2ivLR+ax84Wza3La1OJgzW9IeK3IlcdsItpTSq6vU
V6p7tTVmeCGQIaCtdmcqH7lwbg6KaY1iakKivrTC2DvIyQ+25om63d4/FpAOojICv32WiZTmrc5y
UM/UYCT70Vi7eC0qWJoqdEDg4nKhTYek0OXnYxANKTFlLZid0Oa4se5MJ88HY6bN+e/3paUotQS8
+BFtw2J6VKif2SsKBUvbCmB7KKGBweWaEI5zQzG0jnUhNf+U43eR/Ob1z0x9z4e/ZLWdTYbHfYwG
CFVkTuGQXMNNSKf0EzCDbegOrleYG5XuxWlUC69Rv1qZ72aHInvgP6vK56MPjDnNP0H+FL2CUMG8
vS3kdqirnyLti7J03VZXjDYcbe5VykunvI/pO1VeWLYtCo804ZQc9fTtttmFJwgHGGVmKHPArZRL
KTHS9XXOElxD38Q7WKTB9XzbwNJ6OhB4ARUPaimoplzux4GrhmLS+R6ym02V7mu3PnRT7YN/I3fT
bel8v21vcUAEkAo4/ughdaTnTnWqNBOaK8IITYS1EgUDHz93dyuaz8cA4QXSblCinm+my2H1Ay0q
nYM2ByVBhe+UNcGUBQ8TGfDZM4OHCcCa5BqYExSflTiqQ7V+EokV9ONr6zxZ/NhUzcqFtDRjEDdA
Xm/uZYdqw+VQCm5GbazrIGRKgL2c0BPgJSMyFxOz3ZXNMC+29GY4Kmil4E4h83LVfUkiUlrp0Ldh
D1qJbwUbxEZLvpZRbwQgNCm/3d4KC3M4k/kDwIbCFOZSGhgwQtRGZbgNlQoyFKnXKg+Ovk+mTX9/
xIS5w3ZAsAQ6pSvpg4TaidlNsARMYQZ6kc5ZA0AtXOvOB00w6GMRecilQqFFaZ6MdhNGZYSHCewX
a+Jx846S1wa6AdgH2NDmVXOGSzM6lErRh02cb0fk3Ww6vKgd3XcjIK92+WwZVeWpsbqy/ZZGNmfk
UNsDwvBqZBmkxeJOd9qQ2cP+u2IN+9u7YOn7iNRmqn+Ui8Exerm9tX6oQeAxdCH7qyRA1q9s6YXT
g0gcIA7EUMAzq9LndTUep6FBpmqIDM9uv/UQ2IxH7X5vbg6hUPWe2V7wMF4Ooh6aqDM4KOXSL9rP
6ce9M4RWcdRW8QpAOvCKTmgWw3Q4KGrDrmOP8OkewZ+28qpfz9KlCckraUvhRAL3fdiovT+Vzt5R
7Gd3WmOMljsM8YjCDoIdHHqEy9jKl/PUVoM5GkBWhFkkyv1oDqCsiSLTt6f2xXbLg6l9iysRCD3e
oHckBj8PG3/EKS1+OrwG6Quzem+AkvsOfcexx4kGRoyyMIO2cGLgt801kvzr1xGI8rlgg2ok0Kgy
3DXWs94cpzgNUwqmJbP2HW1XTOOhc4aDBa8d4hS313qBqhIWcclDnhebFSsuzVBXZe7QGDRkmar5
psa8Un/ygoa7AVV5v7HR7ubpimsEaG8AQXxs/Korc4ALwrpN36TtyvlZ8HvwgxBBaDOOAFUR6aUD
1RCStVCyCyn9PGboa1c3FXssowenf0ah1ss0ddPUP11rjWf1+nkADhV3HWi5kelEK/rlTCST3k+V
zVhICNg6+fCVgZTTS3qn9lhjnApDBCtzv7DayNwhdwdoyYK3qeuc57TQaOigeDKKx4kzP3H3XUIC
cwDf0tZUnmMxBIb+kFm5V2jfXLfyLRKAwTQdff3OrrL5tKACCuAJwkMAKeUkLwMmSJ2ijoU224p4
H6/FuAun/uL783ycpR6qgoITj7UsbCqATwtPtJXHVhsKri/4y1FI68gZcVkMxrIwTsmGVz+0Zq1N
cmUcpuRTDvloxQSQsXB0/Lo8DPpuFTC5OAgHrKTwWOeGTOniig0Em3k9srD7TZ2tq62AgBZHcPZ5
6f4V8JXdbMIcIaTtIIzhenytsCb3lPyzm6DMgDHgKCP+vFztnlhZbCkmC9PxoQdhVYOG+O4Jf9rm
HniqgBW+3Z7M6Rv4ulYukYWjjN5mJGLxjiHLJV9qBdEHUjuchbr7RNg2nUCvAk9PPULQacVdWTQ1
P8FzNINUvHR/mnqHWgZYEMOOB3EUtAy9PHvgnni30uWxtCOsM0OzL312eFqdVIXJYcjUTg5/Fofb
l9Hy58EXYejIDdpyx+rQ112lN9nH2W/Ztl/ZcIvThCo03GF8/6p+VPcNYDGkZqFi+BnZKS/GD4V6
6NK6PYqlfY3QFTlaACzm9orLSQKJWcUzE4/HOAS2GwCbCMHg2yYWR/I/EzJJFi21XO8si4ZxscFq
l/rJSf0u2mSrHvi8opceuAEA3X8H8/FSnq04jcaoTyyXhq4GnNg267ZjsmnbFVdsceHPrEhXQc1F
5RSdQ8MmBSAJJGkrHsbiKBDlIR5y8bLY0pIw1ekV0LCxMJp8Awm0AVxVB1KGt1dlceHBxI4sEZCN
KOVfLrzjOCXKogSrQgHMjb/Yw6Hu/8URcdEmZyKJitZRmYsIvlFrjIQXIaAIWrrt1ngpl2bq/PvS
GIoaPRSTJopwcj+TsQlS5BxjiPIwV1lZk48YXtpaaKpCngtptZk8SDLF8zxKweRThmALFZ7dm9+z
xPkMJU9f5ZDpacs9mso8ZiS7gjdeU5meMOhG2PeqyMHjQAfUXHWCcha6gKXfkWYmcyyKupwebWob
PRT33wdgFEIQjpwWxBRloW3GhraqSJ6HesZfeBT9Ym5zyIf0/jM0i5YBSaLPBV85s6DnAiRJVMBM
8usHWSNNXjihF1+f//7sHkinuoYUYZ2Hif7K7HCt33vt89ILZgxgyK6R9Qvd6au7sbLPd5/MubUb
bgA8StCrSb++T+0pHhtBQ9LC1XhTyNu9Uo3zJjq3IA1gglaZLqrZgrnJzU3/9fYAFo7lxeelPfp/
pF1pr5y6sv1FSIAZvwI97CE7m96ZzvmCMjJjzIx//VvOfe+l243a6lwdRSdSJKo9lctVq9YqJ5Ln
A4OIgM+O/bIbpneODb5TqqIa2HgNALKHvAeSomgsklulugEEiGVfFCdneC6W7KHR2mgmz15uHgxQ
/IGP8/a4Nu1ZtoCdIVGly4mQfrKtdiF5cWI1Wt1X69EtP5vLq+bskvbBnFUvza1thpMOJjdALJEk
JZe7uFjL2l54Vpy6Yp8EqI/fHo1YZNmjoWiKznaBI7i6AFJDn+plqnDz123UeE99E/M74cgiokVh
FrsY0EAEF7JqQt+3VpeBTOvUukPYdikAYx+gBBKWpRbdOxoUmgWlG2J/VwgHXE7WZHU+njG4zsyy
O5jNx9E0oiz9ddvI9YpcGhGRzplfWZ0O0L0VkQykP8KKfLCoKk11vSiXFqQHX7IkWm8tsFABdLzO
YJAIHdre7eMvjUgBhtP3jdOkiPlId8zaB06fdBXX5uY4gCgAus7WBfnI5UwZa8ohiY7lcLU950Yw
Q+7ZN7/8xXKcGTEvjSyp3yJJDiNz8TnPfnSJootlexCC8wlHEP1R0jzxwrKZvmCeNLSXdjWDYDWq
p4Mq3ttI4GA9oIj4v3bk/gm8U0ZT5whbhy8FaBrKqGGHZdh7+9kN+89oJEIP0u2Z28ACXJqU1sc2
J55DbLc45Q04KEHkXbGHqX7W0JaEgio19tUMxsLh7bbZ64vh0qq0YGQBLde8wOrEomSM2vUISj/r
/vowstWQKgCHAMimrlrT125w04FqmM45BZ/Ii5F9vz2MLTeAdmP0N6EqhyYIyTFrVkfHLNcqPM0y
tJO9JpnCmW0asFGmQBwGCiZbWh2ezL5nFaw+ae1j4muR14yH20O4fpNZ8JEIksA2BocpV+sXdzW5
nTnVaRyiyqpCr3huh0de5KF/Jxst7gCsgcBp4L2PAFqGz9Q15IKcdk5PqUF3JHty+Z0NQlcWpOkC
G/taDRos0JeO7Fp3f3uuNlYDxS/AnYFiAeBELh1oBSvWdtKzU9M/0LAt734koXaDlgBwewvSUPmR
1Fg8N/Ssak9s/lrtteHb7V+/4cQuPi9djMlA2qxv8fkyDxMc78IRrYaKG+X6YEO6CakQH49JE5gf
6WJEEDAlaJKkb6B8p00brU0W2cVxMO9+Nlzaka5HaynbWgPF6hv4R+YWF+SP25N1vdRIgKGq6iOm
BBRLLkr7Tl0BmVjmb8N3x3kCmOX25zemCUcBcCUcBiGRLm3UsXBnfYIYHdCI3j+Ovu6LV0Hpibrg
P7cNXS860saCwVNQF6EyLXmolJXemtdjcuq112bcp3zvqB6KG1OF1mS8FYEahL+Vx2JS4i8tkDJv
6bJrv1GVgKXq89JVYTUWo6aPz2vss/etHRTotGv/h6IccGmABgC9iWL6ZejQdH1jdmZfvfnFR0Le
svqLD1LMPErudx5oj8NLWqBEcTYsaRw2xJrcGfz2b2jsDWwHHITu7vZab8wU+IfwXMSFgTqQLR1w
EPDkzmh5zRs4srRgWVX4E9X3pbMNTntLq9qkebPAGzUfm1mxFKrvS2caYlYzSj74/eZyLJe9qsd9
4ygAAIJrh6BzH10rUhDHDKbjJqXVW+F9ZVoX2AUw+LkV3b0I51bkZHDfLA3IM9vqTfMD+t35/N99
XdqtpdV7tHaa6g1C6XzZ9dbdVxB4j8Huj05BwZch49UnNmN9IfLxxqGyWkQrV8zO5hqcfV9aYmIk
Q1nZWfXmWrsOfE48rFUFDJUJaZkXrqG0CgjGm2nt/SzKvYNxJw0MwoyLWZKBUcVULZBiwShKz51+
rIVFThZb19Du22QnmA6Ot1ddzMrlAx32wMoCZDDK8VdMfwt0zDUOGqI3e1kCpB2idDlQ+2dvl0FD
vnRcxdlzfRBRREdJBrBBXB14tV/6xNJM6iJBqPDWaV/zfg6s4T7KFIzi0oD4AWfP5xEUW8QE7dYb
72KHPbB5f3vCVAMQe+Ts+7a9pHRdcNQTfuTNgxIZer3HLn+/5GlpWjA++pigtI5aEk3+SzUqTsrG
EODDRYxgE8Tmv3n/zobQJPZMVjTlnJD4B2aRqlpQN7+PuoLo3cYDSaaBcrOU1uDuck5m99IeHZWc
8vW1io7mP5+XY33etp3VlFA9ol37Ak7Mn75bPIJvK0JK4+BNqtb963gKbzChciFYLIAGlg59xapx
McZkPVVR9g0iTFMTrv79K4IGLtEGhdqy6A2+3FR1XlZ+b0/6qWxfl2VHVIi+jRW5+L506liXu2al
4fsZObXDq0kUobmYg0sv4gsyPaiaQ60DcZqwf7aj7EI8ySpnOjU0Fk3uD0vevfS+/RPimL/Y0j2O
1pA9+tnb7bN4tTSiZxsATBx6aCIb8rWbGZO28swcT/oAUkz0n3fgKHY/pdOPv7AD+CiyM6ACuhpe
R8ZF83To8ObQ3+2nqGZRa7VBfNvK1cnHKKB4BxJzMIAIvo7LSUyW0WV1QQGxa8AIF0EDjbT3Oi+Y
ELLIBkjGBJxHuiMz0xgzY2H9qdQ8HuZjtGb+qtgLV3tN2PhNoIdIFLLnEgyjmLzK8WYLWOXkUA/H
T7cnaePrIDJAe7YAwYkS0uUkgUSuLbQVFP7QCJ72Kdv9V58n0o8HY+PUVxyfn71n4zAW94ahaHc8
+/Vyd0zRJMTpJnx+0PbpzrbuX158XnR52KBsxTpcTk4FHZsEGNv1ND0b9DilD7cnZ2ODXnxeihAr
00mmxMXn13Lnee+s4l2u3b958LQ3ESDgPSk84uUIHC1HHypl+invk6B+XH0VgH9jDDAAbB1OMw6C
XO8Y6GK285rpkFRNglQjwVKzcJpVuYqNbSo0HxHrimTOFZUp1BnGCedZP9VO1C6Rp+ob2hrG+feF
/TOHu0y632YLvt/r7+v8taF7nisiQ19cOhdOHQEhkA5iHVA+vWqfpEXhQUOX8FMJPaEHTW/bvdlD
IDDppzSDr4VMY+8dLG/8grtl/sFMDn0IOuuQHS1L0zjloGwILas0rB1NwWnIBq8M/L4vHoosrULg
ZJuXrM/yH3i1gsi4tPRZ25uzz6PRnZ1Hj7vTfspAQo/c3hKSlVb/Qq+5ep83c7sA/A4Gd3fx+8DQ
3DQsvdk+lcTsh8fahjiNy8A8uTI7dPQZ0gNuA8qtpNfXXbGmWoy3MtmPlQEdB5tWUavPoGsngD/t
szRPv5lLNsfJYv+r9dMS2ABbBoUOgb9d27vApZtpqBtLdeQ+BFFBrwMFSbTiasHQ8QE6VJrlfs5o
BqKwLM+eurIYwi6r+rilK/+RWmR6omjWj8qaj6GXG1noab2+75KuDYG7ZW+1V6RhV9E+8GpjAlGY
BUIidCN912cXSvbUsU4LlKzmwEjtJFxXCgFQnxvfSw/UamFbrSyG79dTQG3syQ60JPFf52Ip9sxN
vw1W4qkw6debEZc+2nKQlcOGv6J47HhlDe2UWycCquUm2Vv5LnG+3/Y91wfq0oa84eeRdR2ARCcj
j/yXjN3tOfF5kWRCkgPt+nIbukdaQunikpOzaI99SIFt/Yvfj0YR0advCmq/ywOrWbQDmx+WLkXg
4JmnsVCMwLk6rRjBmQHx72ceYUJvXGostnXi9s/KI0EHAjpWokVKlQraNITcJTrc8Vy8QvFB3a5n
VcKsU+m9zQto7z+u6xdImQW3J2xrU4FdBLAh4UavwBvOVJnzjPcvmjr7IOseC4CMi+7jbSNXTwm8
ftB2iVW3UAbxZEQiK7Ny7LqFnPhCIu7WAV1emPVgjB+L8udtU1sbGLBRAIqB4UXFXbqbe6rPgz7O
xomwD4v2qqSCEJfvpbcW/FVggXaR38eDRcqgVeaSG0YyGaexAkvd+qtk8wE1pDArH33vh9k/Fux5
FqSovbtr26dl+IjunoA53Y43J6N5mYeXhn0nHJIfiqBnayX//DJQ6F3uTN6PHkl9jDwvXhmYGoH6
nBSh89bkih5g9DXjuiUyQL9ylqIu5s4EkcBRX5/46+21ux4BfAPA7+jTBCnQFSYDiPCU6WXCAcbb
5TM0ewNWK3CkmyaQiQEXEOSqPLkokNlNZhmMc9RKD7hfpvKYj4oTdX1wkXNBywVE3MA/dtVTkKLZ
tSWlzQHIcUKj25fai23GzaISMbpejEs7kifqEofysnT4yQDfyA+uIjvf+DyahKB7B8IC5JBk/GVO
CyB/tA7d3izkVQQE/u3FVn1fhEVnjpQt3oDYqndPZb2zhVhEpeLr+d08fHlWdQB8kFAHd+Vv7MKl
iWXIzKx0iuS0GDz9CjXSJK4992uFxtLP9ZSVYUmoiYZ2wEyCetT4XrStBX5hPiVZ8zCZejgx7Wdn
a2/m6n24PXxZYwbBKoJ8dBuIn4i2cRmApOujbiJ8g38neuhScMKaVbiwD0ZxrKo+NNcqYto719tn
ZhpN875qvb2R/0xANpPSf2lzNDtI+SieHteLYgocIkR2AfG5bhJ0He45PRIPsV50YVB6neLdcX02
Lr8v7J8temtMedFD2yte2a+ZuDvLHHZr9QCdaYUh1UCEHzgzVLGEWO0MQwRh2GSGZc4V+3dzKMKP
iKoccDGSu80EliUF1URsWfS1YOvb0LYPMxv+7RYVxmfLlOhGRiQAiByu6svBjEg0JPlIHRCwzy/O
kB76DmCF3q9C00w/3t6X1w4SDHBntqRjSZPSdosKtrLhC8Tlgjl9alX5pK3FgWMELJkI5KKcgSn9
ebaSPLFj5k6BP0ACQLE2W4NAiyMQIzhAqDKTywlrsqKu0Mlux5m1BDoimjaZdzg8t6dqcxhAdkMI
R3C9yvBaTVtWXkLsMvah164HmlJ+dHMYImSChqMpIOSXw3AKq0/sgWMYY7XrJz0qi/7DqOQxvcYs
GSATObMj7S/XnDzAr3U7zr0E4j0IHKAdR9jbiAb1ajdNY7jqYJOvvxDv091TKOgNsLWRJ7sWoPWN
IkNXoaPHLEWWIPCN/e3vb8zgxfclf5Olw+KwBd/XxpD4kVWG+efbFjbO5oUF8QvOHI2bl36eDrAw
d3vD+ycHaP17oWpY2thpuIoF5T4SsDif0gJNuOp1UOfpseu+r7L3qqbjrVlCwIVNgFMJ4iMpXaml
DstGMumxT1jIpl2ReEGhqt1eVcBQADk3ImUUk7nVBh3ky3HOGzyWv1UrDV3n1WD7Ij/2TLEsiiHJ
R6fr3MnQ6YJlydl7t3G+ejN79Lpsd3v1hZO/jDAuBiVzY68dcLLzikHx6Ykkh7w/6fk7EypXYAdU
3GibpoCEQ/8+EFhXKlHc1IyUDKUeO+Wvtf7MzTqal+mQp6emrRQ5qa1NjSfn74YVtL/Lng0tmH2/
Zo0eg8oiavSviQhLcOMYX29P37YdRBvAVKDzVOaEdWuQq+nOoMdVejDcPKQFZKTeSPHjtpnNzSCC
mv81I209EI2aozn0ejymWVhreR80thbMRqoYzpYdAcVzhOQMEGCSt8HJLZyU5UYMjbDUjFoe+B/u
H8m5BfELzryNje5tA7k8Ix5cYHCbY58AeKkYxZazObchFu3MRtP4vKk5bJRW4K5RreLM2ZwlpLFQ
IEG28+qFnq7IqBpJZcTc+mpVz4hi/EmxfzeHADpT8XJBnkmuv9TpTH0oIRhxW03BdPSQ2bu9DioD
0o4yIRtn10NvxLP9edwPvYJF7LpzX3QE/RnA738/WwOrcjpmjgzr3DdPDPXjYcRrlbjzF5dNR8dD
HzRvDskyfK5HNyq0DDLh7k4HD0/rlLvSQjdb2fhhVixRRpCi7fOoKlsFpHpzEpAOEPwygu5emoR1
5nlnt74RT9nOgzLQ3T0TYhL+fF/24WnD2ZqUjhHnxqHIH5jKo27+fmBk0P6B1PtVjQtViSqdEhO/
3/noDR8+3t4iW74NXPQiyhX5DDlX4nDwXHdNaopL9YEvfrg6h3HOdvM8Rbctbd2saKP/TXAF3gA5
5WWOvU3SXoe3XosH1693YEN9WC0vnA1tDNYFTeCepTgAm6M7sylFJHbt9flawiYKZIHmP/DmySQs
cLuft8e26SzO7EjPkSJx6rViXI/X5hN4OGz73zT9i5ccuNv+zJ/0WpiMfsBGgw28yN+N8/puNFAU
a1FzSVT46evWQ7Gnz2yJPXl2sOtydJN1WvVYX/Kosd/T8tllu9zxI29td5y2QQp+zqb7QpdPrY64
6O32fG6tm43mGpS/UZp2ZYarQW84CLEJ5tNGyuM9dNF0L5iKw20rWzsSssYIVlDEx//Ev5+N0qK9
jaoURjln78rifTe806YPffYBnDo7vVeEer+ZM+Ug7Nya5IcKRpJlmWENnauPNvd3OTh6FouFiGF2
ht4+MHs60ryNPGiT6h7/d1mqaGDpUSdGNNb8n7TzwoExhXu87svAWp/9LtmJr206ZESstVvSwPd/
kuShdJH5GAO9OmYQe9aNYpeoes03V/jP3MvdAJln5nnCcDJNa43azPrkzBpkffpdWniKkFRlSjqc
AwCxTlXi4Azrvplf2zmi7EhU7bqbl+H5PErnc25WzoiH50mile8KY9knThVAOOjZ6JJgTdFVnaIL
LV9PdlPth6p57RfncWVg8SjqfZF2xw6tEEVWRiStgqJYIKtap4qIY+sNDREIJJU9bHfA58VcnW35
OW/9vvDFlq8eKT26jrY3rIexe147dPrXyXPGEHs2LFhQAr192rbusXPT4uVwZtorx9zB9tfjrt+V
j4VKxn7zMIPf7XemEqgZydU7qNdqeA7AZVW/fATpdT0GeYGK/vAvWb5mmQobsmEPGF9cSaKpBdgE
aSbLcvJ7zS/wUAS1Ot3rv9rlsJK9bXxIVSBD4Rkkz4HHlKC5hEIAWBYlP5VVpe47WY2Zc9ZfnceD
Arw6jZefPIh3Q/aqjgDV3C+aSqRk41aDXQwPHgJ1XJmYCR00WZfUmR5P6cEpIkhwQbX07k1xYUI6
m0gmTfZoYWja3IQG+wxk3f3b7sKCdCxzfercssY6uWBGArMNuKGm/9KEdFtWjTbP5goTSfnW94/5
3ShZqEDBRWMV0BUoerQvT46ZptASKyq8qaH4NvEdMDGK2GxrpUGGBwCoaJC/qkcPk52NpU943DDr
33KuIqADfzZKhN6mGQP8Esjcoj4pJzyLLiuGunR5rPmPvnNgWh5wNP3d3lIb7h7VuT9GpNXQGnhh
FEV5DDW5QKMQ08mDxXguc8XWVQ1G/PuZP6uauSn80sJgrF3Wh36NHkaFiY1kCpLP0EAHIzbohWR4
9IKkNB0sn8ep8bAujwi5pk+zfXetEdVMwDWRuxWAjataYzc4mTvpPF6NQ9cduuYAaM/tJdmKJ8Eo
jp5vKN1CAkGurBc66XEdrWtcmOYx0dMgL8f3I9A6U+HuJgq8OcQa6378NZD+yS2scOrqcCCqJdu4
gvAzgFNAXgoE3jLtte5PmmcxssZOWFRlCIrB+0ONCwPS3ssMawLk2F1jCxjkatda3/pKD+ruXrJ/
bG9gB9FagoZNoSN1ufWSPm0nVCcgVwDaSojQKbzBVpQAgnO8OUE9AtJguTsYxbUBxIbailBmAltw
cWSkDqn7VBJtj1bXYDVenKQKOvtVd7/f3iobpxduCKxygA6Je1Vy12Nilkha6CTunf3gfXdbyLXX
SqHQjYOFSgJqLiAJQBlJJlGbgFzkrDRIXFTP9dBF3QqF4uVXQ/0QlaS/GJGgagOdpRDck+J+E9TR
ZB2JFXvze558dcb3lQF0WKGCyGzNHFCewP0AVbKRJ+hMK4MiJewU/c6yH3sakDFAM4dij28dojM7
Mii2X83KndBAFc/ei5uzAGI2tydMZUC67pCABz6KwIBePqLDtlJB+K9Jz3B8IKoshE5RTrqi0Mvn
DCSCVLdialb6obfHLmiNMQ9QBayfSYo8UcJ7dmAO/Wr2sxHg6diGPeqrgZ9NKhzGxjWCY2zgGIMg
xUJK9vIs13ZCaKbNdkyHZwa9k+bZGBRPvG0TuHNFIROt3ZJXGochRSW2tWOnb79WVvrs+RSczrbi
ttpcN2Bp/8+M5JXmMs34oMNMboEi2Juj5S/ymZirPxbEETi7cuvcG3LHoXZcFR+W3aKiDtkI6UHz
KPjoUOy7fhzlBs/ypjWs2BkiO3mycgQp+6J88vRQCTHYXJMzW9JraO0XXBW4pOJmNIPKDL0WOFdV
ymhzRc6MSHtrHLu16H8bGcKf+v3obBwjdHpAsQyM2leBg1Og4DdBVz72sNaEas+muz7cdgWbPu3M
hDQAdzb1RmM5TmpGvSf01vaho4G9uwfvTtBazbK/356LlL8DiDNuP126fYBh6Z1Rb2BvsCIPunLE
GsOyGaP+fuw/JswA3ZIoZkLrQ3Jy7touGlRSrVhjx7Y4Hm+PY2vhcbXhJsDbB6Tq0lEsiVPVtZHC
hVaB9rVW0Ydsbd7zz0vnsKGjs+ZiWSZrZ5fh0D17lgImuPHmRbD4ZwTS+fDSOpmnGiNImwPw8rRB
heDYaDs0ZtNgUdE6qQYk7TNIoUA1vIM10nrIgL/MhgGw0+H2ooiPSM94AGMg+wh6ot+MTpfeC9Rn
1tCQworz8m3SyqBGa3BqfzPJp9Z7LeEGbpvbOjuiHI8uMkQeqFtemkO/f+eDKM5CNd4EBP+TM2lR
PhfBoiqZiw9dj+uPIWnyElDiV8yEoRW9eI99sbwfM7DhlVn1qUY2I/IYUcU6m/sbFABgRzXEf9I5
pX4/t+VSWvGyvHrZLh8VMdv29y28UZH8QJOXdDppuQgSK27FdnZoq8Cfd7fXZmu/gW4RHsAUe1w+
nyieM69qWzMm835s9ihJlCq1163lPzchndEqm+cKLUBmnEH5gkeL+Ugz9EUoNtnWRIHxwQCngYd1
ljFSI09ByQ0K97gE+1qQG4SH/sBUQKmtHSbIAcEbg7gN77fLraznLSFLn4PF0yC7nDsPfuVHZNXw
Rsy6PXHZX4S4SHgJai+QZlyxMM1JqjnUQFHMrsPs86R6X20uDcS9cSrRXQBVhcvhmF3n89Uozdhd
0+STWy8EYrxdnQf2ammhb8/2X1wHeOIjewj6HUiGiO14FjfNXKOGRXoTtexnt32xVcdxczsLABhI
3dAXa4tdcvb9Du1HzVDrZlwZdcQysBP9NAqVj96cNWAL8YiCxvuVMkTnQmmlmR3MWmsHOncikuh7
q3xPekW4vGUIKU+kyEHHgk4WaTT95Pirl2P1x8mowtIuP5qz2QemAbwRKY1Bsdm2Nve5OWlxBtt2
ihpiHvFo/wN+z6reJxCPmT4S/8v9TkcwhoucgQhzJadm4BFQEl9DIXn84s7/JnzfqTg2t6fujwnz
ciMwE/BoPsGE2z3k/q7lD1b/YOSH2wPZig3OByK5A6PpvaKmmDGAjPmyT5+yNpjdQw4h+19JEv2F
MWxqH+kioNrkw9q2mjkQDYe1ZsP6oDuV/VbovYsHQm082IuPWgljsxMhr1no4JWGzsftH7A5pyDJ
QOSAgigIV6Q59bwyybzajI10fMe68tvSJ6jPIGsXTIlqM26dZASk/29M/Jizk5wywFVXrYLn63bd
j6Y4KqmGxemRowXRPI2bH0lgdBJeWqjtilNf+NbJPuX5i0MVT4btEfz5vjSCCprttNYLM0ZaK+jN
H11zXP8C34Sw/Y8NyYHXa8F7f4KNPuFLuNj8M3a+GeR0+nx77aXJgstGT6rAZiBKEDhkaae7jWGx
Aj2q8VK34Yg/8f3fF2A98apGj7nMqLT2aINrAKKP16wK12hZ76Rs+j0AkB0hyiG6h5tBig11Ldcy
e8m6+F2JHswKf+4fAHLjDp5+aKWDs77cTZVBfXeuO0wQuOPHIdsTQ7GfpOP3ewTnFiSXNrjM6Lx0
amOOsmzqmlFmpDtt+oZWiPuHglcnyEuxIhCPktY6y/narcADxOlXlh19VQ5+ayvh+fFbBQ782HLf
latNqb46Dot7+mlloemqtARUBqSlLuayHTMCA1Z9MPRDch8Pm1gHBwT+iPbxN8GkdbnS1shqy2Fa
G/d594v04wdqNvel1YUJ1I3R6SIqYKLeemkCETnkRbS5jckYtm6w3IlGuvq+tJV6Qx+zocL356x/
KLX5Y4FKi5Pkx8qs93dvpouhSLOFaHlNjAym1i7Q0Rv88fbnJSd7NRKxF86uCTpyk3YaDoWL7h4v
SNp3UKG5bWJjO0GbCU18yCeCXldeby3v6mxIfYjWO1DPsrgTav56Z8vKf8aB5BUwvaZnmTI2sHZH
jToJxYpY0E7r+3+R5d2PQw12ZVVL3+Z4gLpAyhlczleEV8biZk5uem1clM8cQtCKoHVzRc4+L50+
R2dgPnEcfL4vH1x91xu7ubuTN/I/03VmRARmZ8tuOPW0IDvbxk2996Bef/yLJf/zeZntSs+1mVWF
28ZOEwKLBJLr29/fcOUi/0KQa4cO4PW7KxnaMqPYUqyZ8pelN39qeZK/DmWqP1hk5orLVUz5WaTz
e7aA5UI9RuSTrzwW7ddpIalFgbVpjHd8cLPQBGokqNfRDQ1cVlFS5t6/FclN1YN5azcQtGMDQCdo
l2QwTKeB29dP8jbW+i/aMkQuPQ2JitF3a0efG5Hc2dJloCYwijb2IRJJoT8V3l4u1fclH5ZpvJs9
G4NwCMAn0ILrVE/KzWkCYAjpC0F/IzfH5XU9IfHn0bhGI/I/bR+U324PYduAS5C4wMv76s3qEvAv
1BOneEo6zzZE372BQr+sebttZnOnocXj/8yImTw7l+UEHiHIKNAYUVgwTQfumOGyAFSbvljGP3n2
z21zmwsj4jmgkVABcKSFb9CTQXUDo5rzIQR4MzD7vxnQmQVp6RNq66zvdRobjXeE5FxoOO9R9A4X
99XyiiBXiWptrpNQaPTFEwsPvcsJBDKvSHWnpaCjL46uyX9BSxP9xImmCCalt/5/XMKZHSnCyBdG
W1Bv09g16Yqyz+TsjB7RWLOMJJjcQTvVfK4VycztwSEJjPgYAaAM8ICgO5tSB7tjnuuAHcbkMR0V
kZPKhHT75IwaKNvChJ9rgfOYfijavzqreJoiWQriyKtnsL04Exk6jcaFfWqmnz57ydvd7X29uTpn
JqSnY4ueQm1sszamlCPvE+cQJXOcH1n5w1DVoLdM4aYEIsaH3D3+crnhmgTNOVWXNDFS5aFJq3dJ
TSPfMPqg4tZno7ZVsefWCoGpFU885GlxAUo7jzSaXlmr28QmUEp5lu8Kik6pUoW1VZmRXMMCl21k
LsalmT8KOgeEfbdNRdvJ5tydDUVyDjWnK+vA3hprxoIXfhvZVZxPLBj0dAeegdt7YitmOJ83ybVq
KUemqcKAfKyN1X2y1ymaTIoAUXGEtpwqFFxR0UA3xnWbim7WINzVUxqbjf2kkfSZZJnCxNbigBcP
sAfBpHKdTUidtUhz7IHSBzZkfc+1T6P/Fw+PcxvSfHXGrCVkspu4XqIW9a071Sp+e9Dz70sHx14d
q8kMfB90UkHP+8ifpkDJTru16qBjEMxpeJJf0e1PUC5jENyoYwO6gZqF1oA2IvV3qhJE2Vp0PAjA
zga/jAyPNJo+yXOgPssaQKtTbj8kKgDA5jjQ3OAgW/Xbb166GVLPvZ/3Th3r/DBUbTBmUJOoDj9u
n5Gt8APKDQCWgx7sutJoZUu6uC2lscabMGuPI/+XsMcpmyKXpJHVqwJPuZXi9ybANgajIKrbG+U/
4lagf6povBQ2f3I1m4eF1pFIXwztUHjMOjrT9DHRGd21pr3uUuIUu2ke9aCjdAwM5qzhSkgXmLlG
w9z06WPiocvi9rRsHTf0coKqHEUXICsll+tODiB6gw+X23wqzTbgzhdTVahU2ZD8rTO2umboWhOj
+KKx952NZ5Mqc7S5vGfjkPwt99cmrX14pt5vH11zhrQa/0hN8siKNgLvHQssvGn/u7mT3EhtmFM1
e5i77kvtvnR1NKn6XjZnTtD4AOHoAZYqjQq1X+4aDI9BDsZbNj1k07dmnYK/GMaZEWkYSw3aunVN
aDw1bWgB7szsLuiLD39hBdEdwSFE7komPnU1Y8LL3MEC0SdA2w7cxPsST5rbVrauXQRfglIJ+RKk
ZC59SdEygq4zFzHeRCOef0joofa7YGUfsurHbVNiWuSX87kp4dbO3jOFiVPvIDWD8v6neXohis9v
LT1cO5iPICEMnKl0aNzGrtwSsLt4SKvn1DP3xpw+aJmn4InaHIUHbVhEq4D5yEV+N2F560wcZ9Nq
QUira6+a5327PVNbi4JyKBpREKQQ5C8vZ6oFI4eh8RI8u0ZUD6Ah3+vZgbThrIKib8yZD7iFqIdi
+a94ljqaNolG3BKF/u9VsWPGvnQVyyKyR9KqizScizwvaLVwj1yOxaeFZru2VsZO+2tOjoPjh1Bj
COfmIW+zyPDfs1XhZTauxwuL0rOlLPEYLLEJsM/AOEneMTBZ1sg0QidDcXi2pk+UXS0X/a/X3ibL
p1oHB0cZD9BkAPliB+Bs7Sniu83hWGDHEzH+NaqE1HXGXZBLxmb6xa7bQ+kci36IDKrKzW6ORkjP
E6h5omwkdv7Z+Rw7JNDoiM1gaZ9BxhQY3peBKaL8TRsu2OHBgQ1SGRnzkZpOm3Iwg8aNGXAtIuAT
mX/ePjxb8yUe/IL6VYA9pCvAoSz3vM6qkDaxQ68EwY+xRHqJMGlVHFNnwxeAwhYpJgErhK6elDnV
imHi3dhVsW/l/Stzxn9ZnTQ0tAmo6oKk1l6TJnmfV/lei4vU2muVvacIgMIka7XjwI36i2vo5c4f
wKDG2sLB+5Q3X+pkzY8zN8tfFfpl9z43/Xel05HHaUrXg8e1bme3dh+5KGIfQZq9xEnfNkE3g6qx
1Kwiwkaa4q4q5nfTrOVRp8/mDwployenNTQa8J743/V2tJbQbLwxIuNoRpyz+ddggXqLtOv8s+N6
/jGt7eJ7Sql/pEluPNq0hoTUWE0HCBB9LKYGGr8pT4+55vCDTjNrDy4a9C5oGcfrd6KQtLLKY1Xm
zc+RNPlOcwqGFmOn3INUWjvcXvZrn+kJfSgIdEB4Ag18UlxGK8Mq87Ep46oxd3r9yWbfPL43kF1M
HRX73aYt1LnRvgWWJ2QaL09KP3TOYA9ZiaxFPX1w8HINbcRTyJaSJDkUhe5+40lmK9JM12dHCORg
iGjgAD+K7EmLfIFSjjvi7EASL6AkZQHx6YHX/cfbUylD6RGJX1qSPCg25tT5YL+NDcL2zVKCGdd7
nqFIAvGNhzx3IifVIb7hvXHHDtoq/wj9wrfbv2FjsDpSKf8/xdJt7uMcGZCRgGvNlqM4EKFDRgMd
1ETVWbZpyUMnFmITAGvl11parSW0P9Mytuk/DcDtxXwynfu6scSE4oUuWmCwOeGbJJ80Lx5Zu8zP
4xxhCZ8ivzEjS5XouvZGl0Yk/516M1LqBYzUXy2P/Q9pX7bkNq5s+0WM4AQOr9RQs6soV9llvzDc
bpszCM4gv/4s1D6nW4JwhSvvdvRTRTAFJJDIYeXKbQE//mqdgMoQ3ftAn2I1sutjLo0J9vG2iNkM
Wo/B/MqW6slOR837rVqHj+S9GJUG7KFM/46WybHPKxvr+GL3b0auOVnKz2PKq8CDI+L3pMMd2NOA
NwKfR0f3xru10Qt/eZtU1wfOFDTtCP4BvEKn5oEvdb/a4FiIAQJZHsH4+BkD2Ot9B3O6aVu8Rj5v
/uoMQp68aZ52tBnofdBU3iObCktXwD+3VcI5AeMCaEEDdCpJbxSK0LQPS7uMl+W1mDZDGtFShxRU
PrkQA/YusEkCLni64L5wyyrPBlzW9sY0ok/ciJiO1uFcbRCABaB+AOoeVx5o0qyV77QVZNSs330y
abe7rLXzNQSmiXcHgFRQU5wpDRgKg7o9vJ9kaX6txNoNXfV1zqzH2tYRu58vJUBvhQMsooNgBX2r
p9tFGj7lEysh6iYZ7wxdOUJ1/kQ9VMwBRWnozANqGmttKwsdXPWYgzov6xGhtquz6RqMTJqH+7Th
D7wzvy9J8AgKhRvbad7NQldWVm0oYhdHlGSBipX7zM2SdmYNetMYlfOY58WtCbKTiDT9bUDGzWXl
iR07DTKwo0eypNeC8CZxSO6U8bh2+8Yatt56V67DnnWHoAueCp2rrNQgsu5AY2CM+1nxZR4730WS
Bjs8JXuWWo+TfeUsSvFkwEFFNyMIU0DkJg+Ws8ouHAJUeeLShJuW/uqBE7u8acpFYO4ecm3onMWA
ldNjOGUGzYfZKeJ1H3r33XJ13AKHDCBymAUbc3vldtbU6OyGTLyI6wzNkVW4s4oyiXK/eO0CXxOU
q84aXlXkdhG2OGetszPIisuwTYq4WIv5ru5cvu/8nm8nn6PFJGxZfHnrlD4DkrvIMoFD9KyftZyW
JAxneCeufVMGAI6hRLG/LEKlHfDXiDQ1kj9nzaze2HpF4zcQwVN/D4ga2422lrBFIQUulpisjVAJ
z6FkuamxtMHM3TzmtrGd+PSUzcnb5YUo7iZwMai/ipzpeVFsmTurXQy4JZXzxfOybWW6N1n/2Bbh
1spAVOd8vixPoRvIw53EoXYBApCWlDGvmqhf4ywk3aEm3aewzW8xwff9shjFkbOQBYLxQllHUXpL
+DIOzMljDHW4TSfze9Ykd+HK43x0v10WpVwRWM4wnh4vxtkQTrBdUdLkQR4DaOmbgH18unaWyYeD
CjD0PyLEOTmK/VvxuJoMSppmq9kuhoN0SVHpPCPlaTuSIhZ6JKXjXWqmrQ83uLy1nU/keqgRAoaj
7wudHX2/Hqau6QN8HzT/W8fkL6RJNZZGtQRo3YUbD9w4hiCdiuiJMyUI8uGc0l3dbQuNYTn31j7Q
00hfw/WFwyZ9PkU7B8a9BkgqDre292AHn8P8q8kffOd68wLLLMb0IWA+zy4jI1wMfCizeFqN/RSG
O/Ata5r9VFsleOEQk2NaN6Kr060ibTmEwi+Ms9cmjHJN8kX3dUnXVbjkXprj6+GwaegjkHGXL51M
l/BxJY5/vlDV0WHqWL9UpBc/32q3TR1uyt7aGMWyayr+7GXGAg4z/muZhqfU5W+M6ZLAKjfuP62S
Dk4bAZHL6Q9ARFANy9imcVraz2R6YcNf1Bi/2NVcRkNebQqH3NABZMlWsfdS63Np/cF9Pf4FMrkf
JyZmgFD8gt5zX8wmeZvy8O7yNitsG+bKIK0hAJRoNZPUiGkp7YyhDmlsho/ceKoBWg81d0otAsx3
FhKbMNfiJB0pMgu81q8cL41zsu/r+9W5NxLdYREOpuSAAlSPpCP8bvSWydwaXk5KkEGYaYwxR/Sb
7WMuPV+sCTDawXhELie9cQkSYo2fGJs5RA4ua90QDKepcVc6nS6WUa4YKYcPjKJI7Z+ueGaN3Zmc
ZPFgvVT1O2l/pY3Gu5MJ5sT1sGEH4TrAfUTWRLoe6MaYkDehOQh58r9Rof2Zpe6mHH4N7bgHpPRh
pN2bU9pjlA1JpomwFXcfmXD4LAFarPBmSbKHICtKpwyyOJjyDf+6gnr0D07lkQApQjO6ZXWXxM9i
tj5a5WPOUIO9GvmO/UPzhA94CDmvI43mnFhmz5CGWNvdPFhR3b5eXoRylzAKDk2cAFcBSHh6CkDN
RofemPI4LeYE4ya4GTVVrYMg6aSIvx/drgHTaymbIaWY7MgFYGdsdT3PCg8SW4XJjIj+gQ+QU7sh
C9APgk5KZPTbnkf5gpxQsU7dw7pm5e3CrOU5NMF57PhcF6oL83N2rwWTBxKDcMTlSlzrrkU4u0jl
GO147/HhvgrWV3ue3tLF1RwI5aU9EiWduYQD3Et7iAJiMImmMWOf7GadN4FZ6I63UmcoXoJ0AzVG
DIk91dlKGscoKLx+f7yhn8vh9vLBU20aJoWht9eHC3PGGJ/kZcrCcc3jxbmpMG0pcB6taty0IP/5
7wRJYb9jrph+FEBQV70lo/tg9IeB8rsq1GFTVBsG1mi00Hloh0Wy+HTDEl4MBW2MLE6qm86+XTRY
TuXnUUeAj4QmAqSJTz+/pBUGxTF8vg8/zW9J+wcPICrJAKwg14QUnXSyUCNjVgHma/SiWpgYt6bs
jadkfvS6VTv2RvUQgtksFIh84NHkTDdbWF8wbmfx0hvDJqEAQvKy7D75ycBZ5BRWhIF5N9zLt6jW
TFtSsHTDStP75cxjqEkkq24Uols4FYgKBFrndFtLWkwE7b1p7PHgwaryqJqSbVbd/MEhxEAusImL
/L7spmU1o9k60Sw2m+FnUDQ3yxr+KlvU9wZdD7NyQQFQsuBZBoe53Jff4E0kc1BksVWG025uF/Y8
kpbez+2sIzBS2VyRusH7DsOLTNfp3i2YbdkuOfSYeSN/7itggkj7QnpvwfRwy37q0FS6dbp20QQN
Sq8XjYW2cNbQFS7T/4dG7rVmwTOgwOgLy8Jt1ZFoqJYIPBTbAVVP8FRVG78Pw01iD9sZCb9kca7H
JWM+LwhcMLtJMPXJ4JsCxDRsZVWNkJsBQ5BF6TctBbjKTB7J8CWjwpLOT+wAMvh408xTRDwWecud
M1/fronFwNsQeMQAgwCkQMLG9A6rxIQnUG/d+i4GrHy+/gagwxH4HfAAoidCWgjqnehxRLt7XGXT
Td++oxIQWcMXe/iDF9KBERb9fLAxcttpapfGMiVLHTvZGiWoNAMrbgCsdP1qBKUC4gWExmf0jKAz
p2lYTnXcLfvV3uTB3QCMsG4CmUr5x1Iktwlk1B11nLmO524B5V63rfiPAuy81Pj7D5aDbAUwyGJq
sBz9TKZLaZ2aVVw4W7/bDGGUND+WgWt2TWWakLMQkRxyVGeJiwSAi85r+yoerXGMwq7+1DjD95GU
mrhD9VSKnBtOGxLjmKpxapfSHtRXRrVWGHMxfEfT50uT6cDOH0lP2elDNhljfQGKAjJOejcsRjhd
clrHYUte3Xbdlmu+nVuUvctmA/sLaDqGOvgzf3QAxCl5eF83xR06z7aXVafaU4SUghkDTQLnCYAC
c1ZCdEyC0a4dtr3RbtcxyLY94L5/IAg0sR/QOTzb0gUu6zLPxxEXeOZl8UpJnu5Ny0jrKBmDRCNL
qUDgToHTE6+l/LCUa5cO3oDNtfqb8NNQ/YErBRjIP5+XfJ068RMychjVCbMB5jSIxq+X90o8fGeH
A43WogcPFRoZLtAVozdRO63jlK1/+wxkchujpvfOSnZzP+wuC1OeADERTQAyzmtoVogZUhZGouC0
P6O1JDL758onGo1YainwX/DYB1iY9D4MYePDQPQ07l0bIwib9ZkkwU0A9mk3nTDpt9yxaIlGtnXt
rb0aT01mPScNutkLsBBdXrAQJe8uga0SoDq4bo6kPp55bEanLjpoKrTOoBQ8bDJnZZhuRYOt70/1
hqZtFY00fENPuc6IqXQL3AFGHIuO3jOAQ50kc0qtlsZBNdyGi/WtbbwiWuA/73jr/x6zSsdvrtp6
1Cj8DzQpitqS51+Y81QmyO/Hi/EoCtth/u7aPy7vqeqpIbAggD16qI3J5ox5azpMHHvqBDd2ubOy
vR3eONMfJPJEkhLMWkgoA6B0apj9NDSyqnXrGIiLm3aob2bT+rRWuiEWKr8UE5DhbmD4oWB6PRWT
JxZ83zCs49r6Bvr0TZL+Mvspyvz3EVNCR2vRXA6VuTqWJykIk7yLDEzLMFfVpiK/bVt35lQCRI4c
k7XBb302lbqZcPtbUoqH8y5PH8jLZeUrP486pS9cQEwLlO52XQcT/PughCM7Rx646Vi7au6sRoSc
JUb6eS3TAAhfmg01GK3b6pOdpbNGijLhCPcFrXUgQAScQIpIxnlYOrMDnoDktf9tSXh+Cx6SekPc
ab7lZVLeTHVm3bVDlaDUnLt7Oi6VrmausE/wO9B4I6YEn5OJNsjJe34KsBjSuZ8AirwHz9PGJePn
nq6/bW78MNi4x+h3zaumMhNIYKOIiqQuDLS09nRqx2rAuOyYGusGNe33cuW3tOKaPVZpEvBCG5zh
uMqI4E8vlw+mVGsFlw+mH2DoPCLzWZcf0EkQfz/KFi5pT7OqgAT4oUEVDWR//XFHPRu9diDUBzma
9H2S9EHmN0YVr8FTtR25JgJRqN9GaVm0R6NafsbAWTnNVPQMXu7kPgbFEIEfYDMBkYgHMTMeMbx3
Q3RTJFXW+1ikZFdTuNx5EwJjPMAfCxq+qbs7G/U0Rze3TOn2HkuSDtnqDkCy1APCxNy/pV15S11v
N9bFfszJ/eyBM6ry0/ugx8AFY/hKqbelgfE6JleSqH5UFgAYQCQB2BoSr/IpTP0pbWbgXF3ev4XV
fA8A/O31xwQdHCjUwNvFf5II0oIJkNVASKHjLHsNkjp5CPyJf7ksRfVWgYBA+IqC41AukUwNsI1L
sJYx9zAKLX1zC+RBnxryOJAp8o3DZWkq5wVeIrJCME0Y9yCtKTXXtOc1ACOOR+sIVPK3dRXeZaCg
TEvnIawmXaCsqpAirfCvROmyhUYvWO4AuQYf8dPE6mxDze5+EXOseT0+8DbdG5MXLd2URmC0xYSu
Yd5eXrQQIfuLxz9BGM4je2LXy7rma13GfRdxZ5vVfxBuonsFZhcVCFCuSqEgmZwgCa0Wz2d6sKuf
KwiKLy9AZdmPBUj+DBnKwSg6aC2vlwToOHo3mtVPx9WRSajMCJodgY+wsF+WzIVQcdRpMgOIpRSt
hRFZx4NVL5j8Uv1wc6JRinJNgMQQMIiim1N+rQKa+SO6F8sYSZwnf3Ffc7fe+g79+/LWKQ/8kRgp
Vih5sNRej60jXhJlqb1JTfT8pcauLGlU67ICukVJjpRlUoMTF4tinrXNhixiWRvl3vfLa7osBcPS
Ts/zCAtbVw3OszE9BIjCu+fGvx6LjgP9f9oBe8SpCLAX/K8IsDzZ803/N2K+y4tQ2r0jCdKZZl2N
cRLCElXO+Mgz61sNOHpXE7SzJc9+On/ubR17gPp4Ax6MIj/icjkt5GWYUF+EvIy7EIq5weimzIv6
P8BkCkIpwbZvOohyJBOLisdsBC1gn6HxXr4EzdfL+6ZcBMDNyNb5ol9O0kyCmQVhk7EynpiNDGoy
3aUmueUjen46evffyZJ0xOkQ1N7Sw7A5G5vfunM0k127aiowyit6tCJpw9osQItAjRX5SVhEbca3
Q+c+TmtwV+LJnZZVF64ptxApbqAwACZBwfb0cNfBwBazQ39ZNt1XAiu+bDrfQHL1T94FTJDFgUPi
+wzblDrN4NltXcUBBxPqbbW5rB2lGQBwW/RLgmzKF8/e0bPmlx4Q3Bmiti78YRoHh/2cii+XRSh3
CizIqM+6NgbPSKpJGOvHKscKhnqzkruiiqb6Fp3+l6Uo3+dQFO0BMxbV5tOFNKlTTanQx1Cnv+rG
3DUG+XlZhHIh4NxGWIZmWWRvTkUYSR7mYGmt4nLZNGSDCZ0eioy6MF1h004CP2khaCpLTAO+bmyN
7R1Wa0fLMHRRO5NDz4MnnxpfwB+qqztL5wBlDlFX+ZeSVHripjEdC8sD865j+TcY6BS5xrTNDc17
LSnpTIr0tOFaFpy5kAIm6Dzqev82oYHGEkha+o8MB0034EwIcV/kizktDpsC3wIF7TZ9MsxN98RH
zTqUu3UkQ9otP+mYYYREzNT9nvH9YN2O0+/Lh00pggDVgEcA/2R/sAppWloNtsqu7mnyrXFzEDHq
UuQ6IdKJZoNdWYOTYB3k2cSDVvCdm3vX3cz/KORoJdL9L8Y2rx0CIbbx4mOu1ZU8b/g+HmIQPaIm
LrAHMugg6c2p4DNxQF+AmVI/ZlPXdHR+amHj0fKJ+gzqTqgVn9771bQxANSwnJg/rMyL6HBl2fRj
BaiJoByCtDiy79K1SKyFd0ZJMC6gMHcBLzfZqil2n18KcK2B9lSEFgApyNSILQez0sBNMaBiSR/T
2XpDFRdTmqvmEHb57eWjK73FH8sRgzQ/Oj6QoZUUniZz6ZVj7caoJa3lt26FIdmY6XfH0VxDlWJw
k1EMFhiFs4bKvlvQ6dgNbpw8YRZqovNc1J+HUwFqHXQsyLE7H+x+IgWmOJjlw1RHuY6lTvl9VCDQ
MyJIm2xxO4/e3o5OCQEIwY37ZYNW58GOL+vh/HZjXxD5IMEBkBRisdPvZ37F4apmJG59zKu7zT1M
S48ui1AsAQ6qIFzAiwj0hnRySTOErLVDN7Zqbr2yPJy/GzxzNQdKThiJE4VH3QbvFBp9BBHi6UpC
is6IYVis2OAhhsSDk9Z0fnBg8KbkSwuus4DXN11+3/PnZcVMSPZ3NWoukGqhHvq+kPNABv2sudGa
DJYS1zDjfeKaN01u31zeSMUFBQDkn+/LhdG1WVPM5c4sTFFc9mnf7zjNIrszdkmiyfCqVoIcCEpA
oHVChC7dTsJWsOBRvF1uv+w+jS3fXV6J4vvAJ+HrFtKWHloXTnVlubRo8rl0YiP4NsWjbrS38vO4
9DjSogdULiGOvlkjde84cZBt2PzFvZ6bHd08/35fTl/0aUV9rwsckCz/XppHwCeikGuUrVoDHhQb
jxVI2Yicd+wIzTNizU5c4k7mIA2+ElSE+4K8HApxNvpYcfHl+M4cuDMMrJhio9rXGFmbR3m6vVbN
EIHKuqhfiq47yc1Ks6SamJvNmKX2lmTFph80DtD5jYAA7BAStMApIsg6PUf+SDKXg3Y8dqpmj0dq
0zZAJuyrQHMfdHLE34+sMCP1YJUcclICfi8whThsn5Db2tDVPM7NsVgQnAhE74iC5LTpYNl1xRvw
ZQDHvO0G8+c0+pHjZT8vK0YnRhy+o/XYmGu0kMKaYjq4ewcczhVr/gqc6sdlMaptA80O6I8QnCq6
RikyPysbx7goENnnGItcRwVZtn03aU6acKaPMq8fh5nAOYI7D3OFO3+6IDKsgHH4zoDs2w0lL0g3
e+kQBeXrnP5YivfLy1LtnmDVxKP/UcOWTl2PNCnGCBlD3K63mR9X5a3Ta54SpQhM1hIjSATqTzLA
wE7Z1diWY5wVbsTMgxjnGegoGtRCgIxGNz7CSVOywj36sUs0VQyimuzyrYtMbKDRi0qEwMnD9Ubk
eFbwNTMDjb0uznPFXgcM1aPms6ur0KhOmWBXQwAE0hu0r5zqvuhGqwIScIY1Lu995n4KG7JnU7dl
JLi7rHlxjORjhuo4/onJImdwIUT2DB1/FY+DdYz8+m7Od0DtbZ35tegCjduk2rpjWeLIH93RBB3X
Myay89id34LgC9ixojZ/vbwe9daJQ4b8HpiWxG84ktFlpc2TFluX8u9WvufFPVsB8desRCdF/P1I
CmDe1CoGSHENfmOlE8bsoXXU/mT218ELPqwA2IQwbdVFUfSsC2hOxzDrnJ6jC6+NVkywqRbNq6xU
ypEESSmEs7Aswo7HnfOTg9GxuGuJbgKpXMn6WAaMPwqB8MqRSJL2iyZDF1QLBZFS8bUxvtT2/Vp6
OzesACErorShG8O+7+zHbmw1y1OLFtNPEYvDYz8bT5GimWkC/2Lce+x98p37gqKVj7XPa+DsHNCW
La3zQMQUIs/i+9Xrvl0+kP+PHwB4CLA7IXqRpHiEgaZrmm2claA7UPu3NU3I1e9b484cvwbFbmS3
g/XoOlfng0CaRv6VKllCugxLX3uQuhAWtXCJ2u2S/5XqOJNUF+FYjGTV26IaSbF4c9wG7x79xpo9
w/hhf395D8XjLRupYyni70fXzV4akplCSugXUcbyKNOUhVRWEJAXNFQgHwz0s/j7kYAO7Mhpscw4
JF3BNibvt+la3RhhsMvN9Jvhp18vL0j1uAPi8PGCIGkrWykHFmrJknWOk7aM7PbOqptoRKZ7BgAQ
fDlVs7ssT7mBQIRaHmYnAkAunYawdorASVMes/cieXM9jfMl3qMz/Rx9XjoFVQ6c/dTg8yZ7oWO2
9dNthgzu7NkRcrh1OG1NQ1NlOz94gkYGoRZ8fuBq5XjL6QCl8QzQq7rNWzijM67Y5amzYfmXa3dO
JEJQZhV5fEAnpKOHNg06Tq5F4ybylnQT4v/LAs6PHj4u+CFtwArQPyCZhzWzKS/WhcbZPrR23u9w
wcy8na6J5tzKCylI6nw0RSJxcXrADafK1nyClLLLoshps0g3OfP8iJ1IkEP5ppwqEggJVrCvUjjF
mn1Sft/FUCxRFEJmSlJE1jv9yARUNysO9cZJ4z9QA15YoGItdKLJWSOgstY5c2Z83kfjeW5F5fTN
MMCfucXInu1lWSplAFuJ+BHQY+AFxN+PrA2fwQZBshJs3PNnH3EE3WFW72UR5wYGAF8B0wKGDmU6
OV/QTcQvs2nGbIu83Frjfb++E58hfBh3Od0bZqOx0KpTfCRPzh8U3sgZr3oMibGnyAKxRUPyz24d
WpHJ6tuU1jqXQrWHqEMiDSeswBmwd/CKkFDXpHFh5l9tsOCEyE8vlQ6VoDp1IvclCDsDQfh0qiq3
oAFInkD+3qw0ulsyXSZRuQxEEvC/AYs2ZfioMS11UM9gogaGBQNz/V8WLWjEk1lXuFUkE5FHFM0W
1ge4Tu60dbgNE5AVoDvugAtkd0Z7R1EeNj2+c4xbz7vr69d1tPAjQLPInyu6u3wiVSfkWL7sZ7ro
gKAr5Hsl+9G54P1KAPADsHafdvTFpaGmgqzaWeBybZAeAJeDQXenmrOLpACULu1jzOijgGIM1nLb
Fppjrzoex0LEoo9u8jqWoNLjEELNrdFGyeHynik+jzOB2W3InsDiyTavX5wRwyrB2UCiHDUqnR1S
fh4ft0U6CxPDxBYe/fosrLo1oQvDvPM06qevjcb1VX5fwPNQRMAY4lC6PJ2RFLzo8P2EfalvzOLt
8u4oNIyEKJ5/IEVxsGVMSpJYfgr4JIvDMdt7ZrcrvedJZ9hUa8CDABQjshbwnWTXZmZ9izQZJoSl
P4YpjwaucWR0AsTfj5RgTj2Z4D0x4Pq/tu7vUEf0Kc75qW9GxIv2zwIkJRf9lM1kmFm81Oh6Jzc8
2YbkwWTvl5WhuN5oCAE1IebOIfMqp/mauZ6aAY3vcW12ecQ7oBFt9OyisPg1mYJ3Ix00d0OpfQEc
RGsHTJr8woGJEYy7gdXE4P0AYpajyNOm/gP6FXUMjyoNodaKlJUgewBj3KmGloa1BeV2C+ap7fJK
5+jyzqk+7zo4WoBVIdUiZ3zDpKzqwMMtSZnF7kFuyQ/NmJW7/06KZA5phs7OAKyIMRjV78vZfWKj
boasYiEBThrgsei3QFuvZAxdD7MTp9QeYvM77+85vToVgqrB0eclNawtDEyW4/Ojt81eVvPm6g0C
CNXCWwF2+/NyNxijkNBp8fn0uzt+c4xMo2bFeRU4VHh9DrSMA3t6igoWGG22VGNsoknERLW+ara+
bsazSgVgIUV3AUwiat8SvNHPTWNq53qMa8I25S7Je40XrrAmqNwii4/MgshKS0pomhxsgyQZ4sV7
4Ow+5w9LuRnc7WVdqPYKiBvkccGdKCjZTvcqHPo2LQzs1QKoc0p/YeagbfzBtYay/xESSJZ9ApSl
8SbsVU/e281INY+fYg1gykbILZhVoHGhqiO7zp0m60bT6mMDjNX2ptPNSdR9X/z96PsWM4O6Ifg+
G+6N8HV2NivTmFiFTUdQj1YPMbIOk2MkNdgZ/HcOhve4h4Y7a0F/4ntPD5weUl3Xp+LgorMN8RCS
ywSeiGQ7zL6zRk5ZF79bYVwtmuDu/OuAGYC1HCgZ0QYmp+DGPiSDnZtu3O2d/jYZNK6m4vOCTAGu
JnwdgTSRVLHahGWUO7DgadR1RaQbwakUgKcB5Chomz+rnQDs7WNmzwJoSfoLE4L+vnzbVF8HhygO
KaiMoANJzdXUDpYFKo94ear6Twn7fPXnBUIJvRgIdRFDSQfVdSp/bv3RjsPK3jt0/QLCHE1t6dwq
oesS0e7HkFJcOen0FBQ8ci61bMQ2UUY2XbgFZyQZNZ7a+Y1D/IcE8kfz8zkr1gIGZrMG1UMcDOmu
8naFb+6pF1xtYSEFDyi2CiTGvsxB0rotDxKjtQFfmcFndmcsO7bEpqvJeKq2zEbMKQgywMIhw1Ob
1POXMF3tuLEoZhwgEsSk7k/IsZqYsJHvrj4CSEcgGwE/56Nx7PSCBEGKzt6kN2I/ot3XLPly+fMK
xXzwqIhcAGjTPzLwR6Ywn7OgtVoWYJ7d8DaCBJd2ThRaxttlMYp7ciJGesHzirhL7bdBXNsYvbBG
E9foRCHAQ30EOUBBwnFW9hu9IcwrCxfR7X7ar3ap+f3ibT6NBHBDAOdDxwjIiAGyP9VC4hS2Rxub
xHX1MwV387vZPHJ7b677nP++equgb1B6gXQJhUz5zltB3+dl6wCDtTPT++JKHlL8eBTGBVsZmrFE
xl5yc1YCgpLJNDwx5aRA/USXLVUp4vj7Uk42yM1iMa3cj63PXVJGQapj/1HcPrg1SF4BPQY8jCOp
Ygr7kPpNasUUE5vnZojKDPB9Vm+M6vZqTQC2BZ/WBBQdo+ClrSpKo+4X1ppxf19ML4luFpBip04+
L+3UZLdFbpS9GZeRn0QYbvLf/XrpyoH+FxznHJ9HDxVY2vJeg4IR+yxdiUD4smC8ESgV2e1oi5Gs
RVqsYHI/jN6LW37nuj4ApQiRVYbnL5L8kqoXg02t0XQAGxdB1Pvtxl/uXa6p9imFiK5pPOAAQMme
Wuaa5epVhRUPdhqVPOa9E/nT62VlKIWgbQbvH2AiZ+wNzAlGtNIlZszq55X8Sia6ITrAoVoGprJB
LaAvkRszxqJHipAAEOjZ92k5oJHuebZ142UUt0/kKcBuiWoILoakEl6DyTwpCzM26e/Gfkyyu8QA
1urt8nYprsaJFPErjl4lc/FBntdmZuyQX435Uib7y99XmPOPoVXwlyEHSf7T76PNG7DwipqATx/c
4ovR34X1nbOsaPpuI5prOrNVq3HRKQGQI8LKszL6nJahX46VGScT2flz+HUZdYdYUSkXjO+AtGM8
BCrlcpEqmVDebevOjG1z+aubbTRHkwyoB3ZboYidkfY24O7Oa7yd7ZbPHV6z6PKWKk4f2heA7ANg
HP6kXItr56UwDTdc4854I8uTk91VOhoP1T6imoB0P3iHAujuVGtDnjCDpvYae4X/6EzDpyScvl5e
hep4A/4s8knwJM8A1lZieWlXCRHtX3btRCyk0bwQlEivd7uxEBQTkRxBDla2OgO0QFg7w/ibzRox
6ruRufCtlzv5hjFdt7dKOSjNizAFeYGzVuEgp4gyWg8vWZNvyIQESv45ybPt5c0T+y+9CIDX/itF
enGCJjdIZxMzrg3yVGPs6UBHSPth5MONZ2pMxPmSPlxv4D3RhoQ0rTgsRyZi6Lq0y3m2xsXIUCm3
NpZb72zj/fKSlFJAqAHAKvqmztDqSeahiFX5S2wlRhqF2fqyztSLjCbVvEIyhYjI1phw+f5P0lkN
2MwXVpdCkmVHdf058b+G9W+Sv/Z9HZljiw7F/480xfl5R4OHA/gzTLoFRkOx/qNdHEvDdKvZXuIZ
xEXlrgU9WhmtuvqzahdF14IwtYgx5CA/sT1uFjbHrco7oLBAKte9hMXPy6o6tw5YypEQyTqQse3R
3bussTGa92s3PxKn1xxw5TrE44qEDmATspHN52JcvZ4ssR/e1OuzsTyP083Vq0AtwETfDQFUGvX6
U4WsJfqrwCPXHJ4xJzBCIKIx04pd8hFYICsFpDcMqbRLYW8AaRxmzYEkNAow0en6ziQUlcFpikQn
8o/gOzldgN2RAsQ+OT2M1Xah++zt+v05+rycpS2TFtbUx+cz+y1d9172+gffR5szeFTEKyDj4HPe
5VYRWPVhHebIRk230bjNKgUgAvvo3EI6zZf3Bw3u3ZLW9aGM+uS9aa6OgwHwALdMiNwjEnZyUXw1
KfMDbrYHm7obu49MqutkPPedIAGUTQFSRoi15VeYutwarMZqD5iUlIG2O3wAca5ZP9ICAFjNK3m+
WZAlOMhR2hGDU6QQyZly8MWbQwfE8yNbHtpVxxOiEgBIF8pTwEKhK0xyBO0MUL9sJe0hW8ptDZau
TIfdPn8U0ZEAtwzdLUCPIcF2eh/GwaCrWa/tYQsC5TDcjuPGiyxdC7ByHbjRmDEMOi1s1amU2vTz
Pp1DdnBrc5us4QaPxrUXA+s4kiCOxdFLwYMKVR4OCdVIN3NugnRSY/rO3yJIQGuLBRQhfEhbrPFI
Qlj7pGxCkx3aEqSVgKTd9uP9cOV4LLyzSBGJFCHyzUipmZKBTRdgWVdc80M/COq+iBJdcKHQBYRg
Nj2ALwJoJ+nCz4qMh2nQHpz8jTYv/d3VirAxGAWhKvpXUSaRPm8kzQq+6Lw+LMkLLzb0egMVoMyG
zjKoGylHeTQKQx+QH1ZJdRiydpsQJxqM28srUCjaBrc7nlAM5YMmpEtnkXz1lsGrDqO7Z8aT192H
5bZqN1dLEdgVgnsncGKh5NoknlVVwTzRgxGV3a9fZfhTZzwU60DtGQLQbICGIzmV5o2saU3GoQnn
ngU/svwVkyfQbKjZLoXBFfkPgUHE/EJkOU/vRYksNCcDnjyDlI/FTLbG7G7bIdxzE+3XUdu/X944
xfk9kSdtXJW1ydQVkDdly85zh52pawE496OA4MNFR2YNWUj0m56uaDKLlZfcp4ek3QeYwOEGUetq
rIlqFeC2AnAeJV10tEjBiANWOjdAof5gf5/nzfUJCpSjgc0BGydoMHDETleQNlZGaWI1h3H5btu/
Vl0DuWqHgPvBAGckW0QZ9PT7VuVjmG5g04P/2RlAWfyQV/FlLSslwNAijwqHCfMQTiVgAPPKe7eF
I4WeoiDPNyHB9OVCVylW3RFhz/9XjCNtVFuiS6sDD/yhqXcufTGKz2gssjRXXalrH6ViApQA0tqS
ENcMWFAPJT204a/686jr8FJ+HsU3RICwKHgDT7eqqyYfCAoTxzWEvzNXuwqMJJe1oQj/cKDQx4+L
IZICcl7NtFsj6AuLHgIMKbXGWxIk25T9KopiV2OcU4ba0szMiHEda6TqHIjeW1gYjCE4a/oJqox2
/UrqA1t/OeGb1X6xl9+XFydepNO8AMhQhasIUAIwlHJXvJvlY1rP8Kk9TKqyGue7n5Y3K6F/B60d
gUZYcxpUKxL3EnO9LKBFZLPsDgif+j6pDxO6ZB3WREaLQVThn0hBm5lIRiFBLbumDfiFq6WFlHZ6
DPybiW9tXd+16u748OUFHxbYcWXXkaeVUfgtXrCxfgBuZJe3ddTPn/pZB31RKAhZKGQALJw/wV5+
esBn26XAUv4PaVf2FCnPr/8iqgKBALdAL2q7dqujNyl1HAhhCRAI8Nefh/lOndLWmi6/c/FevGUN
aUKW3/IsU3any/HXUNkJAs2IpFbE9LAajf/44/WAIiVgpQhgUBM4FmUNG02h7lQVd5DKJVhv+b1y
aDThP8IP/x7qm60LhLOHuiuS0uVw+PxmciwRfg8eQg3/kUWD8/OrEkQUiNeDoYQY43gR8GnmrcZn
uSsOoo/7n0vsADWHcw0HKBrzXzZO5WYWJ01d32knKXji+cn0Uyu5JR4GAAC9NLwALsvjcC+tZ3z8
FnF9zl5TPy7HfBNAdkkOa002abjmXb6qqyt+Ulz4m9X9aeDl7x/C/Zb53exTru5Gy1xqZuA8TXd1
yc+gLnNirx4bd/zvS0LJeuGef5XtJPUi/+wjtaC2jtP8KnAu3eEyV09lH65Y8MLCAxUq4UzH/ald
/E34hloywfLD1QEftqMEEGTU1G5ZoO6U+1u3FyHdgUey8qcNb7apOSV4/LfueXTYIiRZDiXUFqA2
exQ5tE04qnQ0yNPmG3RRYhWMqCyrOJUlRKLfWbp1m1UHooaTKQgu34R0VYdP/951f0EjRz8ChWDc
KUs3AGYFRz9CqMaXrmPaOzg4XtscGwMttoRnYu2k9EBLZ9139Bd6e6DOllFJyWqwunWKjKacdIm6
cZXYooTeE61f/v3Tvhx1yPEXsvbyNUCoPrafS6E5nc3YVHsDo0QaRpO9hsWdm21I+uNSGwbAtRcu
CkMLDOzo7KEj5OLbtld7WpbxRqXyxKr+7lWQpC19OBSmccp93kBssiYng6jcntpR7UzJWLVJ99Y1
L1n9+u9J+3KKLlNFkHCyJVLAS30eqZC5pmPltnsWz+OqzNY/fjwMU2A0t9hko6509CKjgHm6arNu
L7wiscYmtttTkg1fNiFSWshz48vjuFv6o5/fwKucyZ5bNuw9+kdWezFuSLsx1h33oM7knrjfvpmu
0MXeWzirixvD8uE+nGxOb5mWsrrdV+3WIuf2zY+nC5Az6gaLECMwmEcHSldKPrhF1u5b+idd0erP
zx+P9hpwZ4uHLGrdn3/90t8IJHPaPajsb/pU2PTd3Hx8+tHcqL5kvS9ou2/Kl5jRE9XPL6HfYhf7
4bcfRepurtPBDfDbn/Ppzno2/cPP5wY1NpxpLvRwvnS/rc4UAxLOZl9UT7rq4t52T+yFrwt1IXnj
zkfxGYX04+O7htiOZQt83Cy8HEcE/2xn3N/Uv5jmrdX9ODtbnGogugtWIKo9XwT+LRd3b1Dn7d5k
KEqWOi6rteff81OM069fHeMAJrlYSqK0dJwBAA8U1kPat3tbrGqxOiVBf+rxy98/bLiRLA4hBR7f
d/DDvC9+LE+2TBODkgBEReBVcVzyVi7cRFKO5xMdJGOdXjdNGdt2GZOggnllcPj3Kvu6igFsgrY4
SvgY9IvlXhF22k/n0eyB/Yxs8576D8z8FJMAGSd8ESQwIdKkL44FZk4lguN83BvfJF7dJs6PD0EM
gJQCU4bnf+GYpLwrMiZ6g4UcddllZv38+Wids/8kX5ASOTpIMHXNFBDp7fW6CxUwhT/GmTmgRQF1
hN3OCJwPj64MCHcXk+Nn3j6Uz16+F+WakvUp3sc3nxp7DxsdlQWwyI6DQ9ABJoRQwt13d5RCgbYr
V9mP1RTxIh/HOKqODNrXWG0YQwgnEeahoad6A98cWgttBR2UpeP3JVF1674H7RcjqCwp6RUulnVR
vZPpzHJXkpyCgXwzZ8gZQcpCUW9R8Vv+/mG3k36oAd2hzj6YyVaSBPptlk43/96Dyy33KYJFzu0D
sYMm1wK/9Y++fpqpsnJkQPa2/T46MjYjj8dBoBjTnwjjvhkJVwpSIX9Jv74AsI0AMAcVoWmvJye0
osa0w4XDfedZGhEmiPD4j+MH8AmBn0F6gLwVvPzP8xfMfMIFp9191q26YaVP0Yv/1vSO5g7hqIPw
GS3UZe98HqClPh/ruqJ7O9TeKrW8Ii5FESDxaLvLuZzTEQAHZZdJkKkUAZ9tzlzj+pGe7eZitgN5
pqpS3Nlto6PUtGKDLNu/4pDl2NFyItZmYqy/tomWV3R8huQasMtsK21PrwuSmlXVopwpiPKriHt5
d01mP13BMNx67Qpp3+U5OyXPdvQN0ejBaQ3y3pLQLtZvR28ckq4v27TOb7MsUXbUslsqE0PP/r0m
j665L6McbeTcUdNc9xjFtn+HM8rCp06Ko531ZYCjldEOxQjXbAzQch4J/94e7tph9e+XOEaq/R0E
pfMlF8ZJgXLt59VRd3bWhtUIy3MzXUhRX7kW3fhWa0XQBrseqbO2PZ5wwW8A+om6Krg/8QPALPmy
uSFIAaIaqEUQ6vyilNu0/cwNZ3QvBv/ByfrqEgIG1XYUbp4Ci+vc8Vo31z1zyhg7kcJWd2L1mQGV
NQrncizjcCSTE+chazajVxa7RuvXLvBfiQSSdxqg2bNyx5G9zHYm7rOCWyUQyr0Fl5IAZJrINfSN
uWD5AU5JzxpZ+SIKwzFP8tZSK9NX1iZs2XiXjf14Z00he4EHr/wzl2kacatia21jlRGS/lFNtu79
HGp9AqiuprFkjKZnGw+pj2p+OMK3ieevuSWztdKshZynRgHevalmhGHUzpp3OdoQwocu6kUVaPRh
Wkc8ZxX4V1E2TQ6uI42wp0jd9QyV/DluMu+5LbWHTrkvfmGHMhlBSmRvB+ahMF2dzP4sH8vQr5Ne
2MPaK0K6xlk6xoPN560oJImC3oZtG7cQ0Wp5DwWldNdNFlnR3nqdJzdoo0HPThb5aVD+saYxi+Br
J1auVOxKTfY9N0Tet0pZW1u1Thx4vV/EaTEv5gfgN9JVH+V289hLHf4yaOp3q6DMycZW/Ytshkcb
qy+y68m5CEJ8gKiCQXfcajU+5ar228ivvRl89LK8n1SN6oljhfxsorSLSyd3b3xh3DqC6n1ZJFVF
g1u3dwyapFkZp6ke5mia5ubCp/X0Jsjwrtq0Wzeqe65mFO+jMne8MWpTVfqw/A0ejCoexi54dOZ5
yiIwWMmt9qWKAEguYniKpgmZqwD/bkghZMpCeHPGvWVVv1kAWGKR8jQeOl7dCRSSt27YHkC1efbs
8TatYA6WmG5ciY68a9u0MNdk43XYzQaGjUHv1ZedVfcb01Z/Chy/fA0uExROusE7MAFXp5grCGEk
tqZQkU6HoAviYJzEHnCxXxVsEhE2WmxE3dbcyVY8240PsxWtugj+3b+Mrd7GrMF9JjM3riSEh4wH
4y3uCj8SKgvWnWLtWWj1jK6EUNWqUHlWJgRU2wsNs6cmUrSB3E5KVUQEH1aM5WJTLzrmg6dVYkML
4Y+SozqTsrwvpjGNSC3dVVWnj31n0QdWOfXZNHW/G6bhwsZUWp2rYrLiXnvPfUpnP7F82gXbUsz2
78ETPAIYf4wRyuiVA0Hz9hY3DEQkGyjVlaY3UImVNdIXIZIiRTkLLewHQBCJ3liQJOrPp0z27jUn
AFXNXTtHjafrZORUInAIWeIX4g/Lmyrxu7zXqzrwisjTfV2sg3GYsZQ8J3IM2eUTJVXkTm7TnHVT
6UbQtbRjlptm8ReEXGJRuzvfhs4gAWcuRt1bJ2SSt04GPSTtjq/Qzm42rChhkcVdL85q6pl117We
G3dT8JvOVlfujGwvZd2Wl5WpcgdLo713ynI35dZt4dfK2swDLuG4c8kAyVxx4GPxZAc5ayIjPHdO
PGF+KUjSmfMWZow7b2hBze0rOdiRpehDh5hJxKjuuteKEhAsZSjNfUXK1Jxpz0q3xlPpfoJgjAV2
JOwbx9qrImmldIP4JIVTWlmJVW75Pd9gpV7Llmw0FyLqHfnLJ5D4QMTbJlDhkKsg5yPAi5AujERr
k+umTN3rduS4gYdhaFaTZy4MabD5KqGISqpxDN4cxMTrMePkjbfrvlgPIKusCDdY/xCluB5z1+GA
KbIU4t0kuGqFU8IWvPbax6Cl0wHYiFfI35OLUg83VYGPASfb6Vfj1VD3t0WXxUBj291qNjBCKwCA
3KVeUKwLj4wvvW75hg5BeU+s8X6u8icwCNVZ4DTezikY3QUNFgX2sBUP3sAjwFJ1lFtEJGji4F6G
Aex6BlJ0Z0lcBheUDcMYFeX8WrCwtjZ2GVb6YFrNshdXwxZTmtHAbgxevkXmsgRoCTfpWdMAh6m9
mcQFg2WXMS58u4LiTQYKu3TIizjP64GfudAeTYEkt4eAx7lnddCes0pqJ7oxRq7HauaRdghuIIcZ
BOIjdDCFijjvtrSfnuqpCBJWQv1BOXN5kc7trjOZjvRQAIVsF68hgkDokmXX2p+dpBtauvK8LLgn
BphXzwwIAVxlPeGm+DO5QpBY13WfBM7UVtE8IIOLqp4otaEpF/YG9ly+TOaiGOVmmqoSCzNL68id
Nc1i3YsiyqoQBGyvvne6aVbRCLOPhGo+JgDNbXPfiucCJH+7qiCAi59IaIl1VBi6qS3qrETmBLHo
g/yS4l9GRV9slMcjbuOb6AE/DJ2ofg8mBrlx2rSKoU6AXekODQSEckjSR02hqwdoKRdrmIE4K09I
nhRuO5UJB3AoRtg0RV4xDxGF88EOKPF0U4xzFgXa/JkwlzHuWBUHaNTfMEicbJbWQ1KG1Kyoa4Ye
X4Gbp6aAfCOx8xvA9PiqsnL9hJPPPBVymhIcyvV5HWTdXaDKGseB7zYx9428copp/iWyoqaXVm+b
ZwiyO9HctjQGfryOM23zp7Yt3+yOeWuGYyAiUjjxMDo8VlYvzxhsOzah3/92qb4jxn5wlNsA92YF
+0DldB30GWtjMQLrQ9E6ReWV8a1N2y7hKqtjyOmK2OWhs5syeJumrOrOBtL2cVM4WEBhX5pbVxGx
9SQUhaSDbdE7tZ/HJaLzjZFuv+GONBdhyGHqlY2Bg+xTz1EVVM0lFBbcJzhmPmonyB6MzuvIG4Pm
okgRkDnwCV9XHcIl5TfYMiMCuZtgbmCuag0jjdIcDlGdJn6C32lHbtcVZTRx8jstADtIBkUOrh67
cWuxQerrwbWzt85B4DLQ9rwNnVvtlmLXzDCcOXP7XMJBx52HNp7rdgdHuzvJjMQ6touIee1TGugb
lTf11gpLETsy2yA6C7wREsDjOs/4pu364Uwyy01sa2RnUIfUMdgXTdSSwRnWooY8Y2vPCyATFzSd
yi52Kghk9F55lc40XXE3a1ejZQ/4F10Spi9t55dx31jtCssDOleMJkKpPBrDYN7gcv1DJ/vVKLOG
bkwFsgwahTLcuHmQNNz7ndKKRLPk4ByBsRz5rQClLS9RbBdZFOYGL8GUjlEpxyxDnDl2bZlGymTv
YHwX61HJDr3Z7pHKRsSFw57myRPnUnvXhjqQxAvUn7Kugqs8Jf1vUPLITgS8P8wB5xu7qKBjYpn8
vkp1vSo5mbapYiZcTW5B8ku4lDSRVYbpBWnCGWLQUF8IfFMjtW57T0e0thBuSTCeVqGZALUPcIV5
VV8jYLOUh4Z7lf9SE+63iDQ027uQyp5iSzT0pTd+++TI7hma0y8mZTwu56xDqJY/ZYE58Kke75pW
A0KX4YTZkU4PKikkKwjOVjO2cYBb6PcYzMEGsvvDC8KENkFF1otKV6Dfmuu2WWWp1aw8XkyrUDr5
BXQ82munNOSm00ysG6Y8fAomZZynXQmDKTHxe6kVkMvc6Qp/p3u/dqLUHeY5SX3LWVsO+cMzPVwX
TnXfMlaucPIiWSCi2doV45B8qoGLHKwyfRFdBTexsWUtZqcLs02NAyk2gCc9u1ZbXyBRgFbhbGWj
2VVu2TiHQrGq2kKvWKg1QzQLmwKer2XRyESK7IDW/+9aIq6rvTymXj8lLe+RQYTznzAcNE5xD6eN
j18v8flXpQzkI4CnwW5WTr4ac/A9JuzpvYZxcAyKmH4WjqcPlmtdN+0ANGfoayQ/Ux9XXVO6qxpW
zWtVZfYB6JlAb+wpFzmP6mpIrQtnKuH4GbWDFfYIR9F01H3TIEicq3VqCGiAvcWeBnygJ16EXnrp
abSLfABtt0SMtXumBvsKmIoB+qtw2oxLtydbOIjSfpUFLWq36YQ+K4gq7lXDRAAWZvHm5B4CWEiM
XtmhMNDwNdn5kAJIGNkoMj9YfZ2eCcpTkygH2jxI9qAHB9JTfR7C0gneiYXMHkcG83DLLzAPACBC
MlDVYFvZtF6FDnlh3iwJeDcIet0xuFG6U1HXZg3g4LOIZZofiD2JOG+rfUn0fY3m37kbKsR0KYoK
Uxh0Mc/K8romZRWPqL08Vqy6mVWG6Iv0fsx6gl2d1dmZjRtjI2wVbCBd42Az0yABCaM6h2wrae/A
4XOiwOVNdZmarCmvoM1zpxl5JmBR9Dueaje45YRAVG0mfRHxpngrvf5AaHHvNK2H9eoOjxnx1H1Q
dLaKLGeaH5UL69ShaXdBmbIEOFmJVR8Gz4OYH93gtcoq3ILKItuUedZzXuUkQj0MtBbhN062Fr4p
7zjUrx5Zil/v1rX/OsC7PupdegtZem81TeqhznsRVzn2RRl0790QpNhl9aNrxiq2Z+R/2djUkd9Y
3qZhRRV3FNS+fgzJAcHufRa44hHeDP4LtAqz89mzG1yhnV9ExcjrK147Yx/XBbLWAoSzVQEk0a6H
xhxZ23PK7+qgCqtkbnWltrPb33UVk2Yn5KK+WzAkclkIqmpv+Ls9TO9S9xdDk0PqnpUvkz/va9Qt
JJIkNZSXfRa8UV65oPT3xKzm1BRIxIjdQ5IzANgv8CvoWQZQuAPKQ9f44PCVcM5CXfsgCbrNmVeT
VzJ6r27Y53Fd4YD0SvLqdOBeOziKollgMtCkLgEXGTPMWcP1wwywXDwFNscOKoY/jTtbUeH5aTy1
/lygxpClO10N/bmiVk8jadSOz6kFjrIHvFvuDJ6dyJQ9jgp0IVtMNyOcjROk80jvDKzf2RQeWsIf
LSWsyPcKdzML2ClPMy22swmydZ3zHj9NNLfMVAPydrWQqnjePkNsQydiRoCNnJTHPZvMDjhovIMB
x1jOxXCwzFy8yFBVv8BxroYttPba6xysisjB1TPExnf3MxTy7hsosmx9FCjz2MmI3EFC0btXMhXY
4azVQOYSVkQIGemTAqz3bHZG0ye8tvxmXdUl2wx9s/ZURR6RBJukBBrzCoF3v+rKugPDiNovRa37
aTukEGZAwgQkc4qTArdgGIWaNHEXhPNGjcEvTD2PEJWAJhYgVp1mcqgL12ylQMbvD9vMtteh0OE5
aX0Daxcu+iutJQzvwrqfV70nnHPRBW0MREqbuEY/oPNBt8xynsKsGaOxDu+zAS9GpRexzNvxnOwN
14jBZfrmd+rJUOmv5oyGZ6ZF0hcC0DP60uxVmmm9altSxC0xbRFbhFRJQ7lI2gDpjJ74qw+pvtiz
CmiTugWsYZ2t07BtbU1lGyNKhjkrm1cNwquQFVva/groVrMusifv3RnTdt01yr6gWQb0NToq7x6q
HS+Zr5FzVyTtE1ZALHsqqmvklw9Ol8qVHAYE3KrL1yb0u0j2XbFDCXovpoY8TZZQF2Xp+2ViuHqx
rdlscK6KbZvN7Iq7rrmVXIVJ3rteQvz8UOr5LU9rbyNFUIHM6TjFbkDj/j6f+/olhD3AYQjHB9Vo
Aq3AlqPKVoghkdgWsdR2eNYUVpnkEGOrI1TO3TdhKu8J97Gpt3Oev6HN5l8UQO9dipQ1yWjGISI4
Yy7mQDnX2i5d1GdKi0SDyyHFHVi/QsfcuPNsb9rKNas612JnHKiFc7BNI9FXf4LMem+9GudCkO99
CQ1DhXg5gXrDK+cVVJQ5AI18Fv5Z6pWMnY/QKHxwZ9S4cmoCO4YqOJS4RuSwsNALgthLbX3ttvkM
KRRPIRYIrQy1UxS5entQW9rl6l5UKcbL/MchdIZkKAL7zhiq3kXfwCuJ4/SELsg8/1K4EjaaIqtd
j8gEb1u2RP+MKfXWUQlp5K65a23tQHAcPyPWeWY0EqfqUEk2nuOmRWN+CotxNxTCX4+Deh1TiQOJ
Daa/7Tun+QWFrBl6rm25SlsrvMqqhuC8AWEtB4naj1pejqgNhs/I/PM41WX3OANnes1GJ03jIOAz
XgvhyjlzGkFQU+X+2vDJxKTPYaDhBA9T14r3EGXOG0jHPQIHybazM9E4K5HaxSab3NXM2aONOl0x
42Bl8KuAfGgm3/rW0fj1eVdEyh1ykRhlTXeSdvLdXyBKghscgmFKnzXyzQtrDprfvF8+O3Fv8Lu7
ZGzRKYkbVMUSJ+yHFUCKzYGHyGXtIbxzhozHg1v7EQ49bMaqNFHhCjceceistVunLzngUXe58uh7
4Jb+I+C0eR8ZRyyZhSVdrCI6jjhdkf9SZfKt6CwAU0FMAA5Jofh0PlM0WFxSTjdgBAeXroEr4FR6
1WY5I+50a8I5yUkVREVoDRGqygA4pxTK5zZQYyxubCpPoCqOGhvAeuFch5Hk0pwEae0YcaqUayOk
mujeHx5nfzXQbW1+3o+GQBOQRZDqAYbJPWrOSD9AUFFKioZ6Yufb9JTwwlHz5+8rAEr2F6hpf6Xl
eKhP0axDU620Vp0X26e0tL95/oIAAcwLlKXwi+pxKQkPZRcGe+294vTE+vt32+WbT/Dx+ceobNb5
BkU1PL9QA6pDW7c6S1Fd+/cgJ16CHvXh7DadAhR4AuBMdrhBrBNN4e8eD0AU/DGA+QXHdfn7h86z
g7oOfJKYjxbK+Xt6yk7k69Oh6AlKCXBqAQSfjqmtwRRSi4qe7oEStc6CcvvvuTnqUWIBfX780dwg
c3OdLsPjidqF/tkwn5lp46MU8e9hTr3F0T5AHRItDUvTfTW/zeNBvP7/Hn/UonRUp1JgPehe6S2K
1/TEF/52koAuAMcbSAbmHSEdoWlYMYGjb1+RdSCjSUXue31KXvm7KQJLZbEfR3b4RaaMKzuTKgd0
pRxxIU51VDX/xUdYRHkWhV8QLo5Z5CLv0ECHyvfeRfVRuKuy/ikxF4vp4wBLh/XDTmB5PecK0oD7
ng6RCRJOTrE4vpsk0Hngq0MhS4CxPo9gNQNFmclx9w8Kxq+Mn2JYffd8SBct/nkL4eaYXGHCQAqq
erY3uAYRrPvGOvERljk4gkEs8Cr8fKCxvS/GGOhIoEXqan8/mKs5TaAwYzbtXVj9fEd8GuYI82iV
uUzDAMMoNAiS9JTd8zc7Apcn8cDTAwHhi2dTU6PSkWW1j9jYu5Rj4pUbF93gFvWXf+/srxcEEDdA
uoCkAWECsKE+f3DNbDqUKkRa4c5iN3nVvqHGu1b94J4Y6ZtXAksafC4XkRfUcpZf8mHxhvAPIWxu
6T7A7giLw+Q40ThvUJP59xt9pR0sdGwMhQ4NTnWgfD4PNEpQ/Hrh0j26ixE1Nz00RFCimDpUG9Cv
TMdd32+c8gxBPYqGJ5bfV0oZQISAFDEcNeD1YLt+Hp0uVYQqIHxvX3e+B0lpgAe8N+Xeh6KOLRXb
PeomJ2RMvu4qAIsAqgAvCgM7x7xF3rM68EfF91mabrhlrW//PaXfPB9aAEDZLA5y0EQ8mlF/IqZg
XIlDU5uryi7PqX1CqfLUCMvi+bA46lKHHTRJxaFHe0yvLPZT/QdMysI7X0B/0FMNjr6K9ODi1VMp
DnmOcz8+yRz99vfDrYBhxQHAeMyFDHvVkwJCjnsbGZpfbhz933yCDwMc7dOOj66aGgygyLo7EOfE
5vz6+xGCohMAADR0E76Ia5JBc1qj1LEHYVQqqGH/+ObC8/EFoPO8JAPHBBBpp5auDbf2pX9R2Rvz
Y6M2pBnL+gRoEJfKl1PfsTSMS2xPHoL5rAoPOVtX0/lPN8HnIY5O/GpsPAIQgzx4VgLSXHlKi+ib
T/CX2Qz2JKKUL5sshdq29CrYJbrkrDyv0x/vgBAalIsS0OI+8gUeOJisMOVs5YfqLQPifPj5AoI2
ApCoOCBw9vlHsyOb0imbKZQHmiFrjerHn0/+x8cfUZucoWXaH/D4sroI+svWP/Hzv0YNi7TD//38
Y99tFy0hObh4vt3HykeL2YlQa5UCfdPglMDl1yt3kS0GIB9QuEW77WgrjzljWRGW1cFn93U/RCMM
+U4R0r5etp/HWBbbh/O0KTuIAQEAdrBWyohoWNlLHWr144/y6UWOroWAVRCs4BikprD6yy/m6sf3
Gt4C2mmggIMmCWDw0Vs0Hh+7vKoOONBXszud86Lf/Bfv8GGIo49hOs4qzovq8NBNl2P+42stXJgX
wOTaHi6fv4y9D59BFkM7pujW7Uv5quuYOidinW/ODLAOgZcPMVGAdx595qIGnmOsOduPJBFnQDb8
eHI+Pf7oA0sLHGlQMNh+EOMa4nW1nE7su29fABK/kM9B3AI09ucvXDiCzcNsMEEtAGo+TJjMiRGW
3/g5H4A2Jy4F4IMh5AG+7ecRct7ZqKwF/t60a8CSmFzzYf3vafpms8GMBlkTCjl/d/XnIWpgMpwa
3ao9xJhjN7+qrQuVtnHxY98NyJiiBsV8qPlBquc4iFGAcwtImgb7NFcX/Lw8GSV9cwp+GuDoEM+c
LGsndF738g9wYFqsPRH7BSjCJzbdcZAMDgw6+9BbQ8a/QNWPuYeD7fJOwTT6oH3EYw4axs651T/4
oJP0/dkcTgmwOqguZ9t/f6m/zI4Pq2Eh9wDxj+QAdRlwDI5515UW1E75SA/TCJwA2LjSjVI0s+/D
eaIbAUt01KHrB6E9885Lp383NQsvKmX4nzJk5XnFyYOCkcu6dHgYWXR20JobgCaiFlIL3XTQVZmK
LLjLdAPvvd7JrqEsbcpIwCIiLs8HGoP5Y5oUPeXx3goq9JpVtwpFG27Q0VYbu6dA9AFAdtYBeABL
GjkCZ1yGstgBH5jdmdA7gM1Lkn9PzNEu+V94OM5ZJC34n2Nxda0DgZ4MSW+LrE9SQTedf62mX/8e
5GiffBnk6LTyAYimdmmnt85UAfAHY8wJdRLr1vqh7u9/BkI5FSqzHtQPj1lKvWdCoAnC7BZwgNdM
1L8ZAxw0HE7E5Mfv83cxUdQNwQeGWsDxpKVOOJSZP9CD8C5+bepqJ09M2NHp+J/V6kJVGNY038Rs
RdfpkJCeHsiQJoCWt4Nz4rufGuHohu3gqe64GV4BDjLWhv8XL+BArBpVKwT9Sy/g88mYVagm1Z2N
x7vWRuTZ9kRQS7/5BCCfgmHsgvFLvnCkqREoJwUNPcCwDyq/XMqr1LfVva3r9IZ40DSzvBkeVTXP
/wP186TyLtGSRVNnMH639mnvnStHsruyq/UGrBjnDzPmkgM0tiWOCQAjtvKkyS11Fs6dvQEYEwh4
v0cMbXfAkgWdWg8asKIBAPuN7WZjPAnwO2O0u7tIyZ78biA5HvXct9bzNNILYHNOCREvB/PHY21h
wixeT+gHksXO6CiKsavR1KKi2W0OibKozwaIuKHzLey9KgzqR/RPY4sTS+e7MV2Ye+CzQsgIJZfP
3xYHRQ13rTy7Ddlr6G1zcSjFuduGURN2kfFP2UF9d0KBUQcpb/gxwOPlKBbpaoDGU9NkcBg/s1t4
fT9gKv99Ph1vhmUW3SXaxMYLQAA9CkakbRpkeUF6C3ByYO+r/GcUsOVY8hHpYLpgW79c5J9nrLKz
eQoBNblpQHix3YPT/ywc/DsAUvjFNRr9JLRLPg9QVFVvOZ0b3pRmRdb+KRLRN/MDARnUCSGQhXDN
W1bEh2jWDpQ/2akX3hTD1W7w/osfD50A9GJgS+N8EcUdCa1sUv8Paee1Gzm2bNsvIkBvXsl08plS
lcq8EGXpvefXn0H1vX0yKSIJ9dnA7hd1M3K5WLEiYs5pWEeErDLtS5d80Fsz+yZEIHDVghTDHc32
a6gLoTL4nXeqNNsNfym6I1tAQj6WJZiW4MLKNIdnc+RZfZB2XstFGqd7uhx/GGX0sUfF/zMBfJx3
Nln0uTRyK7pcOzQ1nPRh2NPMcVeCT7h+EuZu9Z9R/K+J2VwlHjSNY48JT75VhI0JniHd12tpy4Uj
PTFOUjGBywfKjllobiltXrQQOhzjUrMHBV66m+Ll+kAWtixpLeIAbiBOxFzGXTLdeiwhjTjWtaOW
B1oGrn9/YaJQaCLpxDuJxMe8epiIgRkNtciJy/6IQkdP1m3eyg68YdftvJ8qdhUcZRLkE0yUOTt6
fWxqHq3t1nH8VUdP8WvTfvD0EcsQlXONSvgOgo2Ze41CKDV8vVc/KfJf64envH7s9/N5QgBRUgGP
K++xynntmlZiusonijO2SutW39+CnrluRJpfSW9WGAAIe1Oj5WA2iGQ06j6yPPWTMRibLN671Vdr
3wJxVb/T0AxURsk20Z8JFaRvkuG3Lp1043tLxVFoVzIX7/CWbz8Ftk2YvQySPfOEp2xVLpTb2eTk
s4eyiLed6h+lfKRNFi1Lf3xUXLpFoa9SMmkrZ9kHD/Dc/CyuozuzacIA821FO3pkg3oU8jtPHVf2
5btxUsObmCVkKDInask559BYNZbmEv89Aqh+EqB+03PeUF0e7ZS4CLddGD0VZvC1F7ZSFR1FdS0K
kafa8EXog0rMG3sauGqAwPMQM+oUUuMAkJ/kZqwfssaSHFkQ6brO8k9JIcYPxE3ZjR9G6oR5lm/Y
OzXd7sRwEaVBTTw0Zuw5Xmv9HesQzZbEy2m67iGoKtvuADJoLeXx9iyY/2KVrpVpcyzIYIhlG/Uo
DvhPVS1o26CXiueg7IdNG1qkKABZPw65lG6qMjXs0Ncp8yrdLgc6IObt7yBtog/uFZw9R2WaOzKS
0juVFCUU4zJO4uDUeXJ6k3dR/WBIgebEDYCOMdDXCvEzX6byEpjcDMl60tCqos1OaZprHW1oUXQy
zbsyh5Dbu5uAGNd9waIR6iUKOV1qgPPUodergZaYcnQqlP04PtJvFqzx983uln/GQTlpOuEk3+Z5
3LxuYvT/9Iir3qmcdm2frH1++vtZJGGmaR7JLp+HaWHwbgvjY5HK28+f/DGkxhMt8xtc++z7NTyz
MeiB8FQrTjk46ceilHefn91YTV4JVa/zeS+BufNzDxTr+grPrt43A6rGz5+O0fTIvJwfz5Rd2QrV
4KSKUKlm9HiSLhp4/vTFmpdbNAVZp0SrFinEeegYJH1eyMYYnAzVt4vU21TyX5F8T0+T7PVBzW6w
fwY1Uc+iCsGTdk5EhMZPKaZ+E5yAX56UWD+ApHKigRcVcLytDBY37KqP3c1vNuHeZ2j/5EhnEznG
CjI2Vh6c5DA+9pZ811Xl5w6c4vWhLe1nAoyJroQ7Ax6Ay/WS5IzEWRAGp7E4edx/zoc/T/EVbm5p
2gtQEF9+vh0DOU8buT/JPN6+ASa+/vn5RTfN0sX35cvvJya0QIUw9idBu4k0bZerj73sVKUJg9Nt
a33yyq8juDFlTVl2lpOd7FK4RFiKNxFccPOOnCS16PaMlO6UtCCXu1+xcpcIN116yL0VoouFvTcJ
ZdGygJKQ+o6fwUhaAGWe153GDDWPuwGgQj5+l8tjMXwRszWi8AUHjTVzkrqfws35va1w4QytoLSn
xPIfhFA/Vqn2OYD59Pq6Lew68v4T5zlmJIiFLpeNou2oCW3d4qRbe/BfrWYl0lszMNvWllXLQ9E2
7anM7CbbAdK+PoCFeboYwGT/zE1XQFc1dfq+mfz0BDCSW8P7fd3EwsJfmJh+wpmJ0AXTY4zdNASA
NMEmj4Hih4+6GG/N9A6kxMqQFrb0hb3J3Z7Zq90agXe9b0+WYEBkAD8HYp78gl1UH0tzxdg0P2fR
1nR+eAuQ9SfmIL6Zd8AGVtPFmZS3J/jWtL20lmpemrvzz8/cTtOIKv32fH6I7STah/XGah7pFK78
fZF8vb5OS1uByg/vG6JuZEZm6+RZGmXdImtPSvco1cmmGF/R5Vrxowt3HaGpYRHUIHjwjhsL+S06
XEq5Obn6pgX0rKqa3Zjwq5jd/vpwllYGriKd0AP39q73WTCjUBZzr4G+B9i3+mtcuddWvj9f+TwV
WhU25+ZUHyuQTWtPrKXVOPv5865nMBRJ5NX8fEW7CSh+97dVsRKiLawF+X3SujBiGTygZ/m8qupF
OOni+hRIt9wtMQ304yOw4uvr8FZknR0RzJBEJ0tCF9A8kztEcQKtHi1LptqCKOiBBH5N3Z+u/NrF
n6PSfvUPLQjMo/9HMB1f31USyJPD9R/xfqhTfze5FJk6MMzB09/PfAJdrb5kjX59UvkNsXoT+tux
/pFlH45Kqf1RDp7ysMhgzDuN+Q1ZLHhWxXE17AJUV/BBxAD+5tLCzCH0cp5ZxWQBgoWwpgDwYX82
tTZSTKEhj8L2vNdPSI0iQ9arOgWvmfCnX2Pqfb+r+Txz87YX3gcBchGX4OrDmmDwoAbAJWkV+ui5
h9YR/mtoqDSaX96l2dsQ8Bm6YcJRp+RJbbP1PxppTgbohkTpj5QWRZHZXnI9qCnVyD1SM/XA4K98
/t0UzT4/26pFAedIq/F5L95ITQVJyG9PW4nF3vmumY35yW8CLarR/Dy6IDW1MqKnauXUL1mgwZtD
T9/F+2KHpVSeoHiNdcyGH64JvfAHoSe8upj9MwPTzXl2oqE3MRLZqq2jW2birqwgBIGwWb3P4Std
ma2lFcFL0hfBW3BKM16aSim+h4WcWUdVeqCGAJYpdqA5u+6hliYMdm+KE3Dd4qlmyz548Lh4RS4c
Acr7WwB22V2cCunK4VgaCmUiCNJIqrGLZ+Fkm0RR0/WFdzKb/qTCn2AALJWqeMWLLJlBSox3P3y3
U6H8csYCC9G+DtaSoxHpR4tW+VDsbCtdkyB859XZAxOh7iQjtsAxncu5ISSK4B6VviSW7BwUdR4h
zqQBN125QKYTcXGJYYoq/NQwL4EL1WfbjRSW6rYkf09pmoovYE//Zm2ibIpehbXI19uN5lpryvdL
W+Lc5qy8rYzSkHSt7582avVLqX59fMNNPbmTjo44sblerpHaFYNeAK46hUMPEQTY1s3opWtNfEtL
BPKJOxGpXJk47NKKBdA7qg3NO1ny32r4MeTfc/F7vwaXWLAy9b9NnKh0qb3rL44HrQlrVE9OJm0M
kuvUtWyrWrapgYRen7VpnWf74MLStGZnbqcJxghmYsrSle/eG2VyauUhpEen/plqwS6UaTXL5d/X
bS6Ojv4vUGoIuoBuuLQJOF6XB5e9N8ieEyBTE2l7cXgIjMC5bmiObZicqiSeWZrt8twcpUouDe9E
oUPeQMsNYZSi59tKFbSXQIASD6KW0AmkdISbRsvvshwaozguoOeLAygfrv+exYFP9X8ai01Ownzz
hFGa+GLlnTJLc5AbEmAIUtRvivX3up0Fd0W5XIF2ltI/9fnZBEuQtEqocXknSYd6TwkSaQ/K1nPS
PKh3101Np+rd/jkzNZvhOgZu2uaDdxqH9ijAZuVkIyheuXbtuBydEbaXcew2dHauVOAWNy65HpXX
F90c8/xYEuZw+qmCcIy0ZMq753/JoU/JzSfX117FofluuoiTXh/t4sROVT9K4tDgzss3fRECRVZz
aEFhr0u6fCsmyM8Zyfa6mcV9MmHueF9MRPGz9cszBZoF3acqDteiMw6V9BgNUrFtoENzoiQw99ft
LS0iuTJqpbRNUW+c7csMUJOrjzg1ehmqW5Qu9J3uDdlj2zwI/TYstvAyTcSdfXu4bnhpPrmAwBeC
diCvPvPZaTumsh/T4qak7t4fqLwVkCioqrcyoct2yAG8mXnXLOGaUUcQjceRtZ3WPpbNz3ptKEtr
Rpj+r4np72eOlCiNelvk+aeihEfV+1UZD5Z2H1mfrs/Ywh3KfP2vmdnWqMlBCH0usFS+UNl9HP1o
ow/2AL95Te6ef1YEkM4sPoxNsVNak8ae2qy3o/FQjpAcNf6Kc14cyZkV+XLCiiJumkFiTZSsHI7R
WMY3qamuudzFlT+zMtvalSuNeTu4jMWzgMpOIi4ZT+aaWsF/WBgQgTS04NiJey+Ho7atR/J0Wv/e
OnUiuTO/WnF5S2OBJ1iFEp9q6Ltgt4iMcKzCzj3CqAGZPPDZrd8NT0Yvi/9hbYCAoUIyjeVde4Nu
5KYfGClPQs9/SVT9OHjyis9ZHAxMBHSDALF5F1L7Df4GkBNiOuVgbSp1+N0pg3dn1Wby0bTQlMpk
3mDI4fXGeC5XBjVmNZVz3z1O1DOACkptn8FMQCyaO3oMw+b1jbA0MCIJlMpMahCwXV6aK3vUNxrI
g05lv6th7tX1Q7uqWLhmZDpcZ95mVAGvD8V0Q1h2pD9OPKlrbfpLJlSV8IwWNgoO80tI6bNIH6QA
n+lu9R9utNP+fHyizg3MQoeBlxbNhZ53aqJUdhK3KuCjhgpQa1Jz+38zNTucELhGmpsxFhFnacR7
VfsjflAl4c1rEoyQLFNkjXTTNJ9nS5JAhyNnBQGJz20d38kVnXM314ex5DLPTczumLxVtGTMdeGI
xqMzkX9la6i6pVvs3MLsrOheKclezyBGWFM7ia7cfJu6qaP0K+5ymvF53HhuaLb4ozmOslyw+Kgt
ZhFdYI9WfFspII9t+E+DNYD48swBKiJvTsbOms0cDNgUnwXGldgZ7MZhv5YhWDIAdQUv6cmngUm8
XH3ZFcqxGCoMZL9hlV6rBk//+Xy68Ppgc6b807uIsGu0VuUaJjOQC1AeyY8xnHjBmhjYNOnvrNAX
jt+nfc6YY84bVrwOgpSYGjAcBCixqO896KedYUD5rIcSaA8nFNxueWcmH4O8vh0f+k/wmZOE+jsZ
QS0S41rSY+GoRjwbJIhPw5UttziHvNzBmCG09S7YjEJuuq6MhGNu6Mmpz0T3Ng4z5ZDQe7ZyBywd
I5D79AhOJCx0e1/uBr2GK7xFJOmo9dqmE7+qJFSC6Bvnd+VBsrjt0H3houGp8K6Fr6ozuJVCtp2C
Wl+78bXNxz0OteB/vz87N1U7+mXi1cIR+ns4yIzi8//t+zN/o+QaMYAxHZtuY8EukJjfrhuYNzn+
s6/ORjBzNKVbASWaLASmIyXQXtvhq/BLOQm/pLf/t8JGUO3yr5LbQwBr1MF9uf4LFrcdLdoKoQBK
Em+dEmf3ghCYgwI1PE4bxs0YXI0jpSvbbcEEyU+TbgTShzR0zgJ2eZQg/FF88zg08kYYB8cdlaes
+319INNazLzDhZVZwN5BPSwOqmAcM195Taxkl/XeEc0sZA2S7o8KUeh/sEfcAQ+BjkcVZ4eoEA23
LqFqOLqau7Oa7AByzE7JVTl9qdzINZXW6wYXDhMPYLpQDRHpNP53eWo1Q1BSIH3m0Qi7H4MFz/9Q
fLluYmmlaBihj4/Amo6+WXBY4Mdrc8yMo+E+yP6LMjy1xY/rJpaWiZtoCqppTHnXfVW53ThAKGod
dSEDLRhLj4JfwT2vJl80w4WzWw1vrlt8qzbOd8a5yWliz7Z4JUOUXQSBdUSAYC/E1d7Tsq2fmI8o
eNmS7+2E0Nz7Yf3atJPQTb+FfelZH/z7UI5vNL+8GfK11+UcMzmdezCLVOUBmkFzMN89Ve+PiuXx
vlA67yUXaNdMom3YJre1O27g2/sjefy4Iu02iq+snJSFe5T2eeJmADgEz/O0Ro8plw4L66g0cb2H
P7x2ajnO9z6SGtsmKbL73EfwJLbalR38vu1qGjVfpqMb62izX65EGEd00rqCdZTSRr0fSWIe4MwT
HwJIYO/bQgv3WR/5903Z589JX4rbmk63G0T1/qxsicVdCNaJfUgj0Tsseq8bQR2UVP1o3dWcMqoA
jo55dx+Fg3QIjKj9nhRxZOud2zyVlV/ep2VobdKiVD+5lZzRjxymaHv0xV5iGXvbL4XiIS28Ncjd
4lKd/c7ZgWykXAEV51pHujt8x8/zwc4IsT/XQwdfPPIE+64StQ1MwmtrteQKJnqP/z9Ds0MjFR0Z
gwYFoXpQEJm6pXV6I6yVvxcCkUkb7l8j0484O5m9j4JQ3GMkiW1DhvF5l7XOaHy0qWvadWysqVGA
x/Y89xEZGmqiPnCLUlF3Vlvu+mAtJbo8W/+amHendDS+pMS+5rEbo9ckFV6RVjl1yHysnKAlO0BG
yH2gDDgRSl1OWNqZgq7XvnVsvWevIunZqzuv+XP9dCxdNPh/+Numfqt3vZ2h3KjxiNzkMQ0pAEQW
QcHzdQtL635uYba59LESZTfCQjYecvNQ6D+TX4qyMldLZwe2Bg44WS8A/bOww4C5SStjyzyCQ4Pn
nAYO67vU/AbkveW8OEawvT6oxWlDARv8JAQOvFIu1wb9iljMAsk6Fsptl+5ovb3+/cW1JxUF4Qv8
idDiXH4/tFTXDTvQSbGpals9hghfGEvrxjcQGrluao5qeLue6Lf/15Z8aSsh+5WXUmcde9X8o/nW
fVHpD6o1PGRJTjePduqq4IfuQiSbiYdKszZDKx97Q16JHBf3CRxYxPg6GEV5NqWtXwlDNQzsxEZJ
S1uNFe1XVML25+dR8muUwnwlVlgzOIuxwrBUR0sb2ZifIcK2M/VHINrF4frsvoVR84BEB1lIOQOk
OX0tl7ObekEdhUFkHavG6G6kpngdc1lyBgSCHtoozrZiFcHqX+jaZ7QElBsIIZMNrN+504KEOAZ+
C7V5YEJJPSbNXs0L6JuVpnW01Ooc9ALVXRf57iZrC/meywuSdcvyVwaxdINOTYU62X7YSubRaFgL
Q12OhnuMlHCv6AdNO2hisS3BfsTt5vqELa3Kua3ppJ9dE1IXFCAQLHp0MiN/NqXYPTSD5/82/ax2
8rZwVzzH0kmeyBPA0VDmoqHm0p6QtVKIWJF77BHr+J5HKwd58fNkesgk0OAAcf7l5zUhR2+joh3I
jO70IwTH12drqaws0xIHao7oaFLbvfy+iQZLm0NofRQCb3jRsxpadcMM7Y7QzFFK/0cLcfKDMGjo
sxgpXHrQiXt2IkrtyUhC479MJuqfMn3vIj1us81ee246FlNZQPE3ooYe28rmWHLzPCaArAPDotV1
FiKNaC/XWuGT2BSy74XbvaYIodXQgVSGHNllkv8N3LU2/kWb1K7hP6Si9a7d3WjltM5rNmQn3Pvl
plG/5KgZCy3vzh+F6K9UCJYcPxyksHyR9CJkn61nThXFM1yOmjIeR/lXSCICLNTKNC5uyjMjM48v
ZrqAdABCqQi22Zmf2GsYriUD8IlxpMg6Ta1dl7syDbtaaQJivWErKTdmtjJJa5+f/n7mIxqpyYm5
OFQ+/AhmYDxRsdtcP1hL63A+gunvZyaKrgvdxMPEID1Z2q3X7dVm5eyujWJ24RlW5I+5xCRVj2L7
Uvorn18bwex68xolCA3Dw7GJ4q1Xud/HVHyE2WclWbpmZuavfTettMHDTJDuXWXjNk6/xsy5aAKP
QgVIos9wXv6xYPFOvRZ+gQHGfeHQIpqirsQCi2txZmI2irSuy7qqMOHzykJRR1pxjEu3GqUrLhgQ
7bCqz441ikNh37ctTkTcux7VBQhhvxfxSo/0ohUQvaAzJ0b1Oc2DEiJlZ4gFl0Hj+E9IIVYvaNRf
PxiL73p6Nf81MrvRGnxhSxeieyzT9NFXcxQrlYe271+IzdHwMHlDNGPypxn7jddUTpxLz9d/wVI0
cvYD5pdMPyVq65IfkKQklbzirk+1+w6m99jrN/okE3nd3uL2o3sJPzYxdMyraWFU9ZEOEe+xhgtm
2Aujo6xRHy9uPwV1Xar2ZBfnROmRBTwk83j6l76B6CF4J+Q6ro9i6RoDm0gCiuuFNqXZDhzlgGYN
XoDHMtBjMh6h8pm6sbwTjVq69ZqoPpCNDDctQgin65anDTGPgJk57jTeZ/B3zCyjcBYmvomfS9vw
K1W9kxoqm7wHnYY8qDUksiMYo51W4YpnWjwNQNyhLdYmlv5ZMFLVyqgYKBcfkfFrD7GgECYQV+97
XRAdkvHl7vo4F+0B9FOgL5Z0atWXV4ZUE4uB3McTQmoU/PWtx9j7VOafr1tZ2v3IDVBlIULQrXmC
wyBcjeNONo901W0lQp8ue+qyz8hn2pK0Eryu2JpnOlrS+yHcK6S9m5+x9xl2UCSAch+e0OLb9VEt
HYCzUc13p+yJHXIjWIInSzKdcsVprX1evlyaqCt1oSZtcAzNH13x9cMIVpJO1htogRuKCHF2ewhR
TBbU1ckIRbaHlFS3/S+zM4Ei/vn+zOW29URXJ/B9Kf3qplDSQXdw3cKSj/vfEZBuupwgT4KhqctN
86hnj4q+11y0XW+um1i8OM5tzPxA2RsK78gpRyN6N1kkbeSgvuXZ9LnKhGfT6u4kNXmWolbfZLX8
VUR0+voPWPJD5/Znm6CsFMq63JzHtkYv2vycjKiGG3bbPqIKbvvdqRt+X7f4dq3PXR+s0rTSi+Q9
ybBdTquLNwjqNDaPglgE7T4vgeZ52Rg8N6Wr/rZ4dj6hZUvyOQ9c/6E2hnGP3lFIPSZqbC/3v7ZD
Fx0AHBRPOnnybZuH41Pio77qx/6XzEu0vZDpJZmarl+JJRaPzNlPn/5+FgCXVQaIbQzNo9bcdjkk
aCvectG3TIIF4BXpkZ+3QrWFVRYeiuV8v9hRztt3rmKP2V5Nsk2gJitrvziaM2uzE8qrkK6INjKP
UXIbRjfRGrJo+ftQiE44ebidpvN1NltoRhdSG6fmsbCUG7esPreK+ev6Zlq6XnhL/Wti+vuZiQoF
X0gRA/Oouih8x7/I1SD+elf3n67bWXQFpBKmrCZw/3m1Cv3PzNcKhkJ9NUTsWBP2ZZj229wS4hWX
sLgH6L23yPmBXZtnuEMFz0atxTwiU/KQN8mO9/1tG/vPCL/etL2+vz6yxUWa9DGmtg4VFbDLGfQE
QYl9HTfaGzdleFiNjKf//t1p58ULswhpYWnes6IJpagFdUmI1QzRn4EKp5MZCVpqvdihM11b8u1I
5QClc48NWAAQPSCqh9ZfEUqD7Ve5gKxTLK5c4ovrSQMtyEyNn6ZNs3K2b2Ihq/RWpwg7yurORRFX
zzel8PwfptYyJtQYnR9QGl8aEQwP1asqto6G2diPdd58/PxyKU19JWRi3uskJGrdFmJJfCB+D2mT
WYPqL91N6FxNTPPkwcl0zrZGnqVyJY0WSTKpf9JC/7eiJujghSi8CZ/8mF5gI6m2stE+F6lyn41r
XARLNWK6nRAMoRIjG0C4LydQhlmoyDOdjgbdtA3lQYlDp6pfIpQpB6XdFVoNkZvhiMbp+sIteJUL
u7NLEYlFLxdiE7vG8NPKhq+5ZB561RvtWgnX4J2LxjQN1jYOB6+QmRdOzEbVB1dlljuKNMnjNuMf
6CteH9LCMafZaUIVTqQb72pB4hAqUutLxhGBOe+rGX+//vmF80SdlP4Z+JYAXsyzEWOpD3U+0OGS
e/mLFgQ/Bk2s7Er8oP7UVJZRiBsA3FI7mCheLncE2Io+Gwx6XGq11qHBGhAP9Ud3oxrdqwUV/Yov
lhceiHQLihBE0uvK+kzO+sxPeIXcGI2R4PdBc39CU95D8biRng10Nf8GowU/AqTiX+oCLfsxk1HL
EIluHii6T+qplVTe5E1gPpgB0pxhYHg3hS9CyS9UnZ2XauN4hdjbdRkZjl+V3b2vjdKpV0u0PxMI
lg3Ltb4WKU9fctMx0xlI2+vrNtsWcD0RhGkg1GmomY74tK7n49PMtNQ8wr/Uuw9uCv1j8dLb5yc2
I5h4LEC5cw8iCRUiKDFPDMhihwdttbGFRecHnl0vWKCKAO2ixFsaAMc8mGxzFBFRch+PwgjBd+VG
w98BwUEPWUCpRJQzKh34QDbsm/hxjNJiI/BS3GSaVTsRGnz2qFM26nMacGrdHbd5a4Gv9NC0HNMm
nXQnE/BmeVVAGaDKdqykzQtJRBQXm7g8BIlsbr2uUh/VoZNOSt8omzpuzYespzYFbuZVyavuS6Iq
/e8qCaHQFowu3iL/ED7rfpRsq75QN0ZboQesdVQgzPRn3kioKSrimCebJmvSwI76xD2MVp7sBMTJ
b4qg1w+eWgKSaPRxU+tdcmcFw7AtRC37bFRR4KhFqG4bWjKe/KEKHLRkpQ16KKih0kDx0IyZtR9p
Zt1VcWPcui2aqFKW5pvK0lRHtdA6lpJJ5zcsTN+WSJne0T4rOX6km89mmTSnTiyDJ0tFxxco0N/M
FBFXpdL8FPP8djJI3hxXFAJefRlc6Ag4w1AsSsd4KIptgWrqtinrH6GCeLeqJRIKroO0ITuYTVl3
QI6eLj4mcio+V4l673XKTY627JD26Eu7yTawIt3209K70b16OCjwkXKDSDtPNwQ7D83fGj3YmyAs
AxuwsLeJw0DchqLGbHahsLWaKvqaItpMHi6i20+DDsYLoKK3Vb03pHv6a581LgdivN49haH1U8mi
7jBEbd4y9RUtQSJc3AdBbXy71vxv1gCeaOi7/KtERbJz6kz1Gqcsx29DGWqVk0q04gqmQB8TPuan
3I+VuukIlb4Hpid+k+u62gpdKYSOQMf9ZxkCmZ8g1qRPSGhn92LCLixk6w88WvWXUQH9yPy8sDGG
rUtXUCL0wguOpz+yP4LPZpKp5k2t0maIDnepb1QtMG32oJwdgiz867ej/txVSJ0GnoVYsDkQbaV6
67Roex7COpZONPCZuW2hWvxqCVX1M8iD1hEFH47zUu5+0K4JBrUz6HKGvdhzQsMXKMrGxoNSdC9B
jOxulgkS4r1q4+2R0B6ZnCqwIRb3bvokKR+DvFa3Uh0Ojj9tEopwGWq0wzFXs5Z5Dn5FyhB+Tz2z
efKVMbdTJuNzSFe/fuOixL6DqUR/GVzm3tZlEBYEV/6jIKXep7jIv8tGnnypcvlb5OqwsHYDJWN1
RDm1o0M6YpVGodd2LFL/xNxaX5Shlh1kaiTeV1m9UZIh26H+Ym6ySPyGqKimbYa6QgEmaHIHb8Y/
SvjvYTGxXlXU1zkfSboRPaXaGr1Yffc4mbkDV4D3oBZ1w0DN2K5NdIyHn0b4s5V9h3qg3Sp/vFgb
0WOOoo3UJQ2LnPMvaiiY65UR7qUkrByzs9rNqLvZRqutcFcPauyk6N46ELVKO6Utixsls1RkZ33j
c6WG4m0bACiNvQEsaaWozsCes7vRRQfW60VnLKrCTgKjvC2bTkDBWQf4gow62nVBF+zVSCm+VK0q
/ERKtrVHFeXYiQzIkYNYuNP9oNuPsZk4CYLAJLhb0Qm0MHHkqkGDqgjU6sWIaUaXXQCQSVxmTtkY
/d9WKcW7kuvnZ5MF8Y0i+xq601nkIQZAIn5AbvOA4xGdTPMBooqt9BoqaZU5Q1ZX93nURz81gVjA
DiCMdZSwnDIUenurhIW2zzvB2Hax1H6RmwgS897MpY3QtvXeGzrzQJVSdeLel7/ATWraYVRGn+Sk
DvZlAH1qq7f+XYucw6l3mxz3LSAOjXyqE6Jz/thEobaLBaF6Rrt4OIVx1WwaEHe2l476pjGj7NgK
tX4rEDsc6kYYt16uR18rr0sO4TBIiOFqKUA20bgbgiy71SsEdt2ItgHbl8z4rk5U9T4bCKcFsT5p
EqLwoWudPEFyN4iE/kaKJrARcYYrL46/+KUFNMITehTI9XrTJmqwE6e3qGCl42PUkYYXzEyyo6Lg
YqjG4KEqzCmCAEwnxz1SJHUk2qXqptsqznIaSJBJvy0Lmd/Ej7qHxqTZ0ZXRPIwysuFiZpZbBemg
LYRdg6MOQkbz+qAePE+Udm7qWdseMnyn8KTmO7duvB38MNiO/dTHJuQoAQdCuM0j9jR4Pv2mVDWo
53UVsQiBzI7fS9YDNGOxo5ep5ejwANhK7ZfwZXnlcx7myb5SsGs0pbYzXTG1LS/qX9M6NjZFV6O7
DELi0fVry1aaULyJLLfeE1XlW99o+lurDrptnLT6rkQzelfh/m/KSOwdoYz0GxUNipcmaTpHqCSI
gESv2Bg5m6eKaMEzfHJtdJVIe2GAocHpcvjye+hFNl7dA+Zya/U+Hqi4yRH/0FwDkXofOXkrqxI7
6fAagJnKW93qJZC5afRchZa3V1AXfy6zOL9JyrH5XJS9spEGUz2VlcSPTst428Lr9iNqBt/uzaGw
LYkqd6jV3R4aQK/chMyWLVteutXiKrWj3EpvYpnioqFkBaxmZOuUwUJfnF3MmQ7qF5VWmV+h3lC/
KFFvlwOrs11ZQGV5bH5nmlLZyJUABZfYZ32USXecWdeBE13e5Ubk7w2kyu2BdugDFP+cMtf0NmEK
vWafQEmpjNAa1ZBSPUKXoau3EKsOne2HbrhTKv0lCr38tm+bYpvVhLiJPvqb2M2yLcpy+m3uTc+3
RDNss5WTB7SePUevcmMjZFqCPglhlW/AKKz0eea4XvotSsXRdtVRvaEA4O4K6jm7zlQbG2oc0x5S
nZqa1gARyDVrm/e6hSye/ssc21+l0RvfKDJKjqsF+LxGFvdlS+d1qZPnHILcPVA3U+/CwfceKsEP
9krUZK/RKLiOrDX1PopTxUkqq9wUXhBuRDQydpqYlfsUUYV7wgL24NBmdt/48MJkrbWFLfnUeL6l
2VRu4bkqQDQGboasSqarxWaYbpuwblnToSeI6CP1uVez1FYjQSwdeKMER22BWBVy222gTO23blUF
hxTh3eMY0vuTVU31mIzQPwtlrT9ykIZtH3reU1ZF4mOZZj5gDVnYhZLQ7bMOMt4BxQfDTmIx3ED5
kO9C6HjqTcPj5gWShz+xlkHHpT0VBJhbqfG7L7oZQAGbjUL5XTGG6igVTfRbzevoqzXq3lYLkd/u
RP9XJEWS7Qpd7ESAGpyUVJ9TtcSy4IgIBbTW2tWlK27JecI12lbGRhvNfls3Qe+4SVmSvVW9XSjo
tT0WnXqwpKbexoLEpiPjgdp49m3ILAmPYSVPpjqGGzAAqM2oE8eenpukkWRl66mZsPWlIdjqmueL
TiflsrZX02Fsd2Vn5s9p2/8PaWe2GzeydOsnIsB5uGVNqpKsomTLtvqGsNs253nm0/8fvc/ZLrGI
IuQNNNBoCM2ozIzMjIxYsZZrq773xRvhPPUolb4SR/jaTk1Kz/HVsH3Q0LWIT6EV5jnRLAIfMAc3
21AtlZNWWtWj5Rk/aE/i4Zbh9OQb/X3f9ISmnWfeuVbHvZNwDwZxpu+GsK2P9O02CMNK/t7wsvRV
kWPjgYbK+pNRC/TSVdlIC4AX6HZUjVV2X3qjJtpV6habsKpG4m0Yp89Vz4Hgy2O/aUAYcafAQh1D
cYLGkBZBBCcZz4RmmT26ebz34Yx/SPvWfGmAiOWbsMubU49wfWjXrtgVdiq5wc+4TZspj5lQGzai
+7poRTsLWy+wOzPqN7Wv55uCEO/gZrWwt0rabnotQFJ9VMztKEvdXZwV/l1mddVWjYx/hKqtTxSD
kevo3ORzX+jhQ+tn6M0lrraBdyJ48cNm2NMDk22b0VRspSjET6acB47sCcEm0gKf91DRHJJ2YB2T
pPjUxsWw0cYk3Vg5cXpqNQas1pp18usx3WVe/kWoymqXhnrykIZNfo/0Vv3BV1rvDuXl4qzFJcV3
vfCOYhniKpUSHYHX/+L/Crd+pzToNLE3NX9oDxYap0feW4VT5AWhfSmZcH6rnbvzI6/l3ZIJttAZ
4U6Ra2gRVR4aie91L4qryXu91MSzxcb+VIs6XRW+m2yB+vjbQKRFL+uL9l6MxnQ/6O3wTA6/fqaB
DiHXUZXstGuqPSD8jRmaR9p3PkeuKmybENJvT+6iTZik7aMMRGJXcRxuRDWt9rIcq3sJjONGqcTu
4GuttHXr9KcblQ2HRVucsjKQHjPZJE8tVtteFwe7hA4TenazflAkv/4Wpyizi0GhfMhIeNuxkUIo
2BU6d3UfnXwxizZe7efbaBQPviTYppXmtjDK46mDEWcHk1dxEiAs2SuaW9I34NXPqB/IG6rO8rav
y+ReMV1rH+ehtzHHznyAniLa5qFlQQgecK2XWfVJldIfYVCbZ1HhmNOtnLilKwQ7ICF9HLzA/CaX
UnIfBW6zlUGinPUkVe+l1KI+1og/dSPjgG5K6RT2UxEbXXhbEo14Txdmu/cRk9hYRH+wjWXDTm9o
xnV9U98JfS/R/iI29LCa4S9VbpA3UDzhXICdOgUZ+fbI68QNkif+rurg8+EIF3ZVycUQaFV66MSa
KNRC4QuMeulkkjbeCQNtschxm1sxiIRNZPlk6jVklHoT2jy3y31bC7z8tS7CYSd2rnsc5RbiEDEe
T5Y8RN9g0Nf3Zin1D2PZ/YKqNn5RFYG51KLPnVUJ+6xx/22qKvlYKmHu1LGL2Fcvy05G9tUmHvV2
raynByJxbzPxxm5JjJBxogRjT300xyYQEN/SC+HUeEGb26RMxEfRUtxNU3f1NpZArUiddHRp9Np5
1iCc1ZqshB6q2X3q5tmHVg3h7AUu8aLV0sexTlA6y8XE+uha6llpReFFsAAIsVezgNS95Tt+1L1a
vt9/yBQr24Sq+8tKo+aeZHx/ktsiPapcWZvA7zubah1KYqPZxU+pDCEkVFfEZummEY0jDDndNgpD
SDvSMN+kgWjaXVV6GzeAD4gKk3hoU9HcFLnZ7qkCRptC0T5DsW/ejUGc/oraQbPHoZ7eXH68izSv
5S1WUjuspciuZWvU7CyXxmcd4v+j3kjhhpBXPJDB+1XGkXXXykW07T2duCyolPtCHo19IkgPft4l
G9PLReDu7TSFxnCsLcHaBkr0LUmi4BDz+tqHZdyQVVCiTSyReUpTgZCbJ5h2QkCsf8noqN+7o8iT
sg+Tr5EglF/cPtBPOnvjENBbwxuRrluBeMoOItfbmkVBXqtNpDsUaMfHVjDovsm07LkIEAXg6ere
02Qk75K8F+5QDo8L2PYqn+jC8PeiBxg6iePaDvLE2qUVQabXFD/NoCnsmC1+J5BI2NWlYNlGXwq7
Mc/zJwLm0Rag+bcLEY+CubWz5bKXPsDqFj/4SRl8fm9akqwe1DqopUA+AxPV27Rk2Xc6GHRzdBrp
qMsPY7Z///chcgNLSvMihY2pKn6R9kwrr9KttB+dunnsw6Mvf/yfvq/O0tQd4limFPB96xy7m34t
mT/Ltv9OetL/QLBAYpXE5ywr3Rsmd1zvjg6y86QKT4q4H8I1Qvrr1DC51Qsjs7pEpSUa8BOMRD6Y
ZXsNv7j2+dkSWCgxVD29fo5BzjF7KrzX9y8B4BlUxGjggcdsltkeDOjmItJPTlL941TKt3d/3aQu
gHgX7Il0w0+ju3Agt+wo0ra66Ail/I9MfogU2ApSa2GCLLr8Kdqgs2li5a0JFDi7KK9yzXHF5Awh
eGjrg/Lr9jAWHAkbVGymdkhQpLNFQMXUUpDg0BzJOksV4EVSFZ9um5iVtyZfnZTcFQOkP8yM86ag
Rs1UxHgyzWm4Iyv46jSYy+Ez/MdI5TVQ4qxa8x9bQI0wiN4A5t5O2UCmsRjzVOOC7O+ipD2NbgPr
pPRJrrx/oRwjH7kmVbe4SpNKPd1coCD1mUkxF3ozVAvNyVAkjk++9+P29E0rMKtv0H8GPpDyPK5w
xfUkR8QzqWs4cvpjrA9JMNgkU+2ejS9KpIHWqpHzmuvvOZQlFVExzNKpOnM7LbesOPVFHWCiIe0K
2dWojJQnzdUPXebvogCO2yH91CvCrktBvt0e7tJ0TueaSR0RrO4c80latxbo59AdVKg2Q3cK9XeK
AP9nfBcWZudCy53ud6GsOx7CbAkuafyFw0/C5BPRFKQC8+aWjGDZJJuERyDhSJGlUynhQM/mNcJ7
J4tCKFsLimlmCyH0aetdHEKDRNzfGY2C1oC18QdbIJF7eznmbXDsV0ygUkhH/KRVOHe/cJRLsS5K
2RmplXk80FInLTvbyE9jXuwhcP8i1MlX0VUPlZUefBJ6av/z9m+4OqOmnwCAZIKsTj45O6N6TTDd
OChkp8nu1Z8yiLg19qErp8MCfKS6SYF3Ip+Z/n4xj6XQuyVtdqqTlz7Upy7vzvee5Vggr8I/Ku1I
lMnfWhD01vTLUFKnNt82OSZrnFZL64RMIvXbSbkHAZlZRKC1HkVENx8dP262CVm90D+QWLKF4JQW
gx2Zj8HwsRNfPW1XundusVLnnUNFJj8BBA4ShYhBB1I2OzVabaQzPAlGR9Ke1VLe+tPLv78fyUqi
BHwuyy2CVN7xtmcsrBugA0DF0BhT4pvjazpJICXiUvvS010q3Ef1x9vfX/A8vjqpbShTIKHOYCBN
HApq0uSDI8a0cHxQq5Ow1o+yNATAsTxMJXTqINN46xhu2vEGU8XeieUfkhJsJWFl98x74aaVAR0H
womhKIQJ0yAvnFv2Ir33iq7HuUvo4bsNzPtjbXf1mdhI+Vd/1UJ9p/XUMKs1EvzF+QNVRoMfQcxV
YxoI9Ix+4LyHZsH63A7p12jQP1IN2t5epqU5JIaR4MJDPI1I5u0Ik0HyIxibB6cqxJaFCspjHMXR
ypNh+sqbi5h5xLVhXcQVuOtn8xhYCXmuUBgcU8lsseYsEn+KFDE1kSrI8PwXQ7owNjvZdS+L1TT3
2M5VfqcAX4jEleFc3/PTeBANmEJM4rz5eKSS28sSNJzb+mjGwSbV40NTvOZSZ5cUKZMBOEK1F6sV
4N3iNJqU69TJKa/6HtoOQTYozwfHb+jeB4P3qc+6x0gnza81hyoWV06mRedAAQSM+G80+uzkjcRC
IwlqDY5BfS3yk4dRqf7GBD0HSABMrfZzHdycTB6ZaGVwuir/JZbuCbzQ4bY/TOt95XwXJmYujhRn
6MWlDA1n/U1KJTtJz30a27624hWLs3VhZ/bmI3tlmpmLnTRB7j0PSNvYt0eyZIHkC6EymKqpA/jt
ZvU5DMPeD7AwFZI8MM09Rb4VI0vOrULeABqNg5VX2mzV4QVSiyKRO6esDC8FLIhiZdGXJvliq6ps
WISKO7jF4vuhl4OXTA/MvdKtkYQvuDo0QhL9npAjsdVmPyIRvDQ0mpjjjwy6oU89q6RN1NBWJPT1
ojWm8EVzE6kQHUowF80fvGFFZazRlc7RUnmnZF97tBxiSsBV80Vd6zW9epWA6IIKbgLE0Q51FRYa
JXBi2mw6p+/Fz7Lm7UtdL20NnAOP1ImfvEu3dFT9K41rHPWLlsHiEaeR+7gSDepUhX4BSeqcBjLi
rjFsGWSSnh5d5YHu7aqDlEYodrd99upZyWiBoE5BBkIGvIxmPttqOqgEs3NUORu36ZA86km+8bNi
m5m1bg+EwrtElpvN+83SHEmjBFtlcqO3ZtWqagSrtHpH4wWR6Adf9hDnkMmKSlv+M8vf10A8RQpE
2ESPnL88nucv9djqycMaCv7qUcmmprQWZy/EAxhg84PZ4/aZbwglzrS0aTP2PilZ0/LttKbsWL/7
DTmNA5jGJP8rq/Qgvp03tgAoPbnqnVE1tv2onaWoPN5emoVTDBOcXzBYkWCah23+IFAhL9veifKs
eRpM6pBks7yPt60s+d0klkdrLFTjRFBvB5JYbqlpQtY7uCQImjutnOAYp7xpNo1217evt80tXDJA
vf+Ymx3+dTO0Q+AWvSP5IAD7n6b8abD0/Rj+e9vONP+zywyGR57GCPNxWs2zNI2YW76npb1DYeRZ
c3MO4eE1zNXPRiXZchBs0IZ4TBAdX9lPi7cC+0khP0Q7KQJRb+czi9s49s1wcIIMXKMrUEcodppW
Uef5UVgvGZkNT/muKivOsuT28O/wUDdIgl29jQTB0uoqkHimjC8SOS+t/JULP27P6dIDUBMnjh9e
X7j8/JWsiwHol27sHU88a5zAMrhPIT43rr4JIIaUxic9vVPED778S+iOgCpv21/YELRdTgcyJDWM
cfr7xStD7bIyVgJRdop0sBNKhl6wxreyZmIWgJt1MVU9R9kxE4jVk4MgP90ew8IF+mYM0/64GEOp
KnGj+YxBCgEeKHu/OUJrtQnD10b+ftvU4ljQl+b2BAUgSjNPFEdVVkJwJY6h/6u739beKiuf/y0y
fTESRMNHc0hjPm/ncmhPgg+3f/+CSyM7RuZpOv9Iz8xuxKBVAUEEEvWNknRCMTTSSwHI9BR1krZy
Ky2lFiBg4NHFA59k9e+/XwxmyKoUullxRPPegh70VVUeRiHY+9lnFQKccUJcFHcmuGh1JWmzcPy+
MSy/9YdQixSv15rRKUPvI6mGna98cTunliu4h+6aNZ6CpeMJe0jk4BhkieaNX7mQKsSp1ejksvdd
j8TvuUxzI5Toru97tLemBzEw/h3d4kFpgUveXtEFl0H2mWN5agpHY3LmkY2Va2bS8C6TNZtWuuj1
f/q8NSuItWkUDL7M53mTwvC8q81ff2Fg4mvDVbgp5+efVwVVaHbN4CSe8LnpRSJuz1wjn5smYXZz
0Qv1XyPz1u+6FUPR6goery4GSG48p5H2Qs33R+9TLBfFV8EaoV8w+8Pt0S3tNxQFqALprBFY57eu
WJaUniU3JL1WfdWJsesDUJzbJhZuf0SZ/piYHORim6mVjoRplYzogW3Vb6W0S8q7Snv/UxkjSIGh
+cmTfE7kUyHLqFQjRpRxqyHSvTZPy4P48/3ZlnUhcsohbqMwmu9b6+BJ+66+k9dqPsur8cfKbDWq
2hyaiT7aUYqdqNjBV2VtHIsWfgewPGMnqY+3i5HRTRXV/u/3Pimt2PT/ieXqUSq13e1FX7Gjzbal
6fuVCi364Gi843q5fvRAQdmaXzl/Y4c3Gx06kLvP42XocICHN6TotOxDSr9N5byXQX56vcDb+8fE
LHq1PGSkihgTHjjZKpr4yVc24aJzETbCPClPHOWzS08ANgdpmU4ShvAxhfehb/Stm586+Z3MDL/H
wkEMiaIMSQcH2tvlj2qTfh5BpfRO8Q3k9spZv7Tql5+fvStiHq1WQlcEOThjK/9s6edY4wdbmivi
XQ6riduE7O/bEUC0rwRDmImOX2yDfOMdATDqa+/ypTtrKixTXIFbBN6Pt0aMVhjDjH58xxxBuIoQ
GISm9nLbcxcHQmQLk5xMam/+BjNj16V7yhMd0+h2VljehW5mB5a0M8P9bUtLo+HmJ4onbwV95vwA
jqYEhDAAiCjN9iDFcrL1yDe+jwr2t2vBQgeXJEJ8gORnTiwaggbPGdFUV+2FHfDV24NYmq5JZlVD
sRDkzrzlX0+A1rmjNjqDQt+BV2xiw9hBDa7XK2Hhkg+TlEHGhWckGlyztZeRV1chz+0dAGF2G31L
wYema92mK0bmxyPtK5XS5JMRhFfz4kurkhRZS1csGuHZNFVoVGZsthuJ1dOWUKVnRcpNIvzCFm3w
H2+vy5JzMVEU56bU61UpBhZLA0oBcjsmPSanasxlGLeaX7eNTL90Hh5dGpl5sFsYblPqPHSTiNRj
8ZoCWcuVV1bGyv7GFOgbldIZ2be5G3dqm1ijQddY2EOGKovlvSVIT202fshD/aWkheb20BbnjyZ4
8lbUh5X5UZPHpVpGhUq1RMttU+JhuEaXs7hz/liYEzNFZAErS8KCZRxCYTvGHyZY+VoAJi16G7k9
qB4IYIj0356Zbpvmea0ycSmtoUQWHzp9QFCx+uKVcX3vNgU4TAomZI4T86vQ6AO9ZrJiJ31vHhqr
oUWz3YYGpKu353fprQVByIRmIzejzgPcNoulSGgoC+RJ+T2Rgg9ajqCZYNTBpgZMYVuJ2B5QKn7/
O9y4NDvz2MHLOzCa/uCUWrcB1L5breT9JriabwptKr3iN5TUfr/6LuJqwwoay6dNk5G5HRlPYM7p
YCZ7gm39Xhyk6l6AOe6Rxik69QLQlX0qJLswiYpjYRX5wZOzYiM0avh6e8aXHGGqnIPJmt7x80KM
NrqZn6rMeNjd+1+bYiv6u7+wACeXrplQzF+BHgKfTuggwNUkWhgis6RN5CWr1rCQS/tGn1g1qaJD
Rzcv9RQmfUitxRkd99I2HelEKI9VTbveGo3rmqGZr3hmmtZtiCF3APYnZluQtec+6VO7stQvt6du
aTvoAALIUZIesuYPzS7wRs5rSoqpIHyQu2GXWcJBDYBJStSN4i78IorBCoXD0vimdaK0TV/bVdrc
K1rfNUs66WP3nKlPZizaHe2Fq1nY6Q023xAXduaXqmgNoVwORG1Rn26hC99X4JmtXrDF6LMR3ysZ
GRY2/MR5Ix7zWl45yZem9tL8LABKhsJ1gWCPDj0P1bApxy9ZdZK0bSLbonF3exmXbg0uXSaTu516
9+yhGEBfEuiNzEOxlC16lmqbl+OaiO7igKjESTBpg+ueZ25MaCUyy2PdeHu1B0UQxgel8NyNq9Sk
j6LY2IVqF32sEn/4m6kkcCHUm/hs50G+EtOkrWpMZVndlXK9KakbjPKnQEJkAFrnNRWDhfCCSJ8E
DDgtIpn5nV+aQWc1LohhTXjicZ8M+7y8Z1510b69bAtHI4ExkRgYBWiY5lcxzCJocoSh6NAztxnL
HzTR1f7n2zYWXAPoBW4BvAjMgDrtxotroRKlIRroY0EA4JM77rXu+BffBxMzhfq8JOewnxwaNKnt
C8mpUC8YYCBdmaPF33/x/dnvF0u0uxsllhzZCjeR1NvFu/HnMA3z4GIFaO2HBmtyh4sZEsl/JDGC
oI7oR7a8HemEeP8UocMDWg7hyalo8tZAblZdkqBQ45gfYMexBfpmbxuYPjA76XDV6dPc/WD1Jz+7
GEEttnHlqugCqHFkbBsrObqhBtlDc6/02l2p1dGm7CyYr6I11ZSFsxyxMTDJU4WNkvVsaE0aiakw
getHGtm6jf5ZsHZt+nx7eMtGQCUbKLrDbjVbIAUNndDofdGJxSaw42E4Nq7obnxrfNGV5PAXxmQS
h1TS1Glvvp1LtbNkQQSX7DSV/tw04cepEd0WkvA8mGvoq4UTlSL4H1vT3y/WTaggRpD7iDd/+08c
/yOVT3oAL+MLKLbEWqOgXTpsKIUCWgfCe605rsA/b5QGWLwWehhCNbtWedD6a3pLS/uV0hy9EJBx
Qis3y/TJdBYa7khxIVXqjWXBS/L+1C5JhUlNj0Fwns2cvfRUqFRynfwxnWbafdi/k+1syly8MTA7
cRR9BFYAfa2jFnu9O60pIi2tAw87ThqmyEBm++2i92Vn1ANqxE74OognU3HcaiXttrgEGrcXPkwJ
ep78tozOH0OLepKZ/MhTW4vXDrRpD7w9bwB4KvgRGXb+PT/zJdmNQ2DGxlkLaDTzTp71NYAJRPH7
bR+uZHSvB4MtcLEqQCAyVvP9mKV02kvBoJ8z6RTcB+67vent52dbMOggZxpTPp8+mNnGWouZFsrl
YKQ49SeYPsW2+c+38kGHNKTWzjSH+iUcROO58Ty7KY6SdsxlcavXP6SJekO4l6AlkN7JJ8nivLU/
G581DBnN1512FqyXAmqMMjg1yRq/+rVLY2QCzZOGBb80B1q0VpcWY8QgpeC5aGjuR9PAeFo5l6d4
ee50xsQnDR6LSGPeIZCNgC1CQuAzufliX7aJ3oHrU7SPfhOEX5hlyBOy5Nkaqvpzk8sKgWge+LYQ
S+4G4ml4XGqruu9lo3ykLYPq4+iGwZdGaMxDrfbNvRr4nlOnTXIcQy85aF4ZHXIFiJs4gDiAZ0Su
7whFqmGrpUN/6okd7zwSDXYFHuI4tHX8rS1QFqby1FPLN6Uv0dgLXzwI6vbG4OdO68fdh6YcYxsp
LlrdvBEVw1CKNkYyGNsuaqT0wMXT0hw95o8hnfI0wqjKSx9aH+us/hV0gmwLvgg3YTwG9bgnD+Yf
y2HwXrPBHO/LwWyOpl4EYJ3aQv/VgyX7GcvDmgzIQqGciHV6B0iElZO83tsTDGqn2i1qTTn7OcxC
saj2/2ZJqh26MG02k7Pfa1EX3IF9hB1Jjfyt5nbultRjsXLQXfsd6YTfsRuTTW5+Fn241VAppaso
Z1Xbj/lpGPdDsL/tdtfHz2QCf5t678wr9YMRlSk1rnTlzGrAdkGC4fb3F2DzZC1Ikk8qu/B9zV9V
RdwNZS4Z7dl3XXr0Fbd4gSnZj20ry6NnJfLlT2Ou/zsMbrZvE3rK/bytH2EjSAQ7s9z2uPJ7rrcZ
4cHEoG6QsqF0OrtexdoQQCsJ3TlUo2abN2K8S82WpEoJ1xzeJg5b2aJ9xfSt5iNoVMBNdaXZnmvQ
+Xz7t1wv75TMEokmSCVfiwMZKU3hYqJxrBTnGHILOGfa3W0T18v7xsQ8R6BUbpnixdrZ2jcRXd0r
3rN0UZL4gm6TBmPlKnLNMrZs33j6WRS7fSDcjcXPPKlt1T15kCX8zVD+2Jqd9H1Rq7FXYmtozYNH
z4Aur2y3hckCikPfDwldXhvzuqSUealSEGKepXaf77S1Lo7rMJ/nF+HEZII4dX6sGB7CU5InmWep
/9jw1i60CU52p66lC5eGAZEtTyXZ5F6eZ6arMPAKQWrNcyD+096n5tfb67A0DMYxyTBxE13JdVFH
EnIkEPWzpFTmU2+O0IxphfBpjJXuUWvFeKXRQZ6O27cXI4oH00XPVqGdcX6CuE3jtWNcpsDxiuKp
y4ejZELksisDBLRVol3YJdNXU8yjHZqJ1SMbFe3jNPVtZHVFmCTIS1VmZX3MuAvNnanHxX4o1ZTJ
N42NksvRNw4L+WliaNpkQtZ8uj1h19t8Ch3o0QBTM5XzZqe4F0t1K6C7dobbSISClFqYXb67iqfq
FCFAkZNw0a5wAT6POhXeifBsiMVmBJFZ6T2kV9vbI7n2rMkKST8C74W4OC39TA4bIzwL7b1k+Ztu
XLt7l+ZqevtQIaZT8qrx2Pe8oVfFNDoriWhrBvxEYmN3/a/3j0NBZR4jZHSuqLphvtWg6Mvi8xBs
sqchWJmmaUFnDssG+fP5aRovnr2hVHd+p/F5V3sdg51QP8D59VTUh7A+SMW7j0UU0Uh8QfdBavRq
5SnbGYPY411yGn8w4KChC+i9s6WJQKdJF4A1n5o73w6HPk8jNOusOufythIOWXZ3+/vTwf12uvg+
b11aUycs+Hx/BKroB5YSVmdJrsIPrWj6n0Sh9U+RppcPqtt2R0UQDRuJ17U292t/nixPuJBJb+iq
4c1Xc7mK66I61z/a2A5fbo9r7euzC0scIkjEwrI6F2Gw0etj+xeJN2puUzfd1ODNGKbddOFoVhRD
tcWRd+6hVRpsmKnf7VyTATCUlIVIfs0fPoonqamksvRD+Si4DyJClitzNKVLZosvo5pEHGYR4sLu
/nYIUoMYhWd68rnG1s5LO23jlrBGbsQ4Maw7b2yCTyQUsg00Iyp8zzxn0aVEjhIiriFANZS25m+Z
a5WbWnTLDTv7BY+RUI70WpH+JL1Bk9syn6JWNrd+hi5wYcUCnFVDvKW0FW56Rf7odbX2aLqacBf6
KRDRvsvGl97SB92WMtm7q2hAyqG9Nejjy8LxvpOL7iWpucM7PejAMFWCIWyqktgxLXNj5Ql/feEC
JJ1o6aknkXCaF+bScCi8toYdSFPaYVsTojzK1BsPbJT0we+pNK8tyvWakCmeOqxBylhkud6uyWgF
wljwRDrL8ZZeabjJhN3Ksi9YmC7F6Zmr0r42W/WI547njQCNc195kob6eRTS9wVzCDDIEwiIiibZ
W/A5szyn7ieVK3d96kAchQBU3qwc8rNVufr+bHdzgaie0Xap05dbs33OtK1efqq0lbNxmoiL7XFl
ZRY7xGmvl7STpE4DbVleQ+IrihzC328vx4qVeWk9T8dOTwTGEhWbqnhui8/uGgZ8Zbrm4HOlhgPH
GDFR/JJMO8oeBMjI1rr314zIbx3XNKJMiwfWPHbtQNlLwTkuQRP/j7M13x4J/JFW16STDt5EvZ1x
+K447xxdMl/3eV9DYSV0UIRi6oSlqO4ile1RuTG4vNxUiGArMGGGDBuoQdN01AvaVqzF3M7SmNds
VX0r0DSWfPOr1cMu9je+QihOZwVM93MAD9Ar2U19KXU6f0NGkVpPttaHvuiOZNqo68FTQZL97TIm
am7mhoXTe+7jmDyBfCrXFLBnd/N/5vfCxGz39rUIuWyLCT/YRnQrrV2cy0NADwqtWpAHcxhOko1+
o8Ix68BkbHf0AahWzV2ylqheHIY5abnC5wGxwiw0qwu1iQwhTJ3A9GFrPSr62jH6GyJ7dQJdmJjt
qarxJMlsgtSRlUjfVqU+HM1KVelth9TT71r/oAzpS5fCu16PefcBloTkThugtJTD0qdOTw/QKPn/
GFFq2aMGCXZRQSyax168IfuUb4aiD6ClH/Wd0TXUWE132BodjLSWGXq2Kxlr8rFLazO12vKmozkE
cpm37tUFxigVfp0441fZ/6jVD6G+ktNfszBz4M43UevJsZA1z4nmtM1Dp7/vwffbgSl1cYdOGemr
O5pHGDTrQps4rfVdDD937SGov9ze6UvOdWli+vtFdBl3SYZaQZc4nXSKkm95uxLXzJ5Jv4dA/kCd
RHwnBoOZZ02ZXt30qnSiKDrqCHkMo7W1pM+D9ivrXvziUWvClXN16YK4NDk7uqvREGpAM+wXr3ho
62irj/m2N6VT2a9F//PKyDQ8uggl2tIQoCJxMXOCtijMWu71yDGG4mjW97K379AGyWCICO7ELN1X
5VetfOnCh6S51/vmfa+237NLazCpTt41nA8z85nZwV9byYkD5RXKE1RC3xkmXlmYnaFN1Pvu2I6J
EyuUfTb1O1+2V9+fxT5jnrkT8XDiiCHk/QhZSdnhtocvucPFHF2195lZHdeKmDiefCKFYheITwai
ss2Uenvb0tKJcGlpdlBXoLh7BSF4pMXHXSbrO3UiiobG4LaZ5QGB5DYIfoFzzxY9FM1Ca8EMUNzf
F+2Tp4Gyt2P9L3aRSMciBd7fqMfZYMQmqSPBM2In1ANbzr6V/XMm/mjW0ANL5w9JXE2e8n4QLs/O
h8FIuzpC4IxzmsulXQOVLH6edAbclSb3gDo73lTXgxwakQun8T6G6SPPiZXFWFrzCasG4Bh0tT4/
AES1k0ro9IkxrENn7oZqJ5YrDrw0Bp5P/73/Z+dZr/pqwEWaOllJmFGdmzVKlsUxgLaFBBB4Coji
t3eAAeytjwwzcULtWz1Etp4dRXmNHG15FP81Mn9+tIU4Vu6IkXHiQNfhoRA9tV1x2mUj8CfR2Ahi
ew7TTcuG0xikruOSgj2L9drWm7bWdZz05/uz0zB03TrMq4iIj3AyPfTm3t12zUl6vb3D14YxWxBR
cbsMSnwehMl3N3zQrF+3vz+v1/0+dUns//95Mmf4ljTKuoKuo8SJ3Ow+SNxtpI67UQmfkwJxoT7e
GS7tya5obOBS3/l6vbPUbHf7Ryx73Z/fMDtgDKWpGzd3uVlgF/ZDe3BfOu3dop1TggBEsAXYWZ1Y
Nd+6tusJYznoaepobrBXoRNQtDX6nMVxXJiYjuuLCAq0mswrg3BDDKB+B8jjGifC9b85Zy6szA59
I/RbwPAMhI7aTZkmG2DwB6/f316TRce7sDLzb5k6vyv7OdM1bjn2QTTf/v7S1XW5HDPHtsayrlw9
gxax/xJZqHioJyv7FPkr+2fFzLwgmpoJjxSDYSD189hn6JZBN6rK33vlL+Kvi/FoMx8GviQUHWIU
DiVvViN4KEbh39tTtuJe2uyCDFxd1aqcsZRIn7QRl32JzlBornS6LZuZmo3RsJxe5G+9GJkcFQYo
4nQp+zCOCMLJn6Tg6fZQlpflj43J+y52io7ujuKOReq0sm6H9QcBwDDaYjuV7OptS8t+/MfSbNsH
te6hr8ho3PE1FIUv9UjC938zMQ32YjCegdSD0GAiG8bO5iX4XGdriPhpO1xdNxM+7f8tymw7ptJg
xaqOjSIxXrzSUeiq7NVXMsJtoG6s0N8o3V88OamXTc2O9FJcsTcNDc1uFdqyju7uGnmP4nT88/bE
LXvaHwszh/bEMagGiZOsSnb9D7/c1/1fnDJAElUKWVD2XeF53bT3skhmV0YSqhzoAAWPVrrz4jWC
gyV/hnGamrW1REeZWx0V8tRkJFVtN02ymXTAsuEBpY7bU7bkzpeGZn5QqELdaLnOsSw+lAZoVHCK
/5uF2cHcD7xNuwwLlnYCAB/rf3G8XIxg/ghzS7GTUzQXnNr4V5S/KMV92d7dHsI0CfPNcmlidhbL
gZTkYWKw5yeMEbnTwnqouMQa4ZWHx6Zofty2t7go8OHTGfybKnR2AIzU01qjcTnN2i9ao9tqutJi
tBRsEpPDdzPh4q9A3BbK1kFiJRm9N6WdaYfW/+a3Ecj472m2FictTh7KwRPp0gScmh3/XSeZCLiR
8JWN+7DaauijfUOH65ss/40rXxiaZvXi2FSCMAe4iCHAWAR9qy3ViwMBVjC9yYByzkuNyOUVI/oy
iSOh9+QqyPvlTpp+Hwz0y7o74Z2NKb8D6YnCl95AiswU0N8OB7HYCDFQiye/gmjgixGvONmiD1x8
f+ZkUaIrAYTmBMmBjdAVcV9vobh4Bgbzf6R9aY+kOLP1L0JiX75CrrUl1d3V2xfUPT0DBsyOsfn1
73G9997JdKJEWaN5+tFIPSLSdtgOR5w457Y3L53K5wNR4kt7nKySOBhIDc70Ov2kaxW6V1c4gtaM
yMU7W3yT+IEGpAGNO9G9Mda/lMKJDGPtFbh0beK5jB4BgHFAPqEsSmLWutFaIN8uRb4rsuNU/9Fn
ums96PhBhQ9Cg1sBGaHbE7h4GZwZVVdKH4NeZ7g4q+Y1E3Qj0g2At5ve+EiWCSEaUKt4z1w3inZB
wBImPXwwXpz+Rav3ZFzZpItjCVDQADMaMNFqWpHbQOo2ukHjCuWnJHjqWiigQFDM/3J7zhaP0DM7
ij8ELnhaRS1o3GjRt6LZfOTr/5YAFDfQU5GMfjri663xxG3xRfPFSvy/5NCIM2SnheTLVetkaQ3U
l+fNKGKhsbV0fllAfaHmef84QFMO6mGIvMCllbvZt3rh9uD1iv2kftUb94jm2rXzf2kl0AuBiwYo
jesGBTcdoe+btGWM5rF571i7+4eA3kagFXW0PqE97XLjD5SZiMkzGjvBF2c8mSvLsPTr5QMfpMVA
rV3xaDDqMwaOIRpDqIvysFhL8q19X9nbGm/KHDKx+Pnlzq9Cdw0jrH4ftOlo3cOzS4LiPOMdHHl2
LuJ+N/rMnaDIpkEQ1P9dszW4qLqjVQvK/W7lfPKNhg/PUGfWmxc3eOueCmd/e5XV7n3MP2QP5KWL
RTDR4aCEYFwLRGBNZHhuJ+NkNulOJOkXw6r2JTSe0s9+lsclWBEQ7zxo2lfH+sFm6EKPtFg5i6/y
W/KHSM4W/BjkfNEHcelvJelrA7o/43PSBq9UD34NVTKGEEezQwjV7tELeOS2faB5uvda/beVFdAc
g7j5yoNXvYjefwbeUGDAwO9BCe/yZwCO2npThZ9hpGyH/vU96+1sM4jpjTcAx9sFyv6+A1USa4Za
6O3FeM89nMfD2Aw2uuIBDQZRCriklMVIraQEe+3YPc9A3u4TNtIHr6+eO5AdRh5J9pqrfW3S2n9u
RP+AVsufncX+ttPuj8HHNwYNRhD3JJ91n1DooFLoxxpDB8XOodwmYvpUNpBNKw0wCKOJYwOB4GOG
NoqM813tzQ9WML+gnBl5fbIpR4IKL6/2ozvIfwFyXASP7QzJQ9J4f/uW+wRVvnwzEvTG+ilBEwQE
QD26ZwWK9n2b7sAjdwxMlAr18TM1Pcl0Uf6GlG6xMmXX21Byacj7CBDFa+0MtEtDsxEg5Of+K00f
rPS+p7VsMUOR49+mBOUUcYqUmq1e8NPcHbVgl1pP1hpnsDKCdxPoawenNQDCAIoqV0Uu+kxAdZOf
RPUiebQ19vu2VynniGpAbfYu0FVkALnLT87nIEHz5cGbo2A63DayMgpP8VzTGbWJFzACWbW8gw71
SupGubWvBqFkIFyBZg+zqPjJ139SErvZvqo/3R6CsvPfTch1wJWNSBQ6KZc7P0uGOTAmfTh1pZhs
KNpQOoVgjKz+tG6Q/uX22BNdE8wR92pzDoH0uxOcgl8AqTNJMwBCdSlcoLiCNU9ZRgZrPPEJXNsB
5G6NzntJQGRy92xeGFILO2KeZ6dIzPGkGRuj2Yhyx9dqkcor6H0sOM0lPxoGdNWB4tiU21BbHU7A
v7JCvoLAWDjYr+OwMpaFrjBgHc8sKREpOIGHerbIcArMr8a8dbLHnr+Z1c7J9n7Rb1oXCIyHkt4Z
fl0NUFksTbgj7R2YzS1nPtLMdR4EHcfjbae83lcu2tsBiAcbBFjL1aZj3ciIzSBNfEoAZ5vzb3Tt
zrleJwcsdsApo/ImuyiVYWSF7ZVN6hgnUQOqm4VdMG7qdNsHG1vf3jsWaQo3HKTYpFCacsP3nQ1q
TLBBniz3WLqv0OG4/X1DrvTZ9Sk/CX5jH027kl0We/hyB+d0qFEI6YxTpxf0QYdq2c4ZGXuFnryx
ZW5piXDsKQGPP6/1A+Tn3Idc+OBnqVMTjbDCeYIm47CDjpEFuiLRbWsnS7+krkd2TTuINT2D64P5
cm2Vy4WmHZ+7sh9PotDaCFJ+LCKsom8aLaZdkUBA/Pb8yKW8nB7ZKQtxVJxx4FlVQz3f14yiKAb4
0lvyZkDaU+yLyK4iBHvdtIIhWvBbE3yFaKoBHb6O5rDLpSAc4cXsFeapBoyr3WfB5vZYFuYOeS8o
/gDpiD5GFQoNjRVae2gTOE39Uw5tei8y+p34fdvI4iAgv4RpQ1r6Sn7JRLODW9HMPGXmprVCxL3/
7fumMkldM/W9KzH24jO1v9nOr9vfv97bsivo39+v3GgDQrSK2ppxmkqixxMKec8GuBercNSZBdHU
DFn2ytDblaedXFvFz9D2YuJJgZ6Ra9ZKrYYgb4Uez5PQD23+SM2Nt9acv2JCjWn6VK97x02MUwGV
QGjsmqGxpuOyZkKJaERPByQJYcLij8VPlh+7tdh1wcJ7DQIdppBNu8Ki+mWl1VZbzadC7+1NVRbH
yuzK0AX47LYfLBpC+gmEAMh6XEEsCrPUgrwQ88nvGggzm48spejEQ5F9xaEXHA59fVKUFNgguWsu
HXp00JCRdD1GRPjWn996sKWYpHq2gfXnwfb2qK5Pe1wjyK2gZRNAuqsm7CzJ+kkqL8cu1OBS6x8n
eeXDd3c8Euhme6t8QNeTeGFOLVCzkcw1bWFunH+65bGuGSQkVuZvzYbic7OoeOmYGsoH2nNZHezp
c2Z9uz1r12fa5TCUM4dzB500WVLHmnOcfAFZ8d//zYDiA7lrtINpgHZAsHzfD7tEr1ZiouuzHwc/
2m7QRwvA0JU7Q1kcqt20JrHHJz0UTnZIU2sK08bbJXZ5f5x3aU0JL+0h4T3rWhITd9p6fv6SOav9
YguuDKgw2nokm4Bs6LrcN2xkhKTEy2IkoWs/Zv0r+hdGdCL3ryJ9u70+Cz6GhnA0JKL5BnpeKoh/
RBvC2GYeiXVPh2jTQ9ekobd2tC14GSik0TeI4BV9cCqTmc0gfmZ3jMSDdfzsJIcPDOHs64oP60Zf
9LmBr6Pn9hXsSC9Grb2AmWkN6Lq0LMjISNEzJCqvaNIqInpIQBkEejF7nj+m5TGv8rDQwHix6dbI
39aMKXs/a5k1er2Ot639A7QpOnC1JlTrilSPbOfvpF/jS1r0g7PBKZPY1MFUay4GVzCQfCdQXvJo
RNKVIvKyI+B1BrIucAKp3kZ7L08RpJC4dLvircnbDkAriGncdoglK4BzoqQPolwkUuRYz5KxpEG3
og24GFjeP488Crzv/+37SqQ+W8lAK0LymJr6q0l/DKX59baFpdU4H4G8Wc9GoNcWR5YZI0jpUc8P
jb4n9UpIfn05Q3hDqpoh6MBZo7a+eIy0nDIseDd8GarHpChCapuhS9AE0/fh7fEsr8i/xuTfn40H
fRbIORF4s+5OG1H7kfjrtoGl7XI+GmXJAePyppSYJE60z9zZpDkPg6AKgSfY4M0cEm2F7WBpQOBI
B70CAinw3Cr2zAT4F2RMsjh5ED/KtZNm7euKg5mQ2yRFybLY0uzwpWnXgtmltT//9Yp7DTMVkxHg
15NR6jRvzfpnof9i6en+PB0ysWfTJJftbN1nu6J+Iw2dJu0vf6eVK0+atYlSbspcqzyS2/h+ZYUt
i9ztba9a2oagfkHjNohGrwNYr64cYfllFs+9t7HAJ1r1XgiQ7f62maXlwNsfmTEXdOIgGL2cpUmk
aK0GBV6c+/sgeDD0T5YxQe8JgpH5n9umFvYJMiGo8cBz0XerhhY1qkhZYokUNW4nzJJpJwbzQef9
m9FUB7DoHWnR3Ql8RR4Gsuo4a0C0C6r/K0CHkVR62wZBGmvpRvvt9+C0Otwe1YIbgNoGA0IXogwy
lMuyoD6ANkiexIaTvlHraICj9W4LsocCFxeIFVBgVXakZWmThk6uNE7IQ/oQ8JXD+NrRpD4ghDak
r6HerWxIkxNfc21tjBvDDbWUt5Hvsy+pSVeOLfkzL9/isAM0ItrRgHu60gm1KdjKwDzG4rrwrRdw
ObMNyh0tajq1t+9MNq3Ye08dXxuEA6DLRRYXlbDCmXWmdzxlUNnxwwRKwhmUJIa/iPc0NKcu5WDd
QEuSsbt3tfAAhIokWtYAv7riaCtHXKC2M7G48uZDV1enLKMrR8NCnlnagGYxXh7QR1YFmHxTeEQQ
zuKyYmGqhShYRkZzqFEUK6shGqEnSVI/5MQLbapFtwf4jt9Q5xWPXceW2a5rso/At9FUiupADG2T
Z06yTdH5G8OtAPfMH9xsrMOgq8PWsrai0nmYoq0iRO/41kZBzmuavxti4z/XN23LVk6YJVcG4sRB
IRzJ1yuyDq0X6Kp12gHCfJYWUSd3HrPMBz1d0gUrs7DkzUgeo9QHqudr2ovct8oefId9nKMXDKS5
47wrjQ0T329P9vXpgk4UHGEQXgDTHBgXLo/nzB9LouVmH1OXH0Hc/8nQypW4eGnSpJy81BCR4u66
YsJjnQ5wxYBn+NZALzjrCzDErLjs0jjOjSjj8DOvQw6rHOKgfGLm85p863U+WVLgYR1Ac4MNr1JM
avpgIN1ujujc8ZEc/ZuXWTiTX7Xt7Vv91Sjjzr8TwY2b5dKkEl5QMKQKoJzG2GoMMMQbX6g1fuAo
OR+VEmGgsy2pSYlR6fMztP6q+6WPLobgKivfJKOduDm+n1Z/U+uvxvzI70fWFbsR4B1wNl16FpSP
zN7WCxYzf4rysthU93PXYQRYb6R3EQ/rKkSiLHWndUHtDQ6E1yBK6hXE4XXEAlIQrDQIinHH62pw
ZPSdZ2etNSKvRw4UXMFDN+IFzp5ombxlVv6rMKzN7Q2/eGshVAHjjeTKviISJantZj0NYLPYB/x7
mb1AaCYsUhuKFemWDD+KtjvYd3YJvnsz2J4RbCLXgn+UVBmINzIDQIkRGKVT9ouL19ujWtr+55+X
f38Wi2fCMfIxmLE/Qakz/AID2+3vL51hiI0k3wTyvVflkQEQe9+asRnN7isZUVVweNiIFQTG4tKc
W1ECCh94GEMYmKTEF+WvUrPtI01S50vbdtpLPRuQJXQ5aEXm7AcJ+uxkWoKu/IaliQTMDpgAPJzB
tqUcCXblNvMAqFFc2Cwsd462Vrlcnsn/MxAoZwJA6bWXlvYY1+4mN8G/sv+Qr52NIVDuAs1Lic45
dpU9kK3Za5vm79vesDJJgbJOSPaRDAJCI9oFfju/E+sjnzdNgFvxKHHwcLp05i4ngzY7HMfmwTBx
8/tred6l2EJGL+jPlhwqpnJuek5BDIDhsBmzH6lIt9Qv9q55tLqVFoHFeQINJBjbZNVdDSPdCdpi
7YjTU09eyIPefOD0BP7qfz+v0qBb5vw/p6fu04dxKve9GZzcAmzCjXhJHdQyweXxgZW3JJIeZKPI
lSreG5QVau4VDs/gQHqKoGzt1r9+LksKMtlQARwqKAjl9jk7yPS5TrrSDZq48PRoYq95dxzb9qiP
SThXa1X5hb0IbmFZKsN7CcNR/KBv5kljSd/GQW1vp4YBecifqmYtI7PgBngYgx4O8Z+Bm1TZj3qb
maMYRIty0tHLv/jt/WfWxfeV7dj6HTp1R3yf0ZNjgESPrzzBlw5mvLdcPLeQXbgW4OizlE+cNS3U
pD+VFpOgig3XX/QSDRzac5uVm6n9ISq6ue1tprwVlZcQyhdS0QkSX/IxdukNSeELqww6KGwyMBGb
wPYCyN0m+Tbj37rkcU73RvKduT+TJkdt+DD5eWTkn332NgPeYiDJXfZeNNn/8JIf6dSFTftss/j2
j1xyorPfqB7ovV+zwR2HPm76baNt0GU43Nn9IYOH82lQD/SstGgjBW3jsfyGWpjV5mGvv/23YShO
5IGNNessDMOpXpEypNYQsmolXl0I9zAOB1VjAH/RzqKE9JoQORvbvI91mk0vguraKR8J0BbBVEb5
XFsbzrQ3QcvuIw58bllxJLMJIBU5kD72aB619sFu0HM4bLPSDHM79oZd0cRz9v32lC7te4mIA10u
3n1XeeSsbLvKcGDUBg9uB+79P7e/v3CNAQYL2TtIXONN7kj7Z2flxBD0maPZxHnZR6T92VtuyLUd
I//RjnImgxXSn1LDamLb3uluSN0nNLcbZCWdtLSPkEiE/BKorBGfK6dkYzkJbdupibsxGppjOW+T
NY3VJf9DhgyMKe9yoVdsR+ja6foEl0sJnUDH+OTXp4JtePc1q49kzdmXVv/cmBLxJ7le6rMPY7YI
GyMq1piyl27K8+8rq28LUqSQ42tio3kN6A/RHtL+T29mKCGuJDCW/AywK0D1kYqRD7VLPws6gK+S
QO9jK/vlEfS3omINXmOr++u2Py/NGKJu+e4HI+WVP5sNdBkn3vdxMmghOgHu7KKVxyhKk3AwiNCh
/P7eH3G2Xwqq23Md5CJm303jkdTHu38+8uC4CuRr3LXVdGgBx5sqtxZx+ZS5Pz372wc+/16UAnQT
lLBKsEIGvCybPOBxSr61BIQc80cMIFAF2SyQvMiIXy4zx/XrG7PJY2aXkQY93X4tEHqnTFTuc5B9
gIzHB4m1j5f/pQnfKMFM17tIUY+BsSN297lN+m8WeMY489D2wMJ+7J6gfB6i5P+oV/4fgdSyz/E2
r+dDXgSRWboPhHZ/GtuNoV5x/zP6/PfZSnibQYYJQECLxTay2XrThGtYxgUXR+Yaze9S6xf/Uw45
e/BczhvBYk/z3mUkh2JlFaUbqFOMIoZ8YAKPeZXQzNuaTmOnsdidZyMSTvvZH+mhRYugl6GHT/R8
c9svF04HAFpAgmCACgE4TWXOehOk1wEjU5x0kBDvx/n35LdeRLriyPvpn9vGlubvvbrhoYkJwBbF
gVKzyYrRRS3FCzvxFNQrJ93CHYRx4MOAFyChod6oVuI0ud37Yzw32yrfTdrGXss5Lk2XiUZ4pPcB
/8dGu9wCltUMPjVKFgthnLyMvo45NGbm8hOv18oYi6Zc6JVCBMpE2lbZ0Hmv+b07Uxbndv69nclm
yMsvPvcPw2itBFiL64J7GyhQD+gZ9WhNURiAkujM4r4pw22D/7u97ksvEEuyBgLyDTgp8naX0xbY
OACScZqgV28boT5Oz1xvnw0rPeB1NR/xINkxo3hxcmsvSvqBYwFyESBkdoDZwt1xabyoywl4i5HH
tvnqOp/WaHeWvA6VONTS8QZFM5pysoMBW+/oJKa418AkkP3S7VOSrxQhlxYIITcaGHGKS4GCyyGw
rq8EsmgsTgd381tDQen2Ai352vn3ledDMyN7HIAyHgnC/DiDdrMail9Twb4EQGvcNrU4FHRQ4R0K
RRs0MlwOpW7GEgqh+QTpzF+sOJjZ/vb3F5cDpSBZs0Xfp3pJkcTgOnoDsUPHJ7N7tAgo3T7gULLa
9D8m1HtGy7ouEAVMVAGYjzIa+tHtMSwtB+DyEMuUPTnwKWWOhGZofHAFiLV2Pn0R5ss0HvSVTb80
UaDtQpUSeCwQoMqFOoun0sIdOR9GEY/mq9m+9mTfrcH/ltYapzykyjFdUivx0oTRibYmTi9ijbxp
0cg/356mpUIvnk84j///C1stQHALpABz2erx7LX0+wQQ+Ka0vXSfktYK9WGutqg8iYdhBu/uBLnx
Da269rXjgbGyfxYGakuCP9SboYWgv9eEz+ayaiwBHTyo6xoCWW4QFdNue3uscsmVwODCgnKI8bGf
fJfDQtvt+i5Ktc+J8VQgxBlDWjxNawTSCx06wLqfjUhxwUwDIhV9q9CCTPtoEN90au08UPwXSehk
uwSikLX4lA5iN1Zp1FpbkvVR6iaQZ9mnjO+rMq71NczPwrbAK0ZyTgOugGZ35aT1/Kq2id7gRjTr
J+rVh8H93iYQvebl19uzvbSeiNIB8MXda0Ie5NJx4Ve6Q+0EKfKORQ7d2mRNQnJh92EoaCNG7QUs
yurtngUWmrnQRB2nmh+15nOpvehdfb9bgjsFbxp0+EA9WMV0TlaPYKlHhZHnv8qwZt/vnqWLzys+
mfPKy72SMCD70qjf15Cdu98Agi0IW8iQ+wp91XHGHVIHQwx17HxniP/4eelvZ7vWy4VF2gafTzMR
6ifmrHFYLbgRWJn//f2KG5WNS7ymTIaYzH4ofsz5Wol6wYskZwVw22CwgBy1YkC3kaKaIOuCNlvQ
fkOy6XHgK+npRRMG2jZd2aCEl+vlJAlu1ZMo8OjrGrKvcK7O07b+QM0IeBnEh+jjd9H5olwUghCP
OCTlcetEEANZo2BfWofzzyvhUwrdMzBja1NspJu6ij6yzYDegCqZhFFdyVOVzBvBwFUgwByajYE/
K/HG0hKg1AWqAZB8A9aqLIGX1TOgmg6PKxahy7+n0XwnCYdMruDFidcGtIbfkRuXq8wynhTeNCM9
4Rgh+EjXGqYXVsDFwxk8DfIoAtJN+b6f2iNzBx6bPBq1MM9WvFQeNcr1iEZpVHxB0y3pfKX9s62M
J6Gb8xIrnKTPM5LfjdVFFnn268ccjbgFXymoL9xEF+aUFUG+eOZ9kkzY2NFv/RfEJBr3/jgZ3dJg
dLGx7ECfKj5bso7pzgwTQ7mb6T57u320LsQT+Dx2G7pMA7yLlPt9YBXIEqoWC84N7RGJQ+9QZH7/
tzk3dgTBGQ26qIKmj+lcu9u5aLO7XzRIs+E9A+tSX1F9qxfgqkq4zNVM5G/dCLlzP1D70oCyRHQc
BifRTCSDXoX5mPHj7fm7dmh83kepE9l7XE5qUacyDESfBZ4x3oTapv3NdFY8Wv6+S4++NKC8k0ZG
nSnxkZixux1n2y4/cXP/kTG4iNAlQvcqJzmRDAT7nc8gWvOSaidnc/vzSyMA0SXeSVInAizel3tS
s51hoqxmMbXJE2cQRkW4TpA343fnfZBTkK4MEmIPx4yyVboOEHGn68eY6vXWo2Sv4w8XawmZhSWH
yChoXfCwxFHjKeECZINJBYnAIR5OLnokTX0tubRmQLnNoaugV3ZpwcAEtV8/CTNrxaneH3WKVyFO
QIIbcYkDkLFigqVD1o0BTOR1thXOa+N8Kft/nOk7FQcdiiEpNAjEUEQNyJ5G0W1E0m3L+4FviFiA
FzOQrZV4JOUyQAKq0oTf+Cfw+4a+30aus4KtWHA9KekBfPH7+aYGLaY39nwcBw88SVZojd22qs1P
TlmtePjCgiGthe4DxC3oDFYHokNtxW7K1jtBgjYyaBuVIOC5vYkWTSDVjsqaJItTEa524vdZEuT+
ibpQJ6JWVOorlbslC0jM4RhDiyHgtMrusUgw6ZpBAsn/IRuz1kRK1r6vHGSeVidOwPLgZItoKDf9
t/sn6PznK85EdEiIiQGfn5qIUzAm+Ws4k8UBQBkUHQZATuO0vzzH2nSYmhJ8E6eO0ohSIGjXurHX
LCh3VdcJUMabsJBVr/NXPLNvT9F1cIQ7VlJVyRgSGV5lilqz6Ss/yfD5Ln8WtlaELQkYZALcv4g/
HrpAO0Kl8AOOe25UmTWg/NH53xXBibdQI9f0qFrrzVna5OcWlFkbCrMTgQMLc7lL84j0R3J/2Ioa
jGz0NfEoQYpX2Rs8y4u+Rwn/JCyIqeqA7t+daMC6SApShHmg8FOVlAKrRnQ0Jt5pimr+ZUg/3175
6zj18vPKcd840+yYDJ+vwFcFYFHm7Jr2WPj3rzV6b8FVIhmZoAagbHGSWlY52TQ56TVYBF6c6tft
YSzsj4vvKw5czxWQ5MjunWYrCtqddf/7EC8aYPyR6kFi5wofa1czbqK5S04e/5SHNH+9/fMXHPXi
88r05CmyGBXD58HqNY6hP2+s+6PRCwvKBJXMKe15hAV0J43b8v6mHcwPwgbkGuCs6Ni8PAEZMmV5
5Q0J7jk9PIJZb8V/FtwU5VREibLpFbJ7yjbziaaDV7zTcP5VXVilzoaCYLwfrBDVoZVgcdEWMATy
NkUtUgWlGS4pwW40IdwNfvfjD8f6zMwf2hocZsljcWn/rxU1oWHmmjf1FFYgyrJxWYBy9AeWHPcR
Nh3OdrxElPOVo3OJWOOUnDYuHSN/GKLbTrs8gn+/r5yuoskcPfNZAtasLEwfrfkDFwQUkPCAMgDj
h3spL1CALaHsgT6lU6X98rNfZHP79y9turPPqyosdm/3yVTg6Db4Y+n8Tp3fprYSTS9NEaoayEui
IwGQCGWKIHzc9BZrklOZ1Ttj1p9BWfvl9ijkAa3E66hcgjUFPRyYKlf+hLO8hll6rVllQXBqC/Tl
zV4aUdfYOnWw96CGBmwlXVn2pe2Bawg5Rbz58UdZFe6MTsoMjMnQ7KifitC3CvBOxW22EnYujuxf
Q2ptaKa8HBmHIY18MqfXrO43FtRZtSk4acnaAb88qsB559RBD6cyKtPVamEbcGZr2LpbdijnR+H9
ub1US96AGBoFZl0eK+pzt03SMemRZkQ4kiNjEzbAt962sDBloLZAOCLTpNcNQ2NiQW6jrN2T5b/l
7aGlWphl33ONhM6artvCYGAK+mSogOBNrYL467Hw065i7ml89s3Pzvjj9kgW1gPVU0wVYGkuCBTV
ndP6Wpp3uQdBZmND6F+0qh/8KQ5Ys3KzvLuRsoGgiy4vRwPIVVhUNpA3WKXfTO6Js1qE1Zw/Fln1
MLruJiv4bz5N+hHz+mY602Zyq+39w0RbNXJ4vgforAodT6tSgJo5806MVw+ZfchegnqX0uD+c8iV
jRBAk6JJ+So/jC4FuxtrmBmNfbodxxW3W5zD8+/L1Tw7hJyJI8OSYLU6s9oWfO/0x0mPdfFQt02Y
0iZk4yFZ4w5aOL8vBiU3w5nRuXfrPOkwKO3kBl8BI5u+3l6chd10YUAJapAP4xqzYICPItILwFaR
nMqgPQZ4I/79y21rCxvKlQLzyB0hKrgGdrldkhkuNpRGTq72syVr+c6l4YC9xUahACz/VzTdVcX9
Gh3NGsg13bBJ3px0Ch2H74yy2hVFu7s9nKXVObemuESRJ/6AR6V2Sk1jDMsUBA9p8QhKypVpW7KD
iBCQUkjoIThXIkNaZYleQlb+1HTzcWz6JwKqh6Jcq64vTR7QpWiQxR2LLjklVdmCWHtOOwzHJGWY
oHP7hDTIBDLlgawcSAt+ALQ3UlwIGPAeV88jzZ2Ksrc1EEjZLbJtURGsHK0LMwYqR5BGgRIBWGmV
DX4MSo/UNg1OablxgrASW0Psby/+0hjOTSiL71Wt6ZCmQkbnNXP3U77iWwufB2WU5MBAneiaiUif
W80ea98/gS322NXNltI1rQx53yu3Asp1KHQhtAJYXV2FGaEnZxkeNIGtRYH91rivtbuzAjRg/kz6
l361MWppTOcG5d+fnWaknnlgWzA4fO8h24w7YMWvFpYdCgM4mlDIsyBaK//+zECKh36jDxWISkAS
pB2CItSsz3cvO5D3YA1EeQ16n2oQxaZ8qibLAtHGw+wB93G4/fmFPQgOSsS5iDiAslUREXj10Tkd
jDTmXWVF4+BDTJYfGvZHsxrZsjp/uW1vaUlkFl+294E6RD1aWoP3HJChLJ78Rx7l5vEDn5d6DxIX
iI2onFwoChNuj10We97ffMjDYOXnLy04vvt/3zcvF1wklKYsabK4aJiIXNFsSMK2+mD3Ky+CNUNK
BFVXYHBpKQaCwuBQRrSM+jVNGVVSAOVnNPAhy+YAVrsgkmrOrk+8HjQ7NU93vdc80aI9jNzaUN98
KiuvDFEO26AZsA0rFC8yA0ozoP1dY9t+z4Sq58LZ71AfJXmajtbMkjS2Pa0/9Vbh1NvGMl+DIBk3
SAIXWxQdmkebIwj3B+d7mbrD4wzG87DphPlHb9c455cOqvMfpHhRW6Rz4dWYGFxeO7QihkP5RZtO
aRqbkm4OUP9pXnmYLcD8ZTclSuaQd1jQea0RTVaei40RYOXBP/MT8KLQM9rPHHQbod2wfu9NdRMZ
PuQDxiJooGBMvGgeRxa2HeUbvW/aDUlHssGD1t7kOSkfUVjqdoG91qQlr5qrBUPEK2G9C8qKQ56D
ZgJk7DHUul+dEtIJMzmlTrEJgmYlcbS4D85MKUe4wVK3gPZ5FreehWjnVwZAXLImrrF0KMkcPUry
QMMAM3i5qz0x6+nUz8mpr8zIKQ91tXZRrFlQLm8t4U7SAFhwYmPMxDb3v95/7p2PQB7zZxfR0BV5
Vrr4vv43zTfOmhDd2s9Xonahu2D77fD5KkG6PLKblbfUkkOd/3y5Ic9+vtvnuk59IzlN7mNfiv1g
J1GRv5b2Gq/M0nUHDgskU4EZRY1BcacqyRtq+klycpJnLThOEOnwRyNsCxDIr/G/LNqCR6GvBGlW
ADsvB0UsriP/bGsYVPYcZOjTaV6bQYRBbWxNbwXZsTiDkoVTwjTBhq/MYNOWeoCjUjuB0WwL0cBt
Yyffslr7M6Xt/ravLZrCawoU6VBkuErAEdaOFbF15KV7Elnpk9mLrZk+lWhK/W+G5A8584rJAeur
NcOQWT4QNDKXw7F2BuhLrJy9S2dMAMQpsOsAPF69Eht7mOyAIak7a9mxofkzNIMPvUhXlmgBOA3c
6ZkdxSGmEU+UBJIsKHgEX7KC/JoIJANHM9hadH7WiBnVXr+re2s36Pp+sOj32/O55JBYN0hu4YJB
6Vm51lJHKytUGhB/FyysGki8NlBf195KpOaqlbD1PdOr3hHnxpTB1i4falO4ySmt3HFX2jbE40rv
T5P744OVMLJvm8GNrJbokWYZaBurwH52CDp5fMGjQpMNdTgB4rL1hFn/IZn3TTPoo5+4uJHn/ilx
TRoGojSfHAMF7g5put1Qak7IdPSw12jwiTTECdBAGoINRfwAxZIq/eQWRXJs+i54pKJyo4CCrAyt
10FUFX1y6HRoKjFgkF+yKgd3jzCCxyClv5qCd48zwE0bEJ3k+4nbflTwYjq2lV2/CJf126QazMin
bvLcFeU/fCS7kUBANXQm2kV67rIXbeibqCuEF4JzIglF1Q9Hc0SRAtBuW/CQlo/5HLAoC4QV1Qmq
hinU5La1ndJDwch3oQ3ZxtMN/GB3/o1QqQspEdopAZHobp7tIGT9lO3tmaJ11uLTPw7xp81tF7ra
KmhEBIIM9IWAX4BuQnmy58hgO6OL54KTPQXVV82NSvLXbRNXXqqYULyUJG2XT7WegqAJDKz9nzEb
Nx5Y5ch3YnsrJ8zicHA2I3eMS+HqReqBhCDRhz6NawMsCNWDKf4Zkn8+MJ4zG8qV0wAr71j1mMYD
1zZUgBZ9+l13TdizR26tYZ8XByR7vZCxRluU+rwyAQz3PXAKx1Dr2KTmz4mau1ZPPjBtkJZAQ7ik
NbsiMYQMkw/6F9xsvqFBI/zogArG8laumaWhnBtRXkBzSjJ7yGGko2kE6sHfPeG/dJ6tvBjXzCjL
oxE2N3orc13+myjien6ha0XDZRMBiL4lt/wVxyhDDIs+bSQJWcPyCBLbB4OzPGzuR75LfmdA/pDr
koButTRmW6h5ezYquu6eO18r4+dtT766+OXnXTwY0VhkgD9N7tyz+7iZNNBBjBrGIYIXKzAOKbEe
iMg2+mRHt00tThmQURK9HFzLzKGyAO6OxNVOuvHDzf4k3iG7m2JUjgYNLTpSkDI5rIwmQ3FqyMwO
r85in5CNbf4/0r6sR1Kc6foXWWI33AK51NZJLT3dNTdoegOzGczOr38P8+mbznSitKofadQ3NSLS
dtgOR5w4Z5fUuz8YBTJMay8I+llkNHHT6NYEghByaussvZshaHNwhik+VG2jesKsEfjFdYvAAqR2
KO2hlx5PQ2m3FC40sTqO9li9n19zr7T9nidfl4q94sT+KRaEn5Orq0ihNq0inQNg4YqWk6POCk1i
UMrq9FPdp7tEO2TV5NvNX1m8a5aHBQyUt+dz42qAYIuLFCU6meEd0pLZbpyQgXvaKea/kgrtzCz2
R/RimfShAcfZbWNXSYB1RtEOvsIM1y0lRdSxNkPCKqugoVKN8QM1EezObCj2QgeVjEUyEIlSe2eV
0OO2MqrSndrYALC+Phswr9e1OnBFijFPMv006F2gGV+FeIlTohjidY0JY0QwCAkcvOSv+UOSrE49
1ur6yTWe08Xw+/EeSsM+pB0zGibxrs6R0/x2e16vThFknaBjDPYouMx1PbWBYlyWERdP4cG3lud9
MBiKc2pj7lYANHiD8Zi/Rt6ZMSK7vkNk5JJoHP4Gu2vZv94exHorSNvtwoR8a7iAwbX6Qk5FEfDF
xzz9b99fh3h21Foz4CXMxvfB3v7Aoz/4OE6ltTl8zQVJnr1eqrPpxThcWdr7S0GfiCsUE6RfLTOO
Aw29wA4wDchcy82ZS9waQGogErEm6AQ2NK32OLzie7e3UKhPRmBP3LHwAaGpA15m877SDHHItSwL
bL1m37W600OTld7OXvJ89knjqdotN46Ti5+4nm5nk2wOlVGJtkCk6TXfQbHU7Zp+fqZEf1oaEbCq
V+SyNp3mbEqkeXe0KV70nCURZenOctOAjd9vr+zmiFbWGVTe0SQoy34ZdUacOsUN7ThfZk8LuvLB
RvfVUr+AtfO2qc3B/H4JyDx9yWixcgHHURRn8+eitF4bMu4VJtZQX9plgCqhw2gtfTjomr5coC7G
I7UoGvtk8bzZQVcSXOAmSXes6bRjqbVm2Jf653wpxeBTsbSHoeuqYFm69qcr3Cl0GNc/eXUqfK+m
EMvVnO5giFS8D2bbvVZCLL7ZzPnT2KDBC/Gs8WI0S7XXE2wLbS5xpTUTexaz8z7NTXmc6GQEmtYP
EITVyoCCk6QIecH4zhFauidLPu3aBu2NPsg9Esja2+YpXojz2gsKBi29VuGUNvbYxfysfz9z4KQz
tbS1OvsERb6w1fcpDxxwdeE1e3shNg5UYBBXzixQcKw8N5d2it7y+CR092S7R64/cGzlVLHWG0O5
MCHtxRr+XBYcJojum6hrT/fpfEd+3B7HphFcpyvz31qpNS/HkS11no9scE9u/mrpx6wJeA7XUOnW
bUQOgHD9NiNdDl2TLr1WwExhlyGyD7r5Mx3DqTnV9eyXzTsotG6P67qSAxXec4vSRikMQnjLO/cU
F16wdG5AM+DVYrbrPO7H5YMx703kfAz921Tueufutvkt94DGwBpN/8sKLrnH1NCkNkjhnhpmP0yN
8xCz9m10VdjCrWjFgkIjaIhRPbzuykjFbOWUoIMlb3jgTeA6a32SIuIk3HfSf4z8vrJsXykBujm8
M7PGpdeUUAgW+SjcE+VvgzhkaeCp+vJUJiTHZAsjrF8a9Jsk/Ls559+Gie2mUpXu2PL/8wmUHBOC
rJzqCSbQnL7w4tisySftMJq7j/sDsPVrfgiJCBBgXk4YZWh9qGeDnkAi4dfGy8DeClfFi7U1FhNl
aw0ttPr1VafhGKfpBCCRNZi7avYCczGCuvynZYrRWJuWQNgBLkQ8O8HXdDkcm5t9lWkJugWgebif
MpcG9bIMn83SQzeXw8RXajGyj3Vt9ruJjXsbclHHrGq8A1QS08THAEDeQIh5P7KquauSug56k2a7
2k7z+0wU1b3DUGUciWUECwia322HT4HT1JoPINsY9lPr7LPGtUGEr41V4nM7Ey/dsDg/s4I3D5Nd
uHskk/J9W1sILyiY5to+dh9TRubQdpnYZ5xOn/QlY3ezl+Fuanv2qZuBZgXIn/t165CnTPQqhpv1
1JYu8H+5Tv7/1EmnurUIshCCRWrGz6BsttpH4YC6sr2vl+ex3N92u811AgUbnA6Ub0hkX64Tz6fR
wb3unIYMUhPlseT/YID+qL/ctrMR+QAwjxoLnoWoFsg5NuAORJa1lnNabB6k+t/ex7WTcZyvQOAV
lIHmR7lyVNp9ls194p7SQEBV1VM+pLfOGwvSLdCehcQZ2isvp6qMe1TYeIoTG6XlPMzyo+b+wWqc
m1hX6yw2MT0I9lqriVZ/ziGhpwVx9ph8PAhFD+DaPgdCmuuEl11ks7VkGjCS9guJo0y19TfcF/1n
a70Q/13FPaPBcMQNLdwX1HZOjnbdWfEC3wjYwUcC5jRAmEEzIKfUBtHRDHXK+AR5m6Aehh+AGN7x
1vXNFGGkqDvFqqjsSRuyG0oNyoModZGi/2QK61Al/TExUNKIvXvedYrK2jW0A558Pj7pKhCxl5hE
zPEp7moBAgVdf45T+tPipDq0s/D2TBTCj/WEhxoVvwZSvYNbOjkudLZP3Eynz7f37pbjU8QPOMVx
OWGLXXplpmWtDf4l1H/Rukh+Dj1apBVlPpUJ6ZJNSTvQUltBZ96Tqb8U3Qt3FeXyrRNoreGtVRjA
RWSvsTIGpFjD4hObmr8zAn1Xl7Lj7ZnaesBb0JcA6x5gKeCnkOowoCZpl8rxkKdxFx2SPVAqOgYQ
Q0xBeJIdieD3bQFfZdkh1tG6PHt3Dul2PY2/FIV1uP1jNgeMd+2/BYdrla6xMrXB5AVqXakOppKs
+NK2qm6FrXVbyQWhYYQjUTekMI90okmsysDWsFdKubrZN701+QvR/+A1BT0YFNDA/QeErVRDS7up
dhmoP04dLZ963dzrefHJWVQvKsPYuhDPDckraGn6/4O1eIPJHpo6c/aGy4pDMcZfUJBY9hoKhRkR
5tNkkma/zGZ81/VDvVti29lXaSt2rt204aIPjd/XOV5mlv3dRC30UMxNcl8ttA+7GHVYYsTlDr0H
1i5lpY7+dW9AAloQ2Kod790eOYUslFeGactRSEVcdyioxnb13AtfdIUIGwMkuUWjQ6KwQHG28obh
oWATu/M6b+K+cAHcpTH0HwDWEcHAZntf1by67xLT21tsmfdTMxXoOrcrn0zoxWvRpX7IOU7sJGvH
o5Zm1EdWcvnszhQB1DDmB4iw28dM1+PA0VCVHdtOe7EoSjQL0lFgcPJprc2ftDiBzIG9fC7xf31q
B6/aLXRZDm1pvVOn+LbkFt0bE3EggJo9Wlp5KPDW2pHGLE+scpvDOE5FYDZj5U+1CbmWJRke2ZwR
sHwUc1CApMV3+2R+gShc6tdFIgJRZ3Ho0AV/QB1mB0HiPoSEJ/9sV6kIe51rYe/w4oD+AyuASPYU
AJ/efUJrmnOAaJqz610wu4PfcQqZABzZGeo3L3dH3V/g+Du85UsjGLveCVBtRWG8rVGSSljyRPOa
hQ2bFn8C5t0vzOVnM9MFUYiu7UZuNMC5i86vcoSxgNj0n4aKaztrmotwNtNiZ5TW8NCOTEfDVD/g
R8Z/98IxPsfZoN97go5eMOdk+KerEt0OK2ICLQ3VGq/LK19HoL+HxsyvchgmH5n58lfSk3+MUVRP
S4EwuvMq9tLPBETu/TgGQPFQvMRqCnRg7b243j7V78f4dapcL0pJ6RwWu4vxW2f6UFd2HyZJAwww
BF+6kPeL/ZhXrHwqU20Jhr72/Lmtu9CoyvpzatAmWtwCzghXqu7A8st8bZw0PKUZgmUdaF9KhIE6
/ED1vcY0oCRF/m4V3S8qRPnJ7XszQBXN+GU1ibu3yiQ5oBd5fPQy0w17cEPvJ4vXYdFVsw/uvPZU
NACrEiOp91XTDvcMaudQK1vaaue0PQkpQoOH1h6de1R4MdCpZGGhFT9HEfeHYUzZM8kYC6BdnHw2
nFHvfC8bkP9LkkG7ozyfD2UtGt9M9PRez4h3NLTODuiSphCL0d0Db/Up5Po47JpaWIBetXGwVGN6
x8y2PgzLr6E3ghR+26ImHJqgX1DEQRsHPBisgZ8HXHutJUlnIl1oLIylzSJh7RZ/tHa374+Ns/3i
89JJqPVgKNZikUWjEQMPmX3KXO3OMDXFvbxx4F6Yka6QOB3abky6LGoX343/rtk+rfdxrAh6VVak
GIbNWC0vbrJoIfd2fUesN97uHO3jt9TFWKQwRrdSWnceVoSBfLBukKy2HltPEY5uJa5gBUVxrDpS
OrI2Cm8BE9IsPYvmWi+wA8BebTAkcsD8MD/1HJlAbJgcPZelVQZZX2qhNXlZWCY5V4x32wN//xLJ
RaAOSBKe4pfQODTnHdEUQ1V9X/KNLk1R9KJaFhnzzglB8nLbwzcCe/RVoJgD9qo1kSot1zjmxMhG
LNfUPpf5k9G/xHlksjsIESgmasMSWA0RQGOra9e8a9o40NHhPD5xh6+Cwn3jt1W6x//8i8fdoyNU
Aoob/o7AD8V6kFbBReT8y5T0pkigQXBqJu9oNoCl86k9chHjAjdUYPSNZVr5a1bIJu7WK0J3Ppsu
B9lCfEqTEAdorcIzb34fpWvbBgcPOCilB1EvMqPKGJCupQWZYaE/t5CAURymG6fdSpuC5w1y9ddy
37TKXeG1zDnlxUEDfWC2I+PHU74XJtY1O3vdAwKaE3uGiZ7v3crwDQh+Vh9GHSOHTvECQWQLNRBE
spdGCsR7uplCVtwD0du9yBSP042lwAKvcNm1FwmufPn5wcCbZc5tqJa7gRM6H4Z849cDloTWHXTS
oc9C2vBE05e6dBccoGXrjxQ1qPnt9p7fGgAeEICsA5WDMUjzU+okddIZiuVtEogUHBQfP7IAtvj9
/dXPzhZ50uuupQ6+T79k1n4iCh/aOEjQ+GejJQwCGcBJS/dYnQg08DJo89S2d8+8v9AZnC1T0FEU
87rvfzBVZ7akqUJcalfe0rJo2s/Wq6a93P785lCQi8YlhpzaFfBqconrOjPPoqGgz0Co4l+L8T3S
RmFVK1ZFZUtyW1aZTj3iqRGZ6NALpiT7ugwakJKdUwRGXtk+6Pi/3B7exoFCkcjBBb2+i6/bJ7U5
Mbs5y6K0As1b/Dgzfs/i99tGtrx5TYSBeR/HFpzi0ttias7agMs9srxPdukXKpT3Oi9SLhp0rQD/
4+oCOkTOZxgeMzPkUzJoLlB/wluo077r8biLPQX8RGVI2vjuwFy3qLHxTf2H636tIFkfizdbpbuw
4QcX45G2D0i19YpVCCjY8jcHxrhuqV+C7s9Onlvjn9trs+EAF7ak7UNcSEjkupFFfR2Z8WGoIzYe
/sAEILj/NkusWPzL5bfStLOMGsufs6+dtcsQJWkKN95cGMCCQEigQdlBZnWz59KpENVil+bFDJab
MkvfIJiavjQtg/KzWWuKVOCGS18EZdIBCoYjvV2aAS5NfgL4u3yYoQkEdedBn3QUiJI4aKDGe8MT
YPCJLSsPcrwtby/MGpFc7ZsVirbKsKNgIAXG80DAsDFg35QFXvpTkJJvSx/v1raZNhn8vvzRfrgX
eR0XdiqogtDDie166Qu1kdoJqip5VAy+aT9XVnR7SFvrAiSDvUJLEMvKbbvQ406rJffyyDo0/WnJ
FcxvW34GQB26qaHuco2vqtu08abEgMCz/Y/Fg3HvGXsnfrs9hutuEkwSMDEIJV3UJgFouJykIh9j
o5lhZe1pF69TFjrZQ5GgDzAkAFGM3eLPJOhMlRjr5uRBCQo20SZ+Vf4Cm7Fu5+MCu2jCeBuFIirY
+jzoRMGOujangsb7clhxUUGvUIxFBOjYlO0Z+3Z73ja+v4Ie8Upa33qQ47z8/pzY3eKajEVx/2K9
N40CiqH6vLRbgFSrxszD59MaKnksTKc+vD2AjbP4fADyPcbLqtPHAlwGTmzdt0J7nUYUAGyhehBv
2jFd3PhAoaKBTTpcDFDlt5VVskhrRdi6PztkLf8AGQ9Y/G8b6x13FmGW2UCrpUAI2E3CtwZoVbIa
NYaPB/oomwHIC6JtaGLKImO1cNiIi59FTYPcEnnTuKJWsrHhEeyvt4q9GpKZ1BKaWkkRm6DxtBfA
Zn/lXbO3yINAv8/ttd8yhJ0HRjiAvXHESPOV2V3De8gjRmVySs1fpP/VTTSwZlVZUmVHuowNQYF5
WDAgU/9WFfecfRdDSDtVk/vWZlnh1Yj2EFVevQC0XiSlteCBMRpzGHspqFZV7/nNkRiAUaO9FFTu
cil90QuhOfmcRqDOSHxHq49uVn02KTmSWkVZurVjwNn/ny3pRDbmhuUCIRiuLcPzvSaJURYjcWjY
8bK77QhbiTNQ+K70tEiLOFcVfFJkSWenAxhNkCDzkH8B2cVPtyX3RsVDO01/Ga22m3B8+zH1dkOs
/cytWBHebI737Desc3+2eysoToNRGOMd9MEJROXuwNX8jBz3H2SHLwYruf3SLpkbcw1Hnus8Fh3y
MkvrEsWUbjojXjgrJgKVRpmvtWqLsls6K42gpQnxFZW6kOrz69/PJos685QksQNHdEMdj/U/uNbA
tYVSLYg1QOgh+Z7u9UIzEvBFlBCQQ0shexwTj/zJ8XNmRBpDDx0ffRz7NNKayDT/SR3zYBhloBuv
t71707GQX1xhHWvZR7LD07m029WOR+/m7oDiA+oZKjDc1oKgUQYrjRYLVGMlI5S5ULNtctw95i9g
rBJNEQVuDQIlhJW3Bbm4K2nLETKjbZG5WPBqx4vQ4zvIs96ep80hnJmQFj2tyqXoCpjwml2ShDS8
/fntESDoX8M83GrStkOtyqiTGfm32gE/KyQq5m5XckU1Y+N54QEl+J8R6arhWgExPwe5BSSu7TbS
2D0hj6Q+5sU/ffOtGxTxmWpM688524Zd3rRJlsAc197ilIFh42Cr+N63l+W/IcmZjIpPZa4BIwbJ
3LucHohiWRQzJkcbJVkq6GdjWSYbpXYyHWc2HRut37lF/9Ra5YsYrT0KyorNvy6E9A48XygZH1E3
aF9rpxxmyd+J2ftZHHlGlFXjYWobH01Z/5Pz/StzfrZQ3jj3jlZiEpOZHDhZUnCgGDFi6l4RHSo8
wlhX88zQ2McT7k8YcviPOH12oABQqcTgt6KQMyeXGzNpYuhC6CnKm8mOsWNTP3mN36ggd5t+h2Bq
hatZ1z1jWcKYQydkIQmUGOI8C7s/6BxapVH+syDd+DoxUR8HGjaivPbHd3Tm+rdXXTUE6chxZpG7
LoGTdfmpOg4qZu7NtV7JL9G5jntF1j8RtEJ11iEIOC3LZ9NzM3+pYkWXz/oTr/bJmY31N5z5U1KU
ZTe54PTXPR5Uw8/Ffmv7vbbgbf7r9mSpLEmrYdI2GW2eIAM47rpF+DXYDwx9CDIAGdp02d+2tr00
v+dOWhov6xwzaTF3hB4daMcwxfmy/tpb8yZdBGjDsAuduEjR649Z/M3N/uKgTB/y77eHsWkGGhVI
Za2UsY50ZzZ97zZ0mVCHLb1oTPkDZ4bfkCXIckuRNd00BZr5NSMCbkC5ApQ0SWPTwWPRUjpAd85G
98icpT9YfTVGLniqFTO4uUL/qkkBWnZdW8x5Z2UasGWRmy4QQ5zJ6FuVKo2+aQTvaLx00b0J6dpL
954KZGdQNWOR1XzLIANYDYpIdnOPnhmQ/AB9ndzJhMEiltDjSkiYe86rnSa7236wPQ5kH8AHuWaE
JT9gRSFA8YKTJhv3GtA/KiZV1ffXv58dA4ItFp9jXCv5X5BXoypunM3PQyABvG2rDJ2clW1T2jHw
UAM4kX+xugMisz+YnrPvG5c/fwIiJ+8IcuX5EiTDM8bxv31fmn5jamvHTZsscsfQK3eq19bm1gMd
9MrzhK4kOVGy2APlYClCZnz5YdhzMFVAUztfqkVTzNOmtyLGxzvCghKdtv6Qs2X2WjOpETvjRtQd
vwRSETDJwB5VvCtb4wF8Ep39gFOjrC+FrXU/jXFejij1QtsdhasSvDiLHfatobiA9a0BmeCs0lBP
RopcVsE1s7o2kgmHlkiHQxpXb6RF5/tAshIwbQADOYRF8nQIq/QwFkvYe7PflPQpj6cDOOwOVMU1
t+XoFnSLkVdDoRvnwuUEJwmKnZWLGso8Ht+78fhxNzz/uuTmZtWIYYhxG3RfzTk0VQ32W5N5/nnJ
y62Z1CLJZ5QC033VhnMFKvT32yPY8gygfmwgPVA3RT/95fws7lyOY4Nww8stv36jD30ZTEKVENwK
/lf6c4jVo9vqqk8h59rUdRT7KU5yv7c/dSDkyI8jf6k9Dx3kKgTL5qKfmZPuAOGIaQajXRbp7DPe
nnr3cnvStp5QKGcDaAiBU0jArOt2vmtTx8lZ7CbRopknsx/nMI2RRG3N8b7urNBDmTOJ+/d+UPnb
VsgG1jQcTNjESG9IhkeikczTQWeI23VfjlNocmM/GfRoGN2rGL3d7XGqzEmn02KUk1tXMJeiEaoe
p33ukBBQEqjrzieA0MPb5rZ8EcQO6CsCzzIwHeuynk1rPtRgQ10YyF2N7L0xczRX5ABBEN/uVSJg
WzsL2BSLYi5hTWYeYUSMdje0IGJ1wqE5gJQLMNnbo1GYkGlJtdqznI6uFKzVu87/apPvk/fjtol1
QuSYd63erYT/6LOQD9sut0vbS1D/mJuHvP2aqoSOtoYAlBmyNysNBooGlwsysbRMXJvlUdXgaWBN
D5b+UruqzomtUQC5ASJY2EKBRTpE4WVIELl5DuH0b1Xydfow8/Uaap59XzpFq5pk8FeUgyHKCGRt
LhR57C23Pf/+Or4zty1AiB2bNr7feq8A3mvpL0377uSKd6Fqlta1OrOCDnoXOoBVHo3taX60O8Ug
tk7o80FIWz3p86wEIgiD6B5HiFM02c8C2gtJ/4B6R01UD3XVnEmeReZ6oEYHc1MfQK+Exy/2fFBm
NFRWpHsAymqzHnerZ1mtn7XvqeX6Cz/Q/K+P78PzyZMuUYf2qWAtRuPWvwQ0d0YVP/y1BOSlD8uH
SaWtwHpe5FFOvWM3POTeA4nvSPyZsx+ZNgVD9dKJ76Z31+t7Uyf3g2oTKabyXzjBmfvplC1dkeEH
xHUwT2GSHpMFTBd3fzCR7qrgDpQVuoGk6npaUIOMBgf02D5YwLgqPr91n4Fz9L/PS8Fg2XqiMdDP
EKG3N7P3+U+R72L9wNL3jw4DUHRwAQPkvNL8yB3s6ewV5bAA84I3tW8huTkowuzr1QBdAtBm0KAD
6yheoZeHAc6biaZuV0TolfdH9hXcM0K7nwqVkOX1BaCDaGnlgkHB2LqKDvmcoURHAdao6/dhfhHm
vWErDp4tE5aFpsoVrIO0o3R6WmgTGDUxsKgiHdrmoJepyARfH5x4op8ZkA7O0Zork1cwwMvOB8ix
UxZuNywgYQKGGQBpbYBOpNXIdHfolrQso4e5/izGt9vOtDFBwIWiWAKcK16JMgsc0rKj1xCCtS5a
vyMVaDoL36tURdLrCwAOBY5BB2kZELLJ1RonaZwlt9MC6LbnMt6hU+m5YM8TAvWyvbe6D7/fL61J
JzOpHGELF9byo/2JqRhUNhbEhBbFCjhFlxSQAZfbYzK8cmoSVkckc/3pxe1Gxf5TGZB+Ptr/0MTQ
wYCbhYC3TP3u9ppv7O+LAUgXSkUmqi01vl/VXyf7fiyDbrrP7NePW4HEEaRn0JIAogVpZ7Bs6hqP
Z02EuKU+DuadSI55fbxtZGuq8OzGYYh/EOBJa1ELPdY9RuvI/t54f1nG59uf39gd+Pm/Py+tRD8y
jU+6U0d1MQS8Dco+dOMl+AMjDqJs6HQAKy/fvpSShdVWVke0vxep5/dgVWCzIsDbHAk4GA1tLWbi
BXTptJwyRlJu8IiKeTrmrBjeLZb1n62x8cLb49laE9BwGhDf1tCrIoPkyrqx7YzldcTzh8ggH66I
AVly9nVpIKWzFI6d4+udfS9Y7Zta7Yvxw71yMALoF6R9AcoGG/vlbOU65PvKGkvCkwntHXfzHHG0
d6qEJzdmCrV9zBFOXwDLZUFCm8wxpeC9iSztua6i/OMLcfF5KSAhuHhJW+DzMfZHHamOqQ2XAngA
uUV0+xurYPzlJIFWjNJmMnk0ELSqNujlslFIDL1F7xSR1aYlG7BOZExXU9IVaGtZaZvZwiP4nJ+D
yl0fWDCCWOm2466revng1dcz/T8z63KdRaExotAhNmEmr/9qxIT2Bc837FOsPRASmaQLxvn7bYub
A4OCjoYWMiQQZQBY01ZVlywWln4qfWibzPxESsU5vOlkZzakyYOEmcbL1QYTP8BYH3buz9uD2LhO
1mwYsD3QOEQrlOQHLnGqvIBYVmTUj8vyQqr+wHp+1MZWsT5bIzk3JG19WmYuAVQPrI0By9HoPakC
343lgHzOSmzqgLcFMcSlAwy0qEHBsHJzGu8a3XfmnaWCQm1Mlo0tj9AdFd5rHiCwsU94mg6QFfNe
rQxM8s63jjb+Mu5uL8rGXF3YkeYKZAVe2bewYzmjz4v3RkUffP3aQUS96qOB4mMlKJeuxiphM1BQ
UJ3xjAY7xQ3qxPDbVg+A8fNN8XFw6aU56URG9TDOqxq0oHn+RdhPXrxr00NlhbdnbYPFbX0noGa1
AglAbiR5QMdbS2uMFHzoOtQHRACUx16H+EZXf57oVwoEe169xfX0cc+GWQSTuHQQjMvwvhygH6R3
6yQC60H5PmX/4+dXZzk72BajL73Gy8ElmrcBM1YiB8UJva62dHReDEA6A1pbyz1PgK8azd5F6PAD
YV+0FLwcuzi4vUSbe9RGywea8VFTkBHmiGLyrGBgXi9K7UUnXnoHdun2Tq/+oEgKXzizZFzOmkk5
CBZWiRRXgKAwKGpFJLO5RXHQ2OCGAtGV/CYyQXnd2yM6CcR3bTqwWuHLWxOFJyMS0BAwvKYQn0fB
UysHsHxKhveu47vc9B7g+YrAcmsU52akc6ArR6tbhhW/Toz3gVmvc/8nuwMAJQ23JIJX0K1eLkRM
7Vb0VceihD/M4jgdbnvU1kkGpXcX5KGgqcRcXX6+7c2Mc9NOo4qu3NlGKDIvzPg9T9mdbipu481V
+W1M7vCwNF57FadAqS75Lk3sLxAf8YfR+nl7TFurgpQ6xI11BMtUPp3BrKPzgsLM0N3/zDTFbt/+
OuYLCrqAK8kVKjepTXByAI08O2E7PJGPd5GsQgG/vy9dXsbUVXh3AVJtdS8eFQcwSgWg21GciltL
cW5FejtCXdBtLA2jsPnbnqRfHKowsOVYUBqAwivqTmjAkByLaWwYWo6tQQ3wlAjQHcflS6dNd5lH
dinJVEmWrWUBE5yNTA7SaoiULh15rLzapDH2CcI1/1OPp+Rtp9oaD/TH8GXw/0ECWhqPVmqFxdCO
GE3dvTM8uaDARveoF7Ift+1sLQwOxTUQXy8VGcVj90th9UYDO26Z+U6fHg1SP7m2SpZgc74gJw01
5jVHIettEdDYianBfNWP+eD6rHcUE7ZtANx54M/B0SVLAnBvKEEdMqH1RqQ7FyrjmUqKYiucRIJi
bSBZHxEyUGhhbkZnd8LZJUiYjbHfW8/9mIYgz1GMZdsSYj30DSI4ljE9Sau7rdvNiPeg30NLf/Bz
MA1NjuJ6V5kxLn14sYo8cSnMJCPqDsA+NYB287Y9uNNft71s9VY5ZIGqKGq0q4rCFQqnBvGhMS3d
GsD6nXm0x72lP6Jz3enx4g9iobjtN1oiEUyc2ZNuMR5D0gNMSkk0I1CuAFQxxR4sGJXP9gVYR0MG
mB//gwzDhVF5yzpNmqWAYkZmEdRFSFRi6ltblUKcaGWLc5DhlY4cHTSaps5BtO55T2yYw6p5SF2V
jrXKyOozZ+HroM1OVoC7KFqat4EKyE/d0Vn1+N/aq0gjAp2MrmV0YEozZXrGNOYUj0vuvHfDy2wd
b7vb5iA8ij4y5BggbSA5du+ZBvcgkhX1Jjv103y34iwHyD/cNrPRe4UUBkSSV5UdPM8cabLIbDQu
6CxhpyYt5KTj+6SJ9ybJo8Wegnleq3lWwIfeh5JB0Mdj6BQfpya9/A3SzeoYzM643aQR8fau9jAP
qgLv1k10PkhpL6WWzTxhYpDD+JDxd2JVe7o4IQQafEtTHHxbjuHqGh4b8G+EiNKTsJ9qWo8xRZje
HZf8jt7dXrAtv0DvH4Q9wbl2DWlbb1sXua0kqvTyeZycJ2KMzy2aJW6b2RwFXgIgj9SQ5ZJJdZsF
YbkO0CGaWed2n2eE/jKEzVQvza1DFfSeq661swIupJWHnsMEsiTE0sJCyMb1Q1XfeUXqJ2DmTO0x
tPlrb6virK0749yo5A2kM8rO6PQ0clfKxyoF/O+9SeMg1VS+sLVYyHStA8QxAYDx5UnUlnEFHi4A
e0aXP6UEJTOPs4B5/fePr9aZHU+qVKOfd+nNAT1mULIIk0kPUxXV0+Z1tMrBI5Wug+fzeqXIFBvt
kkaT5jzUS/0al+6p6omvDUkERqA3UN0CK+pEed6HJGt2t0e4OZPIfCN4waYCaO9yJjV3mGMtj9c1
Sz+h9hhBYvkQu+afXFAgvaYrChEFFvk4BNvJBAzsCLXkekaZ69fU/aS1KjG5MRh4NUiOgPlaiRuk
wfAsGSxDFOiqMCCoapO7pR0P0JO/uz1nG34OMw7ksBHugX1b2lwJmBtL08CcsYmimD2B9c4JEvKc
9D9uG9ocD0gIVh4FyKHLCIOhTkfGO3TXGyK7Swbz0Ol2YLSOosqycSYh6AYGAIRjUM6ypWkrdQsc
TuDQioh7TNKDqjS/OYrfn5epbI10yjpjxvOrJmBLnTvfpd8HQ1dcDyor0vVQAd+asBycCq3dIjLx
fIIE2FypYqCtzCRYQcD3DXUxQCVkfhgiwAM6IesaZf0XjxT7ZoiDwqrDzF78AZzAev6qG41vsefb
vrBx1V7YleKWhHujbXdYJBuNdClPwZv6OeZ31QIa1lR1fWx5hInBgWkJnn71wpyHaSHNMJITyj1/
F2UVtGz8/PHxAOCKDiv8i0ZqaRP1nTMajgXxKr37Knqx0wB4874BVx6SQtFku7FfKdrR1hcz8nBU
3q8NFRzY8CYBWwiifBdqR/Fu6dFht/xBCXk9RB2APsEchP66y9PUSizk4jlSGeXc7vJFP/YA03iN
vbs9d//moaU304Ud6aatnK6veWICdTqTp5jYAcTd95PWHljzAkK5g6kXgRX3wYAGL5Sdjq1bBxNX
tQGs58KtXyGdG10G1VKQ2OJ27Mz/I+3LdiTVgW2/CInRwCuQc1VWVlXPL6hHJoMNGIP5+rtonbM7
k+Im6j57aw9SS0R6CocjVqwV2IKFZYGK+XAqxo9+3AeFDvKf8eX+0KeR3bE5x47lrVECcoXAxiUt
MgXnxMvDoROPXWPuHNZfiFhJFC4cBRdRBggG4Rzf8vT0VV6LiqN9GjssKngbtWsP4BUL8yF1dW5J
S/gIZrJHgJgDIn7+w5wB1gCYGrjL8fK53ZWqsHiPLE9yMSpwCEcKklVG5Bfv6n7X/wPQC8WAP7am
wV69EXnvQ5zNgjBvrDaJdXLpqz2sZLoXPCFMIJ0K4h8EE/Pa0GCi9JD6Dp6h/cnIt7R4BGGH/eSu
FaEW1+XKzmzatM5I7Hgqc1r+88ghG/Pt/rKsjWM2VZBCZ6AfwvebbOOa+4aEoKuXP/2/p1Ccej7w
zwQtQ1FrdjPWWqNB5rPEy4a4yd5T8Qc+2O8zaYugV8I+5OC0XbmMl4aGJw5k7HBFYrFmJnu98rg7
IID1nSo5J7wpj02iORuQtddhLkd/6/cF+3V/PhciABf3iQ9aKHBFvomWmtY2W6hqwSjkgHnzDaXF
b3GycpcsGkECCal8xOz41+3+bg0oaIHKPAHh0Tfha0E+vAe74sr0Le08UBBOfWlIfuHaujXiVIMg
rcLzJs7bYHB4sPZ+WlwfPGgnKkqEyfMgpvLcVgPAML2wwB1OmX+ya1RaPv59XIksC8CGEGMAWGT+
tnAZ2jJYXuFtoX/Om2Na/33DEZIBfwzMCcHhbOx+1EukH8iPzN0kZWgV4LkJTBoOTnR/dy2uCZwn
Cu0YEfg6btekK2jrdyLBi1o7ahvPW3lTLO0r9IPDv6P+9bb4JUBq1FW1pz3VBMw4iqMfBiyED10f
r7VNLUVDV5bmlS/Q2lkiYajgTy17Y/ssSxFC6zOgzt+jP6FXA2UvdAADrjF/vQilx0QqXAVeAgU9
yOJ4p3Q0qpW4eCkguLIyvz1Lh/pdOeVtXI9+Ni15Zp2zN23nNSm8PWLP0C9+3N8JS0tFUEyaklAe
nkyz01mbom4UmSS0xK5MRZCYoWWvzN3SIqGLDplDC1WRNwR3ZGQFgF7AP5jdGBj6uTQQT7lt4Bmb
+4NZMoQqAuoiqI+9lYSWGu3zgcFQ7PBjzJI4SG1tB771KGHjPxTGcG1PqQ5sCmh2z5xn4hMJ5gO0
jTLDDCGm6a7Rji8c0hsD02ivog8f7QuO1NHc3jvQNYBagfwHNwALoNSCpJQLdZ1ZRmjkSayxxEbn
aw7hB70KVjbXwnoAJgA036Qlh1be2QgSZxTCkxOOPVU0EDiizHRDN5E/m/br/aVfesoCVDm9jLCd
UUGexe/lmBddTFBHjGX84DXsp1N3YQp9FjQ77pNkvMgmP/rc3ggm157rC2+Ha9tzL0TokNkJg+0R
5RZreCiB8+v1k9D6TeV8rpsstPoVT7G0OXDnoTiCVrcpA3u7OShyIH5CkXqtM2i7qN2g5+H9GV3w
DOB3xt5A2h1zOg+026r3Bz9u0KnnOqHyk8DunYj6a/XSRTNo1pgEzhHtzHPIqAkOmV6MSHNZ5Gh0
Ruh58T61/ZU4e2m+UL1Axn3SNzfmpxUADcK0idnbcvdtAjmUlShnwXPjrgMG+nfi6c2zpKwlb7Er
URApytCpd7HcgydMEi9gII4pHXdldRaCHg9JQbzP8Z5DI/Ts6Fpl3eptZRV4rrJQ5QUq2uBeMfdu
muwbd3N/KyweLvSKTB3pKMu9ocNmIm7q3K+Li86SQIOYY0r9IJUG3FIfmFCI8TuIf/0snbXn0e9m
99kTecJNTskOaKjjX7f7HElJN21N9BACa+aeAHqiQdo09knQYQC5oV5GxOIeylGMhTHyi5Bf6opA
Or06eqQE8RypHuKsyZtApG7+AkqSFs3OxN/UzPuZuoofu94eNhzx60rAuFQ0Q5wI6C+2Nl7bc8i6
bphSVYlboBPJe+iM7MB04BucMeSg48ZdFZq1BoHIxAjyunptSBWa0B67v3JLp2vCm0+Ub3D187Cl
Mr3O8Vpe4Oot3jFbAVBl465ia2iqpSQOutT+MzSPXEjBuALVWHGpiT8ETM8ObZ09uHjOsqeWyz3S
sg9NX0UDBK2gfbfVHHpoIcZ5f7hLpxxQLmTmJ347NM3d7hZS1YkEJ1AJ6gSx61Ntn/5DFRLyAH8s
mLcW3IF3Y+fCAmVBq5+6Nd23pQVDGIaY1sNfeJrdft9qaovizJeXrhyPDX3ngZMiMb//wzRhb9qA
toPAY07OxQ2zKC0vLi+OnJiAIroGtlnyhlAS+c/A7OLPattKeQEDgMJsO9ptegX9KhzZXygeHftG
LwNVaml0f1hLJw4pDnRiTnKHqBTOnOIAIHTt5T4F4T0LrdwPEwLSq+Knk1WBcI95vPElhOLp1q1/
ZMAb3Te/tHTX1mebr6OycpzYRdcbf4gbf1NaydZr1xAfU0A+d4jQ14AQDTLNoJCdfsVVVAjwpQfd
oKREIqcNwKu0hxT1IU5rkJVQ89D7ABNP5XfbO46m/Fgp8+QN+SPrkp/3R7sU23neBNSeulPhn29/
h4AqfVcWFTZqjU5l22/4RksE34CQrQvSxGIrR3thdkH/PZHYA7+FS3aal6txa1VpidZnFWrNVQgA
YZi5L4Z899eDwh2DtAvYYPDfeV+/r1floAbc4m0O1BPAgoEgkBXvEB5DLvi+rQVfdWNrNqCxGJwy
jr3iYpRb2w8KM7z//YUziGGA6mNK9EK7d3ZzWh26/ZwB/Yq59ZIZzibmD4L+quljV36BXvKKNWMh
Br42Nw9I4q4BUjuGOc98NsAEXR8MMMqm9NHRu6AYHjMFGbKv3OsCpV5F8qKGIaqgzt5/lfGvimw1
/9f98S/O75/xzzOFVmeNEv3G9DLI7fhsyMP9z69M729fdLUfbQtyeY1WUPCaaKE/PgsPcobPkr0k
8Qeqf7lvbIGjCGHr1WBmm8WtjFYSP4M10IWr8VOTnLj6oms/uXdqYxFo8YmyNoiFGbL8iYoDakRB
Za88OpbO4PWvmKb8asy1gRgKVzu9aO1rxwOaBOMaf8eCW8FAp7wUmere7jTtVyaUS6A03mLVCqfb
OKO2dXS6L3zzCRDC/f1JXR7NH1OzA9JBH9LRS5jS6anM21BBO2yNq2ghTEfGA1hNFNFQ9Z5nWIFj
41nlwFtzD1Kg5Ivfe5F6oGGbfL4/mKXdjscAPmij6w/9bLfzVgwuLjQPVx/NtxzKkpv7n19aluvP
z8Ke1BaiMS2Mo873GY10D7SrQD7s7ltZWhFglnB961Pr17yMik3hC0uYiJjTSKeHvtnXf899ihTU
lYnZ/qJ+O3LGYIJldkSTRzY9KP5BzhxW0CUBGDvasvR5C55eE2X3BkJ/P8jch4T+w9UxAbtw8+JF
hvzT7WJrXt6hF1Yh2OZdMJzBqbPyml1cCLwZAMDEU/ZNF6bdtblT6z2eDUkJMUI9pPLBJiveZGlP
gR4AEoBgOCTYurejqO2e8b4vKTSWOn0LYU9nA8Wicl+UUO8URFav93fXoj0EvABi4mUAqo5be9L2
K7vhtLxkGIxCZmYn008oVN23YixdDAAa/Gdm+hlXHmxq07D8AdQKee8+9CUJvKQ80yLdVLZ7SkHn
oqdFVCE9lLrj0eLmQVagq7flV0fkn4VJz13GN9wij6T23q38tskLzIJHdO6gWxuNaKDonGd7pxSZ
qauYXpD1/U5qIRA0ovO1gybZMSnA+SELuwhqXUFDz8gfSFvvwIct/2Xhr37F7Box9Hg0ofcLX6WS
wP0w6gya023Q2u//abh4ek+NsFj12TlJcTNyq3boxVL5owYBdp0aOyvFfZlXHKLQ6ZkM9kvjqqei
rN4TtRYjLO446Ij8j/054o6mCtwtCez7w6s1vCRWoDdQLFvZcUuHFYU1XDDudJbmXjNjZV0Lu6gw
yjq0xLlCP7Oebe/P5ZqRmd9sbUgJ6zSrLtL5Vom9Jr+P5opXW7orJw5X1IkBa3lTZ61b5btJQsqL
iXK7Xj8ozQ91Muw1eqwbsjKeJagioKR/rM1uNDCpDXZdueXFTb+gtIN2qTREkjyQFrrN8zRMGtAL
l0fbfkRz7cqKLbmIa9vWrYvgtc310oTtvHOC0n6VfhqCYDYgOHxt/h61uRV/vpTAuxnt7Mi5eH7r
aeOVFyjXb4cWpJ36qzFUm6579qYW8Xpj2FCK6dYk2Ze2jUNMf6IW0tGePEtnyIYlLh0F0iVo6vCs
o6JfjW4Nqru0cZDwx55B0mRi7Lidzp67LVcJPG49Nq+j45/KyjgKnaCaNbiHLF7DUizunWuD06iv
XHwL1mbWgxj80jXbrA5AGDtaUevtsgJkqIE0nynZizU86DSKue+e0ohTuRP98PMCtEXGrgePAMDW
WljsmLm5f8AXPw+swXQ9GeabVhyf2klrErQVMbCBlfyxbvf3DSxthQmZ+TsrhGT/bJUoEb4YM2Aa
pfMi2UFrX+J8Jdu5NIbfXhCEjgZyE7OrVzAx5J4FgQuzOpXyo5utJF+Wzi0Cleku+a3gPAuy4yEz
WSoxhApkYsxzIt5pz8iNoNthvFiN3JRj+XJ/1n63cMyX/drmzE/lFKxzdQbYLIjct7QqQrDw7BKm
gwm32BSg4E2Q5e5KGqHDacvqdBuTLEI2FjlYPDO86lLTMczwZ55gD6VIH0BBcqgcHmE0YSrSH7ld
bDKzOwnQpGllHXmdOLDWP1mxe6htstHLMbo/psWdYMEbEDxq0RczWyagtEfw7U4thfLQsY3LduXf
c1GDOQKJTbwY4BGAGLo9ociu546XcXT3dhGSKxpZOS2LLuDKwLx0aqLzKpGA6F6I4wWOdVAgoHUE
3RLtmbqbtn0W2vcG5Ga6tzZ7i5vwz9DmiTcLoktoIgACudPAgQ8hPPddMlx4e4mZCOka6+jikbqy
Ntt+ZdwTE8J+0N8S8lWkKpJFsfbaWMxuXE/m7D4kA4CJfoliZkyKfdWSQDZOUJAmyDL7QMCpV1fj
J8Af3ttmvc1L75k66DRyrDAdwB3Ykw/39+famKc/v3LvskC9yJtqq24G1kqButK4ch8vnoCrWZ3+
/MoCG2KJbgwcagPSRSrej+LFWgN3r+2T2SkjQstMt8PK5UyGsf1OgaguoQdVyG3Bvhv+SkyzNmmz
m74thMPdGAdC604WVDLyeiUHtlQKxJnGgxd8ML+r3reTluSg9R19LEtiolO0+RTn7/CO1+PzYDxX
8uw5L9rYBnXxXvKPJa0DyjZ2G4e2JQIqd4x+Mtg3MWyreqW0bEwz+cZFX/2wmbPJlFsmtcIPK8hZ
sjzyAJlPmouuDmarIm4B1M4unflt5D/06qust2n8K28Plfx8f9/+f87R/84QCB1vZwid/5WRUXg9
OhphrZHzAHhfkBnV1kFcMgo9aMHVk9hNpA1iN0LdzsbPBe/03oj1I3idftz/QYsTA0ErB+A8VPfn
LxOpIGPGFRqJW9UFljig1WDfQx6udVYu/sXzdGVoOgtX52nsO4jqDWjIsU11rFCXbqvm1K1KBCwd
KWAl0UEOEjJwIMyO7ZBrcZpS3P/KcUJ01rWkD7kDkT3IUfZZsqPxWoP04t66Njk7xaNKk2Zs4O1p
K8Os2/relwEpYOE/F5keDjr6NIo0GtpPQ7ZFt1BoasOG9OeWIdz21yQYFp8REPdyQK0MnNUbFIXh
a9DInHqSqvGj4jtoVwdlv+/4kyOzQPKvtvg0FJf7m2jJsVzbnM0AMVNqyMmxOH6250E6pvv7BhZX
9WpQM89VsTY2xgKDcnq+QbtXWPHPPtGCsRWRYb92ye6+vaXnCkJIkMtbqOO9YSgVbZcPrsIuani2
k/UQ9bGD2kj/SKa2kcJcGd7y/P1nbh6pWKbMO9vEDgLXGAe2XK4MZ+nsuSB2x/kGWgj8ILdnryrA
+O/qcDom8L2O3DnoAs6q7f05Wz4HV1ZmIQL2st11gBRcuEThQb3Y5FSVxQ4MNEPzWskXO3+KzQfI
nQcuf8fBYRu3L4PYluXh/g9Z3CxXv2Oa7StPAy4MU4sFfoccH8oPfh7KNtCtTeM9EHdtzGszO3M3
baebELqFrTT9qtFn6fyA/8yyT4XiUAf8UDsXoXYk/+LVO+nyYGq8hQbr/fEuBrpQ1sIKI88M0P1s
4kdRjRoDOdLFqp518V5XbZiLfZ47AaiEQz+GoJxrB4Q852vncglTgkf91OgELAf0eGemvZGPGYjs
0IBE+3ojbMN7EVJ9yR1eBmit/0lITTd6asRbh4gcQOn8V6bM5rXLqm993q4lURaXHrscCX206gJm
cLv0bj+AVnFqWmvsZlMn+iWFsKWGV1jWFFvaFFEn115/CyTaBqbgj83Z4YIXbnzuokEP8M0zgE4b
WZgbWjUbT1dbTcjILvOntmy/Dnm811kWwVVGXGQP0jKj+zthbfiz1SCeNKt+egnYyg1Arh1mk9Zf
AwFjuum9vc4/3re3uPuvhj47aYYmK02acJN6C7+P/nKo5/xSLv1638zasGaHzJNpr+fdFLc2+8ry
I9p94AIeLK7DREeNC3vtvsEpGpxHi9dLOrvPnKoWYPaHP86S6jWuqx/lMBzSmAWVAumvze2wq+QG
hZP9P9hFElyHTDuajX4f9CvP5WlWTyFogvxR2j0atH2odP4ZAgebkhYnXasOWTFGrvyHfkUfT3zT
Qm4JMiBzQBNzgbs0KvQXm36xz0Z2qIHZE4CpcMdZmdnFHXNlalrqqxGy1GCxneKwWFRtpKG9GGMX
ybxcwflMC/RmAdHN4jo6Oj3f1JHKQWR2rcNMUYmgzU4mUAzlplkD2Cze21dmZvukUp3JNR9mzFh8
LTT7V87clZEsbsUrE1Okcj1hVhKX/QiPBqrFx9RKH0ze0UBTjgS2DQ2CtPk4FmrDFGRD72/GpcHB
MJqbTLBYAfB2azkBu6fsW8gEOU0RQrQjiOuVsGTJgm9PqR+AY9/2AvS8yw1pA/DrVgdx5vn/8fMz
7+Q3Wo7kBD6vlV9U9jVew9Ms/vyJbBMQCDw25sVR0Wv4+SMg5WgEP2dJ84wjtBJfLB0XlNn/MzEb
AvraqNUZAHjbXpQ5YSnDdG2WljbYtYk3y8xE1jkdojYRn3ywerlcQp5bPZWqCw27+Ilr9ElLmvD+
7lo6oZC6nIqwoFoExd/t7mLJmDRVOiKflCErN4qNZXUfbJqcAW5emcS3ppArBxwN3RNAc+HvW1MV
tDpAHA1VOmxBQA6zLzUikTZ2nxnzSHR/WAux2JSYR5htWeCRNeeIYi0rRz+ftJTAtx2O4w8gD4JR
5YHGdm3/UTc4jhFyPSTb5NraS3RxoOBLJAgE/Um953agbidG0445hJVIj/5RQIhDvefWDhFaYwQE
fDZrFt/uT4wWxXro2QGLZ85rR0MPqDI38aive+09SKGhhFsg0bOSOlgc18SRjjotugDm7YlxP8Y1
JCNAdqagXto5zYYa9pF2/oOp1ojV3h4HjOjK1uzEEaKNvtPgLizcHNz42qkozUgqf8ubOMrKcqOL
+rkp5Uqb5+IQcfdOOwaaRfNtMxaEEzA9oEGys6OmGtCvmvSBn4ljUUO/7/4mXVo16KURBwhcZN/n
OZ8xHrjDKvDmmPyHrwCgxEl3tZVY5q13BGUS0g+/SRD1N70pZhMbddoiseSocUBSq0bhrV7jg1oy
Yk6I9knKAntwdju6Zqd6WyBgYt4rOi0Cp1zjHFiaq2sLs4Cl750idieukhG0OBVD9R7RXxZbm79f
EkiUATdLwD/8RoItMWO0Q3SoHI7xsdYOFQmGfsXjLrqmaxvTHrwKJUDOleiNQFSrWB4MPiQmPpSN
iki+i7s+6M3nWJzV0AaG/e7+4KY5uo3GEEFcDW62SqB1NOho4VmSW82Gl3aQ6p9TNJzysUAZU4KA
YG1fLK/an+mcrZomjKSRDizyzHnXlc2uljTKQZG2cpIWch63Q5tdY6nbAmKtYKgsd3XyTs+r0Gd7
w/yVpt8aWkQ1PfX2B3QoBrZ1LEHJbXcytLqDm77en+MlB3I1x3McC4MkHGTQUK5w9SYN9N55Mavu
WDR029Xm4b6tlfX0Z/dMVieej9o6svz+2VAPSO/7ehHEyHmS8bO71v66tm9983bfZq1MbObg+Tf6
T0X2UzebKAX8gkM9MNF+xRU4QKoJVv/d6J/vD3TV9OxBnUHexDT7aVbrSGcfAVPO+M/ev0gPN3r8
2RofobwRkJ7+39zBHC5hoEunSDUM2RebUj5z4zB0K2ObDt2dQznvtquz/z2UiIo+FLZ5SJp0n6fQ
0O5o1LnayklZ9tT/nUh/5nxGf7Bi28NMSuMXeLsDJT/dX6uli/v6AMycjJdqTu438KCaRYJUAzOS
AFGtzARoKNJTq3nnzhaXvluDSC6kwCYXgAc0UnAY3xywNzQs10qK6MTy0l1hpMFolLtWyrCvWDjy
rSi3IjPDOJ/+L7dOXr9S3FpcSZAEmCChQMJ/jiseDaN1hhI+yNfPQxyRuAiZeiXaO4W+tfuTvGxq
qvA5UxvlHK1XJTmXkuOx0IM7zgwFi1iyS0nkrJUxFl0MSCz/x9Dcndlupg/5BA6IwelifOBMBhMG
sUweTPuXy17uD2uhaII1vDI382i1U+aFU02Sl/4rrQBtKxlUyt8TftStH637WOb7vl552S967Cub
M7eWMLT8MyTOwEPr7mrvwaydoBWPjr8SWi6evCs7Mx+mrFRPISmMQraDJOCHevhxf/LWlmqyfxVW
2Dmex7WJcTRDs+m4GVi1u3GlHykwyzQmi9IGZe37Nhfv96sxTX9+ZTNRvldVEBu/OGSfQiqdhqUV
3TexuidmHquq7U7PSsybM45PlZdFSeU8t1Z2BI9gVOI5yXV9hyr43hjUiu1FXwb2JBTRJ+zN/FlV
oVNWB/0ifFnVhm71kAAaBK2Y9DXO5daLv7G/V4nC/kcFD3TIqAKjbe12PgGBNlMAmDJQZxhbVvpf
+zKPkKr7eX9Op63w5s5BuWBqQoXI0rwOBV4+W3oVPBXNedj7X7m7UgpZMzAbBzeYHEmCe1No5ceh
h/g5Sb7dH8Pidr8aw/QTrraep+V9W1Yw4TgqsLIXb/R2iawDJp6N/IM9rIWYi27iyt5sq+eFOyYt
w5zVJhJM79JeC3p/u66xvjh1yMaBzZmgHDRPHqSxFBkfQASRdyEUlmJvd3/eFo/s1fdn7k7TRa4g
WQlMlBcm/QuEqdaC/qURIPEyxRgTJcKcBKpNQZLpKxcjyMiGocait9Hfj+HawmwMndK6tFAebiUQ
V/gYiG3xHSqb960sXbJoGtXRmeKhEWYOkRw77uai0nDJgu7DbLqN6j9rSRuMthUW7Uosvzxpf4xN
P+ZqOzM83HOzhTF04m+b7Enz1lQHFy0gE4BGWCRv3mDGRc39hnoEkV/uB2UHoF8T3J+wNQuzZeEZ
FWU9ONnlnT++z90P97++dAABAwC/K+rnPngObmcodkGLmgAWe2kDpu1VH6KmOqy1ISx5FTBFmkjK
oATzpnV2tCWBujyoq7LyJy/hHLMsBONiUODEV0lg5SuIjcU95qHKhGQDmrnmp92vkz5ze9hT2Fhx
/YUbdph7n5hh7xT5fH8CF5cHGfJJ6XAqyMyCKwZMtDNUyATVxicByM+P+59fXB80OSMDDxkXaEfc
rk8dWxqlBT5PemejiSEabRf85llY9yuWlhYJnAUI882JiXce6dcoXJudjojAlE7Y9nmYa48VO/Gm
n+qQ5zQt/mFjQx0KzdS6DamKObNGpzxZg/MS6a0qkgHVw/szZy4OCBm639oOk9LO7dT5jMZxyfLi
kqtOR4cBReE6GZEqthyUN4d+jHgGsjlUXz8awLV/kRVYAVInrjd0hL52mcgxhOK9sevbvN9o4F8L
0AXLQT+i+qeM8D4YE3Sgxr7xw2aKoU2N8wj8yGgk0vwB1WJLj6jWeZ8lj8eVHb6061AaJZPMw4Rh
nt2bPBedQ8DQe9FS6IjoECfD/lirkS1datdGpr157T0HqtUjxQTCM9RFHnjIpvbWP7joayMzF63c
JgNPA4xoQeVth7WOzsWJwksLaDm8tt5UDazKB9V92hSgsyDtUa8dqHuMWr4SmS2dUtsDz9Sk3eUi
VXs7U7Zq7ATYQvRD6vlRp1pQymqDLqJg5PbKqVlcFLBZoUMJhUuQLN2acr026Z3UyS+6zdV+IJSB
pjZ2A93l2f7+Cfqde5pHtMD+gQQc5MwEtMK3tizqkoJqNhokBXp0nBEnoBxc68mxKwgupF7vBZ5V
DYDgxd2mHWNkV4fW+4Sp/qwrUYW6tFnUgpro4GrSxt6RY6A73EKK1G/OuI2ayNI18OGIpv9EMyir
Zk2jjugxboIEpdXvsdJlDN6nxn6qqfisS5We/EGWEbIe9sajGZoZ7c579FClCcfUcy8l7vuQKPYJ
PA7DS6NX486xuk/IznxVuipejASNkDmQRiflkWIj0JsDbiQ8e1TxTVd1shNjPpHFAORVqRHZL3N4
lWmTQ+q3Mx8G14kDoWdOADGfMziyyb5nrhOIntHApWUWCEk/6776koKAJATAYtymxYdyeOeNzwwA
QrCA7MBHprZF00EXpRqDNM77qAeACRqgrQSnkQpZ4oQxg4CWa3g77pdlVLdohLSYhY5hGxlBZlEW
tqbwjh6QYGGNItU256xecwCzw2Oj1jf1ywAqCKVNMD7PQw8cHX/kvTonX7m197zt/f01f4T+/j44
TdEHCoAu7s/Z983RqmjRaMO5c/SLZXZAM4BaGRW5FyRFgeBu/Pd2UbxqMjkKa40ye3aQfhsnwNGC
E9B04UJn3q3uLRFrZdefO0xhpZ8b+4s91iuX0MyIBbZGXNsQLEN5Fr3Sc/BJx+jYFRLP6REMHmZT
hqP9kcmVy2Ap3Lk2Ml2E1366o2ZLkzQHLl0PIcX8waT+ZiyhW9MnW5yZFQ+0gPKeBgWBXBM7A81a
M3tUYKyCivySm0IGVRb3Fz/V2IERPz4xuIXQSNWwcTXTPxmdnr62NUp1IdeH/hHtvmRr1Tk9Dkg/
7ERCrZXM0+QAr5zW73VFkRFl20k8G8J6t7PhAZ3X0Zypc95oHO8xHfowjd7gfLpmf0wF0z4Wtp28
WKSsTza4xNbSN7NT83vNga9CwhJ8C0g5zDw0p14BtgJCL4b6iE65+P39U7MU1lx9fg6npQZKIWOK
z6vsWA9HQHddZyv5xsq+V9nKXC5tXw/AeQcOAE+1+eugHZgOViF0yFMSXxI3eSSgu+7oGm5q6fpE
VRoILYCRcVRmMUCXs8TofIE26QnLXqG/145S5my1buVG+10yvdocv9fm2tJs6xJoLqMW2cESSZ7y
rteDTjMPMTRRHZWFQClHRUsDv+33ljtuel+cU9P6SNIhtBTfC1pGWm9Gfb8WQCxONKQ8cMvCHyEo
vt20qam3cR/39NK43237i9/9dNY0lJa8BIjg/jMx83eVZaia54qCTf+raF8T/8nk27h4ScCkd3+H
rg1mNskUhJ6pWWMwjq0CvzyIYeooXvGsy3sGo5kCLrTkzGKTdszAqFq1IE9BHjseZOgi5ZK5B9QK
VyzNHMr/7Jk/lmYORSN6k8UMltDkoYfg72jCPButoxnn2Ta24NQzBvXZhONS1hUqoH8/m0D2EGSt
UAV5E/ARC62Kyq/zy+CPIdVZlOnovyze37eyNMjfLgtsqZNU9GwD0irmud0g+ZPZhE79t/07PKO/
U29kQSNs8pSUndwZeHM8EFI5K2Nc2JuAWOM9A+oYZGnniwkaKg4K8nJ6qgFa7pTewxjnh7hy9nVO
Pla2trk/2gWyKHB5IQUNXipEHt5c/iq2QG7ry2QAsg2ydcVwIulHzTW2eXsGCEeLy02bfqr9JnDr
X73dh5l+5M13z3rFYyzAVkGbdfZkeGsshm99O4JsCOHg/T09wefFLsj5aWmSxOpcGR9lwTek/qQy
C4C1n2NrH7n/cn8a3k47pnuKgFxsrYlb+tbrDDUpNM3W1ZlnL335rS4/U/B9l0YR6cbX+6be7q8b
U87sMQ6i7oYRNapzUcZA/mz9fFMA2ey577vkUqsINH33Db69hXFo0KeOtBa4RlDmvR2bQTUzhbLF
eC6tbS6jdOVmXPw83hBgpkWx8E1Ki1NlKeXQ8dwkNGLGLyt+vf/7F6rzGIA3UTeh7okcyWxxKKTm
kAjW1LkbnmwBrR/zoKmPjXcuxLa1L6X9k/bPyhErzntxYH/M/o7Zr4JJPgKNwIt8PANfR/yX9B9w
fCDiBhQMyEiACCEaeLswMnNoynN0DRSiCe36lGVTi+ROaz6sTODv6OT2sr+1NLuHCFFdmhU5GnMq
NEdbwB1snV7/ZiWN976E8ih4Exj51Hhufigptw+FTXjUgVfwSxWPzTfXrdHc7ODn6YPbbgWa7NDv
Yqltqbcf8Ah3zsCIgXkhK8gGcHr3fRInP4rOdbowG534++jrCgTQQ7v1aN19sjL3Xd4xM+QtqXaJ
Y8t3pTHkwybJ/eypYab5K+sT2e4J3gknNL3U7zXZ1CHvCPQG+9h7yEo+vNRl2SAFpYnn1NM+pG7h
P0PDo9z4lOk7qgZkpJKqSM99QpodysxOEUDLwdq4JedeKDNPHmRbgASbpBpe7x1Qk9RMkkACAryz
ZIGeik6DjEViW1vext2pTAd+yA0HT/Jajkeb9MnBZrjr8lGkOw0bBmT3aNNv8ZTcSlqbUSLM+GIg
3EctB/1Ppq1wfYi2DU0rS/wAjz3vU1+V2lOaN6oOnN6R33qvp0d93HpN9yv2m682EN99pu3H3Ipc
MMy8pDlpTq0un1NN2LtqqLtDTtiwSRkgV2iK0fFIrlUouS1CF1ROT7HkzblDBfKzY2baD4b2mW02
5PLV9jXtNPr1GCpLuF9qMtWEMlE+OY1qdgVROVbYGFVoKCf90nSG98wQA4DlKvsxgmBz245IVoI0
ONuWvG43pp+62zFzWOi7cX9EqQmKgFYZ7/vU58gPQEsBMBvgHZk5hIZR5Ac0ChF8pZdhM5jfOuZV
IDtQYzQ6Xhoh+BShVgGlEr7XMyMstKF40YX7/0i7st7GeWT7iwRoX1612LETL0k6SXe/CL1qoTZK
JCXx19+jDDATy4KF9MXMW+MzQ4osFqvOUr7IunWfiF7nhxS6vn6NNtd95STaScQFtD/itgT+BOZP
jZY0b7TkfDu6hRMU0L/fOkVsHTQjAWsG9AuI4KNsM+odvDJh2Q3WvsN8zSqcfWFVxg91NJS/GkOu
6OUQX7BBrt21JeGRqNVqm3EVi92XsOtw+zzCCwsODmPNNo6iiVC3Or6z41rbKwZvt04CndosRqFD
GTUa0C4WgZ7n+tY2KRKn0rVW4v518gmjLagQTc965BPzLizhgFtrwk5PE0u1Lru9ZzRP0hg+XfGb
hkEZDs0lB+F/FsXgcZ87gljpydG0wMaR7OwXOqIk3K/c0Qvx+GKgWRCjhCojPOXSE/fecqgtFADB
3A6USyNYk6cqPIBgkjAvXo7Ua+za5chntMFXLBWeBSt3ykJaA9Q2uJlwdEYeNweyetKru1zNspNU
sM1cCcmhym8VxUftMYQcbqCvyXYvjQiBL4B4AAMG2WiWzpYjct2sa/B5Cte5R3bgPEhLlZFWUe+Y
NrZLfLXo0mfJ9DVPg+uHyeWtM7u3zVhpnLYl+Ql8xo3ufaXZ1oN5Quz9uv3ZnIWUCmsJmRnQoc3J
4+DyIkXhPBlINWSnwUjtH9Ry8hJ+YVa3jw2bIwijBM3N2I0clck7ZDI2NqfuhY1N272jEc8fSqLA
6f47+geBBfudw9DmZaDzb42pwsvZYRHPoDzRSybPaan2P90OIUu3s03Hej2AQ5AeULU3TxXKEVvY
aA9R3oORnvOyC2lb1AcWM+MJ3VG6VXQZb0QMZ5xBl/0544oSNl3xNnpde5dZqHoqZu6EggtoB0Mf
fZuXDf/JWVFtStv7NVawt0woajWOzLyg9mLjMFIUnFvP3egW757UUfaR67kUIGZii2dqkOLOwK6P
WsL+lp0BW54Wih3GqPKtwIlFGqq0aVAWiEgD9I6A7lHx3I8N4Ttdxv6yTDN9NRf9Nu5giZUSGArT
ostOpcaboOpS+thX41rXaukwuvoUU8AeQRNuHleyulAsoaUnXEA1lPpAsqwgUreydbAz5okR+NgI
29j4MCQwLneOHiegT4wyPel9aAgonUYyDwH4yPk/hJaPA02z/ZBMxlmuSFxsGEicYjPzq3LlWbGU
JaOuilOONh90Hubv1irVRljXKumJGvKYjulLwXsB1fX+r8z6xzi10KfQD2D5PHRp/6ehw8vtpXyX
9J6tJWp8WElzOozocF9OEb5cuQkxzPjoyHrM/NQuvW2HcveLpZeGT2EGE9qsK+5Ebo1hxx360JZF
F/VND3fYgebfoOigHeBGHkcFfD0DaTfJS605ZegJ7IAW3sObOFa9uzZ25QZ3918QquiBekW3S1jS
tEBuacWGWFQ8VYW0H1NQnQKtK8aHPgUXWQcXM7QzZwjRyEGDQnpk+DbiqzzGo3AeIQub/I1bt/6S
qEhyby/OtFlna2NPBWJQDCbhrTk3qSvdTgBjlp0KwznUcQqPl1h/HR2696pim6Tx4+3xFnfDx8t/
1ocjAy2rSnVwehqnfrAzNjxQlByj3uJ6JCsr3yeoCggfabh3Mpjt3XOZKns03uM117GlvwVKgiqe
1VAcm6oalxujGAVR3VgaR12j4zbvDf2lhCbVk6PLcudRQJBsFO1h4mQ3myTHGU9p5m10qSV/b6/K
QkhB5xNQFxRY35UNL/8QzR2NPuGjcWyKYp+V9X6tqro0AHg2E1kKurkoX14OoNOKkGRMnGP1oFmn
ao3Au/bzsxNW9sqQdQbEZJjYF8UdWo+312f672e7dPJP+u+fP13oH4JULcxCAwzNOaIeWonf0AHv
1nyh9am8cTUGBE9xDCbBjTkeHdgwUxvLzD42TkFiUNYVB0pBGUzKwGLvHRo5EKx/nGpV45ZmQB6j
LdrslRjQu65NnmA36YOQZ2yIcOrHXNHUSKCb8oPQavxGM0R6X6dTAVuz1hB6i6v/4S+frQ6UKfOC
gMF1dJwnsmvbz+F3UXyCcTo2DjAg8PpBo/5y8d0KjfPY5NqRExhM5d0DXmJvn/q+0xAWCLiAmqCI
YlwBW0aj1kZvLJ2jm+rc95iSvqpp3COREXxlqNliTUMBBAi06WTLNfkaX84GBHSlRxAWeCsmXukX
qcl/ZgpeyJ+eEUILeK0WpMqR+M2SBKGjKYwcS6B1CZwKvNq5eEu1tVRk+rIf9uz7ZJCAQPziXQ57
jjHJKF6PVjX2x3gwogLaZzyNbPWB8TXG3uJAcBxBIjuxS+eQQK1lca9K1h81jVe7Bi68UdpCiK1z
028azkX4+dVDN+u/w81Wj9YOmKQ2hqM095FZh4NMItP6fXuUWXb+n9XDyxgVLrTPrsh7Oq8crqtu
fxT95F9tb93xaJq9n+c/OuAEPbMFuopsbg86C2Xvg05MVWwNw0DXfvZYdCDKMVTtgEGH1h/0s91S
PzNW2s1Lm9yZrNqRPwL2eGU8oKvM6AB/OpqZ48vXuPskK/F9Fh8HmJ0ie6TcxB7vj+or3M59c2Nq
a9550zee7+2PQ0xz/BDzYZIyFgWgDcfkToWElPI7kDEqKj9vf46ljQ1gG9Rn0RaAc9XsKVipzI1r
jlGk8BVvO8DMY2P/02pNb0DgTwFBNGbfPHEc3vUpEce08zYoSvsj8izT/nN7KgtYDXT8YVzmTo8S
SJvOTo3N3JYSDdTgqsPB3GRG7wtUuFLAXu6JBSWu13FNp2ppo30ccjazTAFW1EhqcRwPRh311d3t
Ka39/Ozr9Ejbqe5i4brkkckT3LY///tAOE+SuYjRaG1f7rHGrXUN/El+bFzmp1NleU2Rd+m4TyZH
JjCb+DLzrnELSZwEyGB+TPMXPbHDQnwvi6//MIupjzKB9LCPZ4dREmc0LYvwY+ejlBKYjfK59Ov9
tENW0VXRSkG3Y37NsD7uIEWtimOpo3a6I96GVdt/mMOHIaZz+uG089Z2tJxr4si6vRjv2KdnMLVn
0LXE/ybE8WyJGqESN29tfvRYvW9Yd7C7J+DOPjsHDT7MMARBqoqW1vzOHwCZ1yo2DMeG7dF3xlvw
9u9fR0T8/rt8NdJTE4zzyzXS+pFwDlzf0YSAk7D/chS7U7mPTREVZrHSPVsczMGj3QMhB3Xa6d8/
fBAXrqiZmpTD0dOqXTkePHCcRjXzVWb5areyctenBBUObfL/RLEfvcDZOR9Em5jc4PzINf21aNQv
YCD8Mbp4ZQGvw8nFMHNcjmm3EgSKnh/70vmrjlCuwUPz9je6vk8wBNxcUCACM9ecLxvRqGDwxeDH
RH5nhrtB6RbqDV0IoYrwH0bypn48Ipd5ZWmddG6naG7Dj8QY7x0qkkBYNEhbZEvF0K1QPOeoHIQA
5Ji2Y6OfqXoIl9MX/LAdYi9uqOEM3bGp+3qDkfpALWn72GuJc+/1+hBxWw1McgKUNPdbt0r2uW01
6Cy15HmE2WmU6pnnN40to5rbph8LwXa3V2Rhy178jbMYYspaKyohumNbqBFJoala9NVeQo/E1Kq3
sWyi2+MtfWtQlVCnhtbKJNN4uSboYrgCDanumFC99vVEudOpiMD6OrBiVddlOtyX6ZCmQUEGBazJ
mhTimpeDtdyqVFo33VHT/8j+T6Z8dYwXMZ41iJhWqJbuVaLsrBblKPp7MFaegEsr+3Hw6WB9+Pqt
riheyml37KoO9Vm9/0Gd/mUgqhfIyr4zxBpRb27T977fHHi5oVSEyggsWS9HHMhknWV03bFQq26q
dGt31MhgLquPLRDOPL9vCiM/cV0BpKi1ksBrAROxWo0HCM/Wypdeik94YCMdVc2pQzILhowWZSFS
yY5tD4B91ygnIoo/Q7qGY1raUR/HmaVTcLlF6UZFjbuiB43noVIoQV6kAas+qdn9n/VFyovbfKrK
zouyblI0bhy37MhTJfkJQY7OJyRPf98+IYvrhsIiMHM2XsNzsIwtOjnYo8aOzKPnsRrvnGaIsi5d
0edZHAZ9AhMvegCF5tcHwnDnxn2CydjVHXfG59Zzgh7mlf8Q3B0L9D7TAeQDvNjLTamg8+F4I2dH
6qUNKpT1PWBImwp1HZi2OCtWJ1P0mB945ItQkoQdOt6LswPv5cQrJRirR6e0wsFSDrBGPSeDVgax
i94YaA4btXJ/6/Vatrfwjpi0NEH8A+wbCdN8OYkWW2zUve5oes+qcgd8BY5YFcYKCccqTJW3tk8Q
cVberNPevpovLkwA6OBWfOXiywktHJR+O1i/NyEgAgJwPYgVVwoAp4XlbWunTLdDvKZbspQTTB1I
JIaOCiGw2TclXi57hWJYgcCSEvsZkOWft0/BHI39ftjcqdGNtA1wtjneuWuZkRa6gQWVQkZeX8ko
1gALipli+BXebWECXEKQGE3xRVRFGY2mI0NASzQwJhrLp7oG8aIKaWXJ1U+iNKc/DtpFwEKgqgNT
uHnGAqzywMaMdMcKSiLoAPhGslf0vbDebq/CwkIDVIS3KXShDRWVxMvD01loBmYC4wj1bSj/aG21
cjqX9u3FCPrlCCOI0XlflMAHDpsG3C8HDt4iK4EVfm41sGH6V1RffFuXwe2ZLdyOF+POTmpZoldZ
2hi3a16pmQRuBw2Mu4485fHr50eC7MWkc4v4c51xxFXlddM9bJEfsPdIh6Oo/nSowsin2wMtfawP
A82JeVyPTQhkcqRSOqyxH9acotZ+frYXPLVLczPGPAY0xE1PoCu8VrFc3A0fpzDbDYAWlKWhTDlL
cxyRejp1DK4g2ZTsVepViJ0SEC3fjM7K0i1cRriIcJw8XKzX0p+6FSvw0047SPGWY8Rrk0WTOsVD
YsA85fZXWhoKei/WdEXAa2jevANdvvBqDbHL88iDk5p3afzQWiu539ogs3Wsyl6HZXbfHWMmYSTz
1jk/MpC/bs9k6Qh9nMnsCNlOB2q+i9Q9dXfJ1FW370z9xTK+mF74/xtp2pofUlkK4VLWFJiOTMPM
CVAr6awg6Q45W0lKlvb4xynNLhZhSMBbVYn7LB7v1cR6cojx8/ZcFtJFKOj97/tP//5hLkMBd2BD
warZ4GQl1c/M0AId+Lg1dY7FqTgOKlho0mDAWfqrM+qktMBRIvlo7RPbUsNBkXV0ezZLewAFWNAz
AQqeum2XsykJEjY7m55TRek9iRbNspaoNXAphhuyrKJ7JmT7dnvQpSX8OOhsd6d9ng5xhSOkFQ9A
JKQGmuwPSvVye5SFqTkmJGxRfML9j6r/5dTalLgJLB75MRtr+ahLOtypRe3uXEhGhcId2WPu8TXE
/tIbykHajf4+iLVY09mhEipO0qhhe0jl0e5+tI5932Z9BCOoAKywLbVFaKWHOM0PcTyErVx5ji8E
Diiyo2EEQWlcVvNdU3MPGN2ctcfOqPw+MeG09qqvcZMXVhaD4P+4FU2wuWZzhC2DSktatsdU8/ZZ
ArBQ0z7wAR59xb4RqynGtAdnSSqEBN7x3oDko517+SHNrGclSfL22Jb5o1XEqq/nLTxCyQ+rm1Dm
hGR+IsyXUrR+a6fBUNJ8c3svLRzGqUQGOgC6l+YV2UQUadyOpUeBFci/e/Rb1vM1UulCKv5xiDkT
AO9niEN1Dj0S7Q6V8UM+2vDqedZl7jc2ezLNf9gpMM2YPiG0eWApe7mqRgHebGKa9JhVzQ+bDy+C
d8/KgPTt9tItHHacPfz+ZEkPuOPs6/HB0lvJbHrUchNFhEPJv3D2aGffbg+z9IVQ/EOaC1AJav6z
sCw8kJGcpKXH+JFZB3fN2XdpFihBTOkf8ExXW36seI8vQbFaStTTeyF+dA4Q2ivReOH0AicCsBSK
HnhZz9+6YOU36ggY1LEsrH2ndIHksAMiw8owC1tt0jSZAEiAnVrzTw9UM6lokahohw5/mtT8FjPv
N+PuQ1kqsT+i7Ohr+Kfg9he6HnUCGqDth1eug4fZ7KrJHOaNQzOqRwvSyKHk0g2prvh2YsIigiTB
GIPwrY1rxeHrjTENixYKSoYa8KAzhk0xyJ4qVaEeGy00X4S2vT2r98W6jE6Xvz+bFh6WuL8b/D4U
QQsfSsLwgYeTbciH4gg7wIiU5pb37Jee1V/xovnRtnLTKKgharIKlKKLQ6lZm2F0j5IrvpfqkBsz
z3ls3OXu8NgID2dF7w6FpCJUDf4CcecvQ5IEetJsa1dEmk6fSdUAnizAwkuGKEaZmAFSb3D7tYU0
PUpBGdAQ7LVq7TvSW4GtGIHGtHsixBY350oPY47pwdsW/I5J3huVa0TKqxpKZbu5TXoseJOSkyQu
3/d1px+qQRN3SaprT3D+zIQPjH998kz1l6Kw9nlMiGf7Nt/G9kF+71PeFKGSueTgxXYV2o37q21a
lPQZH1dOw/UGef8zJ7F7B722edVTMXntAAJoH0YXpJevSXh7g2j20gCT+BlSNFxjaFNdRlqHkjEd
6846VK5dBjRzIysfv3ZcBobWR3BxyXyNJiGN0QWvjA0If3urNbKQ0WqHwtdPm8VIGtr4UXHc3WDm
d1XV7vBTYQ2vEZXUAQQfkLaNDNqM0EKqXMLDccDju3WTk8oY2YPVB1uYwvyjj+59UuvAJ+jtmTfJ
Q1l4j7Ruk/uhbg88rdHQyGhk16Bv5Nk2N0b+NzEocL1x3oUt/Kj9xoFOcRX326Fx36qc5UBqDcd0
qHqfaF2kaMW9PiUemUENv0/hnMs92e1oBquxsjd1X7hFHw1wFA8zQkLdUf66TR4MYMm4WQX2TA33
S4X6joDsDFSMMp+MGdvEaGVQP06Lb4NrP4iKvWWWF/aVuzMberK07mDleWgY6RNj6W6I1Z3JvPsY
+vlZ3u2hU/wGOvcuNe070Hig0MtD2cmQ9MVGs/VDOXR3eU2/OHG7k1byINNiU6NsKtm3utbCvrMi
4SgHGMsgJvdeZPUNfD/Hu3p0vmh2/FSkAl1/r1VDIu2HpFVRIKf9D7NS32qjD1HKP9qlHtHeA8+k
OFakT3elIoAydodIT7ELXD1KM+snHK/2asJ4UHl5ElTSS/xhLNJNrSUZgNnZURo5iuF9/pQNXWgw
86dSWc7GhPVQiLolhGj66ruROO2eZvnW5vB0Qy3LbkDCMcaQ8MLcWkm5M50SEHeIawZgS6HK6MY/
8ixt90XraaFDVeB/nD50ge31wf5KA5403wcGsTA7tlYYI+4MA4h4YWsqiuEq3joTvnuWpwPZ3cTg
LFgHu3UqEDlku9Vd/lwBbailRuAB1254nIRSlf3G0zJ9ozeSha2q/NK7MWoMHsYkLaMEns1SCAga
ePYUV3ZCIU+KXX3lQxuCatPv5FAU2KBJ+pAzeAOPA6NR04GjRSR9GeAcvLOVPGhj5ZtKm8deUUFl
7Z9KaTwqYwXRLPMh63tyGHRRws1qfLK9KhLc3Oo4P7wxv8ak+O6V6VuRlJYPoL4WaG2LeOsNP6pc
fLc09qCrzWE0tTATzcEpml3Sy4CknuG7ED8ZWfYdxXbcApb1kKFttxmTpAYPTX9g0OglnflFHS2E
AhqYwgjUtt2YqUCNAMCpVGj3sanfZbl81grD8vvce0BN6/l2NLtO/fGx0AWH39REAJ8XLtPCRUU8
E/bBYiJBLKCN3/DxievZU60qfmzbK+njQvCEIh4K1BDGQx13Tvcsq1rrOyKsg6l437W6fkvFSvx/
L61f3uCY0/+GeC9qfXjR45FbsG7g1kH1OvWIRUyghtnrb6NSV2MAJiGuLcsINXUTo/U2hifR6js1
y9WoLf8aqrutoJ2sQAt7+ENpyBBzDjXvAHkwqH0s1RYkFzusjFFEcISXIXwE5CvJte6BwG9oJR25
TrImKhGalRb6lWBKz57WZCR1KYjUDp6swFdPUzfej9XAnnviwfwSpFJo6aQjO1TdWH/6kTT5QaBF
A3YRbtJ5VV9taUMssPkOBOnlGa0jsoF+f7+S6NvTFC4/F+KODYI2ChYLKE9XRzne4XF/SCE99kCN
lr44JSt3nFEjEKiWbMGWSV/QQlYmhwr7ZwEo2B6QI0hpJqqxh45/O3lquq+ghloPbcYIPJibwvQt
JwVJYaBZ44Nrkz2PVTFEJLF+1q2ePPOxbkigN11yHnJVPOHFakVWkUDjAC0F9VVvDPVXF0PHzxQM
VwuCE9R3JTCiULH7FqsW23i14724sY5X0KhUKBvR/sGRXfxgdo24p26aHRQloyFKpuxu1CCpK3jM
QHfXsnveDdDo0olz7kQ8folju38RVYNthrzuj6Z3oOIiXAQZqJixT1NbKaFKbydBHosWypiDsYXa
8VoN8fpdhG4xJJBAC4af9lVLE5mpK1w+jodSRpyfRLmD2LXJVsqh10EAo0yMQpC6cFHMAV3UEbRJ
3Go85PRxrE6fhwpCZMmCI5EJ12vsq9kTtYdfNKOqhq/i9SWMak3F13jyptrwNrkdPpeWC00p8AHQ
XUfjdPZYgOpm6QyJMRy04dnVN/gcg3PfrzUT10aZBQGUw7Smn3aZY2Q+jPC2hfGNTQVe6+X2dKyF
o/hxOrOFUyiEUWsVA6n1X6SLkEVU1bf/3xDT1vgQnAfdHSyiYwjiBclw6MxA6Veavtd3Gj7/9FiZ
AOrX3DJGzFhj5bRcHQ4+7ALTH5QFHSAP2Up0XvgwIHtaU7MVToVXukGNNnDJak0ciOWI31mpyi2B
K9Apyw09gvYFsPG3V295QNR28bCZLu5p6h9Wr6jr1uSNLQ5QZASlkdyZmFYFCEU8rPlML6wi5MrQ
M9dRfLS0uXm8aklzLHHTHERn6zvJM7mtmob+LlNveDaYmgfO0IMJdnuCC5EBfeSpLgOsFBi0swka
8UA4VQpxsMyWRu2oqhvhjMrKd1vY5xZwkmjQT535KzVby2g5FCcbcdD6djzTYSR4uSdaNHJjDSPy
DmCaXW/oLU1e0SjNANY2S4eJqiVguxBxSKXIj6I0a1+DHsmJ27Q7p400fpGRyYPjWMmxlVL5kack
g3us3QP3VlbfmHSzfYz7LGriVAYVAxhOKXj+5AkPj69ai1EygHOHUUnp26Wl8yBhZREVMDvwhyKF
MMHAoDVNa7oZROGGfSuTB1yFPGg8pvq4Uvq7dOh+scYUQCYqODO8ptE41NtBHfC2EA2kbI0KIoa4
wfzRHqI2hfJa75IM9/OQ+AAeBk1uJRtzsFClLhxvlxkMkVemeqhTxdrxCn4mdm4Wb2AL/tEGZv3x
BmkHXcNYxEyN73Wtj6MsZXSbV5Sc1IoDecJRFf8DxLpyKFymF76h5RB3sNuuf2R53FcrFa2rbQHs
JMCAKKICDgh42Cw2ASjSFKkF6ivRLWgFkECzvqafBrjOBpn+iA9HWDWHvrRGkZ2qvvMdY+91KwnV
wixAMzIcSMLCzxRF2ssBkhT9CrPHLECYCrxSC0rztax3nzynqJmCzqRBVAio7yswl0KcFAoiLsj0
xbfYfl3rEVwFn+nnUZ6fWh42gJKzMDDAa45iE+enRkXSpKAGeV8lpvgBCr8d5oWD3Q+pkPD2nBYX
DqLAKrC6E5Vq9mX60k1kr8XZCTS2QHdpMHo72JCvbLKrED5NDTCRCf+JdZv3m22LKs2QSHx/I/W5
+VgNr3k3ybasfKGrl4NmQvYJvXN7ohpdZe9mmcJD1nLIib136N1B3bAGzoAgsr/AMZL6PbgvgZk3
1j8EVwRWCGDbQD1f1d+aMtGlCj7VwWRqfOjruvtOoEzzoLF6XKlNTlt5HlsnhpgBqoaDuvdsm8g2
boxUkP7QKbzaSCz4icQiPlEFbpoQmTKimNXFg6MX8R+8zdKVT3m1YXAxTsLEkNcElgRb9fKkkY4o
wJq3/cHVxl8tBw/azmHHlRRrFIur46AiK7PAQUKeCVTE/JXOtSI1IJM0HNLYB4PXTUJXPI75SazZ
f19tztlA06b6EJyyOFVBs8FAtt0E3XDsYHXdNs9ukkafPGuzgWZBCrxky2GGRIou72rlDyDk6ecx
Fx8XDZS7y7lwqxdKZmAuGTwc8y8N3dC1d8zCBvjwXYACvRyiqSBE1EzLRcpIim2tfFfXGlULWxxl
NDSe8e2hijdHzZLc7NGGc8XB6NjXVk8jaonApUZYoZZWWnQj+/gpWzVOuYoe+D5or0yxCjKNV50r
t3MQ3PWsP9TgefDsb529pGxXpIDRQsuktn7c3g5L+w70HoQsHGbIws0OMgSOqKcUhjj08hHtdcgH
31fmm6b8vj3M0qxwYmEE4Jrg2syLT2OuFO7gxOJg104QJ2bpl2P51RnILxVappOM06uElshKTrs0
ORetZteGXwqYDbPJpUUPvmwu5IGlQE8lJ2l9TzQSyHJNaf5qIKQWKBE5CEjoA6Kad7kdQctBXO9p
fjK9BxgfxexrBaiW8+32Ii6NYkPpAKh9+FQhtb0cRYvBMSa2lZ2E+DqQHqhdDUYjDgCW2Up8XRzJ
RFESswGnZf65ctKY6GbiQs4tY48YuDVF7fOi3he2e3d7UlfvDiyda6GRORG0gRiefSMuLNnbkMg6
jeW9s2nkypP0KlBMSR+wzigUgMZ2VfUc9UaPS8D/T61SbahDvozoHtidXIFLvTffLy7E9+TSMJH1
OTru/dm3Qd6E+vcABxDPKEOj2ZgV2j3PGTnE/Anc3Jw9NxDEQvvUz4cn6HSt7PSre+p9+P8l0LML
0WU1KZnKkHr2ztRnem4G5TuHg0seN3sJSvDtj3Y1nAkoPyo8KBviTEMd9XIn9niSK/AId8+8d4JU
3Juy9wfzUTX/Numv20NdfcBpKA2sB2Q0IL7PO/meIZPSZsQ9ZyLkHfXVOiLOl38ZY2ppQ2AfHInZ
6tVI52LqVu7ZhSZaAvxtiUZY5372G73PBKfJxgPnWhK0VeETCka4ezZkO/Xz7hAHj+jXQMA9Q51s
1UJ2LhACdM2kUYZU1J2MSq6Ab3i+mp2ecPes4n4UmfFsZ839QMpH6M6DbFmmh4bHiCJKlOXmE5Q5
V87e1dGejT/LaUgVEyjZ9+55YHwvSHLPrDV/96tANQ0BlAowYmDgGXMiCFgTstWgtHqOu0rfKx70
aAC8cYEOI+7OSAdzJVot7kbUnSbWGrrc82MO5FKtU5165844QMo1Nx/zNcWhxVX7MMQ05Q+ZYKxV
cU0dDCHUCULyS13jmywOAIgi+PsTjGR+5We6ECZw895ZA4IE3bs8WbMfXBth9uGLRpggJeje2Rg2
uh2pK43OxZ8H5wF8UlSbIX5wuULpMAxeldZYoRK0d3TD/94OB9fBfNpVKBuBQwIg9JVY9gj7y7p3
B+/cV1s72fO/TnWvmRHMINox6n/G6JXWQeGEysoFf5VyYlxI3gOaN0W6K41k3ZU6q6nrnicQTPyq
W1+mexd2dj78Jnr5k68dn+lDXNxa04AoMQLWgx0NvsxsJRWvRqEp985VXkIjKH6A0Oe+LiE7bLTA
DzESwxMoXqMzL32/j6POvp8H5/qyUxLvPJTal3LkX3kD5t/tb7i4lBa0kaZyI4wlZg+EKjZz5Oae
ezYlh0R+72clPGflt5I9cvOJdzmAHf9wU0F01gUPZco150lg72TCoamFW6S6N8nWbndokt+e1VL4
+TDEnAJMWdeXDUQ/zkme//S49tyq3uTw4aywmZbud3hWIAHEAYMXw+x+t8rMbAie/uc+a34ZIMJW
Am94VIz+aLkn/Bj6fdvbM1vciZNzF1IndMDm13yDQj+2v3DPsRMPkSfYGHqxm0VGCsVAlTE1Sgba
hCN4FytrujRX1BCmg+di8HlZKC5oPOqDmT7GEn6bwZCGzNq2ZAfZidtTXNr2uKHQrkLhDsDi6eN+
COyZBMI6g6X7Y5t/59rfca1FsfT7yKXxZsX6gdU7+2hSoOoDSdr0UXdRNb43rRUW9eLvOxN9EA85
D623y7+/cq2uLcYsfTTBHCxCgMxur8/CXe6A94dMBW9EcKxmRzZXeyMRNHHOQgzwhFT9AZar1fDI
hpXi1eJAUwHJQ6AFkHb2IQRTWhDde/scQ9G/1vKdOsgdNx+KIrw9o4UVgxsoUkp8jEl2fbZimUVN
tYbkwJnnEHRnvjfKlTVbCAgA+kB1ACowSCvn2ixtYtW9zHXrbFr9GYqUX3ql/cIgjPkPE7HQZ8Up
Qd4z37qDSTiTaJSc8/6+NXZ6GXz+93E08FAHSQMdL/1ya2VUK6tuyKyzMEIybmv2fPv3F6LLlBz+
9/dnHyJPSKNbUFA+q31Ufy87EnVtHrkuOpOwQne7z590eAyAfwoYB27xOXCT6TYI4Llnns1tnNxV
a9CUa0YmHuUQMjDAG8Cb5eq9AvIKtLaT3jxrspxMq6X3Db6wnc9MKvZJjRDm9Hb74FZ4NhllpQYZ
PN62dS2zrctdZBStUW2pZw8PE+h2ZdMvxFPUnif2LTwr8UCcrbWu1rriQGDpLNW3UacRwokv6E+9
bfxcEyvXxtIJm6iEAOkAUw4lxMuNoxcOd9RemmdVnlxnN6y9q5d+H5Qe3Aw28uWrdkiHLl6i6Ng4
SpO9tKQHoX8NVr10hOF+A/9AA5ZCtjH9CR+uBcjiUFU6zDwnvfuMtPkO9IU6dJR4jVGz9GEs3YZK
JkI4WhSzsFcWat4AAmyeDSJ8DAIcKw1aPKu1bOvAmOb2kVsKspYxwdsggQCfgdmXkYU3gkFYmmeA
h3Twrw3Ycbrmi9T/4WjjJaZO1AjAAeb1I9etOjNJqXXWvefUKX1dPUj1hZgPtXLP1xL0pW8FTjvO
tguojjHPFQDDrm0Io1pnK4FQsQINkRDqSHZoU2dNHG9p530cahYS3Ri0+rokCLnDs9k8efZahry4
HZyJ6wmF3uscD0VG4fYtglRfuDil7piF0K4ZdzmkjCIh/o+0L9uRG2eafSIBEkVtt5Jq6c1Wtbvb
y41gezzaJVK79PQn5P98M1Usooj2AL4w0ICyuCWTmZERlvOYpq1Kxlhq1NuyHyhR4ZIX9qBdlYM7
g88uQu9rGJfJrsCzirqPfQ3+/Z+3d6DM6dsYGcIhZI+QILs8WBYAZnXRuVZUk/pvmgJ67dR36Ep/
o27/fZnql5iTJLhtU7ZBkGtBJRPJdJQYt/GfHWaN9Aty2diNTToFvIoMAp0nFbJBtjXQ0wK6SYJn
6hUrVx1XdTJxi0Zd/YGNGUDJigBJOgok94B/BET1ipJrAC+9OScOjRgJ9WbPiQ/i2NsTJXmfbd19
/5gQvF5uZK2zgkMxGgB7WED1r2Ug5+7+Hh00hX8f1+TgzV9um7zup8C1uR1esGyA3Oiq/5xlQzcA
mEYjlO/7j+s8pvcZOBMO1OA0tFgz+7adzP6ar3qwjnb30LpbD3mzkCAt8l8M9B9RAfSPDRR52zAk
TmLnAJrlwucVcUvg8d1eBQuUHRgcRRNXKe6GqxIGtUazdabtN887DS9y8whykNTxRxUhk3RTIdu4
Kdqh60Q8mXTM6wngb1xDIK3MK1RoNtypIlyVXQrn1+l2ZM+OR5rOgLl0MY2Klqy+N2r71MbhRwi7
SyC6eXu9r3vosd6YOguBK0SnqBgcmFA2jhPAFaOkS+ygWcrQ1PqHNK9302B+Q9XrKav4jtTZ27DW
ioKAdKRwA3i2/oZTCSNla6UB4qTDdtO3YdvOaOjoEUA31Jj2VrlwhbOTHVmgIEEAC5YlOB/B8TCL
9n3JVifSdMMfEvMwLcTPvXeq3W4pZSSwoWYJQjoMjAjHNmug8tbZnRPZPIoBDjrdXjLZJgQ4bCOB
JCbeAoLLnrnppCV0fSIKluKwTu5uf56Y2F9CvguX3b/fF2bJWDunoDm+X1YWRAYp5AgivkI9xs0N
NM8xIJoPnb7gaZ6lOT90sZ7jnQtBqclJNUgRVOWhJFW6dwpnAv8CNGupPo1f7LbNT14DcvWurec7
aDV7x4QjOWl6zP3aoOdVMRDZ1QYEFqI5hIfX0DaSdMTLUu5G3bSr6lC/q76g0WfqgjhWXGiyfXxm
Scw45VrupkbZuZHHtVMa259iix2T1fyYk3cqkf/f3vp3UKYQMTpmrKVFxdzIqdCqUVrh6jI/Q2Up
W37c3gfSbXZmSYitjJrMWpO3boQeEEDUQWNz+/vSSdt4eVEeAzZZTGYt9chNCI+jPJZb99wBXtjZ
DWimnRNNcVNLN8KZJfHA2JmpzwSWuv57XRv+6P106Rxya/XN7q9clX+UTtyZOeH8uHHaZDUtkaC2
iV862xV4vD11Uj92ZkHwm5YeQ1plwbu1KY6LvScTeoAUh0c1iC00ObuEQIWft7i03aianp3+B6WH
/zQEsU8W4MDRAXrNjZj3Olvf9Ixuys2KLXZNj7B54n8nyhFOC9gL3RadJ3jgdzPCEfZK6fold9tH
AFM/6W7/ibr8F4u1g2llO9pBHoGo+n3ka7VlTQGpA2XM5m3PJrKckrp3yexELPE+5ByikV7ylU26
YqgqM9t6npmBnrZJO21xot4bHguP/KQGZAyU7bZSM0Cy/S7PmlcMXoY3M+JqgxNlyecm+8aSv8tM
kReS+oUN64CCrIFGD+H45Ck6PtMxcaNUe7Ia7tsWIGX5Cylfbu9AWeUXead/DQmnqGBDP1GmOVG8
tJAtmwPXjYNuBDwv88nyOalO/eD4XYO22OrLbdvSabQAIgf0ETyiYvrHTo1iYFnmRnX8BB0KIGHB
VnDbhPQAn5kQNgQpDDtrepgABN8aDyl/b5PMdrSQvbLwdNzYA4SjZZbQ0k5Aex2BCOEry8fPxIx3
t4cgXyFQcPwuJANxL5wdq0uZYZbEjhL9a5KkgIawrVWiztD5nnW7HjLwqbN8rBrtblz7/bwWb7d/
gXQvQosE49vCCJEloyQZaA2gMRYN3OdWaH+B4B7+3TayudKreOvMiDCTMdNrZ5Ndiia0a6ahPrIf
vUbrz03vTM+apw/f6zWZdvnS9X6Wx0pUjnQzwksC+wMuiKtSd9kWSGxVzImM2b5Pm+LgjAb6CofA
IO2L5zgH9JP/ZEn+lzl3d7aTnfJyvHer8TSSEWx17t+3p2M739fTYQNoh8o7Tsf2c8882TQl6zA2
sR2ByBfq82k/PiZNVkU6cMjPXerRQ0KYKoUpNYpq/28JL7QzCqdFAzuePuvodnMhzmI+uDxEKY/S
41oqrm7ZYsOnQfkAVXOI/ApbOi/qusSPsCM0GWl+BtUZyDYOfl6PzyAO1HcLafaJMaDlwXh+/7wC
DQCPiiUmVzJAiedmOnorcEPU33r6k4Ege+B72zuC7+m2JZnrObdELlcwX2Nu80Wzo6I6mHGwOuHt
7xuyYwmOF2xXZLRBwiwEJ3pcrms5GHaEnuaKQTggc0Nj2TpyQAn3fU35G+78AmIsOiSeUh00QVVa
Pk5Wx07DNI53fZ4uR56Z4M7QFht6Yvbp9i+U/EAcqC13t+X4r9LV3uQh4CALsmrgGpiKAbzN6NMk
P0FYqpgLyVwDzQ5lTygHg5BabKco6glK0QPyd279lusnTxGmKT4vOsAJLT4T4fh8rhdIg9u+/v56
KYCnyM+5qGkChiqcB7sDTdUyTGZEndYNOtQ2D9ZS9AorMhd3tmHEB5qd5mjSGHDqFjO/75smsMA4
zOw/uBLPrQiOPC2MQgPlAEqmFapzoalKDElHgaALNy66B4EovDxXZUf1ODURfOWx+62j8X1sN1/Q
jq/YUjJfiBvXBNoZPcVgiRLMAN9nazYiVs9qwgripClbPrR2/NOopy9mCwnA24dFssc2Kv1/7Anu
AkQ9Vq/NBrJAqx7GVfMh5n8AnEB7+v+17oFtWqzqIEHcQx7EtXFK0KAcdnw/gYYBhN7tg6l610pX
6czW5hvO7q9xMbPFqnF/scL17ea7DcFVono+SRwMoFc48+hjwcNCLBzRjUgvyZBi0tjdRugKvRmI
tEPKcyzvbq+OdDjAkaGsB4jwlYOpoAi0VNbkRI05/2QgBzZX5xOq7ApHozAjOhr03uczb2HGoGh5
pNkRlcadaauCfule25g/NvAYtFC3v58tTgaR+TYDDUpkgD4BoriPpKQKGID0+JyZ2EZ6ZoL3NYjk
+WZi9NGo5xY7TXts54CpinpSQ4g/N/QWetV/C2+fGUqQAUqQVEMCxauCYjX9tjyxtPRnN7mnIB28
vQ+kOw7FXVTroSEIX305LJPketslCx7szZFCZuYhK0/EVERHkl2AQBh4E6DDUIAQIVUeaw2DbZma
qvxUguKHjMg/5oqss8qIMBI9KYaxzJHaIGl1oOthGYFl9hQjkWw0cKcgO4syHpIZYohS2bVLOubB
ierjK+RVQ+itqwREFTbEWy1OVmNuV9eJ5jr+lPTLo1usr+9edQwD7zv0kgFZLkpZ2ZmVDJB3QC4r
fSX1W+986uu37NNtI9JxeCiBA4SIUpqYCdTsdsg3vZVoxokxA/L+axkCYM5W54Cjh7TC5c5NEkAH
3LHF5T/79RI2tiLclYT0F98X7i9uNBMDNMeORtbsa6d6GLvpea6rcDTtJ81dv7uk+ApuPIVZyYGE
70eACXQLnhOe0EA2pss8ofZmR3ae+Qtcf7dHTZpTxQ6QeBmYQT+SB1lqwIO2v595mcwoQOLMchuJ
QP0OyVzq26hpGMuwN9P+aK5MgaqUBffbnQaNBNuCpKvY5wqSB33Q3GaLosgzJZ/RLJE82uUacsdO
n2M9Se97NBxCQnXQg7wyoqoq9rGdN7uUlvr3odDRFE7BKH97k8q8BvC4cEy4PdAwv23is3kg7cAZ
ATQlIjYkAb7OWhKYKDHeNiKdbJDNbHhtHDhPiPDSHJQdQLnYYHLJwDJqlodVL1/X2nnDKtxbKGze
tifduv/YQ3fR5aAYd5sVPetIsBR40Yfu0PsgncmdYHFzPxsDJWGs7KijhxnMgxTsCZYIxavg9LPe
mfE0dEIToh/Pt8ej+rwwf3NfOLWu4/PW8GW+11W839LP46LdOGhALSmCJdy6GcEDhs9XEMRpPqD8
+wc//+z7wlmb8HpduhjfL++IsecqSnbZap+/SoW31sKtrc9Pt6KurHq/s90wW7uvxHV29TTuajS6
Gm5hBdqoehjJXBXOM1hoAHPSr9KdfZog8cA0MyLVoVz3Ez+S7ohC4O3Zk1pBXwCw34DI2uJT0nCH
ySjHhkQMecHZdO7cioDPTkN/F7iZFUu1BQlClgp1K3QGwPOaWzh5eXJyIK5nDRyIUbeYCToPpvvK
dD7zofnaAhTulzao9FrkzW4PUbaCKM2CPgydZZvU7KXVqoBOKy1mE9B29gDR953L0JJg5t+XUZsC
8CV+QS+niSZETyWkLNv6QI8hZgaqcuuUurQMEbJisbvEjPRheEkr76FYK4Xnl3lY5OMpmnopTImp
sTqbeZm6qRlB21CDgmKsgRvn6+0JlC3bhjVF7Rxc+lftB2MG2mDTawDaAdUdiDCn6id4lmOf1Hb9
N+nn4lhO0AqPG1Pf3bYsHR2uDuwX+Nmr0LYGI6fJdJwBo5vHb8xt5zeX2WXICDj5/sDUb+AQ4nVw
7gpeEPLjC3guOY3ionnK3OpYGOl93OSKQo10S/xrRizhoYA/twxiZFu6g9dBwRRHTDpjG4wezT4Q
7hSPmJE7XTPb+P7aPvHlfoi/u8brH8wUaEjAz4CuBqCFL3c1yCizrkHsGY1N+2bR6ehl8V98cP+b
GZHyb0WZO55a28S9YfKwIam3X3DDIGeZ2orXp3TS/h3R75LKWZiS2jq01GvXjFgfpFaKDHPmO7Zi
g8nClI295f9P2++y65mRDtWrTAdBZWRkNic+Eh7asXIaulu6oYBoHHA8k6mEGcuGhhQ9shA26lpX
1N4gris3fDqN9GqnQQgjecoLxVNBagKQHVhAbgWgqMv9AG7JjM6VDjzuWn6ZYv7BhFKPlau6aVRm
tpvsbP5sI6lSqzFptGgVfykymoUWyLC/Tqsx7BQ7nOBb4kW1SRKgurMVU8XXz2zoFWhqEysChTKF
Vg4d912edQF3rHLwsyRvHqt1WfZNzZvQ7WI7YEybgy4eCxzsBQDeoi+OvaNVuzkxrMGfdL08dMPc
BKTRu3sXxIF+bveTvzpDdm83/JSzxv6o522x7ysrPiZoZwJxsIluMtC9VwX6SRYbTflaa/+MO7Op
fcjsgXpgasDI3IFHyZumIZhSkvzSKgJYZaN/szRd+4IXCtlp6dI9dsuM4AsYAroHubOxQ/0MhKWW
bn6y4sTwQS6bhbSG+mBrNdleH2NVjlQWa8AxofoAgCkquMJGaTj4cGnvUTzvvdA0K9/QWnRZaj54
pf/ADZ6bEjZLmqSUe1NqRYkXlPZTi3cO2d/eJLLzjKQoEGUmhnOVrChzbwVrETxtM/ago0HqsomT
3dhYH+vRpfsaxDW3DcquDpxjFI910JtdEQEMtE+6QaNmhFTQd8dZ9kiOKEow0jN2ZkKYNi9LID9Z
mogmDCNcDOvZm43jBjy7PRJZQAGmPPBMgWL+WrNxbYpZqwfHjMCb9dYb4BFo14NdUQCOITbcJ0Ph
l4UKeiydPux2pGTBrnLFobVqCSnGDGGgXT2D484aFHMn+T4orIAtxMgQaYol2HLZpIZtZkaLjS45
N/PbWMWkJzlACCbBY2W4+P1oA7p0gc0cD1oz454CbeHPhPT6p8GEemfFNLqjk2ErCkDSEaG+DegK
Ynbw6l2am/punIcR/SOOme9iYoV8VESv0gGdWdh+wZlPn7Ry9aYSFoY0fq4t7zho6UML1nVnqFWR
kXQ04AEB9chv7QYhbPG0Zli3iClyRp872i62DIVHkJweXAf/WBBju8JeULkkiFaXPP6e2ICBzhP7
7M7wcrfPj9QQ2oEByEU0cdUvCUHqqS3j2Iymnv3SYiP13RXMYxVpVZa2SREuQsB+/7UkLBBDD+IK
Qnoz0r70+Y6+dTnmLoACJ6t3q4r6SzosbF34tg0DLBJFuk6D/oAVERLt+jeaFzu3qoE2VvHC/JYV
FAcF6iUHGJyNKVKkeKJkbfvMnkjUz3rpL3qFvDytLHTtdUOU9ZYV1s2gQx5vNZ/RVzu8WPoMNjfE
ab1vt/kMCm2HI5fWa+6jloPZMc/KAuCaeNwTq5+/gJDIDua8cx9N6CHc2a7WvKBbHtyDSQziLX0q
HqoVDpZmkNhaTJ4e+zE2Sh8sPNW+5PZ05FMfR23O8ieH1U7gbJz4Vdu3Hy2tLR+8JE7DpTiu/XDX
ojlv4w4rQ7SiH5K5DGcjyLRgTuIQKg8PecLpE+5yJMSgABTqPe2fU9MDaF3T2wcDQr0n8JEkfyOG
geaBl3f7Np/Wfc6nJWRWaj13XVKHILbMArQ9OH8vjQOS+yYnPmGDFlLazTszdss9CgLZ85yZYD+M
SRv2o74q8m4yZ4HiE1qK8JhGv8J2q5w5iyqhZsZQFI+gJu63xrPrPlX1t6J4uX24VGYEPxEvfJ3N
BWZGqLlZ5Nl0Psy4kEBJrzjFkgDCQ/saqp6bXA0e75fjaXpSO2nGSJQzLQQv6KEZNlkhcH02K/dZ
rCLxkzlApPJxb6BShOYBwV6RNJXhsZlEMwkmkMDRwlKMSGHhd5vM+Qq1mgOeaZ1E1vhp7l+BQby9
NPLvAyKCXndI9IpXrGvRjFu1SaKq7sPZyj50ea54Cso6YHELQJsX+Pctstuc1NkY4n7u+oF3RrRk
tvUCDt5k5zSN/lrO7RQ2zC7eIKxihzqj7GXUluSuZmQJcgIZh6pCVN2mWftac917SsCe9Xp7AmRb
Br0LqPlAfMhBJHD549p1NJMpX40oNYtD5lVuqJPhicTt7OeseuihJvIHUw7FWwreYBC5X1Wy8ZYo
FgCTsGmAN9/3g+JMy1YUvIBboy2SCVfkDG6FRjGtTRHR1ECNOj/Sgrz/2Y0qGVr/UflHW4no7CvH
62nmxCTS5ihvvoG5N2DABK70fpgmhS3ZaM5tkcvlAYlax2w9wWjSIEZCrqwKxXzJOo8uhiPEZFB2
mBcgH0nUumuFx1PTPGmcxJg7i4DcYtH3FkSxj02+MCSr0YRkbG/F27tQPkywHGBS0V8sxjkaa5Zx
7HLEOeSetL+SWqXfqTIgxLnlVJl9wWBAn8L43l4UcZr08wCYIQ+NuvwVecJo043QtDHR2sD/Hszx
49Co+BlkBxX9yaCdhTD9tXLbyitj9phBkECIj4sbMt05NvXr0p40XYVil+8JIJsQvGJBQLV4ue2a
EQq/elkhfUX6HV6lL6Cn2tu5dwDu6mgM48ecJjtqV0kAsOrL7b3wO3suBlOAwdqgD8TdjLaBS+Nz
3xXATOPJaPKiRZcSfehT90AQk+YT260dLhmjYOjEdLWvZLZsP/WSAzIos18lYOJQ/Jqt9nb1a9CI
BSQEXNaV9glJhyFdEZxFdnHfAvAaW7hJkx+e2YdxvIbQiw5T9pTpP27blUWuIF7ZyHktFMxFqJTW
VJbBjQUXk/tA1rukv+9GReVatmnPTWxhy9m9xEaDrdaE21tvXvunMlO8xFSf3zb02edXvLe46SEm
TocvpvPl/Vlv1C7/nR8hdLM4M0Y0/pKIvFlzH9qJGd5eANXPF2Ibkw7lsvQwUM1HW+c+HvsK3y4L
C8FbaUMzDay9V3SmRlN4VENzEpADg+1PGSTj+sUYA0vXNJ+7fanYytItheSbjl5myAKIcQivnLWt
V0JQ2LHCdF1wXHRQs+/eP2+gF0U8jb2LzbvN69myawVJisQBCwUDU36YMMXnZZOGUwghItR/UZIQ
lqWdQL6e17MV8e5RT09N89C1x6xyFXMlW31EtHiAQFAVmRdh8xaMgz48Ma2oNAN79pmuuHVla2Eh
s4OXMFJ9V82jI+/ygkNgLKrYB6d/BSl/r5KdkA4BcRCAzy406MztJ5wtBO/RDdJ14H+o6CfyOOaK
4y0dASJGbGDs3yvCxiVhEM+IKyvq0x980xe0+9BQ0eBLV9sBEH/jqce+FU455VDfRJs7WpGBp3uG
XF6d78Lb+1VqAj3CuFI3+qPfOJizaeriNsUrMLYiO945FUcDJ3QT858j+37bzrYxxXsENID/2BF2
lMPaBDoO6KpO89eU7dJut7JdkU9BBoUfg/VAfagibekSnZkUZg+tDWbTIEKOvGmPxj573Sfj/vao
5LPngnYcrFF44AjHEW+nDASHI3aBjnpCBhp+ME4f1yn/qlEVybV0Q3v/2BKxqWiTyBeUHayo0I1j
uma7qX65PRrZhOGZBq4UZHEA/hHWiBh4DDbmiglbE5820JGLCkOVcv0dv4g7Yes3QxkfHFVIWl8e
zG52eFm54AEyptr+2NcO+GhBNmD5RFsHBn3Z4Wcysvq4xvoK6mmIOWVTfl9YT5NJY6grljQObF5Z
HxJPAzcqGWPI40BAj/vQdMjxUq7Mjx3K3Duwi6KMBJ3vXQFmht6PDWTC8KK0fy66k96t6YhLYFmK
bL/Mtv2F6WUeJJW3BBZdmt1ocvLMxnz0E8LayXea+IOH2IsNUEBPDlp/KB19+JUuLIfOdvYXsdrk
La2NemeNcx00zGx8t1zKB7yJC39am2lP5nX0Pbydjnqcl4qISbYVEXkjDw+M+TVlkMaQ5LCAy4ig
ZEufzdLK9uMU59/XJEleeLv+AbMJXs1o+gCVtqMjhX65jE1nQxtxaa3Iil+sJ3P6ensvynb7+eeF
ENy0eh0ykfi8YfjGA1GVs6SfxwbERb09WFxhE9J18RqLNlYEOCFtj7mqSUL+fbQG6ZAhAm2dEMQT
u2ZIM8NzL/eNtom//PqD6QHd6f++v9k/d9tkqXWtx/ctNCw/eY2iUCH1BGef3/5+9vle78nUUnx+
/OwuvqUfShU7hcwCmKDwoIPvBEJZ8DU4lV28rqAXYe4dMw4mKw4DY4f3z9K5EWGV83ixIGIII3b9
wINiVgTh0jFs7KgU1RwQOQqfRyI5Tl2bWZHpfiTNY0eChe7+YAQbJT64kTanLBwDvWMg25tcC9mJ
Oziz5k9GsJF1060Khjrb5TpDeLUDoIrZkV6HS/aaNR9WlQK29CQgHEZWA6WcKwVsogOetjIHa0D3
jH+KVbhnqd87+z65HILTTHNBHaxxujzinwYSP7L3svD96wBH8c8ohPOc0pWa/TaKyg7q50GFuJXt
JDxLoCOGJjQQ4AiDmIEWBSISg1h7HxmFvn5NuSKkl5qARgDMgGLnKtNZ5YM3cYL7YVkTC/Kqc4k2
3iXUzfRPDh3yFhjN1lQu1lQdB8pNBi2AHs7HcU97t91NU9scby+IbNmhYLehH0GSBzrNy2VHSrcC
lN8D218CinaNpk/giDroyfAI8J5i8aW2AMRBrQSJGTxVL22Z80Jz8BbD1ui2AWrV1X1mxO1hLUcA
ToiZmqfbg5OdGfjEjRkW8HNkoQSD5eD00N20o7y/d717VMluf1+2F8AFAUE+FC/AfSJ8Px+Naa43
9x4jk9Z2GlqcbGhYdsFtM9JhnJnZ/n52i5RGY/aZhXhS58FAw5Htb39fNYzt72ffh5x3kdQE37fw
wBs/WOQ0qEjkNxd+GawagEmiDRx1CzBniF2Ihjb3U1mCaquEvvSdNwDWmqLpYFlBNFT27vyQzdMQ
tmyydu8dGwyDJBOM+Wj5Rx7wcmylNbtGUSGPsOrIuaU7x853yLLfNnK9QJdGhAVaywr9bRDAivL2
UFVB4ioWSPV9YYHcjFVmvH1f/3tsPxXdp9s/X8LMsP1+wA9we+mYJeH6suySYwJzBIkZhIV0Gkwc
csytg/xR1z9Wk3mAw9N9k61eYIz1D21VYZauXQMsw9G40DfdoEtCGAOSL23IJ5tGesvuTOSz/CWr
9m1dfYp5r9gSstnEB7Ej4GvQPirYmrLCLPO1N6O+u8vco+qK2xZD3Ooo4iPMgKO7buSDzEAKPbSG
RrM5BVDYCPPE2HurqhSxrckNM2LDEPQ/QfS4MtzXWtk7B27FVWRORv02pzWJkowUAOaVfXa3NmwB
m/+cvt7eNdJpBMxDh6wuUNAid1VXaSm4xAAqiVHsq+cAotDhf7Mg3OajNqYoKzpmlL4s2bEkd//t
84JriPv/DSBfc39mEGFUUVVvO+lqjc6maJvCM8faMKCe9dUGnIykQcn3RofH9JF+d0ZVEli6GAhJ
3I0Lb4uuLi2xpSnSGnqfkeX9cO9S49vtqZIUn9GhgOwZ0swQSLquTFVIoP1mgY3Jy9C/ge0TzB2g
rPTtpAqqZUGL0epnswOpH+aPxn6wU/9D/v4yPn7Fbwg5SMY2rp/LUVaLtfA2RZpo/VlThHbPt0cp
m0SkOZEjBFcRGsuFSUw8nlXxUFvRrEda/tl4P9AL6fKtJwIgSbx1xEdIMXVO3uENEU0ozoOKSLGf
JXcsaKkAqbbc7aks8iE23DKhVr7GUYbMTmn+WI/aNzTw+CVdfT6qQCISNwfyZjTFwlsjthLDU62t
rZIU0GxJeByy+FC7bD/FKjVqyZJgqgBC2Z5VeOEKIaO+MIqeSwhMmCDURsVsen/JGKxNyJ3DXSOZ
hsvnckvx1DDZ0GjVqeJvPxf+cntHSSZpQxXjToVkM4g5hZdtD9iqWdRLfTLRlDKGtfnNGxUmJDN0
YUK4u5uqyhNrgglrr+EGaBXYXokLAz5/g6Vi5yJJJSyA29fgXXeH6uRm4x1UNwJqROgVR0Y/0FdF
mKOyJfj7cs5ioMPH6qSlu4xgOIH23UmfevMP4p2LQQme3wC5rGb0fXUamp84Un6H9kyTQ7sxubfR
YJOUwCyOC9ugcn43eioaasmSgX8Bh2Z7mKD5SnRj84JOgaSrTo71kfnOoFgyWTh38X1h1800rxrW
t9VJ53srfiXuo8VBvnasvNLv0ztGd1b2RBNFrks6KrSR/C4KIioQNiJyVEAXovHhlE73bOdwxeel
m2ODZBPgI/H83o7a2V3qGZk5kLyuTrn2NNorYCwv+QBiCZuFc/LukjZ6RpCLBV4VJS/wnl/aahuD
M4iewynMgT7ovpUOwbsdA25R5EEQfqL6KBIKtC1g1Nns4iCBB83on1okLDT69f1GkB3dygObpBMV
hlHq7ThBA608pWOQG0GRhavqSpM4OPvcxLYpzlaFZVa75CCWPYGEIcynV+hKtChB3B6H5HFwYURY
+oLrdcUrjCMuQ8v1AfK1uj2C69tWZBvsfCjbrzgbCneruYgXWp6mZQia4q9u9lCy+JnlB9tVLIz0
hJ7bEjyAvnicaRlsuStHR42+04C6hQ6Mv4zsVzos+94dvpOEh4m3RJtavGJGVWMVPIQDBi2P5nZ5
WrosKJC1b/tH1h4SfqS5wqlLFw8yl467aSKgTnU5rWWGNlAyYfFmCkCw+aF1gsnYW7bCjMz7gO/6
f2bE2K1CksRAVgEbMSW+l3O/JwoApnSrWwiCwaDxG+l2OZCMaGmVcoI5m7/1YINa3B9ExZ8lnawz
G9vfz/agWXl90QNxfarTMHOCHCU1EPepLgjJSMB3DomPLXDYBiNY6XgD6vGyPI0AyDlOHtTri5e+
OyWOEPrMiOAZwEGk6+jALYGt+FBkf83kvlE1aUjwZZc2BMdQo7AFtCvCEdYfbOdR93zEWZ2xT4EJ
9x5c52unYpuRnVwMC5gyHdOHMqEQD7WlWbcFZ9hnqISCl6CJ7/vkoUaRcrB/2M7XXj9qeqirJKy3
UyK8JC/MCqFRXmq5Eycw2wHPs2KHoxQ6B2Txp2HXE7TNqcJ7yU7EUwKR6/Z8xQ0i7JHC8goDSZ/i
RMoQPgIQ/nwNbGN32+dKniwXVoRN0rss6+LFLk7InpPlzqF33fS99ViYgf2qW3/ctibd90gF62Bs
BOODiLgdHbvlTa4Vp5r8beivRvNhahSRg8qEsE711Bil1cBE0+6H7Gde7XSV5p50K5yNQlgZALq7
qnRwsPDkOBr1N5q/eRCUYONfVv25zO/rWBF5qcYkLNK8uCN6QPPypDfOjrHvXXdX65PiRpIagaQX
oNZbYUXk0NWMcVxid4Z3tR7q+DAi3Vg7fzKQMxvCQKqy64p+WOFdywBdXH0TQifq/VsMT1W8LsDe
eK2KXRtF5gKEUZzm9LmsQb/yaXo/VgZlGiQn0GUHNuwrJCkI3Ai0w4bi5GngiLgj/NiMH+NZhfrZ
JkP0OIClIxmCNOnWQn15SWhFMgLjMhYnSMDz8Vjpz38wU2ffF666wmNbW+L2/fnzmH7Vml9u/25s
GWbqzIQQZWWkmqwpXwq8VsN8+FBl4R9QnF2aEAIpu4MERVNNxWntdoln+GZx12cqXyw5GxurNIp0
yJBfQ0RMezEqVKD4qXbBCrXoIXMfOFEVMWRWUH13N04QoKXFm62yBzuJrY6fjP6eG0fK75ZUcQAl
lwoCtN/VGBNoQrHYOGoxAyNc12LrjqFJj0VfguT1r3Q53N5bUjuQi99w5xsMS1j4VJv43NTAtFOv
9fvF891sgLTG4nfal9uWZJMGRToUT0Cp5ULJ8fKUAF5T5fGgtydeFyHLv2fAkfc1UThHWaAD/ah/
zQg+n881cdN+woAMFqZ5DphkAy6cMUjMXbEMxyp1/Ymb/sI//7fxCS5zabVpXbS1PZVrEUz2h4oS
v1Yl4qWTCO4zEG7hVr4SKXK4ldjNiuVqx/l+zKbDOr/G7fvjUbyzAdHYZEJBFyO8Q2jfM5fafXtq
3nQdWZdTDJTm7cmSuEyQ6yGvu6UNEF4I2w6oDdObHWzvqVjuPKsM0UKpiC9UJgR/g2jJHDIPJowK
ogDJ/BcB9u72KCSrASyAB0QUrjB0Jgl7bc3IULks5aclL49tV30gC99TV5Uu+p2OFi6YCzvC1ipL
ArQhXlSnsiyWe3Qj/tWODnjEmsp8LJzMuANUhASofDu7xZpiv4gd96mnzi9z1K0TT3TryNJpfF0T
UL/mWg2tPU7z3WQ7vzSWDxCigdRJq7Pxga5VedfS5Fc+IKm3Uu3F5pwGnZnXQTe7b9k4wqc69NOq
5+ZB4453ZJ4Wv6yNTp7cJC3fqFFngd15xJ+sBR0bC8kCcwBNjsPj2DdaPUOCZfCC2lubY2rX7Z6n
9QQCZJcel4qv+3q05gCBQXIkNjNDFBkaCJdk6UuTF93dWhE9SCeDvnm07HegEXFegF3o8KjRh88j
r4cgtu1hl6Sth796+scU3PkPrsEgceAayWdPT2y0vC5T4VP0DaEDb/tvktNy12S7tLmHTFdxjwYR
CzRW3vCxbWh9X5QcBB6QUPJnJ0eSaybaIStsPXCWNguXmoCzruTgtRmou7u9xyQOGifQc9HlhNIB
2AEv3abB+7lhPG1OTvN1LD526+xzvJpUobLKjOCdZwZG9qJKmu12rio/LZ5SdEQ2+9uD+Z1HE3cy
njGIlYBu2HSwL0ezpEmiYZc0p4quzjGmBXTwAGYJal7nvmXO2mG1Mi0kvAY4d+T/j7QrW45UV7Zf
RASjgFegBttlm3Lb7Xa/ED0yCMQgRn39XXScuF2lIoqo3mfHedmOTZaklJTKXLlW6jn6WHhjSrT7
ljTtMWuLdG+0XXooQG7pd4kqHkbS0o2AqM5LWxiZP1aG6aeTCoyE0TWBHre5Xzp8fBtby92xdBCe
XtdYybr6VrXpr75j2W4Y3W6jqKACjGsn9hvXqgPVgtJbNaEajCqR4+WFznwNTyZP04ejGbWTx1jj
eLzok5W09DwLF7OEMAaHCtRKbBkhX3aT46AdjB2L4WvW3UGBbtPVBzMpt2i0XAnDF5q/YOLEmLQk
jluougvJ16M5feXKQwTCdqp8ZuPs8G+l+6xa5Zabv3vV3oJmLYtXXGLJ8U7NS8f0qJcgr4xgfgCu
1NjjVZbTQAwrl8GiFdAFQDgS5b4LPNWQl1GdDw47ihx9vr5W7WjnWfbKXl26D2bRaJT4QH1/0V8E
ftBYHzuLHXmxAY+hW2/L28WDsVonJqTpEqJ0zM4h7JjYb7T/cO2Vu39pohx4HLrvTAO9GdLdn9CK
o9DHy6OVPpvjzvDFuGuyFbapJf9G4RWAPYB98IqVzjQ3yWPo7GAQlfPci4cIQptZ+TmPX8d+TTt6
ng95K+EBCJVtXItomJe82+x0g5nUxfE556jLOBjV13i459OPst0X1teV823+5RfmwEmBWggSuBfs
iLVIKcgv4M151PYeGSod9QRmNXv8tsrLR/QXJBaowgRjyXY0HB5ojjPsimEk4IVS8r2rOJoH1v50
6wxFck+MLt9Sy8l9wFxzX0kqpK8Gm1Qvdd1ObxoR8SbLXPuJWzV7UXn9CtIuCkWn9rs15d1rkaf2
KyMkCxAWj3ejhlRpanEGVZfSKYMudocfTZq1PlPraDeRiHtj25deUwn2WugDX3srLy39acg0b6GT
tC2JWSZchlCmzn4x/HawXqngia+Gu8RdewwurT044pGWgzfPKdxzW7HNNbXOouqoAydNpmOtvBvA
r4Ab6S5zD9rttIDQTwFWCp1ZxgIzZuWaIgWWoTxmDR7RWvqUtWv8aQsxLUwAgwoqRbzXZe6AQuTQ
ILVpdRxq0aPDKFO2LcucYMWLF5wYeZmZnwonAfhqz+cta9IyRY9LeWzusviAqfpvn5eOsIkncTWm
Cj5vfTu47Pv1ry8dYKgY4wgGyHTOx5z/+CTVlE7tIHgS8xb6fXZZeGCmb7wyUg4or6xM1ZI7Q/sb
Ox4UYjjKJHc2ET2nypDAWpkh2bynTey1Kh5Mma+0a8XwZWMgCQVkxUanivTcMFNm8LzJqyOr7/L8
zUJeI3ZBIFA3HnfWKHmXHtJ42fy1Jj06FGeMHYXA2gDemCQSXqwErfPh1MeYfKqLj1jlXl98u756
S1sWnbJzamVePDnvrCUDCHoGHNcmgzxif9d0hReZit+O+3TcFWQt+lm6sU+ia/m6myLdFtoU4cbG
QapMhzECAG2NSGDFiIw4a+Om7ZQRRhKuPphxdjco2mMdibU+twUJYwQHaOMH0BrwtguV3orGRazl
NjuCTgp8QkWa7KoJbNZlSsDQN0bT8KTR0tnUnfqR9bTwzYgc1STLgwHSEJ7GmHIH2pQkKJjzCUlb
GhhdnAUKtDAe+rh7s/Nyrby6oFR4/pvn/XxyIWh6wS2tQMyE8tSOdcq72yYPUa29u7gDG6P3WTN5
rjnuwTNyyKLS78RaUmXpVD2dNum8m9yI8jTDtKniQ1HujWhN93vNgHTiWT2es8k8xu6zZXs1XQnh
l/zrNISWzgX08hRthXf3saxZYInHqnjpYOf6zlwcw8kzQToOmswBQlaFkazwJ+InawjWtUHMfz/x
g7SsSp7PgzAdPxPBVPj67TzZOFDQKA98Oy5osOGdm0C7BWl1pauPCHN8SBRM7I27b5G5pmt3OVW4
fMCrMmsIqTPJ/LkdVW+TXkFUdSwdH807oBK9vhSXU3X+fWnLoLWpTUaG7+uWJ5ytO25cdvMdDRPA
XeH+R1bYsKTVHq2MUcWN0mPS2gFvXS+5vQ8MjyQAoMBFjWAZjBvnk1SQSk3MmqXH2nkAcISxgBY3
wxDOTUjbro8VCpRpkR77DpStPrU28e2YyHMTUog5gXW/NRKMgnBwvoLFMbi+1EuudDJLjoSzLVMk
R0qSp0cz/x0jL+Ouyd0u+dKpASlcGu2JNG6MAUzpO6nQM9H46hries2GlFty6godvTlsdLWvTrvc
uDfXTo8F8Yx5IbDloJwBig95z03ZlFRKrSRIk/V4UQCQSPc1eczYXRe9FciOtsad7n7tkl8d+am4
v1i6T7otbfj2+oItj/Xv75D2pmv0PGJalByFHnT6Fo1hZK2quWTCRk4G9GlIC15w4StRP0xVm6VH
ZwgMsuujT022u30Upyak7W83fW9TmqS4UXw1vuvaPcrm103ME3H+UsZj/GQU8yhPzvsoMXkD1rD0
mNpfNPBas71d++R2vrxzK9Jy4DbQYgBIMVfRhoOTUf2H5cYrH08ywDkvqfvRajZlMTVAi6Le1dmm
Yju+BvxYOgJOTUhrYWRO2/Nch2e3HtLoDttfX4jF79tI9yAR4yDcl25Frmi0BpVmgrDeU1Sfr0Un
iwt98n3p97sGQON9gu937lNcQPDzCby605rEx+KmOLEiuRNDmSBt0LV2tPKtnj1AeVJ3jtcnam0g
ki8NEzLQTWFjIb44kDdzfBcIkmHFyHxhXGyLk3FI1+LgoLWmhQ70cUjYtm5Vj1aK51jfOnPT2Uei
hnn5cn1Ya+sv3ZLWmGggE8XMjdM2sqG2G/y370tXZG+ARY+M8/cN3zFA6rVyy6/8fpkVQkkZBF5t
fL8pPf4rX2tMWvu8dEEabWY3TYYFAZSs/kK+/6fJsaSrUaet4eCsTY5te2/V237t5bHos+g9Qd8J
mjbQVnF+yrYDd+zJmJIjFb5V74r0Ke08Zrz/wyhOrEguNA6JPegNTkHq+Faxj9wVF1rc3Cffl1yI
Q12+jG2QT3Fx14dZcTcOm+sjWJknOc7qSj0y+YARDOq9I4Bp9vrhVxV9uW5lYRxzBQ/BLp4FcxL/
fDXqlkIyb4zjI1JDNYQRq93YrpSOFtxVR2YIhSMk100AYc5NTH2bmlXSKWGCaqtr/6zVcXt9EAtT
hf4W0Iji82DJkyGxqhmpFI8HJEoGAwzGD272yR72RbcGEZh/qXQSntmZR3oSIGiG4vSsMKMwV74C
L+Ar7lF3y4C4KUp3X/VyZeLmnXDNnHSB6E486m4Mc6rxpcjCKNlNxQc1D5kx3fx8AwMZ8BUzdf4C
dXVU19CdoJEaWmQPqiGbPbXdyoa59ILZBJKgM//tZRWHxHg1DAbTQqb7dmxu2mQtQlyxIOe0hJNn
vPhjIf0AE/WwVue63CoO3AtVdnASLNAEa22TKoyNoPCNybaj1ktVTHul7HfXnfly1WHGNHX9D2kb
6kPnTlZllioEbbWwJGwfFe1OaaqfWlRvhok817xb2TuLo3KQvkfL4QL3r6jGqZg4RlUo/b2VRp7D
VE9Vf1wf1OXOmelhkLsF5z9IluW3kGXUUGlNECs0yfgAFvAXbjc5Sk7ixxABMirEJye5vW4Imzr5
s1Yzr7MURSZJ74J0PFehUVMlnqDFtwmnj1EP+8aga4nOJeeDXBXqlBgf2qckY0beTvHUdGrIxs9R
8VGAXeT6DC6t06mB+QecnD1lqjmVSGHAmXYD6QOQsastDf7FCKr8YNsD/I7Id7+TFYK0rhpOJgtq
0fpCeTH5ipHlqfprRJoqahiNlZWJFrr8rhXPCCavD2Ll+zI8JWNE6USEw4yT3mOBXa1hrBYNQIFT
R0ltgajYIr2loR6lhdT8lKY/cqQHr49gca0BtcQ5CUTaBZzasvXa4OBzDJMUMu9OlJAdRIChVgUV
05XtvziWufANikDbvYjG6mEAh6qCxTAJD9oItG9rGtxrFqTrH4BSPRa1g62vVp+SrPxkaflaCVdb
NALGNxQggd6+wKYa6jBQpbUxYyQDa1+G2zhRD3XN3xTIk9qaMP244b/AgF95SZLue1LuAWf1ODoV
SH07PylY3mfqU3TpzCQV0hGup12vdmOvh5bh158VLeRaCBjZdSdZGjJa+hG4OQh8Luhx1Gmy+w5q
I2FmJMXeGa0iqCv7dkF4DAXENxCdRQMYOqfOjx3qDqBT5irahtFnFr8i/PmH3XpqQJorp4I0EK4O
LbSzQzo+/MtePf28dKI1EJ+lzQRqexF5QxKUNz8zzqdHOstQ8rb6UsXnFXvfQ/5dXfn+ZWSL70O2
BHos4Jo35OJjV42MFh26tivTb+sdd59d7aDfnpI6tyJNUlQDlKgzAydynQEwmAa/r7vqQkUN7VY6
AifkBgHslmuaiWJliP9SNUyLd0v7xAjdJSBB1Z/0tDzM3bNWGwV9PvqleO6Hm1/jc68XJNcMEAUa
oNg4d+GyFVWT1I4IHYcFKWRH9tdHtxSwgVbDgoKWjRYYmRgLANayyjUhQjqW0GZCB2LjWwrtPo8I
Fre9rrI7y5j6lcfBkmfguNbmgF1F5C49QBkQq7zTEA8MDPKmoJoXjxYHtKdsre4eSKZuBSC1ZA8o
NRWIAhAxXTDYpRNNjCbmuFU1sitaZ8/ZXU62WbQym0vH2qkdyReh81FY5VTP44q+CNrsm3L6fPuC
gZoN16g5S4DKwWhNIwLJpkmA+KvcWUn2aKlR4Zn9+AhRwwdI6t2eb5y5q/4anOf2JHbLEy1LHBUG
Gf9i9fclqYNqeu3N4R/OUiBzLYzKwh2oyqeRrkT1AAbCUAdiEoBmVZTB9albWh0X+CX0vYMMRTXm
v5+MxBBThUB0Qs4vBUlttUtAVX7dwkLsA5QASqG4OkGbJ/fWp1WaxpaY/XqofGhRVZAnzOj3/2RE
vtXArNTYWQIj5aCN0C40N1VhA32przFjLY8Grw8cDcBIyWCcjIwRLeZngdvuufIzah+a4fX6WBaW
BDcz6i5AZLuQlZTiKwp+tNRWKARNzS+x+yu/PV83k/A5fx6+UGyRr6BSa0WjKLqAzMljw7/09Y4m
FliDXq4PY2GmEC6hYwEqTPN1J/luX9daOSmKCFPu0fYZTMTWzQ1lGAjkN3VInaNZRU488ia2JuTt
RGiM1SYthsd2jDZ1Q7/cPhAQiOGSQ2INCHkpYqq0xnQmB3edUB5VwX1bZH5TrWBiFxYd9JVAY6Nc
BICfLFlUjkwYrcCdFpVP6vSU//qHMUB8+Q8n1cwPdr7NieLSOHEybPMq2SpND4Z69w1U1Ctn/dKa
z628BAuDtIqMhpwGG5CuboBr9fpuUvotrdovaUJXkANL4QcxwbKPbkKITQOHdz4cu3FoQ1iM89d1
Iy/Slck38vQOkNQt5UbrtVmyZ7F2RypxYE35o9FdDqKK+NP1WV0IFPAz4IGYUbwc5St7JMkE/HEm
wrwft0OePClW8bnLyLsRJSilTCuOuNDtDs3NP8SJ4HeGrJW0ij1Y/yKQc4oQfZT6VoDP7GfXuD2U
Elw1SOqx30wuwOcjUfIvTQf1qTIyB8ASbUi6XB/5QvCAF8TcIIZjXUUW8HwB4sZpVGX+JTEIUxro
iU+RC5Zx6ttrigQLGEEMGsoQfwgJ0QY1+9zJDTVZaEqC4IEIdVJ2j0lM36kyxiXyP12yywn4DHLF
IPdqY3K/jYgTdIr9D09ebHw8qYFZB3+pfJaRKK/sotNEOPJkYzjVsTXsm7sHZj3Vvyaki5gNGWPc
MESIlIBHxkfTVYImpn4Wr+ERl46a+fmBvmgNrOpyWjURLvRBtVyEruHHo5evNV0vfX8W+PmzMS6p
yOgAPQQbqsfh4Pfxk62uxMnz9XeeRId4B1j2Zxg0SMjlxJyb4Y3c6+kUankFyPvXNFc3tfapiGOI
Gb5o/fF2T8dpNs/Tn5NN2nO6sBOXRc0UPuj2+9ZX4vfbvz93EeMAQX1c+0P1d+LeXW2iFkvbKWz3
MRRvkiehP6XJ9rqRhSWBd+m4YUyQ6SGBer6H8Igb7bqfrNCFXuBr1rz9y+exN+erHsGePEdm3BEo
WVshK74y6y5F+eS6gYU1x+//a2D++8kkAZMMPUsGAzgKdo3eYBR94DqvutVDOLv2ez0OrltcnDEL
5cw5tkBpUz+3mFBnmNQUOisNyM/iXbFy3S9clMjRgbpRm3c93pnnn2+HvmG8ae2whL4G9smRZf8w
gFML0pTRvuoJt7gdMvGTonCWGmtozbUxSA/WLo11jkHYYRdtNG2jNgFf2RvLFtBaA2YF/COzARqR
YZUgX7DDhN8jNVvSgx7dfpFhIf6amH/CiWcpUGCcODJvSPO7XqHMp6FJv7K3273p1Ir0XrRyB1qy
AgNJ1b2d7/Q1ZMrsLtKZCDoCHdSMaAsBUkj6vktKhpaa3A6t5BtBe+m4q9Jv5kcjbscKorKEyg4S
FXPpR+5G1lgHMUlW2qHIP7jyy61uT0qcfX/elifLUdWdRnDe2mCx7f1B3XAAWyPzZ7UmIbw8YX/H
IS17y0cdbcYYx6CB3GQPnVyTbqPvaNC8vvALcRLGM/PkQXAKPfXSwQtJS2VCwoeEivU9V9Ad/ExN
P/sX7zoxIp1VddTpzHQiyB20zntS6Hs76r5dH8c8H5cO9ncc0mMum3Q1NQYo5+AZ9lH3dBuzfgLa
f9xft7N07OI2BI8KundRXpbsjGWcO1hzJ1RKsCcEECe+/v2FcUDMEDkv0BogopQfKLVwU22cerD4
uzuruOt+2vHtI0BpEpgF9IAiCpKfJrrJwZ5vECvs8nv+I01XHGppADrSxg7+DyEzuW+KQDCW8d7C
TVih6y+r/aQ5GP3r9Vm6XAXIx6OENOcIXEQ9kteSAU88c8z0kI/+ZHhuf3f9+5eDQPoZUnUETU14
xcivB0GsuCQp0tNg4EW7c7QpdbqLkzUNjctNDjNQwUGHGfjScZOfHyYOmhDLRoMG6jQCC6NsiX0s
tENLd7r6dn1Al9v83NI8oSfHVtISlZYNLCnjJ7e+LwCa1wBszW/Hq5zbmSf2xE5FMqUoc1cPNTL4
pvHc1blXtaA2Z0HTHNrbEUtongV2AWE2mFsumhsdFywNObX10LZjeEHiWfFjb2ueLlZyRUsOd2JI
TrGUU5U76mwocvTN2H1tAEq8vkJLvoBq+yzIOKOjZJcewAIBRQQQZVdFHQiTZp6eDd+rlm7Tnn7X
xfDlur2FEc0NdH+aNXGayS6u1HHUd9o4hvZg/8wJjhp7TYJ60QRuffSyAVV78TCGYK/Js9yEXLH1
kmzNZGVNFjYp+FAhEoGHD4JUWWmwrXilJzE+b7/T7tAkj9Cu/4c5OrEgRS2W3RVjERljGFHqde2n
aS24W5ohMosoQBpTBV5EioHVxLFTQ2dTmKWTX7XE62Pj9qMMFZu/JqQguIgdMqIlagoNRI6tCAbk
B/NhJUhdSPwg9QBOf4L8oIoVl/Z9XE6G3nfwpp7fGZHPDI/VOxLvYsXHdrSmTUcCslbkWJg91NdU
ZG4RUBLESueHTdw3BW3aFqluHcoJvEMD3+2TBwtIpKPsjRSPvEkic+JaZ5TA2MTfnYQBcxf0dHfd
yRbyR+DzRfLWQTSB/Kejnw8jz6HV0fWo1VTVIxjrtxT95yojnprfxd1jXN7nfXFXlTcHsrCKegfS
9+g/upCgR6IXxHM6kuycun4i+h9DbW5UZn6F7s/NaXCYMlHBAVEYjmtZAVZPrUJTuxJJV3fP+l+D
9qQkn69P4pIrnJqQdmpGK/Q5dTXyra0S0GF6BHXfii8smkCNC1kKUFwi0Xa+TLVSaDVVUuQ2sz72
+rJ90tVhxca838+jWMyUZYL4HYgSMP9LmxUcQIYYOYahDO4W9NvPRe34pOi/5iDNB89r76X8dhUD
2ETxAGkRtA5dbF2qZHjmM6yO0caehQzlz+tLs3BMw5mQODIQneMpIZ1xJXF60OpEU1imj2pNvRFN
4n16c8Ud0TJwL3jDaoCTygfpEI0O5TFSerlQgqwRfrH2UFpY/jML0tJMXChZr8ECVsT56NYoOub/
XFp5AC+hd/RHhgw5sHPvqtAkpDeW0oaJVd+XBXRTM630WDs91Zn+5MQ18ahmeqm7luhZGhc6QZEL
RdcYweP83HA9Jk2ZdKxDCAUCqiTyIXZ+3QHmn34xNDwoAGSe6WHlVJIRkcnspqQLFah2WfwwKbtx
AN3WipmlO2gmLscRimADgEIpmi5VBaAIBXYMEGl05Vbl5FFV9k0Lkn6x19okoIztYkegWXSF8mRx
iIjbcNHOYoFy8IZ6lVBig3YhS98UMN/l3f3UAdmW3w6OAqbkxJB0V0wGCM1cO+9CqMRk/kxkltdr
pZMljwDvAP4H8PwldAblodTOqnwIi/xdoYCyrezVpckCFRtY9RDyoLVWOkhzvRvjiqLEVxfOtsVZ
qnXkzoidQOQrEeJCTA1wPopApoNSHBDH574dg/NtKArWhwN/EfGwodW3WEHxIoq3afVx3cuXjjk8
QoDFxev3Un7PNAtishbepyf2HhqtpV9k5U9FVVfChYUrAqWLv3YkDxAcInKdmXVh+pvE/LH5YXxt
h/Kx/rES0i15ARJ14EiH2DaCd+nYbsusyI1qbEPaB61nrpG4LE0XWqtB04DbDkqkUs16oGnRM867
sJvycERvYlQ3L7az1mawNAqgOuBmMzU18jbnHkAAVNAHUJWGgibBr1hbgy8vHdtIakK1Gc6MAqvk
y2aZ5tqQRh2EPMMy+2327wjgte5QoTcu+2qz7XUnW9o6cGXUyZHeBLOLNBxHMRoG+sMujHjmseSj
qX4UAoXjtXTBAh+aizf1X0PzvJ68490BtW2dz4aKJ4NngcnGA2Rj9wap3mqj89S4fTZpuS3AGOGb
+c8MfIJY5BUfXCij42cQ5NXxUJ0pC6TLiauVI1oVlxPToUjSto9DylDFVf3GIgCjt0FbFO+qSg+8
Z64H2Og+dYzXf5hznFUohiCEuXiYV4PmNmWHDad3plfke6c/2jZ43NcIh/5cEvI9CT5Q4BIA3UI+
VvKlnkB8UIlwgliDDY0S9lBO42s19OhGhQ62OpGgyMwgZe9OG38fIU5ZWoWNVAfzG9X5AaLUQC/H
p85BSVOju8rIn+1C23B1jdlhaesC94PWDRNKP3hBnPtGx2KU3FNMSE72ZX2g6Mh36O3AMiiQQMVp
Lj4hcJChM8jiuhZAm1Noqo9M22nfri/qwrmAtBHKNgCVQTBVjhfLRI87s9LHMC25V71b0+0gYzwY
cbzhEgVEk9jzJJ5sIDEkemQx/P6Spn6NfBggk9eHsHD0mMZc8515hC8JNqDnF1dqPYzQ+zB8G9RH
U31spx+G9Zqo36Ppwak/XTe4OGcnBufD6WRIcVW61Inwxq+Vg8J1zym+/IsBJHVx8GDd5dMNNU5o
H8XqGFrmpnGD8R8cF69QoJoR6QLBZEsDqM3GmkaX9GFsu96To78l2krVdCHggAV4Lpho8K5Wpa0R
661T2rXah0aTfVGEu21Fm3ougJG05NCIspL99SlbuBBODf7JLZysiWmmtE0brQ/tHMJt4xZsoX6V
flLb25/wZ3aks2ksKXiKc9ihjvuoTs59k3Svidts/9twpOCm0QadsUFghUBH2+lPpHll/ce4RlG5
5MkgXgUiCszOQAhJm1MnYHfsOCLQPvWEdYj4ypWxcEKih4agLD/DF8FTd75TSjFkYKvtxtCceo/r
gLAA+sE/rs/V0iAAY5sVSRFHQY/13Agxp/9tRwYOLU5fyjVtiiUDSOkhH434BvyB0ijcpGrUfGiG
sEsQXvLb9aqhZXXyeSnAbByjy0rBh7AeA2H7dC3CXNqLp9+X9qKaAmcnBnzfMbdD60Vsp2n3VbUZ
1krOK4ZkKSFobBMtQ+N0aPCgyb3cObqTn1vIgK68MpcNoffGxeP2skTAnNZSnKQcQmL1nmumfkwm
j9ovqsi9sVtxryUftmclxZnF0714Ow2lgn8PleWwEx+QpXDUA7Rjr3vwvAJSwIP3xf+bkCcOXQvQ
zHL6IRQ83YHHdWzRpOk35UNeHQhJwVC/uW5w6bQ8NSidYg0zNU4FDJL+W5E/DOmhrD/ytUtgeeYA
uASvEkjqZbCRMtkmsLLqECrgJZzQvmQmszjNmv7C4vacNUP+Z0baP6hxRzmwwHC7MhDc3LnKWjZy
cX3Q5wHcBvr0L6gWCwDvxybGAVA36vBA+75+dCHL7Ud6wx7sEZKORaf2e5tP7j6hk7Vyty3NI4J/
pCaBzr4k8rMmivz+iK7KMvqkqffGGPRrjZtrJqSIgJezYIoLE1r5MdE40NxPLlolrnvd0kL9QTMC
0Khf4szJWDNScB1FBAhMBZ26Esou1Q9mSUDoA84t1RcQDicapqgSHfrcgdCzao+3n1l3mPIfk5V5
JflmOsyz0zVw1exe8uZFrRfyvqhYXuLBa9McO8cYtbDTPnqn2VTasK30B5cFUaP5M33u9VlcWioo
wqk2umegxi3nKUsjmUiuCzVsQdfr4/bLn0Zi9s+iUpSVBfujwnExNqRYcH0DOm3L/VtgA0JVaETZ
x+mnLefPqXpEeWGLVLZvNUGrCR8MpJ4xcK9BMltRt7Z6T5S9GDYM+vSm9r0aDi37oXboVqJ3dd1v
rs+FtrQz0XSD+QDH5VxWOb/7ncqdWGOgNUqYu6i1/TLSno2O+HimgyryYKY79NYiEgad8jfLvKP1
EYeFb44IQ4xj398hAAqqfC1Frs9mL+aN4MhDkhIc4/Kjjdssok6ObiBkDczi4KaOB30zVRmORfld
YdkRmgQ1lAwK+zBCPrX8LpICUOLeq0Sziwz3vusqT2nijZM9D112dLjmx3xYCdKXlxfTN8Mu0Cor
Z2s5ZVHPNCxvnX12ncSbxJPavogagtt4TFcOUnfRxh1/F9bWZIfCuK9YmIwJHv8s0LVm0+TEt+wR
dN2Rh6rAkWTH6+u74OtziwXOXZSBAGKbT5STqD5qnGGMCvRa9JxPL1Opx4eYGfWGsGkNQbGwjZFf
QZvRHAov0BzHvWI1HEtWKbw6UF5M2zHrp3tr6rkPvXj+6tCuemkUV7m7PshFy3/4yNF0hWhm9vGT
QVo6tbQMNZ1wcMASR9RAm5749MSaeDuA6EQ0K7v64hhGXh7ZRoCr0BeAU2ue9BN7kNrKwFRctGHq
POjTw+/ro7kILfB1KO7Nfo8KFLbW+dcnoZiDSjXUb0oLuh4dTTzggTvfElG6B/n6mhzKhYtI9uSb
a6gVPrhDGw6gZRjB6ewxFQgIZANXpu0i6JwNzZUpZL+AUpD5QmdgKG2HsQu1uic+J7HzgGqi4TlK
+qb3kGLCfK/hohYnc+YwRAsNKkYXZ72bd4VBzDbUxgM3NU/JHkT5xm9+4MxDOzEze+iJRyCCaXt9
hBmDWYFqUi8ZP657xcIqoWiI3TWngeAcko9zYuRQsBJNaIvkcyfq/IVVQvMNN9K+XLe0MGVoAdOB
RMaTE+n6eRlPxuIUBNjKlMFSRL6Ba+wZsi930ZBv+rxb4/tcGJWJFiqg+xAeAfQujYqlQrPj2qrR
/3csO+jx3Kn26/XhrJiQ8xroX7UhSg0TmnLP49irtadhrb940YaOAhHBxp3zTedTVqCemqR1VIU8
tQfkZooeQUyePxWRsFc20cLq4EgABT9qk2hklv0AyryT25ZVg+LxRjh3ltjzfj/m369P2sJWBTgB
3dIzFB2Bs+QDRVQhIUiyJnT7wiq8stXGfafUOgSH8Mgp2yTfk06kK0CSyyT9nztqphM2kAy2ZUhs
NBVdasQYXN7fo02kih4q+9nWsF+fTdR32i80fY7qu2JNFXnhQEdDNWI0zCd8Xs6yiC4fJkUvmxDS
N/QuU2zhQ01u7YlwGV6DVwNbGPXrufMRUc25m9R2MY4DEWUYd+1rrunvva75vREHETRaAK+hQdJV
gVZbk+8m6soT+dJHdYDDwI2DJJWF56S01bQIFKSjOhRhnPUBVWNwiqje7UxZ6H4+sSLvNtMoSuhj
iSJ0mfo2IO8WiTUFp/mHnoWGkglpsyUWAY/joBUhKX5P5UuHyjj4ZXZm99jFX6sktG9GBEkGpfRY
Uhk6iPv1IoSwkqvZnqKtYV0v/Q+zhu0Gt0CLryqfH8Ktau60sFD+bh7ylV219nHp52etwxw64eNU
f5i0oI9erp8VlyfS+Y+XXhBQGxrB9471UJz7+nUi+yLbm9X+upFF7yVIWDloFgcyULpgY+IqscWN
Iszs+7g5TMkDsVbABAvzNOdx0euhzghqZx7nyb3HmcsoyZIiVMHa6fXZ5voIlj+P+jGgRcAWyQjt
JitNYii0CEctaHTbE8laGufy0Ma5Yv+1MP+CkwE0AMzobVkUIVxsO+Y4WopkX2X2TiPRoS3X+FuX
BgSQMYpfgJsjIJZOsyTtSMlR7grxaW8wqE81//qUXdaOcUgirzu/S0FbdxExqlHpDNk4FmFOo4fR
Tb/EojhEVgduc/VBaaFjQfKdqXX3iaZsNDH6Y10+pqRdeUTNziWdOGc/Q5pYw2bcLalahMLqqZ+m
4zNQqhtetjsbLIqA+P9KG/GxMvaFbQWjaC1FTAHqkgvqAhA6Owrvi9Dq7XB0833C0wNUl7YN+Hgn
UWwgg/A4JpOnQbTa4MKnY4aadQaBPtVXG7qp0R/tXf9RC7tQg/4z5J0tAOUv7pCuczkRupqH2tQA
yBFC1SjIq7WC58IBDyuzgCr06MGZLzlWa5fKMNl2DgjUYXIgZ/WcZC8JI37VUK8dXhr6+fqwFg3i
RQKmqLkpWYZeoN1HEUWfFWHDnu2ee8m0rVHXS5NH7CmPVyoyCfT2Aw2iBgYyriaoEC66cxSlFH3W
4jgw6n2XbyYtRl/5Snpicbn+2pBbDeISj5+WYFwJ0ndOAgvp11SsyUItWJnpN4E0Rc/BnLA5P3Yc
gawvKWwWxux9rN9p8Ub1t+sLtHDUnJmQNmAqTJtqgwUNG3X/S3d317++NoD57yfnZovNFKkNBpDo
BwJgsWl9U7Ju5Sxb2M5nQ5Bul7LXM82oYaTV3lu12BkFBafX5Mdr/M1rhqTdUzdNM+KOY6HVeYkR
xIAt0rvCWHPfeVWlM/FsPNKFbKbEEJTBDBGdT+lPOy+8ykq8KNki3b6x8+92jdwhM31nqHeM5B4p
dmyIfFE+u53i54h+1YNaCI8oh1rkQVZ+4HHjD73tuS7dT3TYOHrtjeCgZnd6sdXT9hXaQlvhbqDN
5rn6LxCVeIy+53yCGhtDSiuobS2IoVKdQanHsX6q/WcKcVaavUzq9xGJjbbUgaB4c5NHVVu7fRd8
FFsNmY25ZA8kheRF6f9R92XNcRtrln+lw+9wY0lsE33vA1ALq4qkuEiipBeERFEAEolEbkhk4tfP
Kdl9LfKqxfHM00Q4bEtkFbbEl99yFuviho1cnDENWTxtdUpfuec/P8JZWTVGzYx65fk6nVLPRZYO
4iaOXL0U4CS+Bnz9yZuAa/jrCC9SxRb8cj/lvbiZore22ffuIQ22v37ZXruIF9FiNhZu1oqJm6j4
EseXim9+/f0/Wf7PLuF8/B9eZmtUKMIB37+EV2wBRvfg111rXnmbz6v7xep/dpQXDzvM0tmRGI8i
T7ITGltV2+yRC1WZ2AXBsi3nL7++qp8eD2qMBer+An2GFy91NIQsCON4AmNgrEXLqny6CbOdWJpN
HJzav60IkALCjd0JVKICK/klfixFx4SYpZlu3JqciP7Ixr89sj8fAVgDiIQmMHZ8Kczh4wRlaCsE
ivpLmlfmNQjcT5fZD9//4l0xPjRg3U54G9MPhH2Zhr9f9ECZERKZZ00Y1NMvwnnC5tVJFWMBQGh2
mu/6+D2TGDa8Bub/6XL+4TgvHnxpCe2HJhI3DUw9+nzey/nUFLCnfKX4+ekCyyCagceN1O7lGCig
eoDgTiZuhqzC9EevFzyqBH0Ipnp9jTb80yjzw7FevKLR2CdlO+HeNb7YiXHdzHY4WF38/WT1LJ75
r0t68Y7yVYxFH+OSgmZfiLRyfGPoa3YGP7sW3K9zCfQH8+55uDlLK4aalOKm4GpjSxh/GgOD178t
eoDXBaBV6Nyex76QyXt+GEtFU5Chlzd4RNUwvym6W1Ielc9r8lq/9Gcr7jxcBmASk5x/k7vMsyYZ
mpTJG18kbRUnw4EDdEBteYDN7N8vrICgg6w67BTO85sXqxt/34leclwWSMRis4xbOJok8G1Y3xT9
K1o6P4sIoEWimkyhbftvukY+o9KSdpA3hXkXIoFIk92vY/T5ZF/uCT8e4MWyXjsaB2tDJYSTgk1h
TxH9SMJdKp9Esv9/O9KLlQ3j9ylsQty29H5YNiDHt9OumQ+re/t/cRxIq59Z0WflrxdBVDbWj63v
5E2bYEhtlvCiZ81GBdNNb8ipXLtXjvfTpZeDd4UON4qJlwlOkHUsnCyuq0seefgYhRMalF+i9vHX
l/VvsQ4KetAzRAIFGDjEBV7ePgOiRyoFu1mj4jJHnAvRRG/Y/dLM+44FJ5q8pokdfS+1ni0OHBMF
EnrMILdi2v4i7WHF7FeB67uJKXRVI5VF9aQTcjFl+biXts22AeNt3c0NPzQ+h8W6V9NDMTb2tNAF
npHzWh7hK9PvyNiuG4v8u+YDZMCSktFdvHoD6LbFT0tbZ47nG6LZw9AuZlt2WQBlrcJWtA+STZjQ
+N6KvN3qVRvoc6tla8kijyyja+1MZKvZ+QjexTarVtPxSwwkg23c9/O1oWP+kSEV2dIpfeONiesO
C10MOw0zZXQwK8XuJ3cZLcOdmvLDQ7ddu+xQwImK3QWHgC23WRAfehuzbdLl61asFojvKBRVDnZN
PcfpWPehYNWKN28zdDjfkoawY41zaIIqfRcK90Stmqtm1LKmwodVHKPT1Y0AX0OQL9lTOALUdl3e
JUFgNoFMgHUvtdhpu864sjaue6PSegpTfSCwkBz4mu36YC0gPquLjZibpQ6j9ik3zG2k52wbTIZX
YkwCYJS6pjJ9o3aB7fsqdvhBOgd0ozsPDY9EJZUQcI91GcD9U1g+wSiUV3L0ZAfZxqbSBekOC0WS
qNqGbJIhgQdOM88VqB9+LxamdiHxXdXFfVzD4qevQ2u7fSD7FM4GK7sQ0IavkhRXSDOUMkPG2Ibj
lD9AVbU7ziNAqGou512fJMEbsExQ8jfFClpDT7sq6DO316VR29Bl9lTqTuAVy5KK0pVcUK/0FsMt
gMsnRvsbLZNH79LwI6CCBl5cdKm7hYvKoXVz8ev3kfxb5DyrxZ8Vos+U3jN9+fnutkJyrrGRRQGu
1WXqZBV35a2wH3WaXQKCXdEpuBVZcsrptcj3bB33pjF3Xu7DcN3EmEwio6jGjGIFNFcj8N5UL7VE
Mcq7BUsJyFw/bBZoqw9ZWBUOlMuvSxRWC3H1ijDDj8K227lg6OxftcN1u6QIdKwizdsWgJtGvom7
tCJ638NdW5D0LnL6lVvw0ztwxt4WIE6izf2i8OKeoYNIHb/R4mtiTA1G07ZZv7SQWZz+9sz1fLd/
ONaLfSo3rcTSWNCvmS/jOaw8XglPX0m+zl/yIt49O8iLGNsFpKFswkF0+pCze52/0h597fvPW8kP
ZV5ooh7hDt8PxcRq7j+Xf+59//no/lf7NN38ca76n/+FPz9Owqu+7cyLP/7z0xNXPf+v82f+9TvP
P/HPq/5RTXr6Zl7+1rMP4Yv/PPDms/n87A9bbnrjb+cn5e+e9MzM9wPgFM+/+X/6w/94+v4tb714
+sdvj9PMzfnb2n7iv/35o8PXf/wWQbsBzg9Ye//540H+/I3rzyM+fP+Ztz//zNNnbf7xW17+DiTF
2a4ImTUEbUo8mOXp+0+K37+T4zCewfaKUT5+widlun/8lkS/g4wMzREoy4YJZrx4Wnqa//wRVBfO
ltFgvSUgApW//fe5PXtGfz2z/+Az5mA9NxpX9F2r7q91F2BLB3UuwSk+Xw9L04I1idC8j2L3wfYz
5lwtNOeNaqI95GBlRYlHyzzr+bFfi7YSoePVBLfRem57tcfVzOe6ml1CYHNB3KcSNs3wOucJ/9SP
sGm2JFyPshDjZ8Rue+iDZtxF6Wq2DuPQShU6u3Bkbus1Sl1SGU1AqB3Sd9nUP0qWqx1rY3ENvp1l
1VCaz30JZYEknGD+65p+J+SAXleusuWLX0x4nDk9i7MF4ZHLcqrVbON6gUbpUWSWbAsp1A5POh7A
nCGIW+FE+QaVSFQtrshuSyQGlcun7L3s47kG+kHUELA3lV8gqs3npds2UaNqUWLTzfjqDj1QVZW1
4iGgpbmfOtJgE5L+fV86X61955+gnjTvSpW3tS/4UvMQyLUYA7lqHGi8LSee1jA3/xacG2uBhVMF
4Jc4nWyGaMeUWyiPsS20t4d6TqNph4Z0/7ZlvqjypkC9GeU9HAZVewcccrftEn61rBg2QCUjGi/m
dmEXQaxcXZq1/cqMGD8x2uZ3BW/8PpsWqMfH3m4Co9wl7/WyGzBC2BWF1UdfAjOVxR8KN3TbCPt0
nZJZQyAFOUfZELbzhExH5AAirgY15LvZrcU+WtzbTtJ94TDnGKeB70uirrLBWaA2265mjQ0uWOsu
R9zvfQL4TwWG8Nu1cNtsoc3B562qojlNKl+YsWoF5BakzYOKF669kGN8O2agPo79oi5nSGLeZsqk
daA1xyWy8hP4Bkk9iTk5tue8gawTubBNKN7bfBH31o5207VzfpIDNAAqlpimigAJqtnilg11vXo/
Q2B/n4O0sCVBNl6UY8wevseFvxUg/8fo9yxivp1G/PP/Q4A8ayX8z7Hx6sn1j9Oz6Hj+wB+BMSiy
31FRoOEA7XdgmYBz++/IGKDm/B3qmt+Fi1B+ggHzV2iMf0eNjaEz5raAlEAh6F+hMSK/owkHxgTG
62etEMzB/kZofF70QHUTuA9IkMHNHtUVyATnDfWHDVMlNuo57+RVt5R9vpFT7CMI9CHuPAaqibMK
gS8nJwMnjGDXMEXX9z/cqz9j9bPYfK4W/wrNOANcN2bFZ1nxs7trgiv98Qz6pWfdYIS9nLSU8Sa2
KivvSZtE88GnoAgdHZR/0psG8wuNhgMFJvvIxgQT7bqNVLsuVaYhofTa+OrFkBnnBUoC6k1IuUIA
6t/PC2r+qYkWBmuSxTC9Kaasb2vVF6DLDnRobdXRVWXX2iVE74bRld2mSEbfV0zbnt5IPwwQKAMz
Iz+mk55f86v9ror74307uzAD9wcZPDRikR6/eHJDwkgsklRc9lm/zptwChN/SkQA4UAXjuKbG8Rq
TtGQpBqGHapfKkdyXnyB6cWsNm2ZqrtyiFGngVM4rjuW2rKHQYXtX9Oof4FvArIBJsrICTC7hUce
/v3iCUMDPyKBi6PTGjrmDpYb0RwkK1ZXtdKZeNtlI3+aIBJyOyDY+g1dpE4vJHGmf2X0eT7UDzcN
aUaBiuIs4HleePif54uN913jWBYtp7jJramxjWh2tSxrAov3YabiYw8UUdduf73Gnw+Sz2QCNEsw
Rw4B9D8bAryQIuDrFGScenOawOezm3lVsqzSbAjDejRrKt+uqaKYJnPSu/0Uj/h7H9DCvtKcPq+I
5xeP53BOsyAhgqbhS7GKBBJzXSfFeIrVNAy+nsVEpKxkyTu3//UVn/OqF4eCCwl2GQSXM/7xxeIc
OeFW80WeQmgoBkeZ2Gw+kJG6tZJigkHOrw+HQPnscCniId4BdKPwYM+h8fljlU2bFS2J3XGggZ83
4o9bGHUoDsdcB+M7BYvL9eDNlJK/VaLhboK1ClszgovE6AL/eX7oICMsKb2WoGdE1O2LbFw2mADF
2ZsJM3W3D6hv1Fa2c6BeWVUv7zGOjMQYV46BKzLe7MWqCkLfapVwAfiqjMJamhFv+h/hqMsWrKRf
32Okdudu1I9PFXsYZCQh6wkMKPLyl0BF3QvXTIGwez0Fftq2gfbfDPxT7EXSglSzxXs98ZqW41qr
kmZbyiw5jSxv0m0jpH+T5EZVdiDlwQvPNrkkGZKdCVgO1cdbMHOXWhmXVUIZe2RkTB5kmZ3txIPs
bimzvnaKR9tkNtcubbp72yDtIRUrG1kGO9m7fiDHMFidCZ4sY7rWSs7fStOoL2LWdtcGETt0yZpe
Yzl8GWcR7NNwMFeRE0Ut0lDVZdxEF2wtxrSKZVycFPD2eyAZireBS4s3/VTyemwnUjkx5buwE+Ol
gvYdjAtD4CcoZwNuSsxrbKrvAHdXd12OZNzbEdSeOaXHjE/tnjfju0UM661dYiSG64QJQTQ3ewMU
zUWrp+6zmM233KzoSixkkHW5DGvVLMG6QS0z7MvSEbQxlC33uA3QweuIuDYF7kQU0KhDrym6MAmV
1ZIiNWwitM/jzA1FpQRXn9Uwx/vGp/mOp82EToYGYDhs+Abbc/SlWGI0mrxUfuun1l+RdLjRqM9u
08LMlclMdFvwbriDQZj9ZmnqIEKSlvxY5klRgaC38NsECuzouFB0DCMM3XUNlYWwq2bMzD6lTdRO
NYpEeRlPPj06YWCY3DVmn/qs3M+ZuKcjT45Tl7ktgtOCgaZs6q7Dr/FZGxBUgjIJTnGr10tKx/lt
UwzdR2o5GtAID/QNZOSz+6hokjdB29n3I4nWaoJr5lbOQ3CSGQkq1xe+rH1JIoUmXAH1Yyk79FlH
2AWrARXuprSePg4uPcWRZjrbAIjW0nKXB5Km471sAyyua0ccXKmmxj+mEcRYXKajilGvDwFv3cmC
mvzBLkHvqk4B+dgFwdyiSZgbdADV+7gN2dfEp9FBFHrZ0wSyZV3G7LXMg74SC92FOWQd5lBezd5B
Nk2IlL/zZO03a4knZMma79i5Hzim6LPSOR/Q8dS2Votfr0gzjRtsAXYLZClsoADAuM9VdEnjlNU+
n75mEsSiRbSHSPjxPkq7Bx8N8KgpqNnlKlkqH7nwY9QXe4DWk9q0s7j07Yzas5/fNJNd9vG0um3C
BnrhWphu9PEw1FHQeKw6Uiw7GwUamA26Xi8mL/dxTMVFPIrphide32cr6Fu97Nubvmn9JW3BPFLS
zadAwOey1rmFyeC6qFlWBjZEqEhji1Zcmo+NqnLPMNpous49JaKP0bOdB4CyIseuos7Q4VR0C2Mf
OvDRgo89RhXozZbFkrIKVqm0uxKl4BTmszT6JvHk4vcrT9Qd9zzNNguXxlwXFFTIhzJXffNeCWzn
Y9WvPe2PNgvj4VsxWTvXQQzjnXvIcoRfVcFGhXRwVuBTETgc7+O+0OEmadH/3v2RmPEgmznALoWx
5OA6grPSniZbB05P2NeBW8C2LrRV/Q6mMXOHHLNDVqfn2bFdSacYHWLNGrSj/YhvsEnQqSrw/XDV
RS3Ja+vEXIDDFcIVUjveD+BX4RZweGy7SV26iBF7nSMSE7KVU8GQNkcKceX93A1uqMYG3KOKh3O5
wkZmbM/14eqyesqnhVymgqXDFToO0A0kocQOGwfL2jytHu/H1SgG8jlWSByPAiJ273iJJdbWNFJI
j7MM+NwdMD9N+gFVO+6NLhA7ah0wc1zjSQDmDv02GKSBopdYjd6K8ytbm10SmdzejaNsh+Pcwcbm
xnB0Md6OWTGxLWiLSwny05jYtJJLIYoKD7aJC7zSZOVPaIt3MI+Ec/N0inWvukNYWtHSegyKfsl2
a4gn1G1z3pdK7fo841eZWeJkx9HhvktQDNH+Uobck6wOmJR0vIqYZkN7SsEcKvNaLs4idiHKh3Xh
kyXEw5255DugbEu+7zGx0nj3LQZNW16EFNxiOQwCw5Nu1THfALuRfy1HWoCgOEU+RxvaWeODbU61
zfdpK9lu6rs2hzSSJcO8h5T0UlRB0hXTZcqioT2WDtpa70tXLOpp5AseS1CEwuoN0jxIrNUYKSAL
QPlJC7ltJ9PTS4hfDDPkvBbeI/hNISvO21MzkScyhkYkVbI2qUk2FFVR+w3ZhxK3K3JTGMJLSfRd
C9JgVHOOtP1i6kTbvxMm1tm11X7FneoimTQfufIcIauZx765k3EUelLpTDI0xBYUVYRXDNND+q1H
2qJ41TFuJaYoDZGT2Uzax0hKPXczfRvIsnvIWxptg76ByEVRSrt3epCHVrFG17NsyLVJUvcp5bp5
F3mLVhjvYJTdY25csCh7j7T8Qeq2P+Dy+G7hqIGqMlkyjDOGU0ZAYNrJOfQNRjmTuSln91laA2qd
AsW1KWhxFZgRkoXQ2UBOIPQB7mfBfThB7GGNBfYWRxS4wvmEQ7rwViCubEpd5m/63IIW0JfZJpq7
FNZEMqrUWZWzasocJNXVTrshSMujj4N5K8p2TTChQ2ApJjdsVhsadpcWLdsUwTrHGEEs58FTSdmx
KwqWVHMKTHOeQpz6UK4kPMSrbeCCNEQXSWS7LR2XZtd3y/vIj2BmY36j65JnsgpHkp6sU/5IaCpP
8bhAMtEQdoK+VV6nBve6E+AhV5yL9EuMHtU+oZjDMzevlR5nfjC8kLfTejaZSyZ/UGuvt1zTJ7KO
6k62Ka90lM+baW3mOnJTdzdRfJ2O2vxdyuaoqKHULy5VyKHh6zsweeiiSmQJSdpiwwN5rVQYN8Ju
crbv1kUoAFzMBHKstWBo10ne23CrzBJ9K5uguKSeJO8BsSMx6JATxo0ikGFVhsBazL02FvIrSslt
1zXp+yGKfbrLyxZMIaLKll7bxVNdFQi+qDpTTZEC6q7b8LTgcSV4oZAMxbPCqAjpAbrFbBb3PTbr
Y9v28ZeknZrTkCzxIXZssrUtW7tPBLgKFaRX/cVgWg8LowmGPUBKqPnoWrM8TEZNNyZVSKhw9cWd
kVOEPT/Lh7ccin5u41sbP/SwnXoHmUR37JSe7tDDTg7dubDfEO/0IZQOrQaldL9dB+vO8POU7MJM
iGzr7WKaeiZD89XMvnwPZ+ezyOuM7mY1Bx6fQ4On5JUKIBxQSQh+VGym5gJfjBa4tDB92WiDzrcD
fzHazWpujyOUhSuRJNi3LPVlV8e9Qm+WzAJCAL1Sn2zRD/cRc01TlXJeH5KkzbChCIyh88mVyXVh
glBXUTjKBeT2CQ6VA177Y1F4/c6g4L9FQGcdfoHRN8o17MLMEFJxLmRgyC926bctlQnI8MyCaO7D
DH3n0burNoFK4QUtu2XB/fXBWJVuSIOq8ZSBhtuCAdCt7vNo83zrVB/d21mXoFeBiN0NabvTyqV7
1QAroZuxfztw9jmaBnKBC0xhPYoS6wG3VqYbTOo1BND6KN+Ea5ntgrjzkOzX/CRRN+2TbG43EnYC
AKcq1tnrEvnhjezD5R3kLheOcNws76BTb44FlcPlMA/jleDjVSC9eVykaa4yJos3oLyaXeggdkGm
JgPuZcnV3vftEZA8ih7TQOK6HKi6XEOKJaZjjZoqNMGFyEb1Jp3W4HOBQsXVLFjXR7ys8YjpfsY/
st4LcPX5Ak5U8TXmSDBxOXMxb4M1ITPSlQXFVV+CptOjHBtVEchN1LdPsqDZMVjwXijeR3uq2br3
NlKor7i+ig1T2ygVX2YzLMXOFemwCVIb3Weogjd2BNkENbnYcp8+QX6u20R6PLX53O7k0pS3YROH
bw1qgGOILBbN/nK5NktL6rWY4gqupmbbW5p/SHWjryGQi6gTmG4/kSGuciLyQxpasR+JTrdAkIUb
VhhZB0ReRrDOQ/YDPIB0kCQHxhcfxWj8OC0N3hHJo49koeFOkDY8ME6gXd6zvraFvmiaLEE2ZkWZ
7JIUGdWKE9oV/dhs1nB4VEne1ZQF5dbaYESiYzyGCQ3b+AwCfiwY2u1YnsdMGIovj34h7wRRw3EA
tfkIl3g425brXcaSHDy1drq3qCOvKSoPvfWZH/h2KYLlriFIkDfQHBdvYh3y/MqPeLuqIAY9uhtd
CKBBrgqAuYPUYKAQTD676XkavMU0uSz2hW16ekF5TqF9UJjmE3KfaFOYcgXcPxvvwiSMP3gFL6mp
FxkAH+2AoiyKhveFY8nGpExBzLZJ78IhxbB8KNmhn+KP82LF3dI55FGAAd1wIZejX8sWMTuPTtDh
NXWDPOG+CWFeQ6cR5sQuQkoHgNSDzFRR64QFb3oav6cmii/gHogmYMi6bMNLdjWHiGGFMphgdAQn
YcX4iFCmq7YL3MM0C9BsyJKzw8oRr71BFlTzLAu2rLDu2qncX+Ldhm6GJSX0H+CmQZvhC0pjejug
DKkdqKq3nIDdmGCHunA8znZt2CIpwzrp0ICQgMRPjm59zPp7Wgp7DTH1UFzYENNwDCzHT0QG4oOQ
Ul5DliupI3gpXLBeBp/ROEUQXxnfYUXnw0UB1NcOLesVWP6kib6phZh6BX1lKwhptwx9rK0uVZ9V
0QCACEJODp1Agci4JRO3WIzdCF3G6aEzariJB6buMHod6i6xKBUDH/KKB8NV2SM3C/miL4SwX3sC
ufraSp1Ne82BfhD5ID6tOSVVmPYoUKHCDUbJ7Ga5RTb8OcXXAlrje/jRhtFNpCHx1Zz32lDG+pQQ
WVzB8p1co9eX3GpwFXi1jnl8YbvmNPKWSJhbs7xGVdMllQOTYW/6YHFbQNLNfUcL/mZOIkzhmcEL
2K/htw4NDWT2DcrVxYl2g0Zdc09CE15PmY2BbkFOeMlJbHaqFzaso4hnR9GAeqfXErBtEhxsKKKq
Be551woNErKGWgqpUKKbJ8jFpOdq0m64s9OeTWStVkKzT3oI488rejFAA82IY8j3ccMKne8UUtYt
bsATI+WDaIegHkZS3pE1EttoyXuwbwDaiRYZ1RBn1/tFKnpoiZJ12zoMQZWO/GXAoD+BPDpNH8JY
mltnc4uWSJriFPITStr0XaC8+5xhkofpsB3J1iUKGJUgFx/HdvE3hfRQ3AqCMXVVqdc13aDdOFfe
DOwTW9miP3qPtxzZUWl3ERBeawVTT/JYjq17wmZpa1DmW4iUAnWUTFDkr9LFk/uZ9ImtIDY/YYCd
L4iY8Wwx9C3aZdNPduhPaBk17WWTFc1GD+gcfQmXVuQXCYLdvEHZlT4Afr68Y0Oili5C8VIG0EGl
UWbk5YyFPZsHl0V2gXp4T2ycQB3QRAVGscnG9bpzDqmhW6581EUPcEQtq1CQB4Wd9gpctPEJvZLz
1L0NLLkZTCThNr6Ji2mYRA0Eb0CP9nsNozp0Bq75IFFLdtYwskcHBmYW2epKbA050qSThAuA3sVC
CH6FAaiSgPc0+BsPyXEeIG9MV4k3LMwVZu0KMKzrdc77dcOB/7Rv29KQK2YCnl2JRYXZp5kn8XC1
LpA+2jYZK/JNjlE533NWBHgDV1ngU14yNBHB8R/Ky1Ligd/5OHGYTPFwpHgmODHUCL1IOrIX38tn
BO7GPQZdORgoxjWpbN6pIdPJDpbEONliaYvxqS+1We/yNWRo6okVSDhgugBW2a/zqLpTsbYrPbVk
BQMwCUys6jHpejT0Jx9DJasmkfQoocK2kAiGbgzz9lD4fqYXOQYj1yxNUMevNG36T+s0JmhpNiuK
x9knOu+qKdZ5cTQ0iN2bONEo/IccblUnKSI3ILayLhjjyusJ7Qkh2xjlb9mAgbusgQh3U040uiAD
cumDnJkfT0XQovUdlktOLmZEGsw2bNOCQtJSXpAa+C49bTGVaMi+iExs9khN0SxoBxdGB99DdRs8
ImUAQCNglR5DtBfmDbRmyHC1cEj9fwt6JVAEWWToBxFxGe3WOcwCWqHHbPw3oDnVOlV5uxbZN+C1
6URrN2uspyjqziOzacKNTwKFfzelzexdGjLoj6HbuWKylzUEBEvWhZKexijBsXmO1PYDgjHcoZAL
UYUMOZK38cSizzCUzyCQNaJaU6jhE+VgnYjSGG+OwECmOecyYea3sjf23NhV6QzkXhlk3yQ0oezb
ZSgTPDpmixD/AYz8vFhST9KsMgBIIHka8wbViGiAiO4apJhvddS0aA87XwAuCV3IY6y7nOxUQxGk
ImXW5HZu12naQYgi5jukyZ5uiYt5WgVttvIbSqEtuOv0NKCxuMa040fWt9GHhubGu0oD99Yhj8OU
rM6wNC6wBS7l5YpUN9ieB1/kiq+ayAob/xrfgp8adNXSKwxImxE4R+2LcjcMoBzuZLjiqtHsKE+R
ml1RERiPoHM2tHiYUH2KgG4D7c4BqJgt0GAeKW9gJxMNXb1IgdwKgc/JI7cEnyK5zQvkfJi5HfVS
rMUxbWbeHZDxWLtu/5iKku+PVSVORfcxg3NfDbxFJg+NSkNZ+yGwK5RmWWaraRTG7vw8wn6phIIf
v1601OCfuTk4YXEF5fWsyHRYcUR1R2gEqfdSR5AG83kGMWSzUnFEqQnhHwzG5nxHVZHxCxbPY3jX
DZPnGwTCdN2UQWjptQQ9uERbIdL8yhFeblI9ima3ItlHDssB9b9EYST7CqZQbtwK9I/pMTVxj+Yu
KdWDLUfeAEyTYdWiTWOg/+rWST8SOpD/zd6ZLMeNZOn6Vcp6jzTMwxaBGDiTEklR2sBEScQMONwd
4+vc1V3cp6gXux+krG6JypY6e9dmXctSShEBd7ifc/6pTix37J+XwcPmtGGJTottSfU5Ihyioigl
NOkwZLJZEsQ+Njy8hvetE4Jmyl4zmIYs9UdmRJVz0tHcLQcfE8UusYsudZKFgyHdb28YR3RIU3+q
221r6LJenr+9nFpa7NHQlFF/MjXpsVUsbTWhHRmtekly32Yw2BDXos7tsvGmQ02h6B+0ZJIIKCRa
e1+VqrywxqyFBOs4uk1yM5uXc3+BDHTjIADvL0qjxZGWUnSA5qLyrqSv1IUVjlaCwSvzRx/J2r5k
4waHQEfVAB0em59xifrsDL8W8RIoc8pfnM6zVibPduqXPDiXyU5v2IQbA4o0zZMrB975wu5B8Ta7
QAanCGiB5narw4+7te2RJRCBWxOqtjbZcbIlUayKkOpwjRuUBfXRQ7u8nNOxAw/HNidu+VIy26nO
uQb86sobw7JbEs9kmx6Af5msG57w24Moo+URsvFyaS8VoDhAhOT8xLad02uuWuruUk7EM1RR4Dfn
3lqa/UG7hbFMsRadnT4WAWkfGDd6oQGzfKDS5pxu0ummdpmJ3URzkXeHsIzYEbbWhXOc6xE8K/dm
mEK7WlUGv0E0+BPEVdHV5Pk1oREkkxmWp9WOCu9k5bUuz2g3ogcoUy5KTw24l2ShqXlfy07mCZZR
/TO0TNpujSOEd7AYiT3JHl9BMifL2t59uyO+QaVzk9flvitK661X+F12xUPyurvOXVJGFoCp+lEs
xM1dfzsxg96urIdRwnU7zJZZeLuFzsJZY8N1NpK0Glg4bLoBft3ctbYT2Gzzk73Oa3lms5RnYszd
crcMjlaffWmnmgQmtPe7xq+lD+HdHh4qV4ZuYra1ei+swBz34xKu7bALOjHZepfPg0+lzCKb1GxZ
XxqnNtBsC2tJqYkNa0BxNrnAF0w+9WwczbaYoxuDyWcaF102hB9qL/TqK3eu/E+MGfrlUhnadZOS
a3G8pyLyxjcZle96m9qjM94H2dDz+s7deOaWhj9eohIw1zcS6+vx3odaNDAGYScVZ6khc/dT2fqL
aR0Kk0vywlnXpf/CfVITWcAja4o6Zn69GtcK+oA4TiUOeyfPVdtA2Bhskh4TWuh0hus9Zr3/KW2I
5Y5DN8u7y1B6TZdvx5S1JoYZdmuedLNtpNitYfYyTBdtT7jdGHthNy1M5x1ckPyRm/6DbEZvStLJ
30g8gAMREEERwUOJLcbm1MMyyNvxLbbQo7ijmVjwcLW0hzijHiYyREu7aU4ibcr3lVyski06hHKb
Yc+gHKeWZCPrmvlT0+/p9DSkOUBThu2yBPb4s0byzMGh6loy3z2pomq5umBlBJq3uGnW68ysxs9W
sXACGL6VGxrDOqwwP0jP1i6zgGmsr7LSEPPbUIgiS4psYJ+1YcuimWXkdWeMLoQ4GYZBhjnu+9Xw
djWpaU5mTddzGtfAeARoUqdpMhexc3XZlpfp6I1Lh/fuuOC3bRuoDgKwz4/0rEb7lAW2+RwYdtl/
Mhcrog+c5twPdDz1+UwNAGaZmxgiNHb2HI1qyp+maO7Tj96SsjdSxpvRCwDL3J8WnUNZlUtZJM5q
VCsz7Bwo4sJpK6e6UhmF/D4lQtl8uzDPEnG2PdiTowpDX7YNE5TrFC6GOKyNtqt3Hjg/B31Vj/gv
Wnnuq/qAQs52gQ8puj7neeGPYdxh3oFGZemBFOtS0VEpK894rpvlAZQn8Mk1Go8LX3kq4sGpyvVO
pMDSF12hffXctINcIFZlE+qHFRRquJDCFt1JkncFvbevivVyldq2rwWT8jY2gnpclribaM82N8VO
L08dQraC6UjrTVdNr1v3zbglJ50aaXE293To1VUZ4cl0Po51Cx9I4H2GH6NRLao4K1TaRbdliv3j
NekRqQ3UQsXiMxQR1vbWa8dYLugZhmGTTiz6XeAZRbRnDNwMal+Xnans3TB5kllhnTVpnwya0Ytk
ctr5GboFOBWGuHGMUVvRldE5RV4iBqHQHfYrH1v8jvv/igW4te9kIJCCgR2pv6Wc/Uhi8aippT/K
+Th2MFDfapy/1bu2dEX1cc49QLvIAnEn8ZgVeorqiOvnK7nkb7FG/5oP+gNl9L9GLD1+6TbWuvof
QC2FfPkdC2fj9v9Iu//n/+n+wXP55//9x8f28z9u5T//X/upEF++J5t+/Sf+ZOH/ARnIQgcK0ww3
QJg6/+Ka+vwJJFS86HEVsSHvwJD6k4Vv/cGKo4bFR2dLwjC3P/qThW+Yf8DywdiF/7E7YGhy1v8d
tukrW9ktnI/d5ZPsQtsGGTZ6xVkCpZmXth/irnDpfrRgdLUqXAtchxOxkFdVahu8TQhyaWbqIT0L
Gm5uUMncOR9zY6yTpgqaBxNHglsvDTJ8gGmvPiz9aEBpDLt718+0HX/3zG+/EZy+p6i6G33sP3hP
fGuy5b4JX7Fz9a1Np/A9RbVyu6WWwfvREwydkSRZtzldXbnTlSrvSOUqY/Ru7Z3LnC/fNWAJN3Xo
9y9o/5wrp3bcc0fZ86NhyvKmnjmqwS0N43Ly3S7B4ad9gj4k3XhsRHvPapvuvjHXZa/Nwr8kOcky
4pCX/5NMvemLWWwD2HaeD97gjM+lS9CdkaXBnuqRLlenQ/poL/W+HoeqYF4kjXYXrJVamfCu6sWr
oBCIovMumcN6u0EolNy/flo/cvFCLJkC8G8Lc2OiX3HXfkWI05BB62B7WIFOCIW7zgdmQhXDqr1N
Pxlblvxzff7W4fFfOxluxJf2rZZfvuirj+J/wPGw+R/858TzvdJdW3z8/jDY/sK3s8AO/wBZN3mf
fc+hD9zIet8UObb1RxBgawRzxtzShlxugz/PAi/6gwWD3BcGvJ/8nf84C7zgD49AKP4IPQk8Usjq
f4N2/tVg+LtXihoK/HL7fLiEDtOaVwcB2LmtJTU+shPTvghW9SQyX1Eqk5ah1yU6xzmuvQB0jJgK
1cHRkQvOOIzPkZDka0C/3KXDedtmv0uS/5EhTF2PJzJeLXwxLJ/gk776YkFaGuVEcZb0s+gvMNht
ULuriS9ayRRQGlnNd2v2V6fLj4cLH4jAkYocPjLUZK7gHw8X15xkoebaTgIBYG7KUJ5LpnqPv/6U
H294BnSbM7xp0kUgcGY4th1x3/H8GX3O8N4kEXjhTJeXro6OqYHMAkaJ/VA6dv8ODL3deaYY3v76
o18x6bfP3pxcuVzQP2y/9NUvTEOnH7tgzvbO6lcfMuK7zxUUoTgbIc2hDXbaI35U0yHCkyo2VNhq
5sywFBvX9K/rAKtZ7bS/8/b8y2+F4NrD2IYizP1Kdv3uiQTgfpGTZqSezo5xgGsfnHqrUzqmlS3u
i35QF2IBp6jtID026zC+q9qKfWdFd8bQpIChTsAY6jfPaluH79+L7VlxE4ccoTYOCNardQrXgOmu
ZOw1c50dNOPAxCxd+XHuhvnUCNd4H61iePGLzjyOo3lXzoF/kc5+dyEo2P8WW/7rwlE0c1DwgnJn
f32E3z0if/XnBe1tvvfKkLcPE0SYKjIP94Ewjafci5bfmDH81aJ4AaaBePtFkIxfvwx20CMyzvti
TyVcH9Z5CNBfddJ8K7eiP4e/v8sYN730LACMO6WvF+FV+862xDnJZsaDOUEx//Wa/HihfX0K7F+c
vW1qZCbdr7bvrJTX27Vf7NPAD+6kTue9NO0xcbN0PrUFLuaBbKLfPPofufp86FfRwObugWpyM3j+
8X21B+EMERDuvgvS7Bg6ajyuXt395nn/xadQ7OMnjhJiM3Z+Vdi0viEjfGSqPVadPFBflz7Jok7z
5m8+QeJ9OFYDfLapJH1ve8Lf7aO24GyoytJPKn+pr+AyumcbXj7QsOsUUKPwj6XR+Le//tSv7ic/
vEtbaqKFORL1G0IE99Wvg2gWeb1ZuEnXrEZ6MnLPeHGtOW8P3dLnh2ayFLJFp/bMZAKfk/u07Rq1
k+u0pX2HhuwSgwsRHjOMpLeV0efwDqBjwPfrSm+nPHvKY+ku4o0M2oBxvbvOb8rSyy7ZSg60ptK6
6z0HZoLQhHnF/ZKqS3he2HSVg7cgGgf9vMpDENcjOKl9VGZpd7A0ceqF7ZTPe9064sA0EtaDnG2S
ILJIMdnxc0s/5mL2r02jmdrDmNvdOftk4xAGEWSHys2dflcVVTfF9rAJrakg0bhb4DVMRwHSz2p7
9FuQyjaDONLVyBWtxaNQW8f6g/Ywld9HzlI/zpFdpLuwMowxscrcKpLU1E6zc4wpeGYIISWCWLOM
/aE/UyJK35JV2T/WbhnsigZ6SPLrNf3pXfy6pLQrHJHUmK/9XmtVrsxpbS8J7MZIyMZMj7hj+Xu/
HxqGGBCo8zps97/+0O0F/2kfoV22XaTN+Gxtsojvtu+UptmA/bSXNI7096vdwCZvhQC+JUP91x/1
F79v6934JEw+cTp5tWWVyirqpYiP4q24wE7TPMB0rnbCEe45+5xZvG/Uf6ti384aDly6Q9PmrMdl
YKsdvvt9dZaN6bxWMBW7SF9Vy3yT5kGdMCyViRlQlPi4p/39Z4rikIYSnMxltvLqUO1cJzcycK2k
KQr3wEQbG88ibA9OD6Lw62e6PbNXy8ddSt0BYoxWx351+lCyDSN0APbMmhUJk7X+BMbt781y8q7r
meHbrz9vq6xffyCJNSE5mxZNkPuTqUsANZN4hmCTa1DVNGH0Eq5T/Vzka3EP68t+IjBnmI5mJ5mZ
9p3HMHXK0snbQ7Zxgt1KQMjRn6oRzKWU5m2fWSInIFUtZ6o1Qv2bd+ovtne46UkpDX0ek71dEt8t
f6oiMRm6C0DC2+hyGApAMigXO1+o+b/xUVSh4SYE5Fh+rfUEmFNR32ZBYuUNc0sSHnBVN8JdzbH8
m1X4q0UImFfQ+wTI0NxXdfyS2yosmb4mavXSSwxSVLxSqYo4VHBukHSW8Fuc8Tef+hfPkhwp5isE
WwPgma+eZRdFxZwbuPsjyGj3VQ6pH+hriYdsto+/3mY/b+vNGAVbA3cb6vwUn5bPa1AvaoQ5xZQ1
Kd1UQyoe5NFleg+7XNe/sYLbvvqPr5GzGWC7MNq9zZv21SmY5k7VRH7jJ53fewdlLPoSzsTf82nc
ziL+ZccnRGU73hFL/rgZwcUNARrlJYWPSMewigFL1Hy4ZraFcKjqf2cIyD/58+/iaNimY6yXTbn7
4yfWFXqq2m7NRPsjxkJlMbfYtYGgRgxyZ2iyLclQsGOgKp+ruYc/N0xQA+IU5s8Yh5DL3mBWEMm9
wuuiTmbfR/YOzN8mi+Gk1W6qPWhSaqaOGHvtnKJVr/eR3MxKUxSZn4q0W6CQONOLQgt3QwZAbR/6
YODqrp18Gg7dxOUaq9DLsn1Q9cX1DNH6w7wl2yRG4OKKIeAyx62n6vc9tth+7JoZYiMckoYvedfB
9IfrVZN259jTc9pRf+2itAMxyNeyv6A1Mz+5UszzjqVvHpCc9A/wGKqXKlfpdWpjsE01sjLch5pn
9jFst7bZVcQWAPsoyy1jjyirZ69zdQrrCXoJDzFdbpl5b9HNmBGlB1UVC0qDJpfXQPJzHZfGEFix
ruBVxwayqAtnqLoK6i58Jlv3AV1+5jcffaH7Zj8Pwr6nWxjf1dWyAHfWE2SnoXbmLI6WZX5OEY3X
ODKH2Gv0/loxTJta/S4fg1aQkOrQxs0Aq/UBrzwssS1ohxU2ptjhHsYZU4WYL8WBBG+3+bQuyngj
qqgsE7RnfJHJq3iEoA6+iwI+4/+hJvQ+MefLX3x7nPhdFcAPjLUJo4qlTsXO7idxI31DPFK7QfQx
0sKDBzSuLUT4prdRwTaGyuKpMjDTg1hZzrsMvRbPBfctIx41POHYd1ozuASqwcQNgFE/gJP7OWZg
fjvGDrjwubZbGNHVGkZvIgdLkGM/+9OFadVtCwfFhS4vokjxWAuliriATnHBCs7WjvJzwppqbaoW
wBJq2La2/IeBsIp1V6bOQMxzR7pQZMjgvjRbQ0AYq8Lwagqb7szw2vyz3dlRdSw7Jz1b9QSppSr7
9qxwUIfsRsfM7kZMwe/5ILMmm1R2j9Pcrm/Y10WHHbAYv/SdjIZj1c18W7vhkgMjxFXJlwUsyV8f
lj8qsL8eK0xzTCskjpmIptfS52IG7ETaaid9bnpH4vK6hDvYvhp8bFmpO6BZm9OUBOkkGUi4Z7/+
9J/bWqo5MGZmyIh/6G1fOea1ttX3dtPZiQBhbGOrWXuCPO01CRdLoAH3xGFwoUMq32gToWR0E7ld
cGOz4Akc3+lSWMbym1Lz56uK1xm74K1MoRTzXl1V2mjCyWgsP+khz8aua1UkNaBL7/OovvvN7/+L
u4O6a/vxkYWlxesSI6o6Z3ADdEUMHaczUGvYu2XXXgakNF8s/qw+5l7QJmM5ImKVhbGnA+lwlAlS
Xuc03wXDwkEVur9Lu/95W4BdEwxG/4vHGPaPP579Sz0qTBKwxau6aDkDrI6m2PGFcehCwfGIkXU8
Fqm1K/otNmFCWPSbB/Pz5bPhMnw8p5e9ydd//AJwhmAs5BNmdOmYXYuCo58xoDhrB1Kd/RSNw+pw
y/hGFdwGhQ7O6nVQTZySPfvBEOvv8rExXXp9GzIwhg8aABdYzIBft+qWnGfDIXtmEygN525er94B
7qHPueqkAuc5ZCf2UQbDcJ1lJZ2JLdhIcUptdZ6xmz+PUH85NtY2OJsrLPx2DfYevF6r55r7XlJp
7lKvkuKM7plTr43S+TwTYTQk0oJNiduSg1BngIBg+9VkcxP3EAIaZckT1LRMxNyXdRcPJUzYOLU5
LnfT4vnvgCmJAjAXJImJV9lOyms1FNe1becqHm0L2n0TwrHfuY3hfxLtzHGzzLY5n8E3gQEeeHJ6
QHKM954yBCCUcCf0sazDk0PSvd45U9YRv4tieOE/LlTzqUcJDli7DGZ4Xi9zzQ1XGKEFnhWgt+xw
9ysC+8ZzhHrwQao14X9OfzNwAju7VPtWdnDLBau6YvblPcw6JPWDPTfWibw6xN7aM6+aTvrt7cjp
omPUOA4kntysH3uot7BOcNc66rll9pULqMVJb4SuA7amoQTNy9J4O2fo9e3cae9z2YWtceSGrJsv
zbiY+r5YOTcf1ij37BP+3ugQs0WW5h5LgWA45wpXZ+uU9tczXMnxsg9gCe0qJ12rZKnnzj0rJ92j
TMl1VRwCb5TWnV2Fw8GAug+gLUMz3aTWsth5g+jFrqtVflOMKPpjocvpHkKXFzLKAHBgNTNCUZdB
GpqvL6w+sXEytQ/SMdWnPE2nO67s7FPAJoL8WBXeM+UvFkdR1C523Llw8smM4Mpsc1O9p7XEOwpi
Zlru8o4ALtivU6FjHxkRY7umYmgQoYaMi0oZ7h7ehL5Xyt8ugXmpj3rpQrWf2ia47/opEAkElPkg
igLiaBc4+DKaKq2qvTbmwTysLds0LiBPO3HujqjZ4KziwYgjN+zwVGM1CPlEPVI/KCw+yiiDAyEL
yHcrb591kHXRPGinM5p9Ok1wR5Uxii/TEnX5SbhimHZNa+HWVfgV3oP1ICGW9nUOz32VsHvNIgvt
y6jdPidYDHVqZzcfYg8q8MKhrvyjSJESxARVj0PCJpzF5axSk2T6lg0IDmI8400VBHEbNSpI5Arj
94S6Jn/KvHk6EfIWZvsCpqmZBFbtPK3t4r8f0JUZsR5S393ZFWBCsihJgajnojC3/tWAXLmYqMEz
hJwfJoOZImylen5ajdWGOw/fgJmR6XbHXs5bjZOFT0ZnzDA+VEXCK8ZroMSjUOYDsn+0iwWb6nyG
zP/Fw9DjLlPmuMSiLsZny8+luUMVYr6v8IG4H+cC2j71pXHXaGdy0G7bzVuNXkUnkz/W76sy9J+g
og/3xENWLxOU3yuZiRKRpYIDGaMlWh/sSGTPtQ4w5xrMYUDlU2l8IT2Z20jkGCk0+6WdECLXPXT3
mGFcTzpX6GFwEfrz3O1S7Fq9eArmGjoTQNPexmWYOK+0tgpey9q6qSmv611f9B0JCDQAH8jlqYJd
XfXLOZnVOI8NcKTtM8PosX3c/MBAosIi/KRmL5v2U6Wr+SKoA3c8rPSYt+ncT08zTEo3tv02fKiG
DGYsulMnsetxLrnZ1+zKGtMSuUkVWMuur6ewTsSkIOlYVRP056pdHO/ExSKh3HY4cpxlNZT1MzEE
vbGvxqa4bloJ0xJCts8UMKxDay8hcDVJS5zQnRBd9wj5x0QOQH74uoceqT7jucp5FsKUuhk5JTOm
++2AxIUHO+wQVJSgUHNlPk7aiMLY4a2UR4RKEctuu/kjghqn5kqRbbTrZrEgWTIhKU6bcj7OUAtU
N4GrW3waIj0vxzWKshdn6Sv/NHWD8Y6VRgDa2U4jeAQTBTeqWX+Ey2YVVTyi1nwa6BZiyOxltS/D
kiFB3ZR+voc06j+MqAf0Lhu6+nNhrWbL6DOo3mkz6+8wJgEHsoa2veyXAgGvSFfXi9XgzukO+l5e
JKarYb9PTttAZ0Pa+5wRAjHGNhX0U2r16zPShnQ85V3LLapHp2oTFnO4nBFDAzYFHmNbjdtKsIf4
l8AOdmDW6q1OG7rBemqkFvKUt2ggE9NuxjQp0wJunFEbKcPgBhzhW8nyv2D7v22+0v852B5/qbNi
aL4H27e/8A1sh15jOtvwlBoOAI9S+0+o/Q8AHN5uBguAjJ61OZn/C2q3wNMp/iIszpneUIj/O+3G
xUwzAioBGP6XZebfgNpfD8LAdSBiuJS5IPtYmr2q8023nOu+QXdeeYvJHdMmTTe8G2r3gq5Z4xGt
fjOY2h7DD5Oir58IhIebtumaP3UWEFq7qQx5EQZCVegrPmIUyYFc3qt0eMvbeBcKUpjTyXkXDd4n
05FvykI8Lw3yHGk4Bzl4X3LPu6x0u/N79dSBQ+wZdGV7V4W/CcFjeV59WYtoRxB/eqDNvtR5XfAO
S4b7RJrascxgsTsNGku8CqrrvIhw2GBN24Pv5uVJE8R3L11se4BVjjKXuLas68PSgQHUWcuMxUmL
nTtKRRURGTHNhrpmgPPeK7BHLp10QfvYOx/CIbqTiBsdjH9iZ8jt8zW8yYqQ6V3lHNQ0uzECSGc/
Dtn40LaTwyFAsdAR8kt7VeI7nC3Ps40F0oifgtEwjwoMSyaOhcjJ5lbNlDG/saVwdwP8Qk5DVUK/
n7PLicy3hMRwuZNB96FZwyEZ1xqbHpVb+EX72Fzjv2nd9XrkgsVS6xDZbXGIWuGchnVThq+BCzxo
7iNDXzNvDw9p0+eI7crF+ZJWRvVFdW6JtMCYEw3BOsYEe29utUAYFEBQsj4w9kXQiAEUcQZPqyve
eqiXu8zSmJbUSGTdojyWg1kdg35dLxkkR5SZ6aM147dnztEc9zMPyIwySf9uG0ek+QKHlV7ts9E4
j8b+IVvQW6yjmPbNyrVpGaNxVU21/YyVa4nxkXNk/aJT33XDTWb2mHaOrXdVNC59QPmZrGNS5QBe
Lz24y5A+Iic/FkXZxRWX87EUxXFcCLVLdG96Z16UkjVkYBh6ES51AEVzzd/2NvqFLlVy1+flHh2V
Gxc2PayG/Mob6D4UVYMdeRXh22B/bCPZgLsQ+L60aLZXu232lFm33lpI7nyC1FqFr3mRy+7aM0SG
fVbHZSaQlSGy0kmOI8FVvYx0UmH6wqWVfaau/qgQx+7grjYlhWOuN214d4frTpkwZ4HHSm5iXIZW
l/TcKPgoumUixzw7wB751AZr8dEOjccpr50b6L7V5Zpb6kin51zgNvMxWLv6qffhBVcL7qs5nI8q
zrxUJbi5uFdycDCGD6K1ir0yxxM2EO25TMV1ZEKd7uc0OJV4kMdtmDWJaoLqzChEmxhYEO1dhmg7
KXyi3SznnrkgkozOa86AEoOd6LvyOk21OFR15D0j3sOFHeHkzhwQTrhzfguvV++Z6nHcNFF04uzL
HnpzftOZK9GNTlYfJFrtusMpI5/wM/DlRNupVZJKUe+zLD9J2cwY6U4plrN2dU3r4h3t1u2uDTNa
3y92ML0HS3Dv6oWY9knmDQpR1LA4/pB3F0R3qlUQkv0Ff1gmX1dutLi40udh8pVGoiE7wU83hud6
9m4wCCMMHvW8qbFgSO3lqpiCB3dxPruOcinqpwCnNfT5XmWuKrZLre9GrC6pQMTBkaF7NH0sYaYp
QCsGyKf2qnCLpBrm/vM4GxFRrq7/Pk3VY7Po4rRAn0iyQkSx8gQ5ARlJPo9uO3ykPhbXVhW6p0D6
7+AClQ89ZKw75QzpdYdxxxVHULHD0MbaVxnwqsIh7qbVmwMxfcYtRo7hh8Voy2PBXr2j2ROXomi3
UINqRCOR97vU9xbCAjCJGovW2tmp+FhODeLzstMvad5bcYE57o3nEqrnFsGwQ1bRPfUi/7A0M89y
0G/I7rGOufJwlCP6ECML80Zn071hu+9mz3z0UJjh+5KK7Kqq+/yEZMPGirgcrTfKMedzD43umReW
uONwQH6xCEO4sHiBT1i2DPROwpL0QKJh4D+WmXVGNcxOHEFhA2jyC82PrE9OwHBup3BgKmLVw1l1
2uWI3MPaDPtpS2OIBeJG9B6GZ87cCybIYngfaGkVhzodUO3CIRgQrafavO+WbubJyvaFNq85rdp2
oIunQXkJr/WogzQJ06L+bOvFTjDw6C5cMXWnGeEj2o4gDZ49zNQQLhYpCTMRMWZkexZ7eh55nnkS
l57a10naZd5V6JTiLpV1dePW9XLKZmTUWQoQE2eD/Wktin7ee+GQMoQYGHYNVMYJmo3pOu3n/Fyv
qr3LShxM2dZnFi5rZHoq2l3Tk8vBMDuSevLZPmS+M3b7hpo1aaKVGR4EodtOpv32xOrzoZwIJYi8
uMlRQTlRF268hfKqgjXw0nfueCtTfwJ0wXll5a05mIOxUimXGNTYLl0DIv0hR9+w1qCUzN4nQ0WP
nVTR3uCO/6jHAKunwZ2o8rHMubDBzcW1GHwELYhAkqCzmjoh0LG5EWXqPhtbP546yNJmd3xr9216
ni/BcJHh8rgXRUkMRQR+0mQ1Hq9Nt/eDyTqoejqXgaJNcCp9S98UHdCgv5MYasaQsMTCbUDjvhSt
ucM2XCBED8sr5DRZsrSjzzGxTIRD1JF51xm23lezAYbBXB2urOi3NTTm9x6zKkgp626oI+Dj/iZX
ZGpX06TPxiq9DLmBrqgMELjOHqhFPXJJDmVZJbWsp7ciaEgb08VUJeG4qus0qt7oht6VFyK9NHTk
4M2CwRghne2NF/buCaHgqRkrWr5ST0vOYMPMT90UhJd97VhnFUSAlyGYwQi4MS4MlcuT5dJ2AFu8
FCp0zgoP/llv1dFjodikHNn4meWJYmorz81SjPObwpS1twszU58DRodoT2Zc0bHtxZ26Ve5hJScn
WZU/XyEvJenBf7GxYLLivFujQ93Mt4unWtQSFjMKeq8rdPtAubUdMTMfx4PRlIw7qoFbTXguV5Lv
XSOu7ZN6YDa0FnN66tHAnpQ7pRf5nMpLyIflu8wo1gOwEVwZrr8LOc66intMoA4hbel5Oxvi2a2L
9GJCo/3FwNymiScMIPcM86erKVv8o+PlyEH96U5PA8ZBbfYWQUt7NtrhtMOXyT4CzGAjk0Ij9SYQ
O6ey9Snk+NkPWIQkAXLki84ynJtwQhcTase9JH9dnSPJ0FC+AizyrGjHwG1XumH1BSea9OAZlXlC
G3WqQqc4DAOWgRn+4DuMt3gBraVLBmdadtPYt6exLKxrzPHeVaNXXOLg/mZtgXQmzEJ3HC/tOar9
z203defKZUSGodqjGEd9l43rqc75WOwKP8sMY65VWpDfgbsqs6J8z8u7ANn+vhDjcDeEg+JiW8Pw
mpu0fBwHLk+FPxKnY99jH10CR07ZZYst6JfUUeJKzdJ+LIoseoc7SUqlANy7ZlM4JwKxGpmb7XQ7
OSBr8ZjNebL6QYQ2fRrGuC1KceFF+DYhEnwKmLHtFGkfiRMil2VSIK8tnFEx4gTiD3S3RaTdI0pW
O/TFJjqz0js6g3du4573thL+VY+v286z5V4HRn3pOMtTqXL01j6eJ6U1jAdmsN0uMseDJ4K3nHTF
rgmQ84BYAArk5YuQA7Le0PnMuOBjk+r7pcM1jV7sqq7CT8J3Pi6Tn9//f/LOazluJcuiPzSYSCT8
a6Eci050oqQXhGzCe//1s8A70U0Wa1ijt4mYt47WlYACEmnO2XvtwiMmRlfyOnGzR8zG2iGLwi8p
lGNA9/SfI09P1mJwI5puKbvJjME3oAjaJlU/XFCPrXzceaWfpla3j4LW2mbUeNdFLBPfQa18O2fz
Q13k7pZMixgM9Ug9XMH8iMxPvEl6i1N9XaaivC8pivtTxgpqdiXtzCL4pdkLvqQZZx9OFXj6msui
/cRWADOvYgFbxS3IVogP2irMm5J2bBJeJXYAQ9VOtkq3qapU/YVomuw6tdLsQpVk78wdbW6jyUw2
o678BFnKJHIhNLdDC8VJzu1ekTmyjUvIQTihrHuoIL/o9WOzmNqGY5NDlSjuAciQoTbYmEBSWCG6
Z1JVzWZj4yjnm1NS9oTsNN6aWXRAvN1uVezOl3lpopXLtTq8mlIL2RvNYaMh5CdJMYtMjn6XFsyR
hW2uHVMzr8oaikEY0ZDGnEj7PIZQ2IxO5261JC2e24YA5RxzWTKO7i+vLZ6BvfwQ1TysjYoDzgo5
8LgapOh/qGTZ+zpG+iBBZ0LXciUDdbTqfV7WLlzzrjD9IpcdlfSWOmZrQv3PLdXtu8rbE4O6n/Ky
MFaO6DBAZ/FQMvQ4Ys5B+0clAtKRJ5mOI5Dk/kzzcCV7bVrXjfhaNX8GuCQXfQYkblVG49dh6L1b
Qk69nzj8aCrUxQAVKa3AjFBa0iEybseECiSMq/sGwZJvlsZdnXg/clS3KSzsgwmNlSIqx8h2ch6w
orV75I36lzG3o13FkXzM7KcW8w2d8uhbllbTjVhmOsejYB3GAe4xD+JdRiRF5psep1nwoklx5WU6
hfky9WNJ78+Txa+mm7OHRIHMbXJL7CiY3qZ8fGtWFkh7tZVcDBm8hDrizqrOO3BPX+3pczqpaZvr
xS2HdYkWc9wNdppjXB6ne6twMgzOTvO1kAmnZFfZuy5Iwp1oJ31lxstRcyQGGc6oWtUz5yXur98K
ip9+4fLBlmUdY31vMz48fsCmVvGhzJJsywDa2GEMj3dkCyzGq0HCOms4h/tOcO+Bf4dPEbBkeYoA
UGk/FU66NxXwoQmq1RVEUZyTgr4OzI+rudfMB6MItc/subur3rCniyzPgp8OvSF89ml3QOG/nsuk
ea6T7uAk9bgqCxr8jlcY64LzOdCtoTzEdlxK3zRK8dRgFdoFqdCuZ+obF22vgwqoC1B+nGV/01cs
f85GHW/ruPrv3vJfFQn/P9r5/jtKhxLb/1xIvPzegcZLXhcS//3X/iknOmTmoJa2cOohhHpdUORP
kBQKE6gFYgIL1d6/CoqG/E80qpQNXQuHjkkY+78KigTtLGE6iLz5i0vMgvtX3p0Xmd6/pWD/pOnY
VDaPutUcTZwBPmewU+lwTeR7uxJE0VNIT38kfbpT0ibPhaMQFMsoci4iPSc0NDsUyUO16FyUfseW
aQmNtNFai+C7koW+d8AYr3M3wUXH97ubU066QyYvISoSbpPJjdHkXxJbbj3vru0pEYYYwPV6l1Ta
42x2T3oC/qkita+txpUOIs93kttBy6dNOIS+a4KMdO+lFf4abQACFmdL12yekjj/iRf9Qnl6vB7D
GCO7JW9svblqY4pomVtXmO8RVNdhtVWGcxl32riaCeVY06uMIQByMW9y/TBNN15bxXBS2CHW5b1H
vHDQuiu3BN1dlNEl+/bnXs23wWTvq/CX40W+lgu5oRH/MAfzqo2/cJqhrb9DHvRlCC1J/zh6jvTb
iniHjdn1362g1X1RPNWm/GXFA30oQ97pYt5MRM15RRM/JnBLrpkhxWG0pttJ1dqmUSnbFlbBlTu1
33S4BxeANHXgZsPnrLRuZscYDrZtlV8cNFT+CLFo12YLyjEGg4dRc520de1snKhoSnaGdu5TFETu
NYJIiYM63GHXYIuuz437aR706qazK/5DvXnMkqGBL2puo2qoLjt23r+nICqfMk1GZB/N8V4vxFU6
pM4aLQg4hTrYvnxTfzUD/e88gafnqeVC/wr3+r+S08X39j/PK9Ravrdv3YD6IuX+Z0rR6SmgfV6s
vjj/+B/IHP/pUegGKVywh3AdsWqbYM//NaWYNv0Lmz9Fi2ktFsJ/TymmXFoeeI0p8wJLWf7oL3oU
x/oguZiw+IeW/gR7F3fpYbySIHecarpuMffkkiylYlFBuew//hkTvKnTMWBH8xb6Iy5DtrSxZHHY
C2v37WXSQVKhCEzlO5He3duyEZ8rW2gCdFlV3wd4rJ4oGA2XnVVQh8rbHGFUL5DAUSsdJw3GmiOe
w2ZSSP5yEE0rBPooY2xJOiiU++wR+laaXSYWiiYgw8K68QYOCCsrx7u/wsEVFxtD9u6woh+hfc0C
XX8Y0ojjUpKM3W6ikBevw6z1HtjaweM2FduoIM3jyyrRQdOZTeLeuh2RW2d0SIvG9d8T+suDIayD
GAkTia/5TgI+BSid0kKPfeYjnzbrjTO7D2b+pKzvr4bkp3/+yddW6mPBFW/gzYWO3sAcJonO+Zgj
heqep7K4IQYGnSMFrcEAVg83dxwPbf2XDgd+l4eYmEHOqikt4jrevnhFSmmPmHJhrmekMxTeAEw2
RW4TOMHWxHi9klbrrD7+rfpRH+zlqhjmTRyXBsdTc3kYr0Z1JcBLe8MIdAIvl194fbRJUiSxw5TJ
T1WSNcCxYEdthwQlYFi1xW6czHJNzcU95yY76nKRL2tgvjR4w3zM4P+ObqXJIF2obESzYZP6tgYw
b12zhoBEjahTopGAyY4StDG9G1epYVyTE5tdV1FsRXvVp162FdSur2iHAVsygnp6jsCo3pMT1eGG
RDx3KGtdH/w+AYmMmnbSJoTo3YR7qbYBsrYuObYIpwEV0smwPqeg1X5QX26uMiMGP6oDz/uxzDZi
KzKdnpRB6XragAme7kvVs6dGlY43y7FAoizANm/l9KkYNx6guW9kLYlq/fHbO5JHvjwx1jRcyo4F
o/045NiyAcYVEwWlrHTpVuLn/zwF2vSjHOV05us7Noy8XAs4IOUz7HGo0JeB9GqgZG0JGpYYXnZL
BOaWXrtUgpquvaLQH32KW+IIsXlqfgP65UZLtHLDKau+gyU77+u+yFNfQ2JzZRlhcZigDGwKA/Xy
mICTOTOmjyaKlzvFasBGkmFEdPHy56/u1HUIC5iKxTaXa8Muiz0K/M2sRWsmzJKWCRXqzcfv4RgZ
sVyS3GcTaK2EvUDc1dtLdmFdVu3UK7/iG7uHMuP+7uQwGbcDOkVKFWWtEDvHsKxXlQjTfTYZHsEp
NqSDDUTI7rtRG8lTmy548Z6EiotqpgO3GvIkQZ9jZT2UbdkBg8bJec6jcbSuvdw7+3HPFjYoNTze
b+8dZiD5zvC4yNqIH0p3qWYV/XL1j5/RUYt/uYyFhwsm0nI2sF4moldvZeoLuMazy0RjmtNt243E
O0/yoS3K/G6qKUS6TuyesY4epXqxTnNR9A7Mbg6oW3nsHbWUY2jA7bSVAENErEEwzTG6ugrhbgyq
96tZTvO8GhpHUcgw4YrtGlSHLC+AEx8//v0nHjN5BHjL2Y1gol/C8l6PStj8QB5FoTHRcjG7NeYt
Wo7g3Eg8eRnOWDh8JD5t52gSzSxSKF2r1BDcs5dO7aTYkPFGKT00FqBtpEzzWz+M6UUgS7bJiTtm
TIhZ+LPkGHCDx5IjTueSY6CcUJ4RMpy8NzZxgMxglAj3aGGdMJwZoYF1AG1gu7Y6oV2w21F/fxXy
LKQNNYKtIuva2wddcqwoKq/WVsCk209kg2QrQA7G88evczlGvtqNLCOLDx0bPLwCnPnHX7zjoo2d
R56zboTZVrObZFe1BH4GlTHfjHai9uDKpQ+JOLj4+MonPiS2oDQHcEMj6DGOvlcZjb0VI7fC0RHS
+StSG/BXOxbX5CdqHJMGkFTE5sR3H19WP7HY2CbOcvh/Ol+UOBpZBHiJznSXxQaQlB9BNlzXlEkR
qNrxvcayuScSS+2azoD35pT1ZUJhep/o9riGv9we9JTYWEtNqM7cZu7PTC8nJn0+K94KBjDYccem
/E4vIjbnrvI18IO3iW136C+X8FjKcv0VKRvEzn78QE6NANbBZTZj6/ZumRnzERuJoYMVd60Mr0wz
X5qDVvzIlZf6WFmbdQRo/3pq3OnLx1c+NQLwibK4UZSRzClvR3hvVBAIYkNR7KvlJoXEsdLLgRDZ
CGkCfWg72IRu3N3/9VUZde4CAWFzSmX47VVHqYASLw2xSiAoECAdvw59ViGtNIYOHQ02OMLPehLO
P77uC9jr6FNzTcyYfNIc8zgBvr1wPdbZwKldwQCfTZdBVzT7Bkq6vrPtvDqovCC7TdmipJ3LNuxQ
drHRH4ys0/5MhNWwsJG2Q3RtL8QfVC6x2mcoBHRf4XLNcBmpGN+QN80/IphmktJ21dDrUYDdfSc1
q3TDeWwetnrquo8k+CGSbEZ2PvQXcShdNDIjOmaEH5kjnrLr4rIBwGZtpyLKiJxj27musFY8SZgm
5ARr0rmJh86cdrJuFo9AHtvdymmdHtaJSVdu5YyJVyP776xx02VDc8Yi+WLPPn6ciOZxGLHbttAD
vn2cgHzTjsYt37En28tADcMm1tOezlhdhLsOnKkfZwmtnj4drjTLLC69aRQ3nhfThU2qgnp4V17E
oeHdVK2Qtz2RP+LM13xipWDiBiKA6YfM1+M5fJKWanK0Pr4Uuf0rZk4jbLLqv308spYZ692T4N+H
8cPZh6H99kmYXk2CBUACGmQ45WlHkMYkIT1WqFcFuQaYHklo4NxEJoE7+hHEzTO76pO/cwkQR8WB
qcVd/vzVpqgdkg5wo40SD33GF524LpIJpTqTPHlq7855yuLDJdjJYp58exlOcZng8ExNobTsrZli
q9NFZy0p0vQIrK4nQSYrvYti6QXTZYxoLY/RJwnP/qKMEnod2VTnn+lz97RIZ+iuemiS0RDjOPr4
lbyfVPnSyWdf6jjMMcfe5MkTSdQmLKtZ7rBQ5Ea4yUsRP5fFoG7myYO2reLnsRX2mVX12P7Ggm6y
QV1271wZYNnR9DZoCrtjz7ahF9g087iy9qlU1m1hD8POLTW1L2bgFiDy02SF5PN7plRzaFuw9ShC
PEQRw/jr44fxfnRwSyanGJ4Im/Njzg7OiymK8or9kub2KGKBZoR5O5751k4cXkyGP+QjlwePElge
jY6+rtkhDhoKzIhOfY05iWxFAhbCRuTAaXX9AlgviRpV+3XW0cf5NdgQksGRfDao3M1tisZoY+oC
dHXd4170wfDeSWd2dnkV4XOt6uzrx4/m/WaEe345h0rXQLd8tAQOCcH2LZRahGXFD5MVATm8QAIf
gS9tzzyg98utSckPYyDxrTY0uKPnozKz0PSJ5zMHnFC6GTcMySrGUzUJ+ymCyQ00dbJ/fPwDX17u
28nJNDDbCWEuGELn3XYrowZXj4LcdS98csygIrPDYpaWCfJ+DAozcZBZqKOin120TjOJZUbj9oTy
jRFRg5ZdHj6+o1OPnOM0lU9qDXwlR8twbhRjN3CewqXckGtRjVSkNHIIaKkiXTmzuXqBpBz9fJNC
EGQhikJMzkefoxHCAiZmR1vJXDPuuwFL38qIx4qthyegLSPs0ZC4lsB0q41QeTrRrQmRPYSE69S+
kNZILJkkIM2xibgFCEoSh5+iM41vcXZ4EZbrDMHgZAGq2X/8pE5MYiBKqcdQKVmU20fTbaahF0iW
D8rp9eGuh12/L4jzJM2tr3dFbabXMuhiX0GGaM6M1RMnXiYMih4vBXSe3NG1qzyZG4WeeZVO5Hvg
ACR+po2zNvaF1kfaXeultI8S1vGNV6RBci1Qlz0mtRsH527lxPRFpd6gVEtB02PpeTuvTHAcx7LX
qRiZefQ4oGmhAqMcKEHWk9vUDWRhl+ODMNpNN2v9lxLWG/me+hQ/VQMGRUJb2asFZSjObIHer/vU
H3gvfF9Lud06GltETInUVkr5jdLnr5ASYnvbgOe6jnqtmXdD6dVqM0YoRQJvMjAWceAonz4eIyce
Dq93qWZjgISAfPQ1TRpIk8YhrR2hbrVinOTrkY7Ymc/oxDdrS46pC4dowVodvYLcnabWLZhEBgLl
sK5XdB5RxDnwDAp7PLN2n/hJtmQdpfQAis0+RlnFZLWILmUzUxuUN1ZRS2KcGUfdufn45HWo0UNC
ESzY3tHrS8gEQ1W6fF5IFy5CXFqbBDDrmXL0qWURl4yE3wRrEVfM0WUcfHsoPJf5jlRnconn4XPY
9Q1KQnqN3+xMhvLCSRD3TSnWhFnpMfRpTf2SQ9fhtGjT726nU1bDQfkni1SFD9ImjY5/jDZzXzBV
FZMj0oe/HlfsFFgcqREsdKZl7L/aUVJhtEj67Pn+R1xvUeshZCHO5swMt5wRjmZnioUvnE3dpiaw
vKJXV0mziuoHbgbi4HGxkk2BAUE2+hPqEOeKTW1zZhy/pM8fX5DaGa+Bphg4uKP1vgoTrWFnzO4s
pJKKkRHLnAwrcFpNt1M1+lSCz8YrYYsETWvSr/EdIqePwImsS2jbF5CsaayjatvjIVHbyq0lzlxl
XhSacWV6bd5cxW1Tn9l5nxqqcOOIMWasepy63j4nORdYuB3kaAUnJ86odUTOnJg2f//O6Zuy0NA/
wpC1bGBevY2wrUlvSjnoklZhHerZCleID9ozVzk1l+AOo67mUsJ9t6rNKokQprLlaorAW9ejjbqa
8Ll4neoZdtGPf9Kpi8EbIPqZbiiWtaMBNs6WyOp00lZlmIVX0RDVF2Av1c4slHdm53/qHS2iE1Cv
1I5YsN4+vcZIKiKVGVoz+eGrXK+bixQt8t3HP+jEJhKaFMgtk8Pm0q55e5UE2TbKXWaTPoKtzJ6f
FI25pZnc3I+44uM+qs68r/e/i24Nn4sLC1py7DsaFRaBwvAZOfQpTrekaSK+tLCDnxnh718UEFoD
3Qk4qeUEezTfkH2mL7x5ztAEd2yF5oBozGbd2eCeUbuPn+GpX+TRq2TWZx7gTPT2GYJTwIhacy2O
crBvMW2tFKicM3PbiYmfmh68X8NeBru0lp/86nNCUjqRIpOj/O4biNapPa7IB1SH2a6GfRcvtoqY
pDuRkM0KCbYkG7DM/XFI9WsUwt0+drR2m8TAAvS6+5kMufcwRkV+bco5/syRKvDO7LROvAOArPTq
wdQtzY6jPR9pKEZE9ilfZhsuh8WCLovTDh5d2kB+/fgdvB/H1A/kgj1lCuBiR+/AtAKqJDo1k0Y4
5cqAAXI1abisc6Mel/WvVg+RO7TWmZ94zGJmW/H2uke/0QMaPhYFo5k8qGBj1cb3mCDCLbcyrx03
sx5Tw4DQac7ahTO19q3XJ9+zxMO/OGlJse1b2LBTMhTfP34cPGFGw9uViRtb2kycVVBEHLOYM5u0
l8mbI98WYVXekTGtaU+EoJBDUyMWjh/mvJfIiJXS/7gQjnA2RkuKj1O3GF6skkhjv641cZPbZWpt
Y1DknBQM5T7Q8iPxgxcPWhphsPi8zLmctpCmE+PbK1tjc+xZG68kmQcJ/IzDh71JaCDrghANHTQJ
2UU3Hrmevbfk9dHakiBAXTJZVtY8oyprx8QQPkUv8TvF2XBPtZzT7TwM3R1lK3ADOaDfnz3hv81l
22HJYjtTmglRXuRs+NwlzrZqYHhfpQ41UBbcpZ9LjmmOXamKp2fDjlNM6rXuRL4K5gKhqJDlJdVE
WARg2FHRIEQefo5ysVS46E9q/qJnXRHUoTDpxBSiiMfwws+OA94C33pFEIsdePrnqh5y99Jiu04o
qdnR44rEKHqoGAXS5rLT9R+tpuc/yGLDukc8iDC3Cc9kXgv4d+gcNM18pDms2MH07Ph1d3AsP0Mq
260atsvhBvmz8dWpcvNX05TQr0erNw8q6F+8L32/y0ElrUcAMs6KgmHN1qNxEgfqWjv/rIyufLZb
QGczT3gIcqIRQzgKd71kx7qqB4OoIT1DkL21cqjFmIhq0ojAd5rAGPTApeBCC4jTUlgOu8iF2+Fr
URgau7CO0vsMMM2XBunGl3HK7oyqiy/I6az1jUvwze+qkfpPoouL58DTlkyMuEj8KQax4g7jaPjA
Y1TxyRRIvX1oeiWBjFmIlRhel6P7lYnWbt1oBtnCjVLto953kNigXOufqYEY8yG2QtcgHxTn2joL
ye9cW4St7CAnpcN2CCeMNbJvrdbP+lJ+As853onanjgU6K723EaT+zMu6yUg0lXhA+CBSfdJjK5n
XwQDsVXlXA7fGp06OSprTTylS7a91dop0QVyHMneqnUjO8BrWmxxrmp13lit7FVPGt3DhJWWpO1e
6eQXwI1dxaNob/opQgIaZ8MNIe/tjwQfSnyBX4oMwJTN4Jy/qJh1vXkoYiCyq6qOMMtRnp0wPxmj
fjkVBUpDy+4kqnWjKMOtrY8CRqcxq3jjkVdRYpoLkGBOXgdBy2wjEa4HOJXfzXEmtQd1OfITwnkA
pAnC0VZhVoY73FSJjVluth6sXlMtFWAbD+3iVlFrc8SRvCPyevyVGxoqkoqkOSTWoqv9Qs+phlDv
Kj/joc2LdVo1fbXS6Fj+AO2oKb/MSWOBVmS6s99kwKV2MJTtbFUOXl5vRjsi+jASFZNK5elzttd6
K1k+wsl4TuqmoJekT8Yl9ysRQMHn+JPoTv6od5w3V520BsKl2mY4AMB3HJAQaFlXOCaj34VHtiDO
AC34YuequMonNx6QTwXeN0Fu7BezcFPeG0S2hdc3Dg72Dq0iH5wDH05Zr8tutTTDf6CFsn2ExTh/
wSw0P3Y1wk0INnnhkaAl03AdtnP7WVSwKzgZWM3trFugqILZkl8dLK+fIqbszg+bqLunIDDfeZNC
40OmI+eiqEJfvkOrUCk8dpPZHyrXjIA3TbVerWDPeLfEPqY/W8J/wFrE87Cxyti08adqw91cR9aP
qk+bW3T4RLCXZi9+DMRJOmvNGxJBobwSsd+wTPkAhpI/XW2J5ykWkvgmgs3uUHhFMZ+01dg+3/HC
GSpdgYegmHF7SNo094MLD8TXR2xgfhw1zmEs5xZXeWV21ylYanttmX01XAbA3kcY7FH6qIyhcncU
u8xHnbQ0Rak6ie+FW4U/OLRRUw8C0/0uqeo/R1PXPphwm+e9cAwJRNDh616hsmqfRZgHLxNQxpQe
Vze1Y3cYuEIxMz4MLfhTIOF9btFNJA82TOMvzNyeeyVMDsurtCyLn62Ng2FPGhSKZxLsUxwkdvrk
ptWcbSvBYrVy+6h/qAWNug1HVros1YQt/xK3NFEhHXbuGNuBkapV03dYuG29ICKpTMf+CmPRcGW0
QXitVYH43ujN2K3UkE6/pmRUuY+9wJkvPCuOIKGYOSBM0wu9b3jCsgp03lBfhiza6cGif0kuHUmx
ayCF8oaUcNYtoqobfS8n6N8LEyG5paUNZRixEbIxmO9Y0EIqlsSxEXECR1KCKcR5Rs97lWiTLFZe
Rrzlaooc7zsXCAx+OdHN29Bt9WKDlz18IgqylrsALU8dA31NDRUe1MAHN2n1EpUXxFnDDBCV8LY7
TcPpyhDEFOsu+We2F4aAvU31czanrFnP5iBv4CDr+oaWFv5B2GWsmWE+/DRn0xgoqRlZQevAWxqd
oh5JzFKaOfiAr8i+dEoz6Fdm0Lk/bAgvn1Ob+teVp4p5k5C6Rqu3ysIv89ybpd/Z5jiua0IP7ghu
oxqNGw74QNsatCyZHJR9YUJZ/xYZ3hyuiCPrET+Rpflp1HXas6MI+Pe0fDGRFoEjrupyLLR1KTSY
opOJ6BwIYit2cqoHte/03vtSkb2LjAI25KGbbJsJBhjTNVOzqFfEj8/BTZrr2TqTbeats1Q2DBcr
N2/HoZiw8XplTxYiErnCl6WY7VWSzJ27DqDdgRJDEx9sK1MDs+WEY69vVIOL5Srgzf2yamz0FDXN
lD5X4Dx47hz3q7SOcYfRgM++sydMJWIIr2GA96YAwW4N2OjGNFvsBuhtfdSM0H9szDtY0zSXmTfo
PFmubS9Gx990xOvhl78vwWff2HOlbsNQd6YD1jXzUU5GnrId0Mf7Ol/YqWMfm4nv9kgd/Xhqpm9s
/jh8EC0gY4DnQ61WAlgQUepLiKPPXqW5U1MqIU4JuNlqnhIT371NuG4T5r5ndgO97lCsu7Ly/sRg
Hb93ko4nsT6hhTyyIl6edEudBM9c5VsZDbgLcR7qeyuuh3YTSg3RCz0jcICjl1b3wBbGeG21slf3
fB9h6Y+tCjBn8h2mq0Rp7tcBzUp6KOM4Ty/Jp+xh00bdhAUS6Kp2BxSYRPeGaMXkIgFMc93lWaH7
pVN11oLZpTErESDU11ZXkUcGMSbJNhVGZWNd4eFrd9glO3fnQAQpD3iaE/YJIsYlSNCfFe+8vjYR
Q3VTu/K0bnxKay1+KCLpkZVAlwFwGaQ1ixDevH4ShZEI35ytHtc/2CnAVKT7kkFgxcm07noveUYp
hY8k8Ap8/ZmjHq0ClNFBOrjRi9EBmm0lZbakY0xssxkqn2onYYtlBMRSAksmBNftO0zS1M1oXo0I
DSCiGV0OAK0HBNePZEttGrtxFmla5SGqiWayHBLXAVPmjYzrydIcnH5CzzZOCqTiKi0M2FTsqzq2
L6HmKX8YGu+eNFisiwWRxr9wzSqHzIpUpT5mZ5nvZWchdc7xkf3pnTjg3tisXKf5JG4s0IXLxZE5
rMPBlT9ZPcfPfEwWGF5U5HcEDVgUS8rsUwlPK7ggn7T+Kkovv0W+nQRERA3VjlA7rLiw8JdtdalD
AVFaa2/qTtFjpz3QXJlm1/a+VYopu6rnTlObWQSgK0pAcHvHLuAhmAObgpWYLDlvU4JZmm1tZ4nE
VOYGFl9Yl8S+mSi9wxAzxSSABPno15TlFqZQl+LKNodw/oycvrohynQw9uESX4elrkmyu2TAhr9x
RRr0a6X3kCrAXmUZYSKGOe0tgziw1X+ouU4M1SH4KSw2V3gvYUYoLLKVTxumkWdKnicagNQ4sFgt
pgOUL85R/QaSnjf1cmA1mKwSoXL7qwsxChXADA8kgQU8B9eiAj2IHxAt6kMo+uaQlmPw27bH8O/L
PERiCEje0lmkokflK/JCRV6TqEmrU4a7Ukua38DDAz/KCdg8c9Z/X1zmRL04x+iLEJx2LP6wYHga
hdGyfcVUzRZUsYkGAv0n16S1kiKTZ87wJ5RtFml0C2dWvKh4j560UaFwKE3qSqZN81i0/RLuo82L
7TEdfwVhNjzaVs4UqGdQpzW3vK0mz9x0luxBasxx5pNyXeKi1MZxl8wOLe+Pqwynii4kZC31XcQq
+rFkB+mmKOymRNGsuMuxh3gKhTou/bl3tU9tiSKjy8lA/viqyzs9qmxQYUDqJTwuS7f9bR3MUayO
fFFL/EjRXWqjDsclaWNvHRceRALHpujuGt3sV8WYnCnCvb82g3/Rr2IiNMj2OSrKSuUFCfkDiqCT
eMKcN7j7ps+ar43Mv7MrDj6NC3Kl0f42Z4I6Eyh+1B80zGh10yZ8+6PHSPOMYiCEs9GG7sDxJ8PU
GlSbmSooOKAp/UKLPD7zpN+PeCSx6HPo1yJYfYlEfF1x1GrdS+cZSaehYuOAz4WDwsw+qLCi8Io/
SHcfv9kTI56JhYA0mtToJ6i4vP2Vmojg75SoJYnWK7YFudgbZQJ6JMyINkLg2YG+dkaTlVJ6AfXK
ROtYUlB7hveeqPLtjHj3oJMorEHC8cAwYhI91+Y78VBYBpkBkaXQBjiW/Q1x75YhTDA2IaBvh4SK
OVqbMDa2otJ/ffxAlrf6dqgjyzaXgY4IBvHwUuR7VfIdNDKHge0gkOoLTN+FU2v72NQ8e2OEDl7H
1jPVczePmtoZofCSFYE+uXumYP/ei0M9B4sIHU2gxhwnju4C5Z1lq0VoIgELYEmVs+36dRiZD5le
D/daVenfxgAe2jpn2THXkyHZWGG/cH9pmvCKM7POiZorkGXEUMI1HETOcnlDr55KZLha+eJq6GN0
phV+GMTrbDDKOXHvshC8pZ6F5U4Vlcu2fJ4AmRjVtupgRcLL7L/21AI3XdkE64/f1vuRsdwXPSjk
UZhejrXXtRyJ/WkZGXEKLWecG4FZbsIupVxtn87VOTXi+8kI1SuNB0wlKGDprr59Dq3Wi4qBSOs8
H9zniX4Vze2FRN/CugOsN7G7jpMOAQ4BZcOZt7D842+HJr+QiYg2C1MiVfC3F7eB5hhlMKF+HaZ6
V1clCfJ96pwZeyceKSOPjwDfDOiWd7o7goFnfREihhwZHxNU1p9qOcMSIvr0wk3t6ZxJ533PghVl
yVehJ0ZR57iPkFCm0AiQV35X1TC1MuGC6IOfZrbDuTymE5cizwV4IpsJfKDG0ZTeZxJ8mok5Bw7d
vJ7bJt6QGEXFrwL78PHIPNE7WpympNEx4dHpe5l4X30yysGO1oeCRXoMs0u7y8vn0MzSkuZi7l6T
TA4SI9AGLGWeJvbDLP/IPiJCB1yEX7ZUkDunKA7IukH8gJbaULEJtnZnllg1Emc4pKhiz9zzycdD
9hB6YGSo9FvfDrDeG1GGKr4malfxb7pH/aVegJGKxDxfnHk87wYz3WneNSluTHXAA45fBRa6hOwr
gIZMWNlt3SUAHZ2haX+jLE/JlhaIfGUCqvcQj6aioySjsP9eyTBpN/VcV5nvZmjD1gbtC3lXhp7y
zuw8XhQSbz44dBNQSJfYRXwkaHPfPg+jhZydijn0oePY07OKRhJ8B2wdEI6oXI9rpfUQuG09DwfI
5tKbntATNQiIE3Boo2MJOIcQLNF7MMVvK4iAGAHLikq1mxZIy+kCaTcqbWW97ZOqHVaVGURyJTEq
lauxC/LhkFlGfd1lELs3bapGbPIiHC+0Dt74etSScQL3JTt5Zl59WeaOfjqmoaUJzhMw30XtQY7i
uFoE7LrY1u0GrQKSmQo3+UbtwSiAgXdZvKF+6CTrZDLTcsuaSu0LreB0jeFnnK6qqNB6EEi289B0
Tmx8S2k4PBhRPP10nJjiIYB2MtwJ6+qgz+he9y0mcoISQ28CUI3HKGzoLEbhw8cD78S4kxwpyHXG
LbHkA719p5UK0oT9ZuhrYKHoRlmAGglrPKOQfL+tQkTA+cggMcxlF/kS9vfq6+dJuZEOypzovKC8
irPOG3fQqptwnWZmvYtmV5ufpjrIKXVHebZHddeAoejKYt0DpU6p0Vke3J+xxaxNpSOQm94d4/mM
tOn908AMh2yWnuWSIXus3hkKj20f2iTcSaWg25P0+yyP7DNLyqmrEBJnuri9li/paOGiJmLFfKwU
kUJHURNHQeD3MxTdM6N2+R7fDlpkImQFY5nmkMyTf/tuNf5/CRSIRO6SBDIrsiGAUSnZTFmbF7tY
jfZlv3SLoLeazaG2osTa/hd1Z7IbN7Kt61c5OHNusG8GZ5LMRm1KVloqWxNCslzsyWAw2D79/ULS
QZVUFzZqcAd3AxuCVakkGYxYsWKtv/n17PpHfhCwXsDEghbT7JjPKJ/JbKDkrNyBa7fGvnfNdhPA
QLtS+MmOlPDUvHMNKzrYNApvf33pf+zbXDoCF8U5CZws/fiPDz/Tdh/MHCeIdOrWeIKXck2PMbkj
6Fhf5qSs419f7//yUvUpNNAMK1QQwk+DnbDKm6Ki2KJEaZ7PlfuyQMP/zRsN/nkVzevmJKQ5mzoj
//hUCSdhhV6s1oWtvT9KytTlPkOqvYklWUO2K/oyLWlQZnBxcvSnxt0KpXQRQMMmakvdJYW08abN
++GH4VqV2rgLneJgcNvhbGya6g8n8DFkMrKBOND21Nd7e1rvALTZePkGKtjbUx4Mm3ltHW3MEQaP
s7AiYzeU5ehuV9aUHweWMSWQofqao5EXINWLHCUyDMi+YiZEQdE45YACk59h5XTjGZwaP8XPc3ai
HY3ZpEaGK3KrbWkAENgqt1brjsJz7W6jMk3dPRv9zPGLneoPO4F6vZVC2F84k0zt15byz3I52+UK
9nweVbcDjD1zTEGgGC01oVBcpK/df1vBZ1lbHEm8eVtkWTsyokNrH/C0irQnk9PeGEaCCfq49DSu
ehbLlxTklYMuVZV8LQw5PvXCx1bSxImw/y5oQJ97gcD4hbPgKt9Cxv8DQZT/30zSiYN/W2jbJ/X0
Xz8blavl+FT//J//vm9y9fPlv07qSf3s/6669Pp3b+oohu//B3QfFUsAGtrvWEfUd3mUwP4P5Gqt
mQC9mvydZfku4R5Y/4FDEoBl0ihscj/a0Cr7n/+2wv9E7ACQ+Qme+D7hOPkvtFEcvYH+FYT1FSEi
RtgEwYMEDvbZI6iyCtlYU+n9ZGaqIdpBLhbUZkwx5uuD5w2ifHIN6fX7pqN14W6VPXuAU4w2MZ+p
t7vogrf2XAYXOL0sw7aMaBKdTVFd9Qj11cJYEFadPfHsUYCasbz1/apAExrCk/UzmNFAuEM9MABy
Czwl+eHUTucfUz/vwCgCTuy5FVd4sr7JLFMBtU4rT1KUptBT11e0XBBq26U13e5Lu3aa4k8Uo9p/
WVqCkg1Cjm3Kx9ZeHxA+n7ECq0a11s/Cn8nUwi86A2RYuWeVO/YyOAO1jxwqjS78Qv6sTBLC31Iq
dFHn7++IJjyYYEBKIdoyZLafij5r4YQ9PKP8pbBKp8xj1SK2k4GCtY0OhbV5SqXaykylkHoN11hF
czu5ztLbseWu/uRcKB9VxZIGdedI64iOCTCT3+wvH/czlL8cYMUkTpr4F+lp+THyz1lu2BmE1hdc
n0eS3XRFPbHbV6GrHNRupPL9R1pDifrNyeRjhfX1unAVKHZAm0cF8/N1xbC0AUjg8AVp9qoHR2KK
qv+GEqnd4IAHiD2/aZJMKVq/WWvbv7PUxTrh48vh0B1Q4cVLAfqb9c8HdzyjN1Iy6K9ZtvhVslFw
5UWcTGZSHH17deWy6zIJQmDD0TUq8HSWuLJcmJRcZg+T5qwzLsGbGe51AiDHAZTVzukPtCw5ZSLq
jK110OAOgvHmKu/q1q/l07RCyb5xR8ucMT4pMKIWJIOO2w/7CTjCeJRdht7Qxq+RO7lyTKqUaMfK
yIqLWQ0y2bRz2AGyzhoaa3R15nIc8SpZJd1+6HBegc5+ZFuDe/IrtaBoZM7WMA0HEU2ZlezaJUnV
ucqAiVRxsFYTyo8yM+1AYMq1JMOm6wXEjDECZLD1amNev04+sPmHwa3SZOu4ygY0xDRqkS5MVR9t
o9yewGBxnD0LbEfhWmtO62USNaZ5sCYrQ/4ZvGZm7gRiku794o1padzTwJvnrzNuhura6FVj3Jlu
Egw0gH1f3q/BCMEYGUM68P2XaF6r8pDkBKH92iK1SLMf3ziUSgNMibrw2aqLsHnJbNGOM07iaul+
RoOaJlP7QaIpdKaSBoT+dkAhs/IPSW2U/hE/OqMsD6Mv7L7KfmZh4yD1GM84qkr3mk0aO5z9CjBZ
ZF8o5irf3DWNK0RwPuACkFVXDay3Lt0VY6qm8YrqNWJCe7id0+DdJWDYunOf2m0a7pkrvgM2bkTU
UcY0kHIU5sEC+B0q/YmutZ9PeDNk+WHKa7SiAUegSLpwOskH71uLZZXXnzM5JiOJJ6fuCQODmAu+
RC1OOPs3KMgH/FBvvzTyvOK/mRFUAhmvbe92zyv4RntEA1KK1D6zZsMIAqBpSKMHh7kp0L/eeC5S
odPGxJyTx8FrTRnO04w0nRlBCsoiL71ZJjGRTBeJUUzVPiiR+RDntHajcLzxC8eDAtcB7yd0BFJ5
WfkQpCCzYOi7Vc9IGQv5cX1t1Uxx7xILVBlUV1be5VZ1W0BuDJMd+LqpT3dtboFtiNle9S0to1Fp
VbwUiHC3NUVZSOpWytROOXZqY7C+r4sqiu6HNOw6ZESCgJG1wyHvMPPBBUp/CffvUB3oOvyq7K2L
VhdG7QK8keMD/5z0iDmVKvnR9pkyTph8gT3auLRuwyCOJtUyAdaGKHRQODPwOQw09aNmylsZvq7A
3hBN2qhPuFqVWSPfYeX69VjCzWzvD6sC0AzJ1Y3AHG5xoZK8CoPWcub+7Do4+B1GoTmiKvEUgt7o
QIpk+GTwBt2hGx5U0Qx5w3gZ2doesmF1rfka/VJ9yzlvWqwnn5nFFRz+U0eiPesJ5ksOgeOFtxj8
DrkmPTTjSNkOhyPcgibuYWx6Lhu/P4+UjtM9sy9m/M6bReufSg+5KiemHUyc3ogg40C2e589yYpx
s0Kt2tAPlyicQxmMgVkjY1sDM7t95NHH4V8OBmLXDpBN4/Q+1Mbbx/93kN8+5xeLXV4Htqi5AbxL
svG5zH2Rc5RvAELM17ikzlwkRcUEvVf6WfD9N97bi4IsjcfdrldYxqXnDUKMdKqtEhwP6OR6aBml
EbtXPmILtkIZk9wl2AiW5pLyusEO2/yyClKze47eRrAVrCDi2tszwXZEvJwDTONPFgLpYcafmW+v
9m16AMGqGB/fzfkLtKAr/fCzv2QMRWpJfZnMzXx+ieG4GWT3qCTRi7/gSTGZ2eDFoifSOiwDd8lD
6m+xctnzd5jUOMwuEOf61t8G1MBAkH+0ldO6wc4wvaYszldo3jNNApOiibmbcrxVxyuIfUxK0U+8
33wM7O7Z8tOG6dODy9EPL3F79296Uk79hfaof1DCxcIYKXZTL4d69fT9U2lLs+kengPWSPsmDfne
rEOWwzkrwQlY6tJ5myt50UcqOLwPOYV7ye0g4VHyJewALRfHOaXsMU/B8soHc9rLAtq16AzV4CnZ
pwkXxyyklc1WVTjWnVdT15GV8Jqy4TxoU72cB/ZXflcug1+EGm6MRiUAyR5x9DPltmZdo0jiAhEC
JQwO4pxm4MDnM9X1/ADE71XHGrxLdVzqKfAfPXOyPED9pNzVcSwVavSbCdAYf5ml7fjgN1BysOVb
Vj33p4hQXuxnp7OJMKGk4h3uqpotFoNiA+ZBjx8MW9X83fTngniD/CbWZGfvWV+hqgyx3SGrmlb8
WNzedZwzUWQMx8F5XTMdyE0GrE8mHPUenCxsJ3XfORP2oGfq7dHnKO0ZIkfMKyhIDrNT7+381bSI
ckq6evgsfZqGpIvaHz84LzAQYV9OjADgUv28Ks9tfkitzo9nZA4lydhgXUP6B46zbCI0T/PFr68d
YUk+4aPWzKQevaFnXpnwVboNWNAKzc6h6STSwmnSrXzHOk/kWuA7gFYaZ53ngs85JFbp+Y91vZRt
E6sK/wnvkuO6Xk/KnXJy5bQMFaHS8RPAocd+IdIUe45pevCGHKHEemcPYUnKXFRNyp8DL+Qpv0+k
Z4lxMWG1I/Mjp3GdXLcD2911UCbwJL+4S1cvyW4Gsb+AKJ6EV/XbBsa578LiSkL/0U0pPYHrZa/m
5a+Gu/JUOEHqbaP2Ej3dJC0OJt/bSCIOFFRHJzdzZFCm1auT4Auot8k4yY7uh7tbAXz5j8Rb5pcx
iZURKCDd6GkEoJ3gj7WeHsAqJ1/tNhzD2kk8+tGCB8ozKll+dfT9TizIEtqwsow/p9wq5mTHjuZU
WMtVUKqgH1RWIB9oN00lGN60KyDcJt7iZPPdFJDbdC+IDY6d/b1PYAObB1kOY42dOmZf5QOiuTZS
6AO7wzxulAX2E0AxDYUBiA83BBcwHvmlEYybYOIAOW/fn+TtXXaiWBkez3MW/Viv4aaqRh3/ADHp
aJKi+srIwZDWn2hW/JyPSWHr3yETYfAJFLv1B/GZ9vjEODT6CJJjnc1STskWk+OKPrfYASkP9KqM
qMG0Z+9TlpySSETRUv+nnjzAf9ThFFA2oiPSCTaWLc3wdqA2ihoHJUSXF72sSWSfT9h88EepsbqM
fs9xjh8uaZlCFs5kfrvQrKqjyXvjviDD8qfvF/IkwlenjqlinNrXR8KIYEX3q2jE4IJzeg1YZTXo
b+7ozDEbjArhY+5R+tJ1sV6qKU5tss4fjNOQe4JnVniTMJVyO9VpXObOXANlQ31bw+uCM9qSfWST
eINe5MLW1QC07Gc9J4NktYGjelnf1PUuKxAFxGr9dUBsP9BBrwx9nWK5vWUUlxnmCMHvOuufTncc
6IgPzGBb91AtKHEfT5WZou0/l8I+4TTvc9cB/S5Ww4QV07EzXL2CqrHUqwsanr73v9Vybt+O2H8X
FP1YzoQli+0edDXgBR5tdBbux8tLmEu0/AL/9B4aC8KTHn8vZCX9+lIfi+FcCpIskhHgxVAkRBpS
N/v+1oGYwrILE1LJ/50jZglrKoaC4Lo3mPnp2R2BzOTHkKMWfWpd6fLK3oPjr+9FX+uveoMHGZD6
Lez60KdqxTz/dJZPRsdeFEvvhDYAYSyHtE2I7vsQ57i1JXX+3Tj/84KQoXzqYuhmQN3+DJMCXYmr
fG0mdx2y//5jWrLjwwYrWXvvK/vXD/hJbEE/IfgUmJUQ7JHicl+1fP822nNVuGmjKv/uPWIAMQyZ
RIvvLJ63p90QjthGJKv8MkwOMNB6aHQ8dyShAaUBl43oN3f0caZzRxylUBOighGhHEOT9eP7Rz/H
mILF6e6qt0U1kdexxuehTIjrOZB7XkHmDgsrM4JSwR10mCHzoxBOB5Zr7DjZ73FYaT18SAgtS0yo
7/g46yOxjjmgE6eLJ6n0qhFvYfbXD/FpDlMDYj6gykT5G7wEm9DHZ0g9dCpgaDkvRDlmbOxNiOE9
ve1tb0EtN6zWumaXWYZT2UMmIHxhisEN/fpOPk4o/Wo1IItetRZZpRPxaQYrPzcxwWuSHwle4R7a
HZ2ok2VnJHXPnokBic74fn3Jfz48iE8dLF7V/aLPuIgsyJKqWLCzwa6Hkud+sfzVKveenAbeYx4m
BHtJCZ/48RZEW3MZJS2FvDXF9JuqmPWpKsUAREzr16olYhkwpD+9iohNNBLKeM5yGZAvzXhtEOjr
uc36Nh4m+JZunNf9AnsETIXeETxIT8OpFpyd4sbAPe4U1RnWeKigtdK+q/FW659/PWYf+29ugJie
qTu72GdT0HY+x9dhSkKJx8n8PL/NSpPqCoNlvqV6s0QO4STsUge/Rk2t/pGLdPi3g6X7YpgbkLUC
pUBZ7VOYDzubs17vowBYeQYF7YJSLhmk9jEnIXQSjyJ4nw4SYmrhgTePpail5Z2FRmFQOOsySs+6
DL7ovBMTl2q8dNm12t/18D6BVPR4MUh0SmmM8ob/sR3OzoTHWbM6z31i+6QQhYLdONySHOJxCNRh
6bg5I6hH/htmcTUFoLAELn2iw5qc95Gs4P/W62oul9QdG9SWm8j0sThCVw7Wkl9HADg4E0Yz9WHb
KBaruSBbqfjWMk/IQX6zTD8B5yjbokjJSVDLprPlUWL/OE2ZmQ3206N4DDzIBmQgbweABLYFiYW1
BjrBweta7z/VW/IzvB468NXTAXuelEN4JEj/fkG/yp78tQ3qm0OFg4WEDAtb4T+mBWLEfZ1krXgU
HFkweXYQSHevbStzlkun54CDzU0yVutDnc3LArEO21YsP6l+T/5d2q2JcQbhplgfUHno/WOY+7pb
gh9cXUWHcvD062l7B8Iz5anAG+8wgynXhxXtV+h1JocZ3kLO6POCWsSk+KWzSNoyYT3PWikb0jo/
+tVMVbgVXu/0ewD1+t1BpsrptnSvl8djXVev8Icu+IqWTgp3jgyobpQo4dXl04w/fSf28Cys8eQ6
6BtcIS2W0BKtaonUopEm9XyWunQavjdhk7gPowkBAPZCmNJ0wQmspV/z69jwMYR7jDsJAaAjJoaF
MPPnzYRDXEevyRiPWV/qWbC+nqoFHKHhy4JFuvuvgPJv14OaQhLG/9Cx+xQxg5mjLXplw/H9DAVs
EN8NsyVNbzcSoYTfgNc/P18A1B8UHVkWwB3E2z4FHWdCn78ZczxHX884VFz01g7KiiSr6Tt9+vj1
gOov/Gs6awVOVhlACxqR7E78++Nam5Z1zuXqlWcBrlWlFwd1HTiPviT7+l0+989L8erQgdTUegpN
n5+tTpDWHFI/PXvb+yGn6tgNU7z+1zs9ixR2A4PJo9GHeRXN/Fsmh/Nxk1qRqB5Xi6o2ZCsbeYN+
M+H9WZ07A3pU7u7X4/h50wKy4pqv6iao+4H4/RSzOPH22VQ703dnHXTMmgZX75LvhUp/7KhIaK41
W+pkD6pPr3EzDghnv74N3QL+2/ukM4xECJglLXUE7pmSxcf3uTrj0AF0rh9qt8GXE+4+x92fbZdh
WnuZlX2DwGsStPntiG4OG5PIsH7cpSE0r3ZDiRi5/A1WZN1lRa3iNFPZDpdNP1n+eIegvpnHnbfO
7SWxBr/RgtYKDFs3YbGyJ2Qm4aodM05Q50lRKr1BjJxsbgAlB/hUOqV05vE3eMfP21/okMdQHOep
eVrQvJ+WKH5wUCO7PrjnSG/S+PWktJdLe1x1eHNpTLpnmTXNRDeUWKH64Vv42g02fKEjn4NJqJ2c
qE/qyGd3OSv9DKamo3fSDjCyte+qUVBIXD0KSss2mWrdh7YWSpsPMrA6ou1vXqIGxPy1KF18ykN0
SAF0sR7R5vtMz+lg0CNO2dj3ococQrASqN3lB/omsITfwz3qLbjT7pNs1jsBW6reeaToyEeMzKL1
bc2e/lXblX35VEVF4J7lU6XHoYPh6mujVT6VZ45+xCWt/X5forbs7BHhG50+xjVU8Li/ebSPJxr9
aJoFYFssFaINx4KP8xOBCgsiXLvcO+moNzQlaaXcrdWawzEGcWdjCaHabn2A9qfTqNqgsyPPZr8G
mL1ba99S6Z666jDd09mVDMcELpHZ54wrm04D4YMp5k6V0JvgwO56lttiYvdTJK5cMFeJyb/AJVgM
RZ26DIVSQYbapFcNuhSdRXbBv97GR++Y5b8K8oyBD7iLTMLT5BA6oJ/WqDWtnMP8zvg61kFLDvN2
CrIzamNlDBoDTazfhQX9lR9mlO9odD2ilw7/J7n+OOxmgQeNL+bgaz9YzBC1AHjHSW9VjI9bCLf1
dglq13jI+JWzMODVCKzxqSboMUqTnCu01/0+pHOZKDckGLAgxztZtXxqrg0Wvpob8pn310Y5rmEo
Z9DBrBVWkX4daUkPzo4N7EH5AZEyGu/Mtm65E69E1euBDqvGdvx6yn1KJ9lpQGhEnD/ZUWkwULL5
+OwNVtdJMYvoh1mw5N7P67Zf6ho0/ou6TzWFY1PHJqhOO9gEsqK9tKlW0+pj5TRzcF9MOAOffnNf
bxCRv96Kx/tgO0Tpx349I4efC1km3Js2ACN7kKtt4nyJyqVGSQzw2ob2z35tOFvGWF8wf6NNncCh
xyPUQx6jvqQ8CTQI8mIpaHVf2S7NVvO2Trw0bc8WiqFee0zmvLTmJU5ssr/vPSxn+j6ysN2mw81j
WG2FwZfp9/U2lB7YgitntlrHv43eUuvSp/vi3CRNbXXzdZlmYwSUZxj93KIJXAAhweDWD/J6WxmF
YLN7r8hi0apTs/KtjkpLImTT81/rNm+9FTiOjOaU1TYbJb0wXfecRtvgRNramEgesankA9SU/SE4
Oj0kRerlb8VcwTmF92aK0FrzTdmr2kJ2pJcRRuO+CKpiwKL1rcfbKZ/beK/cvqZTJLkT47t2oa5a
Bh04z3OaKTi97QSKB8apLmmjjBcmOwLMvGquUfg5EDOrokIMbygi5+gvsIcQzPZNQ3c/kZphLi9v
jadoWnqn22b4gjO1aTkHRHJop4g2JjGeNelk1pvOAdVk30ZdJAJILh0ske6rt0Tj2n4lpuusgaI3
jgjHFjWO1v+aC1Z0utVq0Hg/Z7KzYPjWFlX2Pxd6bX144fnzZD9a3ow85BGcQCK+NEjyQJguGixE
af2R3M4qlirjWLuDW8i73U6zvcoFPz1asWNMLdrywnhxl2S6KqNe9SvaCsWU0z6MQskRJc/M/uCa
lZqefbNGV2ubuHQYcEIJmlp+a2g1G8MG7o1Oa97z5Y6jaepfhTWFqmLfZJVvD7QNXgvLBBddGF8a
pQ9tb1Ojei1/NwH4bloIEUgdsRml6dcW2XbaBtyGXZY2/DFjjL5SH2jDk2gQ19jXuZd6mwwnoZO3
5F6xXfIpOeTu6JyhSbqe13Iez2jdtnc4ztvxHHnZMchVpRHTo/yaMKmxyvQwkGX1Zc8FnsLfoDS3
2zmyUI4A9akOdPfooduNdxkK87HFDGHTTMJHMRoYdACEkrdrGnJfQLbbFVgY3Kw4upo7u0MUNVxM
B948gi0/MjGckBIVl9I10st67NXO68HcUBNKz0akN7ZZNIVfAgElucxF/pL3XbKtMnRkFrdptl4S
dRfhaqP2nTQcyBrhoWtQhksTu7Bu9hNfeR7SgHqWczugv5AlL11UVodytuCaLlHh7bPCbE8Crt4K
5cns+o3htOn9NK/hU2U0iIk7Q/0Vlni+M21lXsACyfJNa2h5RXAJe6n65mdfBMkX0BLw2zPlRC/I
qrk0cCxh3Y12keV7gWfPzuprddfDHjvXoWDbo4V/4fRygTFQT2GcBFGShd/yEeoFIh/+8KO33cLa
ob+D8m+a19myGaFi/QyVB1feSAx5UUdUBraupYov8+iUNIbq9tLrldXFCJq1T2bRi6s5cM3LHmIH
MzTxdJ6ajtPFTP3+2gzK8Ry4j3GR42Fib0Oi34s1ad2ZdQ2tjD6hML5Poptg0BhzbOfW+tT3RYvK
ZCKANa5rz8zNKgFhz2rlsBXrVM4X/pCiPmNaeK8sVkAgpocUj6ieOBcwgStxIedO7m0x2Jf4Fc/o
kXgP3rT8MIckOboWy2fEg2kLlgKhiXSux2DrLa2zQ+GoOYrMld8XMVOENjlCpEiK4OFW4sScpx7i
zYPjPpH94zhsV82hpVym6dXqy2w15Zc+WxS60kjI3HfZ0n1D3q3GNnMe5hhuPnykgvsjqw0BGbDw
5myNESuabiO0T6q4WcfiqajFugHVVj80bd5RLB6tLxGoKXQCZBgP0kwuwHS7T33oz1fwzyTaFSBM
uGiiUMqAWL+kQ3rlhwbKKJVVRk/S4OC9DSlIY1hX9N2tj4fSnkDv+3GE890ZCivZLSUzyixTJu/t
thGHcZitAwbv/pN0knt0fIr7tavX8NAJd4G4WKc/FwbkkKlgGHbUvZeTkhEUYOl2ZMVlCic8G8dz
PyrFoaPwbmGO00f3UaOiZ2cWztdCJu3zuI7rz4EJvh2D1r52ObwdEN6wt93cqRMFdWPjTc14Zci+
fFzRQTo4FTBuuEKre8wW02Uvm4lIyPgg36y80j9DHz+JRd8Uh9Ib5D1lVof7H+0Ly2ycfeE7/XeA
CN1t1Gi7+6WKTnUt18u0L0CEB4Rc+n51fmxcHO3l4E63TZ/IrxLG7Q+nHAkOdreMR0RkWDw08W8s
Rw2Xswym8xycekujOmwOiQ8mPetwuEHo24rOV0MmV0mSyS+rHWb3Ib3i790aqq9s+Mg1GzK4Xi1D
UU70830VJR7ynZXlxAi0oMi9Lo3DfJdwiFOjvS3BHN2mcyu6mNO3uZeIDX0XasBdIIHidSWRKbmk
ZljSDq1b1I1WLZuFrsrOCcoQh054a6NY3Rt0UVBGG6TxYiQ25eCrxXPXHJmoeqYesw0GMDzhVek5
Y6B2ZitLWAFVJJKryRDpLW3l6mjAEniolHzib1CRUbn10NdkMAVEpuOMlzv24cLKL6JW2I+DkQxT
XGWTeU3VbbjP7XHsDpldOW4coeJy6SatDPeRWTfRRZ2FYkuujODZyJliG0b4Am2KVUWaHpI0x9bg
THWJxYXG//vmpOQVih8g26xZWtN543b1jTO7xpcA5XIR+7PM2l0WCXlXpPmI4XOFLMRlnZdtvjVk
49GcSBLLOARj3693Cz6VQ3bQqYe5jbq5xVOcUcNSobwoaX5gZWgFZC6xh3P1eE17uOhjB6WLr1OA
vxzSgpV/ReUcUvhkkSJeKsqc6gFy+or8+gZDWYWK+gYVdip8Z6PygwvPniGKfEVgK0EkYZk7RL0u
bIKdeR66QKAOXbU0cpuNvTecIiPFdWqy0woVIWkkCPjGhhvNp9yhMrGxMxepkcUyoKTRWUPJPOhs
82qKirmJbQlw6TqoCKdbatXrtqWVf1HYkLDwmCgvlIGuXHGDlKwfIWYy1o0511sa03WpC6bC9uob
pdwiVNvFL3wUfZqhx4C2Dde+iwdrsWucDYYKH/kMOCq+FOBa4lXN2jO+XtYTpdKiPMO/3mt36eRN
12VO2WELlW3G/gXi0Ba6bRbQrSmkdV6mUmhtQi9YNvY0L199Zauj4UVzENdFgh584JYO2ANACg9I
JsmXERmrrSPFYh/aNrGcXTpmNs5SpHAZqkacf6gKI6aW+XeL4bYBidkQInUXE0kVH2hNI5/zHwSh
LvR3mYCL6qWdNUeoO8ErynbCnlvPu7aM0R/uQa/WyVnRhe5TOo6P65ql9+jHPqaRwICcY0J9mjg/
75IwkQeTzcMkSPgSvF+wXlaLXR2lkw/7MZNRLDpk/DZI+5sC6TuvPsmm8rdS+ouWtnKJr6hy/kAi
aN0HLTbsXTon10AqQzO25n7qtqgRzO5t1GfOKaBII7GkobnNfGDCbChNTy9WK8ovomv6cNcHQXrV
t017GjqUgncD3KvkHJhMGmyMeo7O67bokPnqqn3ZJd6pKU0LU+SsvSwTz7i2y9m9tAUozTaFT15G
HIu2tp2MT80QDId1tlH9MwM24a0ZjV2/E5bfHinlT+pcyAlhsH6C+NkhCouMSD+KTWTVCe0cehPD
eY99EYw0UD24Kcv8JQHo2x0KAIVbyaKcNogzySO7PJt/7pfVNkcy6YVbSO7YdTDlQO8fiQ+RPRRw
ih6BGsx7CiPRocVzYx+IoLg1ClPGY+1n38ymvq8Kqm0pB7d9gOPR93ayFZKfTtt+R81CXgy2g8Vb
IucijHMaIheJsHno1ATSg79YTEHWuSk4llyMk5X/KDMneCwRA/mGlNh0hdUliGwoZucOGJkH0EZ2
qWMadF0H1btrP0HzrATKjD29O7g/3FIXbJem1rv2bPfPLbIl+a7yc5CfoGda/7zxmryNe5nPCnDd
2lJzCqbCip2KOLLxUejyrivR289ZlqlygxYhTklFFWRhXPK9Mf1+5kS2CO+8RqAx2HKEHyEUG2zf
F7Vo1R9o1iC7WArHMR/ZeCfIxkY4jWeGQhxLicI4yzvPvtdA6b21juWADqCBZLI3F88DUhRsD5w8
9+2QUHHCccq5AqsoLzEQtKqNTElpruZ+EM+lreY87sFVwE3DMOuHUijEHliUnNMGAWzjZQSmN26A
II67phidCzpiKWWpfMalSndwfsLUHpN9HWTq0l04v20M0hG1rZLO8HZGh+V3bK6j96D6qvoeCCSV
Sro2UHWNzjwOU2CdgBOGEZUXcriNr6asOkwkVRdEv2bazV2G4W83R6SewNaN9uhkk2XEQ6KrnUtt
4ugtEaZNN0DwmUSxiwg34mPjPh19sGN1GRclSZrc6WPsGCdLl9vk1E6TrN+afmjKG0zT4fFzqkhK
QlqEnTauMWjJVMvBMO0CgTYfUT30ZKwud54qSvMGnrcGZNdkD0IQUavrMmt9dB45bc+u2KAHWMOV
DdhwtRoVgL2w2gw0Vt1l24xLUpeXS5hQ0on7gQOYuMXRiurvZqbjGg17OYgu/5amJQLiSDmaEtwY
LCGnQal/7lpf7VNyteZ8yAaj/rPv+nn0dhgB53Wz8zrAhSeo14DNkD4qctVs5eIaZnFbDKLkPbgG
JakB48QB0NO4mSWP/7M2osBkHPuiWbaRyGbvmydRTzq9oVMMoRFWqoo0FsS2sMpAFBcKERhT4jj1
C9bhGrwgy2LO/oEW58p666w+yr8PYsqQE21CmjFYO6AWOMGIl4Rj9TBkFBTCK0VCOR/NIjIXNx7S
fujKw5qbNm+LLa9oi2cnhDdZb71KDUtz6Qw8HvK9KN7afQzK36mTk6MQ/PV3Ps2A3Lkwh6FbWogX
uSLH4eyQdnshwoJ4bKh2W0K7uLZhr5C6i4iIuUSo9arQPeQqqBdcdlGwBTqSx3BIhmpyd2kzu3m1
ExMUg4jaARpkVyupH/KERuWjSahGZJWGjeV2qC0Fy+q4yM3J+kGEQ3VvQCeAH9lCitu4A2tnB7y+
fjGbkiyLRnQmy13r91G2HVF3C+bNanegLVd/WF4b3hdRno63NPTGM4Av+VVrJk5c2v5wXVjLUu+E
U8NOGSOQr8KoTkWETOl5RwoXoHotFizfmqlsDlKZVIrnUEwokJpj+YIYU4I+snTrBO3N0B22WH0u
dz2aoTMJgoGdXIAMe5wUwvMO0ndVvU3qcH421uT/cHaeu3EjW7u+Iu7DVCwS+HCAww5qRUtykv2H
cJBJFlMxh6s/T3t2sDjjrW8IDDAwJFWzi7UqrXc97zTrEGeL2nr0M8qU92Nalt8acAqgjtTA0aBc
DHzicM+1KIJtqAg5YZKcDd9jA04svEGjssvdkiXxkfqxITKO1Kb6VCPYdVDuItOtqoM7m+3Jaiv5
KR9ylwtLGdlxBWfJTvENmOXc3hUYlPd7kPJ994TWG504eQLKinaI2OuBDZJlU0jB5dZdzMm7CN2a
ffjthMJwCkcnkweJ1euVgf8iWWXQfY2mmAi3KEBpc9/imo4DawgkPblAQsCLoUwa9BHFRKcaDxi1
67kw+wptEQIcyNiH3jArvuei4e3q6X7mZe/dIPKDg0JM/mxQrcHlodLxjcE03H7mcDkmD1IVzXnX
BSPnxA7Gu2oAHqRfmSKBvjqDqx6r0YluuYqOv8eNRc/7I3y9DtEANyPLkk6hTs3xvT+J/n5s8oSv
QHkdd9uyqJhNQRaSHxLQ9bg+lPtAVeOlxaVFuh8pBvg4Oi71jSJr3VPpKrzEx0a8hadVHTu7NJ+8
prVg/lJ4lTT5QrK8XeYQKdJ8d7YnS/d23w4Um+UlScggHaD/xVgLMs2XC1fucTROPG6Qn7XgnIZ3
upSzfUQSh7AUEkra7uPBGZh6DaQHadjhQdEDl2prNgXwCG5hU/c3sW0N/t4UsZZHlN/63TjJjsxO
V/ItkT/Lz26T+HGI04n7BhQEO94W+nwZsqfGjQnz4gCdSlanyZ4FXVFqwnXJ/YKtYBsuntbeIaPe
f947+EUeFqCU3FAI6ofQyRfQMhz9YwREeaC6edqNnZg/SWaL4XrqygaD8XrwH1vRdD0fJ0TNgSDl
Fqiwq1snj+xrP8kzSV1ENBdhY0XBNXXh9tc5T7OrydDtPcVJakfRi/0FgUpfkguXwYw9WKsgXo9u
CsRxnBXo1cbvokOfpH7O/Ns4+bWy7FkcO28UH4wo0dMdN1eZw2VAVcygbQvrUxog8cZz22rusMJo
zYMcxcyhILDJHAOkFcUBLn3yLhNTM4IlZH0e2J/vE6eBlES/efhCj1xDO3YV3fl54TzVyMpxhenz
T05bVE9NV1VhkpbcPVJCtvODeGDI582n2BhNcNTtZOwMdh63TY/SpuXe5XMZ98YldNIBW9Y0kzgs
d9VVJyCmcCLPbrgXkCc4mP4HboxTyTCIva8avuNhcs32cWhm+zJrq87eKfCI592aWVArUHLFI9sW
+pqTlN5+CQw2TkUK16KEfpc/UsWb7hsut/YNQ93d1Y7oD2xfrOtyrhKKoUbrKYlm/LciGN267U1K
OkV2KPw8+kHqxty7wu2wgwIUabmR9bUiy/dk8iciNOAeoyIynpC/+LcTquYLPXREnd9/IQnU3eve
nMGpdJVpEQfLfRAbGTsayy0uWA8avNz91tn7EjU+f30z1nbzUXHZsfcnDip1lZZLOCVW9cHwc/ft
GfZY7EAEGJdalxZyDUrLICF9m3tu/5tDBrC8br6yQGXFsCdljaDoiRMtBnCPjdtWrnjTgYRklm8B
SVGM0dRk39EdTbMqanINKCyrN6DVz9rBEYo5iQWnMpHUXZp9UqjlkmTZ3L2P0mkU32DYVtlJVX7R
ubvIbczO2PuDcMeGyStDvo/uAkG4CqzUM/dUGlkL20bfnNNdk3mNOV3288QtZujZkzi6LuSqz15Z
dkwqtc7yKWceE4kp9uzzEGbvjRlHLBT8LkUl1F+yjaeMZKZGm6AhVQgXdcYls3o2awP65p6MIZVJ
h1afia6oatI4ozxCx9E5UccYrEmD4Ky5mPXD4PgdR5jUmbym+VD5YzQogI7C59yHLCOd1J1SVdtX
+3aEqWIdTO30bf21x8HamnFxjnU678bKZUsWLjphZjhF1FmrYMeN9fmbuF5sBvlFEk+DrD/CD10A
RaaRn/Ez8o2wHq6NruXAfA03N8q93QT2Rw7H/56eeymkIGsIVsZDLgo4iCQdOZmXWcNUzMgs4lR+
zyp9TmgUfyjKMaEA5HlhVKSlXkn7v0yNnz+RMm6SlWe5LPKfM2LgV7E3l3N+Z5L7fS7++MThD7m+
I8oGuUorExdKfDeYk0H6OlUkBf/4yn+L13DxXJ0ZBu3/nP/qW6WRjsVJ95Ml8J9/vasK/vuvv3Kb
fmuqtvrRrX/rRbvt//354/i5OjMUXvzj8JOn8NA/N/Pjc9vnfzzDP3/zf/vDf1IZ3s0aKsO3ipqO
c2sx+95fqQznjPH/+Rcu4U8wh//XxM88S0mS//z/br78Dm+BP/knx0E4/8DZiCGGCsWl+tBhpPzB
cTCk8w/Uxj8L4IHZnFXH/wY5cAb4h/SRXJmWicYfy0v+jIztGebAAvgPZOigFyiBcdBaovL51+Pd
/5E/puN4P/TGP//9+3oFPghCEp+9dgxy676KqiiBBZn3H6ku+Rr1H37piL/R8iqjnovY7FzKytij
c+/J1mpp/FeC4aVY7D8PfQ7LX5Rb6TJ3bj052WEO5L3pGPfcNb8mq/9d26sA0z3ihCiLsoM5Ostt
xaUmZ13usLZ1ivPyyRHuyTZP/exgDZAtKcJI/8lT+dsvklH0a59UylTT7FvZYZnK4WpB5bTPszl4
RY/wu15hZP/aOoznZSy5sWN33shdijR17xnux22dshJnSWpTR9ebskPPDvREdcWX0cxeqwf6zZO7
Z/H9L2Nl8dvUrfHcQ4ML4jlebtImPm167rVMie7VmnqGDFRba9/NwJs/B0aru1e0Kb978vNS8MuT
S/QZo5eXINL8frquVG/dRr7xSvHQ7xpfRafoJAsFdp0g3b/VIBk9slDbemUVnJHnRZNUdn7IFbd4
misb16CweFvj56/zS5+kQ8uWs5LZIdX1G9IM8Unoyfxjifu7IbQmxqFLpdja0vmhmef829IU8WWr
7L/nPffvSWttjQr3hbqsoc0P4omLMUdv7JFVZEbIROZU0ezY6pKNMGdpd7EO27p7FZkl4vZaloyS
eFIXTTzifTBw47up8T8xOjOr44KuOV+OkKbOpxS+hN/Xr5Ro/GaAnxfcX0dKUuYRRhXMtD7bxADq
xY5Kjmbjo69CExfhBWbGkh8k0gOOM1hqzLJ7DVDzu0dfxSbqlx5pJ61rddP276rXXJ1/1+4qMlEG
lQrBa34gcXlbUHPE/Zt+s+1lrgITPxgYyYurDtTJXFZZUXxJKuF83tb4atWsPfCZKBXUQXle9pki
fvLSAQXn2+LesV8OlaUwoYC4HhmuNj0unDpOJB5fw8T+rtNX8UmSlqSqScfYeV7tI/gIp8Hr5LY1
wlkFqLJI85eqiEix4UmIv4s9fN/U52tTWQ/RGOIcYM5tT4ZS9O53SBXbwmdNDiu7RRl54qcHFFL7
YtKf8f35ewzlf0+zMM5exL0VCVkvTq0OGLu7IeCKUyG5etrWKavI7LjGnZuGB89GUkxU0YT4ljxs
a3sVnYOflIWNW/NB0azplO/borjf1vQqOMuJ0lG/pOlGdvKyc+SV2UxyW/TYq+DM8hnJUUvj5ItC
IfaNu/GpV2GJdKJtUJWqw5yPu8Rm8vaksjYOwVVYotJqZtNLGCYUg+/axHQPwA7eb+vvVVTmkaFL
5J3qgBGim4OaCGbxSVZjpbft3n6WO/yyDZKy6nTS5eqQLB03Ih/Bp217m2sy9CxxyYkcWq6M+aqL
tRUW7fJuU7dYq9DUIlH9IBfSGMX41TAwXSKhvG0iXOu3K5PqNeqHk8PAndOjMqf3rojtVwq9znHy
Hyn2v+eUNeEbfFeKu1WfHmIruS2NjkOEObavkIR/1/gqOAEsWGquMcw0wTXtnbL8xIHo71Vw/efJ
V8EZQWyFYiKSQ9pl5cE3kIhXRbNtzf/pZvPLKMSkMXBSi8Z1+ilI9CFJzG2bt59q/V9aNkzsomKy
KXT4hLkR5BiOm1a18XWuwrPDaAz+FWNlir+wVpC567ONHW6ujps5MOixL85vM7erAy6VH9o48Lcd
ONclP+OQFjaKqeQgOxEqcWFXG1fktZ04tjZsabn6PYyKEpcAdUrvQfzdFPdrKjRlPm6XDPR34aMd
OsO/dzFJhW1jxVytm0pNVBtDkDzY84Bd1IgYR0/paxVkv4nOdU2MGIZ+mKi2OcAVvMszpL6L8SoJ
8q+nFXMVnCpqosFGZnFoDN8NAZkfsqWNNnb6avV0Y4QuNejRg1fjFQe2o8N5tn7NI+p33bJaPkl6
YeU18+i+gSORvvf007axsorNpvCXLo6RqDmpgd54DIYHCm/8Ta2Ltb1RXI0k8OuKFahG+08B07Js
2k+IYHXcbGYSo3VAy9SiJWHifJ16rj+29Ak8m5dbWjjgc26cV4hsbCA7z6Lc9VNxu63x1ZZW174D
D6xlgEOuh+Q57IfAtzc++So2kzb3isSoaby7SeeLYti0Zoq1a460uSMflj45dJgX6jy/XYbDtu5Y
xaTZ+MvkIxE8YCFMdrbdtFSKNYe3dMe+TdqGddifLilPBA2R7Lc98SoUyTqWfpIMRMziXRXjrTOn
f8s74F+bB2b9l+Munx1znFwWhTpR6pEa0PclOq9Ni7BYW25MGMtlcuIVVuRhG/9W19G2IF8n5SbX
kTDnWG7c+V3cH8pk26DzV2Fo5a7RNCgcD9B8v82k8pfF2XahhP76ZVd3ATTbrmDYTTrqL6IMAQAM
w3hbGPqrMCwQV+PTeR7UldEcFhQIex+056bx56/2r04hHUiSJY3Hpf4ifW3dJGIx2o3PvgrIPPCa
QVHscMAE3sfwebroYsPZ+Oz2y27XMdXEmPsmB5E19cclQtd8dGQvpm0R5K9iMzbNzCCXzQqfqwfK
LCmgmU/bun0VnBXqkpw6IBacwjolKOth8oA339S4XO1iK8qtJfQh3mlxId35zTzpbcuNXK2T85nT
i9CY2ar0T1m51BemM73mrffXuxKSoy9fZ1ZkFGw4zLJzZ+v5KONlRomq4Jps7JdVmDYmpvUi4QMa
iIzXFE18V7XtPm7r9FWU9ijnHXs0mbesd0K2oTVtyzqKn94bvxyn+ii3R4zV2CInwS5xItSeQfEa
OOt3nb4KUImmBg9MGs/H6pSkt/BkL7Z1yCo6c5+aQqdk2sr89j73DevoJbPctmzKVWgiLbXsCJ3/
YQi64abH4+SmJhGxbRshV9HpmTrOcPfwjilexOj93fJyptx6W+trz6GstBRLUQfKddDFRdB0y2XU
xfO2bl8XnEusPiarS5kJo3HYORKkQuKpaeOzr2PUoBxsDBrvSPlwf0Jnah0nDuPbJnRvFaAmcPWg
KWvv6FP8hV1BvOzzWXUbn128nF/0aFEAEdMzkPoNanlFsZstyz1uGu5r9A16P8NcLPD3XpYaB8eO
vMvG8bP7ba2vwtTLkqnTFLMcZdRY16zZJpZJMPW3tb4KVSrR7GmcK+9YBF75ULu1c5nlQbZt2vVW
sWqyU6ynRZ/7feofhFFPpzyR08aeWcVqCgRPCrf0jmMPSUENnf9UuH2/bcFb2981xZJMuFF7x3K2
1cmgrOZ+qLvuYVO/i9VyiiAwoJiMMVNldhWWZlbcjkCUt21f1uIggHYOlXb0TKF6H0MEr15uzU4Y
Gx9+Haxt5BqzQfOQNqtjbfjWvvDjbSIh7JleBquEveN7KYMGstoDUubiRqNy3XaeW9up+WkLjCPl
rXI1ibVAZllhZg/+xn5fxaowrQK5MbOYcKcak/nS/pFUCHi3jZlVrPZtHxXlxAwcBLm9jyoKUmVA
Uca21lexSmnVQG0oz+4kmXFT5JWxs/I03jbPiFWsTmpORhgO3nHpIuuA3Mmj3MvflsoSa62QKrra
8XUkjgU4mGM9cjAApi+2nR/XciEXNZZqXFbtDujGsR3APbRusXG4u6t1dcLgOmqqhFht3PliWsz8
hInK8HXTW/0JPPxlBzlA6FkEFo8Ul+QyzHKRn61Kqm1v1V2FqpfVNZSIgvEuBvvEBtLfLfacbVtX
15JZFPptmQymd7Rmo7+bcO4I+1gYj9t6ZhWrePPCpVWsfOjoxRtVZl/taTE23W2LtWaojq2gxKRN
nIc7eP3RHg7CfdUa3GUm/HNaS6wt9/DzlmUNqueYCvfelk16K2ArbBztq0iFvDJ6Ymi9Y9J6uETr
dDnopa227VHX2iFl1ZYRmJgZjFYZ35ipZZxMjPu2ycwQd79cO3Dv9Lt6YLj7Xid2Q1S7YQVIZNsE
7KxCdcDvoO9sQxypXkyfA7dyLyjPp/5104hc0/0oaqzRFHOTwRWpdagHgcEPfuqvLNo/c3B/MWrW
Hu0wAQKbGgnv2PZjcLCqDCNwx+xPMnJ7StKFE+aibS9xQLmmHNqG8a/sdxlb/I0znXMezr/MRSPH
BW1UrL3R0qunitKEH7k7FttCzlnFM8SMpOgLS+Ah0WZXTSJipJf6VbvLvw65tdQor3OnbXH8PqrB
KC87s5/UTsGLoGyyrzGGHOZmDzsp3rb5dFaLcY7DEqcsJtbENbyD2wLqQbP6moHbb+aPtfiIUhKj
7tyFcewlI/ZU87iDzx3sNg3jtQBJmH7itQuHLaONi1OVYj62CL28Mox/8+xrCRIGOJRapLk8zmL2
OMUZ/kn6/sZs0J9ESF00phSxeEezK/T3Sbfe9UgR3rttPbPaN4OJiQbrvE3pcFQ92MYYnJoulds2
nz/hob+E12DWLB4GGzjV4Xm9N5RsnnVc2ds0VMJehe8kvYbSOdpv59l2Q3+R8iIaXGPaNv2t9UhU
AmZlCWLyGMW6++ibbXqz5NXwyrXreY7+i9nPtl9OPugQgTWcR2VLFTz0N+bYXRBUwRtcj509le8U
IpOvizcGwSqAB67plY2N1dGxtdpDGNB3+LSrbSdfe7VGo0xYQDJzSxXnQABsMAg7rjNeo97+JsTW
IiVwc95kavZdM7lz3FAnqgiLxX27KQjWQiXBgJld6NPH1hyHa1Jr3XFpum0CKyDzL18zdgsNIGzB
XQxiDmtXUsZU75iDnGjb9mitV4KwtuQxU8+xLuzlQw/j/0cT+BuvNNaCJeBriR5sWkcAHRx8Wz+l
In8N0/q797oK4Kx0xmEQksaHaXo7lK71xm3j/JUA+13rq/WXYl87k4bPe7Wt7h5TQAvcdF5tOwus
JUs+WMjEoC74GGAKEF1GvlW97YgCY9vp90/CJSpZNJyh4CiaPggjin2OxlzKjYNmFa+qdnvf1VWA
oYpy7gp8T26CNpNPmyJqLV1ywWuUSQJCxG8pHjLgz7yHXDRu24qstUutSfmX1TvBUbq1utQzGMQY
TN22mWytXyqjaul9cE/sCTNEQMKBnxg71fO2nlktuJCQ3WDobfrdM+YPCKM6gJ1DXDxua359/JVJ
FqRyDo5GBq9iL84Y/10QBfO2y6q1hglMewESRZ8pK6oBKFF49xIp07ZE/lrFBMtsAttQRtiWNPY+
hYOElEm3+219s1pvIc8qr5UV9lEUQocBF+/gJpxhY+ur5bVKBWxCKjCPDiDysC9M46TBs2x8r6tw
jTPqQVHAQPUJyuYRK7DkDjzXtpI8d61lKnLqlajAjo6JZlvv4ely15VniN6Wjsdl6uUKmCZRUPgJ
SCIcdc2D4RjqSwEs/uu21lfra+O0YB6Bdx9xey1Cb1D2UQzkD7e1vopXOQVVpNzWOCZBYb33nCrf
g89pv29rfRWui86ASHeFcYyKeTr03LuBBjGsTXM8BtUv+73AYQHXyjw6xoCe4DjM2b10Mufbtmdf
ra4znPLpnCQ75k5u3yaWUb9LiuU1mvb5Gf+8OXbXKqfFTIoO1o5xHOpheoJsmV1F0lw2nczdYBWs
rlQY+vRMY+Wy2MdRq7s0AsuyrWNWsRoVo1W31QjwWRj6YM1TFE5LkmzaFsALePlSo8ErYZENxtEd
4Gx1YKSgQTTbxEPuWvBk41YYi0UYx67M4+WyznX91ok87Wx8+lWwxkUHxyB2jCNwRadmsHeTDJMl
G7fdWFEK/7J7lHR8q3b5Aty7e3uQFtFHx03TbRG1Vj+BUS0noDPGsZ+b+jqZZ3Xpgo3YNtes5U9s
A2w5+4JpeO7zS5tqKQj1I9je/z4uz13wFyHlrwJWwxqL52o0jn7SC8w0+wlfc9jYAA0TLBa9ypPL
7r9/1G+i17dfvgU0aGBp3Mk4zq3EHzd2bMpLqnZj66voTTGwJg20MCc7E2AxN3bDhvuFTbtLMMkv
nz1FDBUYRRxftKMY3SsTa6D3FZc6zXFT36wFUQmG8wC/zPqi6y2s8hwxnpRuN04Pa1FUZ+B7istD
e1Flcb7v5yEDMV2ly49tD7+KX7cH2AM1s72QwdRASRRQ+pJMbZsd1kYVKgGzmtqFcYFPOI7yVT5e
1Ap407ZnXy22EdzPyHBEdCHmcoADqgzvGRR7vOmyCwbGy3Fjou3HJKqLT5ltmOVel2S4vayZNo56
uQrfoa0BuPoQB6R2zXCwh/6m01m8cVSuInZxApliONSc4IG7xl7nsYbLkBTbCmPdtUYq60unyCAh
ncZMNDvt81YBmy0bB84qZs9WqGDzYoHbNK5mSAH0Q+Z0244l2C29fLNV1o+My+mM+NQf51GUz7kc
20+bRuVaItX4gxqLtNCXg+Pmn4Wl9Hfdla+pL38z56/lLo2EbxKrabwMpFGPR6weu+nURtb4ozI7
K9tnFHK8snqBeqE//mKB8VaTQwYEcsZJRF9CcXTia8GlWmRdyM4BKXQz20lvYJIOWM28xv1CurfZ
OBr+hW1BeX4eYW86ANJK1aSwoNtKA8RMjMXobg1XlkO5M7LZkUfpGYn6Wpcj4DZpm9PshMZcePZV
UvWZLnYOHsjmUaVQ+r8ak6Mh6ON+M1qf5PlPJjarab08epgo51cYmqfFrUykKq9E7Ov4U1/2wBzB
yLdT8xYnmj7XuwzvGleFfIko/mrYowVsFbuMSn03RqMbl90UAAt+HyEngG7oukbC+K7mJnpTWa6a
bopuWrxm10LL6/bAxbLoUQO18m4rc/EXY6/Ql6pHWfeZNYTjFJuT3M96Fs2HvIEbeEF9QqkvA7/3
xdlKqhiq/YAtX8H3T/qlvlwa0G6hZRpJ/WTr3Cnv/ArQYorJqut1N2gycDzbjePk+98LV1v1HZm1
2nwqunywYX9ZRcpJr5omXza7EjOgmC/b+VjQXw60Wdf7Fg6l9XXJTZHAL/RrBUN8xpgccxH0zbaE
NedTOtBg9KRMfQAvGFV3Cp8N8dDEAh+YvS8MA6gWxiqBmHH/YtV7o1rc5u4CexnyU8A5SPOFIrea
j11rQdNbfD/NH9RU6NHes5eolgs8lER72/YOuS+sA8nwv10CYXcYCGLcHGMeCgJXnxKMRYxPhYOb
ZhmmKBAlxswTOpWK25xJjLiyw9ts+z3aRwfCHkV2s+Ncz8DvuCA0rblboK6VUqgLWEB53OJV0hoA
/ZfSj7x0h9uLq79gWTWO7/v0DLEHCF2Dm/Q1YJUUfrM9UZVvOLGTXHp9hQdQ2tq5+tGZ0ljUEdH5
AgR48Az+bOclg5pOauJbWRdzEbU5ZrqU4VuY2ZeSzz3AbI9BVJojPP0fZhsnjgpTVUdUG9ZQWI0n
A+ypULsmWZzlmwXEw/jumhLUNBUXXb1LlA6Kg6NHyLFw9bJzgMm6S+oDhctVMO2TshqC6dpNK8fC
TMSUXlcejACLDXMneidBLyD9tBifbe42+sfORBv9qa4XbT5XTWrnRzvSToTPt8LsrDHaj71iazmA
E7/E7rHZe9nk6bARw5Ts2Z8Q5mZjEgxNjSHKNwv28Pi9Vq2No8CC+c98BWa4kDfUVLf2o1/XktJh
TrL5Q+F56dWIWQ02EUHufq973V7BdG1vHLt3dk4t1VF7wCis1GL/kKaReutm1gii04NCdxHLIJFL
GDtTUsPuzKsuuxm7bKakZje5UZDFT33CGMxu3QVXLqxo5qYgeLwqrpoPLZOJW2FoNOGhtEdTOVZX
WJnOQ72HiBuDB3fz2Rs/eobZLs+GE8V4LgxSByrs8B5aMM123G55SKyIjcIei2XTKnf5KDO1hEw2
IDLDyvTjVB8HIIGNfZLmAMboglpHr43CAhpO/YO6M43RXAwppNOo0wGG+NiHzD6gfFjy+B+kWKr6
Dvi9bsoDzJiGDKu9tgz6OAgXw63NOjRnOEZPgpk3eARvO3qfMLrvYtxGBjQ/PNs4jO4PzAyc6gG/
KL9+mkAmWrBaJ1f3dxHOVtOXMR5AaIc4RmpMiyIxgMxta50CQD0TCVPrOMaeBAeezY2T2TfZYJmD
FebYQXHr1vgR8L5dbhut9TRB04SD6Wae+wMAH1F32VZxUOVHmZE+OQLcb5u7elB9WYXZGW18FKSX
5NsEYoD5ldeKi2/oT75Ii5CVZAzuJw1Tfzq2STfk3xcFwfEzdkQ4tsA1r0u3xFmknOz+Iqt1h1WI
iyY0fuMljgHlHcMZ89JM3Y7VRXoDEFMWz+j7nOVD8pDJfOzfVBG47wu6Jna/5b4LsJOCDOHH79mB
QPQPcz8r4iFM2qIcL/3aBWCKUh40ZhySdMMHYte5Q2mPO9nnffyeK4qqO5mN3Y5PLXRjLFprDBKy
8ZDjFdCNOz1O5vDQ18xKt61K8jMvBq0Kzgu+me3jfAn8ImyrynqA29f1YZnPqa1C7Y5T/hGzCW+p
Hjh0KFI3DaanSl/PUi/yMFqtnq5JnxoYdts2+O0LhOAWziYRt3a5HxZmNRdfRQ5sWWDUm4xjhJ1H
42Lh0ieAajKgAXHyRsm+YYKPosn9olIzL4s9Hi6dNcLJlo3GuMimjY+4twftmyLLFAYmiQkj3r8o
raHxzYMVW0Z6jeWK2c5vMEjDmm8X4FkSL7fOsvCuwtrq8iblWnU2I3NfYeClin3pZbIsd7U+n/rD
bnEM/aA7v5UKy95ltuvDgnfZGTvbiLj03+Q19rGRUQk2EFPT2dOzxXdfohAHejV8d8cxQDw2tVYJ
kdaYyu7k2v7oAEc28R6GtN+N/qPZW8hj46CFrRuSDuOu4UcaLcMM05p0XPCe+dK00xCeb2AcTdvr
ew9Ysx4wqijLxJ6/4jWhm+vIzmbzStVyGd+V+dIOt645V52562ocXx12IgtzAI4PhOOSvD/b2bWA
WdpOWs3OEU4H9X6e7GL6wBqgjM+9xKErDpVdRBKAZuAkzyrIy7NpS4/d0oVbOYlv7ercq4MbYdZ+
jC9AX2VDu0stXaWnuZxSM9gH8PH1gLc7k9PjaMiz2Yvr1m557yDr6i+jYOq8h8XMzCEGpZGKRe1s
vH7KdodJ7eCjpIwdeT5Bl9icAJSuKFiSOBznb4OyYuEPK5GI7rMxjUP8rM/OFRrJcTH2eC8hcVCf
MMsBYBIaY66cj9YQKFCodVNxsgojv1+MCvQqaCPrgGudzoi3me2jCGFSz+paeEPjPZLxdoK36SJq
zFoGPCJrroe9OsXUgPMC7XlLnOkr342E+pBDmi6/STvVNiTlEme6GoOXxvK+oRGthim0Uy9PP8Zz
HEHpjX2DnVI4aRHVl0WbqCgNWdcS+wPGDKmJ6+NgJgYd6HUdQyuaUxlfiJRdL17KoBlhj+SDMCwq
RkCTwFbGWAz2bFrgx3OZJH1LD2bzZN2wQ3H9D07O1HjUi3WmW+GN1GZPuDRl2XGq7bHJQrcldfKp
WIKqfeBRRAw2ts+L9no0q9a+x4EHS6DAmzwrlEXZVzsjyDor3ymQcNEjVo1Tc2lNeW4fF5f3w/Z8
qIL3mFRODcWUbTx/ihbZZD0OVAZc89BKzMq9NbDgMR/MWWnlhHD9l6wK09gTeUqhVH42pwH4HivB
ooHbYckGxk3d7OAEbSyfW/xTLB1qHJj5/QIIt3sSmN1AjpwjKa+wlqjEUwzY3v22VHTYA4RYMbxJ
qsIZ7ibUQslVlJeSQj7O9aN/1WHK1/2w9FIOB3wZpcDbqreS6hQNjuqfMg0a461Tu3nyOIyG02NP
RAn0/CFL26w+kYfGwyD0TU9WH0DhG/P3pfAt3GudZpgwSLFJjo7vsqC22f4P8YhTxFzjVidPRaxy
SlrTxOiL0IowZ3m2+kyB68c8ovgwMonQP1wVpoI+wD2Vt0A81/X1tBT58sXUWj3MnAHFjeyNhsLp
rjfv8VGjnMVJmzR4n6apGgrA/m4jbo0syLJPNtAj9SbjdsQ+Noo4/AKdm5jcZXi1Ceq98HCnOtNy
n4eoMoKHGULAxFFrNExxKk34MZck33FdqnK7S77OQePz9Znqs/mNHMscOjkWO115i2k3Fod2nIzl
kzOx6cSHy5PmJbx0Xd80ZjI5F0OfZtk7IXSCZdSQ4XlzyrH4xHeCvd2HPsD14Q3OQEN20arOMGpI
96VvvEt0HdvPOCmN/QUrXz2FJexsK2RZlIxKS9nt3uwGZd40bh8FH0pd5nDzG1/ovZX2vn4/lS4X
pfTyQhC0i+woXOg9dmQPRosJUoNhWVSqwyBqI9sP/tDJR7Dyk33VDLErT5iv5jnlDlOQ3zn5ki3A
yhdmn3dTME8Ct/Omr1ht4ugMJFdtf22aY+I9gpcDzruLcA3EKAa2bu8+cj8o2qPCUJWZcHQBjB1B
/QvzQreFL2ESt0Pc7il+dscDoIakvGHvKYcr6ceWd8CaIo6PyiFCr4ql9CKkuYviaCxTq76Jhsw8
Ayf7Cu+ktMBrFoGNNWbdpTl3vY8pzVDmdwOKthYDioXcspfkVRGHPU+IC1hJmdHdhAWwc1PguZbv
hYd/Jg9LYRluBLG/mNdR42XVt9gr/P/P3pksx41kWftV2noPGeBwTIt/AyBmBhmcRIobGEVJmCfH
jKfvLzKruzLVlS2rMutFm/3LsqxMkhGA+73nnnu+7nWAMWzcGaCoFto9lp/su7jpcrVRXa9G4IPC
bg4yanvOfGMY9UMqlTHfsJtKAoVvZ7303iBJNfPWTdexAuzFW3GxIbS1O2XSAt3ZYyfBtDouc8wR
KUt45bnIK7HejjYfdFUEg0a+dXawllhqazjaUVqlQUR2tEcYpLC1X3He/0Ko/nnJyyox/9aZjA8z
NyLpLWXdYi1iXv72r6k7P2mOrYh4r0aVHADRtCdsBfptXtX5vzbG+nnNS5T94FAnrQerTqCNd0b7
tLB0cP+v/e4/CY6Otaq2MuEStHZqHEVSZC/XivkXv/tPBPH/jASgKf6zqhZPhooBAeRQGiFNZhtp
r9fOTaroYGHw0n0WqbI47G2h8dgvJeZQnbzk76mX02pldWzdpjxIJLoLSq91DmTjgRfVpFpgz6Uu
i42hHEqX/0PXyDjaibb2Gj/LG+H4RZFo8RnEStUd4zE1Eh7rjmmdvpK9+ot5y29bAf9ID/tJlZzb
3NTGbukOIxlp2rFIa0+zAKAYeh169YqS4lvRKq0QQUBzhyCRHr0xZkBDI75+gW7hc4xP3caweiif
cxF1au+VgLxvbOgcOdwGVuUIzO9zzcMw3aqi6m5pyG2qpL5vBheYStx1jbrDGjmxsNBAviSFC7nm
eHXS1WweRjmd7ibNtCG3NsVcZ04oVLJMHGMcBmKX27GYd2MMSO4JdDKTEL+wwdDBfyqiQs/pMOmp
IbKZloGW0q5xlwQ6TB/4VxNRQJsSukg3wqOcvfHKBomH/DafugmA7m/P6T8VJ/6XMeAktv49T/xu
/A75QX3/t/N70/0b9utv71TK1f+F6PDr0t9fZ4efa1V/fNR/Sg6//ht/iw43Pum6bpNVI4UtbJLm
mZz9LTrccD7RRJsYk6VFWeBeH+KqpiP+f/9uWp88rJouQfHXuHGHM+xvweFC/0RijG7pOpNi4Rr/
ZG74b6ft318UyxGeTcqkZdq4JB3L+tk25q4gGKolfgc2qa2ncslFedvIbMkDqta2PcRplUkwID06
ZgiGGhnRb2bb6zRUXjej8twVqahsHb5QXA3LZZp70DM3udA53gNdmUPrS71UP8p5WfOZGzKmBsom
QIEJqq9ZS5hvhuBmBKxYOYOEwdN57Uss8pr7EFAySAMVtiKd8zjIaEfmjgu4HOPBfYKtWwPmSryE
IM2zJ2fRj9thhfL+qIirKy74VAbr1ZRWAf+5hpB5oXWKuDJdoXvvaemV2ZGMFGcJimqY7Y1XzrUT
5E6cF9u0JAHiGItOw00w9jqETsrBH1GidWo3SDGqR8tUXvPgDZPe3zXw679oba05B2dCO9nr5cip
U/H6wVWdBri1E2IxmlKVQSCP3ZnzFrYcZc2E9UoiiXSh1VXt1tWKxSG0063GLXQnt75zxhoJCQBo
hvdRLrm271VpwljM4GEF7tgOsEoo1ptdarXWvgOV7qF2tH0DenOwR3a+ci0JEWvy1w6d+WwidsYw
XNT8o7GjbviQnBHwZ6MZqiU0mvhJ60wbfA3QjA9DN7tsZ85pMz03UMS9yG9iwAzkOOvumr6XOiCO
o1mqwv3e4g3MXr1ZrurOaWjXT/rIf2kDotEDgDk60NPgCklyoYrG3UpXzV9Lzqx40xPc3rOMIvUH
pAIypKRBB+lrRS+iTQooncM3ZhsXVdMG1JO2xnWnwHStN0h01eNadrEZKhiCT0Bp6N1KsCiZn6vY
uUDUmyX3nN0tmwXIhEllmhVYGOta/BiF2/cBbfX4mJp1mkI3qizQeomu7gCrujSJQINacyJLdfW4
JIuaKfVXu+IKDSLQj4uPZI+2UqWLi2yWFt6xB9OqGFmkott0XVusZ2J+ruEtOq80cE3NgFWWVl5+
i3zd5NvRKJZn4CjNOXHKKDuW5GKvxO67aXzndKmIw9it0g4skG28Fe7Q2v6qG+sPfWxcmLWd5LWB
82Ha50KaQoZLrxcPyPiGe2DgA7VqLATftx7LJd7ZMlXbtADQF6YMfB+YrKHQcrt5wifRXqu3QDOI
1pptJ4Ik3eewsXVvhjEOflmpXW2tLqNEq3E0NEh7jsEimQuovKiBtKN0VAytqD25BoJe3Tx0ygHq
bEEy4ysUXjR34TAMWURG/6gpMliLBLPtLNv0MKFRqK0krv65BdFd7vDP5/dJUjewVNa5bZHosJ2C
D7NLZlWOXcVhGc0TsOGy0G4KYYL5cd0WszpqjpMFHgBeqHMiHZxgnpt19tvaMZ44euNHSX4EV6o7
KBekUTTJp7zght6lgzUVt6mGohrGUV4SFTRF8DtFaeg0HFpiJa+qWxPaFTZaeeVWLXdBX5bGO5/1
NNFI2vI+63sduNYkNO0RBte45w/XNgPLDe/G1NaU81MpbT72ss3DzJU5wfwEOlebOBWzuR0rE/DC
NFRX4GJj5GtPsTlXap9eY8i3qYOYsBV9WzgoVkK/Iu9LnOJvoqyrE+ARaV4EE5d62xlLedUD+srz
21lL31dlWfdgpznVxWwPzg7SHxxpmcXtD6eTYj9y4jcv5TCBLHONtHV3KUKfcZP30Gh8MEhGvBvw
075CrK2fZNzxaWVAeecbZtDrurGdcXQCJ9O1bNvmjPvRGZXnBemYxaTCeXjMkttpbKQ4Z4XmLBrF
oi0+D43jvLuyy4eXTnOsngCLsm3CaAbq92hFswfRSdPNdD9RG1sHOdvzuAUIDwyROZP+mDtmS9Rx
ldnZET1W17cp1JevY2JaPKH55NQbdO3cvNMB+sKsgTlVh6jkZRJKglMFRxTOtFAf+mUJYiNN9O8C
LVHVfnm1p3RBMi9eM8Ni9dyGeUqSt8uF7hKAdBCV0ATzgNWSaOAtXRcH7ZQauR6ErxjCjkcX+E5y
kvmapj28NzKkb6ys1NRXN46j2MQwzOSRo6FQCJ+aVcbNN7CULsBbHVDRB62i/ty5aslqf7HGLJoD
HDNASYlfF61zR6LfAo56KkqCc/K210EmyjHZMxLs4pBbMK/IRsjK4TJarrPs0goNsw+lGocshtRN
mApB6KixC/ymXDyUtjv0gAenNd/M82wYFMyztd5mXWLMB5mlcH4WRw4xs1LutsAxTXEv3dQBcwY7
tI0POhW2sbOMRFyVwqyzbkwTF9RujWM3f83rcUUrZ4QDFD4ovNp0hZ8Mids1gZeVSf89RQapT11+
pahs6qiZi2oL9tXt392VwaILZqgH62iM6RVw1rWLqD6jCs0mo8vVtRPpm3y5zaHIDBN+RBMtUzSD
j4WzeK7myKHhT5JyPKEFdu6x05bJ3klRpnxxa6J0ubC4AM12I7nxiHXkgHDlxrR14GeMjIxmyMPU
04eqQMU2IM7584CqvkPVnxdujKHAOcmjG3M2CUAnyRlomGa/tWDTujNjmWa4myo12a1vammkXhph
NtZNb7hCnMWgNPuUaFmfX0Ax1RUM6MlxCh+i3DpeGrvSlqc2QjT70te5vua+plqyhKmRlvSAft86
XG5pqdSDFTk2RDrHMuq3tpQqPRXdpFUbaaki+oJwVbdEP7vOEzmf3pkPzlnD1ZHV18YZWJwNGKJk
49tkdYXnV0kULyevYWR0TKkM8idQp8n4no99iT+gj5o9q1rFeDPbvMYHRlZTyijVltMlL5uRVVwK
XnufD3WVnBYSYstjBNG12jtESfWvJU86T6GexuplLjPrUZVD9cUWpgHklWkPjHp3UXIHr7GBEJhb
yxhM4FJajhQBl0yMkxoOhjul2lNBXPv0MHm1VcLbLAEV7KFYcxWAIzP4pfp2ekh0Dv3f3TD/Gw1R
87167NX37z0d0f+BNuga1vDXXRBUZPqg7o9d0PVf+L0JkvKTBWgRJKzpCcuhafnPHkian1CaPOHo
tvB+62f+qwXSDOMTdC7D5h97Fv537+9NkGaIT5IC3b3yVYVJJOA/R0+6uuH/3gS5hmnT/+h0QFLw
+9neT6qBajviQHLYs008KNvXNWvZ8yauDwME1gezj1lHnAbLoCRtxw+doBY/wvnyyOzO6sF68qrX
JD8XRTUzr40VwwBWuOGY6lVSB8lKUrk/jWV9QU0AyunRcJwrg9sz4IXruVJA3j5NlhV9BnOMVYBw
ieKtUVV5gyBa45qQmo/UrdYwduR89si+WMOsiRokPH19hcAjH4cil0ACudPSEntErNcv2mTWKtCL
htNJbw17p0fZHAf15JLJNUUvKdkkHzNpTr8KE/xt9fDPH6hlChNqOrkV9K8/b9BejfsLVxFMN6sw
ntZ6UEdLugVQzXxyIcN3xrc+n4qNvcq1ow1h0hq0Udc+sHOevyy5N/1YqZr3a9RfM8wjeiZfrumj
Yu4GNb6S45GBrGXu82n91bLmn61U14fBYpAvbUs4hkHb/pN+WDBjKdqlsoDGzs1mguO8qwSrAiCt
3Q1GHP13DeUveTW/bSP+9GH96Qdef6E/rOyakZ6weFZYdIbMoDL9rgREC+/VNwd5v9DJKMdqqOBc
gL7mVkPILtbiltHRUUXLC9TYDYVBMOfTL1xlfxZof/8gbB2RmncPwsDPu/R4POaJB56s6jmi00Ko
PUJ2jv4pz+/ffoohHAs3yJVg9pODrdFANxNaxqOiWf2NApG7ac1h/IUB9bdUhp8+ZJshiadLQDHo
HT+94qZJ5SUzz2ZO5mol2GTJrLAxovgkiin6TOlhCD+lbXvRYTF+psfUoFHaevauzLX9AXeRJpSf
gOUlron2zPo1Cb2yzJllFx3l80qizYqEQNQlmbmhLhO2loEcbqbIPA9ePFwMk1ttk2HzfByLrnpt
m8Q+LlapusCKQLiloqZtYXrL7EN0zHUrozhgQQBjb2TzejBpCZLfhdL/f1/9u/yf76v38mv9LX3/
44V1/Td+v7BgNH6yhWOjhwluH/u6k/G7aIdg98k0uXZsE+Huyu37rwvLkJ+AXfLPJPnRwCSvXsy/
iXaG/kny6DmeZXGf2WQT/DOwv9927P/+LKMXXqVB7j7A945ucl79+cAQTpHhrhn7fa6y+ECBV9EL
d3ChEexPLYPOSzVZ8cHhhN3jq7FODlTS+67P3Mc5yjR/Habi0mqx2HApdh+EU2v71sGckfddPPlp
0WWb1lPW/SjoTVm2eKIilNtByeJXk4jr2/3Tn+JQNJuEUlv8RT9nlA2jN5Rpm3T71hvTb6ZiI3wx
6vpgTkO2mYqp3xTpAhZcX6yTyV/9WluRTTq/7dxb5pru5kU3bhczqW/d0txz9bb7RnTNlwQfzCaN
tJXxV5rupcKvIrkNv0wsnH9AiE53dWbXB29O5nudMd8v1imN66Tm5z8MVZeviUeI8QDPyR8P9UHV
rZ7FjtorsNZh1M/lu77k86aZjXq/zEt9iISuuJHL1E+hKhMpYufHhtHk0bandEdbNvwqs+G/f9hc
sjwv0jAteV2i+PPvVOgDHrLE6PbO9SfQkmfoG013nrwJG4JNpnCeVsnuD3Xg5fc/+Y9oyn/wQy3L
JoWP+T8GsZ8F5h4cVu9oTb8v+aK/pD1odj9dDWMODHLGLvlSDXttoin9/WT7y2v1H/1c2+Qd9mgQ
3P/mIKfSwXu08nPbGqUvt9b6OGn1czYrng48Gm+pVvxiameYAjX/D187uqJl6AZFKSWpR6FrXO/U
P9zldoPVzluLiRHwfKxl3qHOxrF+XNKk/zb0mfnhqMj4glsXrHilR7tkFM2TUjK5QWKTdlj2jKBM
Y5LDjtBx+1lz0UDrdIgWf81QI3YNip8Zrtqaus9jUmcBBNv5McVodiz77qNDGz1ViW2GU6JytpFt
tW9nJyrYOtexiWIR6aexPcyqQAXIkuopku66MbN+ekN1rq/DJ+cdUjfcDjaU8hJ9xzc7EX/uGdwh
5ZejdSOqxn3Se9jkec9ege/Vjgu5fG2aDe5Z88hS4vV/c1POvlm7SxrS5w9BNVrzruY8O7mWVbzz
1tFRN14fAmse+0NPPqy2L5ZxetNE3lmhq0tV+m3ptA+VUVbvRqKBr+MDnGWQVnaChRrv1J03UkKr
Ye7v8Fv2T1pjmr7Ng3zSCPXfdqhn/hLjAovKWQCviZwj1ozipCfrsASlbVqIyYw8v9VOq2+jqmAh
I5nGbNOIZh9FtOa5rl5ly3iHnXe8TCRvNuV96y7JS9Tmw1MhOvdUK7PeV5lZgHnveHPNhEaiGkRy
Pw7J1AXlNeko0PkUOsMAjtzm+Otxe3zHptycZdIWu2WiulgHvn+n7MQRw2R/16VV1PslhikcrTV6
QECQW0SxZ1jHGA/Ut7bJ5FOkldbJKy0RdvO8hE6iNJ8zMr/JHBlPmz5mykuBkz/hDcLj73X2iKDh
MoBxKvONtFhxM0kR5k4qNqSuOptVaZfR1vt9rw3rOZ3jXTU61qWygFFTfC9HIVsMsXV31GasLLlN
SEv7zWNRYOvFxZ1pcvCuGaDHEaupP0xj/aBbdbmNrf6jq1fJX+244SCmRxODe7y9ciYdrgA08yWv
nphexI9kTSfUTF27x38ynquhmRkYpYkIvLV3Q77mZOuUsu6xSEVDhOAru63Ko+VeZkLeRtkwX2qz
79Agh/7JTjTH3Th8GYPvlfXMSKvhHcR8VfNteEt0YE7Sb7RkdYO2a0TYk3wVB5ZoMUkRCfforDpY
iMzT9ppTGJe406Y7cuq9M5rgEDqNCXQlbpadqYiT23kaMS9V1DhbYXTpnc1iwM5Kqm8R/v5Q5Em0
wUI53y2y0d4qwWopLpYxYOCT7lWj6104L8t3p1uygJ35t9RrIxxylz7qD3DL9UA48gVT8V3Xap/F
7C4hg94hjEhyeioL1R6zqu0fGc0HzLaqj5aGimkUF9JeFdhf/Gbxku9jEbd3A3E3jMTNRCCK0Qli
blXN3hxQlaOqDlo3c/2qS49LFWHtYVJRNNUlMxwTnUXDDZ+W6/xoN67YzG3H29ONNmByfANCZMVr
O3qAwG3ezc6/jsccv5sNdGg4IXoaiBhC+mhO2GOUwPV5Jbt3G069OiiXKtlj2pgfcMLjNhhcyEcL
yxKOPrBiJ6vohuGIl/osYhzVENnmjWHK9WUmgDfoZPp1xM1wlTpLe8/4See/2lvHfkpOQpjMNo3W
TXwtjXUsTIV3OxpZf9+lRRXqbhTfVUPfYTibj3NlPVcini/mqt0ITcltx6LT3aS385ENma/9+Cq1
yA0GQ57y5Yo8cWWd/ohz7Ql7oLmjNrB3DElXfNaWFZRctmHcNnfNNEz+2tbWk9nM0UYOFdOFar11
nZpvwC2SrWBHZGdwa30sdV3e2eZQ+cTCJaTZRXlV+gQ5AhkwdORuKAm2s40o/vYufluAa0bb3+bu
GoeeYjdg1yDNHFNUlDig28WzbNStmYdEvPXMdezsYeZPfNabqMb/D8JeapUXFEbns2fhnDjXUEQG
VIk6qQzlu3jPmapNha/MK/ymdOuXNtLt+8jrWHmwynWz4ibrfZcs5wepdCe0WOI9JCMv/RBtXExQ
xwkJ4IbxXrXr11LernW07DphHOt+fSmX4YlQb3PPTOnY5yu30FoOrL/MZVqHmUEjFDfZNrPadJN1
qR7Y1dTzdTBe6/p6+sJdooV2u2gH7zo/7I1qOWuMUbAVikvjNeeoyz6nQ3Jf9prTb1wUmVs3r+Jd
ybB9nwzgWTLPeMg6nYmt1hfbpeXeCgpuT6JnejxeGt/S3EyULBZmk02sRcZHQZx8kJpp9+DqWvlA
wfqs+tkKtTSPdvEaW/di9XDVOx3G2J6JU+W2U6irsTkQzuXdZGNb7kj6YKPAjXS0aRsjCX8cwnp6
nHPxOS6rw6QxDFq+eBkq+1pxbJrtj3RyrdBeo7hiwMmgp+lP8TL/GKL0Pi+1M/Z1EL4OLj43ct3A
MrXhaznxKPSF3e+uyOnLej2OluHr1ETawfa0cTN0R0nEDqZl96uoxzg0x3Y6oFPbx8RurRPH7XRq
BmPYtMO+tX6gz9iX2m7HJ6iKc5j1NMjXpa2b2G2vCyYE5OGaBebamfc6i32vrMfVZJPZ9CcJs1ai
vjLwTO2KPuT6I774IJ9H08feywByibVdhTF0nyaeGySad2lc7bVWTDKT9d0txuzUSu7wEVgfcZuV
77mOe58WQ7uNZ89hGYdJh+3Vhhlgfpve+mHCDBA1U7iaznOaq6e+7kPRqHdHjFQk6/qtmdRjtbrx
vRsXgecI68yEl1mLJYKoNpqwdev2jLxuhyxvxEFrFPwH8rUNVGp4+zV29t4a2b7EKRbEllHukwZ0
Y0lE17teRP02wsQQRJ5bhECiP5tG/oUPN6idzP5MMAjmZGoktjUm6q9CBE67ZBytU3+WUfoeU10F
Xdlc8eP6Q25bz4hi+iYyiu7OZhq2XfT5pbdz7IsiueuMqWAtzVa71G5+jLGx9RolA1woRy1qsFdm
QTwwsLUpsgqXW1QcOhtnp24dMzd9JVj/Xsl5Iv2TYbrjTNLHj11uwZt86VtsyVri8hnEVrDaKI8N
Lnu73ia2M2+hdm/5nV/ccTnj5z9K3vTdUCXOTVTE9l6Uds8EZbk4PStBbKPh77Rr7434jMfO69pX
vFdhUztflNa8YFB09onqvHvhNbj6YxxRlvHZsBnBm5oVKKZAz7U+izAZ+3W7sjNxHe/Q8+W6DNuu
VOwuLOPBG5zkxMza3tRuPH+O2uKUY1QLDCt7Wg1ErpF0dSDyuNWM3vSnxvs2JGz5TLoCkCK+Ck/T
T5rJ3D5yK7HznPnA9tB6zpRB/GPRzItfaXN8xAkx7u0lv6tpx0/jMst7qzfuItVnu2RJHz0qen/t
HfnQ8OUfhlRrdwIOgF1OlzT66uTpFPIGbPM6j0KwhU7IsCIOXZc2gJwnHrE1Xe411Ywkm+YJnl2M
0HPssHPYbzxdO1aD2R+EXm25WM/F3C2BZpjHwU3dndF8SAblT3FEQTRlZXbJRzkGTVdfkrkOuFiC
sqvS95YPJowlb2ELiH6g4dhUI7sgtZWlb+i+vL9KhY1au4qENWJU2uXH7CUnlXzu6RliK9nhw+67
gF0mbzPa4+2aDG7QNOwsjc22mhiQVBdjYmXbs9OtpVnqOKDqBnXSZz7hZPZNbd8QeWLvJsx6j4JQ
Wh5MY7jNlbfxZnwH+tXSir05SXaYbYzASox4W3vF9C6zTvJb9cxSbUe7TWyAGYSRHdhC3XTUK341
Vd4jFQWujtwOB0OlD5WntIHvPK+/VKIrd02pMmZ3pZ6xzl+vh0zYgK5jg0kzlo/BZCewnY3PqA/B
7OhbMfXlxur0j2Eyj86cFq+GKk8pQbr71OR176hhKh3oiPKGAyNYp3o23GQfR1+tYQllu+oBN68M
dWO5beK5vBb0dqBMZfjVIg9tTgmn7bKa/VjWCy9ge/zRs5ujWk94Mp9nVe8mm35QG58XLzoZqziO
ls0d6SRPTBLdbVMOOwuPoDQsdxchUPrztE44bhK8XHHLnDYviKoo6srFfD8JbxObthtkGSNwoobL
u7GURbAk422XPUQTx148hSB9Qq3OfeHtF6/4wD8RTiOu+8h8nLz284ovtHePbD1k5ylO75L+QWRN
OMzvjeQPIQFzDsQcrxgNHrtiplpbTuzLZhQbODGbLICByZBf/8zZqYLJOOaM90kS3fdeeaCZDS35
zLCz9BM7pvR1L1H6PObQlNdRsgiqHsyGk6dUB80bd0b2xEsmwrZ8WZVTH9LFfI9lcss4s25B3rvN
G5mHxt41vzSZxWaLyjHLXGa93rOvpL4xKe5exrKyb6M4YghuuEG/5qE7Zc0jWzOPHH9WypR0lQcn
Ysq90T2r4BZ3F5qNfuj9eHBK4bsi52Dw0KzWMbobkrz5kZaOP2RLdGZVi8ZH6VuE8vm56FjpknUd
6k4W6jOzCH9wh8bXRLuyOQZnNF8088byIueexDcGRyxwegFGUPoXMiNupiVOvrmyKsKMkNRDAmfk
ZqmqkNTI8sha86wFHV6fMJljETrs6OL0pvady7ln4peSDeywbqLL6a6SunsXM77BM9R9sybNCKKY
r8Jcq2lHBEwU9sNzt3b2PioFzYrCQSzpNr6wfpfyOmOS9q++7NeiMLW9gdnosZxfW0d6X/Q6mZ5a
m0ohGgw0KKn6+8YcG+piYiH1jDg1resLP2fF1Q2cHES5ZVj6aWIKHmRDdGcmE0WiwZDhQSWldcAz
eyNoDe959VVoitzzBWaUAEJmj8UIFzKbYMXWdJI31rbWx9KbssOyput96dKx+4lliXcrWoAmrFAY
WfZhkX1jKU18pAgQbIGimfXpTltaLSTjIpa+tJg1+6Jh87CM2upR1wf7KHAwbGI7X7gyKmh0zhTv
eX3iwIm6M3ZI0DJs/16c1V4CIze7wBAmJ4arZ7dxKr2TYFdtb9jzYYpa40ZaTrMfnLW5T+Fl+swv
sBb0ut2z+8N65nvPDja+Dkl3Y2cWDXJb5YeW/nubd+2bMeekYI9Je4rMJb7BE2NvUqsZvi9u532I
ZpyDaRlBNZMJXMggMSp5w65avvrGWA04b5bposdG9jxL1rLYQlgoBURtuK9pTYg3v7+VXzIT4xWt
S/Mi6lV/WkqD9eNMJex6sDl4SYVdvntVtYb6dYmPvUF5SXO9OLLtZfpW6TgRVn1TM7feWqbXkdPU
ER2sPcJjnk5Ohz8tV/Xs7aOlGfVt3VpRHtaczWFaL/RMQykOAz6NsCjTr47qnZDncbzNTPHimMp5
L+nzfWwL8ruulzh52NkYb5HbI8yr2lgdqDoMVmfTauLeK8jMmHRZvhcIS126TluHLSG/MXMAqDof
B1YrDZdlbRpska20CfjtHlU9vVol9KcezGOCnzX28ZcNwWrkrMLVzfySulV8Nt2MSd4gnpJkMbd1
ooqXyOyPBbrkho//c2zGalPOTKsi6flLNA6nUl8zdnzo3qnXrcOwtFFxKMe+3TpyynYWOLG9LdZ7
e+50xs+lcb9m3eeB6fstFe1yrwwvGzaJlj+M9H/bK4Dsds1Mb9eyoH0uMHbklZIs7U3V4dqOh9ay
yjse0is/CEbUNRkivniEHd4a3M/6gme2SaT1lW+xDrD2vdGBJyw6qmIc/ZmwqVtNCXPHykF2CwBG
ZwmH89E3pqQVIRv1QTsu+Tnp+25vpkN1UWOhPWhaIV+4B9rHqRJRwJWBSL10JtlA4yRgczKRKwu/
1rLk2+LpLO0ZnZxuGs/L7+jd8dIyzvw+T/r0KImpO4Jn7n3paXh6W8btEjfbXtOUfqNrbvTAYq1z
Y+AJ2+oWJsnGicqnmlO2D2LUvm3R5edyXdnB1mfqtcp1ECW5bYp2R4TncsjkOn9jmaDf0DfklDzE
irylEZX+WMXGUVuT/DMBUP3zb4r+uIz9c7tO2mFKPPXSx0njs4mIsGHUw601X+2GUN7rEE3AOmlS
Z4t1WcYv0ZynJymXdUu/dO7dsvkyrL1xy2prmQbsNEZBsZbWi1sXKpSTpl0wGpYbPR6bLzg43TMN
NenDBjkkNwbOYrXhiyajo4Fw9cHmOXp8JFgC7UBnnqbctS7tvJACOaTVpjUatB9gHec2jasTi6w2
elMm3zqP8KcxyaqN3ply8r24mv6DsjNbjhxJs/OryHQPGfbFTDMXWGJlLNzJvIGRTCb2HXAA/my6
04vpi5q2VlWO1D1909ZVWckIRgBw9/+c850vCtzijVaN2rNdzu17sSbuPQafdUfsUL+TSz0QkoxH
cfYkcX5f9hWjWanHpBFH2YzP3lhU29LKBix0OUbMqjYrdvRT6n0rCkcINl8lO8+0Pa+A3r/IhTb+
bK+15B5zHtJkRTZR7Pa6uo657Wrlc8n6kiB5Y1hH5q/GuVuBLQAWTSxfl30eSYwYv7SiXKJca+c6
7HK1udLIV5xaWHss7nrxufTcyRmRsvt20PT9PNj6p9apyV6ZMfECX5Gbxaq1s1WzCK/e0r4rFf+o
5ouJujNO5xU7cphU7fg8Tll8NzRwOJyxfDbKaiQdNq7YB1WVwtLJKt37MtWzfdxN9dZyaj4kBnnN
vqDwLTLjutpgwcbZVq4tg2CO+s8TDnygoJ3Eo5tNZnKacVUFfaWYj9XAcrsdcTX6SS34ll29lCRi
jWnnDaUMgOA4X+PKcwHm9di+t2ucNNdszGmnVpzK2aiidu5jxxtpx4GH8p6srRstveF+OJ6md0Rx
KYSI09pzeXbTQ4Hp1DrTMTo+m1jFqzAZNEgx5qgRkVsJwOompmdTW3e2zXSEdZ3tvOHNq28nufof
roJ/Sdd+arhbq9+tVQhI/zeV8l/Lrmy/m/NH9T38/qNu7+bvP2v49z/+OPluwo/x4y//gJ0sG9f7
6btfH76HqRz//X/yN//2X/5X//C/ff/xU57W9vvf/vtXw8d4+2kJGZo/a9j6rdDh/2/Tevrf/6sv
svX7P/2Vvxu1XA3JzDGdm7J8C5f8TffWrf+BtwH/hGt7hms6txzJ37Iqpk6Mhb+Ayc7STZP61L/r
3sRYXM1y2KtamOtN5LF/Rff+qzHH0U3sRMjuvLpqe7zkbxYOx5s4uZmGGRRt/o6ocidK74hF2McT
hND/90/l/yFacsX9Rcj7jxfD+HL7ffBvYk77q5BXTIM+1p0lgrFRbltEVKT2MNTYgv1ppDCVvd6i
a6fU8vJfvexrd1ulJJojbZjcnTpUeEzSCqeR72r44u8Vt5ssYrNJPlz1jiP8rs4aWoosWdTKngGF
vRz1Lh67ne3MzsnIyq65FOmo31lDNibnOs2zNaR5b4GBSESzQ7nQSxxmVG6tIacaorCaolY9VpFe
RkWnyzpE47v9JUtH7SBxbxQ8DcaRW9x2tA20ppqJQIv9nOxLV1U7czbjEs+vuOAX5ieNeCvzwG5Z
cLzCxajaFGzZUEccClV6Qfzaz6fBuJILdGltL2aL5bmXBP46fkAw66VINoTuVA0jXK4iPLok9E/z
sqh79Fp8bf04z1kVSNUsum1tQzu5Ey2ZbTMsJ9Xh9CFtFA/dq/MYSWCyPE7nN5+1O2gooeANMyZQ
5KuXgOwH/h12zh5DWaK9L/M6yXovG2G+5krOBl0kymeSV5GmKfd4Ue3QYpTkD9W4BsXQKtGcxRqR
cwmDwKT+lgEXP4ksc9gS08O56myzW+5PqbXbbHwMJ85Mvj1aZ691HhIGUaEWjy/eTRQZby4gJdXf
0sl5stf8AcTvyVwB8hCC+GkpHkPNqRB7HNBhRnp5wxW/78BQ7jnyxwT6MewPBLOCgpcmBdIdMns6
eCuaiVj0jQF+xNeMcdvcQDmKlTHWVC5imXdCSM5ns7nDXtSHRTHfL11+lGqVhWmubAaitigwJDWy
JQ5xZbochXvssQOjlOFbm3U8F6pY/SUedpWsMCIv1oNZMxnAU/yRIkquTnJCrGvDgp11yLKDSlEP
G7Ozrq7glLkgfeaagqIybaTbP6xaci5QE3dYzA8SYzRxC17MAcBQ5P3JNvOdoaZ5uNQMROZ1J9f6
oklevWX209jiaunpt+YxRU37/qmfxKMxMR2vV0wfZYoMEj8boyDwEO+UG9tuYmzNZxfvpZHne7dk
K0yiO7z1UfmqzWTQ7ZmzjjPq07j69Fc+V555wUXp+YmDqbweZY8CozC7Lao66Lk9wrJOX82ekSOJ
z4twWcocsqG+p6qhxxG8Vryf1Bk1fuItZyfrmPBZwzeRd1IzsSDDsaaPzDnCvpTwzYFytMVwarXq
CU9/6ludd5x1eVfL7NropFcMzQmEVM9LzJERCyV7K7UwN1Wd1wxDmmUTG03FWq69IBuUYeYifnty
2LrldDuZvvFG73SwPNC21S9PKaJOTZurzNJfMpkewerdEq5i23f2sS6nN9tYdiOANs64Sopdc/hM
e08E6RpPG0QnM1ibWAmhCZHc1Y/Oyi8tidEEyFtmBIYyP41tJ8PVzq9GSxWS17ZX6qN1QhPdz2ku
FDBSgvN/J3foJq5vpM63Rv1Q1bjNcS2Sh1YbF6IV9hzpliV9s8MEN/W9CwtA3pmJ0QeUCsgAA98v
sRowvDrvUxZrIEaF3zU+FctqAUcRcRTXDILL9rvJPA3ikOL4ZH83ljlF1oLrid0yNgHXC8sspbDH
0S9CGvybMTsOqUqMR6H1rsrSYHUQB+dKbGQuAzetDpzR9gSBjhw9ar/wxkgV8T05FRMNj1uVUQMI
kLz3+8yaA2GVpMkM6yVBW+HPRBqMs+kGqjTXkCPdY9w4V90qGFU5uhONBIqjvHGeTDbouxSIlKMs
L0M3L8GYdLs8hXE2d0wneDWjZ1CgF2YWKKkmH/D7EgNLhtNEinObFSQoGRuW23msf61l/QJc9ieD
C2A/ahpCdzYC6HX4Fwkwhjw1vmSphW1N7sJk1xrUqOQRU0C2cd5yB/3ACkxT5Hu2jgcUZt5pOuIx
YwSkvqRVnDKKmG4lLZFpDADY8viehMvZrvqvzuJCJweAbSW1Is8lYDAwF7vpWoG6Zk8VtBuYOo5v
z2Ma9FaP0jgkZ5B30br2TmSTdCZ0otZnLnpCO+rca5DDpBdo86BcVKMaQm9KE98ooZ8Zbcd3K1Cm
7eHgeMoS9XGMZ9UTx6YrD13LXKX3nF8G9IbZ57DHupgw7COtjotAqt3erZVDl9fq0XJHUuxmXOym
Zkl3ep3dJ2X/TuH1qam0p9FgeFc1DpYy1Z4DKZ3Xmlzg90CO51zr7KOBW5ycsjnVKUO6xpBWUFor
hQzdp9emTzpFBN8r5HdoEN3FIQZ1T4So3C5GtmHx+5RO8z62PKK9quNwqai7WC+X0CJWgSqp+zmu
m6ifm30N7ox2ivhzXZLdjP4mGr5cXbTuDoWpvYoqn4/ajSBdaK7BEllXTPtZMSdsfAz4S+bTHl9S
rS7PtQMYZxJp5A2IiqXdPujWaoRmpp1kU/6qajlsvKltfbCP56zgpqrMYQqsrO4CRQKmyWqLZbaf
LnRVQTNL1r7mtFO/1uzVGPYP7rnPGT0x9H6JvbgOYEeVzEgBR9VVvB6wGxyhpPV7lY1r4FXZMefa
8Guit+T78vcaKv4eZM2bu7ZepDbyR4L5RuE5FWNz8+fe60/6zfliZIV5p2LzZZ4MT1KYzOYqlhcO
4Qe3ye6tpj+5Tv1ouZkRaWti3xbAm0pEA7jE/+EbkDqChObFR9eW79ZCdGsV5ja+2ccaQ812SoKv
VxPVdN8NbX40deXUDq0XApV7T7gjfCgD053t5SuPdduJvLlSfuJu+JqWpTlrS/ZgZSPJAYctj0cf
9gumN2QQrIi0gihBI+13WHztRmXStxlTwCqYnkBwKatxMfpxywEd9w3g7kio8b4Yjcit0r2pTxcc
aR8zwQCucBNOQSVCG8PXVCaVr1jeeSJw6xuMM4NiZJWoCiz1CxrXWNwEHnnUCq/GSiV+NgSlPEM7
lpnVczQrPmzicrL3LvmYPbXCDDW1PPUpgkjSll+QeXwlTkp8QLYaZlLdycy6kte5R9QnCGW+LZLZ
gsMWg40cj0G3c/2lVD9GNwMFNFkv/LaNT1rzk9nOs+qMvU+A7Fj12hPCxkOFQfJgkl4OXHSJcOrR
D6qq4lL0ehE0Q8eUnrnUJGP93PBmln3eJ2zKzHYtpy3B4ja9z9y8YnlxFWcJhD3X39lMIRO8p47Y
WUFG4SFR9WJhGguwNMgKizRgLy3r2GaVam8VLa4Vn5S14+wwlqv1R9HL4nXOp4bY0YobWARm4hkQ
Mk2VLaGhakHeD7dIIYS04aJSOeT9a8ZGjkEeVGCVV3M8lOzfG7iSWufjK1OVAb3DnjcXehM2XHR3
EJbjJFizdemD3IqHf9I/cjv8/cnbeDsSOZ7qQefmAiSm/HseoO1HMTmGPQWm1iik2lqFCOmcj10b
lK5bcNbvPCK3+WprepDbFd87HjYdLX/1hhAvMzFOwxRb/MbGW4E4vSFeUKu43cYklMWIGu6uSqOy
M8SznKos15VRAJWjg8fQfbW31Cd8tUkLGE78s66l3+yi/HKcbG1Dc8kGeKr7u1+3q2HSlsKZgpEY
+8sAIusF5OtOqQjT7eg5dt5svAlq9I/PmX80Cv3JJnz7Mg3PtgBD4BXGnPubJbeAIWck6oyJJRdl
Fpp1azwbnXZzsi0LMZBeFytimMWA2a+qhVPGsrqgSni+lAHXvKf8k6vrr1Go25fsYQLiwM5g2LQ1
7bc3JBLPEoreMxHnaj5WTu0el2JQTjkH0KvStsqJAHUsAmXG7fSPP4z/dL7/Y+hws9AalouCc/uK
/uSdxd3pTp7RjgGB9ORTJC4y7VJL/BVgAvnWISvb7j8J3/x+TVu80s2ezUSBkJnn/Paas74QTo8R
uqdSHipnV8dTNDVv//gX++Od//lbJtvi6JhOPIzQOkSC37A+1mzIAUJ8FWqP3qYM5f5S2eF28D9/
iEO9ad5gE9yzaGjERvQgcHc89Df/+C3oXM2/3b4WQw6SDITmHJ7B1u9vosiRVJwE8+iICOQVzRNq
YMqxfRKhQUXP45LOtFcq1oHU6qVFRmtHHr0VZdm7tWwlJuDsti6ntd8hNWFW8YYDnN9ftgKcMCF+
FlTMDnmwG8W93pOO0QZsp0afvo6tU/CYN9utaZch5NAAXWYzMDSw1uaxKa2Dk9nXNp9DWwNdS6B7
hMQ6luRWbaXf41ajvTwfwX9Vqz8Kl/UaVxSxJLW+c+1CjyQuVHbs83Uy4rdejTGxVo+Ac74kepor
3DTkFHMu7fm1t5aDVfIpEx59jaf5XR+WdygKyC/6AZjGUeHpioEpj5yW8yVIwr2owKctiveU3KjI
Cd9RrG6KzN42Ju4PrcN/bDrHwXW/cl3ZyLHHb4PJz5cDypwo80ctvSFVCDZk83Zw3ENluCH1eiE2
8h8oe4/paH9kXXw3F8iDs/EAsyiYRNZzkw/vlcbm0Ogh3DZPjZjgwqnuxvK0bb5mh0qx3tihnQYl
OafVGq46/7GSjHi3p1eBE6rINbBELUYoU9laqfJVsL7qGsRWsxXfjdk88Zz2GO/K7ZzNBzjeFqxl
XGtN/Fy7ieG77RjJdEAUY8Bu6G9Wkd7gzS9wDw8TdgD0mEL122XYODAhUqCjeVzsG3gmovXe68Xa
J5LHSN6d9TV/Rc657Y13hZg3WSxugpzwoWQ+GNn8WOa4jyoDQUH7gWljhy7J/pUvVpTyMgzlU4qm
Upn0rI6wM6UpZpYHFw9vImvOMjlRYWSqAIdzy3UEvM9R00c2lM/zOADU5lvEw8dVRBJUu0cnuGvm
8TIaNf7Jdd50HR5VctjlV93APO9V7S7Omy3U6KNdTQRQ5pqXU4lyKNkdnLnD4kmBpZzv2FU9GcGr
Zqvpbqn8afy6GLdASe+wAxhwcQbEeWOEUsAQvsbpZrjDkQPxBeALl/xauYT6zENut3i+vIMnuc+m
9cZV9hroXEI626kvjYjATraD97deCqR9kRfbOJ4kk4pcYOScUQcFjuhpYNNnyHWPBP9sMh3bm92k
3DOl+QVtm7H/qLyO5fijMQFmS7y6gVpV4x7s+hBlTfY+epilSVwGy2ov4cBnoToSLwyi2Lo2lp/y
0Kir5k6p7WCMiwufa1g3zYADQ/MgIOBg1NcGEGWz2BAt2Pep+qoyEuxRNrOTM8SExKX+si5g+9YV
rycsdv44DitLNK9uy2LYMWa762cvDhq2ib5Fq1cIs9A10FWn4wCSOdYtPE7wx2ulSZGpiMA7vXny
Uu9hHqZXWIQP5B8CwFgStd3I8VEyKyMatPiwN9+wpXYHpUt3NGiCywXlQevfqc3XSDNINqgGPgjN
CZ1GKkHMu7eFdVGRkq0leR8K3Z9uXD192WkVqmHMTnogoUkN6qts1nM24fTysEBzpfRN9tG0KLu9
EunKFApmFEq3bFqQsHDBL9OafSIXRWmj7rISrwkgpd6VRwq2kEpBJapes+1cDcmP+IP2Osk2P3j5
aPZbE+JJ+joAAdiOs0PE3+B4MPdNONSTEjVz37b8wglvLuuiyfG2WmV/28oMud70WnVTakCGsjyT
+9iqjSGyp1b5cGqoDOBWZ1zbef0IXcR6mOa8ZyTMh+7xbEz09qihlt93Y9aeVSVbtiscUsbCxYvJ
2ZCLfy1eAB7MfksaAby9nj9pXtFdGSL/pGlrLwVApcLTQlwkv5TJthgKCqyytpGN814WcRzN/Xh1
2sYNtMVQfy2SIckhRT4LCG4wiKPL5dRgCahcrB3UwCVAOQQqVCrlqc3UZwsPwgPWxhvBO3MgxisT
VmFzCMpy1q91rgHp1vkljy7panJhzviZFCa2+bzFKxyruN/LpIiD2lmRqt3xMjNP2XblgD02O9ZC
NQMFL77fuFIGEvCaDz3ilAnRkVlT7tzZvY6zbmIfxrTn2Ewg0pj1PZnyA8Kw6bMX0Jh+sLVNi/5l
HIy3bllKn8hB4VvOoAe93SkHw+3ORHDv0Y3vzLXGm+Y4Y/Olr+NPoxpnioRsLRCdwjS46m65Pg3t
+d1TRYMfrS6VzzI1cXuvI0NQISHsr033rs5te8AtKTU/dTmeP1SazBh1VGUGZSo1vzVUB6AxQ5dG
NFbSjzDYNflxHvydPK4mEaZwkOvUYEY0yhcYJ5eeQ4Oy59GaCqYxnlaFQ+lifBJ1vGRBAur2R5aa
X1OiWtXOc2btjHlr2tDdAuQeiMkmgSo9h7kYUsA2OGMHvyjaFAS1Zfsl/+vLzLhf27nfNHHMuauf
W3wS3MtZBEaEIWrp6s1llcP0lnRld64mvMd4dJWBpgdXZWjeuJ8UaTtRIcr2YWkr0h5ZfmchXvqG
upxpysuUvbAMgYN3WbwHwf7iaVSS/tAjmk6BN2bVfTGtXMi5Fi7MrUKgj8UdF+Pot/2yMYf0uorF
2bpK8yKYbC+uodCOrMchLkxMeEwpAwEsyMWBQRWtMr+mVv+geZCB05kHYCZm+77rqjIYhOO9KWNq
MODKKJatmbQ+SRjxsKsMGZhLfsFhBSXFicy2U4HjY5BqOvcFqJBGCCuGXAJICCPGku88vXYYwY5N
SeY4v4VspLtPZ6t88Ko6fVbXaV2faFGEm+6KZG856nKawf281lPaBRxE441OBCzymHRt69wjUWbQ
3+AC1CIGMlvbQnrzzvSmYtxZ5krkwRJdzjhQ8EDXaAHzDe7nnfDaLopHZqTwue5qd5nf0MXscJHT
IxlaeexH4tYNQI4bWcFzn3ju3+Bb3cG11JboARu8oC+62dywxc63bsO8z1CPhdV+8NG8L6kHSUvf
oH3te9luc7lstWRwcGvMQIimgqQHVitnl6FufgtCMXdxgqHCofWFPY+67Pupx6fPdXlbPYU0qWwW
5XHReYjWCggwiSJ2RCPqSNqSxYIOjJFyFnLvutZ9XOAMVSj+DIDFt9cGd6cbZ8N9bfXRLCtt5wgv
arKy3aONqP5sls1xwvjKHbIGnjb1EbD70R/64oPVv9pN6hytaedusqb4GBO+nNErsZ7o8xXjd4gN
4yYNQHuYp+/Eth7gdQ4cXfqDXud3sz7PAVPva+F6X10OKUIBJ4y9zQqFRXwBOWZFY9J2eZdjQGP0
C/eaQ3Yyn9S6L/189g65wjBZScdT57pX4ixBJgeCIcLrgkUs28XMRERtivARNVgNoaskdYYvcZLy
mUbFZxP/TIBsh3Gsnp/KuO5IhjSsu3VZa+gP7CFAL7j+MEz6j5lNWOHfdpTGnMtdYycIhBCGMJ0D
8eez9qzsOs1oroOE4GK1ZE9ou70CsDFO8JvNrSIs9Y1x5XigyyMwabLwW9oqorFj/+qjT3KE7gD8
IQgsXeBAwHLocFlJCpjdGty85VS1yKCcpPrV9ykWPR8h6WdGAcZWYVxxGWvjvizNBXuaazwSYaAH
ZHGv7VBWG6sy6x+gTE9iqYRPsmoL21DedzU71cQqnjsvfxmtDOM2kTRmpubFiVVqXzQSdIWxHhIS
yptk7n+4+AojDCHEmhasRpeGKrFfNWUJIU+W9zwXDpb8mgeyKt7qIuawQDbmriL+E8Zqt+4s5gGb
rl+h0g1sWecE4WvQszw048bdVMYkfaiJ1zX2kDUU59xgOvk5tNVyr1PaHGpOGxl/TBviZi+tblvw
zGOXjQxdjZs6V15g8N03oufjbjeJNwVgnzXmvwMe4VlrH7JBBvVYRoO60LAbx+m4XZTJ/bxxQJli
xnjlmtumJFntPc67PAstVj0sTLaZPNIKWz6u2ChfbIHZZIsBMp7IIDZ4i9uxVsJlLGOSRWznJ8wj
jm2ymKshD3oEUxZLfY7P2pxHJMq37K/bnTSye3RMP22IRcjusuD3KZT2YTLRqhnrbNXGmEBrIKn0
g/erL9x28sd6fMVCdeMKOWQsUvXYLzGVehr1OzkQumBaE1INeQ0QqmlrahRJkiRztU1GJdvBW8aC
Xn8IbQA8qOqnRjeP2tQcmCx9IWWYEQ/EKEscM3Jt1uuZ4SQo/5b4BRBXP136K1SV4zRwBTQifyzr
5s5A9gTsJsnYzjf0YR3g1SSJkdDNMer9dcEn6gGKfzDLofR1gmR97JR70c3X0saGfzt6dUgRHWDu
ZQqqVn3NaNvZ94mxX4SKkTSuNfJ3+kdX6s8W/TgPKO9sqMxxfne0VcdcCiB9rG/wzbl6xd1rIWmO
7w3JD4xjpbnPMvmkrF5z7yUpG30mbRF5bnzfhAY33D57a/CaAIhhuzEgdPl2nHaIsYsaMmfUzg4P
9yBP0zeVQqTAE4SFaNy4o6GqiiaLPfY8nVj4wHJZBI7tOraPui2MDTZUbuhMv08G7yFW+Ng751dP
3BL0nHfvLHYSZZ3FXqiZCL4pHNGt+uzVq74tYWpFpToHaz1eU+lRXtBUILWxNaYeB6LcSOShbLM1
ykWSH7h3a4wNo/dtZMq1Yic+ScyhllZ/GIN97Kq8v2IKDWHqvdxwNRwpjD0EsXgPGOSg1chLGshv
bt7+pVv11h/Rbh5Ml+AFOtOJJmqXIfLcBEAP7oQyWVuKgZHlGaPqwYRX7tjNPfPutD2sNgukubaS
VXklUtDX5Y4m3hXifvKIuqH45sgcnk3IJm7tMcE9rdxnPXZRRVRv4CkSX+SNCHCN8/vWcdinKJnt
H0Zi8Th2wEjdZIAtM7hPgpwHaiMxQnwZWdSWqsbaIBu+4eFlGaZlhxfdPngFXOJmWOsdbUNWkNbx
Tm+yT5P6kJ/NbOLQqy2PBJv8VHtSQLe4LRx9uoxMxkBO+14Z/VWqcA/HxFb2TgUVqKDtN6yK9gnX
zXecFVgFecZGdWV8WBkgu9YdtWBBIx/S2bkFCpH0hi6QeBXTodN9AgXXMqvzwC34msiHbMD9nJ31
1ovD5EE3xaO7TBc+oSwUdrVbxLQbJvSe1LKPhp6u8Fi6YtvxOGbwfMnh+bPDbr0Lg9of6ip7X5ru
8zppv9AbJ/yFzV7VzWtKoHGnF9lbyRxwy/lXibKp71DD7DpYLKKgM9yNNYGwTXmMC1Y6ZZ3KEEIN
tftscRcGRKEUn63+eTDNK5NqMJttQcqXoq7c5PMnJPNpOTkv4ZjpXtKmEXRt+1BQbhZgGSpDbVKP
dSW2RUnOOWUHeEhnrf4JmUrfjvwVYedvE0RZtg7OXcOteiK09FikzNrJtDGMGdqzjsUb72NGS5Xe
PnedSp7EuSaUoi7UVfFG9CWExEcbiqk/aVZ2mVpuaEUtKQAExjqyF/Ks/NgaC8lqwkNk87OjtgAP
9u2i7Llh9DSwFu1itcXPxOTOySwlTAuDYAtddHzUKuajzGDITEeWv/a3Y45rKcE6C5JrBGZXyYqy
YmgNTf4dFTjr3bC2z4ToHyXNckGXE8AV5Wtjpjs+RYsSMv7PWtJQVL+x+d17RFcCzh6ME/uFKOyN
9W2je4egh6qAMRoax6hEVgeqZ+6fqWXIfEBF9zkZYVzc/THvMHGr827KRb+LS6iMqTpd41g7erp7
cr3hoc5LCrgG68XEYxT0SloFuVq91qrFpLW85HTLOCbyVZuJDRVs+yUuPwB2P+e5urU9TFmZUb3Z
fZm/gDSywYepm5QP5g614MaBrRrfZtUGzJzfQR7E1MGYkW/czPeqZX51C9kZclQbY6yv2eTwuuLN
YoM65AVHjCpX/aRoAr2D8YsxkxkaE6XF2iKbX+wED8Q04KVJQEOay4foQZYouLphKTSbufQE/8hw
tmnVR9GmL10qv7m5zaPZlDmJoBvMKO6iYmjoYcE4S4fTo8OV62lozbOjiY0LvEab8ou9sKMkWhP7
Fs21iYKmwP4LPZ+D/SbtsysHw4wTkTTYsbjX1axob5Nls0ExjSpCjm9ers9+Z5RNOPMISinh8N1e
MSA1Vl20UiHrYyL4oFHuDvOe2HLM3bQ6fgg6orBbL+La2Rjzy8E6M0J4IEv71nl4+UqzuHXVhFBT
Q7Iym3Jhvtdk/MXcY0Snu6CGDdvbNZAydrPZ9z+spf8CZGttOWFJnopEa0yZMJIpDXIcFL5Z42Hm
URzqBgxjxjZXl6O3b8QWh7Y4vqxWebeq4g7J65R0jKeMfqJQQl3cB8dan+dl7iOjnN6rgvIpl5OW
ascHPH1Y8UG3YCJnQx9Pjq/S+35OJfmKfLI/3AnYRDPwsoTPCV9P871mWaSiHWxYVtmNAX6FA7y1
F7VJnpqBQ6vXVXcQe7KQUp0nczVjLoh6V1Z2HwLttehe7BmLzqdE7c7t7MKMNo5qoxhhWmYlpjzx
NQ48AtKpfExrdVuSviJG47Jh6sSeTqVDVwzsoVI0YBEPmJkpJwplo77QzmVsUldnx64DSZ3XjlG5
XobkXBxfcQslJPdNQM/C7GCi8y5MaFRv2C0KXhNcICSsmyUqUZBOqlE/rt1ssVgm7i7ROBAYGT5x
VepWFLt0NynwUIvlw8skDrEhXi4qaVaWK+osTeOaeLis6TJUHwYqmJhH6JlyoFX8p+hxQJC+qj7B
/SonfNMUZ6hepM3xEV+ewRS0Xh+0mAaizpuggkAcExzMA1IZ3jGFaL6lS7wlkZtdaOVkRhYDBuDX
VaLVmZ4GAucUJUwKZsJW2yi9EiDythdYQSR+4I+RhXAE+04Xf9+QKu0LdtnhyY6b4bqWanwll9VE
kAOn5S628VFoWjEZbLam2V9Gp0iPicqKyeNzOzIV5XAuNpmX8QBiL9d0n5Y9mYGB6HdnpJ636RsD
rnRvySp0RN/frX36kC0qMe3K/ChznP1CuvGOfR9nffUNrOrXQDh+31nWM+DQjG47DswADX7SzJYF
ac/UqbDnd1lg/5Ap9J9FXUNNn17wNrxmHqDynF0EpqbbfdO2WYRu9hMWrhZpUwdhnR2JIdGGDLKp
W01ZnHAcFuaBq/6DYKbCLcuvTwHUbk6Xh17JjL2K0hnZhv7tFVoeCJ04yJCWR0VIHuJkeCMVuwg9
Wd0rQS92flCC1cQ9roYuD62SPJsc5DeYEKOukHWEXEicRGPbPhGD2HZ/+FwYjg0xLuQYfEuPVFrD
/wGnJDiJCgwypaftq5RvqnB4Qhp5FhEDMPHssanrbRUMyi2KSfflJ0WIZ9MkWMlU1gkxTlnnURvb
E4VNxDR7iOIDSJRi0Q6t26VnhVlYSFCIMbdB6bQPOYW4uWP1LBAGiZe6TgYsG2136eb62W4s6oZo
31HykPdWghWUAOdtI+magJJHRB5t1PRqa4msqqN+wKzsa/1NTbI5m1fseSz7MFjO/2HvTHbjxqIt
+ysPNakRE5eX/aBqQDIYoZBCfWdNCEm22Pc9v74W7cz3bGUhjUQBNShUZsJ22rIYwSAvzz1n77VV
4MgN0q+tjQ2wg21rVh8aWV+Wa5GyyTWr3dq0KPlyhh+9qV03NWMrVh1cMVZQx1Th2hiugQMBwXHH
xMBNXlMIqbRVyEADgMCu0B+UZSeL6cgM8mlUzLdiC6fl02m8unIeZIPFynbuFFroefRAEwL2T5Ff
LqhtSeB2mgMLPVRcRz/MyN8QZmGvl/EGizGxT2FSg7bCcCykA4X5NSfTtXdqWhrFF8Kc9vTD6TkZ
+ak0YGrmiWW4ltKfkXlEaRPOqL6nfVs5963GZiVb5RdlGh+dqTyNJjsLk70SXYtlCL2F84Xtc4me
wnh8HqeVvRz99xn+SaBumXVadzdx3Vo1FmD677Rwnd1ccnfG1JRR91LEo2DWVeq7cLJKv0dImOr2
AiyzekSxsuuxrUEzOg2jeAd9fNsSYEYwqKTP0CHxJYnYywnvKhEZOZB9J13bDTV+XqPKbkkrwwsE
iwKCRvaBfBbTStyBdB9vsmmSHjF/iD2LmdAyPQcIpx2i1Sa2CIWakVKiZdn4qpGd5Maj6mtziW1F
Y+o2032qx2stfim0JvZo0BwBiuwINfB5ZU8Mne/D7htmQ1iX7XWsFJ7evgNz5tHlSHzqSXwgqfh5
quJbiExM3sD684yGamF4new2FM1hmNuXDTVedStkgoE+Us/k1b4dmhSmUd+fMhO0ixVfbeRKrpoz
9i17o05erJXUO4mghHQg69AbKlLN+SxW9bPCwkWOFe5unRE/dbI678OlDBo0WGwhV7QZSfotD6OP
2ig+lGa9Dg39iqL8KUvyc7WOtl629hiJHIGpRRScF+mU7quCcsUiD/XCBrpGXUzFp8vpIS2WG4qw
3pWxGrDjwOyd+zpESLTRVWUG6WTanBhavyQTrFeAyIeT2i/02Ipx/NJIk13BMDS3RlSHd6xRjKiz
Kcm8RcciXbeM53viMRMNG46eKvT6Z7v1S4Xky12ukJzY5TJ6cCDVBlAr6NJJIhDKQRQT1ObSW41K
28mlfJAJOQBjoaKVY+bbDogjJmFBtyJcgWQLFSFnFpf70ayFv23hEzsOvTC03sNoau6qki4p4Ckz
9LTcILYZ88mwIzVrh3mAt5vWGlm861nfjhOXpGElpYdEZvasiK4MFrJxr+nihW5py90YH2yerVer
pbFE1ELFHpa+w/twrmytfl51RjoiTC77mAhiHqMd+jQ7DSAj7CICS2+TSBIEtECqQmuAFGK3MPrp
dQvFdd3Wd0ljQsIgcaCPsbOJDDG0VitfZZ3Y5F2GTOs7tGqzUVeXca2a1CPOHqH0XszruLPkGqOr
Nd5bdkyXY6TfW2GMdYpKrl3f6WQaOzyXym7VY4t3HNH92/ZAmhV9HRC2+0pnRWdLLK/MNHq0MPvn
Tn3X1cZxqgfi5aptmRTFawk7eGCdXhOpMURlxAL2PTsWbf3MVnwJ5rmjE0Bfdk/8nvKWwkmncS8J
yGw0SPLE3SZo6UzsqQipafbZ3Y2OH9BnjS9x/sWHXBDaxqTqAvcDoa2Ioknqahjpm9kh7rGYVOwG
wePYz4qiPKxmfYUNdPJmTPxlMZB20JqGZ1SzyomydhYcdSYBDuynKWt9Q7LFWJ0bKgSf0crgJrF2
V+QOkul5BC9fPkVl995kBfVaxWzQuihWnTAlYpbVjPtV76+HapA7K7ewMuTDLl95otN5HzBemoCJ
AJe5FKLnaY3NgyAIy5N2weNcb4+rMu3itQzUHgZ8L5n51quzBl0znC22VmBLm47p0jRnbUWHPA2V
y3ZMj4quPRUlStFOIeA86aLrVRvGE/F8X9qkf6gmaznrOzukIQEqLB6Mxa2N/haaeeDkceXlHTkl
Q5lxlwg9gKdn7QzaJQz9dB6n5GAgvG3OhTo8ozTnMuPbVEQ8WWRdqDnuY53oiTJMrfO0V4J6KE0X
3Wp4p9rWsBltnlHTDB5F93WaE/ybmSGyHn3+KgblaekGXvFgoCFlzoKDWLPYHCZwMtirgKmy0+dZ
F9/iVuvvCMXF0lB2LMgEmzGTRx6yzBT3hHV7oi7OjZRdlVYokAWy9TqJI+1W4gboXSB9PGmYX3st
4n0PM7OzLXEPUxtfGOtWgXQU3pX9CIAF63TLfpUoRcboDU9FvP8xQ6dl8Ol3kkgWS9RezdFUVvNs
Y2n5syju2faCMTILSDG53HcLAzurJMXTQ1w0kL8Nf5/dfReHLZ1fwGmeqag6X7jF87gx7yk657Nf
HYyTBPudQuSb5Rc1ZwLoTo26LOejbkU0Vm0Nj2geb40uMWQD+L4eZkqWEQl9BVveyE5wbThIuc64
ZpRoA6Y0g0juZ0lvcjdnuFCODPoda6caZQ+MCCw2twt5y/sMJ1TsUwQtAIYskAA9CCFzB7wmT3YG
pEGug8UcdqsdVdnVmCnFt3GgolGamkW76fmmF4lhLd3OMijpMNtk3Io4cDsQFWGafjOTOS0fy5n7
G9sFsiLgD8kwfCvyjkc9UAHjsKgE8jy1dFpzZoGP9EU579HQbz9GPZrLEizaQuvZoFoqG1XRDnPh
KJVH2++rPmhk+mop9XjVMfkNx6ooLubYHtsjMyEURmq0OF+ituR1zea48k2Rub81GMWX90mOo/0O
rlZ5jKdQJDude4CXpQsTUhKl6e04qZXuy7XITpo64iuH9V/tIR+Hy0kMTq77NkV6uTenSGt2iIGx
gSDEQq1hs0uCd9Bi4Lkz1LHfy9Aa2gDKn50eeGaCHyAtYAqDrDUX69qxdcc5z1ZhD1+o9UjyJfeB
NxnmhbDdiaxo5RmkWC3c2WSsyI3am4I+Q0z/TenWSqNmZhzsJ4jr8eNqMkOsUYfUZECi99GSo+aH
00S+jBU6yQ5vh7oSvVMqPQGc3ZCcatNSYihEU4dsCAdg8ZV2TDwTap1mCIxSc6CwjQmA1GjEZuUY
HpmqZ6k351PTXhl4p4q7TjFNSipGxfNNVTCUPnY6gns/JzFHx/AeJvI0weNUaYsw6wjrFNl11mqK
8JRFzMZuVqfxnQZWOVFo2bU4kcpELS/ImKdlLTIpblVzMZ77qAV7oTUDYgUCoJxN1qfkJTq6dAqI
MW6ZhcadipKiUaU/bLLRoxi6GPpKmC8hG7uhrgaQeKO0sHiww5BXKmL28dbMV1M/dFHCJ8OkmJtx
qO3KurDYxJ2tCHFbj1NJZiC8z2X0FcRvNuOtPFWukpKKnXQxy+R7tdZyXolylWeGYlbW5WrmPD5Y
0NFFk+49Tods7VCOCuJ7FeaZCAEgf4csHCgIY3LqVzowIjPrhxJmv8G0LF+rUyNq+zxF2vNVWWpI
5DxYqgMzhekCsf4plcweXZ5/CE5GZexvipp0P6+ayYj3OmPpH0hK1ikSMrRsdPkUtPxRt+LCoG19
HOtixBwXRmkAZIms726bWNobXiDJaTrDQOwZyyKNKCmDoPklsBRMtXhDLKK+JSmPFFcbvysxqahI
W9R6Q3+sjVEQm4TMuD7JLCXjXcDyaFHpc3auwcIuWwey/tBKopv3JYQRAdtiRqWWouXVzmxM7U+K
gYkBkoWFvSOeCM0lTMAe0jMEpWzbAaXkiPrSfjQOtZ1gahhMZb4liuuecHh0ubPEWgY3KJxkfSwB
WX1EHDe7LGmW0GmLc3YrrV6NIZthJlUYM/X7ji5Hg0gr2xAK9aKs+CKSln6Focfv1tzYIFSB3pIZ
p9qvBXyt65n05mtDV2joxICElK19RXtpjpYHK525lZ0u6+XVnPJyPGZc+ZmRTrbpp6nev1dSIjdv
5yGXpxGV30HPIWZDLgNXxl6g6I8UDBnDmE6weIo5yo5D3GYThRrYPJ+SmRQgJPKMXnUiH7FIiJml
U0VShcXhu+DdTNDhL4SV7O2uDBl7tJuefQlBhNKPai6xNbNEMlV56PsOw4smO3PXVQ15yMmi8rFA
E02Q2dq9cm/gF4r8VNO0Qwhq8aKn33tdCdxPOpsDy1PRHzRBbxXqPQkzw8iLFQkOFSU/68JpuRvi
Sr2mkUGvvAaCzFoliIi386SOzoDhcWuONABBfjR02PbmULKyNUU0XqHJqp7R2bKE0E/qMnoVOpWl
Jta499cpYn1k9xTWXlEs2jeMJ1rsa22ie32SqaOfhovi0JhAyT0kTPLo9pRtUMOWvGiT1e5dxwF/
Xajm+GySCMOm11B5DrUwTA8ViWxXsrL5nObKnF5aiFaFZ+pQJtmDGMZE8LbaneLFFG9InKj5a6Wi
c6HH0RXSGv6aziqB0WUWFTpMJ3dIVQ5H8VEgOfacBFc5cXsqJl0bgCgwu5V25o7lZSYSrcQ55i5Y
K1M3hy1l7uqSOuQobDJkoLwAG8niTnnN13T80qUzKl57mq9xOdu2T32fPzItzJfdpHYIPYWCUpQR
b6RfZoPJGq6KWYdo11X2h+jq/nJ0cItR+tbIoToenJoKDhg/RWF/AcxU36N+Gk6EmCtvbcOF4GFO
4FoqZI5xNYk6864rTbSeaP9w8OmL/RqScPCMuI6vBSk7rNc2uyzYcCzsDF1CJb512rpCh9BZ+X0Y
dxd6n3c9SJiCOr3r5/uyX+JnIDgbFxR8EiKTLM7L107I8mZWhHgzcgQH+TgUb4lJEoqbgja8UDKV
TVS/QoLjtBW3DE4Q2gn4vD6iJlG5EPbGs45glY+krimkFkFV0hcwx+m95YQ2jTEWJCOO+GRWVDmF
GAX4akKV7oa86ZSDzpTlkt7LuJNT3fCOtHi6ZZd73+eG3DJcJzTM5Cql90sblt+GEbY0zMadSf8N
Gul4S8EfXUueRjc2I8PsPLUgs7HogqmEl4UZtzVbD2IoEKI6THea1cTXTVwNF1pVOXD9LAIbUSj1
lytUSZTmsRq/J5ETIhkBx/tAlh7byhVZD7xgM8MEPNo8V9S1vUEhYX/lbUc3uhaiLeqjSrkgNVo8
tDB23yvEJgqOusGxg5GJMBM+y+gJveTuPEuATFLE0roKYqI1Z5SEgks7zXUeaVLbfLl5u5gFApa1
vUzZUBAwiAR63uc0NbihvvslVnsYh72mUZrraqFeS3PluqTa47pX56UkmtEqUk+zc6YNS+dE8qj0
pfHBbF65UiFH088X2Jh//L0x2SC0eEEaKLzpeo6wy3kZkl59FytuNJ+mXH0bx4PT4o3XWlonyI3O
MkWwZiRzwQqTk2+MexGB6F4LNZQ2nYWWv0sbHj4VT2jkRgZfJrb7KY/KCimmxOErBYP9qcP96yJ1
RHLVsI2JQvieu5j0HL47HQIE75VqoEJJ0+ytRU/jG2pqnIvGZNUFDwr+KaYddiwbxaZqRaz1DupG
64Ie9krpFdgFvrGxCE8V5mMfqtYSiMja4vmawaNsYAporTQa3VlkEKsLhTw9VK6G2tAdLdN94cix
czt8ueUOS2b+NpXs2X2mCViKlrCzArVaFAiNtLo/0ChLkyxwkDoTNzJLmZo3E25dS689NgrxfNdJ
SzK908j4pMODPcSZxCi/9t9PVk8CyfpIDyV/5AY20CGyFYlcEtJnWq4EU+IVVAeendTPZmuDUU5A
vrI1oKXFL+3whExc8cVkJ17pOPN1K5IlBa5nlxgQeG2gBrKiwlJWpFHpPJiA7Pc4zfU7WTEzJRvN
eIxNjeKyoOoSbspe7llX5xJPo24jWjL7+Cbu5vUScZW8mVYzagFVlptYHeNocmMikYUUZ4hG3zlK
RInULnF8Yw0OqEqtL9ZgaGht5IyLHmPHwlGQtA+Qi5gR2k32VV2biKcxAmr6uuaJzj8VeyKQq2IY
a8HyDCYu3QZPfR6UcBXokImRy6VcSGBBtcvezq0qhoEuCLHhVi2W9ggaNblkwPmuAv0YyMtUHXsX
jQA3HiuZLSZhLg0faF5kPEeytpf6QTgx5OEfT/8pGZBZ48bk1krQtvu1vszX6xCDKbXDlit8pMNC
5lzEVeo6s8GO0vpueXO2R82p7EhdDQquFGIxy5jm8vdvQP+bO6LCmIvaIK26+RpYHiWX5mw7N3Mw
eEgBx+J3dLL6BsAPDtcl3nlVeLNZxUrvIckSb9l2rSCwx91oCLEEvbmm8mRajp6d+sWew2AFIXxu
DL1j4pIZOUEZ5Dnh4fjkATX1y5wdtDYH5wk8xECRsQ7sjGU/jdmhjme+/scqwCgmNI82NIGIDVLW
gAsANIXV8/sChsPAAgTGRiCxvbAH7nkzxHpIc4QkYQ6GOhYtTFVxSNMyMhCV1srgZgCPPlS6OCDf
REqPVEHp0Z9N9NOy42pk7CVGlHUCM6JZLCTXsXtzOO/fC8KOxUc8QLzK6nOaA1pxjTTN2ejqiBE9
rLEyA05v6c7Bic2+3avmJoWcuFH3a1iyeC0r9wUi5zx7VAiy6MiipT/uQiZjjy6QaH5zWp6n7oyM
AzjI2JuWN/QUUi6gNtCeZcy+ykvMhE9yEXVeXoCYUtPDkHNsF1piGfuKUrVPXEMm7cyK+IrdnM8D
PamwRYCimTSRPKlDxu+7NqSY6fvoWCdlgivC7AQW6yTDyNFIueQMipBEu+tKr2RP4B02dBdNoOwf
DHYg9o6yCP/g0JiIpOANcOWk1pg//vgMW9rvHfCzKBvIAiWA0W346spjv+q8M5sctT09IMbBQuu6
a0nE18CqYvcwDmIh0K8MM56gPA4NOwAwZ/iTwLp+w34htPbmnAh8CVNRvGsmrc0N9LkUnlwXGq3G
1Iv7CAxdczcjzAmP7Oy5/PR2ZvqCHip77DSHSz6h81L6hZWFZzy7JnmFxCLM2SfGwDloK+Ydc8EM
C78zzMBygc5rL1T59jMQuB35T8inEpw1m5BXiaJbpebam6LykQimmUdIfjkCNxxUjW0PrQjXWYro
NkoZYGMy6xEq9R+ydb7gHGRFJLVNI8sD5vJ3x97GjIL89CeDCGjUJ4bUz//7P8FX8d9n7NQvX/L/
HMEK3tJP1saNpfUn+WpDcP2P/3YxzN+IbsLs/TPD6vtf+sGwMv/AnKybQkiSBi0Ndc9fDCvjD0vT
icbjH6nBkBL8yZ8MK0P8gf3W0S3CmXC+SofXgO58i2LXnT90HSQWtklHd6RKFtRf+K5fPsT/+lB/
TsPRjE8uV6FicNUNjZGzbQmbLd2vLtelptDVhgh4ZkeYhjYAJO6LCCky+L53xFzOhpYHGJ5CcITj
W3tGg5wlFaQI0Z5khJ2txa4LW2KDWlvuTZ5Qj47M3wx6DPtVnSb4gRj3nKgn3tx8hWn4WLX6F+KJ
vbjBzWUbyYcmzXux0AWnBQk2PkYkLVut9vryAh67c7SW6NZS7K86LTTKmZq4mLVhREtOHXsefF1S
5sp56TCRbuLwrZmd6UuvEjcxr3FyN0+EPhAQDuEatcGpV0OEX2D6fKAOBdMkOexKYkt5n8ziFloS
NJNU4cdVoV/hrQTvaU7zhcMYm4FMl/pdX+4tbXmwy/Algnh5zLZM6FAD7Sd4lcQpjs0+NRZ26woV
PVZF08MC8mI58kbG6bwfy+adcio/Oj3y06KraIGF5zZ6W8YLmh2UVfFmJBPLGjsxj1ZQE6TkVLtT
BzFIrFrv8eE0blNvvsMqGnDeGzx3Tft1IjfGZffc+6kZ98d5LqLzrrdf6g7X8my18q0CBIhpsLWM
A+my7XmcrkCkBWs+CrwHeNAjFrZiOSExUzyKEfzzW1uR3lZLGPB6VtjKxZQAcc2btrmcqkX1+23a
QHnBTEqWt7E+f6dFdbBczII2mzzlRkeHqwIcTcffRKneFYxk20dtoaUWApriB1CmpIo8aCkPCz0i
8VjAYzCH6p6uq03La179PB4f67rvg0xdTsZEp2+q5+FShgkWHOqFzRRas85vInBlOSQhggE9ZBeB
EPKpnyrKEdncdSrZJUs3nnp9wDFVlkxk2oKrt16CutQCY3sFqZ2/ok9CGateGFtPgvZb4jWIHEAk
534XyjcBsmPHfJezhwit1sWXwdRWlDn0D4q48FkJznPiItwoWsBkOOobUHj0ayU+y6h8WG0Tmjr5
eZJnCY/HpxxFetCH5hwsBoiafpSdB58VTQYi6h1q+fZ+qpHSAixy21D/GqEbhEk0PZkdEJW0EuCU
8bfhPUq7ndMOX1otuucBGt4ZSjMekihFhMZI2cb/7y+6PMrOPuAupDpFeHpWNRbPGt6lismjZ06X
60ydMdKeiXLTsCXtF7bpOg0Em/ii1goPKdpzDwbDUYzDfBh7jWrERkWKFKwmBmRP2EXxJPr2jZ51
5qslfLVq+xBArU6BqTRLwLb0RQzRuz02D+MGs0EjvdAQYuKLgMV0CweOEHp104stXmc+5pc1AWno
DzjRVWedZ1RLZ6OsV5r/0YbDk6tPvq/jp9uMUpsxgFVq8sKawB7R5nONZ4lG38yeWrvNg0TPVN/q
pjvNSL8kybSjabDS26egUCgrQSnXGRKQJT9jbZR7ttaWVxkYMwDixDBNVNMObHbhBoQ72jT0mxiZ
0EevtYORDEnQ1KBaIsCGnLVMvyVwybgHw2H7pDCjKIF3hLSI1d9X1eW80PqzLpXQvpQNkp6TNEHo
VMkYKbkRqPDpGbCqKAk+zVd9WufbJsrPQq1m4JVbrR8Wa0RfTMD3kv2lEy1vbThle6WHUYB8OPwa
RxRm0IfcBgciUWsD6KSJyy/CN5gM68NQWm+Ev9NOybhFq8gEM9JoQRg2T/mEzwp94oHRYbRDDvu2
RnzKuWU2Hp76MAhT7s4W8FelDAvdDIUaa0Lx12NdxCILFShMrG9Zy7ZYEKvBdGs8MaT9yuZzhieX
Q7fryNiLEoa04WT/4Dj8/8rl/p/Zm4RF/lPlcln9ByP6/979R/5afv25ePn+934UL5oBS5P6xdGJ
rZNAMKgefgRPavofyPOJStShcjqWudUVfxYvmvoHZQtiC8nyAbpxS6v8s3jhjwBw2qYNoMYkVI3a
6l8UL5ZKGVT/ArKAg6yiSQNZAiCUiunX4iUfp0GRRjZ7izpg0bpoWu2SIcMb22j8K5KNdphcJ5r5
MIT2kd3m0VoHbNWoiLNzVWOJWYX4YtUg7pRNIqrN38ADQM6OLnSPim31KxuCcPLK7f9Cqg75VUmF
Fwv+hNc1NJHXrrsoDYPOj810X29epb6X8pDeOelVl+3bGoWTu9RBaO8QNldHp/bbbm/Yx8a+vurN
HgftSTKqj1nA3GFP46HQoDVgTaT74k5o+fsALxw9qd2S7nI2fIgLayQEjG/xL98kzP6q2zA9T+oA
2ZwRstd2bcbaxHdkl60TOGg37vK71E/9/AqxEE9YcducKBcKwsQwIWYGarOLPMgD40kJGQq4xYu9
7Ou7lplm5t4z2hbkbkVel3yL1dvyrrXd+ya/rAj6ynrCP7YHnIc5TyM8mtZYfQI4KFqbuDWGmfM+
RGeJpwD46Oqjcbpo0cKZw03FNnAImsE6RwSYl0jAkRqo+84ve+mxxA/Py7vyorws7+L7z+L7z9uP
8Wv/8ePH+FW+s/N5/+vf8SN9NfbGXn8fP/R3A9U64wLU2OZyOXZBuATOvskuJC5nJr6uRHWsoUXV
cNYUL/ll2gViAsxfoWZyVwv3jCufkcBr3jjg77uf/PgWH2BGg1ruXQRNZzFz9sKfaEJhjgmvsoLY
lgAVN+pfs7pqsSauBGUxUrnhe1nog7AzMBCvruz2YIEQWSEN0z/nh9IIYmUHguPL7Nmsm2z1tcVD
mczf5ufsbvaoDQfEDC/wna7cdsfX2a8YuBDaWy/7oj2k9bu0NweDGzMjFXuqQgttzxyQZrZc8z4R
QjUlwC1fBynu6vfLdfwGOITxFYwzqzzO8lDC4vc3uJtOl2J0zfw2Ut6jDjjMhTzLhyDa89er+HGe
b2ftxSiP16YIUuWZSzXSGx+Kr6dGBA9No0eV6dlLFcwK5hIqlgIRyTCeZXgb2BHr51D2eD5fw97Q
0CyhxMIaq+xK3nBlBCACmtMMUQqRtUvlvjfCkxaeap5NLtbmY9Vf2DcvBr4XTPu0f52rtj/G8S6q
uKlxS9x3ynU3Yi5bFfwUfiquUyJzPuL75PLkBxQYR/sjaGa/Ui6n15PiAgOEOeJ40CXXNUhiyNo+
zo7uUtDLxV0Og+yixdZxD9U03vEdJekL0a5bdjN+tT485vIiKz7C5MlGNJItO50a2dP7V4aWuw4N
oi60vYTIoG+kJFn4tcoUCHFZS3i3tSr0eCgVmcgkb5E94B06tulF1l+UESIVsoi2ATbTcl4brMf6
WrxS2FJKykd8ec1t0Xxk2+SImBzA4QxfqtvV7L24pmm9urXNAoNe75h24lB+TapzhF5UKiPtE0hi
PRBDLimvt79eBVHOS+MTTd35TPVzzS2Ep1ovRBhSgH1zJkAdaZAbUP/PFiAqDtInQjSiezgQum3w
TvclJBqUH+IRcFs9ni+X9qtM6abH4CAUmirHKcfQBPrU3g3ID0uYcNdiuU+lp9fBGF0MJwsoC2kP
bnVT3DgCM7S76Hh5tl+UV8OpO33/bX7vx5/QZuLXrFV4SSMP8/qP/wy8aN8qgiK9bjpjYVzP16dl
wurpMohzcUD7du+TjHnd6Jfw6tXljcsei4Eyv2GhJWHw0liIlmEILXaR7ifDpjsw3V7kLHQocMWb
SkM+Um4tFPFRdBYhlSXTFy0QNRwDRYMybCq4A46hDOL6rDUeChSzu4naD590uoKOQJn83AnWVUyE
9S1nFdkSLncXG65B6nH5xraII/sO2iyAszaIN7d19pBNYObNTCxoRU+EAvhlkI1sfEZSFl7Ni/Rt
oMucdZ7enIh0MekU80wMKQ7Lg536loXQPVgv64Uxj8dsYpbPNLh8EHleNEIXmWdQlNw7UBywee6W
TF73ls3/05tqXlvV2ZXYPEb2pk+6QX6wTvZRbwTSWsGGhgEqyY+InUmdssQiK4NMB/mV9Cj5EKrZ
G0/zLwyMHHfehKd0+hMj86kLEQW0u3AwPaETLLveiErz7Wj0YNkB01e9QVfPmC/ulLw+z6H7GQvt
ZhS8RYWjffqYogu7e8qUaW/SlXPxxQSpc61gntqhpSWwL2KhWJKbjeW8Qyq5mxPwna2jQLrqxnPp
XBXznRqxAbKBMkh9J8rGp+TYsNpAC/HVB0q2H5T5xVDHS4TaF7ORX1n5/Fjk5ldJNkmkX+G0/fct
tytSp+769tu3/vRaf+68bSXwe1UvbRKh//qF8f7L/9C/+L8FfNepA/+TbP63bpnHhPfbz7Xm9uU/
Sk1UQn/ojOPoRVFR/lVmKqrY+l0IoaCtC81Qf6ozFdX6gz/RaKtRiJqSL/3PQlMx6LuppuEIlUaa
sKXQ/k2lyav6qc40BTWsoGw1TR0hjwR5/GudqVm5hmp5Bk0JS7lE21mZ+Q1K9Tx8AFVSqQ9xlFZv
P52ZP1t1P7fm1F+zm01B/1y1VJNen0YPEEvorwdN6LgX4Czto+VeRe7t08Xl3U32G8bdrxC2vx/j
0xtzIIrWJvDfY+Y+v9xH7kXoHn/zNn5NHv/7IT6R6xcTZvUKa+fY7W6eT/fXqX+9el9Qofzmrai/
IvL/fqBPm4GGeKeFrpt9PHdc1b+Pfd5M4Zfeb97Pr0TCvx3G+NQwhROpClLPOGWosOtqbxVEsbCm
mpIsaPbvaGPwygCWuVNpKpIDh2rMAIGQe1s3SNOPGeqAgafzP7+u33ySxnY1/UQr1Je/TvMaXF05
3v6S6uj/8BBsL38+RLMIg+4X77xwX2Lvvncvpfu708ud/vOdxhWPV1FazJMdNnYwH389Rh2FdIYd
C5g8MUI7JQtj30wI0G4ixbr+5zP26+bR/H4oejSa7rBH1Sx9eyk/nbFaCZF7OE2/V4ywuo/YlaGm
TQ+TwvyOCPoeHm0jfnORflpIdMmeWFg2N7RlA0DUP5EXswWRAhGZxaFBNhQgBTVdYxxav5CyPBag
4ff//B636cIv53M7IIrabTEh0lffVtaf32SopI1speSABbWFbHVzp5fkKlcGiI2hnhp2jE2479PY
2SH1s84No60PnTrRTnVoPEcwfF/rWrR045FuI9+kf5UnCWY6qP2wXOYwvVXMAuWgAbKMnDnTHVCy
HqK2tvc1Mttd0o3WmQ6H6VxJs2ZHq0HztaFpsLGB6lgsEe/g+qr8qtiqxsII/vkcbJfMfzUJWLKJ
+tAtWxqCzoYNVPPXU1D1hVUUmIexdcVseHIoZlU1jf/2KIZlwqClEaIJTTe1z8scOfMh1pgmQAEj
vckIx6BV0P7+83v528fpoMizGAtJXSfhRHy6y0kuyBi7F3qACrt9rDdUeN4Y091AH+bwrw+l0rS0
uVForNjGp9MmsxALUhbqwRLh9Mo48sNS4F6xV324/feHIslFYxhGT0k1Pt0VVcHAO9HwJKxqZOya
1oARs5ZxEEvSA//5UH+7GOBF8/xWgahBk4Xn8evFkBJrXYdMIYKtp4XEndTdHm7db27zz0uLpqFq
J0RB5VKgPLE/33Voq7t+coaDFaryo6xV/DhtricfeeiwrK2dVd853Uhewj+/u0/PJl2nztEFTTGU
AQI31qd3Bz5FMK0YIUdFUaWDCczb5xwpQgZbPUmeesNqvyAz1AkVUTv5u+fD58WN1Y1SjFmnrWsS
cvGnK6bAQwSUu8sPaiboGK0R4qfDTNcctkGbiVs5OpH6L8+0zlK63XJUgI5mOFvYz8/rm13MbQGO
x9zjaoYbByrmuTbZenWtpZ3jfCfwkHnGb26NzxcRE1OVhwb/sLBIR/308RpFuBIsbVeHolwYLwkD
kXYVJz8yo6jZ//ez2c/3+vejOFSxjD91wZv89a2pJi4GbsDq0PRdca4WiC7M3GD8hcX4N3fF5+uV
Q0mV5yB1Mh1bxsC/Hiqtmhl3VFkf+rlCX0YmmhUH7UC4QIAXYsJgWWgcHmsu0Yr/fMl+OjSPQB3K
NeQ2DckcI1D566Ebp1SHKZfxsY/TTL4UK65fumLOxBQRpzWQEpQYiTen9HZ/s5h+Kpm+H1pyx0hI
25xkbfuYfyoA1k4hzW8p4mOKD7HfM/mIGjpfkW7cVlnXnsiQmt4U9PVXMZmT8uJ/cXZeTVIj6Rr+
QycjUkrZ23JdVQ2NaWCAGwUwM/Le69efR703lFpRCuZml1g2yFLaz7ymHDy92jix2vx9v71OLz9C
kakgTqIUiczi3Qg1lWDQG2JrF8VN/CHhGQlOSZDSt6zziopky9JMe6rP/s861Yb3g4lO0kG3dFD+
Wml3z1NHcrKxKstg+uVn8cJwsAhVuMQWc4MesOfXje1f86wG6MpAdbHvykKDdNhlhrZzUQI2AZd1
wKrrsTQRQqstI9s5CZTP+1tkbZ1MOg0OURoB2+z19fs6GW2GyGePjbWOyOABeQb88XCHQxbI0Y54
vZvoqGEiGw4DJkOZ4/26P/zitL9MBQrGNDpmDhCH5HZ4b+wQL3VT/5oZUEwcMZo4hqNOcX+UxWl/
GYX33NaltNiUzuIcjE7UOZYPhCrzE/chq2W9Q1jEP6HEpT/8l6HmXFrODZxlBkPUXcMHiv3rFGOq
3LS4gSvEEw+xgUrKfxkKTXM+y6U1vJi7wqdwo0W+f43SHnt18O4oncDhbbs23jpJi/zvfzNIpKLz
FDDg8jhXfRJkObSuS5LF1mPit9lReMr8pAT1PKSCmkso6TQgHyxPDVg3EH9e8uX+964eZ5vLRJOk
MSa1idvNArYfyx4t8a8IndjfWsgvPmyHqnhXy4QWA0pBbfowxEZA4Tjmens7an1On8lX/bfcwLcJ
YHOmoo25Wbtk2cGI+2OErlDNvP1VMk4nm1vEv3IPdT95pQe1zxJffra9pn5MWgAAPTKN1sbj/BIj
Li43KiYaFwixKtIf6nZczdM6y3REeMVJrkyRQHWbn7lhpj/yYZS4msMY70Y7yTDh7tCW9krZIgSE
edP4NCFRDLulaeyPg+lEn6cRBDZ9hAlRYMUVtAfsqX1C3xUhW8xfQKZL1QuEcDlkLR4oAUStUBSQ
73JDf0uZsobi2RcQ3YI2sp9RtEDnHTKZA4w7qCJnH6Ar/r1Osyx5TC2V/M1D2X2H3oAMoZFPCPsO
JtT0PVDFgD+PSfRxZuj+LaIw7/co1SAM6PhegGB5GoC1iLPcowqNRvWP2tGgrIXuCGbJjsB64nQg
8q+1Y+aPvefW6hnaR3xErHiqH8t6iH6VQWL+Q9Gv//v+9ly5ZG7Ww7hdj8IfnTEGqHRFiuaH3tFv
B8qBqBfMs/Mfj2QT0ktdt+Z0ZXnHtCOYODypo+to1Cj7dH5/zvrOPmSUtTby+PlHLzYZWR0RhOsA
BwYVd/tRGUZNdi6a8NrlLioJ8A72Vo7u9B9/kDO/hjgmzNnk8kGElxZbo0LAzCq99i9MmcKnzEWL
JeshcNwfaln5m28yTBlM2ybx0vjT4rh6uuMEJWS7ay/c8kfdy+n7aBjxF4mj0XNbNP27virSH1rZ
hcWZYndfAfpSbXEE6O59v/9jVq4O3l1m9qU4yyVyO7vA7wpY4cQnoAirJwc8CbiU0DnZBpZCZh7p
yPgl1saSLjKJlwlwqOhya8i5QLOYgMpNRFbmWnCFFQoEphnR7zSC9slvqwZ9MMf//B8+EgqOVLPL
IGnE7UfK3Gwnn6+8RmGI5kXvZNGzr+HBgkBN6H1L2VMIyGhFqTZuyPkfXu5dx3YJ/MicTLVcae5C
V0BfRChwdAChqQx0UYpu/8f736fNF+1yHJdI2+SEWDNq9PYDx8jVGlsfgysCizMac4i7TxIhi3Pc
ePRH7MJP3guQIL9KRLIvdTebTVh15WZHbCxKdABlpJ3KqSs3FnrlQiL2B8/KFMxZ4yLq8fUYVD98
hGuja/FTL+z+ofcc9008xd2fTzUWiNwTnB4KNcuNDHrQynLoWlcdDZvvYCHVqcGo4+n+TK8cl9mu
h3Cey8I2XuLq33KKCMYjqDXDv5ZgxnaDmmjhobsjo3GPKjPuUHYe/vnNRFWIZ5aKJojg5VXbD1mP
G4JL5GgmqJhY6G1YGhoClp4GG7f6yrl0Nc0yTJJ7Rlwul16h3ymTPrwWYy0eu8hpoaBFAnEUon5E
eUWutxvLNu/Mxc4lKQQBTTg1I4oWV0EBJU3zNU6IVEn1FpP5/Lm2HfBybS2veL62j9iSOGIfTRGq
+vcXc2V3zodGn3NDhQ3HYuxOnyw7lVaA7olKHww7/NaVIn+vl+U/9wdauQaoXlD/kjpPJWWFxfGE
i1F38/HMLR0VQun8kFXXb6RRa4MQ9OOjTCNNvdqaiC7j++N0wRU54OxxgOkdHAOF9cRGerF2BHgM
XNBdL4ZgizMtEKINA6ib17bpnktPeQ8GjIYTbJQQHc0eugUKvpO+sU/W1opc1SHeMChCmYsbzsoC
t7fMiZtEGN77Csw68j5DdLLysdp6n9f2pEOTAqVL0zCwMLpdLsCZqvatIqFh4MFS0tu6jN5V6dD+
Wxlm+JyMqCMiG9YAHVAD5Vw0SoPmPZ3k+hlQWfAN7WwU1+zQK34gFaJ+wddpn7OkAXSTZmYBrQMT
361g/PXym5LWA9EErooUqxfLwhGCNJ2OCTg4B63M1tOOJXoVG4WDtVFgOlDLIdwHmLeYGsdtCXZt
P7lafYZx0WQjJFjGxR8fTLYxQGWLpbZILxYHs8DsOGga7DTRmkxgKsvkoaq04oKsRn/406NpssyK
2iIxENfQ4oPKypkNIPvoagvbPBRJXRyrPC03zOxenxm6E1SAHFun+00d93ZHpWODuGYTQe7GaBHV
gqac8JeyfPud13guSWExaNWxcwHXby3Y69AAtzHCAkOnCKZpy9zQIpkKbD9Mr3qvqzkQqXUHYcK2
Gg7AvytMtTXErHqSLD/H1teiFQ8gZ5A/ikRvP2fJVHSHPmoNRDNhbhn7vqvTX2XaaOB2Sh9LHIA1
QHtc3Fe9nS6F+48v++GdKUVkoVTUG+8MNwg/lpqFSnupuxVuwnmqhsPUaACS8qZxrKPtt6o69IGv
jw+sVzYiL0yj8D1tFidBg7c2AMprGsq2s9pqj4Bqii0tgrDGl0nlYEo6DEYxJ8xHEkAjqZxHBy29
8Y/vIKaS4rtNAE9V2FkUqjD3wAdI6TyP2CqhNDoVRz0vcMOwY3fjMl/bMFTCqBPpAFGtZYRcoIrV
CzWE16GEe4hZofXTiLH6Suyueq7KUkPEox42zsLr55/vI63T5yqc1JZXSNc2mkIaIrzqk66dkTgO
AYe60DoGXRzyfCg3xntd+ANjQ0JnkdzNfeH5svktmKrqqsngdUZXzUFdDG/ywPgVVZYHAyEXIF0T
XqCTPbpZf9RI2X7hjYgB5v3z//quN2f4iM3rj4vbq+gKAb9Y1F5H/FHMMvtoAPmfqEUnWCL1CNM2
GPYaOgimAz1mY2Ps12/aPDa+sSwxSJBl1F6N0hpBU4bXLMEhCMt6LKQ9EMXmlGwVfOepvA2zGIrq
jzWDaeYu0u1Ux6IkxUnZT56cgJdCYjjnLuTC+5O5soGIVOdSN60+qu6Lay5Bm4pza8VXHZlFjGzT
B4/6+06WSHNb0VYs/tKHWXzUDP+ZK1/UH/VlTID6RSzMHJcjX2/1GSLpW2cYoPYn9GxqmJfcBvgZ
+3VrHp2Oas6uKmPxpksxKavCMMFppS3zs9WL3tp7Qeg+RtJP39yfkpcO/PJHcukT+mkau3wG7f++
yQfMhiHut7xlswr7w1QHICM9OgLawcdjLHyjJVhyHksgI+8QGDCavamrLkfLvUg+yaSN/3XNPJ0e
LRnmF1OX0DDMpDK+O26IJQ8CMG50kFCbByZcFvkFJfZIXF34tUgJoT+BPYczxcMxRaA3vgpik3pj
G6/sLY2wbMb8E8HL5V1lzbJBY8syaAigfDJS4H8qMoqtJ3R+9JcTacznFE4j3qXLicRgo+AddwUK
QdUwXjGlDbVdjg5TAyReZNUjsIwCkGhYmtoHhBMNsUdvGK5hbQ6JBBuRdemuQDTI20dY6z7jyIP0
Yl1rpG1DKxtKurXRHnqnQ69ezwNkuN1WcuciR4BClI8T6lvyEeCto1WAaTbhHyFP3enWd0wa1Ec0
zvrZMW4WaUAiLsT/Qx/QAvJb7KNnj6oQc3E40Pqh7zRHo8JiD1/ySoHT7PrRR4sGPjIGYpr8Xhah
909aeNYTylgpoSQ+uJ/CPlE/NZgZ1gWZ8MJ99LLJ9nYFRU/vhFJe9w0XTKRjuMDz7oBVVNQf09Y0
3Te2T2Vwl/e9qA4YIrifia5EfJoMLbiMMYprjpfZ/U4YVfMzLRHI2udidOCDI/4JVB0zau1tZJTD
FziXtXtCotiBARSNIGrvH5aVyhgZDOxavoIC+6sXdrQCZ0KFzr1U9QDSmTrpITLgNsLkHN7NNcIn
FyYB3bIme5uKBiI4/ROQ8Og03v8lxsq7QKz0kkwBWniVb1CJU2ncj84lDVOFYITfYYYLHbCsniyI
6VA3qCfHj7Hr9ghxNEQGezLUODyj1FOZO/AbvfvQ9oi6nhQ+Q18xZMVRKEb6Eow4ZXnnDS2Tsf1H
amg7YgdoUfJO2S6fIUbSYq+dKeiPtV8h64zguMw/Fq2DD07exP3PNLEhlkLX0/K3jjO5b61ptAzM
NazqfYQ6w1enECaBHTSYlP/bUPPLmxTSJcKfPThfXdXflEd9AwtJI+0/0n/ngCChVmVXBBLzK3px
+BJwwuRwQMVEeyfVhByRja1euHF5rAQ6JBM6CFCONYHAIqbq0P7DPSt3L7osIXDoKYorDTkVgjys
u4jx0gyIbDdGXdtoDAvsxeSV4lVc3MpePkV+VQnMyYQ+Iqal+kOP+sghLLAtatsckbS0xru2JvyU
etE/2lpfPah61DcCvZV9xnNM+jFDcGzNXDzMdjCmEa0Ofog3oEKE7PeT0IfmSO8JOe5WInptp/YJ
2v9G4Xcl+AA0BtroxYPaWd7ati89VxXzBpdudvLqSO6j0jVOsvPVw/3DtFKe5GGiR0jlg6V+VZpA
YdqojKT3Lk48NB8M6gfI4Tv9OAtaTPR8rTSeMLtAMmdnl5LOZYigUPipRavju9KrQpUYF8DJ3vkh
esGX+79u5fni1QL1S/xH5vyqODPghYOCqHtxRIUZTJhOVzX06cYoa/t87pRxp5kA9pa5A3+Behnw
80sURYJmVminn2ZRpBePUfc6tLHtIHAVhFuRn7YSZQOiIci0gBlLGqi3AYhZO73dlIG4+F5SD0dV
+TXRbOqaeJ3wV9ArxqbAFNPsxp+DGQ7/cP80H9k3NFMx19TgIweqcY+W5pnlmegy1g+eXXR/jaal
07yzI3FCz4x+PVYt1sf7i7P+6+fslfAauPeyL0P5uNd0VKwuxcRNJcyIHraJLiGgAC013iBBpN5Z
uuefilyTj4Pn60hBgUFDKksYT33kwj0TnXjnKhw/EKeSz/5Y92ewJ+KrMmq0MBMRb6z1ShiM4AKv
GLnyjAJdXC6zh1LtBkpcuEeSC7rIeLQVRvpPNAzxpzAV2sYkrRxlZdFSwlzA0l6XF4O49JXXMJ6u
4uQXPlwY+WDeXL33eei3cNirg1EAt905o2DQ2+3U4LOmJQHeSePQIpZAfH9AxyQ6T+b0h8hO2kQk
LDZXI6VTHuNlfI/lqpuj6yZQepfDXpt0KOajqTaCjrXV4qWfb0I+h3W7/SC+kBAqyMgJEqAmRTkl
R4OS0INP8INKhF5sjLc2gbx2VL2lS1toWWQXUxtXRZR4lyG12oNJNHUUkNyRv0Sl4f7pWR0KAcEZ
qKAhY7U4+gbS6AOiZnO6MzZv3N6Qz33sxBc36cKNPb86lAsWl4UiAXwFBWh62qptjP1z0YVvUcYY
LlQp6++pBj3wP3zVb0MtFmwAcxIMfsTx0jP/BNyNUpprhZ99L9SOfz4UzwLYQ0UfCyzD7d6wnXbo
dZxvLhHWpFB4R1XtYySAzgO6Auf7Y628EJRBNG3uRuj0y+Z7/LdqiEDeC7u62r0gsgv7ECtKTNY7
KF3m9L1sg38MUNsbD/PKov0+pLM4y32GjhWwB/eiWSHSAZmlD885omUdAWm9BRlY+z7knMGozIG6
sQy5EPaiAT/m3qVAWP9JOF7yGJe18YisZHRCD6nnEcTo/P6krn0hYGo1V1moo+mL8JL/cWpq2OEX
kcv4aqEUSGo36YhvYQFwf6iVe2RGortgg0nHXlWzxrYJtbohpMw7gW4pljGHXjWwD40Q00mJBPef
j2fTVZ4xa5iXLqtHrTt6LVIz7iVuu+iEl/X0d1+b34ym0a+h1bkb+ffKTJKRUdmh7Um4KhczGWph
JpJqxpYEQfKGxyHfpyFSOeh35BsnYXUo1url/eRBW2zLIUdZLC0IA7l8+zcqM8cnqjzW+9ZRzcZl
vALoMvF4mKkoYPrnLvXtqTOtxFeT5fHGgBE8DWOKLM6QGegNFjBHkBolEZl6JACD4qlSRfMl7bEE
1LVCPPr4AGzkJWtfTpvXAqfAXnrVXsG9LhW5q4vLhKL2cczS4UxMJ44+ldmNLtfKcXQACyFCxbPH
86fffnhXdVi8dIO4NEk+vkEn1j9roZBIjvsJdjwminV5tJFzzDfzooQDCoB3iPb8zMlZ4JBlnSYJ
0mviEtUZJs9jFn+g91BtlNxWJ/G3URZfVsg0tzqnxWEbAydycJ3GROSWkKnDDrDS/VO4lkk6ZA3k
b+Sw5HCLDdR6yYQJJiVFIOX2j0kV5gXBX+PQecJxCEVd9b6UjoO9y+B+0coYFn04KaBjeKif7v+W
1emlWEF3gjTjVS6tKpL3SBGaFaNMrkgCIkGFce7GkVmdXrRfCf/As77KWIWMbD9KC/9aK3O4Ogmg
GccMEKVx0//QnGNOIY4QJgEeWT6/PQjCqCwBzToIAF1bHY4zMpHP92dt9SC8yK1xkQLOXVxsjYrc
yvGAQntIKu1Ge6yOphUbs411ue+SsN63cfDj/phrc/hycQPX4XlaQp4BI2mDbVb+1Rj9mnog4onF
xGzGWANsbNDVoWiR6txv/NcyGcm5PpPIZ1Og3OLjtoGORVLL9OIJvB3uf9W81ZfHGxAHMnguYOpX
QG46ZsiPl+RqjTYlD23ryIvdt/EJLa/okLZ99I0EzPzc+MN/KEEDRoT8Td3QNl8Fuii+UodzuVjQ
dIJDb6QxcrrtuAH+WTtfJFiQUQinAYwsdkrsB1pvOhx1gMbWBbMy9EJ01NPuz+IL23g5jSSOkiDQ
Apy/RKvZrUZ71cXPV2CF5+8yHSNOjDc7hM+sMukxALUn9c/MS7KOWNwNs+jM2FW4SE4w86HMdMg2
OHXjHmzXBj477w38xZIp/RvzggrT7zDVt1o/a9uMMtpc5qGSQgh7+5zoWBIN8LHEJevkeJ3Q3/qF
F5A6onWv/YcDawPVp2vngIpaVq60UVY9kqYUNPIUJXTe011oyfYB3+7uFMe4J6d5Hm2wddZuCXfu
4eAcR2V+Fj36PToHyegGlQReJjz0T3KYGjsjyLoj1oIfLAe1wTCkM3N/J6zNqWtTNCE9haC+rEwh
s6jjOqD5V1vzjec4r/CJRZz512hP3+6PtHJyIbRR6GYUstLlzk6jSSvqCFibyHTUR+LSqB5V6GtP
GiKV2S6Eqv5sNUYxYXaubSU+K8eK3JQLnkoklZ7lDWVHTdnHksHNAbDtTqskGE0cy7bIuavjUAOj
EjbjSpaVCyP3rKCsTf/aVXHR7zo8n079mHg//3wu2Sc8wjT77FeBcpAW+jgZHUXMxCyvNJfbI13Q
cEd/17tWWoS8ox8DXk+KrXR/7QMpLRLPuuDaXpVm8CYYLawYvAvUru4jDawSekm19SivRTzkw7Mu
16wpyi1zexS8LCrtEf30SxBEyGpNyBOjvajcAdeaYpwoY/YZErdp5KJADRWlH6jeBjj8TfhZ2Xtk
2lWxEcyufTmQNzjlUGvMV8Vs/BTw7cpdzD4MOT7hnzXAAEA49P7Krn45CR7Jwgz+5Ptvv9xM+lEW
kFMusCG080Bl+upkQ37wLSgdKhE6+M/UfwJtM+zcAEEk2bgo1/dOuVFtWf0lHFXQzC6Qwle0ut5E
F5lD61wSPCl5XAMgC3sAcgjlZ1gPWefKL9rvUkj8sD2dROVYaJlZnRTQAnwlhNVHGz9p5bJyQc8D
VZlzUR7ixdwApaxGE4nkeAyTUwUq542KBu00gwX/w2qDQaPpDOcdiN5iA6ZT7uFmEbLPZ3K5iYPN
UQzlFuFo/lcWzzAkUEW7WTnocyxfNLwKPFWXpbhYMYipoCz8cye1GMhPha/GFP26v7nW5g+kG1OH
NBkt0HmL/1b+cUmm8yS36ZFYg7GXldWci6yLdnoXJ3/+lrk2EMF5rRAvXlYOqE+UUvm+uIgx9B5q
zJaQN7Iq/PLqyVREooGmdjhkTF/uf+LKG0qpgluR0EQjUlhskTxIvSYuTFIlBJMfqlZUV8ce/Ucv
crRdZyt1HWq1FZi8kKKX6wiBZKa+zgSAZRE0KCAtazr5g1cI5IHCIncMVLtdDF5HJyMdg7jZXlvH
HzCbV0H1q60c95djl4DioF56PPQyNsQB0ok9nhuoGfGuddIK2byqGiHM4zX0YZxcAdakikGGYoY2
RMi5FdEPCtwIIQPfSMNTg8L8V6+AhbqvOqv6JhuYJu9rt+suTQ7oCY23CpnBjitsi4S79rxzZRka
NQxIwK9eWBEUYVkUlJxFkA84Y9jxm3Is3FNpR1SecUjKL4Ebu/R/ii2JirWrGci8Y8ICJidYFnMS
E8vMDFHeC5cYXsSlah6ww9xCDqwdVldRCwFLNQ81b73fTg8KyWjx9zx9ooySsykrCS61qh68wmx3
Qa7ijbriy89e7qrfB1zs5aoIsGbppHepbRyoqxDNY5VP/jt/ABDIn7A/GQXWDQDcMKnCYdIO6ZTc
P0+rH00JkFuKeiPJ6+1HF4FdlCM8NK6Monw3CBdToclHMbZU5s53861O6esrCr4OzYSZQo6e+Uuv
7rdJFmUddYEyPTSDO4yRO6M5wPJJj5aH29P9T3t9VdwMpS8+LY8AFLkROVDh2NnPKZ36vTu2yInU
vXqq6VMzx2n5cH/QucJ+u6Z8FGCEuWVHs3R5L5ZE2HQ3WdMh0plPPPX2EuDJ0Qk9pAkTq84/xD7V
P1fU+QFlsGljPdfml9sfvjwVaxoAiycgrpHbHPQ2uCr8t94Fw5S9cdqymC4RYFZvYwevDkb+hP6U
DeVt+bF1V/e6QIXjivF28qS8urkI28NfKm+ijfd6bSiyQkwtX8gWy1LjgOC3EVUJYFYLhdQmwq1F
a1z9WMdYGN1fwrWhqH+Zpuk4xCLLlElWmGf4DUzYcAzF44g52d+16pqDParh0/2hXp8+amDUGgjB
XAZa1o3wnsLf0AUNHJB7iprXwlQ9BsfoMh8okkzH+8OthHyMR4EREDnYD22Zo1V1NIZ+b4VXLAec
T12VebsBWxmwWql27LD7BHVmqVMbIbLtizB+UxQt4KFYUxtlkNevCaUWmAZUQgCUo0Nye+1YSR90
RccP8fomeu/mprtXFrkpMgX23hjwWglLAdY768wP9+dgsbozr2FWOaLcSrBPsLk4IK2Te0OsN8O5
h9yGR7MKAP2h3J4hMbHxkfM/9dtd8DIURwM6BSGmRbB5+5FTK5o8MK3xLD2vQkQyqR4I/YeNQ7g2
ist60g+Gp088fzsKUoUYPqWY3WEHJE5NH1ZnUWYbCenKIEADQBhTTwKUsNyo+D5g9wQa8AxEAhVH
RP2x/gTJ+O/9xVmch3nGKAnTGkKAh/vLWswYOdhQGlrSnwVtpHd2W3pvdFmVb8EYTRClh3EjYF7c
1i/jAQqgTkYoS/F9sQ01M0F+YMyHs5UZ/gcrbsQRoz2cEdO0PBC8xYemaPSjg530pVFhvrF0K3vR
BtDLNU1ZiMLq/Pe/PYYx5Qw70PH8rM1QHL0iBPbZBxKF/tLqPt+f2pUV5I2nEg7CloRkqYONMlua
ZB2FFz8L4wSjBgRDXV+GW3TVtW+CdsMj/8J9Uovt6BW1igBQj+dhNLIfzKhdn52sDrWHnMHyjYxx
eaPBC32hkNHsgrJGF2qxYwAZNqFN2nyGPo4vRpBY6GZL4edfMl+IJ+yE0vpblHLbQRp1PmZVrpxj
Gcjeh9+UuFslvlnt/PbM8+jT36Shz/3Mms7L8NuS+oMVGVEv5dlnHtCHDrH/fBB2ZicnypvGbI48
mvURtEtcHlD0kdopDqyuwHVcL+yH2BuaDAFdHI7wapsi0CMRLsSaH47v9WFb9eHVAeDnAh8Bs6KR
Ub2avsGyozZV03iOAJ79naEh3O8DvUUbGHvsx56s/+SmTv22tXv7qMux3+gIL2K0mdZL/YFKOMkx
kf0yXLGbtjCNtBzPo8JzQ88IyrD6DR9UmlZfvc4I32R8+8amebVFGZRaKDVm6G5QuRd7ZmqnZtCz
2f8jjLrvsdvhSe7HdY7XmYa3y5+FEy+fCHIGkjofSY9vccgxkh/I1czxnHVhd8GXEXqRX5fkjIEu
/ywr/99YVPyJkSBqkJbf7j6Ovde3DYcvaUQOBjUNuabHsD1DreqPua0PxwELKGN3/25Zsij+N+7M
P4HySyCjFqkTuX4AXm0Yz1PeYLAzkdg86I3y3qsQ9ha0FJpuY3cqCjv+S/p98c4YrKOfYRlNsqyw
ZgXvo6FUl+BU4Tf6+f7PWzuTcGcJ5qhKU+tZzIoIbZFg6CXPo9Fg+Z7V46ek9QVo9aahRg1B4uP9
Add2NSRyGPvUomepyttl8GyMWmWfyjOyBwlgn8x9WypcNwuj9I9tpYyHvLfERoS8OigpHHq2KGUR
b9wOKnGJBLGtT2f6O8nsQmzQhOz08lkPq+BjoCR6MlGBh/DG4q+cJviiM+8JWTdSj0WaNZQUYqwm
lOcQSqqxjwO3FscE0t3fFov71x/P7MzToeU5l8bJBm4/UgwueaJNDSWIpWAXNQmiUqHVPvUBRij8
jnbnFW39p4Ech0knYgQBRJeeyvjtqFan8kRV1nSWSOEWu0ozynIve5rYx/uf9+qRfhmI23ieyLk1
fjuQEwRKJYgIn9NIolBjqPicDHKLL782isU55aNosaKycjuKLIH0aU2unZupguZhen0GmtcGXbyx
NZag7fleUPZMBaSgiyrA8uRlVuIKLxbaWadq3x6VlklMn9A+mPbKn6cvKGT+KXdDtLr7qQlpYVc6
DowiqOxg3/QJ5jCyMKFEIPCGH8Cfz/asQQJWhkiLI3M7D56LTWKYFlTNEqdwD3kUz/6NRoDu9/2B
1o7I7wMtlhV5wsQbFQOZ2ZD5uwkzV7krhjL5qFWlmjY+a5FbzZMOThIEEM/5DHldHEjADm0OwIjb
R5BM4aUk/rKiRr9g/ZQ+p2ZtvwsrROrcVKlwY+iVcAKTXej1OkVSYHqLDx3JW8fE5i4YUzf7RCmi
kfuqdIePvAsGzlaNK9/4whuv9BGLPYbvGK3cn+qVvU16x7dbGv+JtNDtmtp63pauhZGBlUYJdtqy
rvtr2NaFu4EQWhmInY30KfKL9MmW0sBYsk5xFjf2WfqmcUiSYgDI3KR//nRRmyNC4m2FTWstgoda
Qf9xB88+e6awkGtO+8E9dH2Y/uIiCuJ9PXnG1/szuLJZ6TiiTcLJAFWylAPW4zxAAiWxz7no7UPl
2/VRYYB9JQXcqh+tPMyI6bD9iZTJyZfvJJGRoyWwwFEebprvaexn75Xrie7glmmR7XD1rNqN2G9Z
dJ1PB6gmNigsZZD1S6lfM6+KUaMXfk51DAJP9ThB3gnKNH5faUH5ONF3/OiXfvuv0ag+3VlTqH3I
u8TaEotCEoWteFMemCVtZoVZ4gR4S8tkF91lM5VTZGGMRp0S/3eikVOjNeUHIX0D3p6sVPbgmAVE
cVx6cdeLB9381fjKlSecdayIE0SBBAKnE3+J/KDMDzUvSH4JIx2fwyapAufYRar5kmVh1e7D0NPD
g98ZEYQkdCmec/yb/9JEmD7JYKjLr2qKK3V2Y23A0MXGDMMBn2UBQ5tS6wH7NK84iSRSs4GKMPpH
SAM4qE5GZVBZRaQt2ptOqv1dVV3zLwFomb8JdHN2Vu/1+EspZmIhfGHbPoZJnX80285A9qIWswVJ
XdvdMdcbjHlcSD37UHoz1T/TmJJ+FO7X1k3tYW8aQ4yAo9kJ5zRwMvo9LUwM8NJYee+QBO/yj5Fy
8DiyVedOaBCYeMWoqKxxDCQJRDW0dHTvOGXG8F1rAtG8i8K2etv1pkIMJzCr71FBgA5FXhM/ai+X
zoW2ez8eKtccvzRd0X4CIZJFO1VP2ieFrs0/+DYbvwKSPhx4E3yBLZemPIuJy/Vu8nR3PHgxmR1h
+GCqD4lmVf6hG3XvA84uYtzxFlof6TBEcqdlvvcryJrB3nWRVzw10uvsM9/Ufc7b1vTeWa3P62Fa
kSyPSV6lT20G5ALKHyTRfYW0HUYXZpZ+72lHqgcF7+zz0Ju0G72yb/82ZAdDtOXfiHepVgca9iLS
/IWRJXw+VRZZ9hikDcZ69jSUwc7PY1SwLaPVwx0gYSzc4Ls45SnMyEo/yKnPW5RISg1zom6ocTpO
FFVvkUZjt2902euIOnR4jPhpoJ9hK+TyYdDd3Nvn4MLVwS977EOGLla/ctM3MdfRtN7ex3bVpVdH
FMmPIW2HX4SQ02W0YyfaZZpe5XjjlIi8Vjg/Y4Qj858GrtvaKa/aRO5p3whczEdHfBW+tOoDNtzV
h4IwgiiilfwM9pl/dGTTy52JBkQ9q1Qgrd4nQ2ocfR7Jf/+vo/021FGJQZ9ATPWUj1blwgsPi606
88o7DdCb8q9NJgrWe/7730oFkSpcDB1r42z0Cg2NSiZlfIyHIfha+QPGXr5ZZWekKrD48brG2xJ8
XLt+TB5Ig3obqrpLRe1UCS8DA6WfG67Jpwq8Ev2IZKu/NL/4y0uOO47vIz2E8rP4yAFIu8oxbjzr
UKjyEeujhJffkW064bwdww9rVWL/DOyxzv+9/5CtvS48z6hDgFqcX9Hb+TXaHJleMABnhBhLHHtC
c6RRLaePJg2hh6G2vt0f7/WnzsV1yvW0+ilPLl8WzEAzoQW9eZ68FMpU0AkZ7l0EJdtHEU8mkii1
OcHFnDCO3wgwX28ldMSogWHOO0tELd9s9Is16uVDBGrXj9xj3tjqpx/GWLOWEuQIYDY7a4+AXx2E
YxCn3Mo9V8pwFG4B2c5JC7nZMnFBysky0ORML1aIufm5s1AnxD4qw39a+cTZx4aUDhUQEdbqTJe9
EKfOgLfO/S+bz4bMsq3u3+swBiFgalovQBvKnYvVj0VYqiEJ40tZ1VgPuHXlPo61ZoLcCp0f91f+
9U5jrJm0gbL6zKNY5IeFb5ZZjm3lJXNUi2BWGB8BL7RvA6N3TyZ6WhvL/XqnkbMAK2HKqVwb9iIL
7roQXySUIM5OGMUPmMAAEjen9C3WuNpDWMeIn0hVH+5/5MqEzgVCJK34RqiUi0GVHOjNm8o9c3Mn
TzzkwLZGazr6LQb294d6fTXZsxwBjRpYFa8bJ5UfWHZj1u45Nwv9JIw2vjbRuGWUsLJqNL45NZRr
YU4v4y/Nm0gWihYfFiTreEI88VwHfXcMe9lzSrVgo4rwwsq7vQuJ5LHZQA6eo0I1/vZCioZJ9QNZ
G7VhHXa4ChyuP+oZqnwc+lJ9yMusR2W3iQEC9JrneQ9RoAXv6r6y34fCyAHJ98Po7yKvEp+80a79
g4Z3XPI20g0gAgiCTO1DXZjNh0g2nfdkZ6PxDfUA9/PkEwqd7i/Syn6gx0y2h+DVDJeY//635ysc
dUJLs/HOg9QHbY9ndhkcQXWjZTb65rAFpVodbna1cBlyLuXdDidqxy0mzF7ORdk6Ixa6WYpumCqr
T0aS5uKP00gcWGa4DyB07HWXbYVyBJltB5p3btKa8NLvLLyb0+r9/Slc2eeMMkuGaQ59mWVPxkW3
ELOc0TvnlsD/TsQqav+fs/PakdvY1vATEWAOt93sMJwZBVvalnxD2LI3izkXw9Ofj7MvjppNNDGC
YRswBFezwqpVa/3hqzqi8rMz0Mb9gEArMlCI0lKCvms0OaasbbMKr7MTO7NPuqyT/aFr3LR9bmEW
bQ+nCoLESzwBM9qZy62VW8oBC5ofxPtiwfXzRsmoFyuy1cOrigLvFzKiTv+WJkbxVVcas/ryeEq3
BqM0yNOKNyyohFXxI2rdaPBGqVzhQioHWSdeggZIrT5JzYt3TsBGAGHjU9+lpUyWcee0ArgiNbVJ
uSLHnvuZ7DpfjfTh3DXT3xPHYycqbkR9mhU076mk0fBdt5MttetGJPWVq4npyUe0LhrfRtvupU2z
4lBUEoqults7O2dZnFXMYlBOrbWUc1Dru128Topu5O5WrnqV21AIchWX0LTWWuvU2+2I9VI+2Ij1
xMXwl6KH7kVv28l8d2kbhLCJ4RNfTW1pXUZMi9HOLbtXYC2MuXYVZYgXkIR/OeBdKifVn70oao8u
6iO/P95OWycUNTMoyUs1CUTN7edzFIXs21y5ZvVsP4Nxx8uR5+zO922NglgNndklXaVkejtKq0Dc
adySlU0nqM4DfTjDL3o0+HcG2tqxcHRI0Gh906BYfQ6MTjO1QsHnOFSTEq+rjl4s/zEjaq5NhJnv
49nbOowcCzRLsepCzGA1XIe8VIaUpIcJSmsC7y5b2k+dfZgS+QuHgx760ntFzIutsurxuBYNbr3P
wmufdjgC9W7Sf1ZFjudsmvc46BZmxeehTuK9PwgQTwFsk/uiT3wXBEq2Pqbu3rUPu+5KWTY7zNps
f81gDh4pthand88pc7nAE+kR6Hd5rZVRVF8ek9dMQ30DWGDiT8I1KD627c7ybWxLmiyEURgdS5Fz
dfZp5ReGltXetUqs+EOmA/TqbZlc3v9BpGAU5nCrYu+vNn8ENGAoyeSvUZqNzy7mqKeo1qJ/vcgq
/MdDrZm6jEHqCqTrDW7lslNuD5qeVY02ZIl3TTzgqib1Fei6erI8vu3oqIZm5mddWBxxhsCYqZXy
UNme+0djzNElBPW+g//YuJY93ooEtOX03z3bMgobOTpk3P9tldIodMvqUvaNDCLqaMdYgUUbNzYZ
HxfannDixtmEgUGjAJIJb/t1TI3rrnX6nLHpteAlPIAYz8iqTIzYbGUc96S1N4fjjfpGzgHms1rl
GOW1vgD3eQViWj0JezTge5j28GmoJmuPULsR5mCvktXzT5ODsvyYn1LTIZw9JNhY5tnBsEIbRxTN
IA9hHtFNhzZTvZ2DslFUJjOlM0hBV+evdS5sK3LICgS2r202d/gMdyh/HXtdmLjjhmqjIDEcRskz
ZX4s3/OoRZtPFEZcUw/FJmLnQK3Jf2+7nFY3pHR2FZfKaq6TwWzNxDVDdMQGlOE8ijB1gCJtKT42
ZUO5VWSJG57CWZGjr2Rp+izzZPzXnuz+m6jcEheMHgWYgzvGica9oCHCqHa9g1GDbgyHPhzqcCeq
ba3Ykl28leaXzuTtihVhHI3qLMKrlzTNv5VnxN/VNC2/g5fLJr9IpKXvxIL7s8dTjE45WTGo5zs8
lMM5t4SWu4AC5qG+mK3UvocWKjE+aUDWndoqblIfUI75+9y23jt5VqyRi2QXQodvgkR3j8/ealMP
5KVLXmU03nGM7MQ5I6QBHuhxzLsP4stA4FkxqOUps/Z7E5i99V3kOleEdt2LIrLiqe/Md9IM//c5
3BIA1tDWZc/drl+bRY2dli2jpCI7a7PExKfBng9c4rizvTc/iCcQfBrgiAAfb4cSU9kLrOmcaxYC
ovGwhLxWOlbuj6ftPl4xbaQRFA6p6pCV3Y6Cr5o6t5PtXIXTFH7raTWMC9V4cpTm/VkSQ/GUphiJ
9Pqds5puRChmVQOlfkLF0S3U6VR5YjxiZ6P9yldBbqPfBLYZoZHbrypyEmyk1RbRvvEPDbAQ3nsD
is1wGXeutvsDvSCs4MIvKHTA8Kt8DBftOJ3t0QHYtbgqaYV7VhFDPI4werG3Nax3BxC+iccRAFjo
oyg33H5ZKAwdwiDnqShtNSjVMD3U2dyeCqOVR83GJO3x/tj4PnY7gHQXBqMLfPR2vCItBIlDR/hw
EvVTT6v7M++2un0Jc2n9UENcT3ZeYhs7cuFNcMMsa4Sn4O2I0dA1aY8TyFUo4LRxFCoPdPAdf6qm
d8pLLaeZduWSHJBqQkNdfZzToaitAJS8zsXsBsLqWp8W0OgXZiF3wvDGaV7oA9AuSYGWFPD2q1Kv
NuyOS+dqSKq0XdOm/tgow86+31qtn0Z5u79/SggMGLNVN7XulaMB+NLTJ3p+k/wyuXF3RUPrnbo6
/5tAHBltwgeF2jU4YCB9m+jmslblXBzMovQ+T/aI9uBYFmfTxAJkZztubQ4gX8D22RgL5fB2GhVX
OtT4SvfqyDA6IR3Xn20AeXS5xj0D0WVFbisCFIHhGC5tdKrA3mqo3kpaEoKCuWxU/dhVNKZSkx2J
gVh6nAdDvVYu3WfE2jXfShr9n8cHbyOHZ3zgCVRBANfRb7n91A6jLQFXwL0ODgrB11iL0n+9eu5N
H88hJzvmOiSbTzgKNMPFbXS8q7zRaH/Pbb0NKkpkdJsHkeQ7+3gjnSAWgPCE0gymap1zFc2U9M1o
ONSdrKmC6FOid9uEzl99X7fDkbaz1x5cQ/b/1WpEO3ZG3zpFdLmQxaTEtjg43M5JvkCja4+E18YR
zR8zG9aRqSlPj6d+a5MtwlTgxiDi8D+4HUVEjjnGCm0HJ62nD01fJKdEgtxyx+rH45E2EmoE1cmj
eaIBReG9cDtUx3+aKfC4VyAP8uNQANY4oj3i2sexyOzvZoGEL3Zp0fCk4u/w1dMGur0IEu/EjY15
ReDUhSBNiL9vEfRGbOCpOnnXwhPphz6t5EFOxbuh+YheYJxk0K1CQooX4e3HNraZ6kOjeVdo8XH4
Vh0BhT25XbYTJZZZWx3dBZi+iC5SQr/L0kQeLbiKKLxCMihDP2sVo/abrEn/k2UhZJwhyepXQ+vU
veL9RvyFqwtwErY1l/Q6PE2IJbRFmbE/s1R76ZjtYHRE9GpGmHUVk2tffmH/LHhDoH3MKn3n2yl1
Sp0cMdWokpiG/J5iYvJqt8KlR0LvQAzheLKQivVxOPcubZrk50Hr9jbP1kfTPlhk6qjt6+vyyYik
09zGdLH6xkq/j0nZehcY7ol3qAoSdrTl2zk9Pf7wjSNKCu4xywj1gANcBQJYZoORe1x0buf0R8S8
MQwrveqcNFP5C0MxFqWbJQyTJd9OsWFNfdFbgjsOIMPXLPbMf1uCs3UQuYWlx+Pv2givYFX/f7Dl
oP50gasqFlbWxCvG7oWKgyNZ+Pd+ztqnEfhYcRBzpH0C7OE6BxQcsvH6ePStMMBzY2nsY4KMbsPt
6Dq9RxNlIPeq6EP5ITbT4QWmwJ6M89baUdhbAg3aN6zh7SgQxFW7whXx6kxWczLRTjmOaHKfkA0I
d6Zz64OolNJCBih6z5oxRTTPakbWFSKO9ZSGc+y7hbGnZrg1ChDM5XW9NHLvQAFdAscOo9WryJCv
nRdtbIQ+9ox+Nig3uI3QFiQtRouA8vntvFHAHqvZzu0r7p8VXDut/W0ycEnlgFPTM1MsZLBCuVT6
GPttFaoHBarbC+AxmpZmr/iqMmjI46PKnidReQjnxNp5DG3FXeqE9H15eSGuu/qFoVxSRYHTuZfo
PX4oeXbQ/JNaCPWE4JG7s7ibl+fPw60OCybdeYxflH2tpNT+CjvT+IejKvNzj1u0fcwbM0UoQJRf
Mt6dlP7otiJWWLrJnqTK1o6GXUQwW5rEZEW3K4OrKjYHtrSvypB03zyhxUfwW9HH1CrETjTa2mto
hkDlowpHCryaYlZe2IU7OdA6FeMIqmT2IwHm8XEg2ArpFPrR6WMpnbt7DBj1ELuEmasQk/MkWlf3
0cIeKXOUxafalGKnX7OxcQw2gLOIWVCBX+N6IL1VXeWFNmn93D+HUniodeXKB2ZgPI6WVYBfbX8h
sNP6Rq0Wbi7MyPVjSU+9MHIVBjW6LDykRYXbxKBYV7234h0Q9cZ8wkEAOLP0Tji8650qZtmltWDV
4so7YkEV+7Iqo4tw2/QIiW9PqnNjQ96MtwqxmdrPiUwS5xrZCKo2sa5/cMp25IVQJzt3xuZQdDPQ
VIAcQwp5u/er0cl68Lb2Na+SHNH5rP041MrwFZkO/92bcpFSWti5oMTJzm9Hosrf1gC7oqehjOUh
jIca7U23e54HN8GmxNrzBl9++SqLNICvwBCHSb7QSW/Hk6iPG7PRRU9G4zjZUxfK4mtSaFp5TEtj
+BPtGS87URFyEQFLDP25S+WeUNDGaae0ATqD3tSiXbu6kDsxqty/bvTUV612sioef9xB9c5p30g6
CF2LUC03/yL9cvuhlp7FWV0bEUlGV70YlZCvtjs7r05j2y9R2JWezwx10cHBWvO3x4v6pp2wnuWl
R4vxmg5N3lmOzk8ZT8d7Hs+fQjwJp/RqMgFw13SDctd86dsBiLFWl9QHx4rXJObJmAQGFsKW+kEq
eVX6etibl2a0zflsy6yZD7WbOP1lQFA0RTC8whhj1haksjOY9R6FYGviLDg1zN3y97p+hDi5YVTY
1l4jyrji4OiKcw6xcP2UxXMXeCpgJTdt1ZMz5e7p8bxtHTsuATpNC7DrrpsYOmWYufjnXNVcHXyv
n/VLmFujn5bj8PR4qK1zAHyHI6eTRd2/MTh0Kk718VPRixTfERAf8xGkc9b9aYeG/qcrDe37qJgg
UGJhui+pxgtohz+79bkujYzlPUezZ93pMjKva8y4FyhzjvEJV6PwNDnRj3YSe8Ii67oL9cBbyYZV
rFaKNLNkP6VBPatqi8NJW3XWSbXS9HV2h7CGujUTf4DiYrSea41Bs9h1q4CmvHpuETTqUJ2ojT3B
lXW28/a7EFIjIi20uTvF0LFH/FuiaxjoxST8omjtS6fM8TmRIzJ5eVY9G7JN/E5KF7GLRlySctgD
LK6W4X+/gR9g0MQF+7vW1WhNrdUViLZB2lnOMSwa9bvWw6KGhGR8frzrVlfm21BoZBKQqATT/1/O
3k9xQapRjfQmhrNpNf/h5VGhHl09KnylrZzfCxQYd1KQzfmlTYXIF68F485/2hBgxxDcEkGY9JDY
hYYyaDzlxqHXQtsvjdA8WQ16L5BJxEerRuuWNGWPqrf11ShAgecCBKTdMTBbnE2KNsJVWKsT90+1
6eyPckqLc+dE7bOJ8lW1k0RvDsj8ck9R8KLgeTvNjpYkYeahN6O5bC2IOtlvk5Lkz86giM+Zvlux
WGV6b8sKB57iDE9poCSrcF+KPjUqN4mDHNj62RmG8SiLUUsPRZ9MSALK0G8S09i5ZTa/kqixeGW9
ySPffqWIUExLZBQHjSfH72MlukOhiOTDYIWI3EfxnrrvKmT+7ysX+W4mlJ7Jmu4PdyNXu8IVgVPb
8wGecnfRcvl9skPryQuhBOAAmh4nVAYPRTb98/jkbO1kjYLMglQnVNxpoVqSlobhlYuKm5p3B0Fj
ezxDO3HR3uns+ZxLrQ90SsbnSKbDK5AV47dCzsLZuThW2csyC9SuF5ok1zvct9Va2zW2b9nYR0FG
ZnzIXFv8Xg2KuvPo3BxlAUHC9lmQc6t47TLDLrzWKJji2vgHcN/XuhjNP3bmdHXVv30LFec3FMuC
fFh9i4FeZN0XsYKel0Lthz4P8qvxHHevvVpVOIKhrBiornC+cXIzmjvTiH56IXHlOmQ9/mgHRYRz
c5g8NiMUqKonMbFpk/ipqK3O7wuJacZYpqmykym8vbp/yrD+99OhbhJEF4jvWjgnQ5/Mi8FTPim2
WXtHZRDzSzLyqINtF5vqNQFIVFLJ17tvwB6l5TvuqD5rYVr9FXV9+GKXmZv7aCiV407iuXEsgXjR
TkCYA+jc+joZqIoDJ1Ew41Gi4TzWnXEWeA7+o2el+nks5m4n2G1tlaV1hJMqgQAQxm0YYKs4iow5
GHo9y8DSQ0pqvT6JnQ7mm6rTesa5I5FQpKzPbaKvxlGQs0M9NAryDMr1YdAN8ZcIbfNrO+s1OyEP
M2BPqYj+0ntHG1+VycivZl808jjjEt5+MKYyRYckX7TcsMEevwvHnodD5eoU5xwrc5uDq8jpG8wS
5+9GJp160UZOvG+7CwUIHmP+ewlMNB4OHZ2L7jqgkAFfpucRCLGu4kfNKibo52E0reY6de40Hyaz
LJ9xRfKiwyC19PdiqnT7VRVJD5BJ9FFz0fVq+NPhf5L+txMq8bqlKuAAISFFOuk9JY/fHx+7rQUD
LUDeSeUVM7DVgjn6nJbz1OFkrk5GgOud/WFo2+L6eJSNO4niAwGTaEXDbx2npBeX9L7Rq66SUn1u
qqF+tou4DWA+wxhVvK/Q+bRvj8fcyKSWujX6JUgIUbhffRkUy1YHzo81VOJVR2h5+VONdr6P02a8
EwC2Thl7nfYOoAFqOqvQxaVPu2PGbGWqyx+V50rWNJ1+j83Z+xhGXvHO4tESb3iPgO9dLkA6hKvM
bQrdCDOOHGuF0Jgwmm6wWjjXGbStQ6QYDRROxVCTr4/nc+MjudRQYOC5vpSRVvOpIedeT70Mn7pY
0U7zoP/tiLk92FMlLnk173WYNpYPAD9zyROMwLpWN66duMXIFV3nvikH8u1oid78acs8lrGR7Kzg
xjHABAvFW+7Jt9zwNp5EplFFar34ZpR1dxjV0nkaCSo7F+nGFFJ5g1dHew6A09pJ3jAxq69sZOmB
zhmsmI6q4+8gSgTWcV4zl6eqKSPbf7xuGxNJLXvxOeT9j7X0anOCkLZaRUegvuZ97rtyVs5plVBR
QSRwZxY3hoKdAbqdmh9adWst/KydEmEkGkYftSzPDrJ/r7IyRH6ss93A9VbRW10BS5rL4wXO/1IE
ul0yrLJtRZ+NLHDy2CtOMtSwrbZn1ZIHy5KNfYh5Rv5oeif+M85Bbh9MTY4QluPM/DdNk/qViFvN
VF3pLJyqVM9Y90i4Z3Nytf+o4HDso/Aq3cOktsdPVRm69m9N6uo/hhvZAMDLZPjddZJ5D4CxsRU5
0dATQGHwalgXTc2xR1lxVNKgij14GZwvPwTOuxORt0Z506R8E1niEXg7eyY3kTVGvMEtc86u1YAq
nmdMe0/9rVFgMVLbI0El/VhV16YIyS2gClmAg1L3Ei+wrbbsxp1ttzfKaif0NcMMepsFsYUFgzHa
4qzbtbozytbmXsIR8mIWKc76PsHWUMs7TDmDKleVI+iU/oJueXk2MfXaiRPLD77d2hQjl2I9NiII
Pq4XB7eNsW3nJA20MIohjUmtOYV27v4mNTuPfGOwnHOhq1fDSff6BPdfSZZP34OiKH3DuyPskRfa
6mimAcoGRWDR5j8YppyCBSq283jZ+ko6hmi1wQYFhrFaNlHXecGrOwsMoKX5RbRJ258bZ3SjY4au
Tf9Dd6RmHszcCIOO/uWwk6tujv8GDFnAVRA3b48AoNwBBX9muaus4hnsbvQB3Vn14LaWuOZiTD5g
/6ueceLdo0NsTjJ6JXgh8mggh70dudOdLsZfj5FnVZuPFdjivy3csQFK69Xevr0/HbyQOX4Ld56e
5nrfFkOV9W2G5XvMQ/oAiVO8wEHrL49vmfsMzyEP5yUKrQqa0zpqQcIbQGwUGMvHOGkdBzFaua+W
kCMOMqyJrbXowlebwsue2PaaMU42xNA0bBf9qQVNtlrHRo2KvjXSPCjNYvoals34mmWJrZ7ySCt+
iM6Sn7u2cPwxtfrn1FCi9IhaQJkdbHdI9x5AW0tL2W5RglqqS/YqrkY40aFmGmbUNqsvtcjp7SGl
5qtpLL68f8ahYC7uWkseuHbuNKgSd70t8gBHv+xJVp76eVLG/oBqSPul8frijLpZsyMLuFH5cHht
Lehv3pQQYFbVrFbW1G7zKA8KWVbnyY4Uv4Q+9GmA3+j3jv7PVPfeJW26/phlCKlR89jT0N/a0Kw0
O426yfJuuT09sTKEUNadNGgQFr70tUuXlj7r6fH0bn4pQnQo1KJ7CzhxNYxiomeihlYajF6TfTaw
8/EO8JOpwWdaJRZ3vmF6KbtInFw7zhGIquzh66yHCKs8/iX3WSNJmw5oBSCOCcB7FS1CfQBcoKVZ
0LQgoQ+V4Qx/Vyl22Yd6GKNToaW/cpgXnNGia7wo9K/6gODxTK0nLwiwXjerk8vl+jy0aWUd0yG0
60OfxjI9NrpsrJ1v3Vrbn0defSvlb0CNbZIFcBjnD+ZQ28Hols1O5XtzFF67lCjQ7qTjcruDRgqk
UV6HLG3rWUUA3zBMaHdGvef/wtJh1gEYHzg+/7odSKgDrw2PKy409fpsGf+YVvy33iOYW3httVPr
2QjBRAPiIDXY5Wm4Cj19p46RA/E7SAddT77QJ0n/0GNp6x9T2wkvlshKMI79HqRpY3vCsqE9SVyA
FrIu+XTmZKLub8VB1vY4x8mZ18ExTCiBxXraPuvgRXaqP/e1XzhSILggnMEBN9aqg4gISCg11Jrt
YqC6fhjqQa9fXKVTcBNzS/nbrOrSONdFnIn/th23zzkfos788u7F9cjNAOIs7ZO7xZVtrqcMHQcu
RnKvWIGXfqU3EnuhMnoRTm/trO9G34zvxoBwgewDIVu/eCQBkdaIZECjLw6ZCCtfxpP50qCOd2kc
G6FpkTbHZtLbo20ozbEv0udUibTvpHXy+vjrt3bbcu8CEafKcmdGHHtJb5oUdoJSpFQ0s95U8jNK
G9N/6sYFfNGb7ZNXaUgOPR53Cbur3Bi7GAp/qC2iBLCufUTDOIRpTtcqisLcN+ci8xv3rOUny47l
i+y8T0biFDvX3kbAIElFenepDdwL+WOwUrmO9GiVqaFzsqvO+eDN5R7WfyN3YBQLtgT0bdpkqwMs
PD33eCjFQWIp8RFTy+Y8a1Po09t+p7b2kjOB6+RaQU+YTuO6pF9gBFI6c5EE3jzgG1t3zSwPaQfi
8ZBLMz8/XrOtEAE1dFHKX1zy1vWxWsGdvRVKEuSIZB2BI4L2x3jh6s3x3zN+NO+PurzPKI9h4rJg
2VdRN0rm0kSYMgn0Nq+fsAdw/WIw2ieeiOkpCa12J/fdWjee7Es5ekEOrh8SRd65va4wnhxaEYAJ
nk+dViADaqr6TlayOdTiaAUYmDrLWmgURddJiUctCZScpKSaCx2dr1b7A4XkPVrv/Z4HtqUvtXWH
+AYz6fbuQt/M85JqTIPQS8kveXmeUNXb4xtspFkMQ0GTLJau992DE+tCm42vM0zjZUe9QYZoec5A
XINkKDLD/VR7sr44c5wcFG00fdtsmp3Ien+hLL8BgSdgMphnrF8QY9KNvQqFOrCsng1DFL/Ck55e
Etb7OGC0ABSZovwBHnV0Aj+zJ3x8H9MYH5otOkzs2LvyuNpFMJd0l3xEb5vkYNvNc+q2Dex1azz2
aJMcZDVPnzsn3RMe2VxkDiYlNANxinXnqtPavkncnNnPRXeak7i8tAWI8sfn/37XvhXG6ZYuBh24
ZN5uJQ/PpbhOW75PKMj28aeOsBQcP2qbPbmdranUoP/SDyVzvTPFYxtrCmIUDAWqCmKP0507a6wO
sHU8/GZH9Yz71HCGiGa9V6OYoMpn8s7WeZWB1lu/yNra7DTUd5KgloXzeSzN5AcUPlzTlk6EvFCa
jK1LJpT4lc5bVV+9zolPXAS9b49t/KUFY39O2ub9JR1+Fm0X3CFIre9wHpEhZYELBnlhZNcTjjdJ
+Ns8K2PrK/D19xZga0e9qTRT2gHUt95RY1RlTpoSDMPJBdoxTJH7pXY7uJOP99TmQnNYMRIDWnrn
rRM7NN7nuEx49aNzcE7KKv3qSn2WTz3mH89ll/O2h+OUIRZsGuHOC+JNBeQ2DWFSOapvsEyAwqs7
BhmkrOq8PAnmea7T3/QccRuaddGMkpbe9Oof+VhJS6A1GQ/MQjLok2/gAGQcdG1acFyuWYmjYidF
eVBiHJX80Wrd9prB9PjWjXqFJlpfyWs7TaF9rvJpjK+qKo3wME+mMHYmc+uAcliIwQhIYke6OqCW
E4d5WaRJABEvD3KkI/3OtTJkvY29/bEZ8GHScExAmVICWxb2J9iRHi7kVimTQACm+lhKOPKI/pTZ
aarU+RTX8fjqWsOEc0qc/+t2AicjrXknaf7tqELBMCkZkXDdFXOTLu4jyxoAFERd92GcpXJ08tzZ
iXtbZ4EcFWXbRWPvrliSZAIRVhfYQp7W8slyGuXaxB1o1sdHYWv1GGORHueT7kzfZ+nKUrMnuquN
ZvtCje1j2+F07WWR8z6Y9du8IW8Oy4BO7vL6uV08gvZgT85AljNX3avW6dpTZlKyHKUm/RlKlP/4
0zZ3Cx5TdM2oc1HFWZ2zPh3nFhlEXpezof5tKuYkT51TSPM505xC8xuK4fUhA6+YHbwiLdG36wv3
o5qipPML0wxOeClzkhDdvTyo2UaKO3lRIHCJQVK/CQOReM45yeFOP/7srRW1ecPT4+Wc3AFKTFAk
mGijklOiGCZ9LVNb7XWoJvcYapK+7+PR7tNzACpAoAEALBoW6w6hyAWJjpLypOqsAhywmj9HCdgD
Lw7NH4Aw9+RqNxcVfAgOrbx3MBdZ7SK9KnHONZhJOxz07FBFU/ZsdCYc3KkFkHAcSqoHoVNFX6ZC
JPWpCpsI/mZl7NVnNuYZANlS/Kc/apJ/3W7nllkZjMTiXTfM4zHX5tRDF9hOrrIY6p0rY3Msgivv
A1qx1Kxvx9KznqWOQhFgC6dfbeRJTp6DD3GqYd75eEE34g6tXupNjEILfT2/0dCYAvt1tk85q5c8
b6tzqIZ7Pp5bdyC5DkwkqjFchW/L/FMkN6YR3iTGk4Edtb15mFBd+qElkfYnwCb3AxYNpTjggqkX
z30pKy5Dg473X/bMqTllcP2+4i+j9iezVspr2XSR6g9VMqA5amhT5p40c5DtMeHljV45wuQLgMd1
TuZUZXsaDFtrg3oilRwqykDNVxvSLAs6zCU9V8XGScaqXe2Q5VF6Te3M2jnaG4cNtA2hk2sHDOr6
rZHL2JD6EGdBmU9EUKVH+LwZmup73Cvj2TDDSds53psf58FyX+yxEUFddstPyyS6WZ+nnOwbx5Xp
tW9N91IrUfdES29PwmwjKQMuD+iU/HfpH67u9moqZ4kdMl0gN4o/KYWXPM1NapcXJt98RXTNCehr
1ucKZ+o9YO/WpucRgyoqKCNy/2Xif/rMMUqAbuSMHc8Dep6AMU+dFXfnx0drazINfixXOuGS+/Z2
lNKQWtgt3TSMBWr7AKzJCvRBSf5rz+aentnWVlkgN8D3KLLdIQE0JUkSve2yIMntBKMvUT2PSvRb
pcvSLxx3z0FrazhgFItjNmaKuNfeftoQd0OFpFkWFGVu+i23zX+ivtIPiimRmjKsvQbW1lRSMiYH
w36Hxvpqs1gxEu2mmWfBnHeaD3E99NmShV8YyvtbRmi6UA5CoAlDuTsMDO+VSSVfIN0LZfisVbI+
JVG+11De/CCbtJZ3D6Kh64MGvLrvTZcyVzdFzhEnqulDiUXNYVbM5uvjbXhffeWD0MyArUXN/a5U
mMoSdFSVpYHbdPNZIS7SAxPuR6Cz+aVt2/Qpq8M9T7CtE4bhvE2+TJy8Q+gWIPjqOkoJJDWpshVp
krus+ufxl23tQlhK1CXJtBbO7+0uHPMKHwSsxgMDFC8WGg087Ho6R5OsfUUrduZxb7TVHjRr5CR1
t6d0V8bWS5XlfyV1mn7qOHrHqp3eSapf0mfg2gQPzKG5NdeVQtRi4FUUURpMEp5BD+QAgyJcu+En
av4vzCPqjUD1FuGJ9TvccwHnJSOb0VQU7xwbenbFD6k7xkmsnhoxyvPj8bY2B/se11ASSMBtq5k0
9NlzCpfCC6Yf2ZlUvgpCBbulx6NsHTFyJ4QnuKbve1yV2Za515dpYLvSO1nYl59Qq4yuUa83p/cP
RYeBFyrtFpLE1Qe5lIyzwSYcRoken8swFoavjPN4GkBB5juDbe1DBJWZPEoJBPxVAlJGs9NECHAH
ilAxd0b8/xgjFxaoM/06iKV7CJSt+AHqBmQqZssA6Jbf89NlCeoE5knBNTZ5efG1WSTYI0if57hq
1a84uswnPVb2YKsbg5IkcsPwEmb11lkW+zBv0qVOzgS0QZmJKcfIye6Ok91FR1vJ7enYN+23x+u4
OSoxEpEhqoJ3JXMFI6e8duYkaAvp+DEv6EtGi+iMp43z7PRacZ5nHMweD7qxTwH3oJYHpHqp1a/W
s8IzRlZJw6BTi9xLMYvfEi1O/VwfzR2w2OZQEAQXjRLeFuul1B1hekg1JYsOiuaeQzurP0YpyMmn
0uZps/O02NioxJMF+4E9BZfBKkkY9ajODBHyHk8z589a1OFFokt0seJBaQ/0Woed1tvW8tGE4IkG
fda7gx0ziXMh5UgzR0kUjIc8edRRnbgaQpfnAnj80VT7vYrKcrZX1b3lObC0dd8SotXy6bXbSzss
4wDfoOqTo40feMba5xhth6Mj6vgyRcV4GcP2F3KiZUyeBwjP3deltKLpU4AnFOKUqE2OSJLg/5EP
sJikbYe/sJYLaJ2yP3H7rjyF6pwnykyNA8MuRXesE2gGxwp2MsWwEkrVJ7fgot+5lzbuiUXrH3gr
awkbcBVWw67Ol4wXOtzSa7G9Int1o12E3dYoNoGbgLrATtehJrFraFEdNe86tyo/nZZyYyX3FJQ3
oGecN1p+yKUtJKz1xyQoeFeWswD5NJKIo+Td982rK+UTOvgZRlwVYx7aoi6qgwYTyI8i0xJIlwA0
wQiz26kwbP+cBZy6mM1Tml4dTsgJZQ6CkfTCAOsRyTI/FoXMX7S5sP+otLL6hg1Wf0g0JccN0hZ+
j+/WK1Jy0U742/4lVFZxSeWH3FHGhDdiyNdoPKiz1GqO04j/rpUoMVsaJ8egDaPuQ6M15nkqrenj
UAn1VTRT7B6suXs/zxWQBmIe0PVwtrmjnXpC2HNRUuttUvEjk97Aqy1pD0Xt6ZchUfYEhra2HlkX
kZ+wf48TjrIWCArWWoHUEhyCnDr9KIAq7JzdjaiPsfli/6FCuLxDdeZxiJrzZEQB4LPh1Bruj6kV
3ZlUudq5XzZiIdoFBAmO0cLbXr7351RBhu7oFGoUxE1Z/WWKMhmfMHLOPqiwF6pDK/ICzEsthlPv
jrZyeXyRbo1O4RcFYqwRAKyvEpVodqs2o1wRKNReaQADt8GErTxrzSiuaW3al8bO05NOIDs8Hnlr
hilD0tMnEHO3rgJVH0XaNCE3FAg1nU6Jo7i+cML0QqVqTydlo/8MeAB4BOp6hMT1pRqj8KHG7RAF
6dx2gap2zbV18/yYt9H4BfEYTBlKc7o4YsDikybr+1mCPMCXS4Abh8C8zj5D1J1HuSzxJNMTDJX5
jPY0PJuujX1WdmdiN250IiY/E+rBIs23WlLHmctIaE34VCQeBk+KJV9cR0zHRm0mP6VvexKDGn15
vJobjMGFAYkXEOgBnpXrYmVL5l1GGTeCWs7JeJojh64wrhd5fppr/HIOErTYEIxGihbGBJr5t8Tq
BBR8yw7lcXQq7Q/MHusTZMvhv+ogstrX0wzFl6bOlZe0CqMMnrVex5j6Uh67yHmMPscalhenVO+q
57BMZ/VQdglG6IiTlt/MptT+j7PzWI4bydbwEyEC3myBMgSdSDlK2mRQUje8RybM098PupuuYgUr
NDE9q5lmVibSHPOb5UguVZQhTfjxlXZRlx5odvVfZ2vNbD46Riq7pQwyxGgdd8l2lZE0TzX0QLmT
wxiUvyiPk9yVEE736yjt5GbumsR4Mc1x+VzR5L6GlLhwHNH8g5oCuJnFPO/kF01lQHDMUhRCRHes
ZpEclCzUrtTa/J+8pSGzCBSZlMC59f0PeGHXQEeggIMsJpHneX6ZCqPr64kml4ne1G1vtLA351Q+
U/UoqbUkfVQOxTXs/IWDSfwOjx5PLtDO57F1V+rWKgPYkZVM2n2wljrSoGP90plWecjWsj3OSa2i
wQN/puZGfn9/zheeEqoFASwBYEwbeOL06m08lRfQQgnQ1taOh8zLDnq59lfcpC6NQqUFEB9xDF2n
swu+RTjeD5Zia7GpBgkaf1G7pqznKwIjl4ehHbGVI2CcnsXU+bDyPKSgF51prauwWpLqtU6baxrY
FxKUTdt4i9s3vbDzKmYy28nCzs9u2zRwHlq/C/Axs8xwQDBh10zrtX72xWkRzCLkBWmHTXL6jaxp
GkVQE0TXo9be5khtfppLda3XcnkUJHnRyt0kEs++kZu1jkSzFOgnLV6cVxfdiXC5yMy/DyvwWAHW
yXtHFH5eNcJuvjJAIqW31mQjR6SMhnyr8QZoy5MGyP39/f3mWwEg5cFDlmgTdSOKOV27ctKyVplJ
ELem9nF15v4W9dXPwZChcLtaiffl74cjqYMwC/VmM+84Hc6o7Q16lAdxnggXZsJoozKsGVGQCyuy
q/UaYPdNBMH0YJQSdW4iDWyQ0/Gmrk8xRl2D2BBe9WVz3gSHpDXGt7ZeQee+P7k3V9U2GAhgl6Sc
orp3tpa2ROQWoIsf43GeiZsa6r0Dj8qs9h0yxhIN+G7mg1ZBlyCUkJYfBrnWVxReLn3PLe7lUf/T
HDn7DauZ24lBkhz7g7E8JIvtlUc1GGa3x7e8vmtHc/78/qz/QPVPMnWmDeIBRXTO3gZiO11je/ZE
VVBlj9PCd4cb7KRKOJ3WIObdSjigdlWGdTEoHMcMJaQYa2dgaPd7qCczRti0ce5Sv0i+tFk6DaHT
DsUQFoiJ1Fd2+pvzy8/cgCabOD/oCevsltD81bJSrQ/izkvrz2Yzl/94yrrW5ri04UD/E6dzgLcO
xOliBGZngcEvgrivu/kHoCE39MSijdT20vbL+yt/aUYbDZwyPSW9N4epsQJwrihAxBh7zXs3SeVd
1mbXvDUuzQi469a9BHzNnzudEW9iVQEkY1fTGI4KSXejatY2FEFzTdn90gECXE8Nm0CRu886Hcqd
eKBKUut4MAiFQ89R1re2aOtnKSvxUnptmkbCS3r3yObC797NGzKS9xf10gGiHgNRD3V+qnnnN1Q5
2SX+lAgJACtDvoQ6hhfC5wJDWDq1psdmk1yb94UPSZ7KqUUsyN4U4k7nvZS1MYzIC8ZGNgCUrqvu
BtBcGr8/sz90qbODSq1pU6emUEnqera8NlGxluuJHydLnrTDrlmHqd9T6c8/VWPQjfuc6M/fGUM3
jEjIumm7X3FY6p+wHFpEvGZO00V4DGrOjz4d7CcpCgzO6LEnSLMa67g8BgTt6aPw0ubb2DijdrfK
HCnmJfCS34pGYxeOWr0ekjUNhkh3EvNoC80zIlmAfAvrwbDKuJ0a8XWsvfy3L4vikz4r3IUwt0ZL
17Rl6URT36kfOh7Dejjb0/QLblazXtkFFza9swWcmxIBZfI3m35SvldMTRB7fo8XuJ4Mh1pZGIuO
6FS9/1neRNUARLZaHK0UKpiE16cfH2mktIdGH8RL7wdRz6kOBzvNd1SI1qNjIqoz68s1i54/WcLZ
XiCuBUqFyRqx/PmWa9oaLpkxcmmPk3Yg7a/raKM4fmooplNnsLsEy1+1Psyqcz6sQ1E9aFWhfRjd
Io9dFSClMkJ4/RHQ/Eyv5BkXjoPDqlO/ISLm153tUx4uZ81bslNTc5tfQnPW5yWZu/9l3TedLMpj
SHm4Z6Pk1gCcrPODWGvMNc6B2TT4t6Z2f++JzpJxrg3Nry4vjGuNnwu33MYs4YHYauoEXacfvDfL
vu1zVDxUqopQBWOwW+dA0ILJ6z10dh2qdRnAX0jmj2WdXkPtXhoe3h0ah2xwuENn+20dkBxIci2I
gV/KGARtFml5STWyl+1tORvlfR9Ucj/IyTy0pWNegS9eGh79/c2lnJAMDOPp7BeDfp7RZUSAvt9/
hbNnfXCsRmfpPSPMjKHedUY5hIh14i8Dwjh6/7SdC0zjPAkea2OkUBsEZXEe8DLfxRd1KWIbIhHB
4DzUT7lf5sZuRF/yaV5NDZOPvO/+ydcpZeMV3vfOSe27HL1g47ippc43Y+GlP4SwCVJqO0ue5rmj
Dvf+L710BUEm3Ah9G4nZOftOyOx7ZDGErnXWdz9mM/eq0M8Xb0T4IJl27w924chB3KYDgXfWlnWc
HQYvwVatT0gDzKlNIscbnX/dWb+WTF94W6HAU3iywObz1m1T/k8ds05BUWoYm8QJdkI3AfafX1Ks
VQ549Wl6tImL/f2s4LMQhhGYYnl4toSFNaJz1KdBPBW1OA7GkOV7r5J9dXx/nLe0QGpptBo3iS/a
7uDwTie2motjCRjQMcV9gcyYsbg+uHNp/dB8zHc+BWJRPwfTrtBPdZ3xFTFaWwvpl3bV3qszklav
RW7z/V91YQOd/Cjz9EdlSeaZc9P5cSn75YBYu3g2szLZd7q4Zln/pwxy9pwgy4GyDjQlhGDOjck6
q/YoTet+PNsCYdoUzYqsKVSI3G17U3HbRIU54Nkn7CxC8LcmE6gRkPsfJkwLiPri5mpunW2vNu/W
QmsHInye2wfb1Zzd1DeCokrpX3k8Lq0tdfhNOILi0Jswv5ZrvzgVO6shR4fgquReDPP41XObz+9P
6sLJZOPCjQKzut3YZ3vYQPKppbpITOwM9r4SSfMROLZ3pTJ04WQyBik5bU/oQW8eBd+pF6cn6l3T
ev2qp2N+M2HI8oRghZ5ERSDdn+9P68IzQDbBtYZR4Na/O7twxrxCd0Sv/bgZ1DiH3tRlP8rZy+dv
+PgFXmg3Qfq69qX8OJeSJ0oFpXXtgFzatbTPN7tX8Bdorpz9CCMfvAGbdi+eUrSuE6cVx75vHbx9
lFVDRycFwE00sGoEQogD7+zaWm8XX5vsK6/Sm5ouicamI8l7vEGyz6/fZRXwQ6WObmZqkSpKyKaG
M8GUNNJlVyFC/LxI3IqdQTRXnuO3bUKGJlCjWMdbs9UeT28JD9kwb0o6N/a91lv39jzYh6DIAlQO
kr4xHxthAwCztC67aQJLfE5HT3wGc78+AqsQ147whWCY6hrM8u0SQQr8bLcLUqwU+xonNqt+CFPB
9wmnMceZOnODg9H2SCFU/fr6/ma8cMZAysJlN03w8MT8p2vAhT4jgFO5cSXdH93a1XdeUf41B2xb
aA9YHfbTVEXP33PSylKvBqY2Zr3caLidHtaLXH6uSO92+/dndOF+QvQJeOJGqiSRPXuQRJ6sZZ0v
TqznVROjdGDdtnW37oJhsv8+WgcL5sB6IajCReHsk/V65YrSnZ2YKo4bOahMHSiNXvPfubhPCVp1
MpaNHnX+jWa9siax5E682nNX7H0d+b1wQXvyo+hwhIu61cjvJWy0IoLkmj4Cmy3csJ6nsoxqvZry
v39dKWLCpKZU8Edy8HTPBBsirFwKdqrZpHeKwlITTqlKip2ufFteedou7VDABJAIN9rWm9IitUp7
Xv3BjcFS2dE4izZSul3+/atGgq8j/bo1eZD0PZ2TPRu+qhtGQfOwxmXXmaLCBvlpJN41DYFLGxTG
Le8ZRKZNLeN0KEnA47TIe8e+lRaQh6Y5DvI5QBqyN658qUtrx9bkBgV4vGEWT4dKs15bWyQqYxg2
1a1ivH3fze2VtbvwmADZpsRIw5o2BAiQ02ECSiV+0NgcuawKfqOWZYtIrOM4hau7LH1EHX/4TYzk
7gP49kgfpdD9dpY9UdR6//C/fcw38DikcfD/POrnNcghaWkgZoYTe7QiH1RRqJZL1E0wwK696t5c
RvNa/nBpSIpKQAvJq4iBzybvDouXJcTIsVkXyQ2whLyPpkzOh6SZKzq6iGW8P8e3+4fyACR8Pir9
LNL409WmiK4qy8+8WDOk2uVVnxyoJzn7uv97JtgfJAn+A6AXKR7rZ0NZsw4KtXDcuNTc6tCgHn43
Cd0+dEN+TeZ5W6bTMHoDrdCK4UgQw3pn1zYR2GB0uLfFVtt7e10AEV5G9WpkMy3s3KMkmvoiquyu
udWXHKmX9xf10h5Gwwu1JbDlm/nh2VT13NLS2dqUN52gj3sr6T/pKjPudCWGo9EZ03G1+kaGhahN
zMjqdHpc67r9/P7PuPRtNysQiBf0pt6kiSrv8ai3Ey+GclcdzC5fIttayhvDzK+ayL+9HADxU+Hb
CiJsqD/Njf+kpCvCpl42U3pNh8Ueo0G45q8yTxeSFl/7XCbNcNScKvjU97Mbz3OdGaEEqXNPH3q6
630cEGSm8o8eLMl/318F2zPf7ga2N9Q4QCn0wM/PMbbfTB3ESCyKJFCvhF+t/Tw5paFFlgYp8GCv
LthETwAnuUdwY6TFumjLEopWbupYqey9NqydTh8+ZsXs5+5z22r10N47he0UT0T8Q7bvKv58qPq5
yUKFGeS/RoPe0z9LDSL40BmVld2Pep2b912gec5nJyMjCKUzT/6t2ahEgw0NnuN7WgZDHbmDnaH9
7ARLvqcCluSvoJ+7aaesRVpHzbMq42b0jdGKgla4dpT2kxT/emXqVirE02tWYEm9JH8Y1IQVSi4U
dh9KuA7Pkd3I19JN8+IwTm4w7tLKHowo0RyAK7Uvq3FHfEtPYvD6dPmQ5qaicK8FQxmi6NDdouk5
CdTMa38OM1fU6ObOlvnkZw0dlH7ogCcXxWJUkWllA7Fn2yFD3bqz+tk7jXIjyD8y3ekIpA9hn4n0
CVRzJ2+LrDPETYLXuLmfDGymb1HtmIavBXroprvzKI57r+vUG8mhtgdP7FsLXYv9jO1CgiyBDwz8
pdc7v72fc5yV76bcWZpDX5IS/JyaatajYbZdFdWzaTf7rAacGmKQMfXPeL5pZQRbffnRd05t70Qh
yk8j3Dztp2FVzWPSFJa+k41XO1M8rIPRjqF0E91+KJGI06POtuZ71Rs8D50anZ+eNB3xZLgD1e6q
brsXx+1UsTMbp0AMHnkMN6xazdTDwhHmvDPbWldHimy07ZZgSL6MJeFtWJvzfF91ZjAd3Zb989Fp
RPVKj8PrQsr1RRoqPTW+LcLUhg/FCIMRuE49WgB4auvRUWiARxZMrt/ScZP2a5qU5XKk4Dzdj37b
VE8rb0K6zxLHzMNcFQuQZ8edkTfVlDhMa6O+ejz3wW4xtemjIRznTtcL7Wuw8J/IXpeFRzjzqkgu
qfjekNc5od4LADTTuKxaHgZG7QWhzJBWjgJZNq8VzdwkghprPfVUOdSdi+9BEuoLcwytSloLiN1u
TcKUC+aLN9Xj6zggR7NDm4DWhT5qNqKHoq+sY6FllrzJlKz/gZnfTrt6rIuf0CmKLiwCp7fClnwU
6JebvWbOOP6oPENzQlcv/YKdPgVfsiHVDRpfhSHDRMn5WWs1gsE8b7MhDBy6c6Hs3Mw4gBJMg4NG
Q2YXaOThu1kImqyp8gySvKyq4zGnFHxTWFUr+JF2hsXtIn6Pk290O8No5y8yWQCoAuv3n1yhgTHc
uf1sec+zISobDSEhnQPt9aQIe5QURtIzaegvGFhlvJWlmzR3fTBpQot6d/TQXlCu30Vt6lgdSn0j
e6q3PRJsFHsCsUskEOvtcrW0j57dVt4dBbfxC6IOVvbqQ2zNw2WQIn0w+txwv875UtwQrVbQaZp0
GDMcwudpvJuLxBIfPDPL+ofcab0mSrIxuINHOOb7RAuWB1Qa558qXymCARLLVZQbnf3cpsWoP61e
0AbchTgqcpWW9i+DHkgRCdkF863lD7Y60okc7mcqAW5Y6nWbhA04f1wSlKePT1k++5uHVtftghUL
FSxKDWVs90/9MqGr0BwmG8rRUSUU554kuMpHDVqLuFGiLdReUlJK2HTV4uxTO2s+tk1tfE7KhRXr
nLX7NHRFM301UinKPVwV88Mqx9zbobGu/3AB2nywtHy0Q2sYdAOx6QaksaQutYROgddV6I+j9+QB
BAbJBDJA3hvtmibPSD2M39Ze43xYid8/9HD1ukPKgxBboi/8SHfnLo8CU3ULqmbAlne1w0F6sfSy
gBdmDYl716zIbOymZM6al1QbRuNoG3n/KZVL7R34tn7wyGu/yMhNXfWhRaBtjqxKTdNDu3htHaHP
4o07K+vXIkw4HH5YZsuAZHSnp+UGhlfdoSxMNzm0NfE0b5why71l5tUzEYnRHJwK5aIoS5Rehqow
nV/SnkcDyxWzvMV/1zZCKnls3qVyiaOWsvk4A335Cf03+8fzeuuprGCNh85U57+zoZ9+64Xn5rtW
JYMXTku2wo2Wi/2JUnlu77i3dRlq7L8XXuShwp2qWb6jqyE+KaRk7pq5Xv6dfRc9eO4v+UWReHNP
1LiPhRmI55fJXEu4RqW29oeyglXnWUP7vRVG9olicnoLVaVs9900GgBAM+X/AKQIIJG/C4cFemjz
r+vTGLgVeqqa2JAwvXeTSvUPja8VXVwvU/a4Sh+LyKJzE4FFQuCmEVKI6ZeSkqJHVsKujnLdq9p4
xDo939H4dpf7sXGdlxRMkAirWnp6mPbt/O/k07Jx8QYXEd5j40OPeIAdOr0Dub10neTeLuu2CK2x
SJsXaxn7nVAD9xmmvGAus3Ec+GS55j5XNFxoc47JvEYaFsm/1lasuA6hzJMc7NEefqikMdqXefar
rzQXJw1xlmY2iWNSblq00jQvlijex36SioZ7wwp+TGppf9kOcnh7rqJK/76ouXMOohdGfyCa0+39
2LX1ownn+bu1bsBeczKxNdF68xsFhXGNHGuQcwgxvC4Ap/P3jm2zZO6uG2ZwL+FYrq1/i9a4RFlR
DQo+fF9mGW9PUNoAgpv6eVqT2aH2XZUyEoMuYmJJ75tLtldE1NjEZ7/O6eb5Szf0T8SQuGDjSdT2
uwKz72a3aNr6q/aU7oSNBGq268EokDx6Lq4Q82j6+c7z08XYz1o560dT4WkxGKPn7LQmV+l9aXrr
x141nX2EZc8eB/c0f+1L0xojid6xjFIfGTG+CBKF/PoG6xZVOUV+JGBoH+dOrsuNg1UdSX8i1i/I
qjJLSoHLx6rJ8Fe13QmNzhkbDy2NeiVW93c9Dl3/8n7c+7YWCthkK5Ahl4Sy7Dn7VClOg50WRlx5
lR0XWi6nHYSKHhXshRwoTJBRuBusIb/PpWd0V1pGF3IPkJ7eRn3dIGrnWbzjw1LmRTPioAy2KA0O
vdPg+di6+Eq/P9ELQ0HCo9gLiJd22Hmyx4VcldrIXSwGIoFkLkTkCTFgVNJeY8lcyHIQ2OFwQ3Ck
vHyewjaWnjTp1DkxbC1nLxCSOyRTlTy/P6ELRYBNT4TKLZoKaJifZa/oPUldNpMTVw7XWqg7sv06
cyd9ssTUH1yhJ7/eH/DSCm7U9a2VDdj0PF1V4LerqQysmGek2BtqNO+n2lsisyyuyTNd2JWoeIDS
wWGZRtc5XmJW07KY2WBz9TRGt1/dzN+LFqT1zSi04eiq0S/31TjVvI2tAZXr/Zm+XdqtP7HtSEoD
m3XbabmjKoasTrCIjOWY2AdPz8SdWXbmHt6hjhyft/x1UReIMC5x1CFo1L/5lKUxoXRFAhevW3xM
oX/YmSq5pv1yoajLMLTjmRGVFeqOp9NCPogXp8vtGNyTREXWGYYPQZ3XfTgWU/0PPZP6wzLUzrFI
NcMIAzdvMZWoR/NWG6z8+/tr/PYTA40yMMaDYsO9c759fYxwco8ANw4ogt4HguBDM015S1bnPZPA
5dFaBjL07ao4vj/ypa8LIOJPP/FC3XUsu8H0hsGKh970n2c5GzwgS3VAbKV+nAxxDTBNdeNCaQE2
FsVeJOnBRJ6VXyuyuFVBvowhw2mv7ewKEeoteww+Rm+VUd9LvYgQ3FYK30NfX/EqGYZ7fJt0YHf1
NFX7JbHHJp6DIC3Ylbn/ag5i6EMIjVYe2omOWECvEzERCFjNGFadHrwuFraSEeCiBrlar0gSUgBz
fLETpc0vU92ZRdTatfNN4Z/OM4R7CS5ya+veDY0gJNcre80PqNxipbf2Y0tUrITISPXaTIPjEYzi
lr8i1rvW3t5x8jaj36UtjbcCT4HJ/yCAFS0fh87zs72mkJQ9zl2ZPvWtvtg/esOarZAX09FuSBeM
JGqp5/ZpmBK+JLuyDbQq1IPMFMdm1NLxpq7q/jZAYB/J3wTB7vIxrwzY4iBpzDrCjWr2Q4QaNDfS
9VHInZ1ZFvjxXNeMI12CudgpLXEgtQazUQP4V7X8miu3a246mMTjwayFmX9o/QQNgc7Lu/yL51DB
CX2nK7I7M1jwX/dau80iVDtEsSdjKtwvNhWaD+ucE2Dl7mjJqJX5ukaJVYDpdgfgK5T0Fv1prnxV
PhhF5XxanSBv8FoZi3WvNiu9vREkTbubXYVNDYBax8Z/vFlf53k1vooJ1/F9X7Vtcq8Z3lCHtC+J
LOwK7mOIo2XWH4Fpdk8y2JB5GfqyOOOV5rz9H2er35uetqjIo5eRhovQVp8mb9Jq+1GhzRZ5tpoo
RUknH6K6DYZnzfIr3n2ilPGgjR1rgDnxYn1G7r2Ed1wF7jRyYciye6xE1vX/5mtfv7iIsJEcOpjJ
3GX4F9/jKp+KLVMuZAQwS9x2fdHis1prvnUY9LIZ7qvJHJybRUMgKbQ1o/oKN7Zzo7wzHc4BGI8X
NUn3tm1nMzgOi5HflTyjy+1YOn0Ttpkj1HGqcmPdja5ffpPZPDXhuio7DUskzz9Jpw2+k8Tmn+ag
M+8S+sxaJFOnKu9bvHw5Dk2tBTclifxDaS+SlKNYvRxJwmAQ0VDQBzqMZU5YWIE1b3aGU0tELPRC
xwOtM/3HIs05OGVdp0M4dEndRq6qmlfbXjX+na4MftlJhZ5fp6Cz7AmlddrNSaLmcLRSfDBMjP0c
hGBQ8JZ6bRf3egnrNgKkKF5snNqqCBxm9o0MwCsjlJnWzwFdj3/V2iEc2CXl/LlY5xYLRmPWx73Q
rO1v5nNWHIpeuR+TdUQMEpLYSJ2vdurHVpVdQ18bXXYSvFV7WKZAfppqmclQ1YGm70sf3dKdVi+e
dxS+zKjmYSU0HBqgOP9opdsuOw1G/xQqq7Kq0Cud5aO7aF0dpZSQTXQNV1khg133kFCqIIhGI12b
SEdFTo9I0Kr6bs7AIUZToGd8LLkxttZAWk2YapbYZ/DKcB3Q3K44kK9b5O4+6BbUO52DNeH0CdpH
zHfSVLCP6SvNVWhi856Rso7TZ5X1Ph3swBw+533jmTtQI64bGQ65NY3FUobrXHbfkiGxzaPTJfNO
5Kq1w44mXRqNyaDHRW/Nal/1PWIQxQJ4LUYBwMtCQ4n8iYqK+6MyZdpfCQAuPoZwdjebHSiu56GV
nfooEbWdFW+hHvovY7PzOys7lKL5IYLK/UaKVFGsRPfz/bfwbUyHvDcB3YY0x+DzPADXclWpBa5U
7JbJGlW5I3ezWfhUtfTlylBvH8FNSRx6ugsiDaGIs0eQ0kaR505ixZ0l1l0J1fNhZLt/SAYjPxQW
PU/leu6VSO5tKA6iD0IbFD5k7AhbT0Me5S5Dg3G9Ho9218WBFL+cRU/27y/ihYACHgrLh0g7Ukjn
jdxWpU22yFKPZ2N0u8iXU/UT67XxYRRr0O0HP3OuaERc+GzsFrg7/BcQ0TmoNXPl4ASJtcZLwRnT
nTS7nZ06O0jNr65AVt42yZDEhryGlTt9aLxuTlcQfhTqW440Yi1o4Fz2rvkTfJQ4+nlu3/aYAEfk
d/2+tCRZ/mBru79eWySfXIQhN8Es67wrg6dt6ZX0a2KVpXLfKzC8hZsLApc1j+Rk/w8HAmDKFqgx
JE3dbeX/06GqClph1aiviJfiazl6/RDT3UXL1FHlFRTYWxdV0ANszg17wwIT+Z+O1TvuVDvS1eMK
Dx910DVveB0UGhShMaX9r6CcmW2C01Ab5nmgISVQSUR3zaY3HuXYFSIsPF01YT8H9V8nl/w0skq4
2VuP/XwZ7G4cXMnrHKsycz7iSb9gBTfnxW7yW/tXa1A4uXJSL1wPJAMAo/CHcjao8OlidKVaUF0s
YGUAt4iVPsy7ZbUWoq9W3tqr7UfSE1c214UOLGB8LHW4kDyoYufTJCMzbQV/I6Zq523Q/56OVIm9
xAuWLGAJuql3xG4gOTu02bzejMZYVbuiHtCxfn+fXzjR9qbvRF8SjdA3tyNWHs5qVB252bIWB0Ed
Lzb1wdkbHVqWfz2Ug5Ytu5sL8e2Jrr1xzKqtKm137aPI/PGxMEZ9V9XaNfH+C7fvdpKwI6Wvirnb
2d0BzWZoBuxoYpNyKGpmwqEN4ECpvnJHvV08KtQbG3DL19F0PjtITYDdt7OuVuyIZtwbEyYB00S7
KGjoqPzt4vGYQLelaw/E5Q10G80GNxMlyaNRO4I26STLY9FJd9kX0kTP//3R3i4go7ExqbrwwCAg
cHooEOLSERHxzXhVECOoAbsP62g7V5bv7dEDjgiYGDIhiDlQiaej5EiOb36VepyaevbQO0SzmVm5
984yrzul622EvIrx+vdTg7kJGJQ9j3rl2aCoowrPznQ9xlysuhvsroibQHpXMBaXpsYtC9iUStmG
0Dudmg8fyrRXdiBsMP+DCV6FZuk4PBVFYn/uukAX4ZICOf4fht3cRnDmoeDon9PaRp4QjLylHhtW
qz+jAqMfVOlkB0Uz046MAp4JUV6urkmxnE0XqiWdFYo7QOUQrMaZ43S6eZHTb14y7UYLWumGaZZg
AoDOar9GaUVpghArGCc0xyfC5/e/51kQ9GdohKKZ6/ZeQKI4HdqcNnUwNWg3VuV78qFS2EaHFMgn
mG/8bx9hWcnuysY9O/f/PybjgTLjyUBG6nTMOc3MNsgL7aae9C9lN9Zf9LKiiemrK0/1pXVlNSnQ
bQpyILZPByo9R2qG2YibskSGhfykCtMViPRtN3mU7dXqY8g6e/Qe/u66+TNDyq0Y6PI5ubXP9u+i
I180lpO4acox9XcFgBI9hGOVW3Bp+vVKOf4sDfn/0bhEtxoV+jPnxApPkuHRABE3/dyayRG7hhQL
4kX5402Tk3MfG6K0f1KvTD7VyHUtV7bQxeFtiFo49RgW7YDTVS40lXb8MHEDDVf7YpD30HDy6AyH
gway7V4iAN3c2H7e9HG3Tkr7+v4W3v7+f/Bgf6YPDAsAL+kJZ+hsO0HVQaCkz9M4r5SnfktM0FGU
Zv+h9G5Okwcs3cvrqPAKmYbwuXpErnA1a/+Hb87qcw+jTwG3/GwZGjRHl6KtOMTzkNyVW6nWh1RC
MJpcC+7P2eR/pszdz83PESIW2E7Yf8LdpvZLyhweMv2dqyUPQWsl+oEOXIo8zGLZceM1LdRfqQ1e
eUhdINUvQZXkc6SbSekdOlX1+dGb6+TWmTVN3k2atjzOtEfdK1vz0lHny3C10avaMHOnP9SpplYP
8D+88bNJOqFsi+SHplRvR4Lmmn3l/r50mbEJify2SjnAuNPRqkKYoO2VdpPWrnujOVRQQxuBUStO
cNJ7zTg/19Ljs6d++xLArSFi03oAHPenhvyfL4Ei1UilQadQASrqMIClOKyTey0i+1PjP9vjqC4h
fUeHitK7f7bHASZkM8WcNE77Ma1+o25rZHeDYyzI+KBED1jLQp/idhmJqY5S91YtbsATyFA43ZLH
CTow+UtnQ5kNl97qpztRK/mYTlv1b7QQPY+WNfeWsCZHXW6h0bX9x0zA6/5Hg+c2hlPVzvC82yVp
ruyQ8/bGnxXcDg0cT6iWb47vZBsU/XQjI1MtLTQo3NWbAcfRZgq7hQLUg8z1to/w46AWJdeBFa4c
ezAPgGDKxzYoqmuV/0vfFOEXzjLK9MQxZ6fLNbRBnyw3iw2PnCbr3DZKy/GaDeKFo4HFOoUVsPpI
xf5JM/+zczoqkaoHnkALd1N7gsv5hBlEe/Sy2vj+/g15cUK0ivmHqhGjnp6Ltcp7ICMsMTg75CBz
s40MH6bZ+6NceG23v80xJzOG0H62R0u9K/RaOlk8SqqDmtd3ZTj1g3fTtO6wo9mAhJ+Rtsf3R708
NxaRlJxM4vyGQQvIqruRA2jirl2FwWJr+Q5CX3llDS+8crQ0N90FWnABFjSnaygmf2jcpMzjAgkJ
Gx7sUJu3GZjrNqwgTs7HQPhZ+6hZnfoChz/PrqR/F+42yDcb94awG2LuWSyTdGuL3XWyXTS9sd/o
6hHK7v/H2XntSIpla/iJkPDmliAiISsry9sbVNUGbzYenv585NxUEJxA2dOjGmm61TvYdpnf1M9l
I6Oi0nVH/PLd8ZBaolZFygm7//p7xxiEPEysmD51l16WKtR8fak1L5nj+Zs8pUdch53xkDtD9kyB
+Er7fbN7upVuUS8iCmjj1tgupAZuREn5EJLB+7Io/8PLhLInOvxwyaDk2JtDbmljlNthHQXz0Ewn
Su64BHOVX2Y1jA+Eq3ZOOkPxApI40Ru/OX7JlI6xyKKgNRPHDYWpvhFyrSDikDTB/dOwO5RjMIEk
ubeZBA0tJa9UR/KHUS7R5WjzN6GIbGz4+vHgq3aOOx1gEjByXXbkNrhGi7gY0VSLg2U25vLN0IZa
49ZhYWheLZauIEPDweu7gf1V/O3+Vyp7Y68s7BVGQWCx3ZwK8BzVSJQoQCMvEw9w0/DvnGCW/I24
pPomw36guvQLnVhv1OQ5P3XYmJgXy0yAyZlp388nSav1bwNID9BLfW899Sb/x9k00uQ5gsgVf73/
k/cWBgIPpV9KDWvR4/o4ZZNplvE8OD4Ak4g2Y+T4luNgQJEX0kE8vi2PrS8qvQgKcpQgaNZvt7ak
m+D30Dn3c0h2z+DfdALhajwDV6tOhYjj81i001mEeJyj/QTGGZsp7/737lyXJLVwJAj9eBG211Xb
2mOTyo3jh2U9/FtV0/DYTrgihjaCjbOejB9to/gnTMVwsDd23gNCMod7EsdQnOQ298gS0zVKJsXx
syHs/JAuCWDO0TmaY5X12gRkzDJIHvg8VAvMzfUxzXWvTcD7fMLtrHTrVtIxQE26Pr6ohdb8QEI/
/dYBt/5mdAP/gJ7GJblmXFXVRVrizHywusWJL/dnfecSpfiLkxddjbWosLm0c0Qh4sRhb7VNk71N
rGj513Si5aFCkNAFiFN/vz/ezipTumOimQBKsdZmV8ejFVGHrm1/bAp8rcx/LSV5h1LLWxGZ30AK
/KrK+cg/ZefsQxLlvoF9Ayl5G2a0o5aUTTY5/hJp1Y82LOaTbHfqOZqsKBiXGkiqqR/cdTunl6NL
YsHB5WO3QYap4TpJ6Ov4hZP+qHIHDkxROm7dLM3BuVlXaLOvCAW51hDZJ9CQN9vXpLsAk0B3fGSY
B0RHOhV4cgukZ3Kpe+k2SOrOQPcwVsTvqFloeCNWL72/v6x7n6sSKlJstmAebi+rqsmlIREUFBSY
DLSLM9l8bi0jVE6D2dGK/g+jrbJOxP7UFLeBsNFia6frFEvgwuVr1zf6SjETlLI2iP/yYX8MtV4e
f8TcQyIN0VQMoZ+0afkgeumHhpPTZVay8T+cxFU0B119+rBQ8K5HQgodIlbYh35fTBK6gbH8tDRc
DvZcdScb/vjDf5hEYm72pkx6uH0Ra02jmIaXiq/JwOBcTJtwrFLbrvgHdAE19fuj7Z1BciMyNqBv
CuHh9dclpQxdqjMdPzUNELIdVIn0mWaCARFmnmsKLOkK7IdrmNTn+0Pv7U3CcNBYXPIYeGyuOEeb
zDGewX8sdjqckXyznwF6yyet0l/JD1/fUd4uZhN6qMZx3JxFaUrM2Y7z0EerdgGeD4G6BbPlK719
ZAW991UQNHm39VWUY3updfEg1xOQDx/qQv6+kJWIszdbJxAo6CDen8G9K4bACUgC1SM6IpvPGnG5
ReI3tvxa7633aFYvQR/q8gcMLsGGKN3YviXNagMJOP6PcZXZP/gBe68GtHBa7/A3CeI2r0akZ9Iy
FgaJYRyGaMWJsOwxtxjNf+Q8Cv8VcT20XjTm2jeihTw6uGH3phpBp9Wwim+/KVc6ySjoOziWbxVz
8a4rzOlSQxp3Ke4Y3+7P9O5Qq34HwQhNwm2QYFUiBu0U2X7VQ7tqUm3xxJBkj3KrGuf7Q+29/C9W
PasIL9HfZk41dSa3khiqdezlqTa14dSh8XqKRTrB9GiONuzOJmLyVo0GhdINclHXN0BkpMCPFtv2
067GlCXUjOWLiCOroRJVRT9mI+P1wkDQ+Iskonqc1Tb55/4X7wR6KC7yJHPLrt3gzTaeI7zgtQr6
oYq1wanBf8wbCis+mNf1OzbvsU0Rbz0nvK4ElNffqdkTaJdYs/1+sq3LKHToIZD3HtIG4YT7H/QS
mt6MRTURaSmu1NtoqrDR+ewdxx8Aqw2+MSaZVroY3Cq/RZyPzjelzkPby/s+b/6JpM54WqApPSt1
qNVfF72mRaQPtTU+j4jgTpexE3P+VRoHqwmgEKIgKKGbXLxFObf4VNX0Xdy0aZZnc2h76TSPTbY8
DbUif5poXzRnabKW/mGZw/lv/NWH+JSErapd1HEWXg+dsTzBiIqToMqVyFjLzsrsNTRf48cZCikm
6c53xRrn6YNRTggZQhjVFb9M2vwTBNDIdFvFSQZPbZ3q3xbJwtnN6rbuTmlRqrI/m0n3S6qEGnpN
1LOVbNHGH83MnidYBpleBnk3iIE+A8BOGPtOU59kZBRlV5Jpk52VojYW165t/TmFZpt9qzpgDAd7
Y+fM0bcj2V6JGLwW6975I5qYm2FJ+/XMUdWSTuOY1oGkpQqMIGMJ4MgcoaL29iJ4N540DVbLzRlP
CEFDY9RtdoZsfagcpXjs6imh1+v8c38r7o3EHYjLvUkpnSz/+su6QUqEgPUWxIaeVRerL1GvVLLI
bi9qkoJ0uT/cTjjBy0d8TUFGRs15e5RFQ80LEqffg+658DxGn2lity6q4qaXYoXpUTkeDwbd/Ub+
rQj7UP0hfbn+RmE2okWogS7kMLYBixc+qyAP3vU5yv73v2/vsqSRLdNiRcaJXsj1UK016fOIh7wf
F3U60BHCnejBNprEdBsJX3tPy+dKPyW5rD8CkbSmUxpbmvDv/4q9D0ZNZG25IpJ18+6HsYTQ7kS1
sI7H6ItpFSVM38b+Cs69PQjpX6Kw7VXGLqV2Dj4KtaDNFwNuBkiXdjSoCATnT71TVj/ph1q1W0PQ
iy95vozzpVcRGXyzJFL6FHU00Ny0z8zvGYSn5wIgeRdouSGVnrUgyO4Cl1sGv6wkPf2QRBjynJIJ
Q3BEovvmi8hLKJhj28mQE7tMwlCG3sgvA+vur4SqpXRRSZsfEc3K4dKi4/mmiUJI+K+eYSRUgIUB
yFgV1jb7eKImJymmKvmOXHzJMs15qGdTgwI7aQdrufP4AeyDqkQ1keXcFt+6IVWd0Jo4MVmXw7Ep
uHthbB8s414liVIzCAwaM6u28WYZq7rWnabQVztwfXoSldZ4Jkx1d3AQXj2lpa7/rgc8Pycz+w6H
KTlHvfLP/TnduWT5CVSREJ9aHSQ3c6r0FDLBOHNMKy3xJT3L8cVJ6uXcYOlzAZMRHYAGdo4J1x4F
fh57FD62d1+7mAhrIxHhZzpiaiUusSfdkZKHXuLtvf9tu6u4mj9RxFzrZJvpFcuEqXOvSb4RWaWf
mChqjE5jHKid741CYr0qIoFSuykKJTBG4noMJR/89Hxq4Q6f1U46Sgl39wqgMEzXiUCNm5wQRm1i
TzMFfDlsrAD59sgvJ01/N5hUvg1nWv6lZy2brg6o7EkrjCX2ciHMD/endOcpgaCMaTH/pZ6wLf9N
zlh0uZRQ1s8w3plncPkDriVnQtOF6s3UP9A2TA/WcW9QxlrhBzrPybb1L+hMFXo00uWOI/McyVL4
qCHS+jaPM+EPUSk+qr04cvjdeVTgYLJBuQhAn2/fr2ZVEJimSvKjOKmhu8faOerE4IaLlngIlRZv
ptRGPGSF/SMdcaQ1tncuycJ1MG4Ah26qNnICnygyBOeSJufbEjqmpzj1P6FNpZG0fzqY4ttNTF0D
cMf/TMxu2l+p0im1CnnKjxdL/Wxpc3wCPjsfnP2bzHQVsgaKhQgWuHO0n68f6lkVnejoavhO3dof
mqGp3/XQErw+761nUWgW1OoaWQvwS69ONBja5KqlqEI5mZj+euiid8IU06Pen4a4hzphxuJnC59r
dlEmCdWDl+r2tHIVUNJAO1ejXUtb4nq4CK7/grHe6KdTH8F6QUETGQFHrrrn2B7Agys1hdDTAl99
dgWJh+rm6lgSUxtGmh4AwnamnQQZ18T19BAorVv9j0Aa0WBTjtJy4NtLNBUzYKHFOWI2vqWit7/b
6Mnol6jVrJGmkkEycf/O2BmeivL6wBAerbju6+H7JdYGjJI6n7BFw02KwpLbLSbWa1kyPLWlnXl1
nluPal98e/3IKsE8mSVv+U2zwumxYENefuQBCJtTZtf5GwhFYoIlVo4PyhLZb5pGYKK0pGFwf+it
uPkKWWYPwJNlrxESGpsdENptiA+gwQ5YrOExazo982a4dHBY4+VhUlrpqU577YeDjSxdo6S9pLIW
usJsl7WH2bgtYNC/+rB0Lvd/2c1tyg9bn0P+ADkEBPR6OSqURO1VmMjvR8n8isS+gxLKYj2Ypb18
bmBOfun1fPxyf9Cb64ziG5hWCgqMSAVusweERCG3rNXeHyHMD2cpdNJgRj7sMyomo3Zu1AIG3/0h
b660td6HSuHasQGwv+URYBTBAYzqwXcQejkZajKfZcrg5/8wCtghBL15LG6gYq2FNkZlt5wtMvLf
mhOXz526RAdrtvct5Gi8QuAF1h7J9ZoJPbfLJqFo0Yy28dDiMXWhAXnUKdgbhYY9woFQW2iRrKHb
H/dEO9eIy6UzWUBdSeiEpOZpthvr4Dq4RSSxMMByQNbxFhDLb4apBZUKMywGXx8t+6HHy6LxytBU
3ucavhqelY7UGSiAGM9LUlXvRdFXtkdMqiUnOe/0V8oGkoAT6VNigC8ExoUI7vqrK6uLazQcFh/+
agZXr6TqgtSGXMUuuhmqRON7mv9+5a5Zx6S8tiK8wbzc1KPrKh5aAGC+RHj6vte79hkFpPFgb94c
updRKLKD3nkxd73+Mhsvc2NI9IUQBhpbpTu9n/aJ+Ej7Vn1QkthJDo7czU1PP3zlxhByAwuGU389
YDQh0saqz/6S6+nZAc72ZJVN+gll29qdUPB8wOBA+FGXRK/tIK4j00vgL94YasnXI5sJzSBQILIv
SaK+6AjGfdBnegmmI3VHxoXrv+sq+V7H4j1j9VZQ7DY5tLXGtrpaWnygzVCQQwe9msaMP42NXoQH
M3obSDAYchlocxD8EsFsbuuJDqHVmerijzmCPdqoxm+IR+3kUozNgEyU3qIG2LVG99cYOfozdujT
uzSlIngQQ9zcDZQbyFBXMuT6tG1vIElK4w7pKc0vpSz29BhYg963R9Sj26ldR1m/kzKcQapzvYxr
GQcgltB85JbFSZ3zEaOBqf6U9JQk7x/B28NBFx+5DmDVK9NsG9+nupqHWSJrPgLbsmuHmAbOS2uf
oTIlHibW8kEscvPsMoGwx/iD5ojBkbz+NB6FITf7WCdLyleCtix+VlW6eEVUR8k5zZ1IuOD75IPs
dG9G1+IpGsGsHkn39bBVXzVWXES6D7ot9oAvDadcoYNYScjyvX5GSVDXHjPTesOOK3H0EYg06r7I
EX+Kuz77gqb38rSk6vwPwncEGvcHvEnRVrtSXhKOCMcRx7PrbzOcQknqOLX8UU2aX3mSWeJxSQ1Q
2lpdVCpvfisZD3lTWCeV8mdQ6mr11/2fsDO9a5NrVUqlugr26PonhOrY5khWWP4SKpLbO1Z90rNQ
Odt2Oj3cH2rnBK5nkE3Lk3nb7ZpnHHbVqDD9pdLih9zuTG9hbs73R9k5FvAFOBSg9igwbmsmWmMZ
xaA6Ble4sOhXGMVlrOE/w1+uH8Z8ko7ejM1n0Z6inoegNA8vcAiywusZtGiNlpTd84B0034ywoLH
V0c18P5n7YyCTwLWArTVQV1utwq+Mpozt3kOiSErn5UoabylsqOP90fZnPH1W1DM5T2nCk1p/+Zb
oGtlqHjkga6UvZv3mXLul/y3NShL7eqIVoXIyjlHge7mGLyMCkqASJfCGs2tTWrbdx3igXqTB6OR
lJ9TKvuPQ6ilSNmUaeW4VSaw9Qj7BCitAtP8fWbTZHjdUfzfb8Duj725Aru3eDRJ0/H21qc8GGbZ
/ogD3vRuCi3LFVGYnsxkad5KkiNcc06L77ne1F9eP/FgluhxkGEQhK8L80fkWuf0w4aqQYMOQtep
mUftR2iZOH3VQ3dSJbV8C2OGW+/Vo66+jmg/07xc9eevR0VQdWrRP6mQgzeqD1Enqw8C3b2vrTzZ
b5H4+CehMf39/pg7G5n9BWp+1US6TWmVqsy7pRnKwKmE9k5U+JbHkpz790fZ2VL0ZHmAkVeSgSFv
kld0PUANCakMkEmzfyIBnGbnUYxZ7ZcgziKvUKOyctFlSU03qxANPddt2CQHxcZ1/v4ItNZNBbiH
eifhD7X9bb1/7Gynx3sE7wAkyb6H+vDXjEMIUny9+vn+9+7N6gsSC7IAF/n2lYzRoFyg/1aBCEPc
0/PIuGCxdCSxtPs93HEvTwX1ts17FbdJ3OjNUgYt1ggn+jKNW2mhRfgmvRID8jJ1Frc/xxHB+f9p
L/1xIFoDwbgSO4nAsib166jl0OR6tG60t6Y0GW2QqMgJB1Eap7VHdcYoXn80yFdJ72izW9QwN3fS
KFP6p8dcB0ufSV7bD3OQ23V/Hiu98PpCJeKZOu0g1tlZRbq2FgxTtLRhK2zmF9uyqCxTlCjHSNYu
WthXrjONr7XlY1faK0vBXpubgIo2n6bVg0QCFJYBTlK6myU1Ko2ailWJJA3n+9tymyqvy8hYZInI
vpP7b4GRWU5BU5Y47a2Im+lBa0IBC1loxft8RMX9UoPGfYrMZpi9oVan7AmzJVs6N7OFcxlOimXu
3f9Fe1NsqhxL2vnkytstPKEN2y/KzMcPU/mXUPFFQchaOWrF7w7D+wnshGoE9eLrm7Wf2kwQ71Qo
ELTNh2jMrCAc7CMVjU26+jK7/OuBaa3F4RuQjUhyFZEIUQbG4GSaW1LhMT3ElFPlgvDk+KjP8SSh
7yylD5VqF8rB6u58pIPTpkWREF4GG/b6I5ElhrnXLk0wCVP7LBnV+Kg4/ZGV894egk5OQE7TaMXX
boah/DqSlxRNEEm6/MWRmvBd3cjWg9Qo7anOdCo9XSydhmHpLnmnOCc1m8RnA6fFgxRy5/qjcQWL
lEbO6vSzeaSTqW/ULo6agNZ4+Tygp/6N3Fm4thYNr4uV15V1VrkMbnMIfTflAISol0lJTRH0FPrP
SJrpiFhZr+xLrQgOgnHYl7xOVNe37xMc0BDPTCvD1KNEYytnp/E1ozNwRnk+5Qv1yfZ9pIbjkbbO
zdZhZCKdtWELM/IGQYyOuS2nArYURZzoo9ZBhoWz1x9wB/dGWQ2y2Zwr8nULsg3x1SxtBa/N1kSH
qIQLhlkQUmT3r5TbDcrHcF/zh4bYyM0GLfIIVeohTIJoEJzxuQCZ7RpN4dTPQ1aM4Rc17hb5Ee2K
VrsMeEGA8C2wwT1TFl1QZdKdNFWDgx91czfwo9Ze0cpSXM3V1s38xwMa4gujWnGbBmU9axPvlkz4
OKOCQ8NoYsOdZQyJg7qpkLSO7dT5SyP6RdpfieT0TRgna3W/yzJk3RVSpsnU2h/KDGPjsoRF/Llt
6qw8SVGWHMH3bw4ZvxtqPMBcWHSEGJtDpvcDKgqpliFjok9vUrNMgqnKww9NXjgHz+3uUAQXQEzR
Vbi5vySHzlnhLFkARSPzMYRT3anKLD9Z8i/3V2NvJO7nlQMMeu+GhBgVFbieqEs5aIXpdlrTBTnm
y7DNc+l8fyhV3QadzB0cQNK4tRDFrXm98EPTYnQhp1lArKn+Xek0D+DzaM4XCZrL7OZdXvwUrMHP
NJWz9NGEimi7StTLP2D+NPlJNL2uuYKwp39r1IPxocs7QzpbeYIO/KTa5W8ZB0LFHdpJ+1rZSBi7
al4AwRsjbT76mt2JeylXArm4vftVAbyZLmQaWGOFBZWKEriQG3FCdfKoUrl3WZDCa8C5kba5QchH
0xgjLM6VpCeK7i84XTyBZ3llI4TiEqvPBwEWRjINYu/16qhTnCfFYiNENaXVE76dpTcP6lEla3v4
1wIn0rNcRcQ4FFs2hygaUf0xal0OzAlNJ5xxscq9TDPXzAX9jno4Gdy4v2GsVLhCtGV2pM/yYo32
Z+az/gDseV/qrbzdW3kxjFb1PjJnBYE2FIXdtqSJfJqyEoFHU4FLiXzhPMou9pLqR5NA2HTxfNf/
kozI+e6YtfaXnE3j97BANtZtsE14Bh+hWqcplvUIhVtT+ZlRSh5+qUrffnQarDhcuec6DLQqj95p
yN/+ymLb+FGrSSy8PDKl9mS1Vv+zMdLljdZmncQTh1+rBwILV/L7Z3BTg1oXGQO+VbOI6A91tU2E
baR21WZcboEW4XYy4+XhyVKEhQO6iic8o/uDbHd7SmA6AEJeNSWINaGrbo58W2hqicoFbsRD3KCB
j+mGLuX1SSri+uBdeTH6+nNlEelAVYJjQq1mbcqsx+iPd4W7sbBRoJ2IbFPE+9tQaZ9ziSTteQEQ
ZZ2cZure6NUcDTwPSfwD1SWpcglQ9Xdqa9hP02LBIsAXepLPKAuY6ikdKXx8T/VwBkOBvd+p4V77
NYXCSf5ujNx5kseOioRri9g0UQkdDeEVg6FknqFGRvyujScD0F5T99xPcw7XI8rNEHQRslI/ltlZ
TLeukry7TDlEsJNai2bypNbM25M046S8ar5krSsvjYiAccvTN0NSYxzwCpMP7Arbjrw4Hevy/TiO
7cWYumF+1sMC1cqWoqZDG9BJtPdCjVLipmjIqNaiN1cH6Lkm0UOFGKbp47kzR2eMbFP7y/3Ntp7l
zYK8pBkEahRyqCNfL4hcWbnEueiDBDhzoEhyHz9oYdjnbwaMNOi4FrX63aniKZoPtvm2twO3Zy0c
r0EGmQW0/s0+N0M0miTJHALNbqLsZMeErW48VtFPmXd0OCHkM0uPZqfoRaB0kvKV09rMbpEvOF++
ehZA4HPUqCtRAbE2dWyL5hl40nIIWmALXqXI+NoQQP/l6JiTmHVBWdtqo4OE4CbyYwLIgABZos4E
SXzrikeeicprXfXBiOfVgNqm6bxTCkRYPTkfBQhIfUL6N57DSn5bTBSlqCcK6t5SWrfY7yhReuQ+
tr0KAFpR+yaYIX3ANWh7FcRlkiZjRmSnl5XzLuqlNLDlUfMW0R6hWbcPJkMx2+sGQNxvDaKuN17O
RQH3YoQdNPepr3dF/lhjpfXKTGgdZW03YSVADgga5XqUInMWkpRBDpa8L7x4yZoHpcmPvGN3tjI4
WYQFYHExeTTUrocxCG9GO+PKTggQUEzt5UcyivZsiV7x1IyQdwLtWSXijSMJ81kpy/HgEr89x/wC
+CrURekEATG5/gUoamHBo89y0I9QypK2TXxhdcklsUIryLRmPqEvcUTTecnRr28PmiSsIAVKFHFu
bA61oY2rfDSXgG4mjDw1tKr4JE2DiC99OcnBUGdCR6AabV9FnVtEsXRZvME7K+5cKFTJY2xFkuUO
1igl3v0jrW2jmHXpeUKxbAY0glLp5lnLIyfVI1KnAN6y+qZKR3NVDrfFb2txwL0N2VBMD3GNqIHX
rgrVrjAcipMy8kHxCfvEiAxFg0btzvVYJm5rtYXqNx3RxsqbjSfXlGqzOWkdUnWnMB7Nb5rWmpPb
1HRBvV4V7XuzNXtUkfBj+ZFgplufploMqGUj4/xr5PS/o6CUNqjoEM64TSeK0pUjefyXbDBB+b6z
UjLBDm1oN8cz871eRMUPue/q9Hx/rvamivovyS7LhBff5ibWzTpMnK5dgsZQwmfZKK2nIo2mFAR/
5vxdUhP6V/Rh31ysqjE/3x975xbEdABsK+oVCO/f6EHiDq2iI5UsgaU7SXW2ZtX4N4uMQXP1rECs
B9+k8J1I+zSHFo0+u7cGEd/ybipST9E7vBHu/6D1rG72tApFisLYGhChT3J9kgwjkrIGzZeAC3sk
y6avO7gohORnRZstXHziDF60gnlT4c26lhBRypL26/6P2LmIdUAPL5cXrgzbp2HSpTIK52YM6qpJ
cSeRQW9JWfiJQPBI4mbn5liBmsg/QVlkKTbnRG/DkGB/mYIFQe53osvwFUD6hYSslh9Lbn6vyNL8
YJK3t/9aO6L2CIvBZrvR+76eZOhWnZNbVhqYqWN7adxEJ+SSzYM7YG8UShgUGXlfKYltLsXWGpYB
Ze4kMLDz8rCg1C48e+3rv4VSFMjelcpETLOZwAQ2clzNpH5jpkbvJ7trPcPsi9dXoxiF7I/dAAdz
CyFEEH8stT5iFHluzrDMs4sejkceK9t9x7ogjEkrX3mpC2/BPQ16zsAYMooapZitsxVlbeWGk22X
rln3dnrQl95ePP8bDmAspWVCoS1uiYdxMPVuSQPAv7PfI3MMRThHc8EZnOXbpMTtOcER9Zecp0ct
ou0xfxmaDqLxUr8hmb7egW1smWtnOEVgtNE8fFaFBK9dWTR/suXqrRJP49cSIsO/nZRZfwvZ+Pv+
Cd8bn145f5HDwJ7djG+GRlaWjZMFGOhV84Xytd2gDZP3dmA6KJG+TVXRfGghV/RnSi9N6WGalVUH
8dH28K+z4PAfgi0oBjc9gBzvci3kzAexPBQP2tRSUeJisj92Slp+irM0UR+F3h5VGHa2Gbc9FUZ2
GYCZ7TaTKnusHMAVgTkaOIqFyFsbbgKMB2YVJNXXV+ooAnDRrL1xsuvN81Zp5O6xUZZBJUZZdZVF
bz4KW0R/T9psHtWmd2b0ajD1el9leigMowlpPfZZ8Uay08gzSEDdNv0ipfL3KjSqg0O0rRewhog/
gRlzKIbzgZv7p0+6UTi1ngVG3mSDi03j+LktC4DsxZTI9qqTWUwHWvPK+hl/vpLroEA3jRXGSZdz
y2OqWt68AcfGoLDF8sF58d5MJtzLiFS8CHsatG0xjZhSU/GjtsLiMRLNmUJ487udyyNy896kE4XC
OiTcA/C+adize5KpxZ4tQBmZD5aH/nFy7Pqpj+LUC2kAQQbEr+T1F/96UdIfAHtCsro5wsSdWUl5
IgvCrlg+dBXwfiFL9u/7F8Xe8gIpI7VY5e9wDLreUAgwYqrZUZFdYlu6lFLYXtCbEp8asKUfs6Q/
0ojZO5ucEY4l54WjvtlOZkefoUVYPpDxPETFdqrORtTbD4Cji4P3eX8oGgwAOnh0tu+zPJmTVNtF
FpiNariGmH7XOm4ls2MoB12WnUgAwhZlLgegELZymysgbRNJyqFkBnGflk+yJY2P2NJWB0nYznNG
X3xtB6yaAUQ410vlyE3bWyMdIz0tluFdGbbR5E5Osohz0pdpE5hJpGFKG07Ceixxh/33/lbZKreu
LTmEcrkJkLskttq2Pxbcja12oSeRlXZpuPACZT+SUJIK8LjMxu+aklj5t1Jge3+yQQeNbiLNRQTm
zLGqL3OSmrqX1mnTnhYj1ctzuZSZecGQVRlef3b4pdQ5MYMAUrsNmmCRlVrccHbalvYMvprFG7q0
B0dnZ9VXHXHwrYAyGWazlYdQB8YCd47iljE90KHJXGOZ64M6zs4BXZtkbGLYiYA+NquOPmQ54NkI
DXFsLOyO5+Rda0zJr7m28y+CpsNR8Lw3IFcBcC/tBXq52cwWfBUpxn0okKpKeIiKqw8d9bm3trT8
0EDxnu/vqpfQcnPXE6lTqoHHtLYqN2F0HdqNOlZDHHSFqD5oODPpLkINseEB3i0/KWM4VG/tUDZR
gqCu5I/9MoBT0sf50ZwXFZOePsM6s1yxg7/SFI8gAM5YgnpmV5DmyTNml6cuLSf91E+qkruRosXR
2aQumgHPsbW1MNpVklvi6ySdKqqFKe8JAosXCr7VxbFSqXkUoa112F7kqeatLnLAb0ensi6Ngovu
6y8ukD0EFLx/VMy2M1KppW4jUoJC4KzPZ0o/4wkqteaFeKweDLW32MBDgcFwrNdO+/WdkvO3RnAi
sD8nZw7CUi0/d12V/0SZQj4lmaT+l90FKIP+L3V6HvbNdg5hzVJo6CV/VHrLiyrtOVJ0Gmd6Ozxi
uVQffN/eGQW5SbuDywtczWZzLUUm94MMSzmU5dZLNCPy6mopD27mnZeG+hRCoyvU9hZmK4u8joRj
YiqndjLEfaG8aanIfETuLft0/7jsfdCfQ60L+keLA/q/gaYNIpmtlnd0UrLiwaqQGv0Po8AjpVgL
9huJzOtRTHOZ4mHlQ0d5gxEuAJ8H4IjpwSg7DxqVASglCPuuOjWbCzRP4ilX9DIKQgsL2zJTsPjD
PvCCaIr6WJhN/BDZuexhj50ccGX3tr2ziuJxgcMi3Z6wXu5UWOWcsH6ak1PLkX+ohhz/yYzPHTHN
PQgQ1l29uePAYDiwVmlP8Rxtdr0DwYo81EKQVp+lD3qr2JcMHMNljhRxQiEvRxZlPqqB7w5KyX2F
t/E/22Z7B2o0Tw07DkZFDc/ZuAynvomNAMFBy8NgqfMdwCEHL+/OUUC8U8Vec0WdGM66f//Yn1Zr
ilCSWtQM7VJ5rjOzI9m1+q/S4GiX+5t0dyhY8pCBeeY54tdDUdgyBzvn/S2TxL70Zpi7hVREz7YY
/v4PI5HjQRDkATZu6CylUxirGSKFaCH6k5Lkeg1SsCp+FH04HjHLbur9XFXQt1d3ZCoxKiqd1x82
T1FcY7MdB23X9086dt8XS88LzaXbZ35qcequz0ax4NWnh63+U6808SSWojjCmf4/P2RF8XFYwEhu
tm1UC0tUeRkHiSI0L1ZE9lCHaX8Z1bo6x4MjkQOKgalQKvuEJiq3EnXc8/3J3zmr6+3AG4U2AkmY
ej0bcLbL0Zg0FIizHqHc1PqblnLrOmZmUFgxj+ABe7uK3BOwBTWLtZN8PVxejboaVujwS2t9z6um
PkF8oot/d7DfjmTHd25zdhOAPeAwYC+28MGpWkQdVrXkJ8U4ntBdaB7ntdFzfwZ3P4kwYtXeV2Fl
bR5B6q1mb+RIu0x10g6eAfHEnzNI++7QJdqP+4PtLhd5EOqKq5TtFrcXj7JZVSp6EvEwCONUdhUr
FyrAudJK8caFvODgytkbEYIpcqoUunTs/q5XrNatibcFhSJ4prb+hH1vDx47jUJ6/+bceUZeWEfW
YXsLR40CLPLKbrvh0olaIlHDmzRIk5RjWOgOFFDzaJS9G5ywjLiCysNtHTuEOQ5GkVC8KaUeRLmp
JeKhQY7ggq9o96YDTpW7ixYbD/fXcGfDrJhZuhPoOdA938yoM1JcikuZbWmkymOM1+AZSIvlhuCf
DxZP2Vk9sBqrTyIgAVK19e//8WDg6QIMIh2SAFvaAtf7IuyAUJQ5tl39qDYSZrSGMC9aoRaJX5qG
JE5h2QLxV+m9Nq6cyvYn2Y4BhEaZVvlZXwxfcHpMzUtq0Po6CBz2ZubPX7u5ERtpxqStLVCOAwHv
6fOANPHYqa5FDvv6mAEwOCA5vHgwNNsmfnmb0uUAbEv9Zxk+yxOeplUJBlaTWvGu6mvda7uuP1j5
dWU3gcpKgSeChCRKtr95ejDWaETVEDNYpZN+6EZlphGpxKc+09STbeaSh8KZ/oPlkb2hd4oP9zfe
3mYADsvlQa1xfQavN8NQxWY3plEcmGqplV7UgMZAtaMr1IdoUvPEnWULw+n7g+6EoaQHoFMIdMlK
/o+y81iOG2fX8BWxijlsyQ7KwVayNizbspgAZhAEr/48PatjWWXXv/FiPGV2s4EvvuFjHy+Rm4VR
psrzxHKrS0d14Giwm083SzgcIkasTtMvcJ7K/5FYfRqoELcgA3HFmNJ//Lpr0deNC5ns3Orz8LaL
7B7kYulgqDtG//hhP3uzUKpZwp1YRWxhfn+zkQkhHcnTLqTOTyX94DlHGTbuMeyZXBb2sP3jpnz2
VmMIe+zGCV9/OGrUStYeVKf6vCyW4llPTQ9zZKj3LIFNdFFNKulSQmZyoHu35D8e/t/E7cM5jk59
BXAFSgZ+29+/LuahOfDcgTerylohC2L5QO3axS4vvAkbqz3olgXg5lKUO2+m5WULUtpuOnpxe2uV
k34sRgt+X1O4U3u7kpiDrC+c/CLy1Nzc40k+3ydjPF7juGC7Wd/H/XYY46D7lyvmJ4kGMRFI6kTI
8M/x+zqWg18PTEeGvl5vA9M7RarKKT78/Q589hjcBU/9CZP3P6ZMkNob9KVFed4ulrmKweplrR/9
S+L9k+iJMQCCaBxBnDI+1pPhFGwqBClx3gf+su28ok9wPbF6qD4+Y+HXv38n95MjeHKshanA8pT1
/4c0tkTd1DenZUnuTXFxyKd+XVKoJu7XSvpaZWHZt0XKMZ3do3FNX+Pz6ifo50xA9TBdBo554HtU
Ymdqo948FH0BL67uKM6iLuIfWKWFv5BK4nw6dlux3uNrbetb3y4L/XUOQ3BnfotbW6aGvLCwIy8H
MtYC/M0vVHsflPE2/OOH/OQVo9OARCIYT4YsH4MZMndSRcqTVMut3LJ8WPTRK3ywlqrmz3/kqI9C
PKcIFtP9E71oEcjfHwL2Jtp52SqocHm1OPil1rNwMiXtUaZtIAqVle4sX+fKb/orG2Eg+9jjda/T
EINrO4MgN8WptYyOYj7vgfHRm+yHf8T3z14JaF8IytT0QEE+fMbWduS2LhCH2zrm97d7dbBWM6WB
EP+jkvl/rwNJEPhrAIxBPH541Ox3ZYlfnzhHBt85IHU7/8xl3mbK3dr3v5/uz74V3iDA3E7bVfZD
v0e44rTd7hH4O7fnLj6Yxgt3Myp2Wdi0D39/0mfXiPwELpzxLIYJH9oHnTeq2QDHnDONeRWyivcJ
2uKpjSTevZ/oJcOoD5dep6+//f3BnwSl/7wd0eDEr+KPYiSfg8KWAW+z6+Z+7xkTXRtYLP/7/vak
+cdUBhlXNOE+RAkx+aKdxonjUVTibGusfl8CBL62lPMv355T1vmQlXgU80gyE1yLjyVdNdu5BP3J
F4qL8qKUus3GkI6sUsYhAVllJnq7e/z7W/zkoAD/ZDGNjCLT9Y/tUT6f7O0WNAAqM06wOqb8snb0
a9xF1T9AJJ8cFByCAJWfaow/VRTnyk1GonFzrldr2c4TXKPFRUkw7bPBW6Gpb3W3rjcLnLnwa1HE
bv6vcPRJlXPaxhCUSTB/wh5mM0q76GyUCGy/+plbzOzP0FKsH5xQiAGUXSgfkGJlUouwcx1+sUyP
YsBIxRumKvCrW3cWYXdc0Nu6hKwSR1T3ReGnIl/kv4R1PzkMND0nxDrvisrzQ4lSRf6i6oZtWk9J
dpTuGqad3WxnXeBtmZDU93m1Lv+AIn/6E8E2o5tkvsSW4feoEfedtvNoac4VFuffnKQTj6ZrNX25
Xx7raW6uJO+X9GYH538/hp8Nk07+xdCMTicx/PhopkemhRfSAD03ZZdWEqGdFMo9puoCox1gybEr
BHJxXd9mmK47HoDG2EOAZxmsL3//MJ/dCbjMJw4sxSGLyt9fw9x69M5RINAWD4c4pb93X6rCH07G
fPa87v/+tE/iGHR/2P7MYk/lz+nT/L8Wly5bll1PAoLDFMHXnpDZRj149/enfPadqHeZRpx0OP5Q
mSyoVxgcKp4inOgeNqCXlrZp9wV58R9f6LNrRjHKQNtHi+OPanHt8bCy5hApjiBvjpOUUZV5axk9
r40uPfYFqn38X78cckLgiMBTUcxR2fz+CrF8QJIpqeW5K7DmSWN/ESPC2v0cpN22hf942idDCSph
tp8MlkPC2UeGfeszBrRy4ki8xHjGqK7GKaSVQfMEXJROxpdTPGQzSif9fdLpskjzPIEHa8bAMseQ
RGyYDxdLvm91WJf7cPB1ux9ad86Rq/QG/3/+QfCjOEHdqTpQ6fjY3bnTBGMcEffzAPTRvkrW4CJo
+v6MK9Xczsm8/eN5Aa/790QGQ5btJBidE53oI1MdPF3P3KUDO4oxREbZMWZ1jGlX6y3R2d9/+f8M
xz8+i+qDASnDqBOH6PefvpgH3HDhZZ0TVMy0K9WC3U54Mh1JV+LUQ0fb/g1/9KE7btFYqczAO19T
xHagN9jt0DfpMMsyvIReu16ItUjeADGNKh2T1YaQXWhd7IBuh3q31Jps/I/Pf5pPf/j8LET+U08H
Jsoy9ffPH204HEQDAKoqcsY7HMjjHzqnrkOzxt3CbMwD/xeNY4Kcg0yIQE3k119l00hzFbYCB4wS
HHf1j6LnzxuMCCHnG2AMgzfEqX//ULxPhY/wKVU7Xf/gVFaYejpJ9otcnMderc9/fwmfPO40uSfg
UmP96ShUWbbWYqkEEiD0IyWeNDeq3gA0JSFDHX+r/0X//zO5cnWpik9Ek0+wMrVPiLeaAOxPNVdf
dAm5dLWBOZvNj4/YbqkzzGzqf9Q/f8Z5yJmQ6jCdpGBlp/77S4XW3CHG0SznfWMP+y2exMlFJPpH
Ij1dsT+PFCtTmlqqHIRAPm6+Qlnl9tKI5HwqRq88QKSsi5vWRME+cYxVplJb2sl0uUbfnFl3074M
1inaof+2wHCKreUNi73WPelrhC/zGhS3fS5KeRMME065oyOX4QoO5Txlul1Nx5p5LAsgPW4xHXOT
I2U7FPO63E26FWFabaqlF25yMV9uypawFroo+T7awnrxh0DeSbJswRjPzV/ioii3NBSUVTtgh9b7
hm6t2bXb0t04spi/G7MKeZVs6/ozcBbYj/YYLG3mNRDUM75KKeBOzShCAxibnk5XuExXxqLBYZiD
0mRbEpnmDh1a8WC3snmJard7cdatHo+lK6anMmauvXeqbdtSMWqN16PKm+YXAoBld66YDVlpnIhS
p33Qi/mrzlvIQykiL41/1DpkdZJYyvTfi8pjRmjMEHyx7C7+UelkCPYVdbg+uvjuNujBNfN41Vis
Sq8kug/FTgWraC6VtIx9CWjc834sIqmsFOlMvf0kojVoqQ7CBa7ubG2eVYkR19INLTLeOPaIeLb5
8FUGVg5pA3hbYr9t65C0Z5Y7aO+69jp2s+kCJMslNEdWK8bzeGoApr65canCDBxWC4ek84I3Ngtt
eEkDb46NAYefqZMT4tnKxGk5E/Ei3srcVS8sjKlUJHCGR2X3jn22Cv4HyIWtbnf1DH80RT87whYS
zH2P03GphwwAUfEet73nZwi31FuqWile4V1qVKpkoVlaDHH8BdsKR4AIk+XzEOT9gFbGKL7N6PWL
zI0nanJDskvAuAHc22MtJ4cUNA+0W7kJoDpibBMwV8aTb3mBuG7mOIA9gOMXptiBU0vEjnHv+pSb
0rmhjJm/ASKa233ZT824X0Shx3TEyVilIWZOIosTjByyMdimd+54sENKurk3UwI/pzJzeGW1KgZq
F7F4lJ3TOBmdSJPVeR+qbEnK6t6aRkwdAtwyVBr5g7ps6lh0WKl341MxNOKyDrz2aLWy/2G8UCZH
tzFOv5twRRNZgsXEfTV3kD6t1l3WjOPf1NB3fNtLxy2IfjmLl79s+CBfdPVarXvkAXB+bW3hid1s
k2euymFwYck3vX9RMq/uUrvX06Wq0J1Nm6jI753Nrl4SUqjANKcqvnZNXj/YwbC9llY9bVlQlY7J
ajcvfuJzWUJEdhdRZQ1yMUVqYTJrdnkTtfFZ78zrkwcx+i7phafSqiuap7XZgsek8JXOtsGEN0qC
LN2VVax/dr5l3FQtHfPLMY47qMdSeWiYTX2NPUskK3tXdotRadJti8V/V8m+jtWY4yPW1bfI7xcO
36yKhnqnpg6erWemyvxEf4SrPCVVUO469n/izJphhUlWZrdbXiY7idQWkoxYipsU2KG/ZThQLN2u
Y7knU4kycybFpL9YXjhOOzNr99YvPMEfQTvuZL/FMls3HZSZTFT7UjWjeG96y0P/qO0dfl1TRDOn
sG3vBjOUURaYSj2XhZiKbFgLuaW423FBFsjH+H4E7fCjCbA0TXOCmdxNA+PDwwx9+Cm0a/0+hbF4
8lrVrPs5XOYgS6awvAtQDy6O4MlRNDDtoGD9ijFQQLQYBO4o+BOHKqfIp1QXlnv0p0YWB/jmU50u
xTRer41rN0Q6qR9zF65c2vrUzWkX1d7Pyq6Kcm/GwUyHpjExox22L9+8ra3LXcyorEoVEr+Pk1Xm
KpNVGDwz3xvnfW0VcOYRmNneLfa8Jz2ONd7SzbHMc7fqdsySwpJno09TnemhcVDNQ3W/2YWcmSR1
LGjLiHXUL3ULFZbVx7ysaZLY82tR5APWmG1nf8cNbH4WYC3QYpvc5hWaejjsC0SbwzTRM6reUcWz
srqqThwLZDOCtM6r/l1XQIh2YxDWcr8saxRlQ2yLWxc6wL0DK2HN5rUsZyx1S+8JSSpmkHal4v4x
n+1wBpG2tN+3E8CE6+hY434rWoyx3Qgfad+Rs73Dx3ceszgq16celg6labBaAV6erZ52DcrpCDvi
UeWk2+gii87QFgeHsN22aB9bOgKDE1nAF8CpIpHv+7057+w8yI9T15+kSyK/4qW4KxP/LGga18rQ
+HbkvtaW+8R4oBuQ8tcA9FTXeW+TTJJr2EewayN45ujey061OJcLc++tS38VNOUUpX4xAm4iRTa3
xh3No98122MnBs5qgWXge5xTx+27jXKa2NG4F2vdoOgvxiIeDv6KKXGa9Go2wCoRe0+tWvriyhsW
/7xCTuB70REW8L4uoahDbBseJ98rm0MN7/xtYczfXaApug2sf/zpfO0n5zvW0jXmZz3/gsLLpyLM
K7vYt2Ok3/tl8zBMgdjDNFlOhEF76pJrSA55sTPKREfHbach8/IgbDMU3edfQZuLIN16uywPtZkj
yS0rknfUqOB2t0QTK906smUmgQGWqRVUGL2zg5bvqgqXjdqi7JhFd8I3qQOsYM6cYixE6ug2uS2L
EvVH2wRrZgTWpanvDfXLIlT5q+tdvezyCP0BptpWeF94dsf9Dyy/ZeMkAgoMyN8AlEiszcDvnPqq
nW632FVTZiiZv+QWuh6Hidh/rsI1T3arzCmOezKRy6zQqBg4dYWvAZojZN0wzMdn1+/cDRBO0TyM
ZkvEvu0AwKZ4hca3PcJpyy5ac85k587rdNbAVvvltVZ711jQLtMAqqjOijjum0zXybLuTHOKWmwx
zP1adFV4Vrt1dY3mLqLhE2bM4DmCcblr8AczR9OhVnYgSth3sbLGlaLAMftOyT65oYWv7zEvo/cd
/QEuYxsYoG7GOsElyDeGiLwVot/bFbLjaV/YpB38eMsIZU9hV1cWVMQunccOqQgN2YL8uKw9V5Ro
/6vd5vpumwzdv+OXbp/hObe5Z9vcrm+Jo4rjFLZBwn2Z14cuNN1labz5wbYlaRBDJfYP7TANedq5
RNgMtzCJi4Rvk/ytpkHvMY7AHYSjDr+JuOaGIb/gXeS1RKHBAPwI0nwkKGeOQHgh9a1y6dLC7cJr
erlqTSPsCfqdX3vK3m9N57pIgwzExdFbg2AHSAcYkUBmzuWKJPEtICB816K8zJvU0iZvOX6ldTWh
rifTfpgW/rJakttOsLcjz0TSSnOdaH1cZnaG7M8EhVeNJ9Sv3g1UhcADRSxwSokNvZhczkpuVPOm
+Gw5Rhil81XKvni0ApW8RJNNkkeTInhW9RrYR12W+XgY8UBHYzV0nZEJdW91eBSuocWBby1WKGHb
vSyJvfRM7hp15puxbM/EWnkPclTCo/9wKi/tRxdMY6JGpz3Yg+UD6A7AaOzYaszkCt3mt368wcEt
fTbFYJEChMzpsARW7MYt9aFkVTMjpmzhDLNCL1MpTgfND+W223jW+qX1RUobtdUJoPqjcwKIZMGI
EnRah8DHU9AR7lkrrZX9Hfr+GMuuWn1Nqn6ws2aOl9fJdoqrEqdAkzWjJ4Yz+mSnzqBUkEksmp2G
8lD6N6Oft+wG49K50MZy9FECu5tSEWv1gN5jwKe2A4GNqwnt16av6wsd5rrJ2ggp+mwe+vV5ALQ3
p6UzhTpN0Lxas1KNiM+gZ5n3Wd7optw7ikI8S1o6mx1H1WkzVknjz7LxF2RXkypCNsKdLPvasQCC
XNIcRCJ10X+mlVpc+WWoqm5K0TB1f6KfFVCCJC1WJNHQy72uWw6Zjw2fhqbeDncFkEb0buDn/vCU
Mz9tvUR5ZKX4aHlPp05glKscd4tpZgbn8drAJGdpCfpmGKqvU70ltxAWyP9bCJP4MFEm+Wk9JMXP
efDy76w9HZkF8WAjcZH7PY/FJOKmY4/0NvoBFXZph18kyudj2lpjcwMfmAWsaYP1O3aR+P4kDoJO
md/1k94ZKq8ffuCMzyepZOugqUderM1R76glyAYOqYpPQVqaOW2oXr5D5ebruZNZmC7DA7jJ2cfo
g2uJ6ict2vouelFOLAQER9SX/djQTSyDTuvSJwjna8AH1tpBfVLQY8iJEVPuzdcgGlAbaNpe/MQa
dPzpFwlZQ/goVadDOW3Vbq4t/8VX9GaZv0b6hYaWQEbAAicZE56vmkL6VWacail3lHkIHuHXgDbi
vAnzGqzh0KeYM9JbBu7mvUIUpfKxqmVed02QiBH+0tK9VHml3wIlgXLUktYpBZxi3VKxB7SvahD5
cRmko1Ol5pWfWQRDtff6YoK8AM5yJiuu5pusUNNO52i0kf8p4voix+qOaDM25oeli+qyc9epvm8d
oECdJcOnEsWr5tBrk0BG6PrEu8Tepup38SSLY5yPc7Oj7uwBsDhm6Y9yQWcuXUfjoUoQ5l0L7MRV
dM7Sd7nWchWZnYengbEsSOP47o2/6maIm1SbraIHZPYn9qek/bpZ/jqnIdCgZkeMzm/Wwavew3D2
610wWeLL4tpVuzsd6ssOpzwK9yG0hwxegYthVx0xaJtm0HOa6vFrbEI1ZpPWq50BCbFIf1aj3pp8
g5OWWFsXpDS561lbJ4OTUlqNj0Vs4jWLasQTUmscre+CpPEjX8MOtadiS1ItEkXsD7qAjjik6nL8
1YkJf72VZLXop2cjoqDCNHEdowN533yt7a76DkxmuEdIVr6O4eZEx3VxhjlLsPop0ik0PRlDtqgH
lZuMCP8SOHAq6XBojpvS/67UON94Fc9NK/ze3ta+kYKue9M5gmi1R6ohVweZPaz6TvB3X0RlJdYx
lI75lkuZfMmXuU52uQXwipswjGRmnwF++h9FCP2hYj1f6nxDeUMoDzhYvAXuTiNa8dhQ+x4TGSev
egt94jjSVgHxDhOitO/z5BfipUOTUgyO4z4Zc18cEHiL68yLSwKqybV8pmp0rjTuOCr1+8CZdn3k
TNOhs4cYmaXavPranS8C5yS2PaDa9Ua45qzEc8ADE6laoiSIwSJ1GAG8zSaIb1W0DVvmhXX1g/oo
8VMTW+0FpIw5YkqhQBwwDxjyc9Q5mCNNg73pY53ompG9XZM9wm2MEhpaTx5rOvP1bMRB1oIUH1jO
vpzEdA1uxZismuOqIzENjKBaq+DXrwc1inRyW0E684yOL61e24+qHNUtlG+Koc2X5RVFM+2aKUXR
gpKYFpkis8bArtosj7oQpJ9Iyx53pb1ERerexhUOwSi3+6K3acLdKsFUMM2deO12Oi+jPt3iRbco
3cVxlZUo+tysCkoF47LFNfvYL8WPbXGSV9uaxxpX5cRhITtsiUqX2LhF2scMyTOleu/Bs5futZ4T
1DmqMdaa4fPU2+f0jUpTseqxyvAutp2sZLBcpEGMf0Th9/QbIbIsN7aViOFkJFNaB4iJbDvgQQZf
6jJ02p1w1QZ8kQGXSX0nRLmxjtbuLRTLPKXFEm3k+iSenpp6zb/oFZ2oHUsG99fEt7lpEhc+YeSI
+H6t5pXPKOsTG9mNXnMgWTJtapoyJL8Yaqf+mBTfZ3Tpi0x2Q0+GKcp42Pd07b9cT8flbu67jrQy
L96WBr0HLbQDWHyTe5KcOjCgmQ7OiWF3MW/DcmuJWpbgAefkrg9HRYC27I3BRjR6885i2trut6BD
Smxl4+2kttzci051oc8HzkOk4krYbLFY5L3lO+U15m9ryERv7Z4joyY/s8NqfdC1W/C+ChNeWGNn
RRfAj2OHxZIq1owkH4UXOdpm7z0i05h6gZ97733DWKbwbcxKJHAU6pVZqLd2iRvat1xO11RmRh3l
ieqXJhUznmxt+/V2pIx9bZNQIbjJMv4xwQy4pCGf0Hyi+o9fcSUWDwvOWaSKFb8HcJAxvVizdctd
knR1Safduc7el5sMoVRF9lcWgtZ43s701mmSu+GNCHLvIuLiumm8FOoVjSn5gwrOffekYRdQVv6C
9XDvoUja51FTUrFtznjM28q+hEPajwCr827dxYiFfK88ZWJWaEkxIeKQhNN+3orxaWHW5lK8F02P
gkrCaDFSWzWlpSyHd2EPNuJpbS5/LmNB+BTMbOOdjjuLm7et8m5qnPIdhA49tjuo5WFzpvXW+KX+
xvnwvoRYDP8omXI26TqBDkXjPx9eJXoR10XRFe5xa5biu6FijLOxNuwBk4hmLN2Q3nou9NJ+2xrH
fllap/86Inr6YslpDI8a/OAtfP3oe1UVeY++u2nq3cAErt1tlrMewaWBKqTIdH9toMC/Taixvoh2
lWuGZiuNK5Wq+yYNc/4dkrghZ05xSVTsNSiA207zEPo5OuCNmwMq8cn/dprgMZOkRopkzAIbfcFj
MjJhoWzp5icW1+59HSXdVxWU3aUzVFFzNkvbLncN2iB+pkkmK+o0no3HnYsLdmq0Xzzk1mAK9nBu
/ayT0iJsrtr29l03Br9aKzKMU1n5vGyVwjoAecneZ7Td2P2enY9GkkuvEaiHaH5yCrccCGqFFx1b
vHDilHMJ5Jlvh9SAUfYVgYjwVuVdzua1d5Z3oIREFduUuIOzXOqsA+/rtO3jmD+YPlrpF2a6nHOv
X3WQmo49YtonzRqnlB7L6wBroE2hvcTM4mpq2VSwFWjToa98bOtmIkwqAWBXrEzQvWLQ5YpfEwMG
5tmODRhznLz24IMtdDJ/Vh7tczlCx4UmQmgcLEFLvPWoqqQBg0Kz65ieFkBJhLhTzZDzPrQMO3Ju
lyRZUQ/jhXbRqeYj1ku9k1HhXWNsiCAUVpz2U76O4fvE+uJrWyzUGHPD+VQgfUfmhEHnE54mK8GN
WbTP7qxx+lirqHpclLd4j9j0+V8GoGR9e4h7lt7P7KynX2pwLWL8FCt8748TuS444vbUXzduouhn
BjleORV4jjPkdhaUe5Yuf1XEjnMqw1Ue6h4MRSbCuXvzq7ze9l0u4jENTcjoGSPjhNa5W9TjMOmS
KSsxuzwu0ayuk3mGC15FxfJeDvrUsdEg3gem6e9M5UQtSgejpyn+a3mte8e9a5bVrvYDBK0qRcDS
vNcy9C67MjIPQe80z5JTGmDZMug7s3rj964ewqeWRTsTtArht7T1avUogFt3VxGuiCMdkdC0lYNL
8bxIp2YktCwBvQSBtBpueqaro3MmuthbGoYwgQk8Rvu26WYbNFPkSoS6mnFCN7FVbUSVUxsqdxtg
cLMvRyen53KQIOtxd+Y/t5jkpla8OvZuJL4+1lbj3cVMTik3gOL80shnPatmsl5GPouTtnaSG/ZC
kwM9kW79LZo9n/UKLbKXgTioL2ZmWv2unPrTHJAoczPbruhgYbl62Nc5H4etxhpeQI1o/YNdQmN/
Ew5s5dRn+T0jn50vVDIJBSXSwnT0BAdgaDNi1HlY5TfB6ttrthiZfG31sA5nLp4jKLJK7CpOwwW7
P3M1Tdw+cOW67IXXFs+tBU6W8cXISAeT7DLMbPwr6l1pym2+tMOizvert0XJrm3DeE6rqY/0rgOK
EVOWzO0XGBumZjFvBqDYkeZFNMmovzKI6KasTtDIfCttEbAVjMvRvpiUswVpRPYss6n3KM/mOBcN
l4ky/chiaDtzJ0XjMIT9IHeDlINhfgp1Y+85rU0DWBU2ssKJAeBx6ISzOnd4HS5AN8lxz67JY4b/
bQBmeN/7nrT3WPitT0uk5mSnkW+DwRyyykrxWdTbLT/f4GZzyMZtNy9xf0nSli/LqL2zpBbDz4YM
Vp4tIHObQ6yNrA/hMCS3cplks+OyMEKo3WgoaTPCJtl3DmzRtFIBBWLFgL0/nNKjc17oqouuaxqF
n7nwsSYeFu9bN5em29UC8b90RZ2lyxIBVwX57M15D1qfyiZlHDaHRyfq3fnOBJXaXhh6rNP1xgg8
3PuUMWWaC138gsVXmKPD6k5eIgjMWKZTZSSfOswU3IMzIIWxYyjoD4jI+nVxWKKx7G580+drWugt
as814/SRTtQ3Uca9oAhmGl2ZC+n5k/NC2KKjSZDv405VelRhKipy8M1qiyq4sxKET7zUSsw67yGP
igeqqjw8dxnjF7fhsNDYNXFg3J20u+2tqxgFflcn8uZx5qDNXHmbxV1Z2c7eI+TV+6qA75ctcyly
om4rncMQF4relPPDKtXRqFFXeKDM/J9d7l+gRhXOl8mp6H7EFS5ef9bCUhM3mOCTNrSPvK+pmtYb
TCQUoa2z6xHTEeF519G6htUF3a5sMugRNZWY1iUWCDkZP/zZhUGfHBnlyyIT8cR+pERYeNmzm0ie
SpNYYAGHzf3pGX9av4g8nNS+002TsFVt5+la+wu6BWXiD/ZRlK7rXOOUYTlHC21NkVl45XUH4tzw
vnrWaB/0kCPbMLMLPYjN0W99UTMHQYRz1RQvifO+8I8vV4zghubgMcScH9EZa0XaTMpar8qgXrys
h5xAcYsCj5fxpYflBXkedeXgkT2+kUhinbFpap07Kx9iLyvjPrHufAq2HnGGTS03Sa5jVpLcd33v
dGrU18ymI//FQQAk2k/r5LNZ6YyrL2oT6/maM+/MGV1lj8HAzAXY+R2s+HRZpsD+6bDXHndxxSj+
3NNC9OeMcVETAG9P0pjhH0zEKZLD2RjMfbkLwkpPR1cBH0phqhj3QTAOmlLZaJthjs3oPBtMt7bX
bTQR+wV967TTYwsgfUWrRqYCCxuRAoywL21nqRkyVR6il27vJzOtEM4OFwmDtretN+yUwaJP855G
NfcOxZAjYV4QH5arNhk4N6y0t3U3U+p0X+sTWYLcVCGDs6pVWbsubHwEfx2V18keDEC4Znk3L69u
sy1+lkCE3lIO2ByeFSKq58PUbCFdQ2KLYu+2Sztno1+rZje5rIL2OYpy7q6c/cE8N7F0bZaTvgof
gql3oouEXSpNIYLsmWe1fHB8jOfHcVhzGC0dYPZsgVS6ZtPcr9uuEssSUqOjC75enAyJzG7d/Kre
w6Jx+VrhBn+mtEbd3SS6Db7wj5MQO77c0zTrydlts0qQs2CP/0bnNN0gelSYs5HL/hRWGB2l5f8R
dmY7jiJru76hHwkIIODUBts5Z2VmVWXmCaoRgimCGeLq9+N1sPWrd2svLWmdtLrLZUPE971js8bu
vVtu7noyycokQUQiPGBUOYx1ZVS05rYqJu7BunRslKL4sLDdkxSG6Gon6sUtjZTBa8A6i9qumgi0
OwBO1h1rQj7bb3p3aYqmRjvOoRM6mF6dzHl+chc3MF8hHkZ+mKVqizuAi2sqp5omMGX4rChrthLh
ITqzEeq6aLzlG7B7WZzsllOTgDMi6lMTYxS+LcN42h67WToPIXKK+Ab4IDIHx7jKuwvBOr5yGxEE
PIErcL6DIb36fAsgcUEdUHcpERoem11Q6TX6rQGQ89q8PE2yIGO0UiyPt8aGdJlQ8ey9AMSyUfh7
grdljBwskfwS1WcZeNqmerUqP7aRNSO9xzpQadUh1/kwbcugK2CjqoMUTddcBq1G9ympsUye2qWN
3QeXeDsO7AWEAAoTWoQhByeACDNKIirirCG7mizeOkxk8zDi5CmrBkzXQ+jrPAryJccv4TWA43s9
lWUJ97tAzmamyllzA4TW4auJlLuk80Ixyu9qyuMeboBjs2EcB64Bi3V5znuXnescDCCUj9b3KpU6
6FxFNoVrMl26IhjnU4IcsHydB7LkDwMmuO60OTQgmWbZ9WVdx+mtpUfnbhiqeEh9NVlIRGQdqSi9
sLuXotIkYsdUyF2iTYGIqGmEFxyUWLYTIR7tO/BWHh1VH+cldZbh/Le1U6TIA2jm4MYUAxlMC86P
38Z449MK1/WOlX37D0zigvtP0y5OIMOOf6NAgMq3uEjinR7eQPapbyonJzqICXijvAWOCzGBOHUd
SYFvRNWgUJcUS/+p5nGztx1n4Jo5q4oRfXDi0d9lYGlW3jb/BbmF1u6xrUG7/5Cd21RnDKY1seXQ
1jL1Oxktpz6AlcdFtjlzrw/SVrWKDq67LOahoA5poWYFROYeiataTlGl+0+eVCY6Ajk2zB6UEeQc
hUVRHEff4sRvFjt8Z21ol6chTMp77MNDcS6HfREnDRoMHLDUELRjYr0OPU0n8tT4dR0dhnWKkfFE
A+jf2LuBPITYz9rD5oj1QUHOJ2e1coocvRFu8Bi2m79f/H5gbZudUc2nru7NeUJVVRxFI2x578OO
tWk+Yw2+xCRhIbfdu3pPqSGYzVH7u2fTqQj1fIRM4GrmPlcCAjuYneMeyuJhoyCV6qdujYHwkrp8
nNBqIhkq55C/mPJsFilvEuc96YaPqhuKxwV7MqIXxef2qDBpT5aF6VtZ9tHjzufujkkez6zZhdLf
163xf5B2UL8EYWM+i9xrkVgsNrDPV4lN/OCJBXQVkdJIWg3otjmCQml7WOm8+CTQW9anoaGqunFR
Fp7t5nR/PDobulOz5VN3osc6DM+8f1Oc+aVcmhPZEMigJr3v5uw7Ub2dIzQD43FUhQxPWH7G/G2Z
WYfTIQiuV0A3ud/5j3nD/cRI6v1YzZSEZ60dz091udryZOJoTE57Re/iy5wv6mtQBbytSg/5Rx0n
IxjFFohPCB2UWhXBYK/TDiSYbcUafg4FJpFDzwoHG8xYwlvOWfRtBFUryTke+r9rELhtqmB/HsH8
aoQz0SSfMf8PyBficKlO8OcbL49f5u7BFZqM3EHPbkccYBGBfbdu97XUW/K12iPzF11w0DyQXa2Q
J7d4G/xFN+2RKGlQtNBVBtdazyd7ncJelxfEWXRTbwvY9Nssr7QEs/T8JVr7/aeH2oYwZupHW9Kw
dP8bCq5S95Rac8XnUTQGd2KfxvF9RREpT3ntj8F5KDlSbvdO9+qMJU9taT+KBVWMv7aYTHNWlwrQ
aLuZlZxeaRHh2SS33ny2uNV+klwdf3ESSmeOXUGMDLhwWchLtREIkEZyNetXUXQLCioxq/1S7s6i
z87Sby/LtsL5AOcT+zLBwSepH++wQ4XTTABypaLWzBgWWOQa6z5ekCrNa8q/6j5jIgIP05gVSQ5l
oy1PLQvfH73EG/TTLqGbewQP/Z31/UkfI6qKX9p5sr/zfNn6G6R9fBGMD4ZujW5vT3G9d9V4ACDb
22+znlZu63nhAppjDWN9wPehKXExPrnzMwBr9VDrSn0r17qp014nnpt1so/1e9OI8h3LQYd6bYiS
CpVgO3vHPfdyzvIakuzielOwEiPUuj+nfEWlg/I+tOin1uXnODmW6IRezdMFWRBFb4Qw5zH4Ih2i
qaQY4cmV5bD+bvoZQGUWcHHH1R2xCzedU2rkXEOkTmVQESSbELBHFJ8w5tvq089zGtZhWC+cS7XI
+P8GkoR9reNS9ni0x76dVsynyr57ZZV3Z+J8CTpDoxdMWc4zC8aLrP5r1RSufOjpiJgw3e+izJqm
XTdIWye63Z3ZgAyVsm8gbIbreEoCZngMZYg6pMBlDpJauDnyI9iW7qZrKLJMly4uAFEnfyjT3vOj
ltihcbSH3MRAgZ6Wzre9a1mb+Lo+XCfmH80Gzxg0PlxvutHbYVDugQVyDhNBediKzfqpnRs5XBRM
+g87KrAyCVC8MMQVNWMG1SZvy6KS5WYrN+9PNJZRng2A3V8qO6Io4qIssVEYGV25yHbO8GBH+Ee2
MkghD8O3Hu1MlOFfyP8QPIgQ55qY82wjv63Os8qpUynjQSL4FaPwuSZMz/obWhfBEMt7eSqYGeNz
yA//1+X76hluJ6nODark5sc40O91YOCAgD4o2fkXOIDiFhu8M9/gIE3qq+jFmmPUbizzPnhj/6Ij
oPMDbSYgemMVe9sdR2i1HsPExFl8NYodJugD7xKS0tqe2YpKrH1FXTa3yJTrDQVmOOJCl8BqJx75
rn7wUJO2vIxAGhnu/Py2G/bhoZz4+U82mt1XmLLlJYlF8jkgtxiunF+pXcBol4cHVaL7Vw2JUx8m
WMwyhfXxxKlONpgMIPcG+dcG6j33aniRa+CuKV2fG/7NuTPxYUIlt6JSHlc/A2KvYfg85SMWB5BX
dzVNjAPeOG8qYO0Bsd5lJ7Rzr4SZVZr0cL7HwK3JpvNL37FfEGgAs019nkTp2rjhQ4Pgq3zZNZ+4
Oky2HecjEhT1QLa61z0Juw4weiMdJWfhKHXt/xq9FxfTJUl8jvK3L32iC5zCrpn+bHqq1rsNwFc/
MZDs1wCDOGca7lztnuFZGUmCaOr9Z2AoPWUOa7PhoI2r73pc6+Agcj8c3ixgL8NUXQAE50wTznev
753lfm88qDiLkyR8BOtqlhMdaGHw1dGNFSkarg2cOKJ94bqirBg1UCiV6chYqw71Wk0OX5NJniu2
M7BqWFD3gno5+RBIvavTNAc8N0nSbOgWhdh/zUuycx3WPTxzgWyGhyqfir+OGZLlpRAOxBwuo1Y8
B2W8IxkFGVqfrZiXT9Sz9YB+FZneoV9s1J6DCeVTVkyJMxLhvI/jUW9yebZz5S+Msbn+mBiGCswm
2vnYjcOo2IQ+FqZEtMv6FmP6mH5FIMDoxoN1wgmjrdleLXWH7vMEOoQ+wp+DoL+odeGuKpC/ffHl
HgSAHmHyvfMa90efDPKbQJY/X5e8/qMtmip59fMKpbhv2yq5X11TNM+bFVd4KlZxf/bR2CLoFQiH
j8aH2f1iFTDS/TD0fXLvGQmZEExL/RpiKo0enWn2qzNTUO5nPtU1Of2qyeIAajn5wFobFWq7r0LA
p2ydo+VXwq27HMfSGI7qUbvdqeUKxxDveRRFNIS9PVUIENtDpAxlOWHHGvy8gxbplGCvLj8wdLTT
KTC2WQ5oYAeiMCnSBqjfrtEFbF0LA4yxPr/9FKPTmwKbT0c57BrcS/uzOBZ87+RUzf2qGTSi2Bxd
DtzrGItJMNU7RDcoPoLJ25xXMDnuCsDyWPdtrBllTN/RUbPxCePEuMNfmiSEX17F0POeDYkf+kcP
DPxD1WuzHjB8Cj+bZSmDh3HQ/I7BSFLzAyEW6KVN4pvxrQGQtaedZsXr05iAwGHDoPfARmPXnAJ0
KTu6S3abitgOBFAC3IBzPwrfPQOqdGTa9dpz7YxmuFuXWr15g2nH4zJWu5POG5Jc6FeBQDkArH6y
FHo5pzgUrcg6UxTmdvX6qrwLYrMwtIoFQSZfDaNop9b9sSMhgTyvvtFEqVI/VrFyjt3I+J3st5g/
quYde7O8EA86v/SiRCu09cb8WEPZ/IV4jN/o1AT/nv0crb317YPvhvVTg835ee30NGQbtARyznn3
XxpmYghuuO2XYOESgsAk74gxaR2mY974aJ3deVxOazeK5B5M0pPpHJfjJ29Dv6Ut+z88uLfSRacZ
SD/aeFlwRuwD2re9COO/xZb4RVapsd6OqOBGc0nKXvxtHbSsWdSgoGCNpCmcnNy+MhHkc739nNH7
f99G7ogrgR2Np8D2tfvk7ZzzRzgLf7gRas7tuUaf/oEkCseDv7fxmyenaHgyKPIm8CrprYAsca6f
5njnkB7jhcy6ZYvDH6WqK3kG54Aa08WoboXcExwMxNU3Fy71CZ2pLNxMhnJoMwSsKOVGDJd31ljo
iIrAyPK29RLvi55Gfck7jXrJ73P+UrtacwYZ7Qa3sWw5ZcWgx4+ldXz3JMuK852tnUOWD8miVKsm
6n94XChftzIahyMNUEZkbliK+NIqZv0M61NgmHK6kCCovNASk4tBRlZFa/tra+L5+747/XzrSHe9
qadiCV6MF5o9ONB+5f8upIRKCzof3H8lOOxjsT6QX09Qs3OyHF8pmvKqw4hr+uRk55BNDLh2K9uT
52yewrWwzs+l43S/CflgJ95dd/ikqqvSJ9RZSJSrZQHN153RIQN7536n9nks37DerF9ZWbDRbfGe
pLvl9kQoIVwMNQO38c7s/pOa9pWiLz1znA3xVZHlihjFc8uy+Vghs/xKjgAMW9CX/S+JPG06xHVi
7qTQOsjifAbQGW2t7oA/eIoIud1GOq788HOjuOnbrmIlDyMcSXkYdpQd2K2VXQ5BQ+3VAQhak5NG
b+aWefmIHENOHuJwfNaoN1bh+KAo407g10R4xltg2wKqAmnELzljcL6Ry2qxTrs2orPFRxt+zN1N
9GfBsJZfqfxEHRe4i6x3SmYwQuv1L8XrWN5OHU418ETfb1JnFRyzs6MDICv+QtV928JiIN7vkZMg
IkQz3/nsCVkzxs6YmaTYHglLWqOflm+SaBXmRvfOyKDFGFXN/nIqVTKLLFrFXl8auQU931fISdHY
ZsLks5SbStlziKw/bIyTPA4u9Ae4vNGfxG3h8+KnECqFDr1qjIyb/HQNYis62myjHq07Nn3mRDFy
LuaSIODLDTpO6K5f8vk04I8ZL7EDzg57axHKDpPHMzcidx1TSkR0gshmR9WrjAAJSwoqkDNCvH3U
LOX0WLPOPUg5jUUqy6mQ95HYvZ9iI64YMnVZgzPg0rafR5Ws5kc9ytE/qgVZ/O1VIGZS+opAQ4D5
4iWNnAJjFwNGHF9Gb62qB9t7+hfb8v7CqVarM+YZ9UDT3GzO61ao8A5dePJGIpX61U3zTq4ZwuYA
JXA3UF2sO1Wy4ZPafWjlwgWNkKpTGd1ubX7EX4ADCca2AGjS7I0nQtKoIu+V4IJGexfa81otU/CM
l8pTp9yfqnuSl+2UjQy89ePInnHqZkHUFg1WA2cm9e1/KSANqlu0hst7EuTqMWDfYHsu6ulPEbny
3QicVo9xsg76Ygd3+iKbTdQfLpCE/WqLZW0v8bQXE88oxpGUFXJJGBRqOd5UheSG4Qj0vm4eQbfH
Jmg46xj5OXy5B2eiRNmdRgJovS44O+scOCn2hO4FDFv91c7i/DIo99juZghE1IJz+8NpO+ZEKuB6
e4EmilQWlk3NEFVtZear6spy0UqFJomZ9n4AYujS3kWZi51d1EFWe9IJAe6t/NltJXydt2AOYobp
a5tuHcbSrJEKCeFC8pq4RA6ikXM1W/9DzoioUg8tdnN2I5n/jFY+6kCpEiFHUHBPGEVQV80bSphr
AA7ynant9ukmBP4+1dG+9YgceJZaPHDd8L2sFse/oFwkdHAQ4bqde/DPnkOhjX9gGxZfUFT4Pznb
l+gqn6qLE4BjX756pTsb5Pzc1NOXsl41JA7C0jyr2m1fuYRCVV88v/CZtqOdFRNle6dTB4T8Xfdl
MJ/FzsIFjVXo9qH06U3Bzpfr+dktQzOmS78v9/VSd0hM0UOyQAnIvwe8FtpFCassfH8rTO2kwaTm
7eJ4QNwHUFbv4psmcpF2bRh68GmMVUoGUHcXVl0fPFEzUQ6nyLniMuOSqGc+UPeJtJjv52Chxpja
dq8EWOj8wryKfIP3mO0yoewlxR4jzKr38baSOmmzxEWUVmOxQ35PPnl85oxzl4tTollFD5GMnI4A
5m9o0nem6JByxodimLvpcU2snQE1pEWwcC1jgr2YsLmMM+76czvkuXzhQ3VguLh18uOau+JrruFy
j8ZTLL2yLJMc/V3HYZyUqAR3mkepw0UxcJ/7TihPHT6Hu7rmof8iXcKSLmzraPLZtNDNRb3n5O9N
vc0go51e/4ZoD+wNy9ewnR2YXXGLQp5xM+pqcULd3vAgVap+mLW3IkhFFv+GYQrBF8+pbl4YQZNf
qBxrrMKymPsjLi6fvZVM0PIt6sviB9IiuZ8M6Z0h+wS94pi0Aumf+vY/yyfheIL3Dtz9l7+aYT0g
oa0egI4GdUu5Q7sct7Ye/25+CdJdS3BMzverDMKhUsul8wXe7uSGs7G3mle5SJtAqWdVtBWmDMmr
/I3buUP+jxigeCgRSMe3aMmVSOcaByr6SJjbNN+n/q5tRJUfgfTi7z05U/UZuyDzzEx9lbmRg1eX
t56v9HoE5W/w5MAyEZhJvZc6FDlUNwWrwWi+r7rmLfP9ihxLEtJoPgg7d5oycO+4eUKbS8B+tO0Y
UnbfFE/UXmtu3aXZMoiAIM/aagXsNo6Iv3YFkib+pvuaP/CSoaq4rnSvbhF486WxMZNLLmOOiCjE
mxTh743T0Ru5+hNhdHQ/bxKngQQM4PD1Vvmw1pF9V0OIRG4Enk+Orcgh3pLaZbPxq2V/bvlz+FYw
JyheYMM+AiTdqaOLYiDMBGUba9YKrIBZ5wWOywkL3HeYB8RVx6jwg/qMAqeOT76K2+C8OfClxHB1
w9mNFYraftyFugRRroLTokpxlYyF1dM0rblG1lZH5sm2g+q+8P7q6Cb3nJWu17UGP26C+amUmGeP
2pQLGlG+RCZyEqt813jzA6FAW3ybmKF7LHY87DfJTtAIipfaskmoPUbwkld/LebW4QaGkyUKYCpR
7nPrhLE5kKpWBzxtlW3SdipDnQ4wqT/HFvY+k6Ojh2MvQZIYsWzxZcQKsP3oJ0HXhWJiq7McPUh0
NguM18Usg2RypBHhr+CKxNYhqWRK3civuvMyB8v6PHm6jvDzNfs3uRLdzx8RtTEeBTHcxXor3LM7
IXU9zLaAqCDlgYO9K7Aogkb13DxtjfrlsNWRxwfNKxgQILoGhbLrRL8TehGHY0HfszrGw957WUuK
9c2WcHweEViSbBoyLQ/cX9swfh2XwkZwVRQqaYamAFdWMe9fxzqPvxSQPR6jAyr+1A2mvDp6aJGQ
OOsSp3NHYjNGjiYc10OYy/4HpAjMfdIlgk02KFEX8uUokAvmwvqCftyrM19IC2ATzYGCCcNHnJGY
U8iTN8AG3OyoZ4CuOhSnjGC1OwIJoqhLe7kq51jVI3dbTthjcLNZNOSXcGvj35AQ+K8AhaoiE1u/
iczqdv/KWwyliP9yP8Terr2z6IifJUNhCd56JIf6XifrPt0Wfbh84wW/tosvc5G1ida/xST2vyh0
Faax3tmRgcUMz2DhPv5qPKYnrtlWZW6iJ0hvfHTJ2dlGOxy3Is9tNgjBFsXj/kxzZvUXHj1Jkf1d
7Ufg08O73Rdb8eEiZuGVdQM3yVL0T9BVPePhhsyF3j74cubyYYgPOreceoKKSf+I26bTGb0dIZKX
68KTbiVJ8AeG2v37koTTq+i98WNr5X5pSCZStz1o9Z0kHO3qW13x2zR0pyDdlUT+g2zl1X2P7O3d
L4e4Y7TUnkF5zcHNIy/7LSPGKgfXpGFFXuLViesU3Bo3ULIStlHG6B3OBm0fKQ5OHyNKiIvumW6w
/oOE2/JF7bXz4c0dTE8ruU3uicNqRAZcuYRHtO7xvaw2vCOU7ARon1x6/EQt0Ui0ub9erkQoJB86
e9B1RHUPY7CZn26o1ZrNW0D2ABkK2MRlrIvovFHZkYALojJ6mfYoYcHj7jmwLCXfRuR3CqtMPkck
C+XhW4iAuTqDJWxvsrX99yioaZoSni5/TJx6W0ads/zZO4i8DuiKi+1MEL37g0eCsFDWFJe9SK7b
E5kSwTUkz4YB1SFDXWdjMo/jM9UuAzpqYb1fUW87thGIuS7VkgDttLDSvCoCf0TWm7l4VqRG/eYy
lxT0zs3us06T/kgicNP87KDuYAjaXrLX2DVAWCdqOK5h0SiIrGCYtwabKnLYuA4v0mc5O5ZI7YGQ
fGKXYXaJpDj6XgmvEWxFQiyFIsFoQvM1n+tCL/RS8hd6j11vxdIi2vCpkAW7kFcl4n2hahkJgJbb
l0o1RXMXoV35G8lFvY+O4V1uebf+A5TaOSXkrpVH0pDKb1Lrarn0ymLRkIVMLg4lnusjljCqvZZk
m5FQ+krst3GE0JThcQET0XUl0CFMW/SxrxtSgW1Opvxcz2wwHj49dTLXrlxGo/EKHuOBDM7Wsfv9
3E/rfOPjukvSqGZpxWS4JvIO2nRseQl7PoUza+BorJlVDSlKjEQaelNlHmnLJNWCp9f9WnNadGdU
WtQ7OaLex5c6mqvnetztLw+Dw83mYaSEppt3HIiL7osTQrzQ4keKga2TPEr8Y2CYAm66qA9c1CgO
MXOBKuviHBLHADEfBrpIt4D58gwuX3qf27itbzpYnPGEjzF6sFPRDueIFIgPNbNZALKa9gUNZ7ce
1pAvjseAcIIjNyYBG2se2RfdzOF+AEjYEewODtFrhRchaJmdnZWHbX8vLgVIZea7m+LxVa0XMLgs
/e/Jj1kSJuQF02Faoy1g27H5l3ZuhXMSeAZ+ufBy0U2w+uLPbE3YAq1E7nNuaxpnOx3P78tiyZJp
8PozKgRdEt5atJUqqwgKeeqIqwrw9hc8WtcclKc+QbWf7WYJ7QmreYdOFi/NISR/9MeKfR4UPQ7H
H0nUls7NDN722uNOqA4YotXjhIaY5lZhgmcPbJwHbheQA/6uVf6A+1Dh8qyH5Gn0mmY748p07tEi
QNEgqOlfHW8CqXI7PymzcGp63iRnmOanZC22ItvXhiKxkdx3feGkYvhKWq8hRX9bGoqDtrhueLQk
SSKqQ0pSFtBlHEpTLM7GD0LkPP8Bi9qrLxSYgxvruOPuvgv1tvDwtWiamKFKqBkSXGaEgR4k1s96
KJOnipuObBjulM8Ic9dwq8q88DNnk0ARYBOryCQJIyrFeCtf/Nx6CN6FKVvKKgb5PJU9B/44M+85
bY83lkAcw1FOSmICTZA0BS3cdW4A3HwjTy5EFYqnrhThcYaMAZB0Xf3CvMZMt2rXw+g2cmKdbSj2
JxqQVXhYdni1NazUdZoeAKDtElWAZFqVR7WhAj4sOVVKd8K4zXg1ozBV/mS9kZI8kNB/4nvmWglD
l74wyOX9S0Aa1/dc9yPRC6VAhW8Vh8mJzK5puHVZZl6KVdaY8EOjUAxhp6IDu0KM/gACASZW6DH4
lsd1/jwVNn9woW7yu0BHVh5J3HDWLElWrz3Y3Yv2O1MEpKdtk9v+pXvQfDjlnH/bkY7am2se11/Y
EEWdWYc84hBPdiETvC+Bybw8ae8Jh+b8FcFS/iTNqJRnIuWoStz3Zo/YhAhFuHGk6Z/ysveA5CN2
sCwc4P74GcoOF1MY5eIiHST0uPGxn6Xx0A+QEjr20qBrUbtSNRhe4MngLpDMVHkaWBkjZUPnTPNG
3czdC46H+Xmv5uWLaPXIiY2cfUSLX27fh+C6quAeWW5JYkBFFtN9vN5x3OXuK08jNopoF92CgC0M
vazIwU2wgaJmO7CjXmP33Wm9y+MN5WTohGRlwua1xyguPLc41BQs/emh3K8KNnzGB1D85WP2YvTf
rCzDSzkZBPtk4dxpRFNhlu9wcqQ2FbjRclGo3wVF5luKYJzgl2tihn+wyEHyUwgEMxEXIJLvYe6X
3whq16/1pnhxVNBNlz3SrgsvUwZ32HMK/1Dx0BD8z+hTZWEtyJTYlZucdVKJe2jaqbsxA7j3Uzc3
CHVArsO3KYmX8WBmMfAioAnKQRYKLs+ASXJ8tLnqk0NBVFV4HL3u6uEuGHEyp/Cq92isenvqYV7m
Zz7q9jJwTxHL7/QJYGoUiimzmA1QV3KNRXxdIZRnG9jxG4FP0EFNE5tfY7LI4eAVUcytQY08Eg+y
kZGUD5MzHagZX9SxEnmrzoO7GWiDeaC4A2BIjI++TdQb2H8UPvIgNiSG+tGcZ14fcr3BBsClFzNa
a/DLsC8yt17Jg+FfXfqM8GNSCyppCcLDzUjEP98tjiuQJDBYgh1klQ7LOlWnkUDbkl2rXB59f3Gv
EQJx+WCtcOLXIg/2t/b6MoJUVCy8RifRmzuAaSKnMvVdMcSNIF8nGd8XWNDt3OKwf2y5GyhT6yiF
LeChNLfEvH5OBEP/IS8huA+cNiDYSMZ5fCwCJNS3+Nhc8puN3m7IJgpvh4HCxQO2FmQSliGL55WV
P/z0wEa/e+g1maDQI4FtIrKUr5HfCJMtwxKRc8PdfByxGN0QQ7H0Z/5ZWR/GdYMvaPzIuKnAV4Rq
JZj3z0augNx2KZMi9VmG20/w2TjD4HtFdwQChAubniMu6Avn24XK+u7OifuQEUWGyQ/oNL/Bgu+V
1/uBbGjcEs0q3shhc1+30W9+OTwnH2O76YcyKParaSTnBA3zvfuFTd+9+pM9kLOECLs/ZetQZQch
Qw/8zv11l/Ck73dN0DbPTl3V4dGiEq4OoUR78E4uRoHXjRZivGmEMwPhW5ZG7hnY53TazPqyVZWd
XjT8Ha6pZJi+tcCTKEVpgX1HcrHGZ6Rlokch1HFSUgkpw0Pfs4NeVlc74ydMudsd/VX15h6IQ99q
Ri17HtDJ+FnpFg6GBuRdRPS0W/mFkcT/9IqcQZTib9dBwT0hjLNu1U+E6dD7cOghmjQIszDV2dpk
x0/WNczRJnITnrmyC5iYOQC3U8s2xymgR888JV1QP2KlGar71TRhVku3RZBVF6JDO1wFRRYCKxum
yeVKjPZkMH4hAw3jeuipuLtBNhOJI5qt/Af5W0X1bOZwqE4UYfhdNvjJikYz9vtH6pv7/uApl0+N
zcb3b/0YMTia7bg5N17blLdgpZoRjnIiZPPduLvvU2yc3yzmHd/uquWXPWoDlJh7NUQHQiNn9doX
djyJYtvnrPE3ln/rLyN6WJHrE4q76tkj54igKK2NfVR9LyidxWhD/Rti3KJ9/B/kgpEzqWm9ieKl
vCWc08iHxVd5crBy37z0f/xcDAEa2fbG5gs9WV7bmY7AnaBrspVM4O2EJt3V/KcsKgVdmf1ihr2T
WTNzY+0zPxy2iXr9L9me/xIjGjHgEK5JtivryvWf/69gXNjQHc7HzDfERbt0HGqBUAQ5r8/K+d+i
oa8xm/+I4SQiBLg1IoiS//0j8bK6ZoXi55lvZkIS0pzIo0xFfvy4Ew1zBCySn05uWS0S5kBIbtRp
msEcG2Al/kv25r/FREpBcTwMkaSU6R+BoA6PNMiZO9+M0k6nmTRMQrLVcv7/R27+SwJmJImGi31x
7XQQ/wijdAoQ3Z2N5GbOh1d+wOK7KFkb+RecG6AE9qm+wY79//9DvX/9lom/95A3Ux30z0aTDgPk
moM/3qzL4j2ja4jPge85xwBu5sTURW4RgpusHSObmhWXMtWmydGs+r9V8v7bo0Vo1//9INdE0v/1
aJG1NMgh4kte2pbsPXRXceypO8yiy38paP3XnxP9BnVQ11j3/yffNdqiRgbDfBNBJZ9FLMLHiNC4
/5JY/a9/igwk35YQKN3+8XMuCFZmbxT/h7Tz7I3baMP1LyIwHPav27RcWbKluCVfCNuJ2Xvnrz8X
dYADL5dYQu9JQYAk0GiGU55yFzJYvFkpVOnGOe8r43j/+61umj9GWehia41vAssaWreAEu3iT+Ef
bRpF39Dhyi5RBbKSmK/bOA8rnwrDH4GFqSosXIUXU8M+3qHmqLeuhRrikRZ+89zGvYd0G6S/+/Nb
WUXQosBsTPBLaNUv5M9bpJYAiESti02dhD3bmPYJ7CR99PeOI9kNQsP7RkWIdnnZBBnXOagWdl9U
a8/5JMGOToO/sSduVXUZhTBSw21N3urNItUIWNxg53mILZ7svJRfPGdQhssURtKlJOjJDWP2+ftf
X6K4UQkdHwFhIR+/3OsSoxMLNaLaJURovwYGaYYSJfFxyEwfQeVZ6T82c7TfPCk3ZG/fbDoWY1tY
JjgmiuO4rVrzt/3zRNOAgRYWTm7TKabqxl4GqYYug0MCXGQydzsLIKJbtcRjZxoEZkmaohqXtoWy
cIqFU5JXeTCKadej2mIk1pjuYUh4xjmDTAueIEUFlKar7fiX1DJoyBdAv3cJhPz0iBlUg+4oiidA
B5NJ/2xVk1ZsXJ+32xONax4GHQiNjnPNwntQdZI8DEM5Am2Nzc/IRAFpmALxcn9z3p63eZR5v3BD
Y420OG9VrMQ67Y2RrhUiA4HSN3ulC6TbF1P9cH+o1Qk5pmM7OgKKiDJdfzMBUXWyfYuhcMs+xjpF
2hlLuHGq1yaExQX+cZqpm9Tcr0dBPsqpKkfHYhB00X6sDYQPJpI6+AxbXoMrB4Aip6DMStZj0aC7
HgqwcwaL0R5cnwQp3wHNRh2q7WdBI+QLZfABkdXgR++04HBloozBxsUy//zFIbAZXtUtCKu0CBYX
GIXVKG31cnAplyhUE1Nat3kPbo+Kw2NZiuhgavmWBfnK+toUAw18yrhm8G2+nnThFWFkNdXoRkqI
oYfZJ0eravujhujN+z8lQ80uCTr+HdhIXg/lmxES8jF7M9KH77ocWshetH1NTU83RlpdyT9GWmya
plQQkGnT0W0IQl+BcZnPmZOP0GZk55ZonNCetc3T/fOwOqhDY1HDRkcQcVxPD3ocCbQN2aMGx/GT
E+P/SguSFzuDx5uqrfwx0oT9eX/Qtc+n8+bpLKpui6VaOCw2n/5O3Ls+/JdLmUK8UnQoEFSrq41F
XRvKNqUOOM+BSbB8H1CeJkXti8HtdSTBe72EmBR2/7VD72y8RCsrCY5CGHRAeAtwoLpeyXLU86xT
zd6N6q75hIaodhqxDvlCl7f8YHs+eMZQ/Lq/kKtjYhQEEY03EKjm9ZjhSEVRnTulHTjhlAZwnTwm
CMwfwgHZJBQCBOI/I/By/Xx/4NuHXlNV3gPcaIU523tcDwwsLotRRSp59IwAMjV99wQHjH/ztM3/
05Ao8Te+4+29zYC6MHhnsfkwl5ZZFQevD2RdomSv1OSMKMmlcVhvfMP1UQhpCZ4ld/fiNKh1hrbj
0JRumg8gSRxw/C9OZMqNydxuSiaDE63N0ypvP5tK6VTvvKZyqx41M4A89fRgUk/sDwHaxb/vf6qV
wcz59caTC0Ffw158Khpdo1WGQeMit6M8NpgPnoLBS59HUWzZLc1b/Pot0EyJoS9bcbZUWPpyOb1h
0FDwarco6rL5F7VmsijZjskz8oTAqDv6kN0lQ9DzE/5FCZmuylN/f7ornxAJJI4fbztWcMu0BP3H
yYspqbqGF7QfRNOCfIGA9PX+KGuLSrTikM3hHmQsXz07nHLMpfLWDVIZnLwp/QGRNz1aOvDj+yOt
nLT5bGP1bZG8yuV8aC70gTpYlWtGk3hoB9uPqGEjBU37uWsfEFxt3m84TU6Ija8gBeLpW74JRY6V
goZQgSsqZfjEa4CmkDk5jxKe7un+7N4CyMWW4QHn3eFIz1DW+Yb7I4aGBRgAiUESSYcXml5mu7qK
5jl8nR00C/1SG1X+H3zZ/gdWBPLIPSg+S0S+N+6zle/JhpESAxKNuG35IgFyHmQpZwgD8N7PKNfS
sbTDWjmPKXj7+3Ne+aKOhtww1xmeSDyD11O2rDQx2zBs3RCg16PSF8YXr2xTGIA1hSJEIHGIObx3
SB1EOVenDlYFG6HFHQBoJ8uSMKpdDCbQdTDMI23Y+iAQPd9nPQT2+8PdnkGGw4IRaxVBG9FaRDJT
T7kraOzKDdSgdZG/gAHKXDdGuf1mjELYO9uVCWp1i3VMgBjrXu9Vbtg40zNiO/ZD4jvgrGehl/sT
Wg7FlxKWSa2Ol8fEM2vxLiiljm5/q9BLr7ryUudaDWjVyk++Eb43YHkbisOu2SgOOjeGjTRgAJRV
iXDxEcnOBC3fYRL2M03L31i/5VdajjTv0z+OnoqeQxw3OfYUQdGf+tYzD7qCmMf9pVu+CfMocGoE
abpK1rXMT7poVHkpWtVViUbQWzXMr5rmWC4xu3XsGjU6ognpPOGYUh8HFA43DtvKJPHp0jjbKnEK
qdj1JGOMknEuQjBSgr+4ZIrdnsOZd3B/kssjzSQJhzAowf+G+ubSfQopL1MPuVncLDbgracQU0NE
PHGRCQF4YwbzTl+febz/G6NI9iS8nOtZtZNCNOQpwqUxKLp9OsXR96qyUKO7P6+Vfc/KEQfZAGbE
zUvQAfwZlcyU0FlwcEX5MZpQWGoo5EK6QfRgY7iVjwUIlQWkHObAD1s8BkZeAiGHikDabMBKKqPo
Ax/Xcu9P6s1K6s83h0SOSIjAiy8ComR5PUG5z4mJbNPt0VxS9oDjjGdNxUR1r5fS+dyGMvoN0AmN
f7V0xmJH8xjniLrqMxPABL/WrscttjhRSlPyB1TLehW/AD+KT51NBnOAKFfZB98xi+pTnzayhT8M
YetTBpxd+ThOE7scb7YZzkhGT9OYy6XfW5NpuwhXoE+FCbf2ayq7Vv66P/XbBeZZJ2hhjR0UNo1F
OafMu2kknLDcpsyicwA/4nESWXu4P8rtkecDUhYWNvVGShKL699xwg65Jc1yc8ror+1YxX9DdIB8
r8kGgE8NKfCSpbSWd7LCIw3kbfnt/m9wex5Bfc9vA/c1upPLeSpmKG20i7hlPLQZC0MWp8FxhsdM
VOOj6DJjY+Mu8zB2FLVblW6Ozt1ly8VV2vjQkpoitF00E8VLBRpyAHmgJWcPiUu0eEPT+TzmXvv1
/jRXPudske1QCYEcZInFsCDF6W7Go+U6xBNYJdTdB0+I8XR/lJXP+VbMJflSHawVF5+z5RA1jsem
URIN/UQiMA9pgKjXnjN0Q75WZZA9AnnpPsAM618nlGc2du3tLSSpTZhc4ZJMXrMX06T8GsmmYnWB
ADeHGvoHmgLD8NcAx2EjDpx/1OJqYCgHOiG3nuTIX1+sooxMMbQ4pGEOgA4A4gv7GpHlHQgh51n1
x2njqKxOjZeJ7cPbQcJyPZ6M6hrwGUdFlcEP3TfLy4SSLCJrk9iY2dpewaxSp9Qz75dlSTKn/xBL
vbZcHamifZn06rPR9ePr/b1yexBm62eSWkJ6ivHm4mHyRlOWnTrYrlEr4jGKfCRQJxyI6N3j/egI
5FMlu+f+oLeLqFGAnO9yg5iTe+d6EU2E/sO462xXgn2nlg4ej3YVnhhFt+Xitz4URTp2iLiNbIFe
lp7oUdDKR0RIKONjaaob40OKvuXGsbv9YASalkUnmu4axdXFVoSaESIwxq7Hwcnble0wPeGdU368
v3a3G55RHEMlsxAOTNzFKFOi+W3U65abgFoWR9q2/qwra1iA+hXEM+hDALS4P+baIjoUcrB7NNh2
y00voprTABGHXhRelxAfoxrnMpRi9mZT9huh0u3tRa3FpDVEZkfFf3lH1nUdNGChDbed0WY7Ink/
OPeIbYAx7X1pHYZBQ8HbHGAgjxRmPMSYs6E63J/yW5p+fbFg3sUym/qsUq+ri0tU1GFUeVTrkAdE
3OMA2N7M/upRlG4f7UwZKE0OgZPuk6FoP3cwFmuQ4QIeuFJYYfN3QK+ox00d1Pm5RLnCOyLUH5aP
ZdRb2nFUenDIKpSx7J31MLr1YPKJkUyCZ8EJuz5ZyWQpBVGM7jbY/x3DCAONwQcYd39xVvbDHF6R
zGHFyZ5Y7MEeUp9ThY7hZjO1uokTmMJFSMg14Ty4lY/MC734EJS65+eSXN+mgXA9pQhcZeOLxHSx
L0PQxhnG77CncTKx0Sv9pOspVkxIiwpkRRrwkPdnOv/w5eDMEC0DnIrJkBc3FVr2vhabCIeWMEAP
CKvHewwCtm6OtybWchhasCymTmlWXS7o5Ke1VZWt7dKFap7sYZ7eiDLCSy0Vak17r8b26CBEI8td
3hClnVIRZ5obZwqS6pqHsR0qFub0Q7dInWbOmE/YlkdIbtpRiLR9ZU+IEQZ5JdDbi6PqUjSoY+zh
RYZPpYOtys6I2+pvs+M5Aj4e2C2+TzwN4lijl/7LVhuyaOiv2rOTwuDZkYTg6NOAqteOuLzRwQIM
5myEEWuLb1B3NchoYJYtjyAagh7/MrJdu62TI/x07awJw974xGubma08ZxeUzxy5eAFzBwMRfyD0
DAOIyEODRmHDjD5GsOI2rrbVCdEAozDIOVW1RVWikwlXLMQ1godaHFQFFFFAJLeRLq1O6I9RFhPq
wM+Wuh6zbDKcjn5epCd/8LrPEUDhjaFWogdCFJMuE3UCnqXFJen1CEjHGCO4LbQO2NUjHDKSCYhs
Q5h8cEoUAdAGtDbCh5UncLYBnptDpO9y+dB6UwPDQDXgCwSASw1kok8CHem9MeTDsQIh/en9l4Bp
axb0APaXvNmHogJc3/eWG7OWzxMEeti3lr2xOdbWkn3hcLPyrrOPr+85B2MBgJYUWnrKY4gxYzoH
K0+FGo8VRFH3igswvNvCC6xsFsSodBrrVHNpOSweDLsYCkwudNNNBiB8YaH4LjwO6CBOYB/vL+PK
Z+P2xlOZDIgC/DLU5HbHAQ9VcncYg4yEJDbkL0VThmdatsmTY5vpRinpplbNa4iZPQpsTBCwgra4
vQdAWz5UI4R+Et9/amFm/qs4sfatVDvn85Agd5XFDRciKsaHGDn2lzLKveF0f9or8YxF7KRZODpb
t+8XkU5OpSfHcdUsrBxZB2SopmgcugMd9/RrQIbvgEUPEM9yJML8u0bNinDjkltZe4tjCj6ccgJV
7MVKWEGaZtpgKW6jimkE2K2kI6B/ZfydTR5XaoA6z8btvfJuk89Ljcid0hfNguv9rBs0BgK0j8HG
TqE7dIP5KYcDs+/CEc23YJbmcDByppYoHu6v+Mo1axH/EO4DJ9ZuPnvvp0bhTIbiIiFgfepN+BEO
ZiQb5/Xtcls82hYEWwozbGaixPnX+KMcG1FdxLWpVEAyDUJFTMGeXBzLhIWgl4PmlWXX4j+hWPEn
dE0xakOTPvwo4BP+wPzCmD6nQRwhEkVwiAifNKbhOQ/TPN3loUPLqFBLU907SteAuPSVUD01jWp5
4LAjAS649R3rCJdYm44dBfcPtZY39qFoE/qstZmA+w9MdLBR3w/7+EOHzDcko7EXxhkhJfUzCEGn
P6tKlCfHxO+017qvvW+VmYevTYX92yGGfV8fLYi4zcOYyPplUmO03Zt+Jvk3JHZYlo0l4vJ9PJOI
u1Af/jJjnJj2OAcLbODGVv0IksyEhmBgGdVlAS4vECMzaHGBBYkLEwnU7jwFJDpC8ghCVpjFdTur
bKz6kHZOke4b6CXmrvFVWCRGrISvPDNYKdgFbki7oB1KNNXQ3H7B7RAkNhgr9AHsLBnkpywy8+wQ
oIJT76LYHi8Zmcrv1GgkmiC5dIuRNT72fpv+Q7E5RsbdQJZ5L1BH+gnzQftcpWH6s0fF62+UaKtf
yHPJ8RLhOP9FzTmgB5upInUatPaHuDUslI0sBX30IKYI6VE8gPlGJTsB3hPZ+pdUscxg4+1dubnn
6Bu5fBp/dIkWRxozzxqF/FZxkS/9Ng6QrVFKVe2jrmfhxgO4NhT9Ydi7xOFESYuIAv3Mnl+DQEVk
2fDiaE7+CVNE74IArL/xSKycXRukiaQyYNCUXr618WBFHuQQ223GUjnHkPeecYHV3h9B2AY5ukGL
g8bNMqw3AYyjTWHZwJhV5TsfsHxE+EeEe21EgWA/5HbeHd59KVHDBq0NKuKtK3V9W4xRjXqkOlEx
HlWwV1bXPaESlm2MsvalDLps4Dyo5FLyuB7FDlBIC+mDu32NHmncpcMBy61fmujjje239qEgcQBX
JjUy+ObXI+mmkphmwHwsGOczrwziYoHK9v1VW5/P/xtFX8xHiWWXJZmgUoQY3T52yuQBLZhw34hY
Pd8fam1CvFfUhCETIKC8iISQsLBjSDoUOVSEKGpqIf/WihX9fPcoMwIHmgvBiXVT6IbibCcKdEzX
r3HD0dp8PKl5nr3/FIGxFTxK6oxSXgY+0chtC3nFAe0T2jhYYOXnnCGO983Goq18HzImuh68hGQq
y5thtoxP07qioF207WeELNEakFo9oBvZ4qh3f+3WBtPZaW/EAGiciy8kvY7yS0NiY6DnjlJroxyS
Gr9v2AJbXI+V4MUBGAbvgfo1KvWLG883MyIXSaE+ofyhzLy9mrQ6tiPU+XKlaI44Gdg/swCWi0re
/XJ/oivRGp1PPh0pDqHTsjsRaJaXpxNFWfjp6U7BLQkR4aDQ3c4vxs+1rvkbn3Fturah0zGnX8Cf
i5WdEgpxUcKtK60k/oWpFUTWrvamQ4V56bOSdMMRU3fxXGOC8D/k31RXaNLPWDHKwcuxTSUL2zm7
sqN+umBYbxDqGJX1FJaNLjfux5VDDhlAA8NIRqDebKGaC8SbrNxyW4S+UdBw0mc8LZKNUW43Kv1e
SupUt+em3XI5OxxLLHRUUYjJgAQUEQpubR3kHwdrE9enzjvxOgqFyoEcvEGr3qFqulg+A1RCPJaB
52Y47aHFI/QRXVnKRuiJTkj8kFJU/R5CqNkjN5sirZ7jPYyaa6Fn0F11nfjwaA21OWzcQbd7av7F
6FrivWTa+rLlLUAEmXUWzvHJ5Psn6p7xzzT19RPMYrXAl7Fu9L0c/SrcJTl0x/9leHgTdMLnTvDy
DA12DpBOqJ4btq2R4rDij6jphRn+aWiq5o9dL7RvPizM8Nj0ISnYe4/wW4uRwgi9eHhMiwskryC7
gaHzaPjr5g6KAYZVouiOmedor6kfb/VxVnJdHhTyahvgIPnuMt2qqrKk7ZZ7rtCQSOj0JkXdhk3+
MLZwGFu1wWYLW7C9LOz+E7xkaGN6X7zen/XaxifhgrPCkUZ6aj5+f6REIKi6unYqxcVzWEPGeIhP
XtJk2MpYxsYZuz3J8wNKyXRm4uB4vlhg1FtMP+9zxZUD0DMdL6sDjmra/7CLaGDaFoVZDfLf4nTB
rmsLXDTmVY3Gk1AT6FkNblBDDGIE54LkkMS9hg3dMOzuL+X8k5fnmuYfpTWdJ0Ysi1xBq0Hpn3TP
LULD3JfA15/8FkFfWyjZR4UOxNbr+gaBXIyoglLhrDLmbSsQRocOgL9x3MnmOJG3pbH8ZyoSv3w1
ZqFohN/a7JvVNBp6Tpme7C2UKqx95s0etkGSV7+7IjVe0AiiunN/MdZuOTgL5ry1+O0I2a83Fnpi
CGZXBf36xIjTU4eb1V/CjKQNBdxuvvXQ+otTURvZbEbko/3U+NkLnsayOvStFWHOpODxt7EFbys7
OoiUGZ1BsZG9uPil6thSWko7lhuF4nVs0w+5qmM34tTGZfTV5Eh48C/c+emAzk3y/f6K3FYLWQf+
IIeRNvDdRWBsZjLQTFyqYZGYTygfHeIAVe/KSp6TPFBRdXDG8/0RV862yp4jDwTARDdEu/4Evt/F
CuRlx3Xw2EB/SHTHIFHFv/hSvr/1TWWXoJLnzH57Qa6HaotR1tQ/HDe0UoloTtUekI5pNj7f6oRM
Gt9AXyAPLgMP/LcIUinBuDW8+SMwMVyv46TM/pp6jWTj/atnWLwFIHUpXi9vRp82le4NpNC+qajY
bsTZwco8A/62t5UDzttueY4p82EATeWTTupiW4ocr2pbaR0XAfo2PDcdXBIseIG8IceEDtYer2AV
PZvO9v8SULm2DuvKzQVqnTCLnIB/LNEf1D5sQizuEWErEwx9fTpOWlOiStUhHNT348ZNufISwJpl
whYNW+smcUPhXKooDdOEqI3+iWRIPxNUbPU812ZFsQWEJwE5D9zivRkRihcVjGXXHx3M+QwfHZE0
1LiGRWHhBomeZ7wxsbUNato0cyEzrbTde6hitfTJ4qwe02lRVx8KDB6eqMRhpfT+7TkzaBmNud2c
hVFJW6TWUukOheiPnawxCaImuRcBPkzvHoruIBx6cB84hi6fVDEBj9BGU3MDSwbYmfd0PiiZGcrv
IqjjdOMBX3s5KM3aOkMytZv4OC7VqZ/AMLrIOuAMlGpRhTpTLOJdlJAjPyCujeyKVvXT6MZ+VeiH
zumxFItjibZMMWsUHQeB4tDGiq/sWhvUBCUo9hLVmsUFHnlNGaf+ZLhYL1bfJuF/G3AQeL2/1iuD
wNgieKFEjUvXMogQgaehvZeZroo/wl6lUugq4xRvMApvj8Zc0AKqIWle89fiwkF6WW31GdWGGU/x
oph49IHFxxFMLafoRzj6+sZlenvDMaA58ytM+mRSl9fvAwr0llWrkeWiQu29NKaenobQKf7KwY2g
xhTgFl2nuGZFRr1R9F+d6vzgU8MDBr28xmvVa7RIdJZrGchoAykqaCYhzCO1uKUTqUWn935ApC2w
XQeozEtIm/p6pmPsYGMK6tWdfZEecky1zkjqWOf7o9xeNKBr52IUGlTAopfBRCsn+gFgKtzKp/M0
Cs3/kFXTT7yz8vevH0wjCkXzrqfjPm/YPxIEHR3aGNkTwhYM7p9l66iHoal7JJsU9TSJ0NioUt6G
SXQaZxFi3l5itOX6VVaHkE8EXA//tHYfmSEmDoXR7TvFGy5KpI97aHfvVSOA9cY7L6lazmxiZ4lY
AZjhYOdU0FOtcLLBnaREJUYvcJuHXXj/y90ecMgacNLmDhsclSU1BbBPy/iDd8YwNnjp6r5y7ULt
t+DyKxtk5ntDLZqBCyzm9WcbtcYsTF/zzrmtKwUmP2jCSoE9+gFrwK0WwOpg1L3AV84nfMkclGqu
czWifjcKM3mo2wLJa7NEDA9Rqo2L5K3veRUrQfWmrU9MQrHcoMVxPTEVEoOd4kp4QTsZ0F4w1pZ1
FCg3xzvEeZtfY1pgspBjqIG/YZXks7Rik/3IJifKEGXCFXk3DUP5LTPy9L8+o+h0aqd2zKk0JPnP
gHFxpS1x0N3rBibde+D4BgA6FFSsj5rPN5M734eHisx3hHdhroRtgiJnbppn5J+7Aous2PcOPKbj
N630yv96FNsBuAPsavcaMt7zzY5hdoaRRL3XMkXhP05Znx0xD226fYH/1kdDmShxpZMfwEGbtPQb
/4PNRYl61u8p8qszuCJDPSD2raLA0CNstkvEFL8Ok40f0zs37LzgEukaOrNUGpc504hNSoaBjo9G
NiYFtHqwGMMCcuOaudlCIDDfOCScK97823dP0XByGxS3BhP2RReFdsBSoX3G9GGrUnxzAt+GmvtI
oJBnDP31DkJrMSC8AJ1hVXV41LpKPk5ZugUiWB2Fd4B6EmX9GzTilLSt6RsTxTQMhB5gJyj42b0f
WKPpqjDo55ARgehZVr2LyamizjY8l+aiPHpWk+xVpNO/e04bXfRqQMXx/m5Y+U5UuREhmIFvPOiL
xaMVhooP3GM0BXNlX9XCevDA4u2CoNvKim4BnUwOCQm6FHQxTUD/1x8qV0dZAstUXKw/yi9kllpz
mItpH9BnhV9EcaPDaw1nmx71sqnnqARmc4EK5L8ivTy8ymxAcM3Q0LbzEoxPd3kuI/vIwc1+0nqu
tlpfK5+cWwk7yvm+5XMs1kbFUn1oTI2NlWbRi6ja8J9UxuL5/hfQ1j4BQ9DtoA0KPGcRYeAGhmOL
6XiubSshTfjA7x3eZI0UAz0+6Z1jfH8mbJlCxd+PyLkqZ1ypTLj/KrZ9aYgO9wuOaUp3wCfB+A41
DY3aIK+xl8CkHocm+o8NjlqCy/OxizHD2xuBUQUvqjfMcnNZauLtlsvGeMDDTan3QNLjH9mgd+O+
7gzwimMDc3AHfb3WjobV4vMRaAZq7jTywFqAM5p+UwUuxxesY+QW83vtKxBqSv6e+d9LhJtiRKrh
l4i9cz8HXLbleNG8EhHF+59h7SvMPB8HOYIVRHxXy97IUI9zS13JfrWGFjwVaoKorRl2aNS8fzAA
ZvPTKih9LFsGaudlCuV5z02iLj4hZyrRokvSDyDpuuP9oW4idQ6dBU+CShU1QyB714du8iwczD26
E2M46PseWWp05RP7OIqp+1BT2HpQMODFccE0/7s/8k1xjpFB4iNxwhm2b+rDXZAiJIE3HUIcQBR3
xYhsNQ5Gw6EXAXrrmCIepYl9HErU0xFaWL4Rea5tHNASJO62dLhyFtdNr07oW7S14xqZh6Aevml7
DBHSjfxgbX1BMGD9BgqTgHNxSaBTM3WGpziublVId3vIAD8keMb8HUEPOCtK/6PqrXoPKO/dFQPW
l47T/BzRfiI2vP6ySg54Cwa952KYhzhxpWGiCMoJdHGRvbdiQPzOWeZk0Euj9jIv9R9JAzqbos/m
/erZVfwhkyJ7zMrWOlUFfvb3d83KV2OrggjRKQnclunGuUSnoUB+sfuy/lpiR7Qb7bTbQOmvfDU4
N3NeQnuZXGGxdibeJeOgW/4FB6P4ty+7/iHDrCI84k/i/DOpqca9ZmTBQxoX3saOWZvhzOJ4g+vO
naLrxbRixbYbumCXIm+NB6G1Wo/tAnScw/2VnOdwHVkDQaYWQIJOT4pa9fU4TjPFGW0D/zJB/cLV
LTxPaXd0wmY4Sz/b4suvrOjMY4JDSKmD3bxY0VEbQ10GfngJtKLE79ZyTsinm8cUiPoXrZSli89v
9b2BQLKxOW8yzJmkAmWS48c1R9Pvep5YDTl2IDCTSUwwfgN6ag9NksSf9VHTHpOp+p1W0tsouLzd
0IvFnZUCgXfAOnduSp5jagIztJLkAjWhwNFF6oq9y/AnqHdWb7fDEW+9FNvQMMq1szeodXdJQbQB
W0Or/1sCTxf510zav2q7kghv62FWHCn7T6+JdFpkaWtUk3daxzbd1briP2BoZ2ogGCvD5hozxEfc
pdTkUuFSV1wwifOaXW41iCGEIpX/2ukIl0BxQrcrUMmbJX3DZ7C1/ndz8vrvni/63yEaH/nOL8F6
YW7vyF/gLZK/s9QP/aOJJVbwbCCz8k8TG/orDdrp2WLD+rtpEiY+A+hOfr6/X7X5Q12t6dyyJ980
SFzBni3VCSQ7BVIXrh/g32rna5hnASpqel5/LgsFzwlbBCgre4kfnDK9Hr9qWSklmh7TYOKbrHZy
r/ihGpwau7XCk++I6gwSUq33FUVyD/G+YEx2LdoN+GIjGvySVxkAFg/Z5k8sSok+XKJo+sns49D5
Gy4Rkw8K2ZH84l8mUd7tA+UyeCJu940xZcF+SGKBV1XthFsE0ptohKWg5Uk6TPVpRvYs9rQvPcDS
iXQDYUdEPkOxi5Qkp9eExeX9Zb+5JhhqhrubVLlW9OqiqIpKpR8nVwxB980KcRTDBLM/tHpb/DeM
3T/3h7u5J6hfoE8KKJkaFAXLeeZ/PCU22W02CYarnEiKPcSb357V2V/8Qs/3ajDIjzKOU7dIdW3j
PlxprzI09y2XIQmIvZT0SBM/qssSewcEJH3jscj08Dui685rp9iGm9u+3e5QwPE/Tq1SfpdgWU91
hxR26eXyW9906ccOXcKN+GzlS7+JTOKIxaLcaIKmA6l4GOsTWkO1QdukqS/kZPkXHDuijQVYH4qG
Pdg32BRLWSNHnzBQByvlikZoT7SLsQQwwuxprnm8N8DlK8OuQd9hrsCBwLj+ymknoQWj+uwGEJzT
XdANzQG0f/CKz3Xz6f6OWtnAwC5soOYzCJz4/XqscqR7E9VAvxEhn+KvPpjMLwOK5U9tYmfpLylH
ZYPWsDoi5SreGuooqGtdjxgoaQi2OJtctS8snL1N40BaJg4o/CP2SLt+48PdvHBzzY/+wfzAGfBb
tevx6g5KYxk3tEcCXx4GiddqByhhhwZ8ijON/wsAonm+v6prm0WyJ7mIgSOAmr0e0wnwjUl9gws4
s/JXv7VxkcVy6CHvk/D/cyj9eqgmRyTb7+wRsjpcuWPWjP1LGmNAsFMSIbealauLObdkZjrGrfCI
nnqmHaA17zp1rz72SZE8tHqS/J7Nus7+VBRfBbjxjT26uprIDlDk5NKDp3U9xdn5o+iBmroGJofP
QxMkD01RhQ+zbtRG5W3tggWUQCaLUODMd1kMVVe4S2fOgDk4jAPVz8sztqgqHMVYolyExEpbU0XN
MPx5b1A9b9M/Rl6EgI1pjJEyZkwS+5N9mVpYLDijfhJD5pz1QW3/7YIa4XJIDlus27eW+iJ2oK4J
6Jq2JrHg8lkpEVNA5Tvmq3ZVlfOSN16HbcoYQvKp9cje9ypW0YeMbKDfm1gauSM+utEuMz3nUkSK
re4EhmMB7AXY/jsVT+ZmJ8cBsGVllMBp+0n2uDH3HXyN9580eF88w1T8KJbOG/aPFzEFKKyOaSzc
MrGTU+8o1gHD8gSJGrGF9Fy7uAgoePB57W+lf0Wnm4neT7BkqnI8+XCmz0435AeBTMOHIMjHh/tT
WztrNLbQGoYMTSay2PYphQHf13B96BzPkSe91donBPQ9/1On5UAxUm/2slfjunm9P/BtUY29SMUI
wgRPPcIUi5FNn3dONDG+l8ogKeI3of6jgl8QuY1V2tWDjti6fcrwvQyPfRUHeKqXMeZKwzQY33vM
2rOPZlXFEpRkiH2il+s95J4xbP09ZDWa8zVe0+Kcl130JYVhWR66zCvaE1btsFjo8Nt4kxty+hKV
ncAOYTRM3GowytD/aXxMoPc4ITa/prkhdQht3AgOePaVn8c+smho2CVoNtF2VvYoBAlVtvE8r+wD
WmRA7GH2ooG7lNAeoqwG9MsdwamhK2dQ6VIeozjo/8HZJ0pOdduG5en+J1kbU7VA91NpRpNkGX0V
oiS+bBTEPnNR9IeyyEY2H/cDBFnVU7HI7dBX+1/GBIhPV5y681Klv/IRohwqxhx1AN34beCd1HBD
nAwFMZROOBvbbn6pFrcQDQgeTAJNuDPLa97KDK3zKAHNzVUdGlIjZLg3+hQZ6/sTWzlYVPPAgQEZ
MdnqN69zrGF3mQ6uTmMswN1eqAr2W6lQjuOAjR28qGn6ENVj9OP+wCsPma6DJ54BHTNLY3FZTX1U
gwhARlgG5D77wAS4ezQ9XevArBhyI81e2zOz1MbMHoU1uRxNT4diLLFvdFFwaC84UtV4KYWKHA4W
0Gp5NLVk6zZeeT5BFoAYp5FE4LOMXO088BstKCfMDyone2ri2ZTYDGITd5X0h6koT1ZmacMe0KO3
8XLPd9Jy96DMPCcBAGVI/q4fgnG0MlGTpLrcLOWZJyCheoIXSGXrkZvEun42U5kesipSpl3RldXG
aq9927ktA3UTsI61vDMhkKaE6HCj8Fh6QQIhBd2h/pyaJN14FtS1kShKs8IaTXOYwdczjVWj6DOK
+m5JsCQ/BpGBfiMeZ0p2aGWE+OrOmdLiSbNaHInh+WX/lKggnPGDsL8KeLQYnoDq+RnEWmleQiTy
G0A8WL279zf7ynHm0aJyTVlJp7W/2OzI4TeWkw4TNHccY2XbtEetxvt4Y5T5sC6+OxAzPL2RMKS3
v4xdFPrtvMohen+8/cmD16Vt8YjDk39pc2PAHrnrKw03PzV6tHT8lXeU76a/kYzMkf4YYlz0Zrm1
B2GF+ItZVqX+WwtMpPYBtiIN/WZpNXvdK5XsISn6uuSeMLL06KUjznKR40TWT1OpbW8fQhiQj2SJ
yXi267L3DxQxY6AhYUpn3iuakY8UzpxKrO675EM3jtHPQQ+KFz30/d+yMNPm4PWqj2ewZ4l2Xzp2
r+6h3lYXzReWT4PKHLNzVfTyogkAQn/fX8mVA2SCwSDxhHRxa1ySGFOKQ7tvkEujSPeL0KDo/2s1
IEKYOgf1JwHAWnvCnXnEj9gK++jBAvaSbjw6K5ubThXHB/k/wtElIsRWC9tMShXdmlxIZecb6hfy
e/1Tk/Hm3J/wyv1INkhtF94X/NMl7ks4VdbnhaG7ocJ9cmiBtOkXXKQtnCEbHGpfUTEN3p/KUEBB
EIR+B0MuL0h/CmVoDLqG73wKSIJQwQlPvWz9/8PZefXWqbTx/hMh0cstsKrtxIkdp9ygxHkDQ+/t
058fORdnm4WMcvbFVqRImQXMPPOUfxm/TYyi9sR8N246Zu4ACJE5pMZfpw1RM6FdDDrqkmm4RWtQ
g0+1OZG4q2r2FXeoRYil3GF/bdwBbCKws6YOc5sO79vwRNFo9W0e6YhmW9jbRBb0a2+ws+GxRt3w
GFY9DaoQFB9my+Fwfv+bbgQdiGAgQf/OzZhcvV18yGbcvUPUdnoaVgecFLNTIsbp30PboscAQ4rT
AkNn+RX/KToGoZrI4IFLhHo7uCGsMz+OlHjnRts4Covegvp/kRk3I8C4NZxAJwm7jAWuBo5Sxfda
1koHqPLq4f3X9hfmsYqiVH8LZh0wEW9v9UTYfOERLOFhWvcWPtZmZtzrdisOQjLmszVBEAcC3n7T
u17zI8mO/VnrtZ23unEeF0F7vhwt21tpMCBactjrwCINXA2/phAkP1uVEhwLezC+To0T7ulObz21
w7MuHT1kp24GWXaTmiVeguaS4ebPcm7gxjfnCHU5RukjVQumY3IaL0Er60hnf/CCarZ2At7mU0MY
J+oBXbmx7kgmeRqjVEYnL3P0Y6KprBKbo4+7X+8XmhXv9Bn+YhRXn/ov5RnEq8FoeY34wWI7NeOg
sy5YKsa2O7ZOcqhqqNwtQ8ODVeqdJxJbfEZXPfUlW248x6LTPxkgj3uavf7Qq/ZJmHb18v4m3Di7
vAML7gSDZ4v259tTpRQD/W1ZMji7tv4ZUpziGl0f7jz/Rkh8s8oqQjCE5p6ThXmBgh0euOt+2E6r
fh0H/Wefq+O1GVpt5yD/1ZFdv3JAQsxlQS0s8KS3T9ahVcUYlau1rLNOcsuFeHMs8rF81KwUMmNb
OAY2gCn25B/zJmqwQiyDpHtQ4y7X7hO57b+3bTGdQzgX/XeRSrr0qKu5jsoWmN3G7TGCqNFqiMC4
1MOQfA7MwfzTwD43QU0biy+3lI4vTG8k6zSGYWNcotJoLF8giH+KklYRviZ3M4amVdwOflHHSuDP
Nup0n22YAc1DoS0dxRCnr9BvBoh5bgO1fk8hevNAgq0jp0UCAKaD+vZFWWMoxjhsTJpgxeQc45iE
7VRXlhydlSQAHd3UuiO5AMiss2J2E1bvKuY6rmFFgXl6fztuhN9lqMNuxKEOLs8Km+CIDqmMaDIv
MzOGQ2yG9qGK1Zr2RCbvxIBlz633B7EXCCdOVnQWVnsyMRJcDCFvQJAW0e8EC0XXzsrmkIX19JCZ
ynjucDy/wn829tLnjZUX0XQaZwSFGz5/ksGIiqfZvDRzPx9yQ+09fRR7U7KtVwnPkcqQLOt2aG+m
85QI2zIuwzymv+ZQyYhssfY1iaIv//7RIEgDz2awvGSQbzdQC9gK06CMm9kJcCBNRPGTOb/2IFrU
2t9faiuQLHpQkE5IVhkBvl1KyoPaKkv2RzZa2jU0pOrZzDL1XlBo36vjYPywzHont9p6kaDpFwwl
h4MQ+HbNMB61JBa8SAsZTesgkYRldMr68qDJSbxTEGwvRjEAUZWkdQ2B0GunyoywNy4i15bIUJCO
S4hlGB0sk/ff5e1SlKoyCSPqWqTHazbJJISR6D1B2WE0flfVk+yWoBifypnx+vtLLa/o7VlbqmKE
tQjEjNnWxxpn+YSgqhoAfwoZ82Uu+Sxt7OP7q5i3Rxoiwl/V78XX4qZh5/RREKldrF2G0Kic08i8
Qv1kdMUQ3YHsylO3kJ3ubtlXv0E9q2f8anv1DpBg8tzg2vjs6NiWeHUWI/blKrHKwFybUMDyOyWu
Mj9oWqX2YeHYL6NlYm2tRGr+Z8Y67amHRyqOAQK8dCXHIHg1U6xSXcmIwi8YURbZvV1zwbtxR7/R
xcNNUjy7D8zXtEsM7STqKXmFHgLC2o4k43+Itmmv9TznH+NMt3+1TlcVHmVrP2F7raLW6FRWc4oQ
0LCesbKkrZXMc9V/bsY0zu+SUEyf5twYYFL35fzb1nDJPgOncSYfOSfm8fJUqc8D5ttYHFSwGTyM
I3LlSB+uiXw9zQfNDXEhf02TAMxbMcXt5C9EqYcExUgZ/FvVylc1kLKfkiJDGkfZrkHcydQ6c+ca
37idFo4QbcOlYKSrsbqdRCvLU5sk2oUseG74gqkT/pKriNuQ7pqw0ZdKYqD3kemk9gmM5xjT+7Z7
jNvt0ql30qWNRI5DudSQCjtZgZz5Nhj0bY/AE7L/5EvRk13pzSFmNn9ONRrx9YM9We2hqwMdf0Im
VoWkOwhKRbGfogXLaElK/Ik28vP7+36Dr8b5hTSC/QK1340A0pwVVT2mSFShpgg71TVhc96LPA4w
uZ+d8Cuq87pzHnOBCmfTCxF7mSPP0hXfvza9ZmU2xkddZP3esVeWcLw69yT4S5YP94re5OpmYOqF
h81U6JcxKor+4kxBGR/Saaich8mRu58z0nqT2zeJXXhB18ktIpCBreKh10jZi5q1o3yWxKxqvmYp
aYn6XNv+ZCo/fSyF0v9+/zVuBCkYMdiZLBDQW54WglxVI6m1xow8k5+SPJRHb9LMaa97dtvzQaOK
G4wilsY7L2a1hTpMHoF/aRcQis73tA9lHzhL+VEjT83c0ZrjzOvUIa0OY5MC0KxiXFF38AC39yhX
y6J2tyQH0CpWH0ay1cqEt0xA5g9PfFLbrUBh9W6RjVJ4qKTJOadoSu7UAVuvmFuAMQ58fOWG/S7K
jLjVQmB05l49xkYWX6lN1J1DunGxAekDBeAg8M74evWCgxSXcPzu9Att/0owrGmcV8Tiwk86bIJ/
Z9vRjiCVA/2F9w4qB2+/Jil9P+Z1quGDkBkXFG/0T3MbhzuN7o0XR+Vo0dRl5ArGYfVIFXLVaKIO
2oWcEh6M7CB651jVDrB/+VdWxxXABlLQMAcQkFBXwS2fWyuAOThcchEEzh9nUM3Ex7MMNRJITkr6
kDOq3llzYycCBqYluGhP347B89kcbauoxotSac2PQV5AKY1UuVZfCL+MreR+Kqrk+P5R/6uau3pS
ncyHzgfKWgtD5u1XawAqwwHX+kufDHX9gB40EDmrjhiWgGKqH3k9knqxo6o9JuYUMto2rd44hEYT
lV68fO/jUEZV5YssixU/HJs6/DjiXPwF2CGDrQWf8WAhDKAewiQqlecoJN9xR8oB4SowGuKfWlRE
yfeS0uqn1EZKcU4IGA34LVVYxyFNksLLSK3Dz6ndZyb0iH3j1613z57C82XRXuHLv30LVuSgQFq1
7SWOtekpkJrUFWQTFSiWVj2OdKwrf1Sq4fP7b39jmy2zOER2GMjh6buc3/908qK80pJUxxtLwaDx
MYWj5BmFjSMK6NJPBKs92PlGWgglBsEL4NP8YQ1XoP/VkT1jUiXGyPg05Erzmhd2hDyWMR6iup1f
wddU0EqafGefbRxbCktikEHdwJtebTOjVJsyqBl6djqyxjqCFCcjNMbT++9z65plBU7REh0WVtnb
F1rNyGBVpYn/peiS4toagdyczVhRL2aJiw0btkhmt4Ktg/pZB/nszmjYE0+dEjAk7DstaH9D4y2y
I4Gulx8DtVaB+xTS8EWVp0jf+b0b245oubBdFzrvjVkhcg5a3NUxUzus5JkHm+XjlKYBiUALJdoV
dZBeirFNHf/997S1LiEaAAGwZMglq/BWxhD87DmYLlJhlee0a8UnvS5Ql+0T5SPXZONFaS1e3l90
Y7P/bYzT9lusV9cD/R4NW75OOV40ey79LJYTv7J7+zB2xUtQ4Gfx/nIbO85EZpC7AiwjY+jVka5R
KdD7WkyXpuk09GR7R43Q7Ur38BjK8rJWEZSh65JtIm/hECje7rnZqJj/lc5wMYBAz/4QauJnTntp
cCf62sFhjHAUUKRq6sFmJOJJliJdPfV6ZdyPTCSnn+8/98a3RTKYqYvNLQLTfvVzRuhJup3KzUUM
JHiXAnuBTyX7+NR2anGHDmyjHpQ0Kv69y7JkihwLiNQyzg+rWDYniSyYR+BW2sfBIQjQ5U2TsDn3
pAWH9x9xI2+EtUPzg8KWLsu69JjQB0a7oGwuxYxkrhGaiosRkePJqPUfR60MTkogt0fBWTpGdjE/
v7/8ViXGpmKURCylQbFGcMQzkHahlu1l1oY58FWryyAQNGP2KKQykzlGlREfK4tb4wAfZlHqjZXw
qxyZarzTT9jI8BBtWTLYxcAH8c23m2+kxE6mFFfAMekm3wSUs+iljV3tNz1+BTtnauMIE8FtYEB8
ahhMqzNFsQtiq23wjRzgos1t1J0pszp0hPPAh3aQ79S8W0+H/gY6HyzH863Wi6quKDUnbi/t2GAI
XdWaXZ1G+DffF8a2umMOs3E7MpGlPOOiYmutV2OCXzadWbc4VXZ4ZUiK4zWGUqB2qEhHa5za64ho
0KcqpYH4/o4yltz4bQyh17KkzTzmMqBdfUbwLHFQpJgT4h6acFR7UnVfMbpsdulhyMy/sKX7MKf2
8OTEkVO7hW5PX9PZlgYf6F5Ai922A/MQzrNt+3VQyhq3XDDIfjssllzljKeAOzlDrfj2TDvo0Axp
HntNCDrmZCfFKLtIDQnDQ6dA+ZM5SDm7PU4YlmsFpfWklI2UuuiCjB+CTjH+JBb+C0csA5rpotEw
eS7CINPdvs47kB1N9+QMVi0fHfgZsRe0hoQHUz219qG3Bqf3aCskYHiVZvANHE8vphoFw58iMjv0
pIa8tTxzyIzcx88jDDzFFMkYuUbWNaoXVpFp7Gyz2w/PUQbCSa9MoSZbQ1rMeILzLCvTRWRpqT8t
Ju/On3lquugE6xD4SARBOTughIHyEykbZibvf//tH0BeRNsCF431XVWFUStHlsR9bOpt/HluANMk
jWiqh5Bs7sTAKP4AmqP5iAJA+O39tW/PNPnSMu8g/yCo/Q12/8lBRcOgbU60+RLSz/FkK8EqRR8t
dzBS6zgNpEXvr3d7phc264Kl5tKEhrXKPdLEiioERqEX6E1+EFliHIxa/l/bd4P3/kq3N+HblZZD
958nG1U1F0aJTeXYGZM/6+3s2VVfHQ09SI6ynuds4OmfiefsI51TvMjcMNxdE8/beMLrOuLx1IAO
6iA0+9qPSb0TiJkP30YMsui/DWuGtzeBP8+moaV/sozM43x40frBFj+cqki0nxglgG+Q9UgdTjhZ
Wqrbihpp4cAI4sKv0yA0DnqjOtWFVCWhJQVaLXZLc2pnX5qgyZ8KBHQNV1PasnLTCGs/b+7KMr6L
HWRumcMlZed2GZBan0DTVZcGq67+kdxiVj0mVf3vUg9w3Y0QoVUhBgWz5BqpouRuhUR571dRQ2xV
GqU1PCUN8uQUavPUQ56ZtO5RihDO/wiWOxqfAQFJX0wRQxnHhaIL74zeztGtD4bwT4AOnOXrpdXM
ftUJxo66GTXujANI56ErIOITTf/yA+NsgU4/3aX5qKbC/KgzKIlcEynK14Ik8agbgfLJBvP+WPPj
79TBUSI/jEIZS7x6qBt/nmlF+FIXx9U9ZskGXec4Ey9Kq9iJhzdAjQg/deKHAYny+Fsz42Pm0hZv
abMHk+VwPWZ1+cOOO7v+1aYFTdG+T53ozgjzfPowy1L80k5TFPhV1QzF0YgQQuzVXGtfHa0XT2mX
ZcnJNJtxONvhOBePcsGRec3pCdQ8r1SGnhqZaCwX7aw+jXWjD8T3Lk4PGJR0xWNcwUjz5NGwxU+1
oT16hbnI1SLxYjRPgWMZuo6R984Zd6JAIM8kz9hRjWqEQ3XZ2kczqZXp2lek9R6ivK30MW17cwAI
nSe2b1thF3w3Ueq9tq2q4+IFCRDSAu3eb5JRNz39cCUZn9O5VB3fhvSifQxEjKYPZIcs8aypEPbL
EIIYvJ8rYIMvCDdUxc8wSfAiVK26PWu1ylZ0KtkaUStVg/BeaoMQLZixI7uamVfrd/Us9PgcZkVN
PdUAIHfTAYy6TxJuCtdgLNAcp1Hh1ktt3CR8OTa08mvfCGv4iutho7pppao/w0qLmrtC5DLbEnHD
yhuJv/IZRf1u9EZrSeecVis+wrgmTGLsasnHyCrkAjGArv80ZqB6fT5EXvstvXjRcLQUPT60dYC4
Q9zO6VUusmz2Zpw6f/SIcMU0p2OaJ3raosOgB3rq2qHs/HLmJND4ozk+FBk6xW4Oc7HzEiDqv4Kg
NukNJVlc3uW2M/52GktwRw0ln51G1ajdlRHq2xerhaHgpjEM6eNskuMc0sgKTZcKIm0gQ0IcRSrC
biHzp7b2qzYAQRwY+zDeDwKEKr0sapvMD9VaFn4+SiI7I5+jZGDVAqR3ROnEL8VYdHemEWlMxO0g
/SQbrWkc7Bhw+hU6Tz9dS0cRzdGaLaQyKlpNH6kkxEPcT3JxSgezrb1syjlY+OIxWRyjKQvvZaUd
tHOaysNTGgbRK8ba7eDq6Vir3myYXeQPA5reeH1JseEHZt0leH2hVHdy5Gh+mGq7uuOt8dIZXzPH
qpg/LYx0OVcOc+zUlQ8SxexeRhnpz9+wPDrzYDedTqoxTkFNTaFy905GnnhxAx4E9hZX1u+87E3l
dVTl/mUUbf6opKryxYAdE55ElIrLMDaZ4k9FW2l3VVfV9Yl/Qrv0GKyrblEbzGt6MJ47yevGPIZe
5TK+XOprNBNWtx3KAYZYdAsuQSvCimwuso+LbuZPvZrMpwRG9Y/SMNKHutTqByFC+9iEqjm4Vm1E
P8I+H4PD0Ia2xTBJV3Zq0ptaHMIi+EE6M7BJmEeufltUKGqcVU10TXG+cGvQJVfsbdqd1vBNFsUq
8I/B1NNQY6CwWsVsaW5VTi6ueqhJH7pQWH4suvF+tpPGbawRbs5S9ioKylvvZxo3Oc2yMnUodBWk
YG66+QxvKPsSJ7oqcx2eJ0ZzaFVJ3Se0c3eyte2VuPcXMc1brfkhsrWxzjJxDc2y/14YwMU4983z
WIo9F/ibxJCHWuBCdMG3wBmx02u2aGceCjVwkOvOtVWhNpn5/NJG7df33+DmYssQCPAmQMB1W98p
QlvSEh2tjy5sHxxDRG7WyfYR5RH1gD2Ls5NAbezI5bHohAL21W6Ee8Ssq+mgFdEVFNp0pPaEwdjX
5r/vC1ahzkfN22JIuuzY/2SgzBSHcVLG6NphJvdxbAzNN7Opve+aYY9nurH5oT2QvjPukSFpLy/4
P0uZctQmFr46Vz1LHf1Kdy2NfXPualTnwH+5BbCpU80mfXGq2dwJPhu7kkyUsSbqtMD61klvrhVK
xFQkuo5DWifgyDOFKmqIS1+O1D1+/W3DjafjpS7vE/mUG/0GicsAW3Izv6ZohB7IGQM/kUeQ7QAF
j72F6pJQnGdEmBk+G7mD+y/5nN0lO0dxY8tiqbmMvhnH04NZvfE+FRWCaH12TdUivORl1OIWGgZH
I3PQ7O1j+fD+Edn4wgDTGNTQ64HxvxYeUpnl6djT5NdBG+Xat2wRfZNHiWKUsnS6Zh2pbZNEOGOj
Vvn7/bU3jgvjAvRtkflbJG5XobUCA0unS8+uTWa3DR84MB5hBbR74ko3JRvNQ7yUgYKBc9B5zLe7
WM1mEpLS4NNys7vx0CdXSmbrkDdJ61ZRDZG5brLz/8fDAdsiC2MARqf97aJhXJq1qJX8qjMtuMv0
OrvUQ1ztNBm2Ho28FzKljtbKzR3RkkGUWMbl1xyEzGvTz+o5UKzku1MWWuGSxwBr7oCdnP794UwU
zukCLXyYNbQaJZsSO/Mox4A06Q5JbSFiW6nDzhR9IwAA4EYTCwEQ5iVrMkOALoRpBWlxlbWykF2p
6TXVHZYmkYuC564O4sZRcP4KLjC1pI2wvumrlskPIqQchcB0urNtDc0D0+/+G1bLEdrgVJO618US
aCVXTGNh7LzUWzkKwLQa6CiAcAA0b3AmeqAkbBs7vUrzGGToTOoJNgp1UP9sIidOvbwyyvncEzci
cvQw+63VRfYyR834i5IYfqkVYczmSlI3Be77H3zjU3Blc4aQ1aeTuc611Ea1E0R1+Wmh0WF+Z09H
S0v1M+OyPavAjQhIDsLU429YugEWS3WcmI1dpCRzcMCMuejv287p3LCZywO54F4U2nzthFqiEJBY
gJOrkyoZ6DNEbZ9eOydoPzSxaTxGjlHZx9QCuHEUoyzNXiPhL+E35Uw9qqVm/WSWwIo9q5Ni+TJn
iXY2W4xjd6Lz1mtfRqroJ0GjJwl/G0SkMhoKBemKawGY41VCt9lLpRDTvsHQd/LcraUYGHID0KZe
7HBXS6l2OpJwpNdSE38o9RwgdV1/1NS2/PLvewlQMNx8kB2E5FU4HofYDIRqpNdkSgp/koUAeI2F
YYa5006z7naowpFi08KexFfuNoeO0T+caBhl1zYN4h8DEsqf2iGdAzwSnQQkkqOfTLqwjDfirHgt
7cKgXpny4Z+PD8008hjQWtx1KOO/fbmxkksOuk/ZtdKUQfdyNC0TX4lDI3K1Sa3nf942NHwx516E
2Wj7r0VDQYP2izRSfEWgif4Ns5yXyTR/Uudr/3zLsRJgPRJSBnU3INeeaz0P0L+9qjTbXEMO5ktV
pO3O89zecqwCrXkxbP0Lo3/7+kBXDBqVbnKdUrP5wj6Rz2RxuGJJMNJcJmDdoZdzsvv3N+ptJKL2
XRyGwdbx3xpel3Bpx1U8ims9m+lT4Aj1OqDC9QHMWhWeek0o6vH9FW8zIlakml0wY/Bu1ykvtrRU
aIYuroMIDRoRuEeh9KLsXDRbr5NdseDT8KO7ybvgWkGsHwpxbao0PNe4Mh2mrLM/iM7WjtQC7ZOT
hXuT3I2juFCB0DRaSiT+tzoD4IGYe82UsyLOVTcJOHqz00UeLNjpqa6b+A/QkfKidDWaF5KMPuTQ
JHtz9a0XTJRDRBbraGrC1Y8obX3gnQzxVVOc7BRETnBH9rKnULoM1t4M3hAdsgDWAYdZRGXWYbvr
s0mBhRNfS0maOjTpgYdKXN7PoRqbzlFte1n2ajVKP8OnFJ2n0jfaIWVuPejCjqRhwU4i7rw9Mk6a
h22mRvE1C/rwogGIRmWzmXfQZVsnhKOJ5hGCaSCUV5cGowKla1M6uovvrjdlY/eYoK13acLwV5z+
uzQW75VgvkAB6UmRy799qHycKL2NIbrKCsFNAvTrCkBhlxbMxs7Z3zojKEQAPmR0Sj222ih9pmps
Pyu6JlFa+p1jpHco3FKDCWxjJxentPA851P38n4AuMUaL4+IfxATcbKRm6K3m6RykAsqbiD2Y4C0
SKp6IxJz96GV1X+MrKlbr9UnBaBTMjkuxaIeHCoGtB/hMqACIOeh/fr+b9raSsvHRfkYkQdQAW/f
etaxveoJ2YGGwdOvJLTzR72P9oiLt/nHck3T8ELAAvX8dTEoYUyDaKGIrraBjoI11OMDZgfTg1nL
kf/+A/2lXqzOJ3uWHAcgiwktfPVEFMOIQTkE9jgRae2RSlf3VTYwzZo1dAU8kmsj9EKrTEDRcoU+
y5hAh79q9HEOraU2XxEA7j7KbZvRjTerXjvZFlueHl07mwwOCl1xS/reupuP7VAe7dYxDnlclc1J
6uTyUCKzm9JPqMS3FtPnydNw70KdaJxlfLEVUVgepOpIQ7uSomcn+m98zoXKTMOU4Sz8vdXDx8UA
xQaoyXUsnGelS82HVI/rnbp062suuDxoKdxi1joChlqqtkmriWtv961vaCq8T3WumLQN8vH9r7n8
3vXHZGMCAeRT3lZNyI6UU2WHqKEPsuIr7Tx8HFo1erAYsP3M5XHPeGFzPeQZMABaSAHrR0OCR5Vm
izsaLbL4C54q3/KpTM897cuPCH3aOyns1udyEBRF2EWBJrWepEul0xc0LtOrVcvdeayU8RDGc7uz
ytb34nkWlwxGzDdd7iqckRhMreQ6Tml8p3Rm6RfIUECiKcqdqn6JnKvvRYG9JABgnchCVvuvqIuh
LAMzpr4zptekBsXRASI4j13aeWCg4nsLeerHFmvcnXO/8ZCI5lFPwdkD1bQu8JmsBmTAenJ16AMZ
xxgV6g8CC97vaSy1P/55V+IERx8BEC6vdM0AMGttitKRohKcjThGzFcB/+iodubAr2ss8vQ9aZyN
jbLg83ittEwWs9O3YTrBLiYfoQBc50gqPLPPtRMD9z3zpq13CCKF9sTSer6xcTChXOXtLLIr82Ba
3GEkriLJTA9c1z9LRi6caVSmYTSQQt0ICBtwzRxJjrNrqOTzz15G6d4r7cr8JkSX/37/c21c9wtN
e1E/4BXepEs9wVmPUba/FjBDHgBOT7UXZI36JAJV5O6IIsulBEy1E4u3l6WLxoQNhM46lnTIDhnl
1KHaa48I6neEldLto9Q4RKMuGV4NJOQ6yYOzpymx9RkXsiDNyUUOfX0IUci0e3UQ6XUYO/xwABI+
55oWutkoq5/ff7VbSy1dVxrr8LluulpSYqhjkllcBW1u+Ghqd+BmgXYcskGrxE7athVcuG8WDisp
xI3HK1gJDSVmVVzlwTC/NumoqG6sNdbFTGvjAsZSOyuw+h7iPNbVnbW3HpQeMypfvFSc77S3BxAl
vWrSW7IKwy6ZyVaY7MkVqmlC2Ht8lY07CG/v/7fUEgv+M5dJuyENy1ER19xGUzqPITYM3B5/Zk04
4OAjpM3e/4hbwcWhjf63+bcoSb5dUJOaqhSwGK+dgk40YKT7tBHSzmngnuGfWd0Ny0XHdqE1RC9O
fbsMOs2COUPGAK2MDP0ZORkbqTxL76VHPINV+ZjOAqQ/phJJ6yVyYHRej2HVNawCwEaGlueZZymd
NJ3MyjZLzDEM+VPTN9pXq8nQ2minEMUHNcxGAzxa2piPWK/Vf+DpQuuzAXA8h4mR52fHBAt8AheK
nEIT5UXjSgPjUdBGUus7WRLIXpSPwx9TxojWHQtb/qaYuaP6WBCWn/p+CD4nvTk3hyFTEVZHc04p
gPeE/b00Ovj8QlDXvtk4xva+jkZsBUFUmzMftSXZ8Ruj6rEykStJukrBPH8YVQ3nqnLozNYboI5l
HmZWyavRUFh+Dui0ETNgGigntawbIDITYBCpB4nkTaJIUq8NJBAuk9G2oFoqRx1NSrW8+RATeTJ3
EZksyS6K8RfKk1bkB/SWSgCx4fgyhmPyhShlzR8bx2Iw5dZZmxq/sw4wg4/4WvS9iSsxXDKINqes
n5v4IqlDEx7I5nGA1xLZTg+BnCbmQcZoOnER01Q14prQJA++vPgwR3Qe/SKemv8RPUbzTk1HAa1H
kmrpHvf6vP8STxQ5SDfoWf44I6f4VMaV+RAqMlYAszmM9eNkllHpprU5f7ONxHkdzHk6OiNykG4H
tZzqWzFr65TLVQaueOj7D12Sq8nD0Az94JphE9o+deVAep8ZSeiji9+jkYL/4nyWGw05i1Dm1kMr
P0MXR5k6vcbHyRyVY0lvqjkncq9kgMnKSvfr1hF3+TQ0HWiwxPkGym6wvXbMjS+VYzS5C9Zdth9U
aRiuQFmG1OXutBUPZcB8PPeIRADJUexMFzj2AfpwW8e2sceIygHJ5CnIq4uSRGbllVwWlWv3Yfu7
0gMVj5xUMiu31xg5e001ZfJdCRnwpZOC6JxjIJ97iFsDjzQThtTwCFQlfOwpJhs3s81KesnBwJge
RBXzCmh5ftLiIrEe8chOZ5ecLYa+KDtTfxlFVX/pp8ZooT602teywq0OWIhmFn86qVczT1Wyfq+B
dBMb6IEzLaQ2Zj5La3P5+//EvBFaqi4iJ7viGJV7uarxKpsZp+e0dH72oaUdbHtMvSDIhx1a5U20
ZWUuy8UW4u9sf9XlwLQ8GsKqy7iJg/EgaWilpWXZn4zEmu/RvsLF/P1oe3OTLAuS9Czwey7O9VC2
ho8eVBEL5tKUXItJHq8QED5rKVORf1yJQRN0joWXi3bkjRslSP9mTocquYJxKT6NEbJSihqglqLW
e6TAm4f6uxSmKIsiMEJaq9ge93mOAn+SXAME3/0sD2eXMto4qlKg7bSlNm6rRfmIPQIgmKn26oOJ
aC6azs4Z8+Lz9rvLpOlV6ZiP/fu7A3IMr28hbdxsyFD0DjT5lJpJw60BtN0YO54NPu1n1GKzsbMn
brY/r48yF61U5DnAYq1uYL0ttcnJKZuScKjvHaENoDlNczyZGur8KOsJtD97QGiFrIx7Z2/r20GL
pRnGkPmWAZfjX5fRGIJO3JTOMWv1Wgbqx2bJpbbd4xNuLgYcAHA8avE3KJrcFHIbzXRPVSV2DolK
YLLb8dRI4d5YZiP9ptXESAF0AKXMep+UyRgmFijJK5wI7TFFk/jZQaLwNaPd91Q1yu8audGd73jz
dBQZdJ4XWWrqpxvPM7j4g1XVc35Fvl1ABUlStxRSfJgk49f7+/OmC00UgfhBl4szzlqrQntkUigb
g5VdzQYbD3t0sk+hBoTSLyC/fCv70jl1SVNwmU/jS6PZcXl4/wfcogeXkE3+wYa1N4pF1ZTMYpwG
YAJxGg/+0oW+m2qn+TXruf0/M9JJAuTMTlQ3q+v8IcH10X6Y9FKTALlKaF8HYyq+y0EuMwcf6Ba8
//v+hpw36eYSZx04i8x9mQ+ui3T8iSdZmy0mkeoc9K46hJHljepghL6utTX3YlDZOKIQpIEbV3lF
vTTF9Q81iYtPcqHZz6ohdFgAE/os577LB+p7AYn5rKEg8iVrGnO4jEOZ/AAukH5P1QDwEhLiVYQ2
bqHMh6HS5lfgr53hlX2gfa9V0SuwhMF3qi/s/q5142Ye+091RKfuYDWDljJly4vMJe0xaaoB0/te
hZBeXcoBS3jAdWPHZd/ifBMWWh3i2eIkT/UUmGi/T/bwdecdrjN2XiFifvSsZU7QjX5InkfmGEHY
vgqe9YCXTPvFEFLyr8C6ZRW6YIwzHeSk1neHbMX9HMlpdpVBxBPxhPRQZ5W2czRvMWAsw3yKSEYR
cjsdEjEycimg0iuIYnGCMzscyHdkf0RElO+vBDBYVf1jJFpxV6jG/COqLe3jwNzaf/+t3gSm5Ycw
BiTzg/ghr8tzcwgA5WrM/WFSTIcgRYcxkZr/w9l59cZthWn4FxFgL7fkFM1IstyLbgg7sdnLYSd/
/T7UArsWSQyhJEAQIHDOHJ72lbfQm5a14ZDYEnuSa3InFli9MAzKcBwFpDUpBS4CLMIMZ5qBJ9RA
gvx3YGTdJZZesLuxbZ18vdCfi6yOH/0ptOqdT79xK744/MDJA39ABPw6uGNrlRyyMr8igNbfV3La
ATjDwSjsnG6nM7Y51OwdCF+YiG65l2KpJN2bsUtJ79sUONGXK5qgc4dk2lNM2lhG+LKQ8Oj4E9Mv
kSVkEYE2ylV+RemxOI96Ul7LxDKPKKCMXinC4l62/D1S/Mb8KCjNtbMXN+zlMlaaMInMp+zqm6J5
1iBson+EUrEbqZO1B61bc+NnUhIR5FwOn3v0i0eGwhkZRMemqUgb3aozlAsy+Zlb1Gl01CNEr/op
j49V0tp/elqFhzICdJeYMOjjKbDwGkSuhCpYcwyEMbm+kIudMG3jGaTdSzXIsgx0zZYF9K40QgVG
R3aNDAv41AzX57LMkuGE3FrxOUJs8PsEgPg0JAn12UlC7Pj2ad7IHyiZ0CblyM4dJ/X15oYyGakV
qfZ1UhPzXm6N92kuBq9F2fU0BdGeLNDWcPR1KAbTtkSwYBEplqbIcQkmUSptRfpiF7V2kIwswGW7
S4+TNTbDzuF9+YSLdxRcwkx1BKO0blrWXZk7adYAWsX77B04ogCd8jKsXFQA4x+jU/WnVDSlhRuy
M372mxhhkFwtdp7zrY1PyV2fXR4oIC0F19RBSitMorJrZtbRfVbYuHv0nXAb3Hl27ufNT4z+DUEV
cT/gsdcrmuHFLOykh66Sms3RCiLnLKhy3KGCY903U2X9uL2DtqZGbV8HGAcihTm+Hk8Nh7LvzTYB
fhfWz4yEpgfK+/oXo+uqPQGlrcmxfTh0dJx0JJ1fD9aKcgoGuUiu9ZSJc6Ik01nBru9cICXhtdYQ
/ofJERLDF6Wkya6dJ/9XYp8qeWL5kzHnoLZ/nvz8Y+cMwzGCqf/17Z/x75Hmmf81EqgSJZgIh64N
TeYDsLCEuhd1N3Q69gqmWytG6ItkNG1J1VieebWujdBRSA7HuizcAhzfY1o3phsN0Zv1IbmCSZMo
FsySTKsreITp3qEKnQDPz5trZHHYD4XN/dYj3yrt3KbzTlsedaowGl0DlUtxmVSgvRDIVIniaxsG
LRLY2niPt8+0E4psfT10zebQ3NhIAfvajPQGOOxVyibtSzyFyXHAYe9UTvVePrY1oVlkFPg7zBcK
Bq/3BJRJkj9Bo64OUutohJa4At7ZQ7BtxFZsBIJXngG63Us4yZAoWEcLDZKeaaR3jQx7Hq59fTE6
MzyGNuXZSHT1mYBw76ra+pRE6HA4wAGu29WZmYIq4FG75kUcQdiQxztSxsRLsck83T5em5+SFw6U
CA3bFXehRkk3s0MTC0zkBg8huqUYkll74MbN14ZoCsoX2SX9wcVzigNjONTWnHJggn6M63iiUCqH
n0Ztik8El3QCxk5pjloykVb3bX2oYqvYIaesUcOcupmWAn+Bh28VsfrI2wQkP+lVR2o5OEIfNQdq
6bF+6uKKzB6cTJa74MnN0S1yp2pn/nOmod/a+g+UGrPMBUrQItU27ZW/tjYbdw6/jGthDdauuiDO
fZUmQA5c+r43BU0MBLfeZ1Hxq/cH+acDm/m5o+WwEwhsbQCuhlkHCtAZhcXXZ0n1bVPSnDK9DnJn
Plp4hH6bXU0Ot7fZVlTNKw94B8IaPuCL9XegGudJmWVXK8LpLmuH4LsjNaOrDPp4BkI0uM6Q7DHw
t44RU5rFjGdA6DLObfRWSewmTq9GZsiPGezX0vUdq9Fx+6zUX7dnuLWAaDYAqKWFuUZIm1VtT3LG
YPwYdC61qC/PiNb4xMcVclEjhJx3g5D7A6WkeifV3nj9Z6wy+SVYE8rdCyWFsEwDJW25D2ko6R+F
Iv2bDKnzp3DqkBy47aod3PnGnnk13mI1q9BX8XyiBd6kSpfi4tCMUJTVPavLzWH02YyYcM1axeBc
//AbQy2BJV1Ij5JIoitN3J1IZutqQugNpxnSS8RlllLNrKZM3zJPr12odt2dHoIjO4xSbB7MCLo6
HHYzQgE+b03VRRmtgumMeFOKbhUkn53DuLFjZ9E5AL6knxyURbCD5kbF5UfMKIrsWUMA5m60WxNO
P4Sa29t1cyRoQOAISHJXsEzZ1ystbpA6bdus+NoUNlWrHPl3Nx3N/xAZzItoUYnm5lgBeJHqU7U2
pRBnlyZaylZiYBZU+gdr6KydtG2rHDQXBblqZgGXVUIxFXoumXXGma/1Fu7JqLZ/sP8uflWyKB8G
9ORPSlqjHRToUXSEQ9ldVC1vFbcHe7dz6W1945k/AB9Ymw1UnddX61hXpS0pBMmqiV10W41IVPVF
dU3TYDy+fTn/fyiAUq+HKkSbdJMDTCoc/cgr2lYcUFfJ3kkaifPtoTaucngDeA9Sh5n9Bxd7tNaa
iLIWAXmYKGCWLPgJQxhHF2dokrOAlX43hnvYifVNAHIJuOBsukkzY4m5GVT0Q5CYpI84+OMD1oPG
Z/JG2dmZ2voeZRg2IwWgOS5fpmxaGFjGhKLHtcPI9BgFkfZY9yjw+FJuPkR1Lf2H8ZBjBevN1aNR
kX29amoiCm1SKPtE6GG6dan4j2ofJu9UrTPBLw3tmxMBfIMBucwgUq67ZZaYm4PT1PjeXGu/sz6h
a5W8a2RF7Iyy3vbWTBoA1k0dbV06iXRyedPmaukJ/f8RmfBPSRsOj0jD7zR5128uI5GAzvRtsptl
HpDodLbGEPgclJLyn8kZM9uzGtk4YxZBUwDZkIth0CiJbBlp8tvHYGtLMuZM/SDjQavp9dqB44Bu
rAGqK4zCutTDoDxEA46pt0fZ2pF/jaIudoiOdFCGeCA70mjk94E6JqcyHMeTqbQ/JIDP57cPp0Oz
oM9FRLhCQMYtgTndl/TqjGWDz6xkxa4iacF9ZLb1uebPfLg94NYK0iEl4sVFdN3LNmtN8XtYiddK
EQMOfRYQG0QU7jQO+icJ7DZFyS7+gZa8s3ePrf3roLzC8533z5z0r/I78PwtCVV27eMR2ZHSIoJy
G6UQitfRH/lcikThFpVBomh+e02GVnoAta96jVKG34jnzJ+amiK8Yw9ZnLmS4nc7+3vNLJh/IvV9
+nEIWmAr93qT2SoeHDQbIPiBBfkYJEVy6qvO/zyZWfcwRsF0B8SrcYc0L1yR2bKbsahe0NU2zuBW
uLMZX/b060ICuHtecge/vxeq5+ufY8igoaKmg20Loz93WzPzKy9ONP3aZ5jmYPJn5NHBCdJsPEl4
mhUHe5CczI0UFGU8YE3YadrI1WDk22FWC/KqCaP3mNfXltd08YSCczaBvYpCmwr/0FR4y9/eb/Op
XM6AKI8YhCsB2Oji8UJwLETz38yuDrnfUaeIdGr7MYQTalePqp+WZyfFyGbE2fAOZteeSfbGcUb+
BFULfQbIrjISxLadMcYh4Wp3lfSEsnNzUgxkaipcZjxqQv7OdDeCWw6zhh8yiQmV9OUNyeGS8iBQ
ITHGjnwZRYWls6F90wenEJ4xTlMJrrMAiwBbu3snhJF9hQc17PyM1VcHocspM4iBkMBYvatFbqb1
SDcTc2TjOx5PGQphozm3XQ18BKvsSZsqUGDyhLVPWhqX22u+CljoT80UYSi5iGmviJxMzLSrdMDU
Q4ILUoAbe6J31D3SehhOmVrSx52CPfL1y+3xaqeh6D4DaHmgkECnOPD6rAy2gwSxHDsXHDSE86Cp
JiSVuk/05F43BuerFMf2VZvSNnJN9Ined22JzFiWtXF4SNCyQhfJlqU73xnpHE5+EnzK2bzvZHOI
r5NeT/dED+pe/rHan7ObMD5kSFBj6QDg4fWPplA9YJog2ZdOhN9izRdn3QqwSYbr7zW1Lnai1o3h
iItNCKeA39ecnihQaz8EKX0xgcF/9C1Ml+kQ664+BtIvW1Sf37oRIKOCzKKoBi1qlYegTiZ3Ovqh
l0JDUo2qjt8+aJ36HYsz/T3yg9UdSNBm50ldRUMGnJo5RiAFwuJteQKHrBQduZFzAXY0Xmxd2J4+
JuOx7+03l0UZijIdLDuaiUCOFpcbLtBD4NcDW84s0Oaw4zQM7nQAcP/e/o7rZYOqAE1oJoPwQZcl
o87gNFGrsi6iT+1DrKdoi7UAfXx8X04oBSo722R9fSDxQtcG3g7Xx4rT26g9mnxqbV+MNqg+OEnR
3AkAFXeBURZXZUD4X7KK4p09BI03atle+Xx9f6DTQbKD5zp1bX7I60Mh9BRnkEaxMK+U/SekHdIf
tC1bRjVy47lAOPXUYzwQHG5/5fXGYVjESHksCJBWwXpbNTnAZt28oAc6nRPwxV4HvOQkI569E8tu
LCgETYIwike0PpYbJ8gCewi1TuLYy18AaKuopsvWyVKt/NCVQ/r19sw2hgN0QgeOWAJQ4bIYXOC7
VcwON5fYrPrMhe5V/+jtJHo3IG73vunHN4NBQUfAnGMRaevPHd3XKzjWEOioBDgXu8/tT5LALShO
CuU7sHO6O0r15/b8NjYM1ujqnI9zrbFvXg/XpqFErqo4F3/O6Hq4tu/GpFWeNAlP5MpR2suEWObp
9qCrSHqeI0IFKE/MbO1lqAgNBXjKVDmXJtOd4BwYhGiuk82wjwmUUXIp6kF6NtJc+YkIJXqbt4df
pUPz8MAzZlm3+RpaRKphAb/BNLnKkRxWTiP+Snc+k9ypWm2Nwv99dlimPsbmf/1l7VjTsMe1nYuo
hP5N2HB9iyh4c90R4TzKuMimwOiflfRej5IF9RA4EuRZK8opwyMIeWzLZC+a3jjfr0ZZfDG70rGd
NQWqanh7HoVTAvLzNdml6rD3rG98Ngr77EneBFZneWEHBdteD6TgiuG6OCj4FV601vZ3LqzNUVga
cJkqCiFLzvEQIn0vEdHTn82mizIkYOWDSdvZaFufjW4VTnCUg6DszL/ir36wEihKJnC5umpx/nVq
/PScVUrkCQsV0ttbmuIv/6/XMRxx+ozJQPyOe3EJGVAz0au4EMawqG3rCUuW4HuHfsWTMslh7LZa
gsRQhIXU4PZFhsoauBA1/Zp3BpR6v8P4qxjDEIQvvuB3CHo0mDhRlHwKpTT+k6gBHBCONMDfmUmW
PEYm8mGHMG7lf+RZAduFqqF+tBoLhDz2AUhlANzRH0M7S0c306k/uwkhbecitysfLfC3kec0ES5C
qdII9TNBOT5kBho83TFqHeykzTTDwbcQThqgixvR6xqtwnyPiXAuz+KZVnqUep2XzWkV+1/dTuQS
9kLAe5NUg/7eHltyozqYnMkNezGN7whyDYwzKpS8u8GWfxaDE/8JQ836AMU38A+9FDsI7HZK+Vuv
0vxjmqI5d865/Z/QSPKLQ29a4C/lVko0rysc8S2W8uK57trM8XrDyOxD2pV+706jFX5ObJg1hwb6
3VHz7b6989vBfDTzPu8+mJOtfSoNZyARr33te9xAxKBer83AnTCRjn2rDYFrosYonRIlEg/Z0NeR
1ydS8hwhWxXd5Yh/Da5VK5VzaqoJTzjbkQQg0gjFB0gwA6JjrWqIp7wIFXHwh0YtPT3NBBbTNcpO
iDrF3zDytsQJdWR4Lqggt8I16sY2XTMJOwnjddtqvbjgL9eWjPJJVnUM0IQPY/hgErvJrJSJwHrT
8Aq/GyuAUDSMRu3eyqyhepTUbKw/1IEm/84L/LS9RCC94HZCTOK96ifJOTYLRF4DCleSC+Cl+qdk
sTuvR0A29kSdQxzR7aH4MFlDb7lG7IjqTlJV8Qc5gjS8VAzJeqgwalwjsmPnvRmXqvzUdSb1GbKT
+oELFx0F4HAlkCwrtX5KA71+mFJdFn/0IZcWb2UGQAsEE2VTtsS/YwWkwZtFokddJ9e81pN3MfpO
z1ZkODtB5uqsz6PoGnpDxLYkJIunJesSybckM7l23IwAWar2Ctgmvbt9p6xCA0aZ2ztA2+iHgFd9
fXvZGdqJQH6pwIrIG4BKo47V6scUgxfEpWvz2BV7gMbVxHjNKDbQfQcatB7SjIQiQ9CLrhgn9feK
VvtHw8z3dMi3rmWbp5m8kWB1BctHHl4MVSKhFNP20QGG1EQvv41xIOi7nUhnayhqCBRv4BqwIRbf
MIRPCK8rDZBck0q3JXsDaBIlZzLJeof3vjEUYSqEcKpdG70OWa2L3oiFdPHjRvNiUWWnUpjBg9Z0
zh76aN5gi8cGmgFqx7zPGGssH5vGMAvVBhZ+pf3RHs1RTo5GYaQ/pSxIH3pF76udqH9jYxAOELVh
Pzp3qRZhagp5WC263L9MVj0csjoXB8EttVfD3Bxm7hOhN7MhiduAt05NxM8vgmj0kIrW8Zyqqjwb
uRDX7FX9H6OrkjtzzLRDZgbFfSfGX9wH6SGYzPyuL9XWa6qie+tJJIagh/UiwggsYRlK0mVKtXAK
7Ettlp2rBU4I1l/Ix8ayi2d9NI0zMe0e2mZjP83kBeoBM4ZixZX1uc8n3DbsC55UmKeiJnLqpgCg
QCtZO7fmejtR1p5bIxTW6bkue1njZCM0iNvWRQmCtHXDYPCjr5UMmbrPwzr6WfT+nkrEenZsJ/r0
dA9owFLte325BTns3KHuFEzFerxHkNI8+ioI+DgX3eH2PbreVDP8a2anM7u1VJJvA5bVkwmbFIRM
fnSB33wl3dgbZfO2pg8Cam6WnFnCzq2COjf9OCCjWd+fmkjJjmVdhQdi7eqChHl0QBx93Ak7V1Ob
nwiQMrP4HEXq5fWWl8WLwioEl6H2v7Zqon8gRtnT01mt1csos78NbUdS1cVadYoWTRUiOtd0EBl+
SYHiQScVH1u92BOvgY6wvNrYEKTC/D1vyBX6p0SNe7QFHcFY73BCEtFgnlQ58E0PY/MwdcehtP4k
eYO7TpI2se3KembZJ63AG9Uz6VV+UWnG4vge2JF/GPoARjBIr4EAqbAKN9HUWhzC1koSDzsi9Qk7
V2U4hETR+QF1Zz05SXVvvHcqB4eJNB+b5xTA/W8lTrKvhjMG6tmht+Jc5ABf6weN50X3MqAERELO
oP5rNpVRn+w67b9bSDuOdyWaTtbRp477I9ftIIJ1ntbTqdGwmZqUvqOXWxWGdZk5/+VJwdncPpgd
Ui73UlsTYwZIJekHQ08jrKqkfvYYqhvZP4ZYvA2uQmz/nEH5Lo5qmInYVaF+GIfIlhrVrXSn+lTX
0NWJEW3AKEgzWopX+C2loRGtUssrrK4KsXRoCt+VHHNUUcoPEuXHkBVmAYWhTqEZJVr8y4iqyPcI
35J/MPvR9FMeOc53qbRhIDlBnt5jzuFX54oQtfBS3azDU4tawq8kU/z01BpD81FJyjZ28yIqBjeH
XIjRhdZqD/009dO9Vjph8Ogkkt15Pmi870YfYcBAlw/18MxJpvtQHvv0YCPG03idXGmSq7d+8W/j
Jyx8WSDweFAiP8GiT9bKB9tJk85DHgj/2XgItN9TmmXPSdNo9xhSFv1RTYOhdi0rDsRdnNTyXU7n
tnFbJwPB0+fSv6qJcKWtVMbz2DvSXdKp6a+2qsX3Kq8bB+bKR5SPitaP9LvU15xPY6KN8bEOijY6
zi8XvHMzi3M3nOLuN4suHmOtnZT3cjqZWAaoXZviMk2P7NTBYq0OQpXGz12E7Qzm3l13luIx0o66
nzWoapSR84RIlyRQD+gjOmDm1BwzW43DS47/YOEREZfPaQql3dWjymhOtTPJyZ1l+vrvYigdcSDn
x8igCwmMcTGcIAsOieGfhByUuac2eotRQ90GbAFZGqrR7ZWh/ugjwtAdJq3QxIMckPa5TV4b1qGX
fezxojhCMmCYpObO7NLJuaOxhOzm0FrZk8CwjtNg9h+nwncea0xCPo0hnem7Eo+TyM06M/1CBzUd
WU09qI6ise3gXFvYmEJKgpZXQkvtfgbq1CuHzBEKeWMyGuIcRtA6sqiuEndqRBF6oWKXOFqVXXY3
REpZHXgw1Y+NEhrTO0ca6h9VYTq/rDwspPth6uTmPgwDkkMpiIr7PjRD+xg0cQ9Ya9BSxYXK0jxV
iZbCSUUEQDqPEnpoUDl954sZG0P/CTEwPqUas8M5nzzITzhIZ80npFyj+gMmHnXgtSmViSurokKI
mJpvPjpzxlnPp/JzWVRi2nnk5kD2VUT4ckdTZZ2Fv5B5ml+Kv0odPG0UwxFTvnI7Yd7dt2XloaoO
fhGlBd9trJAtPxbpKdGiPTOozafvpW9Fc5wSyGLsIqKWV7fgqKoEfmVdNhZFdn04plaDssIQJZLH
fSI/337WN14lAIy0KWePYghRi5AUNx5EN/pZCqOM7IdUgkspLCl+RgV1r6q/NRSNEl6+2SCcwOX1
x4Wq2uTD/HGnSU+8DiPBs6Jl+QEjGumtVUtqwdCsYCwTZq77Tprt1/qQYnWh5spTRLB7X6G+sBNn
b85nBsLM2kvU8hcLZjQwhwhh4M/Xoe8lpR9gRRSEn5t2qHZw1FtDObPIt06NFB2kxVB+ggJ8Ahb9
6jdq/DgOqfHBz6Z+wHZ+6KO3ZilAtWVAX3Sa6GSvOvbQCjUn6JGOxHhZ9noN8xpNqfaw/htTIgia
ZaQIh9bm36OZTAVl0fhapNJzUufZYZAy9YKoY//x9hZfxeXEQmCv5qjSYa2WFQAT3f42n1X2EMeD
VRfIcXe0DRpnkch116HksvMB11OjGyDPpHJgD5TOF2eqxwHHCBuEFYKYk9tIsnaPSu7kBWhy7Gz0
jbnNlRM2OVnHWvra6nwJ+rKcXLNAZHciyZNjlTbNWRRy6aEks9tk11Y3JHMjMqe4QR0AbPnrQwwU
xjCbqE+uehOlI57xuIQdElVLP2RSPFW/VSUhFMKNqKeHnoTj+3wYgg9dOCqKO44xOkUGl8Bda+F4
fLq9zvMheH15U2uBWccdOqtYrw6JHmZdqAfQYVK7ds1J8T/Uftvu7KbtUaAzsMAGzabFB3C0iuJY
YlOhblXsthBFf0eA0v17ey6rBixnEB0Xep9w9KgYLEaxBGAeMY7BVSRq9ytAKWFyi6FSaC2pQMZc
ZGsc8aHMLesfbczl6h4VvXgPm7aeKp46vIJA/VjvFb9a6TQBey8PrggTjUCHwuCkSxii357qxiig
oefetmyoyuq0NFMxcH4pLsWQZO+dfggNz4pLu9zJ8rZO5QvSlLY2YgvLZknXCqMtc5T4dKOYHnwx
/ptaY37IIy053p7ReiQ2x2xnSi5JW3DJLdbjfqqRfk2QwIec3eUUveEISq6KV9rOpDb2yQwoJ1yw
QHqvcD4NWDkZmW0ClgLdy6CtrB8OTN5Tinrpt6IwzS9MubuUUQCpWQLet1PzWBN85oMAEJSKJ0AB
eYlf6TrLKIqSR31sLDGcszwyHVcTslMerdLPfVej/2l9qHyn/G03pZIcGocujpfnPtIPaWIj7IFV
m+UGimS8mS/Pj6NnBQ6Ks7p2F0FEzNFq/E5xpYqVazmZ+plGh3QuBpLE22u+Fb1RZFJpdqM4x7v2
+l5EMWukxMBCmH4BZzpT0ndmjoFn3wOtcUOf7kpRT3tQl63l53SC6Jn70CvWdoMLAzL22BHokmQc
ka/g0u2FedbIlM8N3c4vaIlPXtKHZyXc88Navz1EyVi3UGgEvr26by2tT0NYsOlVSEbxRVFVyQ2Q
CHX9TEsSF1sieac2vPWNQYnDmQPWQxV1/hp/RedyH8q+1MAbGQzD/9qFgeRhReS7SdNnj20ZT3NF
4u3XBrP8v0GJkV8PiugBkVKMBuSEBPzZQHf9vhczQ1/sKs5v3IRASYCdzvEX9/5iD4GtFq0NYxrX
UpUyBRXyJ9lP9mLJrRxn9iiZRVBnfdJ5Wf/6ilrYwj/3mRCNR/VjGVNhrzsjx3S50xUemcw8x2H/
XVLq/9DwmSH3APQYfd0XAZYxNCYCd1CmI+Vqm2nwlEIL3LkSN+YH6hFrIsr65tyGeT0/fEFNtc8k
6aK2We7RqHXcrFcmSg9CfWeXseqFCMu/D4CPvT1KJzs0X2g34DGWL4xqhHIXoXB8jQIfvTpD8o/I
s9uHNpjCnaOwsVWo7LEzUSBRAf0v4oMAz1mVmya8hqgXvK96S/kJQy7eGWXjwNE54ycy1AtD+/Wn
nCIRtVLrB9fCNsPuqIhA/W0kpoPkz5BW9gnWSjlcioAY+u251f9SsmhtgZNaIsXTvKsKWwWq0fQU
XZwwqQ7ROJWHIZfCy+2be+O1JnezOQmIywIiWpyHXqmjFDAbWvJlVFyxvZ5ygIpBdMLkSP0P0+L2
mvtoYL9WZdmkS9A7960ASUN8W10uUPNuhIhKWznK+zfbPZt0BmfgBkvP27xMUPvKcCopqqNrIniJ
LESaDr3wjYMdSXu9na39OCc7APYswqtlcdtWlcZO1YkcK/eDR6pU41nS+j+3V2qNrZ4nRFMVXhLY
qtWLUziV0ZuEGCiZhiWe4En1AdmozMurXjsOcSMOdJSdcxRL5tGPegN5zvHNaBh+w6yOgI0DGjzE
x6/PRBhZbSz7hJG9nIlLqgnlrPVIqougHnd2y9ZH5XTP0nwKIfhqZ0qRI8c5iqoJRtB39hCP5yGx
ox1q6eZXhYwMhIz2FWoFixnRiaHpCY3gKpeKeggL1ToVExbFFlx4r5Xb9NAjqegVKNG41dhmH4SP
M+/tpd06hPSy4Z2SBhDQLg5hNI5dGshlBJ+2KE4RiTWoy6J3Qb6kO191ayjyQ+5OSPGgrxdDhZLR
lW1dBVfQq3iGtaPlVsNQPY/1bjdrcyio3uDmSARWT62wtFA3IJpfYd7HRxVptIM2RJChI+3N2FUk
VkBacjhISiGoLB6EWWFMc1KsgXWnrfChli28dQsUExwzND/eXqz5C71OtBmL8hBVL0rIK3E+idNt
6Tm6LhJW1CcZ8153mnnYahVLZzkv7V+3x9v4jIzHcGQZ9LOXib2M+3egygjntOWEezgg6eZBI3d4
D2bL39kdG08eCjLzUDN6fMXS7fSyh7gw8x7pjMcHg2z7gEyCk6OegOEzLaQEb/Nmsj7dnuNG1AJJ
hRcB1A3s1WVdRTYKrURBljBTLaZjpZYR95ucPmkd3uK5Etf0N1r5KU+z/u1RCwUy5BZhrczVxcV5
GLJM4pQY6CA0/XAwgjA84JCYHgfMp//DVcMexQxxlqcl1F1cNbU5IueVhngVFqGOhXZkDsdSVYZT
nJsmFH5NFafWLKyrKgG8OhSDaM174Wjttzd/7Tk0pJRFoW79XJWSEQWpKuFx4LfVYygltUdNh5Zh
4v9OVDx9ZexrDsMA1ez2wBtXOgObsGNm8fPVVi6SSRtLkxA/zFTn0eHZfmzKODreHmXjwFD85kZH
6Imnw543+V8hfh6kgjeKqqBKR/uzIrf9SQ3GWVBjV/N0c0J/DbWItnEM7ayBLta1GUrz4ChTerDk
dq/MsXE6Zn9inZrYrAj6Qiz8a0LAXMOynjO/pO+zn3B3gy8qHJ5zScxx0eM8iqERGri+C7PNv9z+
mBu33auxF+dD1cauksnDrnqS5Ue0uSz69hT8uT0UN+Lb7myRNaF+Ju1TS6CSMIf2y7ewEHE91hLK
UqA/g5BedJBe4iaxv1FpwQqwb9G0cmtQPgd59ANm7qTagxEU06Nh6tkeImNrL7EPydoIkbnuF9OP
9YnVx5fvytOPYL9Fc+7RpCVeurrWt5/f/q3huUN01wxwQi+hyl/rTNVq0By644gLlc85PbZTGKOz
DNMxOqTK8GZwEF8auZL5XeGqXwE/HGSMQKeOdHAip7yGul57saVLhzAwjZ1C2dYOJiMlaqTEaa1M
ttVQ+H2o4amrVTTpgYv64YdeKhBOD1uQE70VUBqvItMfDoCLkrfvYaKPuULItbCOeWhrj4OBpuBV
jiYTxIf4LY/o3Rhq2X6IrTjd2cIbewZVFjxdeEO5g5ZPitJr9pgCP752Vde8RzpK/yOCXvwoO6nd
u1E3x5rppVQ/zTWqzDboMmDEgzKKZQwPuW8aFwX02aU14Fje3p1bQ0H4ICA3aFqtXsrcl+mXKVyr
YdOF7yapn05mkHWfY0mo59tDbVyrxLjc3JBZKO8uw7kk70258OktpoMRvx8ABt+BG/gP60RYypdT
oU9trJNP01nY8tzLEOGPsW6E14D7eOzaWtuZkLpxAGgc8dySzsCLWR5tCR252Efq4drbkyUBXi6t
6ogzuu6cBpAakadVWdx6EM6A66i5Zf7ycx2V37jS5Odmwp6Z1KQYgWgaSvK5zgb+SNj0Jg4pUlcj
5psG/HtjjAaczp5A2MoyG2WrFgExXOzHuPOc0JGiA5ZDbPigyLTfuFr38Uk2fFwIosYGAHJ7FTc2
DF2AOfaHCYW25eLuBBTUAo+HzYCWqjhC6xqPDqqTT2Hdv7890tbXxTUSBCByGiRS83//6+KU7MSv
K9TNEWFRkTeGcXq2BzM5Y9RQYNSWZZ7WBgOGfPjg3R5543kEGcyi0tefiZCLObZWU/mZWmAs1sXZ
MeZ7uCJJ+nPcBI2b5XK3M9ONkwGolTauzou0BuvRQx1xbgL23Jp6cCwKf/oOst7ZCce3Vu6FND5X
mzdgEWoYTkDhoqs/QdKLO7X/KPWok6G+uxf5bw0F3BkTI0Cj5PnLpaNOaASBTEGhMouDiILqBFEk
dRMY+ztrNcd9i8QNJu6MtYdsxWM+f9u/d8kI815WfSxa9Fjqz2ajie+qhJKV5xR+dMqGOPsA17QM
/sM5mHvUiIIRwK16pqJXrCmIbcYNwZdBmhp+ZP7wrvUt8fH2btz8mLw64DmJIFZ1BLAEYGANI7pa
UhAjNxfoHpKjujcqxV6QvbXx5y1ILZuKxeqRa/qXWv0YIQA0Zp4JYfZn6qeyZzjB+GAJCii3p/bi
jLRcPaT+CYwgVbNdFicNQzETiCAyQFYfGt9p+6rfBADMDzLgyG9GmYWfh1Tg0BNZVdghx+6rfwp6
8p9siDWyJ7eWNHrEOxh1Wp3ILwgStKNr15jm9bigNqc2trqfnVHbJT06McB1GgyRHSq1MO71Kdf3
3PQ2mlfUDpgIokb8Y1me5K3odGRj4mve2h1dWSn7tyTv/VVYcdV5+qTb1H8qdThMtDO+aL1dTzuP
0tZdghbQXHaa6aPL81Ab9mBVwoLePxnFN80EklskwbCD0dg6daCeaMSycrMM9OtTB0mo6YwZMSBV
Yw7eLarPQ5R9cZxB3IE5rTwHz+S725tl6xxQdJ2h4WAIVon2ROZZ+zqAoc6SfkE5Uh7LJA7v1LRp
dwomW8fAnknFhGAUn5b5wRRQoCDgAnUxydKzLenKT61OkwBxs6l46Ot8T3Bs66lzgHm8ILWhCS4+
Z+hg32Eas213WJVPHInRcyIMp0rJ1l257JuvWi2NxzRl797+qOuF1ChmwbYE5b8Btqk1uClFwU3d
OH16xIa5B3trD0cbf1lvaDG1FJkR7uye9XQZlDweTiRybiuA3iSIYOIY407Jb/I7VdJ/9Waie+kU
qLgdpcZT7RfGQcX/cqcutNHaZ2RO5qxYTc9ieTrs0dCqqMdhRC/K5DvdwdRw+2iaoCLiLXCElwzp
Oa4SFAia/+HsvJbjxpJ1/SodfY/Z8ObEnok4AKqKRRZFkRIltW4QlIP3Hk9/Pmhm72ahEIUjjbno
YJOJBSyTK/M3ltCz72jWB6+u8zclxk6yXZPCyk7dJcHW1nup0kPfC1T7TH5QVqA+iKDLMpdC7jNa
ZHwAeJCBvUNL3XM1qcu+4zKWa4DUheihHpvsS+pPJERqIyt/xaDtJ5vOYZpsHHKXmwnPhMgNjF9u
lVTUzpe5lA+5kLQk02LaNjdKh8apXsFJvD4HLxc2ZQVQbGgUrCk0GllEnzYn3bK8VLvthNgMnCIJ
BdluVSvdMplZm3xc4UB6UYyYpbfOx9RKaWi2Alt0HITCXZpoom2JybDjMikeUlEZ962fq3cqGj8b
qcrqOLlMQexAvfTCMxv2AszHFnggAApQ5R1svarkGBMkhJeuv9K1Qc6i2tBbKC5f1FtKpY5SmJTk
en6QHgN4BKGTeZagumYiZFjCjZ75ofTq4i6a0G3dmDaX+yetF9IVpP1m8Mgyf/YjX49UvuBtqYy1
MyZh/Gj4RmBPeR8dVDkONs48Y20Xo6tKdRuFlFme5/ybgs8ZwzKfjao7JboP5abPIQIXWQNev0ID
Hm/GtOLjAtB3ptyEnJrQsXwxYqs2d4bZDvkRpP9YPaHwBvFgUkzYs0Ef9m86ZWrMj13YC82OmlmU
3k+GnLMrtkBCXO53mnBT6fHgHbAfDmO79kbJcgMVD7z9UFq1sks7sJPouXpZbVOqaBWw6V153+td
1GAd5elIf8mSd5fGHYj13Jz0j3SjTd8WgzKbWRe5eu8VbSA64C27AmZ/kz8lRoi0aD8ISr5DhCkN
d9UEzN42koqamc+5iK2FmnQzYkZBbKyj8Scw6DCHuwH7CAeudlQGxJv07osGmlN2e20w6HBWXcIi
D83RcLJ6wk9W1poKalstZL07iXUDuH/oYt0uJq2T3aT2dHMvt2Eg2UkhpgPrN1CLWyHCEn7foohf
3pDHKc9pVojtfQproHDLoRPfinT4Q7v19C5wp6aXlKfrS2Bttc3SnbPgGU3c5ZxoEXjg5KLdPka+
4lLWwZqQ9PBQ9k2zcYiuhpq9S9hP0D1azveGZnUZ6gntdmtK92xglYPoindXYyB+fVBrK2sOhC0g
7c2LvEuDwT6lYUdfE6UHxW4rPXriEqIfmsFsvmiluAVwXzsBKBXTGps1gS+SrsaYOlCbJbzf1Mg0
W/D8EltHgaW0sWOtjQwKHjXimdJ4IRol6q1OGwFz7UmMKqenHeu2UtnYVOQ6kvtxS01s7ZvRmoIf
R/2XY3exZQyeipi4iZWOIk7FAU+l0s3jrn5q6W3urn+01VAoYnGrwjfiQgnE56DpxCyIbnWx7e58
NMJvpUKpd+Ooq78xE0mQyf8VqKHS0lEhG4HEJdHAW8wydSfUsWqXflDtAhWU+K+Pai4C0ZrU59v3
Qt+k0fVBCQrUlMd0QItP6IfoBi0xz+P+hdr59WArGzwMVCToKI/8VKVabPCqNKI6MXvgKWbsKJNl
tjbw09ZGoaE4NKhIv+GKv4WLuLzN0U6D3agAguRCpyzAeUWSIzsqkiqkgxp+oWNT7mJVKk270gb8
tSnse7QqdOibEAkt/dkXWmszL7ykPQJX4tdREaagj37j+dANsWJL5mi5hfRvUK3JSuGNYPVIkRZB
mZwQYzHTJx+Ca4X4PWQLB5ub4jkVxZSjN0S0ZeNTrCxUSA6zidJc+6S/e/48g5TKnR7mqGgPOWp4
KDDaVZTLthZU8U5vvC0I/ErvaLZNgGTNJKMsIS5egFX2gKkMsolAjmS7Ga3hpmwn046KwHBjrYxv
dCMv9qo/+bt4miLqsK13O5m4+12fhCt74Yxghx1D2sj/Fg8idZoYpia3tChJ2hvD08JHK1W9/fUo
q+OlwkpfhY4yaoOLhVXRCUQZGQORyJyhCGZq7TF2VnFARyal7szsaFgFbHauCE6lIS3i12BcVGrP
G2nVyr4FNomKE80BHmU5XvTs8txAueB2GAffRe6PzUSLJweX7a1C0Nqkgl2O7hw1exK45aQqcDWT
C15tjB2pnQKMcEa++5uIJOOb7hvdxjm6sp9gW6TN/UhLRkBpsbJTKZ8aoQyj2yRvZcFRrVOKBnVi
e6KvfOsysX5KO7PYmD+rXxbICnOILsjc8z1fOmkdemEKze5W9Uqls8W8NjUIk3L1jRyxeEC1I3rO
w1a70YLx1COPz1Uvk491UG9p/a+Of1YjAunMDq4v37esM96p4NNqtQBFM0i6O7pb7Vu9DdsDl/Hq
A1WHYet4WgmLZgGcJc5cyPDL8pjfNFToqKgepWzAlTCfzEByFKRM9xU0mMyBEI2GUF2YaDheX1Ur
keHP0S2ca2P8rQVKozD8Wu+a2DqqWmPs5SLLjlZvDAdBhekZofWDw0y2Jc61smEAmZ29V2Yaw0U1
UEFixAgygoaYOezByCQ7vaPGcX1oK8sUyy9aMlQnqD0u2TugqU36hMhHR0BXXaGMfLdSlX0NE3dj
Aq+Mx6JUOzMDUfq7qET70xQAVWTXL0Bd2INSyW8bP5I3oqyA99AFZjQzGJFAyxs6lqFag7MKQq84
lvVO35TCUySZNWlh74eCPbWFrt6LwLxnFl9Roj4b1Ll/KinsRL+eu/Hp2IYtNAeYtIt5g8CsZ3hi
4996XBb3OeT35z42NDswpi19wZVxz3INoJI55eZsZ77Uv2plkNonYN5AeesZ9tKZ5U0jh7kkfanl
dCqdSLLKZlcUk/cunCUGnCyquwerqZRv1yfU+oOQEnPqQoW46GuaZRd0LcfQLVR/D0epPHRwaVVC
m0KZBzOulvZ1UIyOHMqjm4aDbMueqn+//hSX05q3geDDTyYgmkrzZHz9NspcK7CqFY6tWCDyzPMg
FGXqKA9r6cYKWh0wE40dgjSDKSefxyryVA06XxOO8exW5ih+GSl2mCtYwyagJ25gp8vNIQ9EIbIN
r9OCfar51S1CyPDlrg975ZAA7Mh4KYxCVkUY9fxZCGfFjab59M7qANh2XujvIsTe3qR+0X2NBCXE
xmlSn8akGo9tjtb1DodQVbGzKUCj6/rTXGbA5w+zfDGSyHk8wdmTMzF7CjQDRa9eGo1TGRW9k4yS
icYQfCfL9N8W6IL9+lZAvgewlRWIiCJ6Rucvo6wLpe2Qv7tF1hsiv8o15icy+gsODuS3SVxYb8Yu
9/YI+s0qd4J1y7sQso1d4HLjm6HmpHxw4IzZcO38MSKVyejrrX8ba0Zzk2r6KDhTEtbtRpzLNIi/
Ta1ixi3SWll++7wxrEDoJdgk6gDzyIjAZWp5u580PbARRRMer3/etTU2m4pQWrZUTuVFGhSgijOp
1sDulhaCWw/FcKimrrVRrLA2eBdroWYSGeAZhodC7PkrzMzOz8yePSXShND2aeq5vjmh0peh8bBx
RVmNBSYTpOBs4qIuPpcRaVmaZbF/20RBDYEdUKRWiwPYMm2r3bYaaqYHmFy7aaIsdqksBkAwBDqi
t4kYPKJJoj6net+9wfHL+nT9Y61NwhkPbcx4HZ1y/PkbrD0BM3Y9gj+rdv1OLTxhb8RJunH9MNfC
zOwYoKQkExR+zsMoqa/lXj96Rytsh3BvhKrY3I+Qnf23jSa1H8MqTiQnNSa6z11RNi8hzJ3ogHpS
FjtBbuWawwExhmD4rOh9Og51tPc7asV22Yzit6Hi6LQLb8hrNGaqMMb8pUnUQ0VmMbndNFK5rAPd
/xGqUVXYnEVY0QRKOEROXiVG5za1ACFvMrQwcGQqSj8yCNzcfzRteItH0eDZlMGS4aH0cqaziChm
4/SWnHExjirDuPFNsVSdLgj0jCM1UfaIFaUlanatXrldMwzWjsJG3GHIAJboXpQn8zmS4iE94eXb
oFaNLOZuVCO8FmuMsm4SI0vBhxhFEN1Msa581hMcAWwva31vFw9dOh2MpBfqndTkyHYWYpGYJ9L9
8cb3Eey0ZwmRN4qQg4kee6H9UJlJ6h0Dpaq+cYe3gp0gFvG9XDYlYj19iv4K3L2m3TVgyJEP8kLU
ISuo8rldi7X/jlsh+hOBj/GsXcv4vdlZJo1oENUVxcFQUPMXav9htHFQrKwD0EBz01SUNC5Vi9zF
C2kHy8ioHCO1T+4417H0TXwgHxPV5mBjfV92N7jwz+4wHNXIbljzw7xKDbyqyhU/q8JbS/fDHf2E
wUY0fHLTSWx2MNfdLE2QDzSCrcCXtwiQM5RZ5oKhBl1zsbG0ct4qlWEGt6oYxx8i7Bc+9lIfIcYu
m80Ra2HO4qbw9Y3xrpzCWLJpVKJmUXaoOufjNZXAa8tYpZQd5PWDyUu5QXr+oVfN6S6y1K+0NYVD
NXQU4vO23Ni4V3qm1CypoUMMAlaA3sR5dEubJDVt2vAWGdHMQqapKw6YM1F8axs4iHWldvktgpBy
bSNIkn4GZ9S+bRWLyySarbE9SJVyCIO2v7m+H65MOcoxc6PJ5Py6AFAbqZ9OYSWCmsqx0uTo5P4Y
tYM70BTbmN1r3x1rQzZdbgEcK4sJF6LiJU9RFSDhFuqQ+qfWSaz0u6j4uR21lrWjZ7zVmV8bHluw
itUqwnswvc9fexCNadKbEBWhmct7NhDp6KFtdYoEaUv1ey0UNBQukdzOZ4L/eai4AX5GgsW0lmi3
avR+3K6SOnyxs/Fw/aOtZDjch+kkzyKps//LeSivt0zAKSqHWDR6ip0nln/q27xraLtHzSGEGiZu
rJ6VkLQj537kbE5JVfw8pI9VC7Z7po/VWBHsMBrQ3tN/8vdWgLZWrA3CxoJZmSxzk5cODYSsy/pd
Hik9FQx0skNL5ohuh3dZleSfwWXrzsQ2aWv9OP7GzgQ4mTc7k6WgmS52pgQ4uKEPFnfHsGydqpP1
B2HMuDwPdeIgvtw4Q1H8soMjX1HSKcgj/odcvL4IqqOEZ3Y6Od2g5ejt+dRdDcdjQRi/8QnnbIQc
lTspMLjzTyj5dY5g2CQcFZypbbo2gaNEuenOcmSHPEyE3fVZupIDUfmH0jMjiSl2L+J5sZdGRjMI
xyquis+GmbWOGWtbE2X+K+fgt5mJTHuBliFVseWyE8JuiozYFI5JncmHfmwzJ58y06nzSvv1ZUcb
FH6OzqTkSr9Y4eMwWm1iEUqV/fy+FyB8pIr1KYpKc4fB55Za0NqSexVuSSiNwDDr9Ie5uwdWaAeB
Jh1GJWtcLUjkHei0rZ7E2psEjMbhqNHhMJY6Y40S1KPhDdZxVKfeRgw5v0WqVHXaTmg2sLproWb2
MWTnWQx/WZwaC2gcEvqJx3qM57HkxY1aDLzFFjb59Vn4s1u3mCDMkBmARhP7sg5TV6yt2Agwhsvk
7EZHarzd657nPzcdKnNBnGN43MeVFe/wso6+VWpb9XZP6RmgUjuyIlVlNKebJlNQ8064POvvxNCa
mvdI9arNTsVMRnTQp/dKN80nUXuLc5p8MLNY+xipTd47GticuyDJ9HdGPmkfEdUkd9f1KVHeUJQz
vD3HfP6tSJQUbcbObO497kL+F5PEc7ThfWDvFQ4Ay5xBloLQNcCwi3YveKZlFyoQeRut/8b8Uk9d
I+5gsfqfQxxLRjvRelE9mlUm9o4Xit2nWI769oBqi/aBehyHFDcUpPKVAPE6VZD82O6MegR7MBrR
j5TSOe2x6x9jJeekDMF/5/srB8k8L17lnJOuR3pYIOIcyLF+l/Sx544SSutzF4zLB5dmAZDI9wSK
78baXZlxFF1hDkGwRxdluU3UEgmUiB0vphhavu/5N9wkqKn3jNrwdH2Qa4WwGStBiosgI/Hms+3V
KJtCaMCZKcJRwMHvZuRuC0VMiEfya2agkIyCzeHVO1Wgqw9qprwg1FI+Xn+Iy/Hi6AI+nfaESudp
WfhLsUNstQxIYtoUlqMD43W8ypjeK008bRzVl/v8rDQzdzLRU4YstdgW01TNDF+nH9/T/bohuxVu
krhsf1wf0FoUEyUhkxArVRZtAsNTZKTvODtKp3zs1SNiqPIW5ku63HXRBkJGhn6WPgNkF4lOM5QI
54CzAq1nto8SXbOXuBsm3UGeLOkcINaU0FHGaB64zTbPuAtMhzGEFhtOkv4CeTX8GvWVBVhZDN6P
2Ajc9Ezn5+sv4yc0+HxTo8xKywl1N5Lbi/om5ZpENrM+uEWzur7NqdWMttgG6Y9OMP0brhUI2MlQ
A09j5nfce9PpfTrF/a6IBMPVOkPcd0arP3SBPh2vP9rKxKNbgzQH7Rp6HNpiNgTtFA6Yw6Cdbtbd
AZvB6kbz8LjJdClxfz0UrAEgvzL3ZVS1zteZKZi0wRJkVRqhFV0xafFcyEpvlyjxpvThyvQDjg4T
g2MELOey15mRFoCIIx/1IX2/dJRQUzunzBgfPKXtX3R0/Qqn5fLq26XmtQ9gfLrOBtLUvOiUNZpT
4yN9Mah1pwIJo9rjDpMlfymAeGHBbEKWsdGvnoZ94IsNpT0hL2O77JT6PRaO4UezSvvAVuhl34zy
ECVu5HvSXHrJh8+WBhjXFbW2fVvMWGxX0Sd01GtBQk46TQdEtSRfKzTIU6Ly0tCDofyb5Fpld5wh
P4Y+D0y7QUtfpyExRqUjYyDiUY3Ow3dlMFlbIKWVGTJDKrlhU42mJTT//NX2KNDxiusAXZXUDDtH
HqZsJwPbfhyUfAufNE+2xTKZkQYYIdBxwBpkMRlbK9EUz+L6N2XRZ6lVgsMkaI1jpkrlymYtvrVg
Q7hY0ot2mDXjxvy8vMPAB6TgQLsPMR4amOcDlYBVmG1CYbhSYtFNK6txoSGXjm9ZuAvDCwHWWG5J
86wNWSHDny1cEetcLgq/N9JYQGX6dhAjc1fRfzk2ej2359vee8o8bwR546XeIShy6gplWwERvr4u
1/bQmbQ058n0G6iBng8cqZx+tDzZQzy5iZl3VpIeaQN51o8Rswbpq0WhqbU7Gh/HBtRkeIPDE4fi
RBtd2FWZKr/t48j8IE+Z9kPt8x4JUKOjeD/1whY8Y+110YwAuk9taKUuU6pA1YzKO6bY1pTAQwDN
oXUckgMWFK90uwlD2YC7Mw3VTaH7gfgshbVqbryyle0FLDUzFUwQuGpxkTJkocjNKK5ITxRrdHpZ
T96qWVP8MiWDCxLTEcbAzFRd3siaODZqZL+F41iEYu9qghU8DT4qtk4+5pW8R6a5eH99Lqwcp0x+
A3ISZJrLqoifkGPGdeMdlRjrT7cSCv1Qp91o7QAjWe9MmvvP1yOubC8gYJj/M8QIWtRi8tWSB/S8
9r1jxYZYklTvGoV6wZDE6Ubt7Gc9drG9kMujKIb07txsWhxAWlx6cTg2wrEfdOFeDazEsLmMTqIT
FsPwhQk3oT8P4AoEcpGl4zGOpPBLT+0mc4WsqF6QeldKG7ad9d3T0Y+2VUGX7rW4195iCTL0di2V
keRMkjig0pgKYr2vOiHTbke5oGpm1FTQv0s1ei6O7PcDOYBX+Bai+EP11PYhhqbyOHhg+2K5eNbC
mqIql6QgxT+Fq+Su68oOCILXNl9otyCVJA+C+r6TJppLVWFlbwU6pUeLehYXlkZQrSeyEvEOBzNJ
ctVO1fN7tu+heaRTBcrabKN0cj0pAffdqeX0qJJyC46ZWTE03DQTqpswzpBDN7NSClxBrlQ81rBW
PFjQUZNHUn8APXI+ohVRmdagOUjNG40TtrLYYoFdtA+l2FQp1VOD5mmQiM8tXJJ3LbJOlS0EQncf
JmXhIzrDluxMAxDOPLXMd4rChQrgdme8UQC8fTClOjcBziA67Ya5Uar7gK4pOPcpGiY3m6ahtNOq
o9mFw6VfOQ3vpbMnH0cmu8y8wHTNQDfZj1IvaV0caKLWhQ0hJgiyTBYEkyFP4J3IviDaRlxkf8GU
wJcJ/c/ow/XJfnnEYPwJxd2E6YbW5/LO3lWNZtL7044ixeRdI8jhpwTV372YdsgfDtqwR+V+K+9a
ueDMdqPMeu5xcIqXZ0zQcJnRtEo/jqiLoZKklio6V2o+avQkAfjbulL535NKwfCM6qTJJ5GDakzu
ICzF9cYruFzv5w8zb62v0glkiPg4ggG7P059N8OTcJfrpbwbxE1bvZW3ja0idG3qWrSYl0RLQ09Z
WL2sHiV2Tgd4v3jbanmQYmE5WfuJhXLfKKiLXf/GKwMEPEsSwyYzN0zmLfbVAGHmNWGbdsqxY9s8
eLpYukgbwM3ot5TmVyJxMQcqwH8Y5VKrNGx01K8jXGNaAOpu2WjRUyMG4l3ZasGnn4P6r6/D//G/
52//vUvW//pv/vlrXoxV6AfN4h//9dB9r5q2+v7H/UtR/7Fvs28vTZhn/z3/kf/9pfM/8a/78GuV
1/mPZvlvnf0Skf7zJO5L83L2D7usCZvxsf1ejU/f6zZpfgbgmed/8//3h398//lX3o/F93/++TVH
JXz+a/gZZH/+50fHb//8c2an/dfrP/+fn715Sfm1/9vWTfWShC/LX/n+Ujf8smb9AzGJWWMZKPqM
sfzzj/77z59I8j9mzDgen1yxuBIz47O8aoJ//inwO/SZZhDozKiexdr//KPO258/U5V/QA9WZ6a1
JcEnR4nhfx7u7Hv9/f3+yNr0bU7mW//zz/NSjokuM5UF0iaqOODJL1GIaW40VtDLJ+Mhy+wsoEbl
9J/ywkVp/NVr+U/k15HOU7TLSPOsfTX/MQRXAYt18ik2Z12dnY8YHC1RJ5feVOWdoGobudh5ynIZ
b7HeBmnyUbonXmM82CUG3AkGg7/m8/vvILQT4G8iNQX/cQEQKFRObqEcpRNENzdKPsvp10qKMLra
Av2fr+n/BKKnzJLmo4NuPH97KeiAASVJ+ZTh2lyGhWNCDIy3AFcrUUDAwB6jq4sA4zJ/TTpu6eD6
1JM/dP37ZvQKJxFDkOVJrWxkXeep8s8BEYo0mUYbR581b9KvpgPeixE6VpUKUlE2HcNIJndQgy25
t5VJQKEQiW6wanPPcnGqdLlc0CxV1FPWl0iDdNp7bLWD3YT8+P3Y1erGnJPXXiDciJl9R32UAun5
qDrTF0qAAeqJcl4LgTc10mdIxRL+L+Hgh7xNPG7sUKtwHzH7TrxFibR6aSuu925N80Hb+b2GO6eg
TlXidEZhvLQRSKG9pDUCmUoQRe+xNJqcUBHxBS0rrAHDTO7+8kNDbt92mPDcREUca6At+OHG8BZ4
vH9/tBnUMEvZ0WH7eWN89dFacLRQC1oVRyeRNrNUvlFjXKSw/lBvxMnAf1F4SNX2c4GZy22Cz68N
LFDZKFQu8pafTwGfkv0UhCjAzJ8f4dVT6IVX6k3HS5YVQXLlQbRVq7mPTHA29RjtBREES9HYmSXC
9oQDcX0fW3sJdE5ZItQCgDQvZapVSoJeo0zaSY2LHHxkMT5m0lNd1dNObZrkFEaqS3cGWVs9OsZC
pTxoxqBvoQHn+8/fl5b5JcBCmPV24JWicCcvaiINrkYpCYV2wpGh/IQsmndDOfOvrovimxD29G5M
xPi+Haf2IJRNsZPwxrupB5zlr7+Oi3XMmcYRBvaAST/LDJ3P+EKB19mbeAbp8agfRtK4d5PWbzkh
X35zwnDfneWCKTnRwz4Pg6Uk9Hy5Fe4q2BfedDsYxTd8sKB666ITRABiewlX3bIK7/13vz5Crtkc
kmwjyIkt3vRAfaWv/Em4M6XbCsWiXv98PcDFJjWP7e8A6uIQGSefXF/uhTtZfkxp3FROi3OatlE1
mLeeswmDQQo4ag35S9JQNt7zN5gneLPT3bTumk6RHCnU3qlCtQ8rOXKjyIvBgiXB7pcHdhZyMTdq
s6rSOjasO+MhKf+S5GeEz2rl+XqQiy13Ma7FzOhjkL4d1lV3vvi5z1406dgnj9dDrHwgkreZIAlq
k0Nr8YGorNQU48LgJAiTE/mmY+GgOdueKFtOrCur6SzS4iP1dZRJ8hQEp1by9rlmHtpw+Hh9MCvz
YM5EZz4Bl82Le0hpdvKAB15w4iIeHLqpPJqxX+8yX7+LvWK8r4NN1MnaqDjsud3SRpttes+nXpeM
bVNiA3Hq/epQjv1flW5stKK3QiymWlf5Y5mXhMBvmQq7UfkU/rZSyosUllsyfUA04JGHI/9eBJEm
1EQLrw1OLFQaA7cmrmcc5w3TILPuzPJdYyru9a+1NvVmoxhu4Hjzmvpi82nR8ZMThZC+fC9Cl2HW
Cf0jJSD7epzV9/d3nOUUlwoLdSCtD056XB3UXursAC7rRpCLy8b8/sgrQeagssLN9HweiIlXhVpH
EOlBz3a5ardj8tAhe21i7V1uJWOrX+tVtPnVvkoTUsqkU5iPwQlw3EFu01tax9/SYLRzS3G9SLKr
unC03tjY9H6evIuN9myUixxQQkZAiD3iVsGTWDaH2mpdv7wtIjuQ5U9dObqxr9kSHNWwbZ00BlTw
3Q9u0toDkvq5r+7T8GvfqRSqmnu/7+w+30V6vMfe8VAraJ7njZshiSAJN9Cnf2One/2F5i/46p01
IiryKejtU9EHe4mcgleIcZdia+nL9Qm3tg29jrSY2L3W6K02MheC9rESizflFHzzq49+GMg2np7O
9Wg/DRMuPgqMMEi6kKhoPp8PrLNaoTcmJTh1GtQd84bahFV/lqbKnsb2L6Uz3/tcSIfykxDRSLK9
5DECsEG1y80nAwu726h71HGmVQw43cbe135Nq5F8bl4brx5w8eZBigUi1VJ2fnCAe5EE8007iAE6
WePWsby21kEHaYBfqC1cKoSIgy4VrRSckH2v3BYlMsRl1PR4/ZWv7VyvoyzeOPzrgIbxwDIIX2pU
mHvhczOqt6m8JZmzOhzQaXjk0EAGHXL+aaOk1mIux8EpFt/TDXM7eYuRu5JiwAL4nwik3ucREHef
+qpjKA0l8ZhOqlk9/k4eM6u1zKgFSHZgCM+DtHkzTlWIk4gnPfqjcpOLpSMoxca1e3Uo2pyqcykm
OVsMJQ+LTCkajy2YqS90H4rpc7/F7V2NQVeYmshPGtn881ebiKznoo4kS3CKsntvwvuiPkRauXEw
Xl7DWDC08P83yuJ9KUi5aGYZhKeBhridNqrs1jT2jpPnF7swku91pfhUhL1T+9pfWt2kO1+pho2n
WNvFXj/EYpIPGja/qsxQp6EW7DJRLXccQvhy6PHa4F53Yt5vFWlWY6JMiBonpQaET85frxeOYhm3
fMJjOnZ2h0+wibuyKj+MT7+xgl8FWqQ72qAjAAIL69TOiC7lRaMuxCE1jf3GW1zdKl4FWqTw0Xxr
AawQnHLrXdPBbTQRilVu0SbaXR/R6swErUhjkbsqV8PzV8fZZik9hZRTJjz7kbGrxmch3EoAVkcD
tBrGFaaUeOScB2nlUukrIQpPkfwD2Wc7jt5YZuKqzRalegEf+veZMbNCuRlTBaCWfB5paDPBqOow
PHUKrJuxcc30UPb32Zc4oPyR3QzYkNuT5YrZvgZ7Kmx8tpW3CR8WCgaK1zS8l0zRuE+i0BjmgVrP
jfIccP/a2krW7v1nMRZTQ65ETGU1YuiqcCALNm6BqO2KfTMmN2NZH4Tkm2DKG9NE5b0tkgUQ6+zF
/7bONRZbS2vIPYmqH55Mr3+MSs1F1msLpL768kiDCYO+LqWs82/nGW0j4IoanrxW23M1FrAprLwt
35XVkbyKstgrWl2ImkHJwlOAY1VrlLZFle76mloLQRVq5jHyf86u84HkEKQH0WrC02Tet1k189s2
IqwsqLk3OKsloIVEi/48goUig4+hdniqxA+hfN8P+VMg3+OesVFYXPskbA0yxAhwRhfkiFDxEEst
Neaz/l1NEQR+bpKtNG/lUkKz5e8YiyWb13Q/okQNT2owtbeYxpdOm6vFgZL+bVoYHyOrRvHVLB/7
KN66fm2Nb/Eem4k2ftsRuzbfWt2HSPursX5cnwwLgtTPLelsfIvZMJmhNAy1Hp4EvO71g3ajg5ft
7NnHQPmejniCSAe1BRFROAaY5+vR1ybK65c7v4BXiQf6jz32wkp4itvEHrNdqX0MAVlb8dffiEP6
jM42XFfKqudx1KI1YzHQSKI+6cNL3+3U8r0oPv1GEBo9mFGRYVzIc+aDinDgfCgqxo0aH0JHMnCB
/Z039irI4o3pmSQEymRwII5Wv9Pq8Emv5NHGNV5xwkE1f2MlY95H7sLZi3ztIpwRq0Jaymyss75M
7Reu3twmZeaG8tZUWEmS6BDMpCosryg6LbbXQVWBxBmcG5UU2GTUYOYdPWxddajstN3yvVnbA19H
W2yz0uh5JXob7IGVa3xMhQq5+kdpsmkwBfVdi4BCMTyjHWdbxs4HWzqO6sabXd1X6KKJM34J6cfF
vpINRexJwMJOg0+9QKZ54rRjD0ZQ7FS3kizPTkplcqsR6fbcK+qNybq6tbwKv9harFKWGml+3QJk
hzY0bE943izD/sxnlucyMPi5XQ0MDUXP83WHOZQpiG01b9ANbrcPJR4B4XAfpZ9Cjjer+mg8S/mR
rMiln7bRcJnX9EVshFmBjCAlfQF3bUWdoljQhqcPY17bQZjbSYdEZXxnDMpeMX7jngb86u9wixQk
RxI4TSrCiUNia8ZjUn2ftlBHax/tdYxFouqrwmDIAzGK7jbPX8L2cdQ23traMnwdYrFTmkIQlGU3
h3BV+T6Td6VwY47fa2lj+q/miSr6YBYVHlSllpgez5M6TEmY/3XQOqTEdu4/+YXoIqf7DbmUk5hN
npN1R8CTG84v66FhPzEr5ixoGRpDMUXK5yM9RXXvqKNJCZUH7m0oFebBEBNEybwSxdXak05KVaPL
n+KRev2wWD13udfQCfxp92EuXnQkJGEpSiLjlx9zfcz3cQu+qFO+pWF1r/ABFGE6zmVDpRB3iXDo
+mOYiRstptUJ9eohFpUYQH2VH6pDeEKP3KoqePaPm82y1XWIEtvsVcTNZ1moNrU67pImJ4GqJGR/
PEs/IlSd7dpk0o5x0ap4GI53olaoX6+/4tWpjGfLTIHEtWUJJdB7Nc27hMBNkYi3UqceIkmaAEHq
aHL6mumG5TAer8dc/6ygz2l9sqvDwTzf8dpi7KKkLdnWNeG+LZ/j7kZWdnnT7CXBtahHtuYHL1Z3
oZTsqCrtur+uP8DawYbwDkVTY07vf7q+vMqoekxTWr2bbymRd280qkt7amPprk6aVyEWk8aMQl2v
eq4oYv5hKkpnEu8VvdzIc1Znzd9BlmWvKggAQQYEQQ/yE9lpFL8bDGQz6/CxC78mycZcWUtEmZzQ
NOBsoeG6PKg8T61Gq2BM6e00wuHDwL3+HKQbp+7qlETGDTQj+CJ6euezA4Qv0vQ6U3IwRxsYl2No
n3H6dKVwe92tDslArgbs+Vw3XMxEKYlAfg7EigbTAUzvNPmPQh53Wr+1la1OCIMrMSr8VE+WfgpQ
JIumqNnK86QG1fwtGNFU3pva3ZR4ztEyC4dmW9hktqo7HhmWnnX7fvx2feJvPcT881cTP2sMDhOJ
hRdFL8H/I+3KduvWke0XCdA8vGrag2U7duxML4KTOJrnieLX30UfnBNtWncTSaMb6AYCuDapYrFY
tWqtPvNG0Mhm36/b2HXKN14e0A3gBc3ZqOw2xZAQYjMGSVzDPhJgxNPuQ5KGVhvGVGBtf0WMBegf
a5yzJHFBja7HO91IAZPo/WpQwJr6cH1Ju/FisyQ+paj1sshKfLtR7Twz/pa0f3WSNxa4i84C8rto
Bmwa5tBH8zGp4gBaPmE5E8/51FORtM3bR3iX923sceFpIlArIfGMGlsOTUByXxSdmw/3TXZirSDG
BEIa0BjIjyDBORjaBBWr0U3gkYUI8iPYWz6oFCbYVTAOilpOmUPH7iGO/0xQ+p/HO5NKAcwGACvU
pS6dnlLgoa1yRZTMpl/DZNETNY0vNSa6BDnTbjDZGOI8v1s6g5QmNpUUL0pVeCX44NOqcuN5cK87
pMgS5/VK3OvAyMFSTY1jpzZntG4Ac/Dr5uW6od2vs1kS5/l2XU+tNi4IGDSBVob5WmS9yPd3j/DG
Buf7q14tTY+BkIhaz1WqBfXwHWj54PpCREY4hwdGGLLGMtzMxkcp4l9AHAiTuP2vYjioHiOvAAHS
paPJuT5UOoGjVUp5WGqKoZhfq0yiMRM42v5ifhviPj+YkVJHT7BjVmfeQBHOXu1A6m2Bk+3ew+CH
xLwuBmbVtyxuc1m042I1q4rkmySGBRSXZrlAfoMORzGCvsyUGztR/oxk6t+z+tsmd1absgN8FCTM
aM68yMoawONaIhKv2L2hgHIExNlEisEHhFZOUrzsKV4Vza+i1FxzPurZ6yx7vRmSWj79ueeBE+8N
+g56Id4r6jGfcoc4qPWntXzoGih0tHG+HAaQOwhMvTVh+LCOBiKU7VC+w0gGV7EZpqKfQE2WAZIE
2iZHAVE7yoZlgInWQ9Nikilkj8ilGIJiXn2LPhjW9HGc9PMgj14hyQWUK/6MD+ifT/pGWANUFuNW
4o63as/UaQr8piwjPlI5pf5Vj5JLRMyKe6EKiuWAFaF5CjwjdyiWfG1HYpd5VCaPa/ILTbDr33HP
a7Z/nwuFOST8Fluq8qipgewxocZTuEXyuV1BxoMLsi786/Z2X+DAdgOeCekcdAo4g2lhYExtZAsC
LX3Ygx4sZOxzbk4acNy1KqRIwK3kdSYG2NqEVF9WBxjd6z9iL9IwfBugYSg7gqP+MqRpGMduDPCt
RUrySU1kD60wyfx03cbeh4PuBCjXMUmCMMP+fRNnippCRARajBFkwp8HvPZdwMPavwhmCMkYhAQ5
twxs8aWRLuvWtVnrPOqGGqwxcjp7MtBA/ty2P4Z2xmXtmKIB7z2PQUsWxIdozqKMyHkk6sL9Kjdr
Hq3ybTI8z0bpFc1XJWaD77erI2KHYN+CP/yMvQ1UFwhtMj+1kZUOehTplEc21KVazVWnr7l6JPUx
I/EHpf2A96fAO3Ytgo4Hw7OAkOKpdrmpjSaDmKk082iGWGnx0tggdjDX0Wv0BCVTC/N25Etn2OF1
f1He7ysYMDD5gIkD9DLR1Lo0O0Btpk1JgkbFDyvUMQtW3UAMcvoev6JCQxTPIVG3HvTFwyQCtIup
OXgp4C2JsBz/3nPxQ/CmA+8YMFjAUl/+kAVgwrJNujRy1ggkD+A8EKxUffdJYQDjMdBnUfHs5tkI
11TuNExAAAS04MkxZj49Sn38AYL0QFI/L+R1rVtv6TtPk+K7dRKxEu5uNDqT4H1E+xD6cZfr61rL
XFM6pBHuGjcpendBR35WMHMajPpX9BX/+JBiBAx5BOI3dFkxvXlpr7TausfUVxp11uBl87ehJRgk
/FGaYVrlh+t7+z67gRolRo4s1g3HVBpXzChbqUqbBDAQbW4DtfpInyRQckuSW+l/XD8E3QC4OZC3
YBuBUL5clTOlFoickABI+q8iRxJVnpUiE7jK+6MIUn027g1+E4QaPr5VyihltEIpaMzQHqmeO7Cp
Oi+r+SLVr+pnZxG8iHc8A+ZAGMmw1qyvfLmmvlKJATUtVDMWSCpIkq/Fn6GToRYnu3GQUP28/rF2
eiRseb/tsYOyuSMkIFKyesAzXzHLsI0Vb26NU5laB1uZoZyYuAn5RcdvIFrLRldU0dipV15a5/yy
T22y2CvKJhjjPlo2wXR2HMZWex6yc17Et85kBENrH+NlDFW58dvZ8PAGEJyOnYQAP4M1iDCrBPHW
d8NlcmxD5Q1vGNMhJ3VUPV3+tuafoL52GMrB07Sv65S4sya6O98nATiUoKdCZZq1hfnxr7iSlcRp
SoQ5s3BtB4zp/YQ+t8iFd4oSjH0L9XwcTNQXeR9GuTYzVlDmRHT9KR9S2W/T1QMpqpfqigt+s2fj
ZB7ofKwltxkEzc6dcIAwi+I7pLcY3wYXylmA6NYkQ9XK+qGQAaTwT33/6uQf8vyHwJdZZLm8p/EN
N6a4nMq2Jt2WFpjqlpd8fW2Mu6xqXDN5tOhBN8+xHTbNZ4HNnYtka5OvsuiQVm3RTMF5LQZ3uEuN
IxPFiA/k+9iD9F138V/dQQVNEGX3fBaII6R2rOiJRza3r0ncY7sJjk5aRvr8Kncvxesga1BPA+Hi
+KTbSVhJosc+i6j8DoO4EkkXm5DEY+AyWsSN0k8rwfuY9AEr7IJJCAO51FNrQRjcwaoBB7mxxOWu
djFQNWF1tAqEsZhilIbPda8GeHJpDmZmPYhreqt8k7bpB1WtDqnzGK/kjwE++A0Mp4RJFJzTt0+w
iY1kiGkus9XOkqR4vbS0bmwBIGKCQFNwy+weUbxJZKCnEYwxbnO5s2s80LQC9TdGaRtP18Zj2d5D
LdSwjh3IB13d/qTomK4FdYWlVwHrEqplEaU5DXo1fr7u1DtXHtb9+7dwe2+qc65NDfpyNUqGLXiL
Y+elsHqwF1oQEAHvQZp5wur2XizcGuVSIgdjWew5jxisFM9Oa/tLbYX28voXS4NYKuayAKPDq+Vy
m4fWNDBE4uC4UuXY2wdtcvxxNH1b719z26e65uWTfLxudCebxdMI7R1MfjE1Di5Paep5MuVUQe2l
xJjE3OoSGES1SXCL7Z3NrRUWiDfeqjZSYncLii+qVB7GVD1O3YO2oPAgwgHsGlIQuDGZjO45L9lY
ETA2xpME90AhLQCcrz00hvVLxwEMlSGxBVne7u6h6gCFK8wAod5zua6RGvbSNTqmqCCXNtCHtZn8
699nd0Fs8hDpsYGJD871imkAklJCDK86x9OMW0VuAnC+CauLuzGbdcP+NcQ5wrRKNSXMkJIakVWl
QZeqXk7mE7oEvjLMppuBC0528h8oO3z93xbJuQfRoLoysnvYpMechl35oW1yV0lWgRvufi68q1CS
Qh9YNzg7dotZwdjA5AzyKQ/DOhpEVq6vZCdFxmwFJhHZ4wmc29w1r5X9UmJUBJMPKtj6q8cYmbKp
fCnHLGzRboYy1XV77PPzlx6mRcB2CQw9zHHuoZUdpG0sTA7kY7CagMQeIeT6v5ngHGMFA1KOMc4s
WsfHfCb+kJTgcBKNou/6+WYh3KfRwAyqSg0mAZZfDZZgWQ8Y56Dty/W1sL9ybbu4xKRFsgvGAayF
QEahKLugIzcFuSP55LUiiSnRijhXqJwaDWHAyqOpHW7tfD036SvpPqt5/3h9UbuGwKOCKiswQzIP
nZ8KCQSQMk5PJ6++3n1SVu12kH0CmqjrhnadbWOIu6AA4+qNhD03B3Alu6vCXoCO8S2uO0NwK+1+
JybJg8kDNinKDvLmvuirVnFq6KtG4AXwVu1coEv4NOZoq+lN+uv6qnaP7MYWd4QgwK4QmgMXYukD
vV/qGHLhq30/WsprP1jZASxp302Ziuh/d78aWG8gjYuEFSMHl0tUIP6lpxNACJY8NoGVYFakqeOP
tW5g9D/NieAU74Y+UJ8zpRmG+eFWOVB51TsD5koLtVajKXDZY4QvuL6Xex6CyrXNyE9xC/MPKtrH
rdVCIfwN6oczPGrgqxVFcZER7mBlhQ0RR4ayKZTzCM7Qxrk1GxE/yN5+scEJVPpQwkFidPl54rYD
Nt9BrWOwtO6jMneda0h5I3iA7vRuICGyMcN9ljyZ9HGtCW5dx2mOdd5pwNqV38o+r8KydHKgipXV
T3o6BcSZzCBWwds5x1Lq16ZpBjMtKncpTe0IHm4HyS9NzqCOEY6usDyGj5vbn8k5K0lU8x8QUK96
jbkANTAGJAFRhWYcbf08xTeaA5WgMhqFNa79rw3QlqaDKBKOdfkhlC4uHSdDR2sIMGhtr2H9fN1n
92INKnX/GeDWphkgsskoqkxIeG4AMQRFqV4HljFXKO+k9zrNDtcN7qZaLD+FBAH4p5GNXC5pWdGy
g74u4Ctt6wTtJDV+tciNCyn2IijUnnGgJrXHdLXcdmzar73RiKrMu9uKSICMT3+LCpe/ocwXc0pj
FbeT8g2zk07eg3j++/WF7kVWVOsxngmQMcj1uTMEGkV1UcFHGYF2SVbPnTb4El7+9TcgFpJB0B7f
GaLEUdpY43ZVcRpTrjXEnkyVQyv25HVFprw+oAkUzGMbSv23SluRlE2BrYqEV3fDBYScoWXNuA3e
1Lc2F5ajZG1a64hJ9XzobY/8TfjGt/rv73OLi+cVZ0PC3ydx5SvgGKeZKKyysPnujG9McOdAIhQs
+wtuCL1bwkLNQlW5GdbpmMtPjfYJwqDC5HX35G0ssn/fbNpoLCDzpFhUrv8oiWS7Tlr4YHzyhzV9
zZXwujfuevzGGpf7VbKk2guFN+YAL9Ouv2eXxpT0f1GYwZ2uQ8EKVRkcrctFxYo9y/nb9ELx0uXf
8/z8NxMhcHUUhU2IY4A0j2fZwcVQTP2KkEVTHy24p9r2u+GJiFgndo8UXkoAhLMy8Dt9lgkwijKV
Uegq8+lmbBovr56oCcDuaLqlpbu2toBOIUWJAurCK8iz/yLhRCGPaTkj8Osy98kUs4OM74LXvKH+
KoF0QhNlgunrfrETpfDX8amQtaCvxkdjTYM0Ud3ASD+jpaYNbjsdylzzUbTwm7Rxl/p03eDOQYNB
vNWARsENwCdJgI1A1ERBVxoQOC+P83tdxo2qgkZwdT4ZRnae5PNoidq27PhyxxtIV0zlQ/qGkXFz
wbgHIW03mSD37h3U7kxTehqy4hZq2bFfy1b5518OwYqpueEsAJ7BFUYavSClToo3XEaJFmWr3C72
w/V93AkfFzbUy5Nm5DWGAOI8j0Y0KFc9PhfW6qbkdpk+9ZntXze26yWsTwG2NDRD+C5lvCBV1JI5
j3T61seHVkln6GmoxnIZNvLyInVJg/f9n8nlMiANRiE2drnPNup2SW2pzSNp9PTkVrZfhBraO4ER
vTxULTBvBffgXyIN3liyUy555Cz2bRKPN6iYz0QAhd65IPEiAOcZJgBQapS5dUCle5KdBEYsFSid
18YSTZDv+TeGCzDw6jD8OB93iTIYGJC08ohliaBoyEITCMw6frzuB3tOtzXD3ZKDVsd4uAH9kJWg
rylD1T6pxwwqcXr+5bqlPY/bWuJuR5TdOq2H7k1kraE097VbyvIXYnRo9ilubUNT4s9HGiFKsNlC
9os293Gto4sAqdw80pwXw7o1IQTapS4Gbf63hXHvN8daxwHZYh4lyklfwJwkNREr9hSfiq53y7YX
xNtd//69LL5Vks+aMVqxBv+m6NJa8eANjONxqn5dX9fedYn9QyMRg0sox/FAPFoYTlFLMZAxNRBa
VvUVzOYneenv8mb80c3hLL/2r0aKkiBtZBGxy667ANkADCro0AA6uPx4fTz38aBJQKrZAPkNbe2b
So0x/Lx0WwvDahQcTj+uL1hkkqsHgWgrpksFk4ui3JcTcpEa5Iw5mDyG4aSXbZAmzV/EfIbf+HeV
XBgBX2fdzmpRRIWZey041MO+0hq3WRTJ7dPyWC1zITC56z7I5thDHVw2fF+xpSCM7RmIWC2DCW32
HOXJwRQ0EnaNYAabDUdhxpfnRiPS0GJQBW0YfXoBZjOdnoVty92vhWcnm38CYZLJne4SQrYgxcWL
L1tUr1gxXCZ/j1u8OgFrVI9qLMgA9k/Dxh53zAupSeu6g702yx+SbnFpe7bprZKFszoEcqy6lXYq
yq+t6H29u5e/DfNjdY7UySBy0FCwVk61jhlF0w7Q/P9w3fn3rQBayK5MnDduO+2xioeMmMDeoB5u
Nee+7EE9dbhuZO/WBFUjZKHBZ8e48y4PNej7rGysYCQ3lKjoy5tZj1+um9hbBwPUodgK2hMwaF+a
MNV0QdUFJgpg5Nf6RXeewcr3FzZAoAS8P37xu2Z1bVTNxHjc0aU4S5j0q9bezVF9v25lLwMAseV/
VpTLldjJDK4aM0Gc7x9qjQZkBLNcdTYkQ3ChvI0K8rn01hIXa01SxknVjLgo06Q/SaVRuQRAsuM4
pQQCN23vJ9poPcgSGBU7vTI/5Gr5MCzLV2uxUldKKDk0SpJBLM9u/HTNOlemE3VJKoNWubc/22aC
MfsGk/WDljinLoc2TZWV6cEi4xSNgO6DuhMPoTkZRCwru+6A/JbB5NHv5zEjcauBigb154jmuWeV
Y4DMPbNEl9UbeujdDmK8Fu9XjDgD+3f5rbSY4j2WAOZslCHgzmdHWz1br9gciBmsav6slh9VnaGe
gfLqH1Iz/6RAB2o2P2j19ylPfbo0p2G5Ay9yZT8AVB/K6nMiqdBEC8byTgLPmQunDq972F65VmNJ
LEiK0SpHTnH5s6scDBPQ+EaS2d7kS/WQzUD30uZkpLkvrzRa8/R2rIARr7vUcecUNMrNdOiGwW2s
zFct7bxmahB3q0jJePezbX4Yd4oLzczbAZJVkTkRj+Stm50HPT5eX77ICPv3TX7okNzRSg2Y7aHM
POlTR15rW1A92Q14mEwGWlsGJoEfmOy6tYO/9MgNyWPu5J4sC8LdbpDYGODWkA7dsEoZDCylD+pT
uJeqfiyST9d3au+VoG6ssF+x2akmn5t6yPHYJvapns8LOYPTobzLR4FD7t3pWzvcG6GHqi6cCYFI
Ne4sCZpUbgJC0F5y0Df4CQ+8vqq9wjXwwCAGAOwIB4D/OhO1IXvQwcuQCmkq9RYL87OkAuDpcRj8
vFdu8MifJdGDgQWDd8FiY5b7Zk0sKQ1dUDDp08AGjaWOhNZtKfGU1HIHDWKSRHEnpRNh63e/4sYu
9xWzJbPLghUxtPheBvIJC1MwEGc4QY+M+vre7trChDUb4mH0j9zltQ6YNFkNfMnZOpdjAakcBVP5
5XwcYkjeqyL6X7Zl77Z0Y467wXLLyGa9h4M6yQv6SiAaeG4qwa2/mwFiEALUhsB2QuuBC/JOX+lG
QzCboMbE9JQ2PVPbU+hLjInrCiwuyXhoK+kTSHPrPn/+m/38zzZ/j9W0q2aywPZSfojX4Tjqgwck
kNvar072N9WuzUJV7uOls9Q3rYWZDwmvIDxLyuYwATb7UBe0+gtcLjQ6wKXEJp7QaeWuIF1Jm75Z
UIi6aQ0II7ZgHJaJoJey64wbG9xtQiewC1aLgkAvT+442t5avZh97i+gpUe77/qX2nXFjTH275tY
ieOwNiDSzqPKaj8rUhbEhvUTwkP+dTP7wQvTz0yBFlJsNneazalLxrTHSFqr9e5qlPdtbNy01Xlu
mpNU0Lu2PkOXtvouMMu+/buTZjPCN0YhCjjD5fLIJNdWRWG2iwe/ySHQ3T6DY2ucn0hbutrcuBpa
gAfaiTB3u1cpugQoMONdiXGyS8MSEpicQmUDqgqV5VkZIacllofD9fWJrHDLixXMOfcqswK+Wk+y
2tWPC4Sv61Z2fQRIEEaTCu0CvpMI1CdUK3tcPBY4a6fAYWTTVNCLZ9//3Yfa2OD8UO8w3VARPFK0
PFVZbd7waCnjkltTj2Am6X9cEueOI+pspjlgSVp8tpcXxS8K0cjr/opApIVOM6q7Jjvmm5NVTMRI
IRGeRzLkTLRfBojKxqe8rv7CBVghHng69LShZ35pZjV1K1sW3CXlSAFVOK2pHvz5599a4JxMTXKt
UNUBrwXrRzMA8RDfd50wu9lzZSBGgaICRgbcy9x1JWVEKiGfizRjOGMSmSS+nRc+Wru+jtfY6pHy
VqmOktyHdfJY1Xd1LNKh3Yu7GHFDcwg0pCDKYb9w88HWgs5QecEH0+HgYLAH/9ikB5Np+HVm+tQo
nv9iXzf2eJcvnRE6h7AnVfYJs+ueNrW3UrMK3g17ozQY3YP0MoRVIA3N9yu7pMzKiuDhMM2t31u3
zrK6bXdGUQ1MgDOIFCH3W+H9pkGEkoCe/GkSaQ+wlfCHe/sLOB/Ncrmd6xW/wK4/Tb0RQo/Rs3MR
J++uB23WyflpU2QFsUZYMY0ws1xbFtzLolVwd7/W0h4wA7aP/R2m/3FHLlItiEv7awAmDbQZkJ/l
fXBWZ8koRjxx7Vj7niam7aWtQv2/cbzfRjjHy8HKUMdsMBcFoaxTz7bxY4xrgdvt79ZvI1yELYyh
1hbKctysPcaJ7bdEOQoR57tW3lBioGcEHwJ7om3OrA295MaWkftB4hGsHxMo9IYZ5JZUkqrw+q7t
hgedadaiFshyv0tTrQJZwySHqVQxA+uLtEJDtjkaSxLof7V3AFzBmZk8H0/pW6aNgbIWZT1q2auT
bwx2PlSCovfe/cRQXf8a4Q6lpo8GLi9kfo6ama5CF6jNLasVanpVgxtMEyFyd/cP0uwg9oUyKSrE
l/uXWXbPVCbh2qakoAA55h4maNJQUorerx0dLZNsqUR1cPZX34WejVXuWtHTqqVjj/YTHfqzOlDP
VOTDqoDaqqkDOjsna5199UWfnZBkzk9Mh9xZRhKZ+Qda5GdNemBoJcYoc92Zdv0WM7DoNwB/qvD1
a0ABOpU6NtJuVN8K69DriWejY/q/WeEWb5TDsBqdgxtNxlsPnVLn2VxFVfJdPwLO4E2bEmOwnJEl
qeUKmW4RNartg/0xlkG9BtFqOgscdn/P/jUE0bJLB4obDAmtkpS/1cqLWT/L1uhCZPBvouN/6wEs
5dIMHpFyPsxYT+sQX4V6sqkXfimkGN51zI0Z7rbSh1xiwBewI8RqiIbsB4zNO3nmTeMtGxjEzMdf
XF+glQTfA9gKMMrKXV9VXOSyVOC8p/IdeVQqrOkv3G1rgV1um2DcLkvaURlhK10+pvR1nW+nTFS7
3nMCTI8wwTyM46Dde2lDbdrCBtk1ktE6P6aNfsScdW6kAh/Y+zjAZmL6GYk7I3e4tCJJ1pBMRV5E
2bC64KEOCiAA0M1QpNqTOurmueDj7AVHg6lYsllcy9DZsjdbp2HaV6PxWGD+ByLd9bTGPxOaWZ7d
zbbXOpAWUGPlbyIycF3QI2HjOOAqvzQak9Kx56UqIl3/0tYhLtOD9MmAkHHfHq4Hot393FjiPMNY
6p7USV9E8byEbAY1jcPenkFfgZjndEtylDWRN+7bxPMLk2gY0OdJcOZuURuNLkU0dcBMozHbHNpR
K0/UKaBJVRA5wOM9yIrcFFTRd2sdoK35zzIXEdcmJm0NetFo7VeM+CoJEMXr7TQpkBb0gA5LXRVK
Tn3+HchuwX23dzyQnLAaJoihMPR8+UnrEqOxamMUUDkoPpN6XU/6WnzJVjMRBOPdRWLuzgHRCiSJ
gYW8tLR2qd2UGTJVbWmDJkbKnXpz0YTG90Ezb+b2U7U4/mD/vO5Ie+dkY5WnkFDX2J4rHalro9ym
403dSkAafyTJGUBNwVbu3WtbU9w9UC0qyDBZF6ECZGQApK3rb4csQVPw+fqa3sRO+Rxla4m7CiSs
SS4YOqtv3Dorgy4DwIhUrwC4FTEqVNYcFtCS11f0IePly1QdcnJulhfazHeL6Kiyo/juxwBHA9oD
8KsA9nD5XScrqay0QenW7Fsf+lakasPr693zUSiN/GeB29gMrTGQycACOEf9qbACbKzwYbDvn5gD
RJsQuea7ISY5tpBTZgQ5dGocSkykNzKGiZBzxrG/0NltNKK64zTdSKVoZHvXSTemuUNo90rWxBQv
hb4MFcTvhLhO1YM8fvQWU0jNwz7I+w/2e6HcXWVblYFUHnl16jwDv+qZSRaOQwHtQlU+DPphISC0
dOT7MZcE9/2uq2DYEp1TDapj7wDCcW6picGgXcmLHf9KEsHB2D2Bm7/PhZg2gypN0QMRB/2btu/v
rfpgpE0AdmjBQvYNMSlLoD3ReecuwnwtHFKuqLjrahOQkkKwTjnQOpSAx7/u+7uugQwMjFGMLY7H
exh6jsySoe/GSvZYIxfq20E22EGnGX4vGgHZPWkba5wjptpQoEGJDZSc29gG8gNc+ua36yt6d9AM
7BuWAzw11PAw2sbd7T0hi7NqI4nU/k5xO9OzHG++k6vbdIAuWCAJCsXvUAC8PW5RS6yYy2JMJGqC
ORy8/L55tu46P3ZHVwkWN3V/Vn566xyvL5P52vaU/WMVtx0EuQ0mO3EZFnvFANxj7Em0djcZSo/1
nLh29xXMnFr80y5DffpTZiZYhECcCu0nNONBd8VcaZMSYkaiKKd6AZel39227stZ1Dfjjy9vgCVQ
GwO4psFegcZEtGi3Dbh8exFiYWfPLlbAnV+tsUsZEi0EUqAkQGnXm0CTkQSFobmlark5KPREkma8
x3NrenPWzZrI0tECAo0kUjrNc4zbNPdqIOyu+8K7iipvhbvB1qSMnVafSdT7Sqh90cLxe2Sc1y9j
ELuxJ2KSeUvaON/DPpogV0HjH1V+bh/HXh8rHUIA0eKlH5bDfILOkwv+mMMQGgfdz4LkZjj0QRPd
oSvfQjDHOFV+E/4UrJq/aP5Z9b8/A7POl/6SI1mw2wn+UuSneU1cqple1w8BOCwgTebLyeRaKGLL
IrJCPpHn7fK7Xcp9AQoQEpWn9mkJ4q9T1D6KmDje0crwVrgkDMl0jrL0QCJ7iMrBVyZXXTK0heZv
3fRFy3DtQIivcb7rheGus+3aKkg9RSXsfff9vcVclIkBluyMCUt9+uCJOpICN4L6yOX3ixvQ5Ngm
/ngCbJeEaQO9UH0TkCksNZe8AWy2UCiNq8cuDTTyhPtvwARk55aOJ4PxbzrMXdjM8Qlq9R6lB5uG
o3M3KKJhO/6K/OdDOAypaKCio3L5jGFY8zo6OMIT0hfiN8l5cNyxDmIluO7QIkNcgO3N3O7bBdxA
fbhI7uk8HUVQxf/HqX6vhQuxElFnyIrjyIw+6DxwapXQchU/fZlLN33wDVdE5rt3G4PqBXOQ4POC
oh5fWLQVzDTH4CaKMqV2Sdm6PbKlcn6d0FC1iDvHDAY1YVr5+l7yGdTbR9uY5UIUNZPVqFLsJZE/
OgkkbT4negyspeAWfkeGdGnnndhdiraJ3OuwgyEJuzyUH6T5sD6jXsY8OP06J98GUMFp4NRV8b+Z
JxpM373SgAnGaBAq54DJXZ4htTWSvDSxvXYmR1omBUv7C2WkkEqDp2ZzKJFnKT5d39v962ZjlAuA
5bSMGFuA0VqtHmyp8YyUeHlz1iDoY9wks2ern3SrPMk4r2kdpFQ0KP+2rHc3EMI7MKNAX757TDF5
iEWlCkK/UdUHbUSLsAjGGLrHXajLczBZ6wlc7G6i+WkxenXf3hTKxzmVPDVtTkVy09NvlnM7lfG5
EqH93gGd3nxi8+P4hLDPEwmcZIhraPwZmNAdnQ/xdNCIH0MsGFvyqKynNp4FLr97LVmQMkFQRqbG
A93rqqkwgMHMxolHk8OoeWWV3AL+90KJEdi2JKgR7i90Y5HzA21NVVARwKLxUTo+gWD2TM7qh853
Ttlngcvt5oYbU/xtyPDOHYGpoQqU8Cn2Td843AWmSw/lXRQLIvF+1NqY4+69GhWPXJFhTlL8lQKl
5puR9Euq/Pah9tKDYHG7wWpjjbsIU9spMjRmSIQq3YnS6Zhg9NRQXQNtn0Oa3g66gn/6pAF1WANN
nGC4pTjNFNdR/6ed8TffRYcPXoT/C+mOy3hiUktq2kTFT5kO6nxrqE+tJnCb937K9GNATwr8v4xH
OheaGzC6akmjrNGXMhwDRERRYvE+Jv7Dg4c6IP4PZvAv10DXQcvWFgaspH6Sem8gYVJRN9ODDqDQ
Wv+qtiJy0t01AaYJklfZYRjRS5PxKs8jTbQ10r4sxAXv6upKH6b7XMS+pDLHuwx8WNLGEPd9VHnU
wWQAQzjdwE1+RylHO66fNF8BxtsKSJCdhvC1DyzI5tZu7zsflu8fzb/5gmgBsRlsXCY8xRAmOkxi
9Nhg1fQSr/f0G8kXDQy9PxNYKEgiVHQ88Pd42mMAmYfaLM01qsDdOE++3WGWzB+IaEd3v9zGDnf2
CmACaK8ba5Q/yaZb9wepcvvPvfwwqaIynMY+zruPt7HFXQySgvr0KFtrREKQqAZjOPr6oXCXMyCV
dy71jMBh//H6oHYtrzi0iG/n2j33Xu4iERZm4Mzetd/DZbZdAVJ+pbLxe/BUKvMwNgfMLnnXo9u+
EbQzkDDooDHkjZC51BJQ56IDEI4txJwpvuLoXzeyE7CZu/y2wuXOmOXsWlOCFT3/XFuPC0qroY4c
qNS+ARDhWJWnEUOwMvY3+e3DzD7wWazKhHOAf9+87fXUXmc1gU2rCHPnB/AK1ngH0KhTaX98tUMs
FeTiaBpgGzHQfGlpVSpda4eORGC57J/i3C1v4vv+7Hy4vos7n4qRiEIWDXTYGGznotio2KtTDAWN
2lzGnk33rRPRTDSYtZM2oGgFkVl2x8AIfwFM7TiSheY0spr75rGPWqyqao/a5GbyPbHdUZrx3US3
wk6djhHxgx4bTqgAh865iIWE0SqAwY7sW8m9r09jKAdNgNqqKwWvU6il3hopgaio9T6+XFpl/75x
ErPCrEJrwOqgG57a3NS5qxNowD8lmKgas+P1L7iTml+a4zwFxWT04EaYo0UYp7d6X7pL/zQv5/ix
KA+TJQW6Fkj6elxTgprh9//NPO9BSWFKSz1WNBp/2Cjt4lFwlKzwOHr9IQlH4mZIwEUd+PfH8GLJ
POB07CiwxnVNozprQYf9pTM/r1/QRveW5df15e1bQlVexwgDkEpcKNMHsKJCSgpuMn3MpWc5/pb2
v7T4tZEF533/M4IpCfhTUKfB4KXXgGB7ylrw7kf5ZPkY+AuKLnNx4UooJA5z2DVeG5f+LGGoVXpo
v83jIOgLKGwtl8ENu4qmLdwFOu6AN1z+AlpSDBOMJY3SUxOMKbhPji2YhYP4Y/ronGPv4/Sxfkhf
i8/Xt/h97sbMOkB2A2UGiiPOrFrJI4gh4L+grzRNd1IPCg11HWMHJWboz+rjdXM798alPS4oqNU0
Vr2NWAR9Dol+HF4aD/VTGdAvGzNFJ9RLBJfG/sZiQ6GwDXJqsENdbmxraVVjtQ2NwAAQmsFtf194
EPv1spPuxu5PDLm5ieB23I1BG5NcULAnjQzJ0tJI9pQb3bfOxslyRZUIVd3zmN9W+EZtbyUFRhxh
ZQrqe9V7om7q0eP94/fZ/Zr4iod3ulceGj/zNe/n9c+466wb09xNbK0yhqQghBuNtPMyvQP5bu+q
2n0qlC19f0XCXzaW2CZswjlYzkcF9GuUIdh0NfHNivoGRTv8qSm/1PFTm0IYaz6ocuK1rXLCS8Fb
h9M4fb++YHb+353Ozc9gz4TNz+iH2h6IAydy4q+Z870g/0fYlS25rSPLL2IE9+UVILW0pFbv3fYL
wytAggC4AVy+/qbOfRhbdlgRE2cmxscCsRWqsqoyb9yLv1q6X37/2v6sQT1C4Piyl7J9Ssu3Jjj7
XQ4i/u2/J/IXJAdMtS6uwoUfCEQOVwuq+qgcmh6nZt5wGr6tu5m0O3CK58nmrEhw51EYgo26Aw/m
8H5z9Ms6Xa/jr6NfrePEzGCdGqPHd9EG2QMqKd9Up36XFBWdKT6AlrTPw1N9cvbhARA7uZU+/JvF
Q+b74keimyW+VnSQqvQ0G7DUEOYqnPO8SQu2ifKhaPfQq/fyeKIj+hozsKhvJqI0vQl2/M08oIkM
+oiXYvU/2piR/lpQX2jXo34bDRVP/Yt68L8kNlf307t/GGlALSISdZjO4w1r+B+L+R8b8MvYVwct
iZpUha5ZjyDfJcvW3/b7/mHelz/tcYDOfA6hNBJsGf3yqaVvEaIgQ78vpC5et/evrympaEafGvKF
0U/bl4HsK4IcLxlo8eXI6Fwc7/t7fxPRcfv8Oh3ip1s+5d/szq8rd7EWv1xDszaJryVWDvT3x/Eg
j81N0rXL+f9jgVAcCcsCxjXAyb8P0Q6qWZphhe1mzSnSXNIxGFL0nbhN0fqrc5KTGUigBgsqzrZo
Et3tZW9qpIdYsPn3Zf2b1QG9OSKQ2POQXL96nEfXelBA8ddj1X1L+Fnd0q770+pgkqhkR6FPhsDg
2udo3NQrQx6lxzGkD6iTO6q75laZ2F/GuAgp4fFFuQOu/tUcKn8Im2Sqy2P62r25Bd9oiihxM1N3
4++XPCYFJ00xvf975f5i5i5su6iBQ/kIWmyuyYAi8Oapwe/L46blxfouO7K3X8MXuFRQbdm2BHVx
78tI3DJfa0BH843I7i+PM8YHoQd6/y5kL+HVtB3JgsnIsTwesobGd/6bcy8+q+8z8ffZ5+w05fql
exi39W7YRTR4cO9vMYz+aWRQz/lfoe9FGfOP7rOUe2XZ+nF5ZFLkqQMc4CFyHgCQAdCcbrVP/wdT
/n5rfh/t6tZ4Ixij0d9bIkMNSptz9QVig5vs7G+nAoWBT9B22YhtnKMvg1Tk5SnOGXm4f4/J+71H
5cO0nws39zd266IoYC182J1/n4c/bxKKhQGdQartP129q0g746tItGDlkauOhOPeLDce8L8kpn4f
4colqtwWzPOzkx3DrbOJPoatfm0LCNC9Z6/9vX5WW++B38LS/uJN/z7o1WNeSlnqasa0hqfxsG5x
0gtFQX9Bb5VV/OUWAw4BQXwIFMFFT8rvVhFUuFzOKeKf2a+I6e5lEYjH0BOw9P/eqL9d3EuTMC4N
6mcvKuG/j1TqcRoT7jlHuZDyxB/sPjg0z/rUuiTcu/tyx++XY/QaHti5vHeO3Q334HqiyCiCx9+F
0EoWgn/lWlLCk7GduzZwjg4gOlZ9B98VafRC+gAN7N2Nyf5tMDgBQOkwV0DZV2emdBc/1mvNTuOw
Vw94XXaSrSRVXc7XG23e1+bgMq9fh7o6KePS937bCHYKynJfzakhTudsugFAHQMhZQ2UwAW5wr83
89rVuh70ytubF9b2KLlETuzlnNZ5dYr3AtYWR/Trvwf6j8vgV/vz/yOBKxU8ACDquq7XBxQZqJY7
OA8NsUeftpsmr/P+AEi3gdMSExADEb2R5+xh2N0Y+2I7/jX2ZZd/cUriwYS1MRg7C2Yw2r7E63aa
duxU7ef2J1uhjV59//eQf11XuO9ZGCOfg5bZ30dctF8mg4N19catH+Xd7BL3owaZSlI+LfukunEn
/r666AW79IrhZgZX8awWk9+sAodnrZrnZtZ5Z9ENMTDAavvglctnv3plJZnTQ6fPdfMIUUE62K1V
nKCJ1rY//LW6cbT+QBf/2/H/fdN1U2vjzb0bZ1iDDByJJ+dc3pmTeF0mWAl0Ih3r++be7NtT5ZKb
BYh/u0uojEa6Dg7SBVP9ffn5OCnDRctOEfH6ExRZ3stP7dlsE8qO892KDkSwTB2DVxBH7m9JKP5H
ZnF92n4d/GrvvQmtBGmLwbsCsWIxH8Yz2CGopuIEol5O4ZwvB1u4z/fOg3XIdKur4mJ/r8ZH+14A
5gtUfV54FX6fvA5hHs0ELlSmttKcB/4IpVPfW27s761hrp6BQE2L1xkMM/y0dyu9YQ2v3QEcHiS6
wuRSuBx6wPt+nwT4UioFBwmGN7Wfyqrfo9nnBqD3H/xyvVABOOMAfwPbD+Ir487BWYA42/JTvU+3
7Sa9W3N5N5yi3ckp4u/DSVcErX/5emofa1KeS6A0ux3SDUhSNacMOf1/24y/XRjkTP73Pf7vc25U
CgJizyC73b/Z9DPygARySePyrf+Udq/LkOPw9BM0zb8PR2EI+sIr+Qo55Bsb+5fL89tnXC19ilYm
p/KxLE1ZEjBYkix4DJ1cmLtAbOvoxmh/5G+x02ADRxkUuizjCGH/77PuJU/ADDxXpwuVNBXUex8V
WRaycuSnySpRNNwW4XkuADj8XA5uzjuiDyAp3d1Y/st2Xx0HfAjg3RDuBQjMrjzQKWmWgMdTdcrm
Z/AJqeB+gkIMeEEI34kzwM9TdCsE+EO09zJ5uFARAjCEeMB8fp+8N0Nees6W6iSHY7LpZk2STZ/c
1eGmeoRGcZBtwi6Py5em+g5hAMLTI+Ihnd7Ygz/A9evPuNzGXx5Ip5FiYvFanQL2ZfIG2qJetBzO
8qGUyN4fTPvit3mrijg01Ine/73wf3krIZp3qaGGIApybFf2cu45g6lO6pOI31MQVpURjTzwO33W
SU0qrywUOFP+PeR/D8Bve426BJgWEG/7AC+hfff7hCE40rWQN5pPkmgAJAON6UBi6hf2IabrB/7v
z18fPi25wIFcyTu0kHJORuAnLeoY0KFMfjjUkveVrhQFxTtDshwU5YTmLpz7A8tbAGU1oLFb8cQ1
2IpQGa0ylyIDAFPogrj67rUFsb1BCezJti8V6LbaHpVmNy7CH6b3MgY8fPBroF8fyh+/r03DuWWl
tvPJJBAwGRQqh2+hRGgpx49cbwCwPdDwgtAV87gaxIzO1GScL6eFfj4dbL6jH32+fjMF2wH19OnX
mbxX5LPECn6EBTlvVL6N96jrpeeXc0Y8QvafX/bf0CaYv1vSF8+PjwHJ746Wfvopyd20geY2eQA0
hAC2obtLUc29t8X/7POfln75aQpBItLQif6MzyHxN+DpJ9/tJsLfpf3mOSUzTYnYN+QeIFt0BkS/
PQbb9yn/pMjrsSGFof8+k39cAyz7ryty5cKlvYtK1IVhRbbr8BI5ufttBuPo4EJJYJ+p4t+j/Ue7
8I8NuM5LOlZPJkww3OH0+eTSXJA3Tfan75/326dTfjrv+wL/ORZ3d1+2xx/99mN34w6Gly3+1xdc
Pb8SnV/g0MIXxJ/HvD/GdP/5vPmx2TwUeQGbT54LS7Yx2ZJiV9wf6dvuWBDyQO7I9kue0ltH8nJz
/vU1V48vmu5Dlqz4GojLFB8JHW5M908X/ff9vW7ltTyu6mzCAGO/56hXwCP30/xwvsWm0JIoHPr9
WgyH8NxUj05L3Fx9hOyWob81y8u1/MXQD2laebLDR+j2wUVxLmqdfQHGZiiLQKP+hX93ygPUlMng
HBhqf5A6FoqYW3JJ4a3PuHJRlS1LpkJ8xuZN4VKfPs6auPQgyCnDDX8huHwUZ+Bjs3ka8f4ft8XD
3fb4/B5Qenh9xA38fmv7/3yJQfHghpd0A4Bl0Idc7X9pbba0oCs9SR/1MftheB20yrvPlXr38EgM
dS7dI6tytZwmaOcMqLYfyAjYbMgzUIjfuJ2Xd//qNGae7yOrjspDiLFf3Y3ESeopctbm9OEQm+fj
nh1A/XPfnOdcpSTa1XiZoDq57XfpHgs0bkFCX8JY5j1Spd3mZ30aX9Wtsv+/rJGPqAJ+Gnq1LxSv
V2sEPEINnuLDqVKg5uC6Yyc8RiIv29LdZn45Fn7Euq23zGMx9uv4LVR+tleZlvciaZq8WRTfqNSv
CpUtcjsN2jm5ScyKtXJvdYv8+VLiW0Nox0G9KQRadXXSZx/qztqvh1OrPxkIK1n5XM/DDZv9pwm7
DIKdAgkfIKLgyn3rkox3NsMgkAD3xEu2grieIk8e32K8QIfj3yaETKsP0UzUP+C0/n51Z+1r6B04
8wu8Gh5CbTyMVmLKyn8MDfO+sNDW31Y+Ny6FuIQ9QX5+/LEsaQw9WRmWnEyLVMd+St0khxyD97lX
nXe/gOv1p25EHIFOecoQGgez2TQt3PEp0+V5BdT31qupZURMkfDR4dy0r81UdvaubCq9nRyfzVvP
rOqFm6COaB3zOSAQJUOdTeQKyN6sOEqknLXj7ZvINu+dnVKVN0E/c1JP4fi9m+v0rdcdD/atcgJD
vdFWNdiAm/XN7YZhEDTppF5a6IENM/QdVOW59U8eJCVDi19aZolFhekwrRsdRkrvK5PJZQMdvMmv
CTem/roYkDZREQT9mNeRXeFIVAsUQ2I2ruDaXkRQ9YBBRAhaj5jHXd4MVR3dhzrVcj9kCv1wXlu1
gpSBMVMeR81a0mWtUXwp7BC4hQ3g7NCgg/be1l9jU+3wKai+cZgev48MhwdFyqFuKJK7HqrsXVTE
pQl+mNg6Ht91Ws6409FYxYdwctaTkoPH99xT81PXiF4So6MWcuHxaHPbesPjLF32DlnG8WsfSt+l
euqjk1+LbEQR05o+d4mfddvadbVDmiUcp9xbbJRD2NAKytqhHrZzmwoGyeSp/zF7oCzIo0T3TQ4d
oA7vU7DU9WapAlEi9HOjfTtK/0cXZaWzhZCXg/SzckRR6XReNyq5bPccmCQiaSNHTgfjjGwLjR/5
UiYu2pHMGI2QehVuvE1U72U5ulEGaAIjBWPQppXUatMFzDs1QwZbNvWiPSvFm2f8Ld0QFlZBtZF9
W45kXZr+UZeVVx9WHvaYWMvHbTW15UVZ3PWXXdJl42Ga3cWjM9ptfohYV84+0KUEstqP/rDR6D6p
yaLd6Hut+0STcdJNVvgO+JtJP7vBYx9MZU25jcp5Z3qTGNJ3g+vlWSj4Ny1T8y0LLJqSamcYO2Ki
GS01WqXjmzN4tiZzvGLTGBuNS1ns9xWwtxWKeVAZMCidB5kR0OpQ9K9CQH6adEj/LbkjhwrsxFnM
LDG2KtEeNEEIepoD/yMaOvDdcpf/jNAuyajbL9G2rbnn0UgP6j1a+gGXocK2bNpw1DwHo73jk2D1
zHI3Vb1xTgl6ZNPT4KB/rfBUpYFkRGvoU2RkQOc39dnLXLrx44SlfDTumG0b7NRCFVRtv1u2DDXx
K0Dl1HNX5OQqPQZva1jVr9LhgBejmJfEnzNgWsZCCYjoEmcNqmgmfnfllGBXvaT7gR4JhVipD9Y7
VlewASNeQUGCEb1LqOIfh4aupdYjAYyVQTlgaDR6h+ZJvHlGjIICs+6/zgpsnZ4jl4owGfGDSnjW
FW1qWUYvPWu7qVY1BkRbDqNZVbq0rznMl0nb5COCLkey88cJ/KISGklOsZbQc3a7/vLSg9jrtNQe
QAghZPfatpE0R5v6DVZLVA5sW+bL7804dWACMgYfWq1xk9Ixkh5Yv9vKZzTUbragajMtX1Dh0SEx
UqKJAGSFEWI2aMBH36O+nIZcTTzDpOMY3EVT2XuvCdoYlxxQRPy1T0b4f+ugxUrBey9eVCXnL+3U
CU7TaoGwZLjUaXeCIDpykwnozYmceh5cDhosQ+aP/Z1TohuFCBXDco1+A+73NVndAJJ1vfhq5jZL
0ABWulEReB2DKGkcDneuWErkcBAXTmRyA+HRMFywEXbKprjwIF8S5SgpnRAvh+vYUreUwUfsjTqk
PZTnLcn6xc0KBeaUnlRonH80tYKvWQtm9irm9RuXXeJsE6Pke6YCp9+n2aC3qzubdiujToN6rFwd
sWm0zNIT5xn0MSB4z/zcGaRvCBIy02E2rL7gRGjpIn0TN6dh7XS8hUT3+Jy1wrkHNCya58l3QIvp
uEZ7qBgMgy06qBja7WD+P5CYBs9i4K3j18Ek2VgAKqi+zChPfQYT4hAQ36bRozHJ2NFUJf0LiPiR
HQnaOYoouosD9DEl0rXbFM7jWjSZAbJcsdnIfRiWQ4SdYK3aOlUTW1KzTr/0Agn4nRcbJ94O0VKe
Zw9PDo2FxaSdUCZf50F14rxGnR2pbNBr8OxGPbIWYVB27Wke2vTUxm2Nivwuudxx3fiCTmk3mtyf
IrYcnHHiPOeuB0HyYQmUKhQbMyTVS3w99XA+WxqjkgnLWNdN+WDmMnmBxzF5pKnSaD1I3i0Yrw/T
BT3gI2up5wNNpjzoh08oiE6edDXxT4jdphovtRdALTer5v44wCswOyGd+VGgWLPedJULX6iJIDxJ
5nVxCtc1o9i0l8Hynqc+7jiYFvY+G9uJBn7tZm9oGVkdSCr5luWR6o0lqTOunxk0s2YCFhabENeZ
wi+BbZ2AKrAAnLgFcdqGK+C5IPBwy3kfdX1mKdKEVQVP3SzsGXB8JnJpBj5RSJ+4qJuZddzcsUWw
5NFWGU5RC3WskdrWBeERu1RpQyFaRyh2chOu0LWHw03LbGjfUha7LRXD7KBUGiTd9TYcW0iiuqxn
P+dIzG0h6yg5o7DogqAEyQR2sslpRjLEU4cLWqFqLC8Biva5M2nfXBSIHHekLMAoW8PAWE98B77N
3Pd8vMNeuGcnrpfyMHhG8l1k8KfbucxsvLWeHl+SKlU1tWU7uJsulqI7QCzeOTgla7+rOmqelsgu
cz7yBuUFMWtNVWRsnFKgizoc9tkahvKoneXCksAU2CFABwAIVAe+9TZs9uxjE46WPesAClTntB04
e4nG0X+Vo04zMiCHNhzi0V/sCqZ0UOqh265zqzc1zpBtncIS6Sa4IDA34wwq6zx04K3SZVxHFHiM
rXmHPpH7c7VNq+iCDphph2rYihE48Jm3KceugdMHXxQVPTKwHNGyju3GCK+CwLGrskInXdqiBXmc
oh3z/Y49rSrzeQ5Fe4WYTRiveS7n0mNQoSjrV7Sc6ClnbtmEx8Qma52vg2nZduW9RiVoiJ/cI7BB
MOzNwqovDssS9lziDkniOCgPyyeTTi5cLQFHCh5DmkzLsxba+vcKX6Vzm8zB+4jT8dkvY6/dlCv+
MfGRyUddIdQkGcp6PwLPmTlIZX39NED15Fs0uiAb8cpUPkpkEO+0TRGz2KoRz6yM6m7fG+k+BXOK
ZPDl0YV/2fjpdwAL/DMSXsvyBA65lG2UZJ0lE4hc+cblam0pNxBAplGrWU0rdZEt087gnjLmzt/C
xqYpmaqhy3IxViWK7uIee9jjEQvI5MAUoCCFye+89NBgDq2a/qdsdPnaJdYbig6msaFBFaUjCVL0
7SHr1DPQlMsk4MSuEuneRVm5gSFzB1rVCbuvUXXkgYig8x/whsQNEemiPulluWhjZday3VJNuEez
WNeFSIZVJimoKDPEIY1dfnhjUj96olzR9DfKbxmsWll0g4VhrOoOtCZwNbJ3X0UxnAAnVgYtBsFy
gk4y94l1g1UWfo3XoB159mjmRL6B+7TcCuUjs+Nk0VZAf+WdOUIeraPso9u7ZUmbsPTCIrC99znj
LhAcbroa2zGmYe7WUSh2acAh3BdoE0OLhrndWPDOzOrON+DXLaoIBONkdlcwkSDfH4b5EI79dI8l
giNepT3g9SbrHWSduta5YxEC5CKaRfdW+gZgOE/h75O18bKIOHxGX90w+ulcjLPIEhDgaY4wD7z+
aIOLyrDKI6NdKLqJcFXw4VckjACso5urSXjLqVMnWfdjmUCvSYKBcQMfqZL11tbZMMJs4fk5IQ7T
/bavI7mPWF+JXeDY0M99t2+HxwQ1mhIXE29Wsw2ZY+scfd9gfEmaoKHKNSB+sSEgFZddPA0/aOCj
uTO4YmnSI6Am2kvniuDtjD+MUtF7MILMi7Th5HfESesOdTKjne4d02fgtI6FiJALQMkd6v7t3NNF
M+gHadauRQRLDeK2Hol3EvNIAYafOvjDsR+YA4vQeS0RbgDmCid99E0lM3hWXnrXVWZGxWSMglty
kZFciXCzGUnHKvlgfgXltEEtBgW48yLhaIcqO8+BDlvSdCxGgspEIibhIIWgaVP5M3wis3wrWdK4
oK7PmjrnY2yhC6tb9aiFcL67qYHEUZxZueR27BtFTZwqaOHgPGm4qhV/Ridh+Dg005gW4dAnA+kc
NjPSSz85OTwDgdQSImEC+RwHeZJurOCJTihn/9kjhQM+iNCGhw5/tlLXgsYfvWYI32Ug5A/rT+Le
E5xBArLtcSXrWEGUtoHXxGhTiSDJGVog0EsB7dCMRKFdHlyX1z3Ug2BoYFG65AUnjz/bCeRyBH/G
nBwiuBolgsrvzzP0iPqiWdGZnM8aC4Df0NODZKFbF6wT0GnqbQrW1tUXDXXjVk00noy6NzGSDMyr
owk/CgcW8exsI8Lt5HICD3x8BzFg/ZSA3BJ4UwV32NXC1VuJpKJPeOt2C/FxGypShh4WS/qt+FHL
3nM3YcRgBrlNswWM0Cv/tphhfRqrKVzyoATUgb9S1wesbM/gDcb6XkaIXrHqifO8+E34xdOBdgu3
r2P0W3rQEsp91B5A7MSy9Q3Wepa5YLUYd2XCF4j9Irr7lDZl6BZTHcuzrNY5LjKn4Z8WRKyAh0w0
RqRr4Q6RhjfpGQ26CswEzQKr6/dOlT1NkQn0NqwEb3K0xLimmKAQVoTgmLQ7iYwqKux73XgE6jfs
kxeGVt0hmNAeXEID/LJKHYSsKLBcfcRhTaeLZPGYV7AgFrt2qpekmKaGf+saKx80cGm+8zsRdLtO
Dl373GaswWNt3EHTySoUkzSdlOxFe6qvNilfxzBPtZB2P3qy/5iFTvEyDlH2xiTofOnlCU1IuLot
QmG3RcjCZNiCXbqZO7EFF+EYbDwOfzetZq+hGuQxKx4PqEfSwYFYIlTKYLln5Q7n3oe4TdEIx8e9
l3hjSakdnx917/XmEPUGASNaBZEnQaEsiHQdAPm7eBrLhU6iny+WEuoIectDiE7yUQYtiXEEAbnP
ELrOIWfV2nzgc5jSvkIckAMjfsPPzVs03QB64iwy72uq9UzHrtcIxhykLM/ScQdAMSNwKZLN6PK4
CyJvruBRjX2ae9DYQG8XToJPPTAHe2QQ6E8gSVIPmjCEzx0s1OCrQ1xDITeHQG5zH2QyawmCI1i7
1VVhQKeAhTUNEoa6dzEwnRSlXgW4VqQCxWlVLsaD6auCAlokYn1Wk4YvqS7NLWQJSqcDf1mMXAKQ
diTwU4QnP9xVO5/WLhq9TQzvesSjKcKAlDjraASPzZidW86yEqC/SM5tz0ARWfWzp+BdCkxDBxzM
JLpnfrprgkh+zrxuffMdf0Hnh3Xmn75cITYEFM8TeRiC1C8tl/Ip6xyc+MkXeP8SSLYxYlBZ8O7U
qUV8EQngYBmwqw43WS2bNoWJJhmIcGD1VvRbQkAYTzyNmxDCkgZEX+XWLE3SEMevYGONwI4WTe3U
yNUviRnoVM9uCu1o8IBQPsfjp2BQsy54zfqQILwG4sMns35JJxN8V0sQA8JRkf9su2UAQdkA34gm
KsRlhhCvDsgSa4E3NAvkNyviTNH44uEDJewlDPjAgktZhjaKjqOHroAGcsHEnSoET6UEITLiLpug
08cX+lxOS7oW0KRpWd7UMgjO3lzOIxUwBz+aVmQusaGrT7pXATDCSg/vvhc1wVa563hK005XOfhL
0Zpd8cFVp0yImO/ixA7exl+mwN/UjkVemAupcMm8MrAb5HwmcJJEFw444fcuyx3rBfXOwrY/ZFHd
ODkYxiv4bw4EFWm3Rro6R4tTV4cpqBUjg+eBSaWfdOsTsaRVSJfOjN8CPnptHrWuBNm+j8JQ2nqy
SiGLG/pfwfeaYG9W0VlawdvxizVgQ09t70/vqU3svVw09OFcv9WG+qzrPzvGyeC9DiYyuVVNBAcA
opx43bw2/piiCxY5oyJyrzNHT/tWu7yj7eIFunCUiXZZUtZLLtEeAAFgJr1dYhCAFFnWyGqrFilT
ghQQ9FEm5qT33ehkhnQcXpUmdoZpyBN05qBPdMGD7SzAZwzrm6dOigbY8aTjZFuPAc9oDccqJXZJ
5x6wP2gqN4vrVposK64E9SRzgTJLZFg3WdcDIu4Ql/G8YRk627rIETmKOuVCl56HhyHskn7H2CW0
6MSMK1biiUDRO0BN1M0lsh+p182QOzfKnz/XOGWa2qYRcHrbFNJXbcbbfLJ+feeYWDoomnECgDBY
RHE3CLyAcLPC9qCtAJQzAzC9h5r91NMMUduuh37nkAs9Q2F9EVIfRw5Re5RgGBQWgEwCND2rrr6l
PIUNZIv7BlBHLGBmXwI4TArNn3BlOl2TDG2XI/VLeG1Aisb0p1dlcU8cbQd367cJntZ6Qcl/DjIP
V+3giEgNeTKB+4TtglewhDzZJgu0ZT5M0Jdf4JFBV4bXc8UlabvWH3Z69qoK4K4rnbvaU920WS3+
C1rPPnJxaWA6Hyw/wKYuvDcpYKHFLEmOKv+030TQTXwWnSfuJtbEaDduwy5qgErDejE7i/bRaSzz
XDKtbuWTtM6g0TMLFFJ387wsSF2Z8lCvQFUo8JUgIm6j7Qo+SBAJ5wlg4o+lmuEhaV1PTyyW5UfE
1+hbV9ar+hAKbubDgCckevHxaC/7tRQef8BXzlBqdIcITxv46vyDG5V++XnS/YoNU1179NpJWqqy
BuLpuF8WJGdB0omcgTHkU48GKhyGUKUv3ZSibaB0rYRz4s6lel5aMcGsSTkAY/WHhaUTbUYtQaKQ
DjGw+NJNQ32ewnnQe+aP2gPhFTQa1HOzOB72orVxdRZ1XTt5BDcXO93r6qlpdIVqLERL9nuj6jEF
SI6sAcJ8FHvI+NgHKprRaL26clOW3IGMyADOPw1MOGLmDhSniQ+DrbiTO/BWpzvQhHivQMjHU5cg
gNsKeBG8YL2to9OyTv1X1kDTDo3hKhzvgwYqknnAFwkEG9EiQu9Mp8jW45fkXgpru90Yz3OTmyGZ
7Z1F1gpm+sIzAc/NMyc59Ev7NixxUwF50DHaeIHCowN0aMNdAzEquRutRp0ycYzifg5bBTBeBo6D
f7M1KQJJUCfwu1as2DRjHfcTPN64JnUqXPB+pDJCesgL1suXhdg0JjiCIaQ54uQAxG4YitLU65Iz
kTroygSoOuyydFUeFaON26ceQVJTVCkMaR4wkINuotpj5RaNIsFrmMBNwbqllZNXY7N85iD9hBNp
2rK0xYpisv+j6Dy2I8WhMPxEnEMOW6jkHNvu9objDkOUABEk8fTz1XJil10g3fvH5ezprW9vlmwO
5Z3x0jU+1G3Stoe4W0TzqXfOxJu2ZL4pAfmsV3tg4MES/Qvc2EVet3vxzVKFS5xnQ5D+wu7r/RS0
L9u/zVIl5R+gOpO8cL8GbCFWXiWKSjAl1d50u4fDkMBiNT1jrASqYbavncschgNIl6qHe68twbag
BVAtWgM6psJsv3BUKZdGAjnY/9Q27OLOiWqhT/WYyKe58abmoYytdhlhOmibsFo9SI5a+X3RTKPc
XzvGkQ+nZc4rbBz373DqsDoFFcvWuc2abEs/x94nGGnaGSl2crL6G7vz/RRj6orxUM3ukJxjoYfo
KdNeQ7TI2M2/vSaIEeha3Xf5SGtPfEnXfnlK9NzGuZ0X7xi34f5Q+o30j2PJ5HcMBnq3zOCqOK/K
rI3ykOq+v37ducnDNkwrP8MIHsasGlP5x7kz17dBsCn1Gg2+uRYlCxe/Zdsx81adCEGmTSoAOpe0
ZiPxMVlsUuw3/pS273XDY3vsnRg16Lr1y+u0DvZ1Y8hublA4gDJIrsg4H8eBxaguXf+DX2n6zKJh
HrqFoNkt4yvLh7Dezkmzl2mexGL+tUfZEuQi6pm86ikOKp6FZEKzPzYLOKlW8YsHnCmADeIEE8g0
pSYHC7BD7unYee9A3p0cUWfJqS9LrgQN+E/E8mgTkl/dJlR8mgFzSsJVzWs0+faYcGi/azvKbwWK
99xuC+MYZVL0Su57dNP0QFDH0bLwFV638JmasFfTQYSb+58UXrDk4Th5P/vaGb4rv3PWfNyMeA2Z
s8LDyu5tjrOv1IsmjKTMSVbdP9deMrGNqYyOe20nUwzXORMaI+4+6nhnNxdxDeNDB3T50fVzhPDh
itcv7N9HgwaiYaSdWn2ozdbow9b1ccZbEaq3DE4aqGoh1r2YwVNkMddj9tPWCC1venaAxx1P4VvV
bFB5pTc5ZE/rzT71jgKJ9my9fVdlwtRfNz06Dg8A7XaWbReftCfbm3LWdNvgl9qJrADR5Htkn+cZ
dcLsAhMUMde01CpboIAP7ojgD7IfCKIUdhyqrdzDd6flkmdxWsePgF9kn7uCqz13lHAsyHvjf8fr
nD7O/TRCZHjT1BVOumwctYGvPpbMLV+8kDiGdNmzd5uWnQvDs1kn9xoF3t+vPcCdaTz1gsstao8c
jwwnoqqiz9XXdXOeElOfawrfm1xBR90b+rX48zvb3AYmWyBpBqKYVREzCN6YLBRDvkPS/K0SqJAc
DFT8iCtPgoeBHb6SDCH1ESfAnBXdYF1S7rx6DoqoZ5ZmldhKvunaBrcJCXBtPplm+0PHErZK7mbw
Wi/Sk74wSm4hWD3UdoF5XsCdjaFpT+Ncus9TOblJTlY332Y6GL7fNXT1clbjAFKxNFiEjPYFtDL1
Rj+6rWz/02M2yaKSSwKZ1C7xu3TkEJDYFgwfsP+7zDPNKlzIuU+HMz+1/1jVIY0cs26yM6VuPGEc
uvigRdO8qmmn6WbqFh6qsLFswmIiBI6X3A6XcWp7GA5bdm/1NO/i4NWZkcdoJTOqcAOb/tnbAB/a
Sj79K4KB7lnwMZ/WKtI8EfOV3GA3Xn4OzjLcgw9Uf+1GGXAxM7x9L1OwP4jOB8lJbXwrvKuVZVuy
6C2o6wgDh+zj/6TZ/ey4tWss30wA48YzaMebdeGxUqj9P1kxrsj5liA52yo53E1r3c/gbv7MWOT6
N3Vvy+Q4B5FFmBZ39XfWm+WlG4EX8oWl2Z6AKU1JKVFgvp1QSnmyqxp/oppg+EmrqIkPTJdOhFJg
nW+1T4sQHHC1TaCRzTTddMLq8dQy+b4lNFVPv1Cgrg7eMSh0cQ4cJLWFSJzp5JhKTXfrnEE4x4G9
PmXttO3gCn4dXqAt/BrW3BXiZh03K08mNkFwrhdn9y9tn4nPllctBLBVUfAbSHbxfuCxDdQvRswK
tYUm1AeImf9yb7vWFBzc3i9weBmfFzM37rEf9MIvUJnYYZvijwbTT9CaUVFBkAOK6CV6drekYSps
Sqriop2B9uCvY/srljDkh5Izyj3KvgtRT8DyoyxnCWkurGelLlKjy+y07wtBTSGNM/E5a71+wm5m
J7CKRA//0gweCgCuXT4SdrOUpz3mF7mhY+wKXojlT5+mQqAV33E3Zat2vNuJEV+dArGCheeineQP
WcHV/En5x8nd2LhOU6gxyLg4ERKssBKVCA47jfBOk1sYkOSgdv6H95xpYXY3lnP7g7KfCZhsLZPn
iCrF/1bKwcvjknqjl1e2Sb5S6ZEFMLirCykMIX+Ko9bRl7bGNoI6mr0UbZNLIrKdw62DOV0GkIO0
7pz5GGnDIWscUMoTbuV4PvLYAQ5AWYfI6nYr8ddvDi+qtI54Dmiwa57maAAijQFREESEqG1uGV9D
8sLoFCC/tQlRFJVcuaLoo7CRRaB8ywA7pdGb62X7Bnds2ShRdHTOQy+SSbPzZTWIWuB2/SnoNKZ5
GyJBgvxMJIzdmno/Ot+70h09kTs3xuoyyalmiT3O7Sxair7O2IFWBvs0dxKQUp1B9Rag8ulv3mOz
5O24LhCTZpmrA3keqf3hd4obPxV6cY5Iqcb2VlELn+b1XsOObagp4uMWs7wWHKjJimmqssGBGHVW
3dW21Dp1wg/MU6VnD6JXQdPtR4cayv24jsLWz0ZVMSFHM0TUcxSgA6w5T7dkfdaAavogo2Gvb4dx
E92Tit3aPW9h7+ubTGlQezFThvSMxMrUlybus4St08iHdB6qhWxtJ9vaH+B4Hd1g7qiG10DZxrUQ
P+HYvHtl1GU36ZDAvay9E0X8hkGbPyu6+qaz9ARQfba7+j1gS4vz2lP2msVbz/3BWNoXz1k5JMB4
rYMZfXBG8xftGKiYG7RUfaD6a5wzoGUwnLpuT+dTaeFch9Dq31vgrOvJc0o5HOSQWlM4uyrrQocD
ej3L54JnYcl7FvW2VpeNPFfuJ6lLc4cObxEFkj1gozraQCVckCgATKFlVqxBEqcF84fGliR8bHNi
2QFm00WN42slagB7Llq9H70uwkYxNdlVY+Tq2J67KV1+sexUL4mpoEX8pJn9YkbOMAGAkMZ1XDq5
PSjo/v0knKmqyFRgsPjZbsmCYa8Z0/LEl4wwTvaQwLnAsbEcRj0OGeIKetJOSNXK6T5r66bLwzTQ
7bGh0JLayiUwiMzUNJifPcpFyiyVP28fOz/l8DKXKPWOaySC+nVbIdF/VqnThYjSSvK8I2/omblN
L7YnhYvgYXJEs3x6/k5N5oBMj7dt4/ItyqkhS7byZpJtx4qo0iwv7dg2b0JA1BRliNuA9Gw4XrCt
ei8frBxCWKMkoYQDOiOWN0gnTXgrZ1S3R3DrxpzGNcMautEx5p2YUNP4CJYjr8VE3V7e2KZSTw5c
1nCxuFvat5WmpuTDTcfav5VcPfXfVSbpcudZXMx5m7iRuVjdxffekCz1uSqN2AtZW8ru5hg9ygNl
T1i2EVkSXbXuOyBd7aQ7azfcQvPDcZNgpsAhGbLHJXPS9Vc4BtwcTlhp/3ZnziH/tQyVKhQ/rDjs
i25hJdGNrMRE9R63Vlcm6T1hS0l2Xg0046Xvl6wDMo2Z5opl5v05QwjPax4IP/ROpFq29lp7UWY8
ZUuCLiOaw/pWppqnUqO1MudpcGP5z5vcvUG2FaB5W8YsE1Bj82CcH2nYiejYrk7ZnhFrmO7gRJs3
PnEq98+j8LgGBy8Z9XPPj5dd6KDqyw+5OmZ7dYl756NzXZUPnS4Zb43Yqj+eg0373usSTuYYqNq5
g0SktaAH9iWzYay99q82sU8HxDwE6liZIYREBY4vb9oGfADhxm4gpji4TX/cje69k8vZvLw7MDvL
lb2B9mPeTJEnglWX9c1a+dUfAAktnRztTWAPUtkyzjeovP5mhRCAVKY/xj85MnP0KXIjEtmt36bV
bewMi3+Odm9/T2TZ7BfHtn593jZo8HxWYfmniytUOism9B6yhGt7yIFkwHdRvrBssCWvuK4SZ1wP
EOSI851tibk+Mi5rNGrKvypK5mS5OMPqqDtec/QM6S7C7rfs2cdy609edNTZ5seHcFsj0CLPH2NS
1Ixs7+Ih2e6yqWUFtItDStMS7qG52UzrgWGL0GlOFGmiGwmiIQwLf46IUeWW5Fp1R8taQGX49mfq
IGPPA1JkkwuGHpW7W7o4B/R1ZGCvpY8OrwH7gc1Ap4XhJoMBPbZyittf3bC4XzKctgnkQZX7AflF
pnKlk+QXRHGYnKN08N7Yj4g8slMbcvS189Q8wp0IfTYSxuemlcH1XV5cw7vfChPDXsWGa1qF8VRM
nVLRnbO77sLihiH81qkcn4dgj8C4/ahr93wMr/uVWv2AZsRKeumNxA9gL84+tDCzomIgc6jwvU4Q
M7sobuwoO8gS9QRrYJ+STrTuVZg34zz/JwZ//6+K2zY+CiiWl32IwWyyVbq4gstk/+DkwHg0sYe+
BBmc6Jn6c/NDOzV+/2yQ8yu4/viUpVNTsgLN9q0h30Ofm0mq/dSz3O+ICqfgn+RpinLAHiabxgts
CHO6x3CMsfYQGWXp8l/kzDa8VPHq8cMTAdKBEdmGGI8kcr7hUpYG8d0Yv84Wwq1Ys1aJopQLwjJV
udsDkRkbYSxMKN7Fs1lGdOFi7ZR3Zqk/3Sbzf7GdjY+bQPOdrzpzu2JDfexdlLdGfx0/bEd05LFQ
hWujrjpAv85YDJN2eiDzuDJFWrdofSz8wY8EPeBwSSxSod8K1HtFIZjw2KInF80tMEU4EYQpNjdf
zZAiLqt45o9IxzQ9k67PA9epyQVdmGPzL9n6fcIiN4/Oaak2xBWmnr39jKDMvd94e7qDzCLNCMt3
AQFFf5I6qbnxz+SBZigEZCr8owxA2A4r6l3umTCwzaV0BzUAP3SLPMuhIQqQ1xWjdRJfC1O7tHZv
9iB1uDeToN9Ib0ijO9fNkCuqkV4S7gIuLYQGpq5O8dqmfrH5DB28YLMcj4vro0o0MTwuK9ZVRhj7
q8GpNiBfglzQnqXIo+QBLzfLwsNs5JoLRenbY41yXALIMUGQjdUSjKFAmPWR0bi9OFnmjQ8w6dl7
hgygPybh6qCbn0UcFavT78FNiyrV3EIg8DY4Owrro2g0s4AOJomctQUWKuKmmgRDfGJ+pDH7UQHM
6VVnHfdQ+d2cqeaoYhF6hbtvLmSfWKdX1boMGlGSyl86jkaUtXYr44u/pnxmZebHYOnSf9HQOm8o
c5LnrVRIDsYZ0d8tHwb8y7R+3xdjrDfU51NKtBNrgP2zJFMkfxo1umOeSOvPeRe3VfQMZxHU5OoJ
R/iwLVXo+Tc9VB2PHRyzhyofyfFRuXO0/6hT8NscBKohoXoJCD3twnHtT3O8R48e305WDJFqpvur
pOYbZFz0hdinZi4COVSvZauY6AVP1i18Cc9+ELFTnmQzz281nT2UwFg4xfOyVOC9dnbLn5z3e3pi
BN3LgyhHoDk184YXyS4790Emgb0E+1whubWLZNRuFvBlfvLO+Zkku2Lz7Bo8NJsOwvJrgRC6XDsl
IvQaPML2HLliRvOvOvPmOOFiiy0F8viSS6DYV8aJPD5ibR2PMH5OYqCMzr4IyqaResWKOopkxGZy
CjxfmVvBEfcOHZP+UREix5s+ndcvCi+z+jBFIW+Xj8xYXxqVCBzTyWy3l4HWIpqmajvXn0moa33i
dys5BpfA+djmKYmPbcU5XEz9EplbPVSlSpB4hMG9xt2xoclSAY7HJkqyHBRh305JV2bxaWu64QrL
dNlXMnrpb7n6ZkQMLIN3R6j5ZzhR10oFYGfbo4zL1RZ0m6Yv89i13LecNOrUx63n4GeviJxCxzHC
0sq0C8pHdJnNfFi2lOQyxo5oeoNUiYncGxhEi0THJMy74wiuvVjhfq3hVj+3cx3QphVYoMa+Z117
9LN9VIexagyiGO1MhI3LJfUPV+fHBIJh1IevpT8VyETKd01PFm3vddNUXAkcZEc2Y3EnkiXlUgsr
UGjmKgwZwMn9p3TH5S/zc2con1VgNone1vToKH+obxq+hX9LNHbdV+hiDwGT4uQ5bKsGrQiU4grN
Rmc3hzmq6uUY13PVffMF1ii02VDXg8ERTxgut7E4xEHYfY9cj0+uds0XUtwuKtI9QsY0eVs0F/vs
xt/0eE/RaeHkbFgM48n54XVX0xwMNLe0HMrM/g6wMzx1I5Kz30q1xrmZEUe7B2R7zXTXEjO4v+0V
jGbRxC2oAmQvePARU42gAxQoa/7LGBS6pyWNjX/bGSPHJ8dTinPN7DrIt0DDkkRKBR6CB6/sgrvF
RnN5QCe4xsTlLFv4Go0mJOWj5RC47NwLdHFUukGSN/pbfVb7rLtTHc5Tf4lmihVvN65o5waMGB7U
Gybo+NgLF+/A7Vi7p8qPoMkrljEwj7RaXps5Y1t3o3D60PUY23yMU4hfD+nUW5wtjXfgMqS/MPBx
uaOwqGFFF5FOHO57PD6O1kFSHkNBbSeU2B6furSo4ynlMOjs9oBDA058k+dJOUN4z+OYVEezsMcX
lQcQnk8YLsIz5+C+FgI7rXPJXCpqiwVxGL/eblyLytXOF5kO01uvFrW+ZHMfhMdBu+XveEZ40vRR
T+WiLOu/lQnLIK+WoGkeTGIdABksWvW9T0Lyb5CN7Pc2JNe2S+NG6WvPtk/tpUTY1p07WDOUxhCG
61uJHwpFRi1mxs8oMryLe1K6p7lZbH2jI1TAnFNurQ+uCiZ76vWclveuW/rcXDr1x2faUurmsKr5
KuNr42ROv0KHXYGHtLefelg67+x5Ct17Wo6Zd7/FO+yPkbsNHsoQHczJS/ydQYPcvi0ZjxKvxbQi
9OnRuYGCSTPW56ix0YiuYfBG8IAwSgh7hJzjT3LQGkuRhc6D5wHLVry9XoQrGT56fBcwj/IkAAT2
YppLn7MhE93fhuetLlJI5/FDRUlDngB+CNYOt9XBd9IFM46gjDLW+ygCVSHIYq53kGemMK039XuE
B/uX2VDiJvRJOHx1jJVVnY9O2gNgjFa9d+3iZozfju8Md4vbdRxOfTV+Kuxv0EabO/zaR7O9K9eu
wWtmKjqhoC3lT1+JNSw2sWg3j6T04p9UDIxIRxvkvLlfG8Gjt+sJELFljPILbSKbnoKURAzMOsk+
nIydzZ0fKhYfdGp7/aTBqDyW5QZsZiWOePgTjjuQ8ZIOS08pFQSgOM463T9snaXPAreSYlL22+TB
BagUt2VYLtX95tdtekTG1XQPoatk9WICuQeKwSlrBFIGBiuLgnIw6YtF47z9gBn3fs0u3NCRMA+n
P9YLYhcO6DrhigVZ0HklVwJEpBfV78TOddtl85BZQ/AYI56C0r8abnDfaVY/SjOOZe9wX5R93f6B
WXcB9lANrNlzrEiNe+tTkiMLnkFuFvTV6a9lbsV7l8DuYKURFIdKNlfvNHdZzHNU1otfoIRd7ged
sLfOQygeEUBfPdZm9nXuezb6pRJ3F8/wn8xNhsTl6pB4s/gCsQq4v2AhEf+s0YB1wgNy3+I2a/No
b2JME/KqcHYbT6f3CBIg2fo1mZFHsX71EM5Nl3Ejj5D/ZcQ//Q/gt6puYvCj4dTEaJWYN1Dac34t
3nTAAeqJh9Lra6qWmXVRwaT9hiqydwOhnypmxeZGJ+2+nl1Xqq92ZIM/xHtgNzZ+b2vypK2nfyYy
8VftTiMHhPTaot3S7nkodfrTwwvylTitQolYedgMvSSdo4NcB4yiyhu6L6VXx7trIg+jBFr2ZjtS
6j7fdHqJ0rxELBfdB4tu1p+titYy5+VNKPeARlWHJG6QOK+hg/x3zAKi+VvZB3Dhk0k/GagHlce4
Eoh7KiuMaUj+EURmpTV8Q8lamqtpw9Y5v3omra1boqnAB764jOeRsodxFp7+tc4BwGAvBlNd0nAM
cY9mV+sdNBKjfOFAHlEROljhY5BL1UuktuABnGJZQVf75Y80aYLhJgIDBWjCR7P/Y1IyHwaabT1V
48ggeqoSBLSS+uBeH/y47ol7Y7Nj7Q47s+L4KumhmKdB+oeyVvgsZFiLtyGL6xHtiIhVsWztRH6/
tzkDgo1SvuDg5GHL/M29ZUQv04PrTPUbVQehc7f7wlOH1qylfZzjWjD1qjELDxnwfsXwFXNW8VKg
7lDKWz7p1JrjYk3g+koya+jmDVPzWTZrrT93swNDKz9uVrRd18dUV134D6CG76HFhFle3HWdmLp5
rfmWzB74BbRhxDcZbtSLhEizDskUOoRu6Cu0Ue7XIWmqAjy7cwafiaK+ce9sk+Fx90UTvk/VNFHk
mPooceKqmkHSKsdZaSZa13coX4kop8eEAPLf0Cac+Erf0RPTAojym3xiL++e4qXEUwQGNYgiQjS7
HtO9dXFe0n6M5thxIXMbPJ9hDqHp34GKrF9b5206N1trHwTrHj3wXVmas9yumk34Z/fFuPxSHrcF
ruIGQm0bSQuc5R/U8yMLehTJR36BrQGfQ9wKAdIE6uRl3QDDsIUeDiN0jZgkhl09z8469oeqH9j1
nYwPcYxClX4HwYrfABAUGboI/ZUhvCKFlgrPHfM3r4OY0CVctZ3aESyObipdjLyoBAsAzewzTrL4
t3Tbgb8Gz/5cete9Z4Ft9mKAb/qoSoblItT7gHdgLbuXGRebl6fIFsF3geVy9OQgK1xKiH5HAOY/
nL5TdUJKj2eQr8QEJ9OUxsujgM7eg1dlZIIzJ63JQ7O7y3PVOPa59j3pHiCnxXSORWb+ExOWlLyN
FphDamzXHzAY4w88SFxTadB30cWbkeHfKTjLP6IrsS3sXbBFxzquu1fyVTeW/SlYH6MRgv4qBFih
O+ZJvIVG9f6RuDSkk9VuWqzrq8aSJ10CXuIxSlj7vaCUkiO4GbMHzmAH9VcZ+eh9INWb8StEkEQU
Djafuf1ukESiWOSJELde6Ez6oKIowzlSUbzw4rps4M/hJFN1y9m1/Uf8QDjds2Kt9XkSkfw01KFF
CLzaYX5vx3BwTo3s08cGZJK7tXH5YvlBUNVtLqAImQIBIoSxDaHyWFCX8M7DFDnhd+pNqI9CgmF+
7CKqnrWB0rsH5HRfOzft1V2bxeDZSzAGzaNO5kjdlTK4KrNXOu6PvWFux4nU7X/wEcMcseEw0rAA
QjlDEVe/0pmpiX+jjP4LEhDd3HF73AYp/00PDIbq8KJ2nWYFtfblE2FXzXrcTDa/aMd4wU0ET+z9
LFUZvIdLO3/voacndErrWOdhP7KsIlXIlgTphOicOl+7jELCJEHtc6Pc3t3vsMMM6Qsma/sWyA4p
hGknDPjXkWy5ncekNnyNPT4/7B7waKZvU+fQjore8r3RQXn0XcFlgZCqvEASbD8WXwafgC4tBULr
0pKwPscpBeB1pb72NA1QeW+udXNcH8232rPlVyY7hxfQhPhRDOrTvz4TEgTiDIJToI8226d2uhUS
b+VUPMH5BOH97Bk2YkxFy32P+xWPXFZxHLG+d4fMDibMq1Sgmd6AIAbuhB1ycA1CF9sEMZnxKXSZ
8F8yrbPsOcE2hMwv0dWrA164PZlYZ6Q0BCw1ErzdQXGLo7Mkn8qRyGkELtWlcKdBBZcwqBGhdWwT
ycFC6WXFFFbzu+yiDQPdik8Izjcpj1sYuOHNNA8jZE2dqF+jcub5vIkeM2u9rv3BU00cc3qXckKe
T7Eg45b7a9x2FyZajgNQaxuIiwfSe/WxKXEEk4hm3h+zi2JrfTa4NfTri+45LG4xxZcI3JvO0T+Z
dgT5S9BczWOHdGb5xwInSdPoS1KCctDRPuFer+3jiI3gQ/sL6lm5MEvkge/r6c0S64agb0dUysdN
o/6DmXRtbgj52v52NQ6lHKnSxPkwJsGvSDr2sXMtD+HQDGN32qZ1/GFaI96Spt8BI/Rkv1Yu678b
ApX46pRan2XdOOOBsG7rI+93kfUmqYneotIiIoxUGnz29Xg9CmxSigLXnez5Phj1Cj0irsybaSFS
ZwkRhB0yPmeSW86ij4jUCbRWqqk+lrLumrcAJRfMP+dq/zb5pv7RidRYxIrL+gwurEYexR03zVq5
6XaBCgKCj6pFRCfXw6+bj0CP/xLLnHmYg719XGyJRRfL2YzWBW/ce08YXYlI1yfDhc5Ri8vGNv3X
so8pjkvtoFflavx2eb3VARWp/EpA3omhwoy4HXBzEGYgtZsUkNP6k6g4G2JGbNsngvszWvhS13HP
CyPmA6qI+hMdEpL6aNxbclYJ8fjE47WpE1nF1XQu0TtVKMXnbvreuceZwdwueGPDTOtCBBJxv9vM
6gXViWluUSxV/O1YG3kTkzIz3O+9WC/TrhRPCWRSw7MbxiihoQQ+ifDnK0jmZXvs9iH8Uj6q0zyh
BJk0XaUBuZ0MRw9Sohi9FKDw/B6ynv/B6iGWsyiV9x8JHpN/NJRAUQ8EO0995lZdv43Vb5DYk262
r3B77h7hFhlHqN1p9IegSLrRkqPOD+A8JmofPoDGIH2qUstPDl35aJgJ3AKENmVamptV5UlYN384
AVYvxxVmsntLdAVUsd9mtyDF2P3RworuNSQWYOPHHMAB1bqkjIlZpx+SEF0WR95InGgzMVLlTddz
4Gx9NMc/NgLa6m98K1V9lvHW3iOcCjKQRSKOeGhRZYxAleYCrDJNl7leyVWIWuSTRey3lGvZ0E38
Yh8TjTkgktnfq7bqYYM/cM/7nOqIgX2y6u6KIn83Pu2NiBOS4EcX+RmoudF1+jR4ep5e4akwmYn0
mm3gNJ2nHvtALt1xTWT0c2krS/ow09lTCefELI/k6efoWVwtmy936HKnsZKuY8uKnG3dBvY/VL0E
M7qqNsDfeRB4FSY8ju6mmPeTyXqPct6rJyJ82vvVizFi5xxwqnsT+PayxzjR0mNKW1qs34Ubuo7n
PhLHwhpxGtopKlNUvWs0/94FxXzqAG6LXDYXaZhoc6L4dXPWF/T43uQ9p3bFYHX2ar8RmHowBIrq
NbNELEx3aYAomE2RfSuojjGW+ijBoYI9vLmh1i91KHCOvN5hTlX19B2P8e6yAaJ3OnTNNuJMl3FS
npqSHh15GJTvk0/apkzfREFtrvxvnKsJTSZ8tdYPzpCF2Rsi9T09+oPWTF5uQ45CMCxJma+BZ/8F
pLgMt3vJwAG5EI7yXTelGG9rTsLosFJD8ZWR4uQ+zzD5V7s2h3z619mErp79xGZwNqnfZURVmqZf
bzpHJPtZBpoi6GugCJCLrkT1vdtYiRs76jq4LKCd1UOmSQG9Jf6PM9Of91octNsm5m3hnaaRWCZx
jDmDSISPafXb/W5Ou6h8wGKE4cpnQcXGBRuKDMLj7V/8HCkevqxc8nZFzK14SI4gH8p5BTzBu2M6
qNtbh6xNk7sEwfD27IQUEGjUI8uplszyv4VE33I2b32F+CaKMbWQiOEyz3smzbdDWr8ab8dLnEEQ
oLhof0Sbir99XDTcF6POXv8n7bx2HMeWLv1EBOjNrUjKZcplZtkboiy96I349PMx/8HfSkojzulz
011AoRTcLvaOiBVrSflwRtlYJtl5obRIt1CSRrxsuHfOBOKWpy1iw7scVU9T2wOlKe4wTqT6qVJM
tDh9zvi+FdoWxgOW29oKWmn96oPC/xkzAYMbAAwXSTSQ2XGbUq9+pUHH87FTQ1KgRkr9yFM6fjP0
ho7WOVUevuWDL3hrOc6Fck35rv/cno1uedZ1uVrVlde3+3Nfwr1igid4bS1SfMAmaAVe915O2yk8
QB17xYihQW3Zgfsh44Z9CgygP8Am8Q5QB0WeS6G7XA/pUBduVhfZy+Xyft8pUv+pUCjCAaIPqGLS
QXPW7QC7hh10ltSTI9dimk2KRu3XXhYHX2AdCYkamtR6pp8VypNOTTI3USXNWIC0AKUaaoDRF6Ru
m2yNe8/xWWoLBdAQBCeSXVK5IGwnUVeJRGBj4kpS3IpWzFdK+JSmlSIRDpcgIGVb+im9615rNX+7
Tq8JTzlAuRuBpyBUJ1OckR6kMW3v0yPqwfyQSc2mJ4fyZA41oOkesXaUVCHykZ8aJTeBWfsV2AmR
0mzBgUr7yA2UvGJovlcPz7JBGpTu9NJr7a4iKw29iDQQkFTwEB+TUunDlVmZwdinVRTis9zSWEDp
QCBvl5d92ztiSsRlE/+KYCcuEVgsI6voKPFbmBaoyEULv5KVzJFjv/sDgJ7YzwNwCltmYDTqKqsM
n04S7utVBsfo4EITpr0EBaQJzkjodRI7kxJ343kETuDz2GcJeLdPtVeoFIutqnIMlVwz0DmxPMEA
E5LPgqyhfDZgHPt8ybre22fIz34xxUvpxLLctN8uCiVv8ugXK+LdS72e802dln5ZmEHBN5attaCs
I55t2DFheJEiUpEumBMwrgocAwAuCM0kWjZL7Us+hj2Op0EYzBfrebqx1MH7VIoGbc8UbrVXIxcv
Dr3l7aFoy2Q5AHT1wdHr9W+6+MHu0CBC/h3CPoKNgbSv6BLFiwf4ZqyxYZk66YIMZEzLOj3ckivQ
5gR3BzhkMIRgJuguzQcK7XJaJl/itEu8JzNJhB6MdyI6aaTDF2BJJn+2cg2+s07rhl1B0P4ro82A
XnWhi16CodRkeunojlmAQG4U6pRgi5eRRIWffWZVT5koeTISKFZ5fslVnzzKWTxXf89Sm//MSA3z
BeXZJEgnY3D52WppabimVfSHlNRWtwjPnmL90UWBEpJCbX7lS7GFjtNFql9hkdBzWsfNlKiozs8p
SIFC2fZqSQ2lOmuBv8n0yhwcixJU7pqNjMCOCer+SRqZhtxLFrQHHGsbuxSaQKFJuANhNUq4Kfs8
bS7dE50ANEx0UJBImyKkRcwiqAYHKFbVT90wrP6ZvhFLP5K/tlTaY5XWMXoLRqlWSDhyNBsGQrTW
04ZesFA1gh90DEQggiurqw+B3+sVy9MD9YqqRl/WOV25Bxjf5W4ntl5PwYSGljBegmMw2bhdTGeg
RBPwr5Ac8A+LnosjuCHQ3jwoWgOeIIuWR/4sZzuD1gZhQ9TSyrQH11niFlShMighaKQhKRGCUVt4
vKUE20JsLF6WCYETJyukKmiHpSLIjp54prfFy0HpqSnCCCKCZQ86mnbomiOAfBjN2fi5CaeJP4D4
q20tVBvl4FfCGQgLDcVhx6UW0JtR2hLOOn0hBzTQookGmbbsasvP1pYW059Isa1RlgMknerTpaPo
NmaCZWaH69chNB0CO0yk+nfXFMoxVSG4TmyrIcuzu6A4CBfVWRc9XKZ/qYsnQDap+lWCUYIisCYI
3YkUVVCSD4rCCMhIbvamEwF3AQ0jUx4kNwixyvlzaLT6rwRHA/pDoUZhDK1KvafTYYEE0mYkTlcC
QwcNTuF1meZx7W2STm+NFWQ9ZbWyOh4sXIhgOCxbjMo4B+usW1Br9mXUbLNzSlNy0JbKru990bfI
UgeS8nM4q+WzfCa7/9UA0CUda6CH8HwNl9p8ifK68J4teiXJXuSCAGH6gJlVQd+t8FVSqzZD2Jdf
e00M8v1rqygp5tP9IgO/o0s8VlNH9vziVAv1Wd405BZMOJhk+TWSQx9OeFHmcV3EHcgeYeyILCS/
FrcCGJt409O07S9xyAAD6lIizLTKGrKB1DCD70SYfbWCQLM5trJRVG7Y6U0LTrkW/A29xb5o5212
oamLLgRJeDLJ3kPb5VmBd/LiXP4V5YJfbHKzyE2g6RZhCC2++nd8Sg3DUE21Dj4n32xjsg2GYlI9
q8DEFF+zgRswp48uDeJtEERi/d0UeXCTHKAT3s3CS6HsNTjqgnUWAUVAqgL+qIVGJg+p4CTy4y9Q
tXT+CNLVxJesqPLsIFHwyJxSUavqWFkFeLeBNRM3NAr5PNplQVOKN7XJdWrUTUXWo+2isHfSKlDT
I3nzvt8qOrgfoVV0WgEMNfPoZmtaladir3U76KeH36rZaiG43Dr6+ZhmVRpJQD/SrMqwGQIj0USZ
+1ee0KzGbSqZQJ/qHcDhJnyVk9RNAeFhEHSTuBgE/80fkmWTSRtzXds2KzXDwyzdo/U0ZfBFIjIh
6IVMPqHQz0beW3wC+nYXiK99FyoRB2DILt0gXWH7y1mdgZGm9WbUiqyN5N4K7YoTalSBYbWJ4Te7
LikubluihVKCwaIg3CE0SCMBqAoLtxb3RbMUdOPbmZ61jdgG8sGnR8GbIbu9EZKQZAs4qSpSM4dM
dcpprjXw6QRZ1uyof7jtZR2lfyz/K0RdM4t9Szo82oH2ncmG/ceczPTQSY1Mc1KzM099/ZbZl35j
7DTBrW1DegvPu9JR/FUKIYOdoet4SOc0Wu6s9Af7E/ZcMiCBDMsCPag/CKnzGm1TzaWf7/Jb23VL
sOVrSieBtAysmQmW7o6cLKaFTrbM2KcjN0JE+cS6QYklt4dmP8CbQbTjiys4CCxuSi2npeAvcSd5
ZzcfMcf15qL8lTthmWfxzJa/nQcycKI4LveoOf2uCX/FQV3W9Hm2cJftKO8c/GJJDW0XFS+PV/uu
EQkZB/a3oUvTTUWRVukTOhh2kpqeAPM9Kc1LpL7+CyPEqtQBeJrJUxHy+Owrta567Q5e28+WLv2h
e/1kBsqMFsp0LBwL3iD0AxoWiUXNnJxXXbAq0dRy2JTCL6X0IhufzGLGxHSHYEISQZfokqTxaJQm
2hdS3lpojMvRASBqXrsl/aT6ukzWwCseT9n0sE8NTbYib2itNnmWHaL8VMcvsfdXtn6WzeGxlTsz
9mE4k6MWol4wJKUUHarypxz+Nq3DMCfXNTdjE+pnLYgTipXMWKLaVXNQuLwuLghwvZzxG3Njmax+
LvRe0IdKdDDCT56299TfarZ+PF1zizJ+wtWJhIytV62W6eq8o+bvWRQxerlU/+FpmS79ROglaBW6
rESswCVoJ1IG389XVT89HsrcbI3LdjWUkEYBHl9adFDoPYmFP9AI0nk5s73GKb++QP9nJLwsFUmU
OTmTkQAQyIVc1KPDyEa2oHK2FWs6cR+P5O6imFTjNS5FHZjbx5EQyQFoRhrlEOQHE07ZCNJRKfxd
dvmMoZvrYRyOrOFgFINMiqJMTovRniUxuMTJIayfSW+E1TN99m4IgHDIv1000nYUuuDJXA7ywTO+
xnB9K6lp95RmAsCXFnRgj4c+pVWfftDkbPX1oF4Ejw8KBtlNoEELNZlar++UQk5PHbIqXx4bvDfX
1zMwOWOIYXh6RVbo0For+ccZhsnUpLA5O9NTIbrpwCYHbTAKsqaFnxxieExTQMu02gEPgvbNWkGr
Z9F7GfdLg+aHx+N735HTHWsqBreeIoHznu7YxowlkcaQ5GCdhQOdk0DqjpDs0QoAgZ/wGr8YPwkV
2+d0qz+n0DaRB59THLk3x6ZqUpQbH3uqPpnjSAm05gJ475A7QeMGAqoqtPZr57mhjjfIzVA1SZdp
MdDQ+JnM8UUyPVCHdXIo6hdyvgtY0xKiNOmbtzBO6hJiLbB8iT0zwVP1FkNGw4nnjC7ywNJlfeIS
YjBeJRmmy1FGtkkkkK2ghUCqOWpf9O5Nyp7IDEZkbBpjZco/+yI5jmsBAuYCTVi+Ju2x1Np05qtu
7qjJR02cYR2Glx7qt8uxofPy0r+FMCFYUIw1pC+kbPl4Cm6c4miMt7UCwY4lo6Lx0V/lsIBqqccM
GP4LqZ9FWf75zw3o/P4oEgUR0zRSImcJxkjLL8eOMp6iQNUtfHts4f2Z82HvMIZrE5MxCG2vmYTm
lyPvoYVuPgfqb8a8V2O3g76buvgGDpC2sGbW6f9hl0jMMDQeYNbkbJD0hQPx3F6O8Xnf5t+gRXSE
sW/POggmdEg/+wbayTmdt5sDyWCZRgOtQCRPeMJ+XLCKXpaCov5wFCCVrlN6IziTQFd2ajBzJu9Z
QiRbItpELAMJkY+WzMLzys4vxKPqQ8EOtZQXbeAPByk1o2U9Z2g6j9a5j1U/EY8N9AJ7+H4F8pUw
6HJwk019sUzn8Ya5a8+QSdC/BzPm5I6+kFwgIu7Fo1zFi6R+tXg/wZJfpJvHdm4uRFkfcwSqLJMf
NWR5slSaDzgJ4ItIB7xxqLV4VRdvflFCraRSn5GPbSa+PrYo3/oOTBq8bchKEHRMHVpKc3uldhfx
aGTwqyaq8LPydPNTOlDrSeH9etJUJdtW1O22ajVIv0n3FTDSU/aEM7bapxE1rYGkIXSNfpQ+9TUw
d1jctC1UIoumzr/XtLzQm63V6xZmikVN7cMWOmGfmlq0gdsz+EaPeTBz0u5NpEIbDMRY7HhZm+xE
0DQZHSiyeJS61/O3KMYP2kPr1OU+n9mKd840sS1ckeRZcIfSVJKV9J+QVbnF8YI9PM6lZa7rbjhs
FbO3c+h1epp0ugF6p+HiPl6726Ub3Qjq5iZO0uBh9/G4ZVUso+DRD0dDF5bQH0D/ISzbdBsAYKuU
74+NvcsifvSZH61NppQ+f4mbrx2O5S+Q6fW34bf0Km6tZbT0HHUjb1ofJsSF9SN99t+at3xbLh9/
wLvwzc0HyITfxK2apr9LzV09+VUB7h7QqMOx2/ov1BOekI0U9tqL7gyr/PM+PKaovFqbah3tgGTN
GL95bciMXlVMzbI0/iOPHuLKeAwvEhBhYzj6FexNNFc9BTrKDFH6VUop/sL3DEdc/TOjVZqmMadW
hq//5gssEq3sa1khSfDxC3pZAw4P8cixqgQOV/mZvO3G650u0jZ0qn+nTxowvm7Gi4Z37WPj93Ya
Lx5EuDVpZGed+KUm9Ieooux/VM7Vm7mtDNs6n1/T4a+Zr/4rS++78GqeA8rudK7o73s6W6g0zVOQ
36ZDshE6WpzM8+fH9m49+5g2IiYg0alxPU7W9ayAe7JiXzwywm2je0vIoCGFyF/MdsbSXUdB+peG
Xy5jLv+JKZLOwaCKKT7pUOgZnR+/ouoNhbiIbjfByxdFIrpFZsz5p7sjvDI72TdwDCppXGJWMKpl
2a7CurQFPd8lkffmeTKgcjfwq52fl3BFO9B8NUK3Da3YzcnOl3NC5OOrfHqIuW3IUBoa7Gz6ZCf1
ctZm8LSKx3OXhCur7f+iPNSt+xiGgMcre2/PEgFpoiWhaaRNd1IqnzXgrIxbpQAXDxA1r0FO5t0n
jfblx6beU5nTUV3bmmS7hrLPCzWJxWOnNTR8oS1jU39eq8L5E6iKfScrgh2p/fNQlCeqWk/poL6m
yfAcQWdlwzQduVUKGlqDZn9hWNB1nSWFbi7x4EMXHQz1yQ8leAyFcnAyMoiQW1CY8aTfgamtZPCN
diF7rt52oLLlasbx3xRP0GY2uER1wL4y2U9rMjijoCzon0seJbIGs7FS75u4+SJqQ2SnyRnFJ+X8
E0rkTVao3ykO7kIz2CZlJtNCrKwBZg8zd/ttAML3KNwAJEuRE7YmjzGenmTAvUY81rwlFp0mRzbg
WnXGyp3javJA0NC/UQj3yFV+9Ld5YyG9FQvSMVvA7LrtVlnnRgcAwVGxhPXu8Q66PaQfjU2C2ZIm
fkFRfPloljRQ5PJzauwH1NaAbovrx6buDwzpAJ26kCLK1sQhKHBBKjkdPUcaQzp9GTnG92APExe9
8p/6fzUwTbFkWeTxbImTgYGIHsKGjDQng3gUOsUABlWQBvTiPB7WrWNhBnnC4sktKl7TFx+sQsmg
XzA0NBWELXIxrGr0rVZ+pvgzr/S7pnSRTWjBmKLL4+Pz6o4SpEuaNwRAx5IC+F96xkLbD7vzLz3U
fz0e1K0PY1BjOADWT7ZEc7pUEFNrlo+lM4gMMBt20m7BU6SQaGXJTGlAGh9wH50YxizYmi0d5UeO
+8dhxYkaVwiXyKAmckiBgd0Zn5CXWqvGW218T0ERhOFnGiChXF3HtHgqwYxQ++3BBiuqE4Xgrk1K
hJO9cg5oISw6pELMC1h2njipcxZT/V9sFKI4Q+UpIwHenFiB3UyiNN3JRx71ItAYFUChfLbll8dL
d+9EX5uZ3PZqSS8+Is7yMUtwglshPEHrChjssRXp9l3KnI1PGEbEvp/WePNqyAUPNrpjpPy5AI4U
4rcaRtVzuo6TPyCWFmqKzjog79Njw/fOwLXdySxecvLvinGRjz4FXDVVn4xuLeX18rEVSb6zJ6/N
TGZR0XOlG1JJPp4zSA1MT3Ey1MjcqiT7P8JC0fSo2w1RULmHzjvcwj2Z7mIjDp8vsBPMfM1obHJA
EK+3VJW7h2thKiau1mc6/jvfOF6A7pBrIPKFYGfhl4biQkLcuI8HP563iTnLIDa3uH5Y2ak5jzKK
Hqvw/7XRdwVecXJltt+f5JwdW9Pa4zdPQVHNnMFbo5ZIr72mmjrpPcKMj06AXpqWPrbYOIaFtBbO
i+E1UY7dRXqOoxdT31r6jL07KwxZhWrxFFQIZLnXPxpUvKgHVNlZR1lq3ALyjyo8FfEGKnfY6MpF
0QI7aT6pimQbNP3iPGZm+U5cC0rZpCdz9Hy8S8cteOXNLXpozEi9BKe0+aFZB3pWFyowKDBxcW83
7TroIWBkytE5ENITAMbhsjNom4ILqoA3rNFT5Cl/W1oxk3O6NzOGSVRiKWiKEvNO9n5G6zRQHsk7
xvTcgKUSK96PW5DpLcj4AJFVEkN0G3/Vl+GccPMNWmW8CKAFl8ZIm/fUVLa9HZQa6K3vn7pG/pyX
mzy262ZJghEe/J3R9K4FN2spwD9lDass3WnhURLWfljNHLk7lxIADh7xBGc8WXiJflwd2m/okpJi
/0TTpKNon8WBrEr5mv2SwW7sQPCKmW9Ds+N0+TfDn7l+b7NIH41PLvr8rNUttBn+KT6by+IC0Tl8
C5b6Hdp3Owf2J3lz+r/jbv945pls6PYV7ifRUvXJaQgvIrBYTfFPsDfReRgCa4NJ0lrDlzJXp7lz
0sfHBccOaKFqTOs0KHgNF+Ni+Cd9B6+kGm7O/d7orEWix25WfBPMmYM2Z28yNDVCTQWxNv+UN2Mx
CmKZ83ODVB/t/A4soo99521aUwF4AtaIZA3xNq/cj/sGMJ+sQ4ESnYbL3l8n6ubi79Tob8sCxtFb
o1Jlhxk/X150f590pJBtqf8VOdAyCbYsrCzhqYIP2YNCtcgFu+hWtAoGUJonUTgXaNys+cdPVSbx
DKKKMPTHTXTKPgffWHDzWPwpPvVus0m2oNE+eWDVZ6bn5qU1MTnx8h3ysegXdtGp6r4piHs3fx5P
/81NOfn9iU+FV86odI/fV1v4RszCplO4CH+0zbf/3I4p62R5de5HZfpkNduyPl+GS3Squy9qWe3N
HJeU6pdT6HfCzDrdvMUZk6lyXng4ci+Lk2U6F1pXC7HHmIz0vBL7LIF9tCAGHvJsXV2adkPj58wr
6zZWU4AD8drAHeCNSdF/3MbihcAU7rhh19iombjdit25ofkhnIWt3RxPLJFcVcaAmgTN9FmcanQq
hq0v7shYO/1G2NP9uxTX4cytdrszPpqZXGoXywjSSED4utn2TrwGvCrPxbe3m3s0YVHUAFUxvp8+
zpkVGqkoqKG4qzdkpx26lxaV88s/2lvYpp5//6c78IOxaWWIfCXKeQPTFq8Dx7LlZ2nz2MDttvto
YHJUk/F9dBHf16VzYZ15Bj4wsybyrQf6aGNyXAvRgh2pC8Sd8UpjSEpXCw04L/0z0/fFO4S2x8g6
JzyS9N53v6yTt+g2NKEsjedm5pDd3Ljvu/B/185UPq5djfhvkXaRuKtci7qCZVvb0DFmxnsbNE2s
jDvo6snX0V5TwTHKDnE6F8K6pemovxbyglzWzHjun6p/xjO59OA8S5s2Yjw0oD1FjmAbJ3ktOHNm
7vqJqz1vTo4V7MW0G59ZwcoFzeOQEMRPnH+0q7ntKM2t0MQjQYwBjXCLJe9krRt3PMQ0mJziT/mT
tZc3il0s5S+of1mOMnNpzZ2EyWsMLXso1GQsy3Zg50+K68/P49zoJr5jKNq4oKFL3A1La5n2a+Un
z2/7/KQuJBumUlvfW0e4Wq3G8WfHd39bktHkQQaYlVfLx21ZnCM11IJk3JaN620TR94UDjiSJepP
M17lNrgYj8CVrYlbkWUPKUK0GnbjIl7ceG2sPee8DtaKmzmJ+9iH3fUvV8Ym/uWsmcowdk7tNi/r
uRty/LcfXsyTgUw8RknSqlCAAuxadmLopuz7zuldm7jcCb88Hsf9Y6brBugRkgBUwj6uEIQ4qSCc
CxEMebyGssXNn+JjvvPsaMZvzFqauChVgIw+ULA0HrBq4TkQgG3PW8+eO1WzliYuSoLnWCzGMXVu
u6kWoct70FGfy1U2A3C96wuvJm/io3JkaRL/ko8+qndUe7wujS3NXf/t1E091Lm5ZKbGgCBG3PSb
yKkX0l8bRq+X/3I3TBwShCCWFCkMqFxC5LCoFtY+tiUbfamZIc3N3MQrNcjen72YETXciglNI7wB
7fokzgzorvP7Z4GmhRUvFxpFtxhP74yXr7yhiG/PeZ47XhxUIA92CSdHLXuyOkD1KY/S4YyRwI4w
cnlO/8Ux/WBjsjBDpCJBZr5vaYiGnEW9WGQbYTN3696Zrw9mJsuSWyhg0WgyLgvavbbI5Yccxcza
35bfANpdTZg+uRV8SBDCIUTDu1jQv2/XzyiNOhG+OoR5nGaSxDbnTCq3PvWDycnlgEqXCt8UA1MO
+mn0q4J9hkR+0Tiis/075xfu3XuUgy2iG3IeoMYm8yhBDhhlrTHee/0m/5Y/9Zwi40fooNs3M7Tb
bN84m//YmqKtO9RHjbx+t5XuW0ibXzq8UUU6AhmxZ/nVO0h29lteJFvxyXuZdbaj257cVh/MT2YW
kb6S5sh386NbTxzgo++nuVgiy2AHxHkzTmr8xRuLgB1BajK/QIP5+6u3rizpUgJHH5MbLmgwf8pd
ddHbiL7b0BvPePi7e5VoFVwoCURN1SYXfV2Rfq+rWNqlKV3WAWV9/aQRgn0dupPmb6v0JINQUt4Q
yV109Hwbgj433jsB5hgw/+8njHv7arxSUIQxNLMS15lsJ461P/+kw7r75q2pq9rmXnj27OynKM7Y
fW8hnM7ztd3JhT30mgAnBnYrVzhAKl46oWPaw3O35159lj+Hdgp7Nrp1jneof0BK5VRzBbw71wSF
M0sn7qUUepMNgfyFuQfrSWytoe7rBG/hS/gyelnElpbpM7JtiI4FL+d9uYidOUd192hdmZ9eH0KV
kHBDfHQXPGuH2tmVz+q2fg7Xy6W0XyHP+wNBt78DW++8mtnj906VZukqLZ40N/D/yZprXSaLl4o1
PzWutq52AXe+tx7diLyQn+bjhPec3M1qX1mcuCxRby++EtbSDnI9lIrdzjZeu9X4pDmvK/viEliS
sIG26qnfdKsxkPXWg23B5f4LacVkUSzn4yP5zlMYqMv/ToM2uSkiIaS5eGAarLV2ME9U90/Ndlgi
AMNjC6H688/qF2L0q9xG0oKAviCwmFmJOy/9D58w8W+dF0aQo/EJvZM4yBI42c47ypvBjtbnHdLU
tvA296C4F8p8sDlxOoRrlS6gkM0y5PkiXivvgTZN8w5wle7VWs+McZzGB2s/RRoYpaJ1illKu+/K
U8C7vGeT5bblzBqaW8+JS6lRi08TkYEpHKdsX9mCDSmsDTtK56CmvZkZ18wp0iaBQAkbizeM4+rc
Ma73eGSk25bhpUcPf+H/qyD0w8pNIgLiLKNMo3HlOCxjGNo/V7bxcl5fHLDpc6/o2Y0yeXqO0jCq
4LE5g+fWSfdoGb2vXudARrTN5y6EuemcOKW+HgnjDVxEw0XUbmhTQ4jNqR3Iqlx54609nIBw0nhi
57bB5kElnFzX7KrevRSunMLEU5k+PAalzqqiyfueF4Jmym4Po7NSHViv7eo4+gHLEWaTecp41z44
KdOnq45oIbJPrK958rbFHlfoIrK597/UDjBpZv1Amu8A5G1tISy7aLfJZ710Bhu1+nZhbBsn2Sd7
tFv/ZQ7weu/pE0+FULppaS2bIXM/V25FjvO40k7iYu5avPu6BTVsSTr9HjyrJ5ucLvs4auJO2um7
4Zfx7jHQK3aRB1nPJnLvPfaubU12eCk0nV5Bf/KeBpRe+2W3ajetM/r/89o/1gtjlezHazHiQMMZ
s3jsQsYtfbve/wx1suUhD28QOcB8s4UI0yZxzKUXzQFa5wY52dGRrnghLO/4KZuXu30+hKfRLaJg
cPhXkdDVhE6vVHy9BNU8tqi6k1dt3zynHW9Plk9eqP8u2ANmScsCEFnAZZNdmSgJCaaL9D+nNXo2
d/DG4y9YvE3LeTCXgft4ye6+2ngy6vAxqJBa6pM1SzvDT89oOu7QTfzbO/Jnpd68FY60Kp6Fiwvf
0jrfZctglxFoCitt7s16bzHxTlBDGDLMfNMJbi7wIKVIqe0sTobJDgX3akOW5fBKn4tO7l3c17Ym
k1s0ppjUkE/tLisi9p1l9y/14rz9/4iDxnM2PQjXliZPElgB+0qNGJVxgC3+R/tmrCMuVPO5/lv+
OO+LpUoRwLMvL48X8xa2MTblXc3mJPjBz8Ca2zJCdEFP2b7lTao9eU7519j6tvJHXNQwjczYvLuC
4OhGVBSKnlMn73meFJdaI3PPCYv2kG19l1Vc0SctPv0bB2Nd2ZqsoASFTFgMNbtlPRZDwz/VBkD7
zCP23o15bWSyeK2mlVIMI+H7mR9dJ8/6lcYD7/HEzZmZrJVWVt0oBjPOW0zuvd1CB78AxT1zwO/e
P9fDGd8pVwFxecllCtatTGG3PVQn5cl3MzJV7Ur9Es70y88NafKCrOVONgb0u99ryKhqVw5Syez2
uRWaHdPkTg2540zK8TJ36vje993RLfe2t5B2xZfHy3QvP06P1T/7e3KnxshkZpLPoEqHZpt96AaU
F4I1j7f/ckNMPHF2HmBaGjc3fP3PY05q9PsMas4Njqtw45yuBjS5P7NMqvRRTJJberzT4rX647If
g1TYFB2o9Z0hW1m//7tZNCaxqdJ6Ul0FGB1LriKJmdQetlD42d6MP3pvA5sMD6oWUSFVbaILMMVM
GykUyIl6kSkTdvt4DZjhWXF+1aAAOofe8B+fOGhu8frqO6fT3NTeeQB9sD1ZwgpmzZTGCHn39DU/
ym78NCwg5bZbG8OaDX2tmy6T1dzcjp7i0YgnC1obhZLLPSMenin7QphL8h4FnOf02O91HpnK28xi
3smxXQ9zmumpYLaTtYRhGoud5PhP+fKwObr5vjp+Wv+emdM7PuWDrYnLjwbwz2rE4BoXuVgCtvg5
WjRrbebw3XsHfbAz8fpW34cQ8jKmr7CHfxNtAVjAsNn8Aei7+PZNXkK3ia4f23UOqqbeWT3pHeSj
GyD9pzDPKoxr2eoLJlNt9mlRfoqTeDWzYHfuaFkCvaTSrUC3mzp+w9UdEIL7kZRLNR75/ym7xLv8
qd6PVfpZcMX98fxja3IJQPGtwLM82rLfU7DBAu7r8WU3pp6oyTqWMBtk3duQYFVHoLQF3k+cjK8J
L2XTSKW8i/SKFkhXEL8Z6V/dmCWduGdIFoHGgppURlq1jxPZpE2cSpEq79RVSyRPFZPk2uYFdKwr
L8k1OiJX+Mzi3XMq1zYng9NiFQmYBJvSwTulL83n80Z0FecNxSS7dM+fk336Vu8Vt1s/NnxvIa/t
ThaSUCQTkBqSd9CMotiwrLQ/jw3ce67SF/TPbE6ucSRjfEONsSBAxjgSIhuOlz+JHtosmXtu91W7
KvOfzVnY5NoXs3BK1H/n8Of3/Mv1N0yudxg0pXNNh8FOtL1t/PQzdn1X3I33E+yduNHOoYyB4iZo
k7mTfw9L82H8k+uilRv05FpF3qEV68b7dqM8S7Q0t4t2kSwgEb44+lJxSxt39zYz9XObanJnqFIu
00Qw3lQ/dz9hpl28vaxWRwoD/eq1W8xVoe5VR65H+u59rxxQmrGREJch9LL11eD8LBaH74mzgROF
y1HnZi7HePqpW/z+byf5/dOuTAc11NTShUlGzYk6rbAYNoe31XHMgvxAQInk7WkubTCzp94T9Vcm
1VI2esqno7vtMBktYRYl2z4XQdwSOkFECtvGyAFAq5EyZTo0SiFEKEob9w9SEtFzuzwsD+Hiz5/S
LV20mn749t+ZfTNeg9O3xrXJyTWp1BChhz6zSa0WeEW2LUjz1NvyRV/n9mxF664LuhrgxN2iiFY3
QcEAg4CM9HL35r8fDfmr+EvbCk7uPB7dnLnx76/WTVYFI0xDzGlxthjEvZpFMxbeb/NH8zdxqlYb
ITvh/d/dqNqqG7qZzXqNJyBZl/ZfhIhmbN496nSxWuitqTQXTDycQIoF3gBd3p2/+ggTtk7+Bdht
obioBz+ev/HjrwZnyur47pZVFJbg96SR7uP80TSSNGhaK6cS5rcAJrtYXnT958dGJsN5N0KlT4LV
A0uwiX40ooCHNTy1VE5m98OwTkNHoBQ+x96mptCaiTOTN07OdEiqaeCHIdCBP20yeWJVFq2BEsQp
HkJ4PKLQlZukclUYt3OtexoQHXk8vMkL43+GZ0EFJ9JnxrGezCHvUNpqOkk5db0bNSc0lhfnZItC
ov3YzriXbwZGByvtpaSMgJdPptH3pSTTTdYqUhobvitzofhSs3ps5f5o/rEyuWbysEN3vZWVU4DA
o1atAolUrY9m5GUmkXhv60EBquigYOkVmk4bVOlFBO+0clIF0R6lLsOM9g19xsr94fxjZeL9/L4o
tLRmOCTDll28h9Ic1Vi61PSZJPfccCabXAjgoObppZzYfYvmDHv/Z9P4/nht7u0AOn/GkyprSJSP
g73ydsNlCLVa4SBVkCk9RWnYHmJIDGb22b3jyrOcZlplbN+asgdkVtMl8lCrp8Z6Nf2DJmbti+XB
SCu3r76gFAtIKfvN45HdO7QjZYGGYi+Uz1NOI6XIm6gVLeWEcoNrln884WWgZxp5e5oo5eVjY/f2
xLWxiYdAQaZCgl1gT8i7PPym5puAMFGb2RD3hjSyOBvc9TjXKYxHaOt6QNZOPcld9Fnr0VaLxmYD
PVjXsuA+HtE9WxDNjJ1oI+fNdMkUlN8afJB6AkDSftczLg3ld1oj8pjPzN2dLcjWA7Qh008DP9l4
DK62oKz6I6NPpJ98byg3XdIbiyiJy/98PKOXgyxGHNuEph2eZWlKaAnGxgmxWHkBAPHUSqWd6Wjd
C170Uwv9r48n8M6WgCpnJIGEh3mMFT8OCzKKWI+j1DjlnD5HkFPNRsD+KfFiJLwuc4QOd62NDYNA
fhjc9IqqEQjIMth5TpcaMRC79atIcnotQU20lwfzp96IgfKfn2r4tQHScSmqHLSJX2+Qs7yoA7eU
UOwUNHOHUe9jE53NfeZFhxIJ9sczescf0gENJF6Dq8eUp0m9Io01K6005f+QdmU7kuLa9ouQmIdX
IMYcoSqzqusFZU1gMGbGwNff5Tz33I5wokBVt1s9SC31DpvtPe+1okTjoV29ldkULAB8uy1l9SYv
pEjfjRk9aLEq2A19ORqj5rMh9XkF+sm/8FZXx5GuL8daq5UbthFp5jLsS616sznIGJyk2QJCk3ME
EU+8Q1dphgobD7Tka11sDJ5VA0jRI9ZPB3OJlJk8N+l4xwwKJLtHzwh0zIWBWQLY8OPdbD0ZPFTA
vJSB6YcGYKjZ6uGIs0mBh+6ICTVQfwicUmETLt48A6eKmtSJES3eQ+8lv2eqB+QxQ1qYRKDhBegr
T49//l1FXQiBDjqdlit916mp9MIuayuihg5iOLYfi0/l/EvgpN0WtKKmAlMCs5YINdDHlc7WsdlR
e6W1o1l5dJXIJLtxa2F+RUevREgmM1/mOu8ARx5lywIiIWafCrUYwyQHdTisTbVxohULjQULF0uP
KKshRpCuLh15lutuAr9TkfQOiMilb7Ck2rDQa/cmUFw1AELh+j7scc4aqq9jYUUpGLlTAoYYcA82
0NDbn2fFsaHSiaga0AkazKX07Dow55J5ZFaUmbsctD+UgR1IARWS+aJO7eG2sBU9hzDE1x6gPqHx
0s2h5TZQk7ZWBAj8Q5X2ARf4g9/Z/NLRbK/qvlG8/oVEE4qOOV+BHymlDrXH09GsIHFO9RcjA/3H
UBovXds7QTe58EGUZKdxVhR0eJw5vC1cHEd61qCaAGCEAT8LFGtJL9lcpBj+q6zINvdW8mZg100d
jnw451ugIGsv4H11ycKnBDKOdMwGYVKiKj1eswJCTf3bNGBWLOmCwotuH2lVXQQ4BKymIA8RP+TC
UtkgrAHYSGJFSk93vfqrN96cNu4Hvud849OtiYLNALyIYQBXSF7G9zoAj8JE2RGAoR8W0LoF9ma1
SBp/EJ4ARulfGdIX6l0np1rB7Mgd533Om5cUxXKv/QXiHQBVopCtTIcuTZ5zsmXy176YIBsA0iig
npBGX1/kAOLitPIWOyptZvkLiCF1ngQW6H7AA/f79keTZ9Dfj3kpTFKPPiXtwvLZjkA8W5GDSmxV
3ZUWre9RB/R+aAu3j8Qg9rNXYA4L29sPSjcU3+ZRwXQNaGIGP4GOpwHQNb0vt3/b6j0AWwU7yQJh
RX6gecY1PrnUjpKm+jH33/R0ADtH+a1MyIZBlTvk/7kFNHtUB+CgNhg4rq88T5rmP26imjFmv4SK
FibMOfaANwBoScaAzVp1v/qp3Ova2+1TrrkM7PBgzwHtLN2Qq0AAzJjtmiR2xIvdgfKNk63d4eX/
XUrBrQR8a6DeQsqQ+vN8KAK6HOjL7ROIlyDbMjgjwBSiiQyELyn7BtlqN7tp5kRu9QjCaH/Sz3+T
feNq8NiRnsJayntQ1KI9CKMrJ0rKuwpnGfqNjHHtogALBZwL2wC6h4xSBkjw1AEGrxO12c4agzk9
1toDGTbKVWtXBU/jQp/FnJwMGzDb4HPs5slGoeqQkX3zibsbVlgewHhX5UsRkirPGgMx8ggRqpIe
HLc5gZ9ul7gKgDx2epMG7aSeSMvBsqv9ebkH4FMiDTaBT+SoUrwA2j8ULoTdqpJdm3uh1jl+b571
YfwL53kh6P0KLjyNR0elGAcdNivrfDYGmnUPJjrfUFpfLTXfM/7mq2HGECQQMA+ALb62DoPRzq5W
e3ZUA+RE9ap96mLEu2Ub+dSqcvwrRkY20foFGzELxGSt4z6VnQagTz79QMt7I9ZaMzmAP3ORjsJd
f6hYKBlQx1F8dqLeSf2yzwMOUsjbNmHtOQH5H4iQotsCMNzrK5sXY5rbJYVNADeFzrtg0aNSz/2e
/SFkotB3qBueLDhL8XE8KXCc6ylTkEXYkaO+csTbS3uXaP7C/iIavpIjKUHST8tQ5jgRbU+OG7t5
BozxMnT0aHa2GoArmvCvLEEKdX17Hh9A2isUTu0NX5+OCkgFXfP4x5/IBBY2shXUCUD4Jh1omUGl
qOZwDTAUZlgZTED5L1hhbefOR09uC1h/ReuwsAhUS+ALIbSRS+heDwoKV0fhpel/VJodMO3T7QOt
3tqFAOlAebosamJCANH+KegjEBcRLpxuy1jRa4E0JTDgBfCbK37Dhekpyj7t6pk5kdWfNOt3vdyT
OuqKrehT/FTJpV6JkYw4utyagg0TKJtNkp3VVsXBK9ETYJVGgq6b34ZqsE7ARfY+ZbTeMHdr0RAQ
4lwA6ADER0WX6vqQhjdkycImF8uIXaCDew4UsebygozTd432mGWf9PJtsOLRHDZSTnnp5P01X4qW
wlG9UZqFOBBtQKZmoFXaLiAOx/g9rNQPZtIgTaZdaphH5tGnLqEbYcD62TFWBO4fICRhxPv67LzI
VR2wFm7Ul9V+mNLzTLMziiC7fr7nZnKn29ldXtfAoXaruCq+3lavtTcCJ4MoFKV41F4ks9kAVHSs
4G0ifeyIT6leBERVt8LdleQTrUAApCKaEpUKkV5dKPGyVLTC6JQbITL0p/afvKJ7bsY5GEw52fPh
9+1DreUYaCxg1w4xoo4upPQwLRAAg65LdSMtDafpU+GGVbVLlGOtJkcvVcJerLG4n8Ez8lIDJ8/L
wtHbaqyspIwQDDRxG8QU4m6vz1x3YM8c+tKLHtJ+n6jHETQRSkjpRmiyJgbYewIvWHRv5G23AkPf
TjqjRK9we8e98QhY6t0A5AvbPoHH+fbFrhkjAPgiqYdEgRBwfSZnaOyi46Yd0anme5ehH0k7wzqV
em3vdbfccoFrBhY1BKAGo4aNgpCkN+DrTZWCGEhMPYJQy6oNHzX9MahyfaPZtnoygB4g/QWgI6oJ
1ydzR1pZ3oiTzWN/7DuHBS2vNL9J7zNib/hBeZbx3eYAouT/hElP3uqBitchoo0mjVhgRp4ppjOs
CtQASgvIwkVdMGLUmB2IMEm100DEDRBt8LT1+ucKbGQ+W6p5z40ME7SJoz27HdgiQTBknJEVsaMy
5/m9QbaGPdYshbgadDaxjQJMwusbytCwVdvStiMQGb2oBgglTHvDD6yLQGAlyGkQ+EoiCnCgz+j1
2xGh9q9aa77NIDDfMPhr70VMQViaBnJ11HOuj6GnRTf1vYW7t3hAE+3gDsPd5CZBqrWHXs82xmPX
9Ao1bZGkoIGGdO9a3EyLklSgNYiWEltKFob2/HT2+MHUs/k7naZxIxtblacZmLOEDoOuUjqeN8yd
PXoITjPD9q152ZOuArPZQ+ex/W1bsPaxoMIqSFwwxQ17cH2yUjE87HWLMHh0yH728Cxtu1k2Ptfq
eRDUA3RaVPpkz1F31lzZtQixGD8UenXqRz1YamRhdIuPd/VAF6KEE7twUmAoJNpkow2p9CgFk4Rg
Jr20x40DrZk0BKMAerBAImTJqaQuxi3SjDgRSCx0X7F7YFs4y7gHZP5WSrQlSvpCnNMRXVUR1Ff2
gZe2C27lpQKd97IRB6+VAExgOuiY7HWAheJJQWpS90CSMHMkX+w5H38rTg/69QOd9sQpQC9X7Dzy
nCbhbQVcVQ3U79FvR3gMSNbr7zVrHpjMcwi16upcDuZz61bPZmbeWXYX3xa1qhqIJhBLYEwSbbFr
UVmT8HmkqNWoJn00MrQE1T/k/nz3CciOEfwCewdkRZJr7Wlqt145OdHY9Cfutfs8SV/rTL03LfX7
7dOsmcALUXK0TblbNIsLUYXZnS37FzG+6APGH+fFz8sNWWsfyRU2wrPeWc6kj4Q4YUSRxnUiXu1S
9W4oA2/cUeVw+0RbUiRNXzSV5yjpOpGGVf8lrrEIBATgLWa9NSnvq5g6cmXUOMV/vzAQgsmk1kpY
PH0o7wk566kBNr8mUDCb9cfnQVMKFg9Jssj6JEmpu7iKJvKhul5YgKTrq1aTnduXpe96zVbyv6IP
iCBRH0QVDxooV5sSLzVmo828aOrIgS0eIhB8zWBWqmAqhl+lkdCNCGjlPQmCHWi7gRK4KTthhmm+
ZpgqL7Js+qvBTGdQTsoWm99KSgsKG8SDOBFQU+Xp264EDyLnvRe1QGqmPkCylzjpdgv2R75V9e72
F1uxtRb+wCysC3IGxC7XulFqiCpcMniRli+1r+Z66nc2+Vyb1oaqr30sFNLAiwAAePBESw8q8bIG
wHOtF+Xar46dvVbZ2xBGwefiGF/+4lAgtBLCsMXjSGqIkLyevXb2onSIMeTGtIdiqz698qZEnvZ/
IsRxL95UkWfE8xCxRJqHaVvb2adgaVNTFhK+xUCydnNIhkT+groqQuxrUfpEACrQ4DSj833MjXP1
0oJpaKnfECRuvN811cOcCvrLGtpIwOy9FgV2Hdsb0c2KRuITJ8ia3WN+dnugnaCjdPsbrdUPrEtZ
kuOYC7dN51bFDWJR+rx8xwSnF5MTkIR2SrFztxgt1j7Yv+JMuVLI07mqFA3iHHLfdnd6cz99sdWf
tw+1fn/gqIVNxWSYXMzFFrzSubPpRZx/68irZr6UXshB3eqlT7pZhFOxkXms6ga4hP4rUAqbR4tb
QOJYPEyEAY/YpjtVA7/ycwXOnabbMH5rpgJsjkgKMEKMfqskqxpVbUabzEMnHvjen8fqmTd9cPsC
174SQnPxaIHXhg7CtQIu9gRsmpEm0ajzQGORVQEwxvyt62+35aydBcSlJqJZQTYrt5cYoV2vdVD0
BNBS4L4a6thr1fKB6VsgUqsnshwM66EDj5acdKK0R/tjMRPonfGqmppfkRi1lewvOi/CQKCHgPxb
8KBdX1xt9hX31DaJWuCwWMHg+aXz+fadyUSJItSDDAHjjcwJ0wuyryh7U6OqmkS6ZWH3xDC7k4vt
26A1WR70TcbuAQn3BSAU7Q61tCXgDlfOrHLYYSg15SmftTE0l2w5lBnoNoyxwGyWoc4PetZOfm9p
WyvqwlpJteH3QQ4Us7CxiynG6ztpTGeeesdLon4BrHCbPjPlniWf6DgeLLSmZu+f2xe09hjF4Mh/
5UkWLcmzFCx0ShJhxN7rdgna1F36lm7tXaxlLZfnMiVXqiq4L81Kkiiz9J9eojm+k5dhi8oJKOd9
UmhIXZJ9DkrZ1tyqC6w9HAygieYeqq8fHo670GIuABEXEf4Gnm5f6b+79VatY+3NeKoQg5wCVRVJ
0RxOXYCg5dhKnB16HBVeHLTC+KdvzN5HA2uLVn3lu9nI1LFhAiYs+wNXo8Z1L+kzGB3LinXyG0gX
4pXaWROyfHdbRVYchGCFhHOFOmoY4r1WSa9eMBVcUyUqFIDhVvkhK+dAG+/nESjQeWAWSbBUW159
5Zuh5mljxFvkgXDt10IT5tKZ1o54BzOmw/wMlFtbSrkmAwzD2GcRk9043rWMplWmXJlNJcq5fhix
XJIwfQ+yx9vX91GKGBVE0Rj+G6ya8rZ/qjXWNNVQDB3vK81M3/BGXzc3aqriPq7txrWUD7Y00TxM
8iSRzXiQmFWYjRvn+KjgQgLavlgrhsGQ86REFWOJnCUR7Y/c+JrwLFT6h3J8/pvr+leMUPyLIHXg
apkYpMI7Ykp7RzxzOWsJO1bM29rO/viErg8kmVoCWBoyLDgQVqOtDsgm1sE7TFN4+zxrUsRWL+o1
hoNhbXGtF+cpSYcAZNQ9saJVJm6gqnsHE1U5KLMLYyPaWYlPEQA7kIX1NoFaK1nz1piwvlvX0IJ+
Xw5P6jwGlnk/8zJQ6N4unqn+GWQge+pVG9MhK35WSLZBKg4uU0x4Sp8NmUsNkhhcZtV91/KX1vCZ
s/h1CQbog27ES7bvGkzYEfcpeWbtXlV2iuN705OaFV/NxP0MUtaNi/9otvCLcBmgS8KQwoc9/ywZ
LYOgxo+lrm9sxHatDW6kM5zP9KIPWZBuiFt5gGjqqoKcBPsieOnX3xnFxbZHhJ1EKYVRbEclC/Oq
3mLiXDEmIkx3MUWLZB5MXddSuKKmC+cdrnmGuSp2CAn9ZmurcOXmBHYoqnwm2KZguK6FVA4puKLA
4C/NtPc6EC2+ZpjShees53Cef5TOz9tvZCU6cMTAMy4P4wpoXkrH0gwOQrm+VSKn6qZ21yiaRn0F
qzKF7y799N0e2xw70bpWflbQmBqCBuO7gGjpeu/PBxmEAnsOXLiOYF6mOrW6sVFcZimRVlpozjfN
22SOWwuHMpUXwlJIEQ4BqTH6ph8yu3mcvLkycGCXgqe2PJkOC4Gy7xuzCxq/PWW7rn9wjeIJKwv7
QcG+1p8PD+IniElejHWBLFROjSzm2Ckau0rE9XPefkmGg9sF1nS4/WnXFPZSiqRLdTsXVuI5SqTU
Xzv32ZgZioYbMj7GzDiJqAQhQEHHSn4Ug9K3WpsWaYzSCaGHg8Nf8iqcP1V/vvKI4gzWKm10YEB/
JFc1Fj5ofNHKNM7TA4aHw6J+8MD8OxT//PmlXcqRfAb4ooaut2kaZ0DKNObm3IjdvXrDW6x4pqvT
SCabLE2XWjauLc/BlWmfq/GYWLbPMicYtz7RqsIDBxuPG/h2gCSS9KCZmnrQ3C6Nl+ofauyoGeaa
ezRAKWyZp6ymYd4+W+Bsn6JOb07D1GzN38nb5u9P7vIXSDbGLrO0Trs+jV+J7WMSAeibPCyj4Y44
flYENUHpKGiT4D4omw3vuHbT8MqiPgBiRcSC1wa10akLdzSmMbjdknmXd4ceCBvDYZo3XsLaawN0
IVIdlEWR+kqJ+6LomqvYRhrT9qmud+5wyPiGbq6EgcBO/1eE5Oe4YulVsphpLIqIitH6tvHo0Oyw
ufa75oUE4TSoEcTMkBzLeCVznYy0Wdw/g8y0I7+m9q6vAbGQvg3tU6KSreEgkcdIIfQ7w/X/CpTz
HLZYrdmqPTDBbaBaLr8aJd8xccAkCxb1vtIyXydxTfNuo6y4Zr/Efq6NUjwK6LJ6iL6rMywQXLT1
vnAthElfONrIs4me3oM75Bvy1j7hpTxJS6q+hN90uiz2Bs3v5mgpEj9RwnlrkWNl3w6k5GCKM4RX
x7/Iem/pxtQxnsV6cbTmL3V3l9k/uFv5rXOPkTOEwlX6oHdiqVtbvk3sU6fsmxIohs1fvIvLHyKd
2CGZigUWPYvb8Y6m3zr9NZs21Gft6QGnACtOmFfFpLlkXqiXT0umG1lcQ0/6RA9U4Gb041a3ak1X
PIxXumKbFmuu0kmmQTdyz05J3GehVn2b6uZVK4953Dv9W+F+vu2H1hTlUpj01t3MbAveuxnCdxdh
pnlXaM9Z6+tdv/v/CZK9Q6lh8qhzspiQIqznXxoAE4GcjsKJviFJvj9soMF/iy0DFHxAJC671h6v
GTy7PGrYzsvB3K2FdbO3TSPMFhC5brjY96d7aVNkcZKPHTQzx5pdwSMTHg99Pp2FWvZ9cX6kdqzb
WujOP2eyt8jGJIzscDAzZKgu0oT3XUWwT1w7HL22iGUlhhotbbOnCvihTZfH7aSASLgrTj1Rf9/+
gGsCkW2hRiS6tVituhZYam072oADw+Ss5zfMPlL11enh7SyAGpEtbJU1aUi2UGRDvworHdJH1Hnl
NNyotWgqCAuszvmeMHWftO7XYRR8l+ZWUiD7InDDIhvAAiPyAYzayAMDbllXXY0ViGhRi8AZrXtm
LK+qUp1R1w5SOjwbTbLrG3ejFiI+06X2SGLl4YGZOKk9FxCLwOK3hyDFU7vX2x9uS4RkonNgXiDN
zFD/LfRzSfs9Gp4bT05YvutTgENTRTEbSDiof8mgfm2dZvXgkDT20nK/ON4B7uJI2i+3D/LxE11L
ETpzUWcBnjMZE4rYXJ2oj2WigBleUGqfKC1OGWoSvfeARuSn20K3jiaszYVQSspEH3sINQbstKaY
BK12XqNtvGahzh8uEDOgABTGGCNaGddS5sJc6smCFJN1vtE2gdPxANukNN8ay9qSJGlD4s1MKWaW
xr1yRnVhUndTdSi22uqrt6YhAhHYSCheS+fhFhumroYUazFC5gHXpQk3/fGHmgKmblCoFNM9eLao
/EtSGqUGCOSEWJhPDsbqU8XvHCwf0+duz4rsfee5wPZcCMyI6LZWfHxTkAwlRtiKapgr9zoYZWbH
Bg/fK9NLBDc5UHJz09nflrJyi6hSIGpErAH0Cbl6bTMz7RJ4s9jT2QkYCn6vpafC3oAxXtGIKyni
v19oeKpkepFhECLWXHeXsZfaPmd9vVeaLexBEUtISo7ODKp1JkpPKDuJ414Imow6N8wSgY2RvBVD
uXczN7RYVE+/m/ax7L4NqubP1olPWMsYDxg42d2+TtmnCHVxUBDGFAsuFWtu1/IxTI9B2JQReEkt
zCwSsull/oQJ/a3oe+27iQ0AMZsPTCtLemN6WrqdlyGTyJPlwEbnQR2Vo2NuuI6174ZFRLAAidkf
5J7Xx5kwO+jSbCKxZhEguziBnjx1Kuaf643cdlWQqyJ5AZoA9polE9jbrHUGdyax5R46ap9gMzIV
LB5gEb/9gdZelYv4AnhWmFLHPIx0orRJCzaqJE6M7FuSloWvqWkR3hbyIWBDiR486aJJiNuDFkpf
ByAFTGGsLuJyeCnnaHDqcNH6EzX3blHtMf4RLA0gXCugxW5I/ng+MYeNP20VQzN40dfn04dZdVPD
yGPFmX0rZf7iHlQbS+lPk7IcG4ccHHDykjvT6fZqDwBQ+rXNzY1fsfYjPGynALIDdhPDkdc/oiUJ
mA9JUsRVxOIt4JoPJRhcLhbfUZ1AL/5dLa//78zk4CR3UhqnJXYZTl51KpJ4GoZ7MhZHT90VmL8j
j05RH9zs4LHpycuOVa1HsDgbyvTxEWIVE91gZN34yOY7GumFtWlBLqth96mMZ/rDqH9iTrLhGxZt
TQQ0CWN+mDK10D+9PizRF230MIMet1+b4Ul7+OPpNNwm8H/+FSB+wMUZsoxald5WZZxYlq80d7Wv
zQi4H3IU6m/r5upRPNgsTJ5g+NcRtvtC0pwnfTnwpoz5AN6a5GhX7JGayum2lI+WBPT1UH9UpF0B
0CM57Hbp224wtTLOZvsM8HBfp9/VpHku55+3Ba2EBpCENyYqE0ii5YKLQ2o1nRMdn4aCmaUBmePX
ngFopThXQxdocx7YJoLIZGsqbu0BXAmWsvcltd1ZySHYruOMN/5YvRDzXE/mgZZ1UIyA8cQ/iqBb
QnCp+8P8G6GrjXKhF9++AjkNFroD6DQ0vwFNYDnvbEUXXxSgVBjiXuwybsbBT/PUT/nnip9smB7T
eZjRC/8Lee/xP4aTMdIrHdzJqOugKIL3ps0vZt2bQPisWYtS62SfuKHlwaIxus8rc9xIwT/6dbHO
CYOO9hJcvDxOTqtRmYCkA9hAczjbFJmAE7pqSFzzy6RMG8LexxKuoxhIQ4NcQ/CH1oouGfGGWm3T
pgvDSykRrGDs5MnMaxIONSjEFF4HZU/6vVWafYhNOOVQuQ69TxrenrSqzI5pPxehOzG6MXK39rnR
nMW7gsUAFJNkKjgWH9nc1DDpHrs3E+ultOnJoMlprpPHhj21OcYXb3/xVV13sGMJUBqkf+hIXxsN
S+uyaSA2ix3tcfqagX3JgHmfmgMav016GJvMr8Zn2znrWueLIZnilZ7rLUTCFYeGNh6WjwSCH2aq
JNNVNZjLSRNWxW2KhbbFaNydNubzhjtZM13gbBVc5ags2bJB6TWz1JE7VbF7QDvolTqhuvEF10zw
pQTpARnW3OqLCgkZQhCi/8yWyNwQ8a6ckvKicIS9Hyx6YFrcElp0YRQ6kIhwlHdYvKiej+6MqXxN
djr/YR7cGeRAdWgmR3DO+5ztWvtM6Rsw0vhdAnjb8vdcfWWPgGdYph3vDxwZl6XvBxVdlttqtXIP
uGLAPGMgGxu8pnQPvTLkbNKwnWvn82Huu5+1CczRrN2qs37YVYaFRDca+6xAZ3NNTYZjXEpr0Jg5
MqT2Zuk7tRuSXA0wEb4brLP6vSavNbrjtRUUSahsDi+sKNSVdCkO89iycJahLq4Cr8p9XPijop0L
8vYXlymyHQ81UTTIpKodsb1ixoAjzEKiINEp/L4BF2q2lfG8F1UlxUKpWiThAIzAYrIUVKvMSxQl
gylIl2NXZ76SPo2o/Xeev2DciucPbX3IF44Mtgo8N2ZkjxlEwKCBwKP0iXvOXwh5Sqd9D6DyevCp
Nx2Ye68l7VnhG+nMir1AZoTqMOBuECHK2KKk58Ce0h0W0wowUJaLncihLraGgtY+L2bBAEjk4cUB
ivr6pdXetEyjbbK44W/ppB4IEJurxc/c37c/8MeiGHriAuYTW07AQpP3olWNFm7R0ypunE8eBl5J
99tNimDGIJr3ndOIJ/bG+1xxt1cSJaufTz3NM7Q+Yhd4cg0Lm5yFdfFbb8pwVMiGsNVHClgnTHdj
8BqDkJICa5lRGovJq3ieg7wCVn/9WjnPXteFbdsHKbFfi+HUjiZqFmbUbFE8rSWLiCgEKBL8C4bn
Jbe6UEzcoQyDWK6qfcbB8kWyh8Qd942jPPN6/saq1DeH8TMo0Pxk6ZYNt7OmrHhVqIIDzgwhjmSw
s5kkY4YxyZipibLv+oZ9mTtF3SglrEgRiLQY0ka+BGcqvV7PzmhOm6KOp6ZzdtxdplOZt9pG6LSi
qqiKIHhCZi+W2KS77BS78ZzRrOPB/ErTR8KUQ6JqR41oe692AodjEmL8dvt5rJ0Mya5YEUWWht2v
62fYNpXdDlrVxGXRu4GtVaACG80t2NGVJwEB0A4g5aBY9878ceFW6ZKxVFG6JgZAymeV7sAKeXRS
HhD71+akwYp7vJIl+Y3azN2mQnUgtmYB22/eZd18tjy+URX8+LGg9CpKZpggQqFAHmq0WKmSrmFt
rJr7YZiMo6k35r6d8nOe1486ab/1varvHTfbWt38GMlCMkBvRaiFuX55BIfiIYASEtCDc3mucqRI
3iMqQUpehIYXq8nWxs/H+xTiMIEgFm5Re5c1ZNQxeebYbVzaYTfeKdUjhmY2rNjKZeIXY3gNBQl0
s+S16xayNY+yPtZ4c4cBuCe3+1aQOwBI7tHi+1aRnbEZ3nzUfE9oPOp1mMpHsCdZDt5yvXG6vMeV
1dZ+5rkeKAMGNG+/r5Xbwxa+IZYPUWVBqeL6fY12y6hG7SFunR+KFTGr8sv8620Za7eH1RvdARA4
BotkShOPFw1xamuIc0MLVaIgUC2y89jR4Gzr7u+iTjFs1B1uC/0wzoRBIh2mUKC5oICAv65PVnFm
d0XR97FVGk9V72Fa0Th5Y+qj+dNk1v1CiF8U+dehyEI7IeGYP+a02zDMK3UM8SswboBZNDRdZftf
wgHlyVD1MZgRQnvawVH6A9118z+m8agpql9VY9BgJ2Dj9Cvf9Uqu+CYXFk0p3Ibzqenj4Td3Q9f0
CyWuAdqzhNZj9ursZjCUoDtl+B4LnK00ZcXrXp3alepEZbpYcLqQrhL1rR1/cn5IU9OftG4HKz53
R4BpAQMnNOF0bx/8oyUXfSQNaIgYMtRQebs+94TyppOPLSSzn5Z10vmpqNHRHPyl63a3Rcl8SK7Q
sEtZ+rUsgIEWBTIAaJjAZDrUyVNvvjIOGAOQYAAZem4Uv/7+j8GfWJeionFfej/QhGz5btpQs61T
Sym0OaOv36VjH+vZeLI8oEFMB2q9lbp7P5tkQ9hKriDOjVI4zBLuU05CQcLgAOSw7OPapvpP1+Dq
GfUib/aXSm1/D8vA24DMSb/sCoA7DL6b5Kp2KtqWVXtz5MNuSfKyfgbLS3Oflpb5vWN5TX0yUedT
VTK9BjBDwa3dYuskMvNW70JA1BfKQVNpXR6yyhrU09TZuXHnKix7IgZnW4jx70bpOiHCIcHZAsoJ
ZJdIBK4/bjd4xaRbMz6ur+6qw3TMn4yjc0zO6q4+KaCB8PlwsO8+Vd/BS2Odwk2mL/HNbv0ASZNJ
a0ytxZY+7r/W+d7000jflcXdNP1Y1CN4c33n1DZhoW0ErB/zHpwbvLxiChSTG66s1DXPiyHDuQcy
0KC2E5Cp6aw8Tk4yfnHKJI03XpG4yA/nvBAo627BqtYDzFCcT41fkuaoYw7H0U+FU4U9qo7l9Fqa
S6BsrWet+Fe0OLB0gL+jwiqDN+GdUrfW9D4mpW4ERVpw3xqXdH/7eGt2GBPzcADAchdY19dqpFh9
26sOHeKmvOvJP4n+Szc2Ir2VMh4SjAsZUqTgJKmjpuAyim3rqzrGDT2PYGjaVc09B2RBd4dBmO7F
9oc7vXtom7cUA9i3D7lq7y9/geRtmM6XdODFgCj9nKXDQ9sZYdH+ygrsRO/6O9fo71o+fO6LLayG
tY+I+g/UVezMAyfp+nrrrNM9pW2GWFlc9VOVI3zBZkDycvt8q1JQUkAlHk0i1EuvpQCjJm1qvR1i
y6rUE9Xb5mRhk3hjPHElVUZVDwEsACAwkYn2yrWYpB3zpC6MIcbu3t58cw92UAX6qX41gv6RmRue
Ul8zMJfipLvLjLEfaqIPMSdYubXIVAA1dhq+mdzOwqXOh/u6VZYnrBJiZd/Q2J1hJ6gDae4QALCH
7JYl7UPUNNRHrG/n6GCX7olObNyr2cL3nYI9XFNPmtem8OhjpS6AV0/J1grRxwALg/5iXh3dA0wG
fMDin5H6mB1xx7hU6uyn0dAsYLzVniueavdLVyfYwzYokA3A1QAAnnrpzxrQZH/c1pAPzxy/AmnW
+6o0kPbkbGswnLGbc8oxPm6cCHBJ2iw99f0WWtIHRRRioIao0RlYxpZb30o2Y1BLHzheukW/pm5v
T8B14dh1uH2cD07gXQ7Ky8B7FsUpySYbCitSPrc8btCFDqlR/mYjEAFNOoOlilThbWmrlwdQu/9K
E6e+iFX13LVYioAptj2WBJ5Nld1CgfLeolDyp+b4/WBoM4ktY6zMSk6VFU07JU3HY7Qc/EZPzrQc
Q4csG43l9e/0rxjJiTYY+skN4GbFmWt9xmp7ctZHL9uw+6vXBgAAAAnrIhSVrBJRB16TbMS15e2B
adPObtozd7Xd7a+zqgv/ipGHtAbPLNwRa6Vxr//qQfvuzcGYf2r0aUPOxnEM6dM4xVJbioVP42JT
2UE3I+8G3+71DbMnrNpVuIE6Et4QypGY7sHyoWRka6/QSZFMPFbzJvunchIgmmYtOFy5ao87EzPi
YUL0OQS12FYVYeWEgMtCdw9QFBhfkjN6WoPFwCnpFA9KF7gUiaDd/g9pV7YkJw5sv0gR7MsrWy1U
7+522y+E7bEBgdhBwNffQ8+9M1UqooieGzExLxPTWRKpVCrznJO+DNb07Q+2tkIIqCJSYLoFlNWW
n3F2nBI5xa7J5Yhill9pz0o7OWk+ym6TYGm9BZg422LurPjIIp0PJifgGkiahU1VqhYagso8AjWi
Mqdu+tIxJfo7TUpwM8Zu2t9e4ZY54eayGlUdqMHHZ855YJtz63TQD3CqiI2eHlkb9/LKYQbBHQ6D
6gg4u1fwqU5pCjWRxuciZ3tNGnZobn0WPgqnPDchHGWtVzj04pTx2ci/ai33WnKXaT+iaGs8zqoH
/ruUj8v0zDWKpgcqW1HH5yz/iqEkvpzVmEMybQQm4fOgkoSCLUqpuJ/QnwGy89IBZ8Uu2mE06Umj
L53kqep3mqJBdNsHlj9ydo4FI0iYLo0seiVJBV3ukx3/IM2dOk2OYvh0/C3HfE9UCl2/rReDCB34
26YBjDmwL0BJi2VAGhVJw0FNOPXjF64/glrl2U3jQCYkUGfqgF8+os9pVr5eqsiZOpcVtV9ZRXuE
ZKN/e/2rm7ygJtBaAK9XBGNGhMpZ1+K3QC7M6eb0rmTUHdHpzaytCqtwAP5e9pmp5aeceU018T7r
M5ueqJTsWgmplCxvJBxLgLj6mmguQJsMbWOg6y5NTHaVcGPEe0FtodtieQZSqNqYXVTPwHt8u711
q8YAocNRxjwvYN0ujdlWP5Cu+nicJG+jcQTUJSBxvyPZwap6vhGOhTP39+4t+AYDPgktC2FpqAkO
XQZmwImwp8jM3KY45vNWuWL1E9kouqMdimWJ7duGV22mgxR+Yh35rlNzepRMtpVwrLkcliMD+LgQ
eS3BD5IkrfVMrbKTNBeQRrwzdalzhjgpMXluI4Ssbdoyegc8IEwW0ESl49aeo4rSJjtpkJZwi+/l
18+7wPnfF24QrjPAHHmdnUxUpGd1V+SJBzmTYyWVPs9pcNva+mogXmihmoRVCamNXecDAPWIVSPQ
ogxdZBDE3KHYQnCJb6EPVwP09h87gqsV0gR9aPCZTnl+ykooqUodiAhf6zh15IgFsoV56dXvNtsK
jKuOgQwUNVcN4mvi4JEhBzSuSxCLiuHYYtZEUn9N2F/5vDWOes3Ll0z3f+2I1xcUG8pOjxGICvbQ
pA9tshFTV78TyENAfkPWBspQl4HBymIzagGyONXyXYW5nnZ+TGzi3XaGtegD2Yt/jCz//SyaDkmZ
pUqNo5oVXpT9ldj5i5xhtFVPjryTNnKXD06jGFjPrQmOHrGC835aYt0UADbtJHrrZLErf6vanVEq
p2m2HnLpxchnN+ZA8WqYblAfKtsHU9JL4++seWI95m24tuy2+bOE6XOSiaHItf58e1vW7nOQCwB+
A6oDsE9hW9JCjoxWw94XuWuT74pBfL37i3DTIeTQqq9x9nTb4OrHPjMo7IzFoS1j9BmiGbTNOrvy
KMhwxdbozNWvfWZFyIXMxDLHVIKVrv+NRy40CPeS/UWnXl7xDcdaPR0LwA09LwOJv/hoB9aAjBPC
82BGv+xsP7Tj56ocf8eXMwvLLzhzXRqNcmfVbXbiIFFVDaOeGlUu7fStAQmrAWXhHqH/tyDRl293
ZihhrZW2SpedbPo9oqmb8SOPepdunA6R/fz3gs7sCAdeKlMe6wTXDMuP48DdYgjHNLR4vauawZ9y
N8p/Jspr3xfuNIY2r+5MGj91VbsvptEZy3Zjg1e95ez3CIegqVHp7NC2PI2emdA919EQIa1T1/0u
7jY5mqsnAI1fCfQkwC7FpCsbmsggQ4kjh+ZoVR+bYd4mnyzH6CoAAV8KKZWlBypOuSlUzHmcxzk7
6SZ/rxPtCVL8QUlPRulhfEJAzXRL7FGso3581aV8CvYpFgeGzaX3zBmo2cYAk7GlupzsB3aM6neC
KUF6HRol2o5a71rQTO9dw/x2O6qseS7SMHC/F2Dt1dsHaokTI3kB2+SRzAMIFB1mEfRuIfWfezP+
vcp/LF09gAyNtKSR8PXkuT4mBQHz5Ynb+iNeLhsZ7O01oeN5uZ/WRDt0N2DJzrtQxXMxj7s7wnpX
SrPRvb1/az757/6pIgrdzjAgICF5dkrn3OHke2M9jsWP2zZW16NCMBKlTSCmrmzIZlIyhlPWYfAA
pAzj9i4ra0zmazcisgjX/fsbnVkSQrLeEBJLyoDzDM0gLR1tpzRBYfdIwzy5Nf5CkfUuxyhXzBZ6
nADwYGbxZOblY0JnX0abr/3R9vlrRocgjsEckc1dxr8lfN5PEpCZuTYeEtLNAAIreAJKW2nd+kHC
vKilXAaArS6ER17EOetB/DkVfH6lkD7q010z/ZKtxMV8VlT4w17X7nVmhUncYRSJuhGfVz8UCsOA
3iAhQyX/0vEwY6niKJvgMLEIWo3UMg5DydQ3dZbr+4ZAPuW2Y6w6HzqB+sJwBBh2+e9n1w7EDkeK
BhCcLwc+UZN6I+gKBp3iqlb2t02t5upQUl4ERNFkhRzFpa3BmEAkI7BVRo8DqXazaZVumVcvKMcf
JWt6teLGN6IhUNkWKGUtUTg3LXhll3RjNdVydsplu3RNfTDdcVCq3e0Vrm4mMBKYGok3NopnlwtU
5oQi19MR+KHkg5OMiZESioO3jax5CCoGC5F3GacnKh7OGGpUt2WE9LboDrNZHJKs2Wd93zrAgXyu
qP9xmNFhBFMM4BIwNYTsp8zUtjZBvj4RJXsxR8tVSigE3l7P2qad2xA8UOlIYSR8WU8M2tN4182F
t5mTrm7akloBPg9UrgjQs2qmYMCsjajUjQG0VqqKoKPXBxgesbGcNU8DiOAfS0IAmWx8ChRkYUn9
YxVQMh/+/If9OjMgOFlVa1GWxNivVNotSkdZKrmf5c/+/eHPjAj5RJ+YNEJlGPcFuVOhVWA1d9MQ
KBjM/h8WAyUlYFAh4gkR6csTg/ExgGSiYXmym6cSw6Oa6XWmb7dtrH6RMxvCeySKrQwD1eDEBXnF
iDMXwWDjmy/fVEz4ADeFij3k+Be198tVDG2XNxbL8lOdlX7TdrtOfaqzzo+NrVfCByxXMIW3zjJV
DNByGwTnS1OQwIrrwu4RYtqUO0qChI6QjHuyPtgyYCtxFg5xJLlJ3hAwY7p3dYru+pw2oT5kqVdK
hPmmzp0Gilx/bu/zykG++GmCY5pkHOmEyaEnCYPO+HjscsPZnjW7agVEm0VLFNONTCEkkXhg/dgT
epIw2S0utT2NXzlxajV2yuitmdB8ORITwwPjClhm1BdCyiUnUeaNb772O5ZxMDoyDajRi/jz1JQH
ySxRZTAxf6EjPppsrlq+fn5Lz40ol18bmheWRgcYmVDaStXJTzEhrDOljZt5xX8hSA66gKpDJgrp
xaWZhZEPiViGME9Nr8e4VLTNCFxZZVu7tmbJBrbMQCl6GXotfL2I6W1jEFjC74CgZuIlfRXIZqjz
rUxu+c3iQQFiAO8hzFPHsoTIEoNe2pEO72lUxFNPwVBgsxgAPiftN9SpSuj/AIP7+a91blIIA3Zl
MGivoxoxlRSduek516gXU9m7bWZ1DwHNATR7UaYQ06iskeNilid8La5wZxiSfl8P+6R/AEDik8qu
yz2AZx3aLWhToN0ppsPRxK06pojP2vTa7XP9y1ZPayU4o2eLBHQZL4J32rLY8/yzGPJe7+L8lIOJ
5RRgrLujDZbM7S1bOawXVgQHB4aylmSMKkDOFIz96GQIm91YbjxPV63gqyxy2gCKis0CvW5qWZ4p
qLMyyorzc93cWV29AUVd/Fbwa4xb+9eIsBQlT1JmxQx3TWlyf+bZi8Qb3UtoZzmpVuY+yIiWR2e6
8YJcXxxq3UD3A2qsCRk0Tfp+HmxU2SVQ4Dypbv2y49wz+88/gLC+f+0IESInNghSAzaxqOjeLt4S
kzt2ObrmJynYi2vDEDhECH0QEBDBkLyptTltmvwEXdV9BAa0p2j3Sq5AJV+GqEuWHP6DD0IyXgMd
AJUSkdaICbdNYoJ6cOqYEuBh7JH+T5ubG+6xVt+DfC4kzwC+XBCCQtzLq2RW8hbL4mOMIC7HAArk
vplJd4mcOVMf3XPrJ6fme9xFbjcfE2MIMpo72Rdb9klbvYIit7HylYB18ZOEuKjbiR6hfpKfIKI8
4EmUFfvlHhv6dOO5shLzzw3pQoNcLgdrmkCyOA3R6xhpexmKVIYJ0a0xYP0W52etVAD+CJRsAKhd
UmUhdCUKECB5XuWnciLdW89yeqi5nLgDIJUuYax4siqrfy7UePBnmlEP4qg/NK5RSEsV9vt/8C5j
IXSBc4h+kXBsDCbnJcUE8hOgKl+IBDWYypQ8YNo2Lh8ReftxbBa1L8DDdYzCEyFY1qx0s02wx9Gc
cwfFsB6BRy8aR6ueGiUKJOjIRlq/GzTVjaSdlv1haAJnL1n+NCYbzr4Wk85+i4jTUuchy0cFjkVb
vOoAS0jG0i/ZRtdkzavOrQi1QAAwlXIq8J2l7CspHU1zBm2n6t+2uuZrWAu8s//ZWlXI9sqRJajN
12hkOn3jds3ud9W6k+KouTO9mKAIRN6faCOsr53Nc5tCWNfUlrWqhXAhVarP0AVgmL9ds1c0ODcS
5tXzArjDAgpA2AXW/vKq76iBwcsSvtZQP5mth54pAtKsH2V6AN0hIS/E9IHtp8PL7aOxVndaNKD+
MSzsa6Vy3Kcpx76OUUCA5wMdQ3XKMTC6j4YgeNfOUG+NZV51zjOrws5WfZPHidUjPFDDIQOotlG2
/R5atQJ2KgQMwZiHvNvlpsYtm9phhs/kc+nFreXY/JXwp9s7uHoCFh1gcEXx7BQJzUPbkAZjn/NT
L3/H5LldhpdOi7lpxBlzsuUmyy8WExwdBVikGJgyhq7e5YogEMPIoBXsZGm93ynyASiZfTwHnfFi
S4eID35cQwH/O+02QtvaVmJ6Ad5yoEeA8yhkViny99hMW3aKqnseo/UGcm++ZWRtKxcLkGwH+Bf/
XK5Ob2RmtKbNTo1p/NVz6UtbDcHIlC8V8FtjupWSXmWLiCZAb0F4G/0oTNAV7qhpRKWZ0HgMzdxF
y5JIcpAg/23lMFa1XdxuSQis2cPScMlIixCw+L6zGIj2Ix95qPR2+asw08ZFyIu9BL29YCj0H2hf
WfuSbpLORT4GsFp4CllYI+RkUDcXy6JSbURjI3Eedr1BH5meZM+YSPs11WZ7X2TZg6TWf/Wg/57U
gg6nBLIpB1sttqC2V58XvwKxDXj45bjgTX35eXnRTn1HkjFkvYp67Pei0CEMUe/sKpTQ6L99LK9i
N97PAD7peEpjWBaIn5fGmkEHjzQz8XHHe6BD/UzT7wCI2aeFsfGyub71ce/LixAiBqOhUCC+pvMi
TrLJhKnuXTvyO+Kabvoav2Z32iO9J8fmtfzZ/pyeP70+GEXFFjUWVIivrncyj6wxrTGcgPebQOyx
rcxXSOawZAuhsrKVeATgrYu7CYdffOdOc2v1JeumcMwGx66PeZc4lXxXZG+3l7R8kovghn0EwRny
8SBvLLC/y09mstKAkFc/hQr9GtfvdAt7sXYMwJYA/BKhU4IEhBA9bbTWmJpZU1g2aUDMNyoXLvBr
0KEoTlZeeEmBLB/KBbPyzg1r9/nVQVlpSUBR4bnil6lSP+dlao/hov3odjEDHDSvPzl/cjnp4IYv
5HToFoCwKLh9N8ppk3UAJ7SS7hud9NSk0l3ZNtSBSuLGbbQSzzCJC3UxuIYMyrgQPxVlLmZw67Gd
RjV43WDU3lDxxitKhf0EIwgC/PgceyRRkn97L69uo2WVeGx/wOdA819+2VlhJJnNdJqYPoZVPjgJ
RnrCHTenGawagdwLohaqLzjXl0YklZRyjjn0oQSx/bbWXRjZnBC5craQNiyShtBQvWb1T3InqVmf
TmGf/wY73ZHxOLG5a21s2EroRVEMXTftA4UgVpJKJdaavpamMDd+mSTQ0RXL86Nmp64FBvztj7O8
WIVjjKO1PLPAogSMZNnXs4+jg+iC4fDpHKKxsGNV/GWY2XFS/1BJcRXFlZvX3hg3krC1b/W37BNC
MBJWwSFGXpAaPwUh2KBOpD1hFp2HWsnGytZ2EeEW5H00yRbi3+XKbGCOkjI1p7ACQCYjftWqv/Op
uu8rM+SY/3N7H1fC4dJWBIXCslANFsUVS0lrmqyZ57BI++a3xXIMDAQuz3q+bWbNA8FG1Rbgg4qv
JiTJ7ZgbJdX0KUyTVvMqDEt4alRdfRgyRPtS7pQNBZe1qIE5mZD1W8gAaBFcbqLaadyOTHUOwRnf
S1WoJuTXgLGEZoZ5Y3PQQn7+9gJX/BG5wFKVA4sSqxTCVEt728y0RApnvfMTefaLDBAq9Q0ijUzx
R81Dd2rD5MqewiT4p4teIxC+gsmupy1hEFUKkzoJOpv5ZHSK+rdab+zlikNCJBHcHglUVFxqwlGb
ZhNFLKOXwqiVK8ypodr3sjQTTHBLrB3JtfxBmqOtyRwrH3BpgwC2rIFsBs+8/ICToadtYSpzmI5P
VtsHUY4hE5iAEul4NiYOK/a3v9/aZp7bExymwhtc06HeH0IWmUErwO92dOsqW9vIcxuKsKYpt5qo
1OZw0A8mRLY67tvKzsjvqm6LHL0SqoCCWPo7QGabKI1dmirAFi0wCm4KgaPakRaoYjb4DY82pAFX
dg1PqIXatgxdAHz50kwHrY9i0qopnEaZOmnUPEHmmfYDBvJs9TbXTGF24TIaDcEKuKBLUyzLmrRg
Be4wKKF22SvRmITxjIpn6fFGVr+2eeemhINVmpOiQuQP95j+LGMCLW6WaN4IiCu+ALwe2nBQPV0A
ioINjJqTpI6OU2iAtiZrD9qvflgYzk61VS9cifAI7WgYIFCA7yUqI2KEipzoGUJvBKFLAoSpMv++
fXauyzt4MiI5M1DzXnpV4mElXaLIoyZjMXH1VKaPUby3ui+VdGh46i+Cnql5zKQvt62ufSWQohD7
4HcIuMI9CZ+cGUsUXCk6mRySzntVzVInjvun/2AI2mNAo2FG19VZoipVY25idXCHOKoxkQwveXtr
mu76JkLj7OPxCjvCkbUM3kwGwXeqSupN5E8W/eBB+lC4/WEg99MWSmYlwC5ynh+tpOVWFsx1MQpy
JsnnEAgHL5YAVmUOycwdVY7NNB0Tlfi3t3HlAMMgXg2LnDmG8gkGI6mck7yt5lAbdYBxS0gcJwBM
RMBYBNWs/LptTVRiWlIZGwg3y5CBC8HXE8zZSpyYGCcxh3Wt8aNq8swZ0TV0zYzzfQXKlDNptHYw
SMwKsxRSZaqUFg+GmRuNk052F2Zs3mKsrhxFtN6RBAH2rKFcKFwAijyTSek6JFt9IiFHtak71NXW
xOmVgwEr8CBIEC6NY+HqRPm4iOO6n0N+lJ6mvyLn9s6uZDo2UrhFbBUwefBvLwNxBzV6TSo5UqvI
3DUReEXPVv4rNzMogOcSeB5ddlDHcuO0r8RLG9gINKpRuYMin3DaSY9QAhVqbJ0xOlFbeMP0zApc
BZDE7ueft5e49oY/tya2sXjTKxorBvjq0Xyv38bUKQLLm96hQlEelC1rqzuKmg7+QZBBJL3c0Wis
4cMtdrQxu7BSpD0YhHvQ+b9M/a88f4CyCFhNd2rrmbNXV2Et+Qqnp5oh6Ytdpj8zKZH2KYZh396F
tQOL0qUJLCXuDUS/y5+VzMYMRi38SFWfNeWOckyLmu8p21r+srzLpxyEoEG4wP0EsRroqlzaicGs
BgAWkcjgr5r9YqJnX+d3ZfNHl7s3mmquZT9ExpFEn39DwjDadZDzxehOECUFw2zuM1Ov8ZXbnzWG
b8dIb63BNfTfzfdEd5J2Czh6/aEB4kACg1sSUxivGCaTZIw5xCCQZErFPWIkGrA9vmB16hXQLfiB
VjL3cn1Lhfo6ICxmFwTJkgigK325Tm5DM9jsEApB9CYqRONf5nQj3F7fJgs8BbEWOtBLl0LYyqbP
wS9LYKIs/GlKMTNQdTT7zZ5mwC/LIPo0zheai0urFeRGFLk0MfHszbwluoZwIOWKsi81dH7xgkm+
y9Xm+MfryLOYsm0VxWQI5Fw9s6ZZG3GVzGH1q6iLHcOw+15rT003QhY58fiAJ2VcgGCVhGN7z7v6
ic0nzAlwyz4e0O7nUDDZ0stacyQ4rLWIO+Ey/YhfZ9WPDMUkOWG4S2X2DZwTZwp69ESVfRufOhQa
P50P412LIwoU+gJ7EUumc1xbBjWkOYzKe07+gKDYWxs51vXNeGlCCIFovzRRpsnYZP51mH+qn38P
gQwEVg5akGD6QYjl8gh0zDCKenkrA4EeYEYTjl7SvxEz3ZCJXjsH6HQiaKJkuYx9FOz0oGRnEBwK
E6CbjV0PnMmhau7HXWxs7NiaW55bUi8tzZCa0dUalpREcajcB7adeuAehVDr8SJ7o9awtS7hLtBQ
PZSnAdYoOf5WIKGsuvrkV2R3+8pZi1QAmIGtjLoG5MWEV1Ez6UzvrMUNCupFeeVVaP+N09bIoOtG
OMIHUAPL5LmloyJO4horvUEOg+oCQcgwUoervUMTzKAeIYrJk78Ku3mRx+qBZ/FOxYCw1N64W1fS
08tfIDg8zm4RIZ3BVdDRgCTtaYmadmwfpyzAKyaXurc8rYI08pTczzp3lLYgp6t7DUEn7DOgV5Dd
u3SgqG81PnTYA6m6t4A1KPUT6T7LqF/2GZI3SCNQhUMb9NKGToa86gZUPAz+o5ifwXnaLKCvRQ58
R6AZ4C/ougjngEtF1+GeQJbiDfvm9bY/XqdA+P1nf1xwe6YpbTxb+OOYewft8iq5mw3wNf3bVlaP
MiBpKLEhB0JB4HKXFAxTG6s0Qm7b7KPS1UnIS4c2bs+D24bWrg28X/HNF74uILmXhqTJjOSugiH0
de5IMj/kUfYb3P43VdlH0fAFiuKmY5Yb9cM1R0OZA8ca8WrpF11apSQfMi5lUlhlrUubO6I8FMDH
/4elnRkR9lCXKHA0OpXCcbDfqrj3yxGacFPsVpbiWpniN6YZsDLbCFhrcRHvuKVzuYywVIR4n04t
ivW8RrxvvhjmowGFTFV7wM5SivdC8/X2Itd2ErQttFfQ2kPbWQgaSl5NcFZYs7vxvSVxSMb2xAg9
3Daz5vXnZoRFFXbS1XVSSWFa+PrgMhrSAvXst9tW1pwRQIEPFgXuSjEGx3aGOYlqI4XxPpfvldox
pmDwMW+62MVbA5ZWN255rqIzCty72JOdas2ABBGuL11B7TiJfZl+tXG93F7R6r5hZAYazIsQkYgs
sfuibkGNkEIr3U9gaQ3qg4lO25BtVF3XVgO5GojwoFwEMTEhn28iNaZNOyCZQZDQksKRsWEy/fn5
1ZxbEZwN8lOs7hMuhfypb3/L5juZdsqneTu4IJBZ412PSqiFZ+ZlbEgB3xzyUpLCSTlO066T3Kjf
pf3Ghq0FWDgY+jLg7KEJumzoWbpM8PWraVIlMEfvC6xBwzSvMXbtYfK3O5PLTxaes1DcAbwI/8Zs
KRH+W4wKClwjGcJ5RsrcjRl1aNGML7e/zrXGBnoymGG6XBvwBE2EnuC3Sw2doiGExmttvvMiiMqw
qE6W8o3IbxDpjehx+q09crpjRZhC6iOfTtZLSo6YnQdiEmYwu9pPtffafOOWWalkXv40YbulqW3t
ESzSsPwxHHLved5NwTfppH+7vQVrOdTFFizn8eyz0gzKjVYCOx2UCuY7HlNHLT3T9gsVo30d+xvP
njR1n7xuxpOPxOX6I/+7+8JNmuHTq3yA6aY8pNJBjXZ6gdKzo8hHvd0z+lVLXfmdJKYzRUHE3PRL
SR6rAFI1Dckd+xkj1jDt5pTtZ81X7N+dsmuMUzPfxfifS0cJklf6XMVO0dX7lhwLC+Tt2YmKjYD1
IWlxaxnCs8gy+dCogz2ELXjv6bGhr1YkOwp/7WTDydBpMU2Hot7UJ8HM3WT6Xd61rAxi8pzSHUbI
OLQ8WOO7XiUHLdTjd7l+LApP1wqnqzQw4rx8zly9dwrrlZI/LY+dFKoSdOPu/+hA3lrGctWcOYKR
jKZdjzEPteIRzcERszlVwzHi/SI+MzuDW74mvyCPejAjD1M3MHrXyR700jXwFeowB0Ym2afmPYEg
89fJ8gb70A2Jl9G3UnJrI+we0qfxEB8VHwPTc7v3sWkOPktzlNlLGZSPZHSV6UF7suwnRl8zco/R
PZXDX8a3WnbS7GG4NzKnVJwRtD/lJEUPNvOgdmNvTRRZqVvi5AHZhFmoCoo94jO3mizSjig5hFDM
AuRvYq1vNPV8YHUZu5gfp4S0zJkTq8ZDPjH+hbU99NvGaYto/iH7cvlFFBnvT9SgNaTmV7Mr5Hyo
+4GnPJzhLsBgurI+fBlQ70Zl1Z0bqDP/rk3NaQCkKGvZz23DV6WDPX3PICRPueqPujOhxtI5JE/d
nGc+NMb2S7E3TzKnlpy6J263641mby2VffBkLWhdt8ZeMjbS1821CIdE6UulruwEuEZynBLXfNf3
GFVHywc1jDELO7aAwfXHcW/3XsogtZWgWozWJIaYyg/QbzcdjexTP8WM6cyNFG8o/yqD5IgCo6k+
lb2D6wJS7rdD43Umgu0H+gzJDpotV9KYSVUOXDUYD79rh0f18fYfX4m7l39d2JBUTfCozPHXobaP
b9EETNl1FnDrpbt0M4h8bw+z303sW6+e2irGoynZqt1+EN+vPGzR3wa7EK4m3n8WbajEesqBKJke
iEQeoQfmlDx5LDP9WKSzA+1sgJcRxko0DCYFhCk3ivJdqdjPvTW/JMP0C/W7O4yIK5x8aO+GGlPs
NPkZI4TxUd1UVr0Y3EUS2KOMERbc79RAtUIT0tUF4NCm4cZkK5BdpQ7YWCDBtKXBAlCOcKFVkjqw
3Cp42FAGDCT1Sjag2eFH6Hnc/oYfD5Or7TszJVxgVSNrGEjZcOQOBmYgFiDtArNSGk9QBXlVMeY6
Lwhw3xhYqE53A8/fh6zyiucu+Z23nQO1mf1gSU6v/uDNUWWaq+jjTmH7jV95nUthQxaEAZIcNEbF
WblRPFhlC2HvMM5TM5jIEBSF3HosNgyvIB09lSS6B2YcMT/T/J7otddpA/VIO9lOnReyO7dEw8Hr
+6AGoCTQIENxSuIC4hNjUfhpbTmIkgx1ltnAk7EzglbRuufbyxBndqAXiWUglwaaHuEZmhGX9xOI
D1DksFselhB9NBWIPvbQCSWlftCWmeX6wbJ24/RDI5gjeFfbNLAwTUPmgSVPB6jNOzz7odTzxuW/
GBU8AOgaNPHQBAGnUNQkBkMOkzhnwLW5FT0X9q4rn+QYY5tatgcstR7CZO42MsOVzwmT4IEurUmk
rMLDcqzBN7YzCSazxp3pEfKR/2VRmOuwjKvEYE9JvdzpqjM56XKg3wskABiP0in3ppK77YC50kHZ
H8tpA5d9/bSAuvKZwWXJZ6kHKJKYXlTCIB99NXUsUAj03aT7w9aJXbnbF0vL2CkLqGK07C8tNTYZ
eT5i82RzT0u6R451p9/H0n37q3kb8iiIt8Y7L3H8ykPOLAovwCi3IjbHsJjSfeuWv4A3P/RbcMdV
I0hZljla6NiLoz/6GErfRinz0Koih03fMRIySNmzipkyPfs+bDUCVr3+zJzgIIXG5qpMsKb8wO8k
w7Ue2gOhTnFsNxxj5QqGZOS/6xIcY1K0qc4mGBroq1IyZKN/meQEka6NM7Xy2oJfnBkSXlt9mxvM
tBAj1Xe2639H35ir/tHA73TajebGuguemRLup1yZO3DIYYo+No+q5BC/DzBgKmiOuEDMjaO8tYHC
DTWj7lqZI4xNLnsGjZ8/QEViIzAvX/vKw88WJGQyVEVvwWyWvXtIHgfMGv45fO295CgF/QGAtv7r
hr3lxNyyJ1wEWaI3bYlcIuwCkAPqV7ZTd9IJg08PmGUBKMVtc9d1ogvPEPt2RT3apWZiFK/e7Yf+
vh3hi1sggbW77dz9RPBCOvSdnUo4v33u1KnL9pjviYFfc6gULvwicZKQ7KxAcjxz8JPvG6dsdYnw
OfRyAAQHCfgyKJIxLQoCYf0QbIRjjuFu7ShjENWGK65lvCBT/WtG8EWbMpYSgsMch7Pqlb+70htR
aRiCAVLwSexONSJ/4kPfyt1IgbYWKHioSRSZ0uXK1DLfortE31nztOEnK9wiOAoqyuiGQWgKJOjL
XaxYH9NuUPBcKA7ajp7UsMwdw6UPTecYvVMecl8aHPKkNRsJ73pEWThj0kLihiDJpeUO6ioZ9EPg
oqiGDMq8799tvfTNIrQyjG2VwDqqvkEzzeVatPFRPzDn4mFcBGzAcFzYJaKwej53bdVFOq63OnnS
8l1rfDXzYacVp1l60FWIzsY/G83RMKm2UO7kNPW0OOzbHW++TMuPs79JdhBr+8+LxJoL3gaoRmAO
F2yoECUw62SARGwO4kn6XPE/ZP4+8bfboeFaxejCxhVIjCpp0gF3M4b0pBt7aOsFeZjcG864h9zU
k/Hi8IO6u21zzZWBkAd7DRwvlEeFG1EihRlXMpY1jT9a5X4sd5r5dNvEWjJxbmL5CWfZmKkOSt2D
gRVGr5o77zvHvh+PyVYqtpZDnFsRnFaHqBQeH9mIkPdi2pljULKbcwBejF0jHdpuvykGJq+bxLQa
+DoqKiJ/Qqk4K6AqMYYQy/DLfeyjvWDe13f60Xab/XAcj+Zj+nMOjF38oB5ub+qyHPGcLIPO/8+2
EB1MVlj6PBfglO0GdE/Azjsar7dNXBPvF3dE139BECkQ1hFsMBSAZK2FjcYD3npvHdJdt892plvt
tGcSsMDaaAkszna1qDODQh7IpEwbuwoGuTs6W8pHqzt29scFT29Vxk3aMewY46C41w/y+DMhwz2+
4MaZEsciLk/Li40TPH5soikaB6yDvAT1c/UFE7x/QGPpMDjWYd6nRwzrOxqH+oDRjHvlnd6b36L7
KWwfN1LD1bMNWA1kVSBvCrbe5cFTaKR1GMo+osF2mu5zojtyVWxdU2vZGvg1AHxhljFio3ALW8Aj
Vuryzewgfe1etKPlQ3B6n56a+/bQD8GGTy5/7spFzswJV69Kjawsiwosxz/t3n7pcPLUIPXlsNrz
R/6e3Oc/XlD/3bjwV33nzKoQ/LMCw1sxkgqOCbl+7gMu6bL6S9ZvFPE2zHy8Ks4iJZPGoi8NmBms
PWlehvlh1u6nrcr8WpkJsIx/PtnH/X9mBkLv4PeYJczUe8Y8a1cdjNpxCg/TNjz52L5ozgwBxUfd
r131aTjKR+v/t59ibjPFJaTV+hr7afwPaVe2HLmtZL+IEQR3vpKsXSqWWlJvLwypu8V9Bbh+/Rxo
ZnyLKEZx2mM/OOwOVxJAIpHrOd/lYRdFxEmbATC2K+7E4g2AhwjqMt5wLrbTYFpUtkvKhlM97dBE
ijr2uDaQumizrkQI+p+bAOANkOA/DXaC7tQzwVau6Dy3s7c6/59VCDpfxlWXjBZWkT/1tVP80BUn
Kx6L7gu65v4YMqZG0TG/IvST1fSeUEHlDTM0SMawLmTPQ0d9nx5G8BA2e6Dgbc1H+RccXuNXsj+q
PxBOgJJzDaJhoR0MRvSfjUWX+dx6aawdUps2+IDRp45xpK7xW6sc2iOZA3ZQ562t/o29vJIopFZG
2nRyXGGfAQlhSbs43lC28sItmy+oIickBiaRcJR5KBlao8N8WZjoML7m4XN9Adaws1rDX3TicYv/
kSScnxzUPQ0orlj6tT8CDXcL+sh9sK9c4JT8K6MM54uTW3MQY+GhCegUyQao5U+d4vlqB/ZfR/3e
n6dvdugYD+ax/220bvCr9BDpFuFauLL4Al1J51b1ypyFQVRokglNTXIXJC7lh42U3yH8kyoOsozW
c/2bFqvFnMVABWA9/6xZuPdxUyl1h5Yf9KmjsmmHD7LqqfSQ+IMqg9KtcazxqbAPYfYtMt7tKHLs
dBv0h5j9SsPiW1i8JkN3ZqO6H9eGiPjJ3tzcqy8TdKwG+FapVfw0mm+aIgEnaTOZjvKriJ/CzE3/
XaR6vRWCqpUxMLkn0kHVgo1aewSvcu0eUIbHc4lKj1PsH6rci1/sw78xjP9ZqZhLIYGWTFOAlSb1
Ibs0Y4hRum9Gsw27l4b8rrOfHYHLZT2x1V6DZd/4SrRgK1rJxqBUguOXn4JH44m6QHN3q03vgVTP
G46No6xYjsV35kogfySutJyBXTUOenk4hVZJvFoaMJUYSOpK6mbRA7mSInjgsUKyUUl6LCvZN4pD
EFvY6VFbjXSXcm5XKiMWCvWxTNOw5aYWyBEHpfuRy35LNCcJHLUyeFm+lHx1XGNN5ap/52qIAAXw
eTR5zLA84Calrn0OttYe/JL1t/uKueR2YCYbBCwoqhgYLJmfVR40UZKxaTiVY+waw66r4DWuwcAs
CsG4Cob3gHAFSXMhg0TKIqEqInflaFfErdmToq8Nx6wJEaxcVAJORQ8UhLjq17C1HNk4sOLL/d1a
0mz9aiGCvUoqrQupAhlW8Bwk7xKI3u4LWDKI1wKE4+ibHnMSBALQX2WNbgvunWpj1AcMigwlhtVW
HqTF9SB3hQFHFMExtDg/mKSipCUlxIEd3l2Dhlg8kKsfFw5kiPQkLVv8eLpHSfC7tBKBLKag+LDQ
/368cBg8GzkMNX5fecydp8EfQE/k1E/JG3kKX5j7gX/Z3j+dRVN6LVI8HsuyemYSRJDxK3CA0JgX
HJlZu22uexYFQhT9A7izYnyu6gYtgjLQVZvWGcMfK9/Bt04wDhhD4QtHks/GrPf83Jog1FhiarhQ
WZybbqer1ZtlxdExUcYs3GiZboA/tZfRVEYyOX8OokoDekVCyHBIG9Ped5hTzjxJq+UUsGy5ddT1
Ynhgut2GaBOr1vr4l76Xz5TitGBrbmagrMTKQCzM1ZpiTLhoc+lXWdfZTglBzFsEenQyJ3VtGGRR
KLc2YJXCkJNY8ByUQY6B+I6IqntV+jebHupKQ9zzu9Ke75/HgqbzOXL44zzLD6K3+XF04GbJ+gyS
0kHVPK2OjH2iNKWLwMBe0fqFRQG7C6jpALxF7CuefKhWUqvJ6KoF94tcp5jnnB5AyhVIj6ORv9xf
1sIThGZXNJMgVcLHGARtH+1GC6gWoPG+k78h84pWK/vMR/LU8iwnkwcgjZX868KbjhErUAFy1AnV
FoGxO1SKMN5OZEwy2OE2n1Lbs0Bud2gBAUfBb7K7v8BFcXwjkVDG2KwY20eFVZR9ge5hG5CZKook
EtN2qWz9Cc1m7XlaODjMJfFZFrB5o1NZ2MzYysGp1mfkpJUBwIMbNxomN8Uku6FNLw1bKzktnR0B
kB4aRmRMLoqtQHUVmQZDQzuwlKZtPO4ZbWwvTqSNFZpHahbfa4P8+fvd5AAv2En0lQMgVLgFZgjS
8NyST+mHmqsfOatBN/GLKPrHv5CDI0PTCcEsvJjrZXFjgtG2Jacc9ATp+IZBdUYcSuuVx3HhVsN0
IPIFMDDh3ZDz9RCl1ouUdQBaLKPvpl1t+0n3AH+6ooRLBXhMD2O8FpgNKqJSrqVX7nJJU2qgIYmc
FKmannQ9Z16OKGxLBtCjW3ZnbsaB0T+WnUiAye3CQ6dba6iPC9rJKYI5GBb4pW7AFVolHcIYtcKT
hfZUlnbbzKq2Vhg+MlvZROnv+ye4FPHPxAmXgWhRqYG+gpzMRHYrFCUrs/a04R0m1M7SnYEHyNBC
dyiMbQQi0r93siAdOP9ocURvoyYERMNIgroAHuupJKD8DvDkTcGuty20Sz9W1S6Ttd+ZVK0MwS5c
SLzXwLrhczcg5BGEWsDppdh9aG0RvYBRt/hWdOpBkl9KPduqRrXSdbp0oDr6GgFgAYG6eP8tUkSB
3aFhF8BOXpGguTyoHuI63eY0BKGqHqwkpJaWB8cVU76cZEgWUWyVdFLk0siVUxi5k4xKKNoBw/qx
C4Ec3TwkaGC5r0KL6wONCsbCAMSOKuz80rBxbI0SNedTObUOBz62H/Qs3ufoys6VNXCuhXcCEzn/
CBOT3cbUD1ZtUuXUdpj96UiNgSYEtXkcRxfWrfEpigDw0A0wL+M2opcT3VO6CByotUhRlLFhnCXM
ndXF5KqZUux0ua4cQKO9UxO03WZsobbeZYc8CA0PLBk7vfozBPFBVSrVzZqsOWqkG49jo7/f33mx
2v/5eUC34DgaANK41eSWhHYeROY5tMiplzB3wILnFLnk0v6qxK1nWJNn0HYfYDIE/cm59qCrR0qs
Del8jE+tfA23wleu8P98DQcmwCOO8Rwe4lxZzx5dbTZwmc2z8nWQHdOKHeOH7U4RiK4cvX2Pf5He
tS9mu78vV9A/9DjA+ULxBLy+aCEGUtxcbGukCvAqU/s8dUAsiL6D4c2Vyos5vawzuPOHc7bEuSzR
ka2nPohb+EJnZKzar8FH46N5BHjbyg7tp2uzzcJF/u+F4UapfCQRtXbBlx1UtLgVCYMw1djQ8pkN
kiMVoZNNTlh+177c30bhZt1IE94+lXRhpQFp+FwYH2ykDqavHMP6MWHQ4b4g4TH/FMRL0LypU0cT
pKAmpDFGKbOj4JwhMsI0A4iXftrtWj5zaTl8EA0SsHMQM9cKAyNEeHbiAE2jHnxXCnCOCI2J3v21
iB7D52Jg0jkOEBxXRFVzMQ2W12cmxEwxAl70KTROmLvJHowMmRv+XXDz38IwXodtQ5cUAqa5MDlp
tQS848E5wLRgmHikeFfXMFz4BwsaDqJErAe4typGsQXXUZnggslVKJ11I6der5dIBfdKfljZt0Ux
gO6WFURpJvA/5kthSQYggiiTzsFrcyEvGtmCEbL9M4XOOG6Pxhe9w2DnbtJXHMml8wJ+KvxwgC0C
gVaEAwJLZCMVqiydZTyF8OxGXXdo+tPI3Y4VDjqTlMrT8rX221sTBdCWT+BbPMmck36+2saupViv
1NAH3LfTTb9tRgEY826S73q8Nod5azWA7AFgDBgMbC50ZS6rTtAZKBVT5PfFnyEmL1YLkpDWK9Dr
D5hBr9dWzK9YGIZWQhZARfB/K0DnErvPwcRCm6lsY1+DfcrpW+umsl93MbIe2XmakMr41aMJrW2/
UBM1OBugXBI7tRiUizsnr7536qNZ5fgDXJgGLSnaSg58YfM5Ayn6yAHmgYkMQdWmcTICO+5j3woe
gPG9VWJ9K9E/VfBdatdiPbHAwzfjE46eR3q4PobgW3Y67Xug8wHsrXtOih9B/zqND6OO2Q+DbnoC
jf5dSw5mWiagyhS/isbHuLSmfeuA6Mf0SXZUkjssVZ061Ffs7u2VQ6gLvQeSGBwopOTmiiEzmgAE
WU18Eqe5R4s0c7JhFV7kc853bkAACwuAYj4zBngvEfxuGoMpyLQaU3kKLjNjXianhyyP3YrANkoX
VtaHtpI981swlGi48hSMgRmY9szD3DGzb3Keu5LhBWO1GZMtA0Kfmg1gjtW9PF67l9xgit9qIRGA
mNLAoI7oKgM3LzCjUU79NnJp8ayVzbaGn9Qb763Sg8fIdtY6sBaUEVSmiHcARs0h0ATzGhWolYCq
NfUb+wigAdJe4vDI6MOAZNyKiVVuF4digsFxUSwsTqwnRGFe57UcFH5UdluMtGB8cXQarLRXdGBT
Nn6QWlDDwEvHryQoHuuhW7Hyt4vF3iIsAIcBR+8VjW0bp2bVB7V+liTbBQL3BrmdDPU2guaptS6w
W1m6ikcRXifuuHwT9YTGmDaKFePdKnSGsQMpcsYBLUxBSRIv0ihwOVt1LWm/LBSEIfAAOHQ1t8VX
Hu+URVMO9iXpHFdEdUct6i23sEOymbJuBGYFpS7DsMTX+yd7a+E5EAuHg+XX+eaGkdLoSKUM0nlq
rGZyiyrWDRcUVlYDC19SgI+PAeAYq1gGkLosybmy9oreqtYndCuP9zDyj/T+fN3IkOQa6Sd8QRBG
JYYmlXYjo+z3UCh573YFLmqX5YUnBXz8KU+/5jnGO+HKKjudVdaKpt86lMDygjuJ1BDoVG7Q3fsI
neNI1GZ+JA9kU0jK4EJm7iRVu+Y/LIjiEGImWA0BkIpwfr7worfiocHgk08HVfVSq5bcoVFapx5G
c2WTxV4aPCVIrAFZFkgtgISG0LmsUgLyWtwmuV9ZEXjHVA9UxU4QNW53MuCrwG4owyvu8QOMSDd6
RWPuWZbvKro19dJpmmE75vU7LWp3raosNtHzT4PqcQOmcPYBMSwmapdFEctzXw7sTd/jqSe7bsy9
oHpS0p+kaV1T36qTA04gZp6yXPrrE8eQEQbtAPnH+VFE9BRYV/QolmbuB/JRKzTcuczLzd39a3Zz
uZFCMZGQxjEgg4rZuvn+h1oLEDlTKuDXaMcINGQtfbKHxG11vwAizX1ht46pIE1wHHRNAoAgWtz8
yeoOVt07cnCoBu81eYwzYOLqZ0Vd8xTFGhr8IaxQh5YhQMIhitB7cMdoZw9N6VNQtYMXoSs3iVI8
tV311mgj3eKxik9JB2rnus1HTwUSyhHdPGwDpNfSq4JEeosws7FyuEv7boERDW46wl5YGGHfO3Vk
YzeWPljBoUWxGR0m1pkYnUx+Rn1WbyZtzFZSgmLf2OdWcK4iXnrneTNBaGMlBu2pUfpFbzJXp5py
CDUTdcs+D7e0oYBBDkGpnUmS5BlpHpyMQvpRErM+9DWzPlaUgbukM78EB8PTKHjR4E8jtzPfAtnq
e5NWSunrz+ZePSUV0kpO5wwfqjukTnwoMd+0BRnJiliuY7diAatnAYoQ+VHB4lTykKpmrZX+MJX7
GrgR4VMzVh4F35ZNYic1jq29zSKv1ld4KhePnMdHFiIyE4Wu+XrteNTREhxWvtyyV9qOySao1QST
yBNmWArZdIx+Kt7vr/bGlGOPka3EDUdyFpG78HbrEupD0jSVftzE2lZSE8D8VYAiaDRzDRD6xvPm
ogDUBcYJDlwjOn3GNFL4WqTyzeCnqrwa9uv9pdw4BMLvC7aDSJFuFIlW+YrpBV8T5hLTaWq3wIj8
ms248ZgRVGLPkKtHlInyhHBS2dRMSZCZlZ9+VIfqkqI3wqtbt32JtBUzsCZJeGp70uhRZquVr9u+
aR1KMMak7kC/jM+S7pG1eeYFDZytS7hxsTIZfcbXpWXPaOQk+lP0FuYvqwmIhaNCDRyEaPxF5/+c
a3oNLtlUt0YcleGNXe70HzU8Jjl8BiKYmw61d18zFjRvJk640ZYtodFYhrjJelOTl5Zc7v/+0iGh
xoCMPGgl4ISp8+XYkmUVcY1DyhSgRdAXYzymwUdQH0gN8N3J7VY5VW59D2ggwnlEmEjvYU5QEJmW
YcfCFMpOR7DmPca1W8XO8IBk8+/gpRid0jqAIzCjK+q4tJN8wB4RBhoMAOkwX6mCpKVMTSiIVQAR
FI0d6hqb3ZoE/udXwQSN5CotLEjo2CRt8jQsUVJFEv/+iS0pIJ56wO0roJW44XmAtyRnpgopOqDT
XjLtoFInS/fJuAOwwn1RXJeF50RBkwCAY3T4T0hJzRdkJNlop3FZ+yFqh9YjyZ6UHLic5srbvbRv
12KEk+kC9HdQysVAEVhxjNYgcJYEgGAMMHAc2BvO4HwdgJIYKwQ8tW9Z1CX5Y7Hu6/OtELbqsz8A
9OrQLmQI5yIAb2HryFM1vtkeTcsBBLBx6L0ULr5qbuX4QpR9N7rDBtA0FGD7QJpy0BXdA4PH08kW
ZZW8XdH3hcObfZFoOYqkzulgosAhsT0gH7kuOkX00cl/XQ9AngxYh/C1gXekI56crz2USjh6xKT+
sE2s16x/qNZmUxeM+0yC8JQkecv6pIIEtR9dufswrFMMf5YkgOXqn+4r/YJboSGBjgZOtM4ghS4q
i2xkdZWjat6qTHKRa4wQNyTZPktQRf97UVBKwBNbPPEqpld6o4PnGFHmTz1xAetOEiQext19IQt6
wLle4YmDxAmXWFgP5I7WZDLm5wEUMme7KE3fzHI81n214gUuOeEgycKUA4BTbeRRBT8m6SlMrNIy
P2LRidAdSBK3svasms9mari5lmzBXoR5HG1PJWMXASjjb9dKUIkA0w56ZrDmm+GRXE/BMVlTHx/i
WsGfTHnB8M+grjU73eoI4mbgSXAqUeQQxCxC20Zxgr5A6hMpc5OidMpG2UmrhflbUw9uDiwI2T8k
xZCPnV8s1oS6AuYD5hcAO+vJS5kcjMkdVdsBBbNba4f7u7cgDhkwMKugdQV/iXXYgakq61MVEGuY
UZHabZhsOurK7QsAYmp5bTDz9k4Dvvw/0m4qsUMwTFFCmF9/hE9UO4PF6v/Cs8yD/LlhnosRVJKw
sWxCMqIJpvg1Jp03mqem/kHMxy7w4hiuRqA5LPl9fydv7xyEIqGFRxr5NVS15wfXl3SwpVxjPqix
PfNL+5C83hdw67bNBQiXGrQGdpsmEKDsRtdwiWN46q704pX7tKDns3Xwz7jyaII0a/IG/bF+HKID
E9CEyEWt8gcsKAIYJ2CYEDKjtiHGcSTLq2osA+Zn1UGJ6ZH1SIAGhdPXT4FZrVj3hZMBZTOiY1h4
E+kfYeNYhzyvFfetPybF76mN3SSkTjMRT+/XYuIFR5dDviHXhqEvtKRZwrvIRtnotVBp/egQnqtD
90s+Ni/hjh3TB/YRfO9WDP1CBmouj5/m1WnJeSANiUxan20Zh0h8Ad79Rt3oB/b3L/5cEt/lK0mk
l5OKqTIkaa92WL9PdvpzWJ+24fZNuLsYc0AaA6YP/QZiN1+rGxmGHerW75PHIAEORPjc6BtJOhrN
h9FXlRui5GiTfTLlrq2WX4pwf/+aiX3xyCoBohh4YLx3Ef8U8ziTHMRS1Zatb1sZ0LidXladKDwp
oNHQLxOgVTIgqwBYNPL07MKQg6vsh2zFS1gwy7NvEIyJopTBOA1di1cAqVr20KrZg8Xonja1I5vT
j0leS6YtXHuADKBhEy4DlPezRnp1vBg0oL1R4JIo4x5Ao0UF+t9yxbQsauu1ECG46ApTj6x0aP0M
uEwg5G6IO+iTY8lfVAzIh4cGdNXP949z6fIj6uQ6hYawGye9VJLcyAlEMkDCqrWvFduh+BZgrPtf
yEFrPlqGkY1Eu/z8ekyGHaGfVm39OLHf+pF6ViS9A4h21NQVJ3/RxqAl+R9Rgo1pJzPrQePZ+tUW
bgHzmOVUDRi9tm3vRJmHAeEGrA0/6NrFuI13cDEAfcZR8nE3xAT+1CVkkiss0QbFSZw+MozX1GXs
oJTjoZ9m008oh+MbSBdsq354lQu6wmfAV3ZjHK6+QNAfzF43RhzhC7KuuSQKe9WjtXNcvAdXIoRz
bBPL7gu0VPmhUm4owVBc96AZK+v4dMDvLUQ4wrytxziVIEXdxz9p7VS/3zEYH28Uw9VqJ0cj0qnb
Z0gfI4v6HSV5uq/+lO/F4BoAf0wcihrw4CZ/VvtQ1jZYeE7UIIrLsIVqjQoovsjG7Nf2d1l7MQ9h
c0ZEgob3+UUh02SbpQoRieJgSssG54fXHH4pwxbUt8lbelC+/IubeSVQeLhiziUZG3xNx+wwbGW3
V1fu/m3Vjz8ZVyIEc932sTwkcM/wZGgvWf0Yh05ruXHkVuyIusVBzwxgorqApDsU6ARLLf0hNEJH
H+hBrlDX1zqA1I6ODo4xq1/JtCy4jbNvE7yfrIY/11tYfr2pGOBIwifjiaSvNDadwbiMjbISUSwE
hATBBK+/gXcEwyaCbkc0bakqhZ3fsi/yiMYYO34MYt6hpTxOw5cCifsJOcBcprtGl/dDVKne3584
/Acb8xucKE+cpDCySh4NZep9qW8cNdxRpXfU5pe2xgC8ZCvQmoOhAxUYlBhsm6tygYZ0JbVJDy8F
aRak1t+neg0cbMkTAN8cwM8wuAMqOCGWUdMUR2Qmg19P9SaRH0ywGbPLMAReNWz+Er7z0/VBOyQA
cBGkoaQm2NfcbqVAMfLBl9LO7aNkp4OPBxYdNLPArjOdOk138rhyWkuxwLVQweI2EsrwWZ4OiNb+
ROnWNNFT9d0oDwjc7qvFZ51DsLpwKjGmybsJ0fopnFff1XZZGpBkAo67ialbWM2+ldlLpTAvSN+1
4keBEeGY+jEtt4lm7Qzyo4rfSqn7acTWbholx2iKzUAyt1KDbd3/tttnVudonsvXPPsFxwU94kgG
oBMHwYQYSRA9ilJUywc/l/dt6RnfgcwdDht7zNw8e2eb/Fdsb6M/hbUZgl9R7XQriR2+GeJmXcsX
7LQVWgNF0xl0IVEOtSk9W8Ma1o44x8L1jY80IlDig+g3zpnZxCTT63rwJzwCQdD+tNSzobPHvASH
CwA0Vc7i9oF2+Y056WsbvODOIGZGlzFGlGSejZvf3qzVW00N+tHPWrt3FWvcywOaNXRJDV6kuHuX
1fHchwzoILVSbyK58dLWTLxhIv2KZ7Vwx/n0IzYDWXfk+YUXqpMQ9bA8wZdo8o+6/CPb7QU8f24P
QOL2p2yvTP4vRThoROa85XwC7Cb6plagaz3rRpQeK5eEw16rNp0JJK4oc6Zok6NLBa19Y/WWa9+a
2vabtzYMjlmyxmx+OwqBJaPdGySmvCqJ05gfgVVQKwvpNPqs8JPhPLWRo6gns9tZGNpi2860d1UP
WmObHHrQ7MnxVjbOjPwp9HBF25deLQzEoW8ENXQAXMmC6etAyBO28ggAmvIE4oXkT+WBknJC4+VZ
6Tbm42R9N8OVoZ9FoajboHoAfx4tA8IdC6Rp7FOWT35lViCpH5yo3de1I7cTSgVorgS/O/AR0hBo
6qq8CzBE59w3iQsngAEMtIShssSnK8U8vhGXQ2Pq6uTXybey7R/oG7YIxDZ27dZAIIqCypUwYjY6
GJdppH3YUrDd/O6K4neUvt//lluDA/Am5I9Bh4ZzIGLcbaljO7WKPPntgHZaA7QJtgbelPtCbq3q
XIigcSQt9MgEnJ6fsWNZ7fIKFa5Nv4ZtuSQFvepggQAkBB5t4UmLul5XG9YAxjIJ3dIEiFPufGTd
y/21LG2YpaOdC3PTcCzFpl0r6c1el2rZN8bx1Ctm7Ki5tZI7WwjZwWSBVxPxJsiGgQ44v6JSgxbK
nDHZj9pjMOwNcoylR5acs4CikgsgHHDgRlqzch2XlgbqClSo0UjH8+FzqUoFgEwzgNTQaEann8Z0
AxLytW69pWPiNA1QcE6NLY5LR2CfzWCZZL/E7zdpsEP73jNg5N+qKN78/VldixIWNNkFKAUzXfaJ
Nm268THF/Pn/TwLf0qsEjhVEoVrXGiTII1oL69Kx1WzFt791eJFDgcXGmAmuKqzkXEaUxIrZ6ABw
QU9MGkRbuX4sybSykAWvgEtBoYWzk+EKCc8h4FfztjJxe4rOiVwbMRFY3Y6KVxzZY/GzWhF3q2rI
e4EQGH4I5iFA/zBfkxlR4A80uuKH2uixZpd1lnf/ZG53DT8NPwMZTXRboA11LsGmkkQTmqm+PKFX
L2s2PSb8cvRn3Rdzq83wpBBw8YI3XjCxADE0SNGWbNL8sUqdVD4wTDdN+jFO1/ppFwRxJHwggCHR
jbBEsKGmlCtdnxLNBz3SNjHiSxVYHyrFLAnLv91f08LhIIgDPjAGVTGoIlZLEb8VoIFPTR8vpRPJ
PysY0vsSFrQNDWzoieYj92iOEhHN2KjpxcRKyzfRp5c/sHp8ogGB1e5thyagKgoM6U2Pe3RcDI92
jkLF/Q+43U10p8ACYdyFGwixAhdjDHKYtNj2I/rYtiA8ah6NBim8eGWiZkWOWHsbRkDvRF1k+1KU
uAGQdzr0+ir2ocve7y/o1pvlCwJrCHYT5XSxtjOMstKMXWr7lf3IAYssxQmI/qUt3khIDnGnfrkv
73bel6sHD8AxpIEZMVPwokoDOAONpEm+HjHNSUHDTI5y2V8azpCSg30qkl2gN2jBoz09of0f3FG/
q16FI0MdGS20ayTEC27d/IP4UVyZYttiipnJluQrTxi+l77rzDkEIO19KY7dIwg4t/c3YGHD0c1F
bJA4guJTFjdcDQNwQFlKdDFBLDdJb2mr7hup3sQBB7FBC95qK/eNLkEQJho5mTpKxyhTzxdo6X0Y
KGFtYFLs2R4BuCCFSDl3pvTRg2Ps/uqWZXGbhtCIQ8/OZbGmbfLI6o1za+njMab01aLAum/qxtwm
urrGnseN1yzsxdI4rSN65eEXIxqYi2sqsOmwRjfPcudVrXWugLrcdM+aEXw1unRN2k1yDkbN5jMh
KE2inVWE1A2rSmOUdNa5Nb8b5reuDk964wASySkSpK40y9UAr3B/Q29XCJnwrXBDObSBOMWZNUGJ
dExqnZtuMryyZhf4lrumC5B4zkbd1W0Mmd0XeXtF+TpxKfiAGWpLoh3v04JUbcqsc90UhQuZ+9I0
6K4MZbJHb8dJbYPkIUoltkvL4keJlIMb23rl6NFkPJd2/bO26AXdSIEfGFPm1V1CN/c/8eaRBr06
UPCRzuPZy5uWGfDW2DFQZa1zIjFMA0+qG7b5tyrPn+/Luc1/c0GgcodnC3MFLL+5guUS6bQwC+2z
8Yj1fp3YbiqcrvJ09oqRGCd+Vj/GA3KKGlvLeNw8ppCsYpQSAS4mhW3x3aaNrUVdW9lnKcn6LWkw
uIipP2vFR7wdUIAYhNJwDxE3YDsFd0e3wypoMs0+m3Jj/BzDFm8NiTT7u6lM9L1mOYz02If29wkU
rrXTBnEKNEfYmmo7jD14e9s4MrN9NJXdLm+sfo2qeGkbwHUKcnjA9SEdyP/8yjpbIQVxGTABzs0U
Tg+hiZbNSBn73co5L4jhNMGYS0DTMAodwjYYJXAoqBJgyNxk1WmC8287pOHES21QOcZklLvUHK2N
lvb6maholS6MKnRZn7cbyUrMTdWCetzO037F4b2xOWjsNDCpwbOLgNwSHR5aD1UqJ2nu54qSPWlx
RHZhkLGnICTUjTguJCaDAqe26hFzWUDGuL8xNxftU7yBgAvpbLQfi9sftbHcVhHGkMzc9grg8G7S
KQBzSQby5vuibp4OoI4AWwJ+I5/wBT/J/KTHOs4SdFpFF3ui/e8sh4PfxaQBOXAmY3wmat/uy7sN
liGQby4fG+BhK3+pr1QrNQq9zeIwvhj0lza89CTzBox2xa+VMqFhoN4GkiuBS+e+2IVlcpPFcbFU
MGGL8UUYdQ2Qaaz4Uqhas1dqJdw2E9M2qUErJx7BwnZf3o2/YSBpeyVPeJH7EoqKsB2rNE91/6WW
vqQYAtGRowV2zNrswmeoP3uQIQ1eDZqeMdsBdAP+nF3tKWUsyigy0ZfeVbfd3t5kXucRD5N1XuYR
cCClruRuAT9Lfyi/8ktLXL1w+7W26JtHE94H93fgzmIqFzhE86+QSEJZiwHpS64jKVekhZt0gEnR
9Pc6yN7TKLS29zd54VDh0gF+CInhT+2dC1RaTZPqNssuavxApsCRp8vrSNeoNJY0diZGcHdITbUu
lvLsEkXhDlNhZhGeSBiDsm9ThoGbofrdqta+ItaKEt1YIWzo9fr4+q+OFXTu2WCmUnqRi9TTgeub
+fVwlskFNSgwCJ2NpFp54ZeO8FqioEi9lDINl5OjB58lu/HYHllkqdo20VrNbuHskNG28MSjBRrB
q7CpplQlnRIr+UVrkFDv4l0efwUnBfgn6MrVXzg/PDLgI+FAQvCxRJAKq0lsNilpeRlL082Z7mIf
4wE8htskT/aEuAWmifQEQ3H31fM2xsE0DNrcQGDIGdBhDubn1zdlrPTmBMgeyn7WgwtYQ4q0vb1V
og3LDySrnUbekTjbG5K2surb/Z3LFk7SztgwTDKB7OE5MiNA5O/zFixQ31bWeNNH+rlGnSuqjoqh
LJjzIimZlaQ1CIbJheqqW9JwNwQPiX1Cxhg5USAlXHTp132pn4H43ODx1f1HKr85VzdjHOPBLMqy
vHQwcOlr86y/p0+J3500IE7HbrlDV/VDuZVPGN31x4fqnGyy3XSRvyhfwOC+BZvlylW9tfezD/rU
wasPynnqgLW0vBAmeRJwefRBc/PmQGRwIE6NG/Ttj/t7cGsc5hIF36mJhiSUJ2x8R59CGWZ+eiwo
GES9uD+HaBNttd19gTdOCbw09KLgEvGEPWBA5nvO8qro4LGUF2ADuR2RvNBS9nmxAiq3JAWPB/7G
m4ZMoDqXYtPasutyqi5qAFxZR/q52r9zm83i7ib0FUifSGehhXEuIgiHAuF6VF+kAOhJKEJ0Xm/L
gBxVqbphNf4bHVIZ0KNZ6WbqkH/DvE/u0tCsDvd3dOGOoqIJEAvMen8GVfMPKcYghhehV5dY6xGv
hduiPmKWBCC6a4AVC7uK7ADqxzqcDsTSwtmVFQq1SMtVl7Idwfw8XBr0oSUYHLm/IL5zwrVE7MQx
QZFiBVyFYAxsLU/1qcvri1Vk3baOZNnV22kNInlB8zFwiqIscOuQExSlgBG2Tpt4rC8oW2/1oD8C
quIpOUnx+INI1tuYTbt6FQ6ZOy/i0q6F8o+6uuBRH45tadH6MkpgzU6+gpnYiZpjLnVOAa4WU2/R
CH4YKreQpNewiS/3d3bpADFkC5VFTQE97sK16BRziHKgAl4Cpm/bgf0Xade1GzmSbL+IAG2SfKUp
x5K6pO5WmxeibdKbJJk0X39Pai52VFlEEdrdlwZWgwqmC3vihM85SDSVesNqrIoRORakxgVTqHRP
4gU5Lbcx2wtGQYXomG49pXd2c0N+31/OiroEcvlfOZJ1cpLUGoF3aC+WfdRbhmb4T1rFvOFcFx/Q
l78B7xK/Jp8dhvkCdSoArsCeXp8dHYZSjLVkl6mr+iezzsjLUOeuj6phd+a13oSZlm2R3K2pGYAm
EHCITsFb+ii7QKq1NUt2sbLkoPZ43K1nab+QW82NZ7BzIb4almovhse/e3Mxmg9lVQCUUPmUEQMa
IApOA1aky2LVelg5n3jrYBhklT9ZaGhNe4y6dxVUQu9LvX37ojigQyjiEORQxNV680BygBDKQum6
y2wzICa0InnpCMme7ktZceaQNUFcjFYqgL2ACbgWU7WlqqSlicWVc37okpmcrNZNA0OxMBAdTcHP
dTtOL5kyoH+bDMouR/x72PgIYVuvLxQ+AvkhEwGXqCVJF4rkTp8XmttdDNbqnmG7yLkx94c2mfS4
zEA22lzwh8RW6dfFUIcFZS6ysdm7GzhFCgnZSUTTqM0AsnW9GZjlpIqkSXcZkIkIAR7pD0tWthuG
f+1k30qRPA3uMBStUiQXMVptDBGzgHRt7vrw/qbePlKxFhheBxlEEDVIUmJ0c3dpiT3VhjYy+jgD
lRNGKunJnlJq+QkZNiA+t7oOAkGIAZFAbOO9XG+e3qalobgQaKmzu9cS7ZeuxTVa1tk7xwTDYUJA
TBAD6AAuCTTCtSRkOG20MLL+0rHffHoxhh9t+ZnFGzp1ZQOvpEjhd4XM72S0dX9B6i4LUjAUeklr
Y4LIWOpeZeZoC6nsLcIa+W7AHUFRGKUl2GML5FTS0maGjj93sNgFuJnRb5qWIUGemBsa7UaXymKk
tekYg7hMrQNAu9OBCwpkSGVQjH9iDi6N7slO/sxzd0Sny9bYLfmOyHIls7uMzVQgVcwuLnkZs30/
f56yl/v3XvZmXkWIPYQnilKDrNCoicpw0dHuYuff9a70GOCkvDJCtLNgchS6a0zLWwBmvy9VntaJ
jJ/gTxNgFcFxgJT39Z1sl5I1TTxDXZu77EP6Wf9GPqUP/BSfq7+2T081MkamZ/vdsaCnbNpQKfJd
1dGYAbWFCjmSRaKscy19rsgQxzHKKmnhWb+qMTlmDglazQowtm7DdbpBnsvCJG3dFImelFTrL26B
FOhOBVNA63XVjLYzbqKBYFHy+TRN0E4HE5zLJFT0qkv8fmDgCLVsK073seZy0b3e6MUhbjvb8Ys8
RXccSYs0CxreqctBJwVwPpjXgxHP7cKXv/dPTKijtzYHqwAAFCcFVCOqIjJrFuJKSvpi4RfMAcr2
Cso/+3xOIjQhZYd4ZtWWjVs5IvGwYWqRzAOCQXpyaVOPRlkU4wWdgfpDWvbK524u7SNJxySMFd5B
vTQLEotqx30jb5SgaQzw+JKM+wjvdL9e9EPWYBSPpSj6MYMwuF7lZseNnIDAvghCRoIue3hZN4N/
qDKbE6iLx0s2xK5H9DqyXNZ9KxaNnQsjM7wJacKwJXV6RNOOdmJOvmwgsW6fsEB/ifI64F+wspIS
rMbKaOpaHy/paI4npH0eFVApfDVZ04epMtUfhjT+bFPjUWv41gyn11KkdC/gk0PzI5uOqFYGvxeY
xoI6ujFdMqq3H1gRTzuQqM8oHyWLDx9F3eUGWgIHTeFndynrR1Ly5ACYdxOWtBl/ZEVWPea9ofvZ
qICes7BGJDDUKjCmzvbysSrDImmhZxtmnzATGsTkDc8fQX84+r1rxh4CIpDM1rHlE3V+Juni7rjK
6UHh5COrW+6j4TNU4B96Y9kbnlVV9UbYuWIeUI0FfS+om4WPLwPwKpqzIlHT6ZK4P4daD+isVH7y
4tT5wcn1yxQDjaXv4Ah+xBfef5Yrz+RKtGQhUCROTGDex0ulW49WHn9kRPs6ufljx0+5gpT7fXE3
/q+47ii9i753VMRN2eXrGnDfTWoxXTBz3XdqM8hA6guErF/oBqaE9b7R10cMefB0au42ZN8a+2vZ
0j03Kz7YzK6mC7dnTMNo0Ziz6AEv9oPyo4xtX3fjYK7A32F2+X5Md7bq+IBMG8UW9HFt01+jG7DR
orNEdt3cTF14OzGcd4bR78MHFX4AR0/f3P0F4mLD+VhbNUwUPpaIxghTcrLt2e2Mji94YJmC2mNs
aQeLuez99wg0jyJHg+E+oI6W7pFjJKWLGUbThZTWE092ZDHRIPjbxPTG/vPGOa5sH4pwJkCd0FfQ
neLvb0K12qY9ikhkvqR9e0gTy2POSzsfTTTmzKPiae5ysjr3Q2Wj1om6M9Y6u4lX24fO/lUB+F2x
rRnRt34WQIzAyYBrCeO1oUWuv2jGjGiradPlQmMT0ekwdWDNBfw4nWGI76/+9jgFXhL9FFg8jLcc
Hbsso0a1lMsljy1MioXzH8a1UQX3paw4HTBFUEeYjQOgPJIA1yuquVUpNGXaJae8D4si7Y+NatZe
45jjfpwV/WlG4R6k0JTuaGvYAXri7QDsuk5g8YXvtSK2z7lbVzualO1DXxfa3lZH20/YUMXgNByM
JxdEvhtB0YpfiEQJVAsGiAC1hGty/d28KWaHO5lxmWkZIGNhhkkwuH/NwSPNzgL92uxnXl96oMFI
AxAsVl8X8e6Y12wlE1dU3fWniJN8c01RF7cVq8SnkBPxq10SXNiPzEt37ZarI1yZaxPqolhrIt+M
8imq/tLtM9wxHzWjMi4wf14ZtictyHa/jFMcVX7+8f7FWLnpkIWID6oUVLdyO8My1ColGmT18O+r
5kWzQ8yh2rASt74iFoRiF+BZuH4AB13vHChSedJlpXFh+Wfw9+2yuQsxPcxLkq2tE9fhZuvgzmGk
FowRkIXXklLDaJ2e1Mal+EaUgx22+znbV2yHnJpyWmp/PFiaV26RTa+8YeRBMWAdBQKgZ2RSy2xM
cUnTxbowi5zmdjZ9y8rd8N0nBT0Muh5YWnARyYznhj6m5pQz59JrnAV23hfezNh56dNsIz+5cifE
jCkAk8GS5cCTvd5EU+eFPlHduWSWkgaWnfaBOZhl4Nagtbm/qJWdQ8cphp2juRj/vKqtN29KNbq+
TDLbuSitSTDKRHd2aG7K9velrC5I6HJQUAJBJ0uxlc7om0lxLmVnsCOHF5rCigzZlx4jTZ7eKQt+
L9jFIAqXQbRCXG+erdCmaNLCvXS6Wj/lMa2NnaI7mJ3D0Jy3SSV6szRcOrQBARUkWsOAzrkWl6L9
zWlsW4GvX3guxuW48XfbGL3Y2o9D6Rn5cpnbnYk+bcJaj7J4j/8r5ArKknQDrSydpS26AdGICjp+
EHDcRmgJKfTcNlsdMaCd7zCYtIat6Jfg/v6uSxGE96DEAkxI6Jq3Nybv4sEGBXnUjf2011Pyl1Tp
ZientK3/rMXCQiABRDS6dIpTni1Dbw6YtcQc3nisz5ZLpbL5YnZNF2LwKsZFl1ZIG3CBN3GXn5W6
GL1sypYQhVD4KbChp0ZdCOiFy2nj0cgdYP//dYiy0ASGdgvZmIMbe0Gid9SjJFk8hl4lPXH3OXGP
o1YFZREh0ftjSIeoY0+qs69a26PLCyv3gHXXtb0RbYqteKNyXz8GJJEwIKgbgkJbSmcoipqVioUp
X2jQHdCLBq4DVu/jGRPo8w1Ra2cP3jL0oAKgAUY+yYlJ6GJ1ta5oUadYwyHHXUPeY2o2wrfXXJO8
IgGGF/3UaJeQ8cRFxZqSDxRXrCz0A/IG5mGME36wJmxv6lTq84JZpEHt0C81+HNPVjKq+9EYjmac
fwK6cDgOzjjt2Gxroda37W7SFzQvj9zwTfyylzE0YrkVUwKnL/TdPMaYbRSjqc1xgAZ3jYUcuAWO
gapqtaAflRfLyMtjwrUY26p+7YbJ3OVDmYT3X5bYPXnZiCmQu8BET7D5SGq/teucj4upR22MCtHg
qHFkNk3+y0y6b2PJHTSSMSeYCmb8/S8Eo/FAcPfCssnjdpIcpEA9dfVoUciOxc1jlVS7pgNJozof
DDqf4GxuuD1rNwlRqwr2L3QsEVP4EW+0iJIObErMwogS2EGPpqepm7c8ezkN8Poy4Ndjzh0QRYLM
5lpIa5kN6BgNzFCr9mD5bvcoQX1zFy+NvfE3+bk52ljGKd8IlFYFeIs26DEEZsYEQHSo/VRyr/hB
PuboM/xBL9QIhtjbpAgSPytfHECwUXwCmR9stGSDzCa3NcZtHRCbC0+C4kP+QM7c3KmDpz1ae/dl
uKDV4P6dkSHL/6wVOUhoHRs5QbkC3VXmNCF+xSMdBp8uDxnc/zG01C9OFk6nDJPZMLP1JVMVr8j+
ks0WJMml/Uc8rA8aOJC3xkCE67Od6hjz/8ZYjxTFWfZlZrIvcdECTmk6tDyWdTMi60SWcHG07hej
SrtrqV2famoioHLbj5WiUY9ofR6OacXOHZs2bviaBUP+HpkZJLbhEUu6MnUV1GSVzIi0xlmekegc
QjDbW/vaGLei5TXF8a+om7JfPs8V+hapES1GCK4fn5hHV4+9oaiPcArO+hYqQAay/bP5/1kbEF/X
mz/mM2F6jrUhAw5/mz/MpboblfYRQf0uwxTiRo80tJkoZPaTsfVZ9eP+7VtdsUDrYLQZHK+b7Ihm
cUBBUiMyO6f2gNH52qhqoNvL94bkvZctdF+l+UYUtWb2XzEmGLKGIB68A9fLJmo8KTTDtNnUOOWT
s49RYjZn/dFdfvdf6FPbo7V3egAuKEJZPFjwIa097oEEg/+y9fxWrhfeO4wwfBAg8h3JQYqpG1fJ
gtm+dlnuUutT3ClRmxI/DQv+OA+qpzfqSW3QDHxg5TOp4gt1vqsx3TAdK84HvE4NXoegg0Cj5vWW
JDZFk6Y5alFcP+KkoX7icAb0VqF/clTh75/66gGg0x1IfMxyQLur5HtW0wgy1ljHyFjKgJ2YdmU1
750m/zISy9PHoxE3QdoXIca0YN5oZNs0qEr6NLHuklZ9qMxb2fY1E2ML/AGQ64JcTPZT+UySslYw
15Wp7cuif06QAI+L8qPLy9Ca0XI1OUiY0enYG1/0amus09ruI2kFvw8+P5Dewsq+saJDTsjgTvDH
uKLsyvmkdXlYIQ6ZxxfNfb6/+VJRQ7x5+19ZSI1cyzJYnTg9gyytO80vmMsymp77hZwJsnJbvLFr
xgUMD/CsRTiPBkXJcmc4eqdocj0yDQ5utNl3QeiV/H7K2KdaAZk8oQ+kn/25T3zGwzZ+ms0tOkGx
d5JRRTsm/APRcIGEnWTLXTJkuTm4eGDUQbNeRWLftQu6u7+rMlT/dVtFcxESkHCogSG53lYdxSrV
oSmCNh7vNfoT8fMng3U+YXVoG8kJXBMRKFh5nx/VFo21GC0/LLumaf4ms7Z3oYGKMfVT+ruuuD8t
QBE3yZ636jGjWxDiW6UrnChU05EpeKUvvv7UwmwQd6M/J0J/4YioK2zp57QPO+OogiOW2n/ub82K
OPiioPJBThacp3L7gEEyRWMTgqyGom1gnF2go60Dw7TdlGOGYs9mGPBNXrIVHw7aFPlgVKJfsTzS
uWtuUkHVaXqEfrOwIj9L0Hmg6ca1MrQan4j9ki2/iva3CVb50ii9vJ+2tNytOye+ANlHYJoQ0TmS
dXUwRVkZlVmPMLw987sFtE5NfB7U+O/s/Cy1v4mSfaSjdURa5U+c6rDzlc+nLZrU2/cuvgKJFMCZ
kNmQdQtAYxUFTEGPyOfSskNgOPS53A3oMhxQGG/zp3kr/llRptciJRVTsZqWvEQAZGFGUJDmRruz
l8V41vtsDJ3ZLgMzM6vfoHEsd6wA0ZGAIXnK0KiH+1dPCLp++9cfItmZGuCDFEpdj1wlU3YT6p2X
2V2Kncm4+nRf1IoCgCxRrBaeoigoXb8qomC+ek2waJYAeWGaoHEx05dMtHlZvgJaLRcwPa+eprAB
GonUj4XiLS898Un8oZx2zvTLHrxZ8zPM8yM5pkLk4f0vXLG6118o7QalSd6zXsec7Tr+bSapR/ud
4XKMiPfieDo1xUcME96l6pfYOZblGe4f1R5TxFmDtvUpQhveHMybzZK8noVhVuyCv0eD7dsfMXpO
U31uHEcQP7Z+2QQse2f9A/oZiwcsDO1wcHFQIro+nqQp3F4Q90VIlaJiPX4go7eMZ4bhbpmlHXXn
d5s1B63eT5hFVvU7pn2a03bfJ6Bka3czjYbcd+jGV8lcmK9fhc9ByltkYTBN4PqrWr1pa6VB+NwN
vPikz2kXVpRPgTovDyw2lA+LlaFQiGzsc8Y7FwqsUkPaa09abBceemK+2RgVELgxcfy2FgSorsMP
idv9wH8UuQibLyDQ+ar1dn7q7aJ6qnO9fBz6YggmTATwTaAtj3zotP39u7amdNAGiBSxi35i0F1e
r0uYfMK58poCGbmH/OD8VGsuA4KkVvzaIRdw59iVV4OVBKBKy9nQvWs2x0UhBqGFyDvK7b6mU/a6
sUA+4WbQMj8xiOdg2kZSecoMIL5bbpVmtBWR4AlCWzrOEmnkV/3wxocjtmLHbVIZUUmGwUNvJ/s4
ceBzh7RIflmVPZ8Nk8+oc3V5dbBqNfebxTjTHD2ZepHOAWMU5LlNr/k0bYs/qBCKXrA2OSttbGy8
P/HSpecH04+sDSCMuDsycDGfKAjNNG5EKgWmHnUKIAoHPRimfMAEiHh8d7rRANOZ4C8QU9bhZV/f
Bgyf07Kh52ak9F91M/XqLSTrynWDwgBuGDMQxCgGSZ3wlDL0lY9mFFcdyMPaoHUczyBPJI19WgyH
Ive6L/dvuPhJeQtFJQTdCsh/Yajl9ZrqsuZ202dmtAh8WWmo2UMxMMMzEkfz1SHL0MOMyup9oXLp
VOgLmHK088KVQqlC5i8AEq0XjXxWhAHGXwk1j62RfIpT97AMIDnlEaXTvlvSkxn3G6pq5XojTgWX
BmJEJDzkNNHkVm5rcceMXAbilN4EV15WW+Bk5BPZgc+XgIVRSf+wirINXSJ0oLTTwlKgCw0tIXAj
pRgitsngxIhYo4K7Xo6hE0n7wuYN830bJYimZQwwENN/UBwUf3/zep1GQyIKdYwIbCpZSGcwxLpK
u0VfvbaJGH2GkgtsEcrxkrqfSqXOstmyIrXn0Wgavp38mOJjQpOwmUEc3S0byauVDA+CERCk4F1g
kLdtSuviikYGDDC1ookG9FkUWaB3wH1AvR6z7Eufff9bvnPIrLik8IAA+0BLtiFijOu9hFXohqYu
SeSmn6typ+b7FMAH4A78CpSa91/EyjNEgR8FQtRwQHord53rU0sHFJFIZA8Yz02UUGs133WUvVGV
npt8vS9t7f29+ncARyMZDcKp66UNWtcqPSiHo155MIGm6cMK/cK1Ae7G/IkPztk1g7Le4tq9vTbA
9GBHAQWEC4MM8bVU1joA88yxHWGkTUgrjfvcQrzgEuap0xgQo8x8l03v5G3DOUKsIBaC2wSYu8yI
27mChqLPnUhn+bxrtOzA8oweN7b09nlfS5HitFkxdbU2Kyca2uSrQXNv0dJnPMIgduqd0cVBq7SX
8YtBw8JNoi5WPJ785lkaNu8EL/+zXuh0ZKQwvQLzWq+32VbaTFEH6kRNq4II9AEp72YePN1NUIb0
7y/71gILmNa/soRFe6NvYvRDcgJbEVVJdlmcCWE4CY3iQ1MsW0pn5dIKWaKuLewG8m7XsoppNFt0
STmRJrZU4emPNO8mX82bPBgoy9EnzfQTLckUQM/aD6TNxw1rKW7otQ434XQDGCPGa2Ocu+QPTnk9
x3zsnEhJgLdWe0zoMBpzq5N1daUGJt+CLRoWGXmu65V2IzXVpRqciGYfp6bxkhLtWMaHsq38CSzF
GWh+FuoEWfrr/acJnYdkGvINIJcVWurNaeo2nwYMNnaiui3b4zJO05NF1Qc7mdQHg4zqxptZuzyC
LBfWEO26MCjX4nKlcyueL86rRVSUDyP7niYIXjDS+/661o7trSDJ9LqTUc9tOzsRLxsfIXPmtN7/
JkE6MStN52EsIUE1I919mZMN52FNdaKsJLiNYIkAeL/eqmkYman0qhNNyuLFv/kTxg4s+x6Qt62s
2q0PCiIyQeiL3maYdrmWggHeVjkNihO59Te0acOTHmhQzKFfTd5obbDnrh2MGPwL/xOtgCj5Xi8r
dRg2rcBYuDIHuZpZx8xvtHaL7HBFNWsqiveAf4meUZkekvdkmBjr7KhSPteT6s8OGqfnjaVsCZEu
c5O7caGmmLqNljCv46rXaA//sxD5IhtD5cTNgJUUFIh3EG3bQboF4FhZCVwtRIC4bYL3SPz9jRZw
NYTu+pyoEToFD2MRR2Cm8VuTBfefzMqVRhQFVYMELtB5sqvK9HG0QFuiRiRNAxcDuBt6zs0AtFNf
lsLwSDdtwNhW1A1abEXrHmyiyORer2sWqFpobDVq7D2xPtl+bTDP3crQrO2e4LkEPxfI0m5Cm0ql
0zCXixrBd+YHJwX/g1LZu2TaqvWsCQLsRUAbHcC/b8w8VVS117F/mVV/ZwRjhxP3wtkWCdaqGJRU
gX6B4r3Ju6LgiZ6VGGKMHCRb9kOSfRysz++/CsK/F/ks3AVZuyUgswIbUQc6jLYHiHFXcR7y5g+v
voCyeqs6fetqi8k3mPEDKKMgBRELfnO9KwRFDuqgakQf+/ihb2v04YKOozltNXCuKDeg8FAdFGoH
+RRxH98IynS6qJndq5FCfprx37F+dzoCC3nz+5K17jQ9N5MRv7/Mj07947/7ffhZApAJt/3VS3nz
/cakZQVpuRoNTttBaaJxInfZ4f7Rr10v5LcwSAbsBahqSR5Va5UJazJNjfL6T2G0/gT0hlZt+DWr
R/5GiKSb0RKhAM6jYyU8Dd2Yf8A9plbyw1C/1+8luxTuN8Y+/rsiSUfrHaU571U16nm3N/Qf1TRg
gjsIkpT3+wQQBG9YkF2qwFFf3y9jJmbGcXQRRvDUXty9TMuzCZFkV27lLlavMrQMrAKSu2iLvBYV
9xSBa+dCV3eoCC4eMbbADGvKGXwLuGdAEOAf6YhM8C0sCPHVqCrLH3pvPqtzezIyr6D57v6NW5UE
DQ3bA3ASdMD1WhLFWuwEhc+IGLvS9KwW4ahXb1I5r5k3oZ1RjscQFhSmrsU4wM4lJTyfyBpcb8DE
g1BBjljjtq+qCYrVG7702jtC5R3YT8TWYOCXtFqT5kltIIUQ2bHyIUOlGv9NWOff7u/dSh7mFdAL
awPXUNCoXa+qzAAjAgBcVPjbh4pOEaipZy+rnF1vnYg7eH1KPY0Nz31Nz+gDC+Jlw9Ne21fwvLsq
FKoYXiwpDHDWumhbybVo7nvPHF5q5+LmEDXvGZhQi6f7C96SJl2WhTSkifMSCNMy8RhmbHRURVeO
7Tl0tyhz2PZGvRGsrCkrpGRsGCj8Ayjb9RaDS61gWm/BTYn3Jng3nZHvdfdPxgqfm9PP969P0Jyh
tAveHcAfJWFtlnPwyKrRiPkQ2eRGA3IwDp2DrPWAwfQsNEDfl7i6PBdM6gAyIAsrSyRob9KmGhdV
BzBYF2PSqhZDDw7IOsPJ3EJNrD0LQHahIWEo4c1K5+eQbEGpsNOiJn1uyEmPH6xsA+a+UiaGO/FG
hvTSyyWtXStHnWqC5w+8F56f6ffOp1HTgtnEhLTqgHoYT3/1W+SYa3spfD/4MxbmIckWGhZ10LuR
aSKNt6Avv6a/RqL407yHu7mhNtd2Ep1pJvCcyAzg9V/fFC3hxjBTyCJtHMa59VK1jd935cbtXxeD
yXKo51mg35TEwARZc64NKPrVT8bgdbggY7E1L2DNBOAyoFIJVDMSgmJf33g2yEO2ChxRLRpp64/5
Hk3a6DG8LNNGTLhiNtEBC0wxwHmib1J6XeDY7BRTxAJTkS/ehHLdQa87Pbz/olZWI9SESBaJlio5
a7OY2jzV1aRGzlBOITXMLjQWzeN0AgVao2xoxJUDQmwj2nPg1SKZK932eqwtIxnhS5nZxwwzdbrn
ZtnfX9C6CJC44WaDUkC20DECpiEeYKELwMlA704ewOfC/aTtNs5nS5C0lsnp8qbFYiPS/B3SqEme
5q1pwqsiUIkRSUMT7q1kMHvUvPVUrGUGRbQzn2C/vGprw1bvmSPYDeE8gbhZumelkippMiZaZGgx
Jm/NrnlE1fTL/VNZvWYI01ExgBoAker1oxnR32LlWqNFhTn2QRNb4FYwrfjQL0n3O3UBrb0vb02v
Cm8ThE36axAlCVw6d7TqodIi0AgOx1FRlsC00OmPVI+KXJGShHZaWnstb3HReYa2Ck1vAq6MWwio
tZWLfLOKzBiGUMtXHsMP4fMoGVyOOvOo/tC58QuvAqIMzxtLFs6LlF9G6OCIzl8USNGfe73H+oiu
52putWjZoZMPM7WNA+Z57fNPcBn7jfBxxXig0RORqShqA08i3cwJpQMMDIMsIL88qwFJBxyMXPPs
ptmZ5uf7K1vxowSiAOhFQ0NDgLywho7zpHY4y7qMyipSHEByyfdlaALHeBm2Jh6tS0NxC9odNFxy
pQA89aRNGJbGYIHLcEJF0jd/tyzQiHd/XWtXA0bqP5Kkl9f3GZR/CUkcNMb2z6b8PlqjT6qNs1rT
Im/EyE5vMbpppoxwmjrnCyfMV5Mfpbuh2MWnynfvrQzJVaLTOOYdF/fBc/aYqzXY4WO/+MPvsdhY
zdrNg8upAmUKRgwM97y+5YvrtDyvJ7gSRqMHTrdUoWmn7AgXdfCrsqEflj7ZspI3ywNGEt4msLPA
0qAeKF33Ls1UOwMGItIXkE/E9DhS/rUfdpOL+SkmSLaX32OevNy/HjfnhjSTUMvwMQCZu5liqrLU
5IzrSqRgHKLSHjO1fHatbssDvVEbQgywsAI5IgJOOWQomlIB1YkSFWUbaO4n8hvMiC36pNB6R3dD
2h6naiOZurIymAIUctGwhLYaOV6v8gVNDaaanHNAkLJu3/PFc8eNK7klRLIAM5Q/b3M9OafqEeO8
aB4Yztd3n9DVOqSti2OuG6UFEQnpPIIsHV5ws+Fm3JhnESi/2Svp6imti6BunJMzJgjv2LttBn5d
UBuDIw7+GIoo16+Jo7dYBWFsch6rR+T0PeuLa38rph2dTn39l5az7/D3X2uRtwcQF62BGP8pzu2t
/0zMpsbIw+Q8j0A/uwxEAbY/bU0vvdGtYmHIK4m+Eny4PKFmpAlKQT1JMLtbBY1TDswHJheWp5n/
vX8HbvTRtSA5jFIrhyidbiRnDpZNNHGW6TnGNBUArdUthNftjUYmCA2GAsiMNd0Y3VgxaoLxa+cU
z6ZFBa+gXvpua4EffitEOh7emUiQLBCiJPFJdSFB6XZl+e7HCSnohhVuLUgBZEB2PFsZ55lZnhfn
hzlhEG9xqpKNk3lNW10ZJbGUN0KkpfQ8yZEuNMqzTQGYKseQl3bAmvwrCBYeXMEtNMbMA9N+mMxA
IRoMLYZNewZO0Z9Yg2akrfTF2gESEf9iXrRg3JEMfpL09cSrND27ybkB3wgm4LRbLe0bMmS2GfA1
mVmiJel5cr8z1fXFG26HLaTnlhTJ3oMYyq07hpUw8tnClIlS+zjobMM/2hIiafCx6uYmFUJc+pyq
4F2d+8DCbNr7D1hmswF2EUlwQCWA8cHjQm7wWiF1eprWrFTLc8cLL3eSwxxTLzc9ACacIX/AsJKw
HmoPzABnrf6Skj/gfNrxrgReO/fz4g8uz0HtzKOeNt7CxuD+590qMsTnKDvjC5E/B7HR9de5ajI2
wHHV58bsAB22lXw3aKT0077swtkY0v19ebf25lqedLJ23lAtt5P63AJ+ZC5dEA//owTpWPNiSJZ+
zOvzlFOfkD/pVrxw661dL0Eyy1yN58SysATUM/mAUXoYwkqUPxp5YjUJkBYNybRhSLd2TbLSXZ4j
pGyK+mzUVqBZD9xWN3Zt5TFc3QPx9zdm0x1rVmNIVn0etP20uBEmO1p5uoEkXBViI3wEdxRyT3LX
/mylCS2mpj5jKOLoo3D7lTfQIXHF/rz/lgn7jxAdD+6GEDdP1RoNrm19LpPFqtAzn5qP6A7bAkOt
PJ5XGjAU1EDuDUHXm6Z1wHEraB0+l88GONycr2OHXstxQ4OsSYGTAZoDwb8NCpVrKV1fuEMKr+ac
K2HZqE9trf41uyMw61tglJVrhpNB2xwY8lDDkBtlKzA5FZxUNcgOqzqKSaLv3LR7uX82K5dAVCBB
7IsKAsA1kgZQ0SHSmKVZnzOVdsdJY/SnMoHsr0f6bkvFr23dW1nS1o1gMERqGLLS5bPasqNlfZtg
k83NmUW3sDgEjcjYijQMvEKU764PCdPOkTnhBC/UVnYFPAJ/yYd9w5hvGJgopILNuqUfioQcu/5y
f0NX9NGVaGlDkVQqBTMEXhWq4h7uvh4UcEWTOuyL327GPFspzkOKCSr35a5uLoh30agOZ1GzJXdD
y+NOy1ldnztvcp4KVVBk2e+cviCsJzpM/iNEHgkMgghwiXC8ZHV0grj5PGSJ41U236psrV19pEqQ
1kdrMPL70iYCJ6qaKCLgVvaJifH09RTMRbs1D+nWmxcpNJCHiNYQcK6Kv7/RsrrDrNyMaQPvCXVB
pYwme3hEJuwXhnoBbGzqG9H36ltDMwjuo5j5IudFjXowK1Cs12cnraswnzEgWCmYs6vVRN+4DWsb
CEZJUYQBsxMyo9dL6/LBIgxctme3jfed3qHtNbYGYGTuX7q1FQFWJGjONdSu5RIdqi8lvqBuzp1z
mUkbiAnyXcnD+1JWFoPkgYB+ASeF4FU6pz4tnMVo++ZsqnuMkoeE/8LvQmIELqGrW6B0kU1h0mdK
kTDenvO0uTh1EdXJ8sfUkz9WZbzbtINZA000iAxAeoLq7fXJDEWJ8ZhuWp6z7IdSf0FUYNpP9/fr
9lSuRUiH35fDOPA6w3hj5WHiqYcmC636fF/GrZqDDPQ7IFELoCmuwPUyliSNOSOQUfD2GJOoTT63
44NDn41ir4KfRt24aWJbrsO7a3nStpE4RtlMhzwX+Qr1Yfbz6vPoHFU3uL+utb2DNwQeQOTUkYoR
f3+rE3L8Dxn88tx0rldREhXpgwlyhvdKgTuEWTnIh4lRt3Ktx8lqSpQKA6inyQyn+ZmbVbCZTLo9
IghxwIwOqg20gcqp4LaF8mwJgvuxXfx6sj1zRK8B/5smk49my3rf1cXGum6N0LVISW/3s97bA0ek
D/4/XxtfbKD0cCHGrbT97SlBjvt/pH3XjuQ40+wTCZA3t3Jl21W1me4bYdpJohzlzdOfYO9+O1Us
/SXsHgwwaKAxk0oymSSTkRFAH0PREnBgfh8CsCjWB1GGnV71MnRIWWAaWMTQzngD5AGz80NTwUst
j6A5VRLdyPYyTR0jkHAry1A0EI+LU3WZ4ZClTyxxm/c4ZSJtNFiy2pcYwuP9EuvQpQEgssC4zlh/
RZR9uYmRTUFCQWkMdmW2zpPaH+MleN7lYLF2JAb+xBkB4E/5fOEkeaRItC6sndBWXiI8Q1UXzd35
NpcX1ehmTOFwB40OdCHirMO/+o6TRCtFKQPAKD7zxrXEZzx4+BMUIuTRFkDW3glbNDsL5vhOUUmg
zT6sNkoTe9pSA81lHKKepaO4CRQvoOl8px6FYsSkdBPozkaz31OjS72pxzNBZYnZ+nrKuFzN4JVj
NFl4HwbS0mIzfJKYoooA+po0AZ5CmhU1UYhIYkeP8t9yjpaLbISIo/xQyS/Xrc44iIFm7xIWgKkX
bIY96NVq3GyEHVU6V1b2cfiUh0v1pcvcjkshmsJxJMI+j5e/c9eGAgo1fYOqaqkGvqUPNjJiOFr+
GL21yu9/7RCCE48fDDMAUmDuZmBqVanQLoz34Gl8T423XHpIcu35upGZ1Yakge0R+yLaN3liQ0UO
kdutJNxbNLbcFIgfNOXi4HLdysywWUx3Gf3FSIZ4JTsfNjlty2lEQRoIuxswsdwq9S1RH6Ss26rj
+3VT7MRwvvvipotXbYN1wyKPcCcKOYtAWBMIKM6ZnZtF9QYF6UCpfQnv6yn9LvWFd7/LsIM9NNKz
WcKq4uka2wjH5Cmy4r0ajGs1mvYaFXYWyDOuu8WPIKtIoySBTm1GyIUfz0cwVofJiJMWhc0463Zl
LZR4NspyXywEnJfBFeoQjMa/LLugBQ7FFnQVAOuDvxWuYJWRMFVx8yT7Ot8K0hN7Rmq+r/vFxx9M
oP+VMV8zVsaLx8Q6iI1cTuJkHxloySmG8Bhq2VJr9uXgQaOB8Qsh0H80WLjB601iJWOT7APA1kzg
KQJD9sau/yjAUkj6JSQWHxLMJ4CIQBkGgBTTI+bMdUouauBu2xs1yrLERsEyNl6vjxufY39smKgZ
oI6EUOffkYzWjEllDck+z6kzUsBwit/6cA/+AmhvPGaV3VVv/94iunmxf+CoiQsbFwxTJscZNZN0
Tyvpo2rBG08Ktb8z9Vx0y7oimyjQx9VQ9vUqKeslFi5+WTN/sZWAxQklC7CEcPEvDiCmrUSS7lUL
nBWkMde01X41Zu+2/bBSpu3iQWduhIELZKTNmEODF+keqkaNZdCL7U0mj4suXwWCoo0PMQ7DToWE
OFqqFF5WiYGdgf9jYb1fEMLAYdy9gUdGGkP9jkfMCi3E1AYtzfdTa+KAGpfVSpPSzlEjVHKNuqcr
saGll8i0XUvUIuDCHIi1yYehVexcz0dP1rTuUDRBuouzqjikmRgvFJBmFi968kGsjmMtw4FxubYL
tQCE51K6H1Ij8VJBrd5STagWahEXbFE/QwHkHGYB1D0yT6wA6rDclEoz3QdPBf0md8A4Qmz2EeSL
wU0iO3Rw6JcirK+H+0zOYFB6AB1xhsES4xaxpQSmPEmYfip9V91XdCsL2+xInq5bmQnrMyvcUVRt
jSLDG0+6T/JdWNtdQm3JeAQHVqmltrhE7aNze+NfA/nHJ24Ja0pjhJQo6b7JtMHp5SoEX40mekGq
TF5YN6F73buZRAh8CFM/Za2QaHI+T4RdmCTAaMnpfizA0Ij9fpupC9vv3DTBLbA7Ma4U/G/nJrQ0
aWusoHRftDRyNJFYN7gIRdtcSo37Qk4nm1ZkYVucmzQAU5AMcZRmSnbnNlE1ipskQzy2wf3oWfZk
S9NHVH6Tr+vDN5OBQISPWg9uKSpqVpyd0YxK0ahw9a47aMxAtEI96Lpe39AgL72xF7QNSqzR7VgI
70DKLj2HzVoH/yYaErAMUEo991JI0JEOKpxsXw6JH6X9aNPy1SiBya5ArV4dpzp6g0T6dZfnIhSH
a9QcLZTH0PZxbhRSTiWwqzqqDUFis/fOIXoIqqPpXTczF5jYoRXczQCeQh/guZk81hqjr2AGcic1
CGiU8IYuPfPPRSbaJX8eb9FlyEMJekVr+1FkNmLbWAOwMEiOUdl9sZCoftpTTk+8bFVDlh7wL3Yv
AWL63Jm4C9XeglD0foSocRyjFCQ6oN0m9YMi2mIOjr3Cz1rgCN6qoLEFeldYbiBYXqWHdk+IHQUK
gNWNgWbo+K7uf0nROuiiLZ2WbsNzo376oWzETu6FLcXnd6TO9wqIc/FIbU+KPyXZwtxehhAuM+B6
gkQRDiki34AvtuXYjwmwYXL3lBwU3LMnKV2DjnxpW7p0BwV5RlwJXCsYTvg00JQtEIxUzPdDVtgS
eJoE6b1siS1CgoPxgGg9MERN9CQlR1MUcLdPgEid7K7V/Ej4vB7QM8cFyMcA1IpNElXhi8ti3qMB
bNQDYHAqv8294Da1Vs30GWdbHBD8qOnX2SSDJ1vZmcMn1eKHUqmcUf+GYtT1L7mALWDZnn0Jl7Um
vaSCLOBLdMNVRw8op7vW6/zOTzfRvbntNsqh6Oyks+vUp8XtlNjoubj+DRePavw3cNsqVYABAR81
ysrur96LnMSz21/N7dLS+wHGnC+9c1+5HBlXjSBkjYUc6bWe5Hf7ZqN60qPlF1vsddvkId5Ou27X
QKTlHoyxvrACU/AKa2sV3n2vs2NloxVq3a0KN/fAMOwbC+n0cqfC94HQCGuB3d90Ls9BrouUID/N
92WSVNCkm7D+TaNypLRtV6JGFK+O9MDL82ZpCmZWISyzGomMOwNogM7XujKlRJcJyffJJNgNXZWt
U6V23Wyuz/ScGTA2yXh6BpAWRc5zM5mAY4E4lPle1NIUNx8oRajFDYTpnHipHDM3llD1QSFGw4VV
/RFxOsleFnK5aVFkr6ECQZ8GgGjb7ZVgB/Y0YHDKVy1ZSjDs4/noYqcnxo/LhLS549NkpiNgU1G+
T8uNJpa+0H8ZcIy8BWhcDyQ0kadghg33EEfrFxjFLvoU2Ao6sc1XbNAAGTRAwub7avqwolUtoWgd
vqZl4waxXRYP7fBRdH7YLtwoFu1y2SOYKElIAbtQ5fKN3nKz+r6INtLWQhwVijO14Hwc3wrogVyP
pLlsbqIPgpW2VbjOnTyIXEx5B0lP4IsqAgm2nODxHTUjqS6W3tXmIglPsoz6BEcr6H6dB22kjj2a
JNV8H2ug9rWiSFhBlLy1jaCf/MJqiEd0owUFYV4uLJefIyMfUiemLa4Q12fllAK7nu9DXXOURH2y
9Lem9yWL+J3abKRGh+CqN4Fb82iNLu6X/bCN5ZehSm8CvVqNzT2K82v5Xi9xy7w+ARdtuCzkTr+N
m3pDjRWoMBmYemsrG24trcMIrSmMv8sPx3vLG3BnwfZlLewWPw9ll4PCutlAPQERF85wrzelVeYY
lOyAQsrmDrznwbNeOF+VLTmorNiNk3qyTe2XVyicOImL1hKHOrEf+uznxMV5ygu868PBguDio1A7
QgmdAaF5TbimanRLgBIoboarNi6cYrybMr9I81VklwTK5tMSNdzlCkB3IJsEoFNR8uNfyKHfMsgt
GNv2JJ0026jCXWCJoS1ES9pvl0n71BBK9ufxTyqlltWkAZSvM3dBYryEoPCqVNOpxIVBVC8GkVli
0GRGMYumt3NLkCXqUUUBOMNqo3dUl1qnS7NoYZOdCdxzK1z81K3eRo3eAc1lWDgENo5Mv6yydHCj
c8ZisiOt8qQWggaCBymF2qaaulCbm506VL0Znzu6uX6+8GRv0tR+EgY2oob1hEJtJd2I8tP1eLxM
WnAS/cbIVwoqCPxOG5dmnQdiX+z7B6PZlg6FQnbkBL+SaCEPXN6bzg2xOT3xxZTLnBjA4O8bC63w
rkBXne5rj2K1sOxn7fysd1bhhkfndsZEUUvSihizBmKc04tEjlbdOnG1NUF+e33wZiP+xBabvxOf
oqApTRrCVgNGIMUbpcgJS2+xGHKZMzB0J2bYZ5yYIW0lqIE5ANAFNXHdRrs0ME+h17th4w2yf92n
pfHjbnNmaFZZNkrFXo+/zYigMHlIUf8T9EVymyW3uK15bJMsp6kMKFdboIMrvyHGUNmyPNgyEM5d
7gejdDcq4UI30JKD7LNORrPuoZGV6nCwmtSbNFDXBulcrV+jRmEbygJWc95HJF3DYDV2nrK2loYQ
mGkNxobvIP7U5MbWMhvBKGWxY9wPUr8QkvPe/THITV8+AeoxlhhUSXsngV2bJWTnA/VOP1wPk/ns
CErV/3nGzZ7e4WgVgaxuT+J9+6wJ5uPYeD15G6tuNfVrC+d2K2k3uKejLWohRn9aT853UbYi/hjn
5hCcvKmEOzjdA66e2zGtE1vQElTyK0At7VAffxnSiMcK4C4NjyQWCCyVMn4JdJ24ekbyrdkIoPUU
wN69MCxs67n4Mh1si7gloYqgcms1C61OCHog7LLbeFc6gmELT8l9e5Qze7r/L7ZYnzaTkQIIgUt1
mpLVVjxie4jMVaz+UgpbCQZHP9ZQExdfZRNnHLr6TzYtlPFQnWItkeerx0qxi9QaclHjj6LmBdav
rjzK5kpXDkL/FE5fQ7mwQzEv+BEFsxsA1SgdomWM24apJNVBlyHJTjSHKLl100ijd92ruVWK9y/g
OVjN+YIvoocGeNvnJmLZWDdIA322i9re6cX7LIDSa/NWqgu1ZrYznDjFyAKgtImbLQNXo7bHrR6r
JaZRN8ZwCEImM/4p1U/BtLBEl2xwi4S20dDnhTAcoA8HQoLEAVe20wXP18eOSzh/eQKaaCBhGE6D
F8DOBZqkQRWNh6CZxGOEyomL8jJZl1TKPKGK5Vs9GPuFgxF3avnbKB59QegG3kCNuX6Sw0uraVsU
TodDVKk64+IXMtMuo3Ic/SlWqw/Q/qgvwOxSv4+EoN5cd5mvQ/2YB+gLlkFZhRsft8hLYZqETMDI
9oTemtNaUPYa8M5Ft+nQWtrL5NBqa6v/dyebv60ybVa8d7MH/HOnda3KJ9KT8aC2B1VIvTZyhfat
17d99HjdQfb9fHTCBKTXwAcCfSZueOMEqKfIioaDYaHkYgaVHxQJJG6LTHSUQF26Is7NJm7oaFAD
bByUZNyeZWTJ2OfAhh3GUKkPVt0Psa2RSu98KxqnFG/eJjQBx3AE+06gF+GSkO9cCOOQzWpaaPnX
NS7DqOmUSHknT4eJVoAqxq6ZWeuhyb5SYXhVlK74d3u0CV5gqEmDkkoFDQ6qXNzwov5QZl3ZtYcI
Z50Ryuk9HoCr7l2IPvIltbeLqWS28MqN64OGQiFf3pKUqUprwWwPetz7OZVB7gjsZRduZHkhPC9X
BUwxHmCkaDSRA+95Hp9F0ndGrVQdXrNaT+9vEK4rNRj8NvhMDWqHLbXbKH5sdWFhPLn0zcYTMsIg
lQFTInuV5ObPyEwAzXuzP6Q0dIb43Yy2cQRYUJY7rx3EhBe1VGYGFSwKQH1iq0B/jK6ce5rioj4V
eSweKiAyoR0VRPRBHgiu8d3CHj9vCQ9aQL8Bd8K7ZkZxVSUFEQ9y/EJl9MmvSIiShbAEgJsZQjTf
oLMCwiGsdMUNYSjFwxBNlnhIKuOWyo2HU9IebaylUdkNIXs6kPciW3jknXPu1Kh8PoxSGGlxCwzC
Iaxjp442YviJ9T8q7/8ym4EGBvAq7LfwD0BCLm8SHBTbcoRv0acIWU+ZPOty6YxLQuoXWeynXZLR
kzCiAexM597QJqx7KamlA42iV3lU0cDkZqp0q0bdHnCGNtK9637xRVXEPWrkDLeIKjI7R3COhZ0U
isqgqgesRn+Cphu6AVdmajm5nNoESiyDCcrxlh5LMYEg1seC+cvpQ0UCuCuMKoOwydz5oqsCodD0
yTw0dQvRntu8SCBXj3fzzCvEoxV/0+GVTA/5qlTWJE48XX8T0NqwMAosq5ztVaikMcVyRnbD6vjc
WrTGXMmDVA8OqVBFDCEj7HqcJTEW0hJu7mKfAPUcMCPsaRlbFRpBzmc4NsdUSnU5Omaiait7S7gr
a2xL1AmSp4WxZV/NeYWneZwvALRASxyPEehxNcmMsY2PSp1q2zAsf/V9LN0mYy77Wi5kL1Yqgy9G
hJBXnYrTppT0uzrp622SNztFF+SFA9fFKGsYYLQEo0CEniiU1M5d16gSG1TC93TmXd099nnvJYbi
L3h9sYRgBRor7F2LQUt4rxP08kjRj9ehm30bd537PqzJd+z0rwWUcalj2qlnuBaxh/tFssbL/evH
OtI68FloV+Ah/VSWAllBt8pxMBO7nR6N7Bi1D40ZA431XdDKk/EYPC7pAnHXGwapRmslUDRot8V7
Fx+/ogxpXQBp42NShp42go1Py92FcWXZ+yyaOBvsG06Oy/AKbyARm71fOFrJDnEtLy7s7pva9MlY
qK/Mj+OJR1ysCHGay53YxMfW63uPCI7utm7oSK1rEHcJ8rE0fNyaVDUBrdAtjAkDsQPlM46shdMF
z+vw9wyBNhHAAzzD862cSmBlbdgjLlDi3SS78MHyui0AAZ0nutVNvxYewROwBKq4yDVsyhQc2vBs
AxHkH533kymLi8bQExl+EezEDlii3MhIsR835qGOk7dMXiqLXWRzziA3a2kaoX4VIkbCPLQzK9wS
+b3Sf+m0W4iPuVSCcxrjGsJCB3P/eTDWcZUmsjbEx1hS8RinQ10kxYnR6U1xiZZtyRQX90aUyiAz
gqkxPY4CRDCswMZtYylAZpcXrg5ow2BbEH9I07MwGSY5wPISv8JCWulR81Bnyk08bNOUbpTfvVxu
hFS4TYx6yfbFRsGm7cS2fD6aaaBU6Hiy4qNqOFPqxKZLfTBTVcF7KdyUsm0km7CDoK+Na831rDIT
MGDCBokv7qKsTZabx7DSYl3qsCxEo9gk5Xiw1MGyU7QzKG1DFvycmUlA8xiNLy5qwKRyxtKiwaNZ
jJmsINbt4LZ4EACiXXWmsuDVzLpjr/IQEDVA5Yfd6Hw8895M8SGYS+lOa4+l6sUKyrVe9i95U1hS
YdVBoONxZkGDAXd2SzXwOuegQjziRL4WrKckvSWmtFBlujjVMyPoqUcagZAAYPLnzuDVr4raKiVH
sG5PZB83lStIByKtoHRpD7RxFWFzPSj4yuxffp2Y5NJIokQy7ukg3i++AcCPCvtX7pqvX/KnZDi6
LVu2vq6XWsv4WvTfRlE4QMMBerL4Jigpn3BEjDJynBQn+y5uszfV61fTRndossk6x1yAUcyP6x97
XDTWRCuBn4a9rt1aLzR9iEQwIzlqCXD2agkDtmSMm8S8GoWGKBQMppEFHVPc/kLTMQbXEI6ZtekH
E1eLJamky6vFT+T88ZCbxk6rSJsSeBgGPaADj6VoD4lLld5JlcFLgq+w9yvUarR+YXdYnEtuQ0/1
VBGHETErfRQt2XSSuRaeynA8kmbfQVGtg4Sm2UWORW7beoldgI0ld1DCgvnjNssOJ7uuilZiMQPH
/3FUhdxLaTfhnFTm3sIi4R4J/opXhjDWmP48XinPzVQZHYuO5OSY75EjbNlYpcUmlu068irB7qfd
0qvQbAydGOSyWgYoAhjxMZ26M61JZEMM10ZLyfjyed0zHohy4Rm3HZUBdBtlCYbi5/GbHo2d+ZX9
Bh1U76V3UmZ/pLayfd3LhT0NTn6QHOnp+gfMh8+Jp/zSFNWBjA3Cpxjt8ACZXeWm90W/d8vHZmVs
3AVzbB1cBMyJOX5xAp85dQPMDS5Unt/kr3v1jnpK5AyrvXXvki9tweLSTHILk0aNloFzmByr4KZT
AY0/9ig1SAxDEx2KR0KWgJ9z2zz0JxnpKtQ18K51HquC1BXoAMGM9vR2AKQo/07fqsK/Po7zw/jH
CLfoSyUkY1jU5BiUMoSyJ/09kivJicdhSfyK7zr5O0JBJsuqsABYc/7kCclrSLORY6MRNGVsRz/Y
KPu2ftL0bUg+ymo9PkJzDwTzS92S/8fi+GOa89KoZZA5QMD0aA53QfpV6zulcWqIL5ehPYq7Wnar
8kN/bH+T1lHr51CN7OAjBdl9XT5o1otq+gRApusjPz+9f76Jy3hZ1pfgDMZwhEQIXK1MWj+D0JYL
js6jMPXedWuLQ8Ade1AjzuLCKLCZ1ZFf/dABpJ2dWu+h1t03Dd7Eh62eOpRuh++ISJveXA+STxKI
rQJVHDvyhI32QVE2bbqE95lfWX9Ggv3+JPeDiBBsLGx2xGwnb3VnyDadbT2F9+ISkwRLCpdJ4x9L
PMeahnc/TS/YIGiVZI9jFbu1mi+x0/8fqfCPGS7pF6oVmbSHQ5b1JBtesu8qO1HszDVfyDb6uj6z
vBbzX+sKvLWsDg+MAc/+I0St0IRNhy0m80TrFgzNq6J7ZLJVo+yX1lO6IdVTXzs7+mnWu7H1U2GD
F3rp9fp3zEfYn+/g91bdSoZWVJFKcn1dTI4G2PxKnW5SfcRqv8v0W0AAGlrbsuYOUOUYipo9h4DU
d5/UD0KwboXfemarh4XPmiltoVnkn+Hh7xWkm6iSAjRx7LroVTD9vF6PEZTX73BZq9PiQW1LBwoe
24quE+tDJq9ZZ8fSAQX/USFe3qro51jT0c9LN9XiTSrfhFnhTpWxU3o7NUeIZy49q8ynypNv5jbz
Hl3CSY53jaP6VLylx+ShvMlWg9c/qi/RQ3IUlt4BZ3eBE3vc3p0ylSDIm5NjGYSTP9aQ6FRLyOyh
qWdRAnVutSP7Q8XHwj4AvYPz1Z5mkNqQDCyOXAHkuwDBYRZuxO6gWC4V1000oXD+qEy+3jiT2dlB
9jhCLGa01cypcdg3GjsLF0J3rnDGdqR/vonLxRR9qQJtSow3xHTr6VUV8Fkkdgth8pXmI0lNm3Zv
eMPwrwfn7ESfGuaycq/Ik1o2WDNRuCvyowIuZiW+M0qw/98VsY/XyQCNuC419hD3vm577r59aprL
urQvFYNMME1FAYKzaKoO9xmV7OiXKS91oc3l3RNbP+N/kuF1WlmkwZ9jVUi2Ksb2sLRk5nbTUwtc
ylVVItV4bCLHTB7X6ShvsrJeT4XsiEa0gCybvaIBbA5aaxAUQPSOsxXG+khlEd7UuYdd0RN+Gw5d
UWe46W7GhVPCfGieGONSwTQZTVV2PYyJkMx1+tbtDLqjXgAW1qRdC9OvUV/SQp6tJZx6yOUDQcfj
da0gZ8pdZo/U0Zp1JTvVo3UHcYoijG1UMszWQduCITyDIPV6ZM5lo1Pr/NF+qFNDrpH9gtIsViFq
Qq41qNi3ehzvr5ua3apPbbFvOYnMiOZVXoBg5RgWO31yMvFGEitwCN+YrS0M+66PnbC6K3xz6Sgy
mwZP5pVLg9JgDFMywnBkrAflu0QJw3IGGywvq9j4NB6v+zm3CZ66ySW4RLC0iuLme4zz20rMPQKQ
FfoXgw6VonDCadi9bm/eO8YMh5d69gh8PqzdgI61sBmR5Dca0whGM4RD+1XWuOZRqRZrsWzF8ec6
gIH+McfFa6gk4IUz4Z6F9nLqhTfSwXAgOYbzBDTKUYVeupvNJjRUEPFECE5T1NLP/auqvM2qwITB
SLBspY8ne9JQRLg+inMPIBJjvfufGW57kOMcaMAY+zJJ7yIFXdG+Ud6hmR0L1FaZ0u4XWHOAgtdz
uxgjW5EdQ18qC81m1pNv4PaJgVroXiD4hh464StlJ0m2+FXkDq1fqk/lnrp6cptKjybd1kKOp/el
GiPfjvtzvv0zCOgVOx/rMOpiIW0lbM4iHlm34VOX25r51CZAC61KyJAk6yY5JP3efCheErqyhG2c
og1wJE4nk1VmgAVPvo/L1948EJAl/X/NEcTUzz8vR+cfii/4vExcpej6aW+jZtU271Pi51BWMP0p
eBCSfSN2GxHiNGTqbLOUFvLY7Pr+Z5Iu6CWnYFC7XtZRPltZkZtBo+XhuCTIMbvvQZgFWuOISKau
fu5pKsttKYZyfLR2CcGLhzx6avyZGfu8eSNVa7dUcivT07rXhSFm2YJf3qeGuWUw9QmIXvsxPgbJ
cxt9Z4+3AMVvxcYOx0+B2O37w3WDcyEPehtw9OA5glGnnTtKmzGCinqNvKERtGjdidlTHaJDiSyd
u+fSyKkhzrE4nRpRMUu8NQ69TePe0czn667MBcapBW71Bl2pGU0NVxKNOjJ0uqd+n6R3PXkvc1/r
luSGZ80BFQ3mUVSsoC9wPnKZFKuCxmaqkUqnpLkbJKmd1SMIgjTigARVchVS+dd95Hu1fzIE64OH
YbDa4LXq3CqRBINCNxNW3eZDOIIxVgvc+yy2u3XpJp+K58ids/63KHDeLN8MlQx0EqcSZlvU5u3q
LnxTDqI/vYkvwn853p54yDMgSXGW93qPxzGSBo7e7RTDbcIH3Vo4JsyeNqFTiEoxA5vg0nc+kkC+
qN2osHJ10oq4gQiDG8tx8YTu772s59VDNSajnZWltQdNTXOvJhrZXJ9NFiL8Yj/9BLY4T05kVm0q
QtYScjQkV60aO2o3XT7aubkT1IXD9dzyA4LxB/aCjja+ItmKDViQSpSDQrM0txmtNBulL8G97tBs
gcbAbQGhiW5n9Eade2TUXYGNHHcTYzx24bYvn7HulOm7/MoB2QRtW5vY8eek+eQ9EN3eWgfUAw/U
+/XPmHP29Cu4RVKMUivUNe57YSjqK72gQKWKEBa5bmX2QA0cKqBajDYQXfLnzk6t3gU1weE9jTww
cEPwRfbAISgU92ikwr7tlOaNuO+az2GxuvezzvnQObXNhU4zDb1RWTgG6sMd1De2QSNs2yLbZMOT
LG47kb1KEmeoX2X6EXepM0p+0u1HAe/Mm65+HzW3I2tN2tSFj/h3w+C3QMkmkchajTMIbAgbMiRe
3K3+05jhMgD0LjDf/JjpOhqjmhGn5T4Df9B7Id5Mk7YWbBW0ltNzlGxi1EMr6hsLmwObi8vxQpO2
ihZVCci687lqJgty6jgjHetIBcQmtUBmoUTlahQgD33dx9noA+3i/0yxLf5kVetpP6VdP+G5Bh0E
XtTQaY3+ksfrRlgIX/OHuwZ0ZgDMZiPi2kqldbKNqtHRw8SOwuAYhL+D3vSMcAkGNXsqApX4P54x
z08868oAwKUMk2dK4SaEEoCWE8dQcF1tYzdUCjcCOlKf9kNti2R0r3s8N4OgMmI4JeChQSp0bhzd
dHnXg43vqIKmzJMLLfeFJBLchOj5f8jLjN5VxIkIpJw8b7EAiS+00lusVJXZDd7f484FV5UndroX
5gsnsFm/wADJeDYgicKnTFRYS30kUXJUggiKWxEgtnFfx26bT0uXxyVTXF5U8xGAlixLjmWT6qsE
12EvScLYFzNzqZgzm6AY/ejfbuncVUZsEyGQiZ4eRVqliteYVZPaoVUbrV/F3VTeBJPUZ+NW0FDL
csRegeRcH/cBWIQmSfMSPBXGHtXlWFkrJEikTTYZYbtrLHmQXTkm+DlUcqV02t4QsgcjLOLqWxKj
EnVEXR5WY6CRwtbySh93Zi+D5jrUh7pcVyKF5kzXiXVjgyCjMB0sIzRtLW0OM1mAiXMw6BKqAiAP
Pw9Xa8zSuJSVBCem0nuf7NL9qp3Y/kC3uk3AA3B9ccxtvDgV4koG8Dng2rzARTklaEo0m/RYmZ+S
Xm0N7EmBGkRAVIhHofiqKciaBJSe02nfjvlNH3tq8pj3gd8rX4NwDLRPqG58Xv+qmSOyglIM2uqA
dAXjGZd0c6tPm4GG2VGNKlsWRDsXc19PwXtGfRAq2LR/vW5wLkPB4k+/BKty86LMODjSehTi7Nj4
jWTnED917C/l9/TUHqFX/h+MgfeWqf2B2RKArvMpJm1mFKBxAhXPpjtmq7a0u+d062R3ZFsugIFm
Vi4wHH9MsWg7ybxFBFtyx/xKsT1HpvEV0ei3JmVLqW82kE4tsS85saT1QQABMlgat32yRtM0XiKC
8QniFCD+WhfCTe5B5l1FVyZajJ9N8QVdzehtJvRpYXTnggfZ0AITL2N55XfszISGHs3K7DhUN4Ps
JYOTioNngXTqSf5VHcrSyx/CnOmyZ+Jop/Ehl+1oWGnF4fqHzBzSGXzmn+/g9p3KKCdSCkV2zLLG
BrGJVEIxk0FLwiVKqLmUcWqJiyed5nqPrt7smPvxQ7H0CP/ThcUdGc4c4WLICONxzAMMaDw6RuGS
akWSRwJqqV3+Vb4Xkd19TYAkOOLLuM6fzNseE790Zp57OWUdB+gsBH0eUzM8D68mVSMo1jQIr+C+
2ujmLW2dwRVr22rt6rXqHKn/aJ4h1ZhXdq1ApOy+7GxpZVS4bOaLmPXZZQVAH2QiGaOOxc1tlk9d
Kpf4mnY7QFR9Cl47YZeZeIga6boRdsAERNqrqt8NbeNnXQ3y1nirRf+SrIndrhVEGAi7AaIEcSGX
J5spGQRJ6bLjs6T+hgqSbZoQ0Om8VAM9rCt360A6qsJrov7ulaWNanZGoPiOUxVEVFgz5vmMDGVQ
VqY5IL4PaPn0Nupmei9X8SrbGA+d9wQqOEd8t1wRDGj1rl3Ia3Mh/8f4RcFTjLoqp+qUHcEODKRC
vcvERWg9m0Q+7tldFGy8wDBDCOzcQS0da9Bfiwi5aatTJ1X9Go8d0Dd1tOfqyYKQtOFVS6pWPxWR
a1a58pCGJkWQDjPP3M7tvdyNwaDnN3eqE4z2YLduci9sFe9109xp++FxlR+62+E2WmvfhYsX4EP8
fj2N/dQzrn0QdzWP0NxfmwU+SLPlbf2b+u+RUzvk86ZEx0Hntp52tNYQSPsq1w/FzsI3Vjvh8FG7
hheurCfTBVZg06zDm9R+xXluJeHfTbaxah+JnS7UeHkiwJ8VcTpnXFA2RdmEcoePBQEm+syyh1h3
0mPjCK784kkHzWvXwa340m4aZ319nC63HSCZcfhnyGw8evI1brkuDaKqY3VMBYh6gGjSiv4faV+2
HDeubPtDhxEcwOmVQ43UWJYs64Uh2zLnEZy//iyo79mqgngL4d7Ru7t3hyMqCSCRADJXrrVBybhH
eEKWLUTS97o9NpLLZUHLE7wTiGIGFuPLK7WWlUPT1t3JesJAh/0vQDTb58IT5V9X8l2MTpRp2YDo
FeLtXJDRR2IV6JCDoWQfA2DQP9pqMI7EMafak7J906NNWIANZ1uLH5wJYi6WrQQVtcydaNQeoqaq
qu5EUv2opOjYtePf7aBtBrX+c30ev0YSaLjJEJ1SYA1dXZx7h1NBEgvQqlNE5QC0EnhJiWQkv94E
Lk1wTmmlY1kbc9OdzHHa5LRGjW/XNF5iKcDICM4EwXD4fqByzoxeT2Br6shjlGcbLRShoEUmOIeQ
ayOtlJ4NZ4aAYKQ7afT9+pp83UtYfDzVwZaLf36RY4lpWDWDnmNN6hmqJWjOorHlLUnl6Xnlp834
x5ZbQb+vyCZ3pANvQ+QwLLpTEaauZjT72YqcsrhHPHH6AVgbsrs+yLVpBFkCiAyYqDUIeC6Pl1RL
zZKUmEZ9mQ1/NlMwQhnyy3UjK7lGNpWfVrjjZIxakjcK3Ltx6BNowbws+B72znJw9cSb7q9bW5/D
T2Psz8/eAElXVotul91pdufZSd7s124Gbd3zdStfL1+XQ+K2U2G3YM8PYWXaxN/iZ9EJvLZbP2cM
HBqXg1BGrELUIfbolPjSctLtARe8Ezo1eiI4rtbC3LkpbieNWQ3A2cJiOP1Vg4QH7LRP0t/SouJM
ZPNlAvcIORSEOS6YKqSJaZLAyjJJXlFvE0XbtFr6s+st5/rKrI/n0xJz+bP1t+04nSq1605VaZdO
qEKqWCmPwB09S00luAGuegGazHH5BfQb3b+XtvSum7JUn+FrTeSVMdB4ys8Fl7LrI1rfP7hZgxMd
iOwvOgAjMPS1ssBM3N5EFKBstfUlu9zXFhi2Y181o1twWbtVpL2AaNmfounH9S9YHSe7XqPZGhQ2
vApjEhUg6Sjl7pRnPyobw8yDKBbBi0VGuI1r9NBSL2IFo7SlTTzGx1wa7wspEcTYlackBJpwnwYP
AWOXVbhoFEa21JskhIMU7yEyS+gedIHYAuNj0UJUNSucfHlXR3A1a5ASm/x0KPy+Qj2iSu/0rHJV
PEGb5Fu9xLvrs7xycbz8Mm4GgFZpkr41ceTgEelJrRc+tgC6/wkXv7g1d6MCVLBnPpm3+rAxflsn
K6SOTk6id83X4IPPQE0db1wVPPh8Q0PfkdIKpwHNfZntxur9pCrHvDjMhaMbwqIbO9Iub1ksU43X
NEDRrKDJjVmSJH2mpO4ZGnlJnLnYt9lbZfv6a9S84Y3rAOkpFe9gExLs3a9HH2BI4NQB5QvuXTZP
MmzVE0hCTLQwxuarbhzb7Of11Vy5s8IA4ycgKOehTZmN/CwQtT1Zqpykw6mj42A4dp3Jys2QodIf
FL1lJ1v8f/unIlm95pHCWiA/nzXmTpWA0/Kuf8vXrYUGetT62JsA3aF8BVzOliizwng6IUmtJB5Y
OORdOhty7UG7T8Q38TUAw5gKvRL2KGCsM5fj7qVCicBlOZ2kPN+TYqZurSBmTOmEt2MpujqvDk2D
GhA4TDTUMvndPC1Vb9F6OgHmIh/ABG/cTiC83aumnApuFqumgF6zEDUgcsQD+MPEkLOSDBjYDOoq
9KbmO1WvNFBSo9nw+oKtziGTfcFjhz0+2Kec+46VDE0cqtMprRLqROouzsA7Os+T3+vz4l83tgIj
ZbxSyFICCsK6Ibg5ROV9xG26nk/yJNn3dmTQwan0CMxWIBSyFzcy5zq7xz7O3SyK2o1ZdGZ7SBoz
/1n3A958ZhXmE0SGleFbNxZ58Xz9A79uVXwfY2BFGzBTa+OuKG3fg6MaLYGnEODhY2GSknV2qYJp
+DrnHxpPMpzXYnQ43GFuLpEpNZo0nxo0dB3RhT8fDEmK911Fk28yGRsBYm9lVFhdcOIAg4M2au6V
dH2Gvrom4878/C1uhpAgUkMjIvPJeNB+Znvj+/WfXylNXP4+F8tA6RJBWg6/r0JT4DU7xqe9TR00
gdVPRc7+LbD39Qi6tMethV6kWg+e2hm4TUiVHHO6Vb6nxuvUbidgRS3yOEm+0jnyvk5jF0U6Z5we
2vh3Q0Q9/CvI/8sv4aLZUht6VE8aumsjX+uPxptR36hIxzVv6aYpXbnUQftq93dvghlgN/zLc/HS
LhcBbJVIC2o386m3X+rGa7MdXTZFuEGt+nv0K99eN7fm++hcZPhVhSUguOeMNkCWpqDlckoyFdX3
KpmBrQ7v7KQJnUGtRBTEq/6k4dDF7YtxfPMUFwntGMV/tZx6TfWM5D0Dt/63cP9jUXb9YIF1PLE2
10e4ttsM8MiA6hwQCjxCLiPqbCs00UZ5wbPAoJtUTuvNbHaiRBX7FX7Vzq1w89jkdhxO47CcrLZy
WyXcVvW2v0HPvxMeLTsVXGXXdgk0fEDJiac7znduV+ZdXqaQQFtOthUVtzLeCU7emc1ekai2paQ6
DWla7f/FPJ7Z5HbmoLTjiCANm/KQAiRUT9uiqazdv7GCEjwSYkCyfulRw127M7sE1V+VdDfQFn8Z
gVUSGFlzekYuaDPJQgMX3kuXmDLIzfcySsxqN0U3kWJu1FB7zE2r9OZEJ4KJWwvRiNDAW+EFp5v8
IYv0pVSFdSGfFhxxzmj13S9Mc3mrl30jOMlWrp4gNEMmkdEZgkHR4hwjGshCaGgtJ8Aetf00lZAI
yWjlQv9hdstMjp6HDnVHc4QOTdNClNkcbUNwW1qdXdTONdxe8C/+tsQaUxRzRO5iQd70kGYQtk+0
fvYyZE7ceLF+/wuPsYDCZbcEWOMWc8nUYjJD0KqZw0Q3S6HIjtXWkvv3VtBHYAKlwHhNeZFVvZDU
Rh9j+VSZ40OZZY3T2/3jf2eDjyF2L5lJDt/PCklxkqGL3MEW1TJXSuXAsOGWoyMiIsPN8+uamVla
WjHBCjL4B3Tb0qNpzfY+nObusZeRmMssCq2sCNT+OWmBL41mw1HCaPYbAL19PZHszUhHSEU08+L1
kpF8i2qSu3E+J4JOrrWtAw4Y1DTQ+gcdYu4sRCm9Ke1ClYH/DEMvw/F0GjoQPvVpnp2uT/66KUgf
AtAEolOeN1dK1TKimS2fqNTPrprHw1NFLeLoM5Ag102tnUioWoKckIkqQ36DCz+6niQ51eBLch/d
Lmm6+ETt5H/jTWdWuFDQtQXERRCxQUHdk03c19XeyHsiuD+sThvkocH5iyc1MkWXY7HUfBoyI1JO
YLYAA+cA7GC9qOktUlKGYAuuNNvAcz9t8QTbNQEIJ5Us+VQgo4AKkNWWQ6BA7GLcRdoi98EwJxpE
xukytJ5mN8W80xJbpg4k6SlK9rneI0WWE8ORE51GTtfqaH2uSIpGhesrvD4rJqhXZRNZO/5tCo2F
XuqUUEaDXFYflM7UX2Z5pA9hX9mCkgubYP7iAS1SAPnwfgFCmtsigMSZdWdnCtCN6tO06D/bRn2M
9VOkoAEEt2eGLekEV6q14YFsip0xkIGDENXlorcxWZqJwubY1jHo5SF1VUtxvAF4IhKYWrvpgAwc
+mpYe9BZapemZlwHBqWqlVOcgs3+2BneFPrQnm1HwZ1gbVOeG2J/fvbwDsMwU1OrYo5c3hdx4uZR
IUg8rRyMOJ4A3EC+C3SyPLnxSNhTm3lFRKND2dFtCnYPRx8LAFuerjvg2j0bFVom3Y69YMI7Locz
D21sTwOGI4Pr3FWjwTO6mGySqZ1uLdJKbpdUY9C1BJV93boxemv+XkhaLZjVlc4PpEtQA8BdFb6i
8AnkOkfvNGR6FcAkDCeq8puJoDdffW4tiCCoitscSAeCn0j1xhov/Nm4pXnv9/lwV1TVXiqjSbA1
V/bLxQdZlxNTt5UtjSrbL7FrkGSj5tUxxCz08+hkkPxs5oCIQMArvgWbIIQzEQ7wxuL2izXVEBZL
KGxGhUfSe7kU9Yqvj+rTArdNJjy57K6FBdLG4SZHRc+eTv2YPLVDi2RG8lBPYdDYo+AdspZAuhgZ
52YL0rp13nbKaS5/G9l36RYiD061zN9SmWyrNHGqzqvnxLW1xkdH7W1WOYktIGBdqZJgcqFbrQLz
DIwWT5JeLiXu1BJiBFBZGnAqtTS6mam75agArFkWSD6Gh9ToNqEyGU6ZaoE2iYSGmdtwYfjiGzi3
MilOFHvGOdiOWf8mSzJefuUw9N+nATelBWTfwZgNqrcUpUg4ezWsnA2fO4KN0SqVhA3fRDeCZP3C
7dUl5s8lFyWT14PKpyX+AG7aJo0AWUaMPOWQkYfO+y2S1+lz8228Iz9FvCkrpwymFKxYKD9puCxx
u6YNkyQe0lY5GV1AtJNEN2QWZOJWTpcLE9y2GQY1z+exQXQyfmFEYBlUi7dotHCc7a8H5PVF+hwM
t1G6YtRHw8BGKRYXCKGdbhVOZVR3+SS4kK3d7y/GxF0IcOecIbyEUNAjP9tk+7bYGJS4GnlXUaeU
4tFTFFdKtXsI0W4ma1sPWLzEa8m8mQfjOym0dz2Rf18f/mp8OltLNj1np6uCt5lS6JhoS/kRJ54c
1g6Bgn3ySqW7UrnT4tN1e2sPYdSdkWI1wMuMnkPOYNmnSYocBe4Ng9PCVzWwJLwZvwvVsYBUqh+p
CAa7HoXOLDJfOxtiUS3yPLF5p3Ho1w0UkxZ7W0MQdY62RHqrsmDs1W1dyZVDh2e9E4Ti1TPmzDwX
gPqimSFs2jPIpQ3BVUtJHRo1qS+Y19VNCekLZDNAnwlGyctRmtUEwrwSZgzLVZ/2BLt/AUVXoDrI
1oBcwxU9Y1a36JlBzp0hRpSgUoaNQ6AfMuet01uqLyk/ijr2uuXl+vBEo+O8Juq7OllsrGFd1a+0
z0vXShXFKfI8c69bWt0QZ8PivGU0Z3OcJ1ha9M4v9IfM8lttR43Ant26XlwkowQWVyPQmUXOQexi
LNLRhEVzKLdWuJuHF1qgaW7YXB8ZvxEAmENv4ZlkEDc0bWmImhYhdJD6FzRwukoLyI+p1EcV6SCm
k6Im1CN25ZTJo0Uf4zlsveufwIZydhh/+QJ+qFGTdOhzrgI8fCHdl2V67GQGyhZmcYR2uLdI2+sG
Ob/5fwYBUkSaArSVPBqZyB2QZCGGTHKksUM3LnahJVIR4RbwwwjYmIC3BOc1ANfcYTUtZWlNQ1oF
k/5bm45hFYEWy4l0wVj4U/4fO2wg6C5GFpZH7MhDFIP4BNpZdpR7lvpiu7lSuYruKK6tbtWfQ3Xq
4kRwLecfCh9WYQ9oZ6DK0TzB3WLkmdQtCh9VED1L0iENQIWbfpONTQH8vLadlclpfofJpmm2zexO
xKNCqifml7zXEB04TGRlWF6Mu2/IC6lDTTKh93i4axzbYX9rG9t5qZyNCnzIoX5LXprv1z1nzVWJ
CRARMN54SfPnlNZP2qiYkGvLcWHs8rsEdGZ5XblFslW1mzoSdbit2cMtBNLRaHGDM3FOVIxUH6RI
qwNr6p6q9olUyU2Zv5R4x5sSpH1o93B9gGtbA8cSNOmQCkZWn5tVpdbryq7iJlBba7gd1bnf56N5
yNtZ2V239CEywS8gkvlMQhYZEeA3L88mBdpMRmsmTcDWLdp1+2gX7dr9CJ3yiDrhFripvXWIjt0+
2+HZu2vjmygPZA+8bUEsal3nbyAfDn3+NdxMK+2SlVaeNoFW/aik1A2tlzS8SUNzSw1pUzf6AfIr
UAB8uj4Lqxvp3C53QlNiLSFoMZpgmqYNKbyhsFxQ4ITTE9ZYyVyrkTw7eonyjfI4oP+2umshtNaL
ttPKbkIDFMrbH/pnCi+LMRhpWNYjPiOzRy81b9J2cpSpdzQ9ckklyBN/pN+5pVdQvQcMBArTGnQy
LpfejsyOSEbdBEeT7dxnECJ7QLRuqp2O/379qTgMfRr58eafvzL3HbhKF31RfuhEru7KnuJO/gxx
Y9nRBAWRtRNRQ4oUEnCA4bAj+PLrsnkAGGbCXJB+cSC5CiGY5MeiT/fUXPZyKqEl4QZooP2Yzf6s
57uuMQUTtLIaGrJnjAEcbUxfajIZycvCGgsa9CNEeCD+6LTzPlbuUryOr/vfSoDBPkd8QTcCQCJ8
w3NCYnkZ0XQUjNZtB3YKLb+hcueWy6GdQB74d88qtslgDaVQnFM6UmrcJkvNUa0hLEcDmjvqdsHz
2ilEehNfdzJ8GHz3FoQrTbiYyd0KdVrFGcV9M8ijVzUfvGxnof82771cNZ2k8Ya6vg1FdM3cBRFS
CTAKzCcApjryyDp3HiZSVtp6N8YB6pSZvwxqGUho/PXNoc1uykKtXIo+XbfXKNRtlkSQqvziL2Dg
Z9LkCkPJsSTvpcfGeWgs1bTEwZxD7WpEpc/NSBH6NlSvDtEIqd1s7gvBtY1FpotNjJZbprjMqrJo
qvroBTp7QaVIk1l5qcVBpcpuEyo/Jgpe1r90T2YDcHqGGoOT8udtSGg/qSZsxLFf6j46ZUx7E25I
/hqJcp8rc3hhiv352XC0zLIWqzbiAK5ySrTGMeZ7fXiUGnKvlI/XhyWyxa1XpfZFr+kkDsrBieqT
+hL9DgdIuQpmb20rMPEVILFYKyR08y7HNPTybOmlAr9Iv7e9AQnkW7PZ5sco8/Jj0S27qX6/PjIe
h8M2woVJ7jxDQ5WkFTrzinp6BKDqmOO4SibdM+bOtSLoVycdhPSmB3mKHDDgL+S9yLLt9a9Ynd+z
cXPny0C71tQljLsyvYpusl1xY0pohbtuhf3Klw3AMl1g+kD7EZ+0H2i61LMKj6ExeoORKUrMhyVb
RIuoCsxwg5mzrixRIoZj0i0gPttkqRxbk7ZK8pB4N+h3KavHdnGEredfHjBsJc+Gx8XRSi1GyQ5h
N1bfY2vxl4m4YwLwdSeIXl8P3A9LJuRAAWxCiZUbob2gh6JckiTILBL5SU2AL1YmpKGX6qSkSuIW
WfkDxZhfVYfGdNBm1O4cl980INEFZ//amAGDQOKf4HRCmfRyw2RtPJVzgzFnan3QE9+yBnSDL44k
sLMWO6GShWYLVHtw7eLmtrebxKCVFQd6VtNtX6nfzZE0ggD95WzHtJ4b4SJaWlRKqs06BtNm78bo
Vr9qkrmRgu7rBDSDdZ+61zfE6uyB+InVc6Fgyd/oe5ppyaRiVLZ8n80/bLMGf6LbqafrZr4+eTEw
VcXtDGQmuCXJ3GFr6ZFhpWjSD6oBYlJbpTPcNAUfEZoLgaQBTbcr3YPIQLAR16ZTBaLYBrAYz3re
SyOSlKXeTvBSeRdPm6RyzZ9t6CJBOFYicv81/zi3xfnH2MdhlhSwhWKqOxb4uxYEL5EFzjmicFLn
aYYFUC2Cq7h18v7vUpwfJwFQ5aZGgDNH/zWHm7Bw2VNzuiQBOlo9UYJ+Lfae/zgLmmendT7MKVAw
cAG5ad3JeNVBx1fSV4Gjse3OR/hzK9z5aSl6XBoDGwKKQt8Tf9j9sja5bzi764ZEo2GLdTYaWW11
SZawGHH0BP70bSM3jqWJil7rS/65IFyYzUM7L2cyJ8GS6U7SPxTkv1xxzmtDYlRWWmG60M3llvED
VXLBHhQNgfNare2ApZwxhB6c3jPkE7tEANBYi2EqrvI4AnCm41p9uRSSosSA1mIpGug8NaDkLFPL
t+lrU/vX13w1nLDsmczIpoBVuzQ06AOFenKJLW6RvZ4mz7Z2R7VHnE143bMGlFngZKvHrHpmkX3R
mZctKmn0OoLF+F5CVoXkTn3Kj7Onm47igvJ2qATnwapbnxnk5nKU0ahqIGUVKOZTlBV+A5FBQ2SE
55b4iDPIIQAkh4ZsBga7HFbWlrRtqJwE6oMB5NtRzh3yFPnGtvezY/GqP5BN7ozf0jfzkEbOvkk3
hsBneKjTP5+gEvDds3wGupUuP4E2UjGp1EiCfN6MD8uvwjOaox0elvpBz0kwa88UWaw76VcU1475
l0pvX6xzE0DjPBpnoMcCmb5pQGUnnezKzY01vhfzvzmYkDbHWxPdhTYg4ZcjteMq1suQsC1u2A5T
QfHAfCIqXa9tc9y+kGOVIcENlMClFT1kdE9Qag0A+djZdnqY0SJ8ffut7XNgXtH6BRQWy9JfmgCe
pwcMxkJoB28iqTbRizE/T5Mgnco8nD9AdFBEMVF4HVQP3AEyWlqidlEIK2hJLx1cLzcd6d0OAHCQ
Iizz4GqxiNdi9dV3bpQbWqZhmxMDRov5FXWbMZSddqt/N5R3I5o3Rh/vw+H5+myujROyryCoRZ0R
WXnuOO7AnWaEqZ0EuHVJSOZG/hJY902x+VeDAx0m0tO4+LE89eW6ZXpoVRWN08CcJjyFtij6mXPi
GMjHS/FDPGlOmkClS5Qf5ev0H5vMwN0PmbIP+RMuXFeUNgakTJNAw6mTEAph3QL04Dro3yK3iW7n
75JyB5qbgxo+QPtW/QnRnWbTvqfGN1PTBc7Ld6D+8zUf9SvQoBpQqr+cBcmyc4oesCSY/elEnssH
6+ey6R+jh/HR2KOKtsPEoHt/eGjBt/8TBYrry62y9eT9GpBxlJ3+sc8dJYmFarmkwX5eOeGN7um/
pntAj53xoQPu71XZLkfbl/xidIbwNnLB/rTPd8bT9a9Ydbqzj+COF5WCh1lu4Ofq+NQYaDTSLKdd
3LbYqeYmRg0hB1nldZNrhzYjMUJoAtUcHgGX815HaQb6eMjI54t2MKCFbvY3Q+k1sb2J7ouf142x
Rfw6yZ/GuOuUnYx2HGUwNh+SXXrqVWwtURhcfUsZgAMDF8amkr+GJErfSxUUEoOBgRsL8BUZ3Z8o
hD400Q511tyza6lmZzdR+CMBCvf6ENe3FQqIwIuiCo1/XE5oVUdtSKFSFswu4mP2UKVeeUpfls4Z
t+N9G22SO9m1f1Qn6Yf0Y7Q9gXn2BvkyxeDiAcgT5FRISl+aN9VeWSJ0sQXGw7RPMi98zjKneQnv
Q6cpX34LrK3uGuxdVlwA/Q/fHxnTOpMmEAMEbTft5PFhvLF+Jb2jVpYjjU9d6+rek6hJfHWTwFEh
G4G6JYgBuBEi7VyX4PAN+jdz1z9lLkBMiYsmAsFUru6MMzvcaw+dT2U9pGMa6PqzvaBaZ3mlHRDy
Ju2HdhLEn9Ujjr3B/29UbKbPrrKGCqdNSljrvD9IS30LvT5YblGwFKZQmQd88RCTYVDhHcxLLi0V
S2eHmYT5q6ACMMWbBj0GbhPvEss39sPzpG3zzKmeqXmjokwaihLga9cUIKn/Y54L9CWU68I6w0A3
008NLGmRIMasu8fn73OBPDPtcNET/L56Q2bHZgIf5Y1pfsOLBx2VTiMw9/9ZuE97XMxOJwtN7YBF
BCXV3tPU3JZ1se+s+7AygGxGV8ttpIGMS/TYEqwiX9IblElWjQJmtU0WHAz/+sZePw4/V4mnvarK
JA1pg1kcNrMfvnUbgnabPX2WXmzP2kaHOHdy2Zl/hT/MV6I48s28Ae2e2myvf4dolNyuUIehXgaK
z4jQpylLr8Nw1zainAi7PX7ZELg2o+SkIHvJT6WUxgiZbOstXnT4Ye5mVz923xM3PLYPyanxU8Gg
VgPLmT0usMikki2wSqZBVm0L8rAwtjT6qI03+nxXodP9+hSun4dn5rg51KV2QH0N5gB7d9IBrHBk
u9ReE5iZq9f3rRCTzZ4A1+aT/flZKKt7G+DrCPM5uoU/P+AicaDBbzTzO5NP93+JPP/n4ng2PLa6
Z9YqzRhwRnxYqwPVJZBIGv7o7p/rs7gatc6sMEc9s6L1ZjRb7ZQGxc66nz1yFMI3RRbYn59ZABlK
WcYaLPRv0xF38ZvpWPi1nwJ8lG2gF+OBnPkRwsDXx/WhC3FtsbhwDDg4nsUxvINslQEd9gT0v9QD
VA24hOxg+7RGf/Tsxd53aSvvtB+x22yrnXxEKmKne+gudufNX0JJvywpF8KXsTHK3MKShqSAHd0E
6LLoRUCBtW2POwtQER/3JL7ATesYyKdYgvY66CbisEaGQbDRVycXqCpbRQmBKcVwA0GKB/WJxMbT
bjNAPHpLDuOh2Q6/820eTKfoWAY2MjnUbXc0qLfdn+qFbotvoIn0+33v1bfRr3orTO2w/c6v+PlH
cQeWFqpJlE/4KOmu3ah+7VEXDbI+eJHd2iWb6/61Wj09s8YTwMxqUtMcL2kcJMRNQOXdOL9Kp3BL
kBegVU5wZ9PWYs+5OS62LirKl0aBwfXgDh1308tvZRPDoeO78U27k32oLn1v/eKgb5VdeFfj2Epv
cN1RHbTwbbsny5l20rYAbOf6NHxQz1yZdL6QhK7aXgtlfJcn30h30h54+L3Wu6CwaCG4/S2BGMH8
rO3KNzz6DsYR+BjzIfahGvhu1A7FM/Rb9Etz5Xs5SJ3wNhY4Kt9G87HjzqeNC9l0KXSpyrBKGtBK
zw37n+n+WBzFPbwLSdcFDsjT9FhRnTckhTH5YDuJo203L9B8dFL/TfQWXLs+nA+Li9q6HgGGwfZf
Tt77/F6r/xSiVOVXuBsSd+c2uLjdS3JKQHEEB0fUjO8kZ3DAGb+ZN5E3gbAe2Zvt85/r3rT6xjy3
yQVtKPdKuk1hM7LmTd3XblICahbm2y6ad3W4HKSe7pKxe5iy/s6y49sBjPV1DmavZd5qSuNHivW0
9HeSqJohnA0u4k1zn9p0xpfZpwwAuNnXdj1E4XLI2kvu4Eve/FIeasGuX72Dn88HF9L6cWziccE6
y9vkcdkBkvFAvGLTeJ3grrj2uDgzxFfTwfARGnKP4Y2+HixH4tjb1B+d+OH6Aq/6LUiRUE9nlIV8
OZhmVJ6lIsqCLGm9VoFCXeWmokadj9PnS0z6tPIxq2c3DgIZHr2S4ixQ2n2S/lGmeGdaOxuvpmke
7qekdmLDhjBW7aZl7w7auIsVtwhntwPELV+Kb6NkOmXfbbWw2oDHEUU+sssayY/S1u9M7Y7RlIZN
frIzcLlQEdcE21jc5wN5h55v5NNRceLzALUyAtVbdHFA0K5Qd61DIP6pRk/lKFiNNfeCXBlyOsgO
AlvPlwiKboJ4SmYCCtc1u8rK72i7STLflrdq9gQONTpEaNgX5R9WnABXBxPymOCfAuCec2qKXhO8
8GgSRAC/tQP4lA3cniuRSJnADJ+vmiOS0b7okPjsDmh382Yldjs5F2zRNSuAMDJaOrCCADJ5ebvF
QkKfkSDxRuE/fi+/C0u1K+4AhOSnBfYFZ97cSHbVEYpCar6Ux7HSD4U1bdp2fl56eXN9e7Igxnme
hX0JcQOUOoFOZJ9yZipsl2aZVVSF1dzPhsSzZkXz8wlcFKk/GTTfDrElQBSxiP7VpK6pIAABMtHk
kl7JOKR4vGL+xsmH7rfTZiMkWg0nt8sd8A7u9QGurhYkSP7PGneLUkw6mUoFLAIZvc54y8KfoehG
JBoQ9yoFltOivaQmQWcu0zYE2YcnFeCa1YvpvddjdHUSIkryr9pEJyfrdUALvM45oRK3VJJylPoU
kPPHN5ve3DYLZNsFb6qVQwJ1sU8znCfSmtRqVKF22rTqYzmCliAKXamTdtOi+E0tJQzbI00iveDV
DUCQwLDVj8Z7btFyFXqzOtUBhkjHX5O+bG019sYsr9wMbSzXHWR1ByDDDbQSoi8EGC53ADhb1LHp
MMRE2TeuBrSs5oLWvtmE9fa/s8SNSiLGrNESdRm0UCnRUxs5qhak/twdS4GlVe84GxPnkWhL6Kpe
Qf2UNWuVPk0OVumG2dMY/ptYeGaIu2yDuK0lVsYMpfI2rQ4QsvCLRoCGWsNGWFAP+s8Scc4+NoMt
ZQuWKCb9FvL1m+otHraGFSjaa15sSxPlNCN2Ijq7tBVMJfvtL9HKADkHGE4/yB059yCpZOgNihDa
8r5ED5Oox0T0+5xTmFpIuwHthEGU/NHlV+FZsvb74DIAFa0J4QvVYK5yFuAHi5r23BU4rWpQwcba
cphUW9SnuLZfz41wV+VOL/JKr9OPPQS8V4YOoJTcW/2f6xtoLZajJZCBC5GA+FIOI3M3JoaSJUFr
32TZe6uKlEfX9g0SiCCnQr3c0Ak3jlm3KCSOMVnIXRntvJUjyUF0cJTiIEEn5/po1l6quA19WuNu
RXFm9qGVAYGTxuOYgRYKBA9zHKGNJu9s6N2rg1/IWfetSunDYkIZB/t6vO37Ugf5bEG9sRyfrGzJ
BQFx1WM+P4tnJrCWtjLjkWGfkkhyRyKTTdbKIh3b1bVEwgrULQB0Ial06ZctbeZuMBoANrXJRSgU
L+ba2YX2vP9Y4HbW0JdT1/WwAMzyqYKAgjSFTqKOjgGRVUKcWiWH7i8VIlj2AVxxGqr+2geFIWdU
6WKFleZxchnghRmyI6X1fd/LrtKxXqE42l13opVpvLDHRXrTKqamaWAPfuRASwftSDdz8y/O4wsr
XJiP4xwPFAVWavuGTDd5/ydPbnpD8CJdHQuiLFoqQTEJuNilS4C8QstksI8GYM7e5dDaRQPZXzJY
/rM+4CXTTRU0d+hPvbBxfe7XEoI2qLr+82Pc5PcAvhkZwblE0z7dlFGyp1Ic3dOu8uc0Ae1cVlab
yqz+ZEOWBanRAHemRd/nVlv2dOpFrdofwBLurML3mExnw2RUb5eD+x8j0hNS5DiNIzs/lkZzkKO3
Ogu/J0m2sWPDMWok4DW0bi5OCrUvZFwcK99Umbo1s+yYk/GHnBo/r0/SSkjFu5zpVAPvDipKblG1
yO6KXMMcSZKXLL5+bIZvyFzFolScyA4XTNOwqcHGiMtVXFcHaHrt5GVwmljfK5VybNNqe31YKyfe
+bD4F7ucG4U+9kAcQecXMLsh9MLw0FDB40VkhVtQakL/bo6xoIUjh/cvmfkcaoIAsm6CQDERjXEM
73qxIf5HSfUunFrMmwqGoXE6jF6uvWjDw7+Zrk8rbPXObiFNbMbZkMNKYjoTVDADO/OFUWrl4MKa
4E3J+LHwluWNUELSfgH6rLGs3kkn3XTnbBLBu5jDftlkZ1Y4hwZOxiqJKrFLyMG0RpeAJjZc7qmc
OjoEcTsRb+O6Y3+OinNszaQp8gEJivJ6d0yN+inLX+v8XjYoUNwiTuGrgwMHHncqF0oLylMGoUo1
FVR/kOrOc0d+6au7DKTVwnTUasTX0T7PGiTRmsnNJZJFJlJDGNtYuzgn6Y8xfbrueIRtkS/LhR47
3IChzwO0xv+S9l1LjuPKtj90GEFvXkFSvqpUUpmufmFUO3oDevLr70Lte2YkiEeImT3TLx0doSSA
RCKRWLnWtef1uj2W4FpCFbcNYz/JLeqFdlS6E00lMvVF8tIVskH0Ls18mtB0BXn0b6PWDMQBVzdR
qgYa9CYWV2/pH7CMhASiHZo7x33uYu84LnS4P42s6UirFG9RNKWelScBeEAVmzSRFoZo7wSRljPH
05vTVYHbK2H0NA+h4pUluk4rmtmkoH3toygCdtnRHA9KBMoIXS4sXwkHiRR6bYKqQdNW9ydnefr/
nhtu+iObpnOVhMmhApNRFfWeFAqubovRBY1jADehE++GOg9Rx+5QlkU123hWwoM2bTK5J4Yo61oq
a+J8+dsOG+lFfDG7zEpKGXbMXe74oJ+SDDfQkSvv4p/SVisFE7cYaS7McUGznBO8RFhwquhIOgGP
lmjKOIcFTXWrBgp+uwRiVH+qd/PH/VUXGeBW3ezb2iwnzFWYBCDKea0Hyw0hUJK8/Xd2uMBVZJpW
tRR2gmzX1msbiODmQVYFG1wwGoeLWF3ZyUquYbqC1+7RPsYvo6BvZjEk/r3WXMb4P5YEIQMKpCee
YZWYNDL6ZDfRj6H1HdGELUb6C0tcOgnsgqbOOSwp2QptpB1ojEKCdktZ1E29vO//2i08zbMaahOe
zmEIukfWGJM+esDmIfeXf3E0eMowvtitoA5zvSX1Zuiw+mz565MDgJVkdtiVNrF+myLKisXxsOs6
/kOdg89hGiksymIsAPyQ10h/iTbmhIpwZIvjscBAy2r+kDVnMeEixGRgM5BigyYHe/A0NP4VjUVy
KyJo/qOmIF1a9DkUP1G1Brc0LhjXthwK/bqyRFGoyf0k9sd+BQRemaOx1q9EGKfFWHZhi22wi3Gh
HD8kUgdbUJwFMi0SnACin+fCmTr3eaAPgDB3HapCTapbXhcGgiCw6AAXY+BCGhRH8tqSMYZifGyN
30a5q+JIkIsvrj8IR6Chgusp4OXX8xTiiQG3VhSGUHGPZrQcZgqps4iU8mHIBOu/eJ6pED0ydQCD
oQHELUpYdVI3I205qHgs8ad+frQGKq/DplC8cOpiF81pD7o96d7UjRUZbaUSRO+lKWVPtmgYBtwH
7LfXw4USLyMtKDGl868kfBn/RY8o9Kr+/n3udDDtqCrSGnBrGrZekZrEKn5QTeAXS71fUADBamko
7KMvmVs0jYKrJdLwIlgN+0ym1EW1+tC2x7GDpKxKobYTgzAYCBYsaJo/J529GoyWjMbRikV6LEsz
ikwRrVdf8nMyN6NQPzODMcK3KJDO8VATom6ZZU99I7oKLxpiJCuA7IOwmOelakonUG0QyB/6Wf09
B4Xja7HUeTH2nX8/xrNF4pNrEJVrKqhjoMjAv+vGZTtGldWh4axMX/uqO1TTUyFvo1l1m+ZbiVbG
ORdsw6XQiBkE8S90uBAhuVk0xi4d62bETTINV/mmhjxhlLhTqEJVOSSBiP5gKb24NMe5aZS3pVor
CuprsbVVnPwlq3KADBRKajne/ovZ/HtoPCIDEjFgBOgxNLt8Q7s+iYaaFM5MxpOmPmvR7Mmi/oMl
QC3IR3A5wusXqGl4nyxaGidzjPbMYlwZSrovwZaUnWwI9tkOJPwSL9qb8RONB0FysHQqWGh3NcA0
bDCWgOvoUiiq2Zs6ChsRjcM/qMdD2HkolX8Rwy6tcCmInDgzTjeMzuiTTaXhipOs5rZa3V+2JRe5
tMKlbXnmTHKXwYqlTt/VhiCJ24GWzI11EcxlaWOjGwfEV8g/UObjztIGzhHpMq7LAcoFGzBO/kCj
suzG0fgv3gDAb4VrG/o7kdjwun4jtfM+YHcEc7bBqTmnkZc1VCT0s+gFf1vhkQDqBLEwTUfBRtJ+
67iTgxZG4GeLJVEgT0BcAryLDQ6ha0drCzQ/ai1epgzqO0D7t6vyVZYeaUigOee0v7txO/1CN7wx
fUvCws1mNy+3anO87yJLuYONnkj0mqJlFijd66/QZqlrLVqhCTjdxkO4isotjR97c1ppkag9d8kd
mRAGhKE04FP4pZOsum6rGoiOPsjXfeN+5FnoxtBOvD+kpTh8YYZfu0ix88qSGa7itUuJORD7l/wR
JE+pqMln6Yy5NMRt4rHXDNp3OM3SP/UHTKUjOc2SbwaeqL1gaXvhmRlRyZTxMvDVSHKRCdtglUcq
hFj/VJ9BIPfPYS/O5a9zbyg1MAZZYODXc2BcZvkAHYu0xnuN8VEHm/trszQQkPcZKLsjWUXT77W7
5VIOljXWoV2M9cmkxikq240h/f4XVvDSgJY5w9DBt3ltZYrwqy0IgA55m4A6lejD2Zp6gZstvrHg
zRdoK9Akg8qUO++7IZWbMQO4Zqx9ikcLjXae4byk4EzOC6jqTBsnX5vRGiwnpNB2kmyt7g9zaT85
tmnijwYEAs85kcp1ovYTJtOqkw5N4s6qAjbLS/OiJqEURv+4/IOyK7rRv3r40dXGzercSUFeObjK
tCN1+xZEj3TYsMKJUQnSjduBwRIOLjilrUJKi3nRhbvPnWOFtEbbFS6AMRhmQDMjx7UPVQuUztb3
J/HWI69tcR45N0rXVAls5W9mRmYsoyqwsDwapNes/RwcqVygz22pKhoD17N0ANozUbRkU5R5Q3oz
dohtpfZ/aY/bzjOI0o2m74ALkdDh4vzRij/YYULGk+WJQ3EcZFS4Dlqc+7c1Dcten3A7l6pPYFeP
RZM9SmEm4k9awNh8CWPjswHPxDsdO8IuvCEo7NwuQoxHyQqihpFr5TIxcTehYYI0viWmk2yyBq0l
zWdXbdvK8u+7yNIComvtrw/gRirl6mDOMy6EifOqGA+p9KD5gwiqt5DwYpi4FeH9Fz3FkES4HqZc
NLrU4FJ9yGK/rSuCJ9BoSLyQ5ogsaAHSI7c3CqJT3xBhb5eW8sI0n/NCxQlS06yXrEAvXrYGeEMR
FVsW7rt41laRtTHSXuijcLsAinm5XI0tJrGTfKPe2B8V+uDx0gFiEC+afo6TR43eBW+3hhXtUpCN
Qc4jV9/vr+UCqv/6O7jdYWbVQOsG35G+/W5cc1d7xuFH8BGtqjdnR1fSzjzmZ+sl9AR2WXS8vpBe
2+Xu+5ROymQUcCKIfxd+obsM51ExiVN1J7c+es4KUZ1zoVYDm6gHgfSCkcLKnE3ZycshgEjCISxa
dOHrbgOd5jH1GRbODHZdT4nWHaJZcBFe6E+4tsv87WLHmnUL8QsFc1wSqSRPvbmOPP1IX4HGRLbX
nqhNzJBEKRnepx+CeWZ+dDPPoJJEPcwEQwvf91LFKZg4JERbXTKIXP90usiPonGtOuOqi8qHpC2O
GQSBlB4Dz74bxSRKC1k8uvkCaFoiuWfYXp5qpK76gCaRjPrRNDzKNdq/nOYHcqx32kgPTa9/CEa8
6FkoxgKGCJFQaJ9ez3Y353R20hn0AHLpAem+i6UBYg2VfTJe7cRt5Pd63BrgdCWpLJjtpcgI3zIZ
DwLOAZ4Np7YoHrU7FU+YT/Dl4kkr/EzwyLE4mxcmOF+ykMcEgaUg+keenaekqME/ZRIp7lwqAgve
3vrgtxe2uFwgN2ctnCwdxe3O/tk6OoEoxen+arHFuHEOSF5pQJxgvfha/VTUPYpdcA7IhBKtlXw8
PpU9eNWU37H0YEsdKUUny1J017BCJiTcQI7EV2w1c57kaDaRTRnY/uZ3cDwpaieIb4vLdGGE/fvF
lk/qsgKzvoULc+6UfuKYod87MpkbJiJttRGpaR4JbC56HzpFvngxUHTjzuU6sXF+5EZyGNW3Qo6I
nb5Z4/cSIMT7a7Y0NhA044oFoRnG5nA9thjEcZVaY4ONGIkH3GR/mAKj9/S5j111SH+B7UER2FyM
3exhGjxoLPe4yYGDqJ9yB2fyYO7p+zgdTej61HHoaoXjjtnOps+5JdhrSxOqAwMIUn24CbzzeqBp
kfS9ZmM7R6BjktwgQQlaOkLQTnBALE7ohR3OWebUHI3MhJ1+rH/I5blJo7XzDvLK1SQFDrm/evrC
jgPJLtCWrByMBOR6UHSuylRq4/RgvSugVxDxhjMn4zf05c9zzqFVqjoWQ54e6Px9CANSgQG/ks6d
tFPbyJ3G3/dHs7SZL81xS1QhewL4tUA72WCQcni2QdUmJPlcClKXRrj1aZw2olnNgIG9A56qYzBk
njI+G6Pn2H4aAvIlBNKzsuq9aeT2ciG141hDcfcQluui3iThG0h1SY8as1S/Q0RRMb4ls/58fzIX
/f3CNbiTswK15Zi3WYrCB/i4lBM6coiiPM2o5dw3tJgRoXBjWTqkTXFV56rKXaOmQTtDHSqW17UJ
3rE2I+HgQHyki54mKV7HhumPA0TF020vBysln/3ybIAqbJbLvRx0gh245EaghITAE2uwwlvu9aYY
law1JKNOD5P8YOmvuCIK2weWJverpIinNCh68kOGQJUej5mRHlCTIEr/hzFdh41JVEU0u0vuiqc0
FMCgZoO7BbfDZbVwJDqb6aEEhWO0DXtl3xbhPmN938VOm9OXvhYAgpeCCt4HUJtAARd019wtore0
SW40PT3U2kgS3EmFALQFDD6jv2WpAkBoCMdcYKlrJxhiikdBO3xCt72bSA+sS3Twhvz7vFcqdFdp
eJrAjVT2m2HVmf/4eRz2kTd8qQOwpr9rF6GRNFY5uxSmnV2sokp6LZzgnxc2r41wO1CPoJsGfjzc
CoNipdUpqa3RFfO/Lrn7xVi+DtuL7CRsqNPaGi5CWaNuw/EZtcmN2A8XrQBkyQjJ0dHC53ZV5Qw2
Q/wckhmNGoUCAC4tlE/J6UT0TkuHDkpJaJYFSTJrtLtem8rp8PBpI/OppMwdMmcNGVho7YF2mCAK
rbsmlCEQED3dj2KLOxpM66DxhDsaMmc1jA08UcksPai3k2TtKZo/OiwX/VfDY+INoKOUwRikXg9P
w3LVBRseQPebRLM24NAyElxuYm2VlxP0CETp1uLSXVjk9rOMttmoNJAj03TaanTdTZBsMQTp1eKq
WbhgoNkcohs8S4dRUy1oe/hHan5D70yzMoKtMrzRCodPLXjXWQxQ7GVJQ4XaRli8nsI2yqAMbjso
6VhDewxzVXoqc9r59z1icUQ2oPO4dsIZ+ZIwZOUtoLSQW3WoMrL3D8jrPnYNOHTu21lcngs7nEPI
jZXGk40metX/kIngLFx0azSRMBpSHFM8jK43wq6kkY26toouS3V22xGy49KxzAXphrZ0UIHrF1Lh
EH5gjDjXiyJj187QaUdIbwb7o5VSw5uC0XGBnYl2AWtWTeYQZYNwPiQ0UV0Qa0RE1ztzX/WSj9q7
6clZrm/oqLxGkgIRpELNVpWTZFtl0tArH1Sz19RJ8x63o7ECT4VM7BgV0nLOTn1eD8RKO5RiIrV6
6hN8Rzh2CgRLqngzZkPsliYgd3JpTj7QP+m6L/NoH+KXiZYAHAXFI5HYO4sYfNbHtKNw7QZFHvKi
6wkByTO1S2NOD6OUnqdWP6OUYT5nqZZ5tAqjj0iqDcFqL56rQDgDpoHLFaSLuCOnDs3KjLUReclE
aqikEt113pUX6z39Lf/MfymWl9QuEHT3PXh5pH9Z5R8l41xJZS2B1cornWY3Wh9h/VvSwu1gvN63
tLTzQfLuoKUSjyggVLie09RAv3dTYk51CsBhLacvdUBFk7iUruPZ+IsKAMQQfP6IGletdNKUoiFK
3Yzte+rURxnwJGdcU2eTFwORM0q6+OX+2Bbe3HCuXdjlFi/Gr0q9g7wrKqWKDHL6OisxfaqMQN7n
Y1g8h0WYoO1lmLzBNqRtoCrfilDRvHHKqy0gA5FgXRfv6RdfxPPa2UDBUQntYdBQItXB+hEqK/Vn
/ymTrvTsRmBtKVTh/Q26m3gDxh2dG77UNErbRTAWJmjZq7dZjubfHELqou76ZUNA/KAIgKcI/s0q
jvQpdRB1D5DakfH6oLQtsT5F2s+LmwKYRdB9QP4KcpDXrtpMDdg/a8Qhi/wAoZy7y9YCf1ncDBcW
uINj6uquLwDMwuueBg2a53YDFpON5v+KyORJng3+oP/SIhfjM8NKk37oQaJs/ax9FPkyvfuQinaj
RBtAp1G6nOwHoy+JBn0AKyN9IVL+WTqUGRL0f2eVzclFspuFnTGNbFZBXuGBTnWbruOXSOQhX2Xl
m9h9YYad2RdmJonmQdLAzIgoSgwoL0L7ah2T8DtK/GTVHNCwFXvvqAP6eAbw6DZ86v3X37Mvgvot
jRdFNzxII6FB2wY33l7rQViiBjhV6ewmYM2pwSZe0bdJ9/PGxM2sFOzCpWwEKTCKZGCCx62Ty61Q
Jox1JU8ytCFDEcOR419osHzMU1GZbNGOgTwB2G60x/On41QDRgCACew0z2O10+0t6FXvu+uCCUYr
jFkzWTmArzJazZxltBygj+kb79k+EjHuLuxwBRm8AUVbNMXjNLp2Ejx5dVVcjhmre+hADWxoD41I
Vw3++ZJc2eGWpNF7qzCdPjvk1R9grEGHIESjL4REwEnQE4+BoBOYF8wN4zS1JXPKDlVmQUP9gbWt
NvJvIcJ6cUlMh4Gb8dpt8k3uUehIctaZ2WFQ1kbzMCQ+gDj/YtUvTHBxN7Qze6wTmABypSl2MAEO
/Psmll7tGcYLsBiV0UfxTRao8bZS1gGDE6yNfbBKVjiuSetOm1+vovrPUlZwZYuL8iij91rUwFaS
vFrDThvACg6QqKOVRI68wvRAXV2X/pCdtOynqIShLTrGxUi5iB+HXSFRNlIpIs5POyPTPnzsD/Lr
vEKJ1s32P5RN64371o9XndedEzfbUK987dbQPN5PK31T+3hIiBlx6xlMc8JIvZCsXU0PFyALs660
nE3Pm+LJ/kjmrQprlmuS2g289/Iog+blzSGRf98HFj35YmK4zQ/RnTmpkJ8dsiFY14Y/yOranlf3
jSxGmAsj3M4fO+hXmxWMGNUL0utcOsnju+JOjsChv9BU3Hl3NYvsQy7OuzG2S91go1G8jtDHbqes
7K3parg/lG7kJltlkz5Wq9mz9qZHXeXxe7OrtxEY+daaB+p0T/b0FSjc3O4M7S91lT0r0KaNNhMx
MfMaSb14JebEZGvLfzV7amSlZ5yPfBWxcoKJqgzICh3xejPN3v3ZX0KtAMqHQxdlRgMUwNzWiwK5
szIJYgoVGvo1MuerIEXncfvWZH5ISZURy8yfcktwbi3tuUuz3J5TTanJjBjDshJr1Y5odklH9aCY
3afZRyLF0oUEA2OEmjar3jNC9+uVN+HGoWZgjKlqbpNmjSqbUoSrbOMYq8YSpKxL/oy7KYp6yDAg
FsHFZj0OAqNifalNXbuJXOxR2/ab8jmWR/BY//OKFOtX+MsYt3p5BuWGoAdsW4umR8NqHsLuw7R6
L64pkZV0NegiMbHFhXOgW4WuW3ikzcUEO0TNryrQdJU0gPZNFQXpsol+paLWFZKgN2Rz30GX7aEg
a0CsAoB+btc6CajInB7tSqGy/b5NEuRrYyW6DTNv4zcZShh4TME7LQpJXAyS4zFUG9aRVClvclWt
epRt1Pis0m+Rvh26bahGJEPrr5X+pvomr9/vj3Epzl6a58Y4FfE0Z0EFDYXABGy3RPUqmM8hrU/3
7bDb5e0w8QLOys6o9nCbrgL3UQhkLVq/tA9dNvZa0m7q/Kzan1Q5Zknu962IZmJ5aH+b5LZeCLQw
ACBATaFfovFAsfZbb4Hxy00qGNvStsNTxF9j4/wy1HJpVnIs4ZTU69Z0vGrqn1u7ilzNpESCxsD9
uVyKy5f2OJeZYylAUxjzSzAZxfqps3/dNyCaOc4p5KFzlIAZqF6MLnKr8qwbgiAs8gcWNy9ORJqg
RaOn8LuigzxZBjrYDqecfATxnpZm0FX6owHjdX9Yi+ukoMUEW1mGWii3ThOqm5KqAYRcHUdkMaGb
DptUI231ed/O4vShQIhyMG5GNyyGAZXTYGYQtqSxfkxBn7qBEjyMo4iyc9EPNNwnGIkb60m+nkOD
ZoZdtAyuNr6a3UYyzv9iHKCXkHUbmguQ3b7+/TjqSpTEgDcaQDWVG0CuAFcq9yLagaUHbnRG/W2H
+cqFLwTylErmgLcNSYGpYJWnYJpE8/4flOHWg6UCNkN1N6vtD3RXtaRojkYKVLc6HnIsZoju2Pvj
Xor7KoIxqsoqQ11z49akkU7pwF7IUCs0tijnzymxRUJAy1aQfULADDR8vA6QBE1hyZgxaiCDm+pH
iyuhPhz1VJB7LjojqOX+1wwXLPLQHFrQKuHhCIyJEDhOR/QDZSLcImcFz1I4JU0FCQ50v9EOxIV3
RVebSM2T+KSE5jGxYz9MPyVrFMQlzuGZFXD74vcB8Ac6U+bym9zIqZOGTnKSDONdCtpHG8x5giDB
Lct/bNi4rJsGGKdgh3NGTelDfZSSU50nbh/t82FnO6NX9y//yMn+Ywd4DlQDoCaMl71rOxKe84oq
zdJTm2TeGEYrO97rAd1asaBDZ3HSLgxxu2tEZVvBAZ+e5PZHULzO9ev9gQh+n8dq9HFlAiVYpifH
Sn84sgRFn05wWPDvLvxk8YltZUwlkGd5esI+fABlIOQgXGUfraAwLW9Hk8kj6ZvCvT8wvjx/Y1W9
XqKAGpmkgXX/ZH4fV9Pv4Khv8Vp5CN5F3CULuwc+8Jcv3JSHTKk3Gx2+MNrNSs7sGRqz3Wp05FHg
3Nyp+/9HBJge68G38NfrEYH5WW+Dvk5PSeaqrp2ABpLUOdEPxXoWNYbzqP0bY9z09QDnJ3MCY5X9
lH8O6O8gDfUyxyuIsWvd8aGAvoTXbe6v2vJc/j1ELhKFsT6pg0TTU6dXh2mmm4p1xKddsL1vh+3P
i4T2a3Tg/wHGBvh4FKu4HAnEbGZUBZb9nAXqcVZTElQG6TRzN7XPbf4RC5FKS/sMr3KoVaPRA6GW
G1icxEWQdaHzrA1nxd5NIPC8P6JFAxgIo62CgCr/GqXKfWOqYe88NxBRs59mPIbdN7A0ZaztlvW4
s0sVF4k6A5ft2gqC57JFX7vyBK0DEjf5qsPzyviqU1lwQ/3q7uHXiHXHgm4C9WmA9a7dXamKWVMB
RnpmvAiolWQgKIjf6uGt6qdt3pGRgrDg7JQre3qTY1LqOQmclUHBp18KouStWwJgz24IWD8HVW0O
xFeWfVrSapSeAY5xtXr0cyiIOokgc+GrmfBK1uSJagMeqYEx4/sKM4laNCiS8LT/MZ2Sb4a5m9fG
6Jfb+KcegIwMO+7+mt5GFODM0JaDnmpcyYFPuJ5iS58KPTKy+GS2upciltB5jSaJP1GsrMJiFYs4
OxeCMpoVcU1mAu8gHeVzAEuSx7FIkWmUmuE2Ub7WnXfnpxF5huJ2SrabrehhzoQd11wdFBNrWSDn
Ra8zw2jJvCZfYmllaXZ9fGrQpO6ZNopVIEO3/ECrh1OS02JrOcNInGqItmlMlVcnLUQsn7c+xL5B
R52ANQOC4eB6rqU+RxEB6vanCoAWV5MsbJ+2lLZ4wabe/WXlrkoYLnp+WJrFWEaAb+Hc1eqnoVfk
pDhZZ4iarsZdcmoELaG3nnNtghuN1hlBVvTMhEJsyW87YjUGKeznec72WbgRi9EvWUToRCOqhSYf
BO7r+evDOLeBAihOterZIZkdtNaCVNQroZ2BjipThNsQ2WP/fnGv0YxC0VID9nTby+WZRJWvGv6c
7nA22NmLerq/ZgsHLiqMf4+PZ+8MsmqO0xj2JMW120/Uc4xuH82F31abvHR7kPTF25aWiD+6Gz23
sZuLRA+/bFyH3K/3eJxRSNBBgcF8+GLMeQMmvNQKCjRot8Q41NNjL30G4YPSveTlvqt+4qqD5xX7
z6g8t6XtF2gQaOKMaGO8T8sS+rn5bq5FehALJwH7LCw94iMedPmrcldnaYzzAZ+Vgw7wAJL1/EP5
1FzIGMg/wnOTM7nqh2HbrNTDLAoeC34A4+D5BVcD+nh5kbGkzRSKG1h5UjqHtBChQPBfjxVSBiD/
swdLsLFubzAYK1MZQAuZjGZ5bmMVXZeYtSYVp0gvXtKTaiMNyl/DKl0L/G0hSDho4NVRr4P4CpCJ
12vdNHU7JWpWnob2U9dBLRnsBw/7Kvc//oCX4k8cPGT2S2McrLgkbbKngpvN1zvglbMBLYsKC1r1
GX0ZQtX1B0ydJsdmI+sn6leH8jHb6s/ms7pLtuHO3s7PzvfoNLwY62Cle7XrbEXcafwDBiRGru1z
zm7Y40hz1KtPhYmW7OYcU0AYeq8Cui7swbWkEjN5cqaCmL0IuPB1D703du6eWleoeyCC6yfVBfXx
Kt3laygubNpNshr34yZeh1tzlWzCJ2MLmp1jiucj4JbX2fqfajv9Zxa+yFuA1r/FQILBa46kELNg
Kg969amrO1yaiCZvDWmtlafWWA2ABgp8T8XS8sNH+5YOMlcw46FAf7301KyqkcYggYCm6R+AYAsv
fwgP+QENJwRywyJXZ3vmyhwSDeSRSHCQ5eh4k742J0+22XSqZJ6+ZU/hd71wu4SYUKfDVW1OPFmQ
xt1sLI2xeBsgXFdNlPb4Z3ywyalpmKXOSXX8rt9m0h71L2jxCUXdb+Mis2SjxYKd92yE1+NqetrU
XZk5p37T7/v34kwf1I9gNRzsTfqUrBs/OhS/dREUbXF8F1a5fZNOGejEAlidoj/BszT8GcOatGsr
EtHx3x6J3Pi4XZJ3ddiMDWayqr2gfA/RPr6hJulOtXyAiLMzvanR98jQ4a4b6FemhSJw1Js7DwOh
g7ZGZxceHIhcMA4qObEmbQxOHfo0N9o+dcNw/SiSpb/JDDkrbLdcnLoKXnDyAbLNp5ys3v9xGYT7
cS7Ft7tSkuUJP949Tgaxnl6GY9CRiqhYMsGuZj/FbTM04iCUg8gAbSv8izDNEnWUBi04yc9yTaSf
zqo4Bx/yFo6PfsLg3TnOR4HJm9MS8CKgqlF9tgHRASrreuqCSQ71zlDCs7QJ93EPrIXj+OMuX527
jfyjfrAfy3fDE7WF3l5jYBb+gG5JdGGgK4JbMWOgxhzpUXTO9RVuK407JEQDdlgjIIRZNYKTcsEL
8TylOugdAFoa/cPXg6S17VBoX0Tn4tCtrZwMGmmeAvTiCQp1t5OJgjn+d9h1CYGLy3jNMi3iWUpT
XBpSMv4q+/MktWRCC69g1W4cBcw8TPrFQlsmmET5gmBdBiYNmyg7hxmx1+bvWibRe/SOtn31EK+i
38avUdDAcjOFnEVuwUY1gCQj8CJn5WdRkf59hirPAbQLvYhE7iY4coY4h9SHkYZyiKHFkGMmBhoL
Iai0uT9/N/GCs8GF/UntrUzBEXPuj46PRPT+r99WIbif59xtbHWbJhp+PnopHxs38azH1Nx037zc
AxcaeJVANiowyb74KnJwJrlA3wdaEDYzTA7+j+E1U13TM559u90F7q/nQBMEqpuMnrPG1vAi3jpy
D+UaNkAK98tIcEy6FbK9+cE56iKmpiVbADywl0QVjyv8qyXa7R2qNCrWqiRlSCSUWH5OnWtvJLRk
iNSmb6eRaZSgxAEKQxR2eBXcaNRScLinw9mWouSpS/BwrlJL9u6v1q0VhAYLrWCM+govOtxiSUMD
se6w0M9xm7my/RQ0L/cN3Po3DOCeh2ME6Zohsw+4WB/dmLIM9L/6GSh0pY1Jh3dy++O+jdvsX782
wnl5ns86pcOon7+ln/CD+BStsvfizQSCP32/b+v2pvNlS8e1TsXTPm5b1wMqZDwimsqsn9vVCAnw
70VPcKN2tJ95cEzTrVGNJEv3Q+6aKHYrz6oK6aG3pt46BvhwSHPIMv/+F91GKTb4vz+IW8IBaLZk
yhT9TN/yyS+rBNJYYAxWV7K2vW/pi93nemvDFHjwoeXBao18TVOr5q6RU0M/7wf3m0PCzXfdnwGO
jICMG92P5uXz889Ezh0RETnehvxrw2xnXnhRCJHztI00/Wy/gsnX9pLPcBsJIrHCzo3/e3QgpLg2
IuvFbFmzCiMP1bna/ggAuXd20pbp1sar+1N5mw4zN/prKoETvjaG0j/qskh3z329kVERerJOWkjW
pN3FB5OEx/4RBISSaB6Xd8qFWe7szMrZmeUEE5m+aS+qC5lxX3m2HqQHVFIFfsn87t50cqenA90J
JUFUOHv0edu/SYLaCo9VYOzDVzPIRRZLQUNIG8Dv1eecuonqRccp9zq0pxPLb7Arc0/bmT/nyQfF
vWD1bi6hjPkY1VjoirHGe150uNKkAY+5kXGuDxKx9sGh9YMn+Mm62U+CA25pyS5t8e8ViYOOT9MI
9LO8Hg+JR34eIXHrl4dRlH8vbLIrQ5xLNlE861JsIVSf65eV1pJ2L3/ox2LfeJ1nE82tXyPfqYh0
hEiJYEJvs8irCf3amxcbvKejNum5o5/ryA/3wfFI5rX03VjPfzQ3jIjQoGisnHPSyAnTtMakGmRe
yX6/cdYg6PYEo2IuyG2BqxnlXDSvyimno6SfBwCLiyN9AJY28GpMqOb2r9Gue28EQWzhMLiyyJ1O
EO2qiwCqVGd7XZLD6Av29M2ADFa2RfLDQFsMiXwdtfS0HcFQr5vnCNI9SvUeZqJdfROEmQVQ0oMt
Gscr/lxbiJ0sZ1dD61x9k/9YqyTBZpYaMq0y5OB+Cl0vgevdeAIYzNH5iAsZChTgzOGGVMelkcea
Er40IBJ+qUvUCGtsbmgfWcnKrgFxAGBaP/VOJArGNwGSWUaSZ5lIGXCD4rwj0uIQBGtj+GKVWxtX
XIqcdeh+CXyQnVpXPvhlBTVh0KfjfsvnkUEQRlWSYHwGhSx27NdoJwXA007WejNvTSv1srXShoKo
tTSrKhJXNNrgtfe29x+ImhZkH+ELkELubD7gucytioSU0VpJfmqZqFvuxu/xSo7CDmuBQjgGUuza
bVpNi2ptUqOXaSf74S7cKr6IX/e2UMBswPtReQTYAHDraxu5NMZODFDwS7TVd+Nh3Jvb5qCvILC7
EazZgmdcWeI2QaDRyUrBA/FSr6SNtAE5544+1BtoOfnBRnmOt8ou2dUiUMBtAsQNkJvEVE7ibphh
dthFx3iju8VRef5IHunWXonkGYSzyXl/EXWzJJVm9JI+voQp0c+zi7l8gGi8aDZvQ8r1unExkapy
GKQBhiVt7LW1CnfBL8M3doovb6IHSZDYLTrihZOwpb04yIbc1qKswLDixyflvfiEPqNgPDe30K9V
UpAyImohbnC5cKE5oOORtehFdgff3IWbcQOBuCcUQAReuLCHwUeIjglAQhmdKefvqPaXZmrW8Uvp
zytQGHmZZ+x7tMWk29nVXGxm9LoMpNu8CQzfhizQiwJHC0E1JsPL37O70jGtoFKTL/cPTwaeULL/
R9p1LcetK9svYhVzeAVITh6lkaztF5ZsScw58+vvourWMQfiGdTZfvGLXLMIoNHd6LD609ioB97s
9hUhvEZiTksdpMpPOiA1drebiOcWzg/FqQ85x25+L5vD8KDlkmaxWYhF0OehN81LUvBsOv/s7n+7
pq2dRjd49P9BRoxnRnlbOJ/tAq8Yo0koGuCN0FQCNZwWTWsIpUqcJ+H6DmrI/agGGgQxO+AaKASR
RamZSnRBPBN5dVs6m3eSE5DySX28LRZfQ4muLRn2cAHFCH4eTkaCWpvoUjrVMXFLmtg/Ozcl6RYT
jLZ9QcZ7+c68K3caFbfGbnwcfr+XGfHo330HO1kYI/5EE0SgEdQkGDtwM5qj+YDEl0hHJ3N9x9+E
OzA5vca75CU6WxuFNjR2jR1XqGbpvLEhOnNBMV7PhIeJDynsxq7B0kiFx+bH738iUp2qTeh6aNKO
/udKLkjyzEYzl/+iNJvtkolTGUSXPSSrc1HWoBwDOh0mj5q2eFcem7c9jR6KU/mDy9D3XbFe4zI3
KE0ydKhawPXf1L10kCUkkkWOiH1XrdcYjDAPRRCiwOrr1ghkIr9023tKXZ6JmO0Ne2xoCwPFFGrN
ZXiz11cGxB7NWDcqroyGwb73o/aOSRgc5S3PP3ILhDGvhSeBkmEECDq2995G3PdfyfjaDVFZ0W68
Tb2pttJ+coyN7uZ27vZbXrhohmA/AQkdxPzQao3RSIxyHTEQUwmTOrno2UgGpSNxzLmK3y0UhmUt
EBiZAKX8TLBTJZfOjNGFdgbDOO1GB4TpSveoNDzGAJZ12kTiEKkOSZslXwSlhnx9cpFsRG2tqfGl
Vh6GljYCauwcv38UlKOaSY6G2gMvFXd5K6NR1o3AmJeprZ1X6Ps/6gFoI3gNG2uihBeEaJn4LmTp
GFGq5LTFVZSxxV7R2oivTnaaJLETd9Xbba33PQyBtSP/PT/MRHS0mwxUP5lmrvdFemk/67N0SOnR
35W/pefoJPECEWuCg7JXHc78TNZqMNtcxFFTNGGZXqZkGmU65n7xofZtKNA2EPIPo2lyww6MZjpi
OFX9OsrDqNPE9/qTLmGcEmrYLAy1q2oh+V1reltuOFuxdreW38dsRahHo++XTXqJ88OQjUfLA//5
pO58MbTl5D2HTVDB8T76pa08BwMqMPqH25+wukOgwkMR6zx4hi0Q1kSQQ6dTkl4KU9tbQ/ck1GhW
/J8xMAMLZc7oawL3I1v6UKRp6yMOnF5MNENuUF7kUyvvLPc2yppnhMkD4J1Gc645j0a5vlNoyEAn
y5Rml8ru7MmW4M6iIdtWUZtu7ZHp3uqcko7vOTGoXrDxgvsB2WYZnTLXiJmUqoIsZdmlJiXin75j
0XvnrdhsjXueg7lyToAyzDlUiGJHa/77wg3TDDTWNV6O4i96z4uvru/c4seZdVjeYGRjVWQXr277
O0uo5FcNfY8PQtG2NJhPlkhip5tEHowCMlnU0tzQWuIpPuiICWwaM5USlCIncxF4YNUB52y/50q0
uaVcR7gG9Vkozme+sPGM0S9Mo7uIBaaaViSowp6W00PpfzSR26MOynrsu12ELlshsEgJVrOxvvho
dBy7je/ZiuBYCgocymPFHXX13UPGtyGKhTQ5ihCRALs+GnESy0QXqv4ilNsSdE+F96tFR38RPfpB
T71pO2a1E2slZnC6oRDuvA4FW+hwTtFHmtP0dbBeG+GIepU8cXXNCdJtEny2GHFu3pmt6uB/t9Up
Avk4aGysqSAgZdFBUp8XjoCIlohsXvEqqG6tncoC/Zbe70zMneAcfqTdpop/6dGr1ZMadfC379t3
kwmCefWrUBw0OzKrW6FEm6iTtP6SogyBZJiS5szDxVw1Cj9rtRycTjbfu1aIndu4X9b+2hsAMNh2
ELdHIeS3Fm4p9PSwEU1UAQ4/PG3YDaKb+7s8exzzRzG8VwwSei/W8BIK8JcDUliSU9wpv/SdLOzT
o/gUgdHNNGl0HkZa+FST7oIaJZw79aCarqbb0mkMDRv8xsboFE54L1uuETUgcibDKdc3oOYolWfr
Q+Y1D36vs4U7gGJw3HFTgbyztcyZVveGVwn9RYwx2wP1OJV6Z6lbcBYZ6iaYTm1ZED20jQeN6gfN
f9KNUwl2aSPamOc0wPwEXpGrMqtMdquXX8SI9lCpQzwGXn/pQnAcuH3pxuV9DIJCv6GgH9yM+nH0
bWRF8qO+04O37sUDs7twr4k0bV6FzjZy6plbCOMJA2Enw5bTU6bCrNoSKpa9bQyiskynY3Pw7Sbg
Wf/51XL19airl2SEDDGy3UDB1nxxFzoz7uNimOQhvmjE9kZnxMAH23kaiXYfcN4ys/q5hcS8n2LZ
CMFi0MeXyBO03aBJEq2mwbR7SVc51+7by2JeFAqq0HcycwKx7FalZ3ZJOYHDOCa2MbodRX1MNRLe
G/mbvZlhNOgzBeZUB3vt9d7VZhslKL0GjIVSenhILZXNhmfVvmLG7MZBdeCYDOTgDPYFAy6KIjXk
Or/U1SBsM1/NZVpg0ku8kUo912g+GmjiSRq12kxJ21Y0UZPQpH08olu4K0UUPQlTaGLGMfjPRpp5
4xARLzB6FH0VYR1torbt/HMoCEFABvTqSETBQOmnslAsiKaGynaa6mMNrr52GjMqBhjKRKzKsxCQ
CvT+LbGEyHPbKQsUOmVC9zPMo1KgYjUaAkexfTfD2HMMwgOrDFoZQNjIGDlRrUAcb0nJZXCbXXlW
bFCLuGAqcqLzm7pNBtJyZOm7A8MgMqesd203dT68/sYtjqdQ2ac9DXdQcJOLMZe298gtLP7m8c6m
Em2+MuL54KFhqwHbscK4N1RC4Z1xbty+dlFW3CP059ad02Qv6qF+D9DDAD/4ttX4Hl4CMHqYNRkl
m+A4YVuzpcL0RilM00vtGETdnwKq7xpnvNi3cb4FFxgYZkcTIxjTpoU/3dL0+Z+nT14lGXcdzEu1
toog8QsAeBvj0JDjWXEiQv/3WkZmHUwAQzS6qSjqeR1OSSKoGZOcAxRk0NvbtSaBV8fCWBgtnLza
SnEsKIJxsSTXxSD5nUl8auwjwuts+/72nJeFt848bGIu9Gfc6K4SzSpUZji7d5qd/FHbpHupiP7j
/fbCvnlHDBBzl4Nhisa+CNPLa0mmg08iJ3U5ovY9yzJj4NEGJY3AOqT6WkfDR0JyZ8yB4d5h23bH
+Pj0wI3Lrt3YJYp8jRKZZYlmMqAg7CARV9qisROlJc/PBf3kPEbXNg3FGKj9xENnHtl0DTVIZpzM
0ywuYE57zQdqbCKfbLe3T2bFgCK6h94WEQlT8EQy68mrmXlCafGSIt5P5S7bdURsNrTe34ZZvahL
HOZt38L1FYQMOK+TR6wT8S+Y8bB/Agn8baC1TVviMCKdJ8qgWCFwvAfMsqb6HRIqDkfUvvmBkLQl
BiPNahm0baE32eXggcKOJO9DxguFrDhrVxCMXhPAl9RZbY3tSnbyRqSCI/xU6BOnaHrNxl7BzLu5
8AnFqVG0UMJKop2+d6vj3J24M6pHNSNPAZeJcM0aLPeNEWhJ6iRrrLEotCG8xSGhn5yDmTee8Z+W
y2En9SUIFuqVjpd7s1PtaM/59VXtvPh+i9EwRaZiypKCn9f3XkE0Ryfnim7fR7DclT9ui/Gqal5i
MffSqHS/q4Iyu4wUDidJ9wItbUwwR5MMNy747cl+Lc/suA5rELsu76r5XOAIuHJEYjd0BZsjbZyr
yQZtol4fhGqCsIHu8amDOqtoaHMZhnkywFzOPBnGfoyxceVn5Kq7D+uwQzem5sRP41Y+yHhavdw+
Kt6yGB+njwTNL0YA2uHjR3rcb3lL4lwbdnp47iWip4gAeFWptFVB0cnLKPAQGDXQF6XQTiIupnk6
TO5A8NjmJU44doY1ZoHqT0ms4fB70HKUm8rZ44lOOBZz1Qf4c2vQOnetz8Y2EWSj7mZJHml3LMn4
3rv7rUmF3fvtU+cog29MPZU/qWml4NLYYLe0Ho7OsyiCw1X9UQcko7z2Fo79/P5SUGpfEjEqF56h
rZmoDS7eUjvZF5S3hWsOznILGUPty77k+cWXMtBIZ5u0Ammntq0OKjp7KeXxw3IUHdp3ro/Mr001
r5T5+sTkp3KIbN0+Psd3vEt022ajn/capsHQyb4ZsX8IG6q7eieSLUcgbmtRlR0PJ/biIIcVZA8P
1ebJvA8O1KEmr+OeKwjzXV6Y7Kyom14A78dF/CSkBmEqBVk74Zm62xrBYInRukyRslGHGwW20r1n
UlQA3wU0pCrp3jK8T43P9ihsMof3oFvHnWsVEalCEwCjTGO/GnxEJ6C9nco+1SQNCUddryuiPwjM
/qVa2ItinmQX6Sl/FGizV5CojTa3hYG3DEahSqXWVyLIH+BV/0Qo3t0q938HwLhSIkaRIGoCgHQi
CcmI+Tt6vo3wXwTtPxvFlmNYLfpkxhEQp960dTqdHcwv3dORV6O8bj//4DBeFSY5wq/K4gwxAvEF
lPx3z4nDuZucM9cZZwqyZqplA6nqqUUEtLYNzr44cUD+iyb7sxBGc0ZFp42VEUHFuOYmRf2zQOJN
bUfnZMu7nvMHf3d0/0AxSjPpMb4obfA0jI6H1tFcU8F8iH+mU0a3vKjYuuL8A8UoTqlsMGZeC5HV
279iMt8TZynfq4++nM8/v8/c+MyqQ6lqcTZSvTeIJNuSRqSzcEbuhqRuRZwE1U+Pj/EHpm0ORIZ3
xVEI64KuIHg8k++hkpfRCLLWgVK4nZOJRKbDTiLGFsVGoA2jlHOlVm3rAolRC2jzbJNCQ05W/ihB
OI2QDjjR7cNwKuiW42yvP+0WWIyGMNIsScMOqxrR9uLT/vhGnWS7/3xR4KXIHNmfheCbPP4BY7kK
EBvrEQ4GWLALnmjp3t63VW26+HVGQ5illXtQENnl5ecUkMf099Pt319VDwiFzlwLc/CdORYMH0eu
XIf7aw+2nW7H5ygl8Kxug8w/8m2LFiDMeRRFWRXSAD/H3MCQbp7R8/F3COwAtUpAC1Lgw8UOXiei
QrSajbjluIerB/1nFexMGqVo/9/rfdw8cCR29ZQXP80oaXkeIxzV2CD5pd9oe5moW8458xCUa9ep
aAoMAjfg2taorWucJ+/xL5fAqGUPVW6okQFAct9hFKXDfUKv66rFJjHaGNRo/RgYEFUw7Dz+yul9
b4vHinLWwZFVNt2VWBU4mFSgjA+vv6w3eJjvf3UZWJUbWEIjtTIAgsu0jTfH3K02txFWzdZio5g7
PY5NmmtIIV2Snf8skpAbbp6Vzo37/DXNbuGHm3khlMn8TlI3LxUmVWB2FnRGaPOSgpyFsKrVUPsp
iktci/Lsk/iSUd7LfOWwUW6EQdoo2gDVDJtnS0sPD4pGyeG24GWe09Elmc+TqDXn6AplXuZiuwr0
klv4B6lNR3F/SWQX7wakakaee79yx69w5r8vcKS8zAZxXg3e/7t5w0ae7K4cCIiTUeSC+sB57Dlz
BWNVyQKU2OV4ibtygnLWgTs/bkXLXkEwmzWNBWhWBEB4P1unf7kr3Pq5cERbeqHxe0A4t33F/F2h
MVtmFbmEyaV6fnn1Tq5YUhXUGR28n+rj9pXk4TBXspLNvknqGQc15gNRztQ78x5ePAzGysKGCJre
YedGqm+8B0QabdTOV6S83F4L54TYSHPcGL0RzzigTSZ5xw0mrGgXDCbFAxiFoSinY8cLW00vScKE
vQpfeqcm5i7cEQX+Iv/6rwWyrqCYLfOEHsRtMqA0dMEaeLS4AU0pJCBwwIX+gxfwWT2hPyv7snCL
C1pHShtH88owa8IVaEfPsfvJMS/r2mYBwniMsorRne0AkJhEu8PoTGfESZ45vhAXhfFYRq2xjEAE
Sumom1N8KKn/LH0+jz84QLwtY/yWoZhilEl8bVn7Jm31Jyf7+Xlbnr9XW5mgUsPQKzRqguZcYVPB
eS/1VW+o8xPZO2FSz27cp2dvc/Hs8BSeUApx/Gd4GY85xgLyiN6+fpsxpVfYjEb1Ua4sDjqw04Am
7xXm4tWF09lVsEkdX9221SHHcLS7qt93NkrB68HuFCo6IwVZyPBPns4kIeEBbRrqZ7o3nHKvuElO
zIqkJ/Mk72OV+B8lhmdHJP1VYSLRSKLX/pj5tu9tWz+lyilJLSJtxTfP3AiYkv7DjGkwvKHqMKwu
zbTpMgdDZBuddD4nL7pifMFqoaG3Em0LqPlhAtZdloH5u5Lw+pXs4jBp5Dm07dtHy4Ng7kJn4Gmr
WP0cE5epqx/fnniNF2te6dUqmIugCLI+yo2YXfKKvJaOTBWfZBr28YHX27umra6gmLvQNmpu6hVW
UzvRrkjoK2gQK1omdM67GLuUYxtX9PwVnHrtTliBDLL8FHAHzLILifTP7bNZUyFXv8+IvmqqSTOh
YvQy3SHLb6CiK6AZ2b7kW/nxNtSKY3SFxPgUGEdSKr4EpHEj01O9MX9v/w6AcSPUWKsiRZ/mJJJI
f+n3FWcBK1rwagGM+zBIdZ5lEa4KQsM71akS8rb95Bw3767M37AwTmUfyn0bQ5BD9Ny5Y+uMypYX
b7p9EKgavMaoYq/CYHBgtJ+nfKPaxYvHqcS/vVNg5b5GiJWpMT0RJ+E956S79BahuU05Npa3DObO
e6XeSWaJZRw6BOqf+/+VjAyVL38U47cOnESqB6UUkU3JySkkkf1oOTGvE4O3BOZygz4/84d6RNxH
RFISQ7XtjlMJu/JWuFoFc709IdN7KZnVR7hHnbAr88rOOQoE84ivz3qIw1r2PCAIB3F/mrMm4NAa
3Gff5vW+3r4busjcbxEx+qk2cCJlSUxCfVQilFuufl/Jol3tGHPLixz8z3GDM3nF20qGlTdoeTRe
9hyX6rZe11miGbSg5UqmYjGXXUN4jxDOTrEuLsy9iqHz+HGxs92JpB/hqSm5wWTOTn1JxkJX5Wmq
1n0AfdhTxf0591XqJLyPeM9djjL5SrkvYDzVCDQvh4BpxHXFJ/qeOxylu4oggyYNUwwwm+HbW0c3
wY/QKbgkBqqp8oloD6R/53hBa7XV6Mv4g8Ko9jpTptC3ZFyUrUHsGkNGEX1wMWvJBlN2Tjwkt7sN
5pKTHI5FfNY32wat+O2PT+dNvNvz4qirqufP17AiAl88VAQRa45J/rO0/0F9NWdXV4VwgcAYgVzO
c7/0gIDZ5BYV7g89rutti7+q3RYQjAlAM2SRyRkgXnBsOlBy3uBi3iIYby9CckhQG8h4UtluSMxj
oJOCckSDI39fmZSFhCdtUMp9DxCNBB2p8fKw7ly0xeSX29vFw2GMgdqadVg22K6R/qwm10JTBHW0
59sgvB1j7EE1mGGt41Quh+roojbRrl4qehuCJ7uMIQi7fojzHhDGndsdoi1Ps/HEal7i4jxq3cit
ssZ5oNF4sBuwCj/dXgAPgFEFVjYhrw39f5meXrXH1uXWVa+q5j8X4+uxvViBGg1BnM7c9CDd31nk
NT4PBGnNZO+7t1fCOYqvRsEFUDsoaOgVAJT9zskdbnr4zrnjEkdqv7gLFxC10LZ6K+G0S6exJVek
GvJKGRWQaA7RU9pV1HhwKvL0ziuG50jyVyf+AlhTg3bugZw3UbLriPzY90R7v71/vMWp16KG4UkF
hqwCI9r1jvnyW9oYm+nj7/TLVwZ8sZDBbK0iMwDSUy0H7ZYt0X+q81+CMPde8coxAe0K7n35AgV2
TndouqK88py1rPLSirIDY2Fgm7GbBc4erA3aYTu6ay7la+yqvw7qlgf3nW1hfgUsLhKjCqLa6/qu
hvC9dhhf7ITH0wVdiPfxgO7iYa+8UDoMNtYpxc4nukf/ZWRj8QGMqohaP9FABDAL4cnf+nv1ySRP
hm3+mxfbHxg2dat2Q58Fs7F+FTeH8atIBZ2E+a/b0r4ep1nAMD7BFBhZUXo4vQGmAXVw728ezTac
OyWt+tYLFMYtwKDhbDQC7BlqSXsHc4s800YYEYmlQD5FpID24HHHcFfGOAqhFxpojsMG2k1G8oi8
IY4WultMPfnLLWQ0RtBH5aiG2EK8StPncPPjLaPGPS+ixtF9bE4uEQXPSCXtq+R3IP6uc3iULNwd
YxQG2imHVBsAcUq3rhu9Z7VLk9fbu7W6DDQyzpU1JsaNMtfXDK1yqHITngLYnP/JQR6nb8N/o/gW
GMwNLeJQF6QEGBh5FIMtV9qrr+OBF0RdNRR/UL5Z9FLTkLDWZ98t+kd5QB3+XOxrcNay/ppfwDAX
VDfBPmHAf7vYIw3uLaLShkj75ry9fS5fFS1MxB1N4/85GNaoY2SD6Tc5cOJiYzjGT4/MrGOEOuDQ
3O3P9eUQ7QTX3NfEwIuoAFEvOqo5T/D1UO7iI5g7m4MrVC/CebFyfvAfMDlIf4IN+REQYZPaPFuy
LvALOObmToGHhtcRgnI4yeiWtaVuLpKRN7xlrTp/CxzGzQ/TvE/z2pifdshMkNfO9vfT5+ftE+Tc
LHaGa5V2SeiLAEEbWvlykHuClxGaUW6jzDrglpiwnv5gBR7Im1GSA6Ih0mMGzb/y9RebxWiIMUuD
sexmQcRsYBvNze9/twJGO4Ryg/amHr8/oBfknHHLGmZbdmOHWMONJvBxjDXs0Fea1v3lO+GOvkUO
jw1hrbNheWPZwquglxEVE7CQua5BpncTQdUv5rxx6/85kvUVR1l4q92ge7nnY0UpAfEzbUnw8NKi
SVi4C+6LXSVuOmSF0bZjXG6fFEfDsr3vgtlncxp6foVbT8JddwFfgKsHNkekV5cHsrG51g9F5uw+
ov+sgn61oHTal+YQ755jm6vFVzXAAoNxgMY+jIW+B8ZB32RHcS/ZAxkV+vbv3pkm+nfBVwnqKJb9
ALRZceiHYY6zekkuIFx+8UkIzhSYptuHs/rOXAAxOk3v0rYuxWgGMjDIBd2BvDLjdQFfQDD+CEY4
T1IyxXMZkgTvdHRq+jFQ2HI7ILwo86qsLbAYvTY0w4jhWtg3DK4/g9UPL4jQtng+w7rFWcAwys2a
zKkwIsC8TvZ0vNfv2uNDzgnzre8bxnWiix/SjHEF10/YuptGDILI5lKHzs3f+jf4pbS2x5yormxz
RW72QL4pvD9wxiz7C/VQR5gTJohFjsfs5I4vYCkk9xP1XiWHY+HWd2+BxPhCpZVZXaQBScQo7LvA
VjGQKcWCeMKwKtsLHOa2YtZqKyiYGXmxMXpBgJ0TODn+1ZUYqNDA1JG5RZ1N8re92sV9WkHcwCap
09nvmMPN/Er2NXu9BGK2LPO8QU+9Zr6m8TnEqKyuspvjr4GUtvwbElEfy0tD/81BLVGZDRSFxlOn
ERuokOk1xbuyAcl8h5gQD2j+IVb2lkCMwzhInTCMaZtfDMQFk39UWpPHjExOdS72nBDh6rVaYjHe
YhKJftaUOLPGhQc3OtJ8q9zaLqAteEMr1tTREovRrtrYQgh1HFs3s+Vu0cmR26Drt2/rcIknHfPf
F1fXqBULE70BUyDfObMOg9f0DpMqIPIdbRyMH/OhBrm0cDxYRtmiRlYyGqueFdTkVjuQHNrqm+qg
drlxkvPwU3rR+YPt1y71cksZ1RsnKF+OwWeImzDlpH0ZHcM1XOu1fwuoj0SZYVJRc9J7bqsRV3AY
fRx2ymBqFZZbYZfRwEaLAyhkwB1bbLhkFLMQ/vcL8W2yipImupyos+C48sycfnSlo05TzSHjE096
1pyaPzv6bbAKntmR0KBNBkKavMuOT373drvzDrzn05qBWeIw2qTvi77RE+CAhehX6gTuR+NkZxlD
JLg+NW9JjD6xprjw+xxQk6si/Y8BQ0hsZ6h65Do38y/dOihGm2iCKotBiYMyzIhofecqyseoPlhI
PmaiXcGvrmy92/bNxmrfyqL7n2mrEUfFpFT1i0cNbM+MUCZGGFZBPc5FlwZyQgqMqVPgxZ/R2zpm
/dr9B+fLEi5UDDxuTfDbL5z6Z+9KTrb5F/WjoM0EQxYI1E2QQDJLEUxVaBJjmOUQvY/zmQkn7Y0/
vnBNDjHs1UCuXpTRFsZoEL+3hNoH1y3YCkTqZpCOe23zHLvvt3dsVV8scZj1aFI9Bp0BHPDo/8aM
XRLuRtfaSEg++zav1v/rAFhBXKCxBzSEqpp6MtAwTZj8Gg6/p5c9jy1JXlNLSxDGDZm8viqDWS31
mE2XEuU3nnO2PhJwGdl3j5Pt4vV67+9U1Rk+o+3e2vGmtaymKZZfwCiRJBTltBPxBVO31/LD8+HB
P7dEJOd+B7fL5Ej9moVbojF6xJva2BAmoGlgHUAgo31t3m5Lydq9WiIw+mNQxwFCCqPiv6G2rguo
sbsN8H3YMjTEEoHxQQx5FButxhoqW55JbSY7Qx24QbRdSl5P/kNIE9K796pvD8+O/bbP6CdPS649
zZefwPgnrWBYk6/NLhf4BmIEcmXyyeN252EwzogRppjlMrta7cuucBrnzbd5y1iNay7XwWiOss6a
0dS+xMHA2NMLqogdz+5QbfIsHqz72wfHWxCjPoJElPJ0Vh/KnTvDDHRE4uM2xvwbN5QGG/xu/Nyr
xwZ2EoEg+U0lKUa3YbaCfRuFI+NsLlseJzkcQqD0EDuQO08BPX/ehuAthFELmTrUpiBgs+wQzi6J
6URjVEzx6gpX9QH4Ik0d1IWqxj7JraiQ8rwT88tPxZ128b26vb2M7zOt58v6B4B9hBcCpjiH5YR1
ZIHj6nudDiCBiIickwpW/ZxVlDsubVWpLzAZpR4piR8ZJewuGOFpTnQ0a8/erW53VHRpefe3a2TO
Si7zoopTbCL8d5UKGIooPyduTPVLR98CR9iJc4Nrt+FI4bqFBLm+LOMOKwor7F1fKCDblBB22HR2
9E9NA5Hkl300cPMfa+4nqG3/g8TsqKBCGY0KkDQZEt+4GjkNuT1tWpnbTsSDYjazN/R8kAJ5tlBu
ZMen4x4U+vws7Pwz3xTFYkWMIQSdb2imCs6sjrcIF2Pos0rU35JD+8nlyQcPizGJcGizIkqwpMnt
wDgeBaCUU2h99xCiRYUXI1rNaS/PijGPda9lKZg00eoDBibFSY9WhUBAs5lfJSgZPORbpMtosLl9
0Vf11WI/GYsIVtYhFzugKuamrl+K9t5sNtqzmDyLrZuK5DbaavYR4UrM+wLnMoLjzJbGhSEKYqzg
lXK3c1Fu15+OA6rH/k3GdgnD7CVG4BWgNlTnt7lFWpVIh+Kn/ot3j+fb810W/yyG2bu4AXW85GMx
qOkrSfA6N4MePWK8gN3w9r6tn9IfJManaMVGmGoLjx7RSZ2PhBznJyTPx+QezuwILJ5WlVW0fjkf
jp0cT5kNhn1YesXhXat12/VnMfNiFzCBZ6iCHgAmu7fdwW6d+rnciU/DW08iWtktJ3w9f/WNU2Lz
Z0KCkRO5h1v8OmWkOBeo7sy4HFNfOvsbiorh5WA7nedLz+pxsShJAPloUELiZio9yX0NbfrShjTe
KtvAlS+ozN91j4nj8YRwVTIWuIyGR/mDqhcJcCtkNH6Wz/fl/cNt2VvdvwUCo9gLVDFGWg2Eg3dC
8yGFXuecEG8NjE4fMe0e6TIgYOpKuvXPgwd6uLu+3vr9v+neRYj8zzkxCkjLKn8sRWChgc+WHkWS
bR543YazdrmWBZB4q+gRlzDzyvjWcaeqfpPkltpe7B3PzM6fd+unr4/79sF+94avP5M5WG1qx8Cf
lBaMKrWbnnqX8hKuvI1gDrYHBXTvq9iIX4/3vLpU3m8zB6kPTaq3Bn47pdw5YSvvq+utYe2Hbwkt
yLTbi2I/1jboepyjD+P79P70cvsMVnoGrpEYG1JAEwrdvEUx2YG1uCcHKIwn3SYufXrMNoefNu6b
YztoPXQ4FYFfiehbwsRYFQ8dlXHVQQBO7s/+OXw2nZR+gHz6ZHd3j4GNce87ug2fHNraT9tzanvU
d63d++0d4J0jY3QwNTYSuwof4T4iNsqxm99NzfXuMqam7cxRHE38+EA+eLd8Jay2/PFvXXZmq2m1
72vt5SV2hHO6KX4lBBzu0bMtFBy/6fa1Z9vt/mbDMe/y2lLJkjdVmjxv+D3nKHlfyVz3Uqg9Lywh
y3/9yzPywrp2U6tY3qyqwB3NK+y8LYA6S9s4CmIa9iO+WiOEcKLiK3HKaxlhrncWp01ozTIC9vvH
2nLk/PkheWxchJTt4/uxBW/oeDgqL41GjVPwKxhIdIx4VPxftXb//aJ/66vrJW80zPmOYZg1VUiM
qYvucY5r1yTblu7r80g2W+fzL8WBudmjYWSdIGJjB0I5P63wRI252EOBws9Yx2/jURaXJH7IN3vn
7jiSR2o/tOS4faPvT+2BbuyZ222vRHbJ82M5n8DEuW/fye/jlswrOflyzRcCHgYS2jkmrOfwsyXI
cEe2e/J2FZGJ84EpALfRMGfvphuhf6m2BVwvW5PRJxDLkuxsi+wGW/gVk/cYKdN6K5Bd5aKtMCV5
SVTVjs8nFMhoO8HZBe5hNyK8LftE+XWnnV+bjLby4TKA1B/TclPnpBHRJ6XjF8522rab13pzZ4qO
8lt/kDDdbaNihO/GOiqYp0cCk4QYPjnsSzBbEPMkPYIVhPgBylKTXZuQ5l7/lFBFuQP9Av7DZIeH
AZM6Mfprkxx/fCoRUvTmubKlpzqzo/vOwwiPx+xYNE7+Yrg5bfC5wm/zTYu+KiKijPQbxcVs0Zrm
Rw/BpXQjYd7H6T6f+dI+TuKucTeF+2ERDR2uO2TMqLgvnVMP0DDeDnbUIqeNkIb2S3Smw3BXku7p
znQCikA2JpHpNLALNzLJ664kGDANa5bT4Q41vK7QkJ2rbSCpVkrxHKWgDVbI23GzBRfEo7EJHcdw
EJE+WQ/+ociQxngw96kDas/eLZA6T35pmKA3kdEeJGp9GAd5pzZES5HxPd8Hdj6QnR7OdVP6AQG6
hwbjNXvPftfQnWGSsqfHN/FXutn/KA/n0tZe7uTO6cgTxqdldgq+J2Un2A/evng2LlpBwLgKSmMM
DXIEuMYbEA5LyGvo5663x63o7Nr9c/4rram2CWxqtuCNCV3jDNvnNNQowOSFvjaUaEBGMEwgnhC9
83ZOsX3qiQJO3Ozzvbflu+37c/9DUwgJ9ra+H3fmIxou9qiW3ZLqQ+/JZq9D+CeBNCdKMngeVIXq
+o0RTRdDIW6F0RXRh0GtXXRGqcsdcZ4qkjilHdtg+uow4/hHRzvMcdrH9mcrgQZqW5HdXjnR6eEc
uuL/kXZlu5EbyfaHhkByJ1+TZO2lfe0XQmpJ3JL7zq+/h5o7VlU2byWmrw3bMAxXMDIjY48TVL6r
HkNowAc4vriP7upqi/951dNiwKEhc9XhW9zAwelvjI8rHZ1BjoUfxUlIzkvoZu/TegV09gz/Knv7
lK6wa+lZQrH/w/fy9x4Q1wzNuRrt3ajwbOZdbZ4d9qmtr/P9VeuAUwBKmCgJryPsR3ko1vaNLO8Z
bd3k8RNWboTkH/wDwGOL4wcGRalW0A+yUWi9mczVbs12Ob2zP4KMhl+RO774q0fzBiuri8cWNddd
jpFjFw+N0MFDvn5D1fVuK2WuH0AqQ691siMK3mtH/3hLHKDHqncz7M+udevaoRtGcbS/kQmVtles
oeN1vWdelVC62XolQOJtFzPTgafcSPB3kuuCbkbHx9l8QVcBj5Q2+8ePl/T6KV0Nt+ExfnOzYTVt
CB5Dy447A/xfVmhLZlYHkJFmaqqGIV9efRphbEpS5HfowVVXePoD/RVdzQ0ZzG1Sal0bqxkG3t7i
qnYR+r4F5khIn/Op5KlWK6bZHeAj5dSR99HDwyoCnn67Qu/QTb4t4DmrNzbUaHYURBDfvHHG/Yx3
zusy0jAmmQXa5Uh/PdhAMYgcnyJLubl8yAvNPZhAODnk2SCeGA1CAhPj4FL38OJG3hGoN+pV+YLH
omOdrymucf2ZXTsnx8VggdWwyahwp0VBn1/lp5ju5RUegIitBf8PbKlYqaIqqgGIunO2lKILlc4P
+gebotqfkRU0JEbp8xv0usfAwypvhAhyCxWAmbcfmtxRJmXcpoEFmkB2z0KYQex2iVZfvYA3kYty
ztrl6xf9FvfJg5orcVfAQ3HvBF/5Z/rn3PfhLjoMarnCOrfZAbdp4ulXOoD7e5oLyCgiOpwvDgiy
XKoZ6LysAKhG6fFacn4dHwIPpo5usGzpae8Rev+0EeErLkjYST7I+K61nTycIKlLOZ2jFxSzRNGL
yBPmB6BMayh6aQ5fnvbdahW6DzH6SDL6/AAHZHVHN95WX++eQuoAKv5jdHaBK2qX+e4B5zTQGX+c
M+5rCiubAfy9uO7x7uP6elPSV7iWq31OUw9NlKsV5Dx39t3ed7FqCvhvAXUnFEedr/Xt4Hj33k7b
38M00JvIvfuCsd7uPjefVwQW6lmlx2MIF2xjeZcl+nuS9MJ383U4ye5qADbAC5ZX17573B7dHp/6
a6VvaoQNGFZLVyo9YINhfi2q4Ate03c8cCIS8SRjGfWc9kkdTyRu2p+luLMHxY9eGX2YDeUcTLgP
AT1u55NeO977A1piQgo3LXNb1/2IEAuOyOnM3pruOnCtDIrQSZDb/Ybxv3TI5zroX2phMClR8DHY
u+BuX+6eg1tt+7I+utvSsW4a6m3WDr3HPzE5g7YCw/Pwgc56c48lm4DJ2IikVfAY+QqUFJqW0c2X
DkRFkSmeeeF5tZH+V7EsFSMTf5iScAzSJsXSXAQslQw3qH+xNhgTldx6L7rlJW12SovTx3qIvjJA
2nXQmpHXbX779H6+y8tPZMm5wKrqH4443Tz6UZoMhg6EJ+eY3L2nDnvDNIMQAX4BAgDW8IQOp5tt
ZtW5rYOOiYCv936p7xVWggDtNgNwuYSWfGw5pd7jV7W6zKDoFLkUaFvHqPCy71MkXvDLhO25N3sq
aooTkbHOfYwwtscpKsCey3yqptT/nUIoGF7gZXYWMz0Y1MEOUcX+Xr54TkgPzST3Bws+2lHG8Bbs
QbWREHGGaA6qEEWkbrDqN+aWfc4IC6XgsS9VFE6pc29dLtRijMqZent3V28z7+Mye4sp11MCnNCP
rK7kWgUBOV2lo5ubnuI7r8GW1J79NPourk60uOj/oAl8SFMxZew65+6OTH4ijTYe9dEGPJGxi5EY
b7zJc7LHv+LuhxJnRyVsa23VGNy5/lM8ubWL4DVx2w3BhUmCzORiCmiezv1ftnjjBwjxrOoisFW4
Ou2xc1Km/pZgUgkQ/iZQiQQZ7CWXFy/8h9555epfiTZMQSqDOfY6bfSrtaOgEBvugvvLh7gUip3R
4UMxP6x9LUI4hERKvtFctVtJXrFHK4WyT7Ggix19+BWI63cxaujGVWlSkVIR8sq9gxDbX+pwvsgR
CaPEazbWQfbuy/f/96Fy78GPJQnT6bjEETt0MD+CVTqrR+vqLyb5Z/X8c3mcGYgVpbS78ZuhGcUu
BdBCv8J2rbWQo/k1/WlCfyhxhiAyLG1kAzia94XagM7qMJ6O6bmreXrOh68UI08RYaBSSHnJazrl
kTMFGZEq25bnd74CdOWN4UrrABTlm8sCumwKfhjk1EmshZkUBgj9UsyMJGsGzOW3SNhNpMwidukc
OV3SqpaNlUu4Me22R0YVO38dAAijwFjAsbUdfxUBanTdQXvu2FHaBtf1RtTPJ7hKvvGCSXWq+Bps
6+jUj20LzBgjKFwj9Dr/678+U+DbGpqiwPECyC13dWk/FlUugdlu9VIDJKzC5MG9yLYu5z9OqHA3
Z7T2NAXYBv7wZNPQSQY6ALE1oLWroEmGedEquB/fhVQXLvKMN+4itZSpWqpBLLvVt0+JWFX2kItc
7YSbNxYu7ITUH7M+ta9EQTm/vZQSzMbqnuLei1pwVRERzg7IhlEGAUAeMVxh77PXDHmyZqN55a19
N90yax5hRr+bU8BRyTdf1a2yOUB7Z3T3iByp62IE1QV6jUs2trDJfskLPTsA3nbk6Zhl8w3jrInl
lI6NXp53/3DzWeyfC3QAUmMzUmk7+qiiXRbhJZuhy2gGtTUMz2D9O0c700mQxDH0wuhgFtA/HN4K
oXv4PeHOaYUzIpxhSvu4Rz8oiJReemVfadftY7AztuVa96LbBDO9s028yrzNfkAq/KtFQ9ZXdish
hU5HDFqIkhdL4cXZ93D2y070oaxNfE+1Oioe0eh68LqrBg1aovFy4flyJiyVzKI1apBy/bkOkwAD
+fHefhVFTAvq/Ywjzn4R9NsyPQSZ43uwu7EgMj01vMuysviETkSFU3dKW5JSG0GjuPEPlaetbhHD
C1x5ER+csksMOQ5Ig+zrMb6JvN/SukII9jc29+y0OOWGMR4lrgg4Kb3ay73WQxM2zHsqXqi85Maf
kuIb2lkgDzoMb/+AGWVq7tV9gJLbVb5qHoujiK+lpMcZMU7J2RN6oTUJpydfyy8EiuS4NVH9lN0V
hg1/abvxGOyYa0CfuK/t1sne9E3uSM7BUzUK1eZTp9zuwqOKOhSKYJ6/utptutfLUrSU/jr7SF7j
hJ1SsPlErAHDCs+RiuIXZp3NfpV3m9BYtyrNVTeq1sCMj+XraKST7oSTUxGHpZ4fo3iExvmx8OLQ
jaddVdzW5ZoU94LPnD/jgs4yOZ0V4ySNpkHZgTj+Tn8O9sN35XPtkT0AgjcxdXBA7x8lAFGi1ZOA
+PJTM0wVQxYattdwFzkYxqjnIS5ydPq3F9Qqe9qgYJ650a4/Mgv1vckpJupFD9o1LFeL/5rQfm+7
hSv4kpnSH8eAHbAG3BxL+WNdJlEkNZCwWRKOcdwhUS6jDI7q7We5vRk2EUaZXlF7u4+ptscUnCsa
alrW1D/FH8Jp6kytfDvsEFaprZN8YvFousUjvRdwuah1TqhwSjpICkPOAhw3caoPyUlekZUX4eIu
W4ITIpyKZoCEUqwYROBJPBkY0okQDfYPhN5evrKFbMhpvYxHs25JSSqtAB1gDt8p9yoiwM1lCstK
7YQVTktPVWqlzSyeMGrd9ecr2+SuwLcWHheno1Udo71VBhojNmfIm2Lf7eoPJ16L9iAsPrUfXr6/
4yQlHoQdambfEgbpHrbSnbHqkKO6fGLLSk83Vc1AgkxDjhbP7IRKpJEoa4ukR9oU2CL+k5046h69
InCrrRXbOK9zPKagO0tDlkB/qtYfAhFfdjJPvoCTcS1kQTOpYf/wMmQUUILBrtvb6FyYx+piSvbZ
0boCDiU2L2drYTSxqExPiHOyP9qqJg0JiA8thrS3GfUPHu08T6C0l9pa0f9sGrqGxae2rXFMRnHY
qqFe9XhjGjoVugh3CjANZ8iwi+0YbbRdSfXJbZ7bmNYP2CK4L0qoLRIDLNJ4Tu7x900h6hpb1C4n
H8Uxj1KPORmsg9+EnU0scbSHRwD+18+XRWz5wViyigEXWVPl7100JyKGXTNZxLBA5GHcTagkvTqP
wkLDfHx/GAMLZoAQA9MG/KpzH0sRhtAfZk6yF+PXXrtl18Z2uBtSmmFX769bUSPtUj5Bx0i8iutE
HkgzuQvNMb+uSz7rH6Kv5GneOztnliPnsHr+fYUqTkDNo3w7oe/mPlwXMRUc6WzjeX4B94k6hKUY
uqpyHu+Yk3yISdpDlY6Yr6geEg+YlQeC5a3D+l40qSzPSuASOU6tRrlcRFZS9oCbwW6I8mo1AMLf
R/eVI611ERzad63vD2oK9iroponnwmP3BFnVl5kFeancYRU/NKkTmI4BamzjOYfX1wnOYP5KMBH9
ITjWJTFSTihz3k3jT34edXX/b1h8dFQd5swGVuB+KCuFlsjwCUzi0gs8Jci5nMGo+rnUgtXQp0f1
wKjOKFk1IiW/pOUgqrZqmrPUGJy4dMk0sQoA4uhms6iKdYBl5tTabVpghzF5G6yVIdkORu0cG1hP
+ZXPXlNpM5pvcajQrtjlMtobs66jRr6RQwzzE8EHLsz66Wix/vlATsBqJY/UYn5NeErmKtkFNDh+
+oDMeA0csmGlGPZzyRk5pchZcSPOOtUKcPIqkO/KHauhlWt17kKU/BfD2F5NRxsFodDp4OMDj0KI
arvkvyrQicQ2DFs3TO4DwkhSzTHGB+jAqzzc2RgqGJwrSZjHXdZUP4QsbhLL6qtxamYZewKyO4ai
XhKqefYqu5eBXb7TIAnu1ZuyL5w2o/HOvmmOohzXUhUO1/sPr3zUoHZKl5ASn7Cf8cy7bf9ZHovn
bD+t0+0bpkix3n7jxd4mXvtXokTSkhulaIaB6UrZVP4AxJ2YrzBWjAipyzlrhl4/YT/LwnA4xPeE
BneXmsXQg5eDxrG5yRJnzqXs4LisH5GXpGihkVxRymP5xfyQ5MtVvlwW/dhPPQrR+j5FFDY3y3o3
AGwPj5Irb8t3YeFv0eickOS0o+8nxejHMLLuvNasvsXGbmCOYdQYUiMGg1mkpqtYkqobmq1Z3JmS
iXXYUqLBpG9XEXEyF/BHxnV/aH7Fu1GQ3FmM5pAr/w8x3uT4bQr8lBrEnkzkWlAblrG+SQEwERN5
gotZ81NS3CkaEUuAVav0D/66+QCAVHilmNs6X+HP0gtRjhse9fWEtGPfCiotSyVOrOf94ZKzNnbL
RqNPQbpZmfQ6VrymoeiTYLcNejLQFS5ykhY9v1OC8x2feH5pVqYJ9pXMOaZYRooRCg4wa1RC6+Lf
WG7dmBf6qZapGJwrmyAmG1Nbnx1AQJmgnWqOIQbnt+JuQk/cV7AYaMJR0BTEYPhL56RTTQxJAgIN
tMqgohHYaqVuoqRKpmsjxQ5k2rW53bhFagKEtPPLqKQNq+QKixCt1vD8Vmm+VMmUf18+hu8NyH+4
Thi5teY1zLby3fJ3cuBkSqRc7pPhgSFk0xy5fRmVHVPp0PbUDvOVBUwZ9osAgFXGZI11F0+/24SW
6i1DiYi96G82Q0+7Xr4z+VbJqDI+I3Xn1dUxV79SpXQY2jKV96SgCUFjOE0yx6jWY70FVINpCCry
i4obADnwsoEJZfO85HpMzF6NhwesHIyNz+4+ywFL+pbcq4+XT235Mn8o8YW50pSDSlFAKd7agP/G
JEbwPg67BLuwcHu/onAdI6vVbwVkFwqsOqpz/2Hwexzx5LJmby0AONmAUUcZPXao06nOrhFm+pc8
nXltMlo1bOxnNTnfKh7UiUioIT9EWGQ6XdU3olzYd7TBS90pBe4xWKqUJxifGR7MHP2qkk+N0Ru9
KsM4SLSbDoNNu212XWiO/qKEWxau/QJzLVjOEtF22ACerXYU1SUqVov2R4J8WgxpnZyx2FrBWtph
CWRnXDHLbYuNLQyllnxj6ESVqJqMjiqdV4pqT5K0gCGt3PTr2EmOsS2wb8Vzis/uKHb7lqT6lByn
EqdM6ytJ62cdPEdux4cMkGCm9zzXRSzv6x5JU2GSY0kCTmlyOZ7R14caneo99qYjj3gNNLAc+12M
bQrwjkPi5i58v40uguRZdDxPyXIhcla0aTRNIJsDyxp4ENeAUIAqoloP715zZ8+IbHo0NJb7fF+5
8TH3UOUUpJdm2eNlc066oAfMMLE+nJPNXG/91KrJ3F7wzlzTm5w3thbNWyzmsE6o8Lm6LEYQF5Rq
j6dc0vdriaKE4mBVX0Ob++QQ781SNGKx6ACekuT8iLxRGCCiwNjoaZ/Tg7v65XYHzQ1uurW2SX6H
nkBbLfljp/S4dzJIGUEnJ+gdC+xXigrnc7pKsOgbBZk5PvsQpT+XYnEdSE6yjIdJsJj73HdopKRI
xw4umdb5zA1NRKhD1DBHmgDfeJm3ZRn5IcWFx/3oE0VuLaS81+pLrdPSdE0MaUkA81VWkyagtmhu
dEAcaibAoy200JxzFjRG5IcaOHPh2tZ3+c53YV7ujH0s7A9cPsQfUpzub7tRkvsYbtGIbZvDdiyp
76K7ACW0zHPre2mLpgGRoCwFtqfscS+OlNMQocF5DmyJ014F3u/WndA6kQnL99osA38+7n/Y44Og
quxrVVJBiqWQi8aRtdBlhiOjD2vaJa1bZMxjH0N6zPPIaVu38frpJbYm2gODLNup2tHu3d5HhnAX
1Vs9CCDKTtWu/Naxf7X2A8v3vuF17HcTvtTF0Q4/JgCYZJsxWYXAGAu8HJFX5euHXrsm9VU8bHwm
WGe6GFui09KUTVvXVKAEnUsLEseWxYDC/PCy/0UMJ0dHp+fc2u5XgfE5V9ik9O118Gd6So+7Pp+o
ed2p/gBs7hFdkDawR55Q2nO3d9s707nxnl/NkTq6wza7Zg18EqxODq4xi/Bx+U1+O11/fAd6P9CC
pqi6qXHfkSdYd5tZ/fjw8oKcxQQAVeD6TRu0KgwYG6EH6r3F6Cbo1veFU6y/sFkctcj97eWv4N4P
EN6/YU8xEGzaNnaIck/VBApkFuZqfFBZB5A/ybhto6yDu/91mQ6ngf5NBzCImmWiqVXROTrInfsT
aiDJIU99ex+PtuWo6aC7ZZJGTt721bqya2ubK6UryVVDL1PXzp/R/1LHNgPMC6KfV+NMSTKmiR+U
ZnzoDva7Kur15jye719XCUIyzcDuOPM7OXTi5iKHmPhqOsUHxuAUms020uHk1t0qLR6Uep0bvy5z
s3Rnp/Q4D8seAqsENmh8MOFQalLi5JitNorny1TmGzkRzz+4ms/0hKu8wLZESZbjg2IMuCH7CDyq
a9Tld51dbOJEELov3RBwd4Flr1mzjzrzfEJNQSVgRM98fKi0iTh5GgyOOsiTe5knPl7/N1PIimKR
hm5jKyxHpsjztGGExIdSz1ca2Ui5WylOZfXrycjckaFFw7KwGFC0e4vT43/Q5Wx9UYRQ4wauzEAX
VrduUrRkFjdtIWJw8RhP+OOemc4SWcmxVOPQYzvIvWi6cFHwTn6d09SS3WdNN5+eAhztWHojAfGs
RBY81kUq6LywDQg5PCPOD+sLPS7RuYPHahfrXsF2gxRD1YVggcKieJ9Q4R+RjckJMgXJQQdWvF84
jYI2Dka8fPysRfH3Ii3bsqB6LMS8PHanRGqo2YokB4sAB1fVE4yEJBFxlSqI13KaA+K3SOr1ZVlf
OkYEfLPCVZAb5jN+QebLELMoOcjaZ9OGDutyR0v+wnxo6FEhyGECPZRvEvHBblpgifdh0OSrTidX
QaNfDaN9d5mXpQPEHmcMguiIc9Asea4dujTtgFxUJgdzXCXVm6kdMkBS6Kqb1M5lSoundkKJ03p9
R2xNUooEIk63YUjLePUXBHRTmYfFAALOm6KgV4e2aECgJKlnDWsymq4dCIR7Sd1oJ0S4J4QBPNKS
Nk8ORe35wPgIdma2nkSL6BfPCiYVo0dorYAMnN+K2mnqlJAel195pLyK08wJYc0vn9cSKzq2nOgy
Qe6T6JzOSabct1EhTg5V6GnD0fYdW7tNFO8ylW9Hmrd2p2Q4Z4yMyB+YasQOBPunKeumHpuU5VcZ
heiaTr7hu1KaMrc06tAb/NZy2gbIF7kmAQG88XdpPhYOyl1o4NB6yWsqw6ZBNARup06dow+d5o2j
Oj1c/uqlCzj5aIMrfFVyge4pDWfTY5NpuVYnTzYEdnnJt0ECWAGmHZw3whfxmg4dyl3VxIfA2Lft
Y6lF10qNbrTOpFn72auV4CIWWZKhTIDqoCl/7G0vSZDnLSK6Q2o3KFM0OtmrVZZQu4p1gYJcspVo
1/qHFHflVYWVynHcxgfAcaAa8RdXg0o08jEGKqA6Z/An1rdyNZ8bAzpOnZpOWEyO3QvU7+LjOKEy
680Tr6lSx2DCrg6woGDrQ1Ls9JE52PYwGe39X/ADMUApF0YFduycUg0EjmKUuvjQRG+6eTsFtz37
G2YwdKTBWsky4fvhsZ8D64YbuIB6/Dj2GjWB3mnYt0L3eSkUmYeb/kOHU1uaXSeSMsEXS1vV04vI
0SRAnEiYWRmAlDISx5bREhEKDnDR9dRRXEQ7DbBwTX4MeUQzUj32cJ5GHWNw7Lqv5HVQOEPXb4ws
ckL/t4IuEKtuRaK4KOeIS5AbR5BnGpxJKwDjMKhYH3dgceyU/peNKsNfCMcJhflRn4ghklwaNoEg
uBv8x37Y+Si99O3TZRqLisgkhkl0UzdUm7u1MDKM3ogRwlnZmgDvRKKq7Nn1Kh6dIRZohiV3Qz+h
xZ1Y3XfJGEmglRTWakJCYtCu/WBtatVKQf/KZcYWr8eWFcsASKnBI/39KzSmaAxGuFBWQJAvTrOb
PGeCShOfvv2OP/DTiHlUeGtIBJ7fkDmgO62p4uQQ6Le2VVO/onW0Ww3Wm4Qiaf6k3ceaQ9izX3nx
SHX0iagQzcEt+oQmSra6zPLS+RrEwmNQ0Fum8gFzKzXTOLA0OXQk87L0Vulyd7RRZExv+8F2LhNb
sigGoFfQSIbCMHbanbOe+6qhRQS+I9vmqHaU9jGVRTWWJZUyP2x0cxE0VPLR6yjbhT/kY3JoG2kX
x1hPkjKvqAhNOpRELTgOatrQXJeGvxAeQ0GBDfljdOrZyjlzjZE0ckmQviF9dp/hzvoh2V4+v8XL
OiHBPbyk1YxW8g2QsBzD1O5l/Rir1SorW2cwVcFliYhxLy+1TEOWdH1OR62SvjhU6MuqMGenDYdO
E1Xvl1TK6eFxaktqB7mOfRBD28e1zibXiDTK+tQz/auaoTVCEbqZi8Ko6kh0krmEzef80tyuQqWo
k0NaI89BszHNW6eWUviSJFSk58zIqpgyK80ySlrZBjarXDduPubKu5Y2qLJEYZkWFG5o+zutzPom
HZMo9vR+jFbFxCYn96v+M7CrdEaH88lDOJgR6pVt4t+0TLZ8PO6uio5SwgaBq7jMm42ohqAXyuBd
HtkakqQtZh3DkB+SadBsenRgXZbGRSJo5TYUgj8AuXEu8H4wBWREOu8g+QlVpnXelZRob5eJLKlk
NJ1iOO8b3Pu7W/TEnqUSyxBxJAgCez/aR+Y0evmgGwItuOS8Qd/jtOaeDptv6UWWvq0sGUFaWdG2
d/3Um/RdI9rntsgLmsNM09JUAgNwfmDhUGe1aUL9TejIdtqHyye1eB0mwVGh+wxscBFIbNlJVFv4
dd1+TOIrM6xoEwos/yIHJzQ4BU40KdeyCBFz3af61s8ziZaRVbuXOeFbgP9tIhHLWjpcJOw0m1k9
ufSpkfxJn+aYGTtIGX2xjiPtAkeZNlVEWXKnb0gaO6Rd64+XKS/pPHStAg8UAQ92eXI3NIxjOBrM
gIGKUmyoDdraYWY2bdFwk++lnhwUPbO9yzSX7u2UJses3JIsrhsNspf1q4kUxxSp67oaBIe6zBra
lYBPgjrDd6vYyZnKUV1XfW8mh1BTXd8CJmusuQrJbuyW0LQS9UjNksAH8aZhoG0dzoWKktL5FWak
77Qi6CDrmJbqrkLVLXdV5hnSrjXWzcvGfvjvTxGZZHT8mzao2twpmkMWBKxB0qDMb7A1ESlR3ZNi
UffJ0iFaskXQL47AC2bjnKsiUjM97STclT66SUDHGj3/9r4j6aHIs7/Qrxa6CdDzRay5WHJOLJ8i
hJKTiq0WMbbZl+umNyn6uS6f2yJHJ0Q4r0UyDB/ZFgXuUj44cQccz2g1qYPj+5artreXic3HwwuF
hSobSgvos9R5s5SPWdyVQMmBs4k9Rv3tEKF5bRAk3EREOMmLczvpSQYiCWBs48lfR53u6kS05URE
hovCbZXlTSnh2TYtHcJ1Ih1F41IiClxSpEunsQ6qOaWkx07R6XBe63VkCmq+s0q7cCd84moM9CFQ
SxyXpddO19a0mv6iRjY7WEhaoYoA7XMux3rv67lvzo8mxmJW+z2OEzdLRH7/4mkZNoy4Mo88fUMf
nOq3rGxsdDnC/JGvrDoGUesggPubJ3lChLuSImKtbzErOUTYlgHvO0WTg7AcsuSMWD9EvhHmTjhJ
iqgvw1lTW/KufGP+XmbCZcGLNDBYC6gDE6MQhHcWgNJj1akP5zd8VtuvTF334aHUBDcvosJpMHm0
ojDsQyhlGSttKrTlMuum6wRaZZmKbRN0NyLFp3NUqg4RrBLH7FDr2UYJd1gNtFLZ2s7fLmuvpcgS
m5P+ocPJcWBFqVkWCTtg8BodpA4paoQoWAUExKZIfWcdcYQOl4g3zsfOW1S6myRFLvxXbD+2VyZA
nbVAINV8k9C3v4WEPpwCefZ7eGloUg3mElrjkE03k6VsBhUdvfWWNQ6aygz4B7X2WUwP5VShfVfz
Lh/r0sPF5jDYbfQ8AEKGU6TalCFKtwe0IxRrFGHK6mhGT5dJLCb8kHPTFKRcbAt5q3MVZCREru0Y
Vb9C80NHIWytReOV2dVeyu7U8brVA8zuYXUvwMwvk14IbBWUluZJKEgnHNpzyn1OVNYGUH5T/ioB
CAiTl2zXYIifiWaFF0RFIajJza4J/C2+VjsBxX4chpId4l7fIPWnteWKJZtMlJFbpgNOLAs96Zgy
PeeonKQiLuWKHbCp93HQ6reuN7fZGOxyhKMCyVyQDfD0Q2v+lhNVGJAcTf1Zww5ms9MjD1yFnUBH
LThAZyS4C1LKRB9zE+x0JQxgGjUdVdT4pmLJbTKwjV2mgrzKgsHFClKFoB0PdUf0qpzzlKpqWeca
ZJGEz5PZUktU1lzQU2cEOI6YxWp1aOA3ThIcRq9UxnWQbq2bIA9XRlWvtWJ9WcaXOUJqmVgE9QJ+
4q+oGl1myuyoBManpOg3aH9+uExiUejQ72EZJurnsPLnhzZgZYI0jOCpAXr6R9HsA3sDPKvLRBb5
sDE5TFAcwAQ1p2yHmvglFuRBDQ7pprP0VTj8984WTNQPhfkLTuR5IoGN+QyGtxMaFLWbxhctq1l8
MScUuNeJ3LyajhMoGMptifYdVn2gmPoXzxJVIQMbNFGC+mOOX49NOQ8Y7EVq7ov31t6K1vss3cQp
AY4Loy9GLclAQM2pr6KDUvAGl54I6loy+s9QEpRV7g2SinQaysRggHQF1fTAmUZ7wxSTmmOEnvFb
eST3uhJuLgvYkhSfkuVe5jA2rM/QJ3oI/SOpPyUN+e+KToGozLRk7xA3/vDH2dQBKajYAMDMIWZW
dPAzBaiZTc/cTo9umH7NRvl6jOxfWa8BaS/1Re3US0bvlDznJgdy12pKAfKVfz2xh67v6URbgNUA
z8WpfUGuYflUUVBAxgZlm+/RgJNHhRnqkAH8lB20hIZTTRXNlYDfoJcCqV+kA2hhUDBUFQHN+eNF
pCyHmo3bQ4/F1GLv+C5jOzvxLsvI0gOG/casDibtkajhrk4ytbgKJphxkPD7W3AiLFWLSHDXw0IT
sF+zpwAMbNifxHw2kXW3MpFdWD6wf1jhR50S05YCYsG0Jtnc+gKAzKlc2X+ljNC2D48HuQWko8+v
hRRoIiyrjh0a69EKMLhjb/uiFCiMRYU0ZwTn9eG4fuWciDxKlS81ODJVwiKPtEQxRIr1QnD38/vn
YnE4inP0auKFIlV3TmVsMgXoB6BSy4aLy/fJTSnvqrRzFVlAaokhmCLUcEzM7gHH4pxUKvWZmTYy
O9hFXrm2yYiD/PcoOLYlSVNkNJOaBvZZ/9GWJE2K3kX+CD0UsYGq/it2gLvMxmrny49mSdIQveBZ
otaBQgFnuYuusXKdqZBo9PusE0w3qU5kCuLMRWaQGv6uRsxu9vmRMTmvmkBR8DLhhnRPNXGtWqDK
lgRA+SHB46SNKjPCRsGtpPKuqOLN2B2NYC0T7NpJRLnMJQnA5gA4VZA3BH08O2qUlJPepYe6xHrF
YT2nnS/fyiIF5Elx98Cd0HkwAKZIiJlD+CKqlFCpwErqv2iuw6j/DwUu9E+LbtDV7/C4fquTdJe1
X1ieHJhMYLgXDeopIe79h4EZKVoGVtDs6Ae7MXbVW/0ReeaxW2mjW4kQE5dk7ZQeJ9Bxq9p9Nbtx
89HNfRzVbWoKIp+lR6MRNCCgZj03o3A+tZW0Y5sYCK4UX11LlUGTOlxNzS8/r/7ieWqygp5/TIbO
EGrnL6dM88psZaholTzl5Y2NrEKkogaWmgJCS8emobUC0RXqhcjUnBMK7cbXZG34jhfrCBuv2GMi
NGtLYn1KhHs40AJJETdQaoGhI2uwqxvjb9hQVXmuqyLi4fF+Yq31O4xTsUOfYp8TapK1/kl0QSyy
eFYnRDi7qQayZCgpzgp76l27/ZofqN337mUdIKLCuby91mEDSwQqRRbkLuss0xmssnb8OBZ1l8zn
zltPDQYANX0LJRPePytHLcP8EvRz92J8sftsSugG0/919SwqNi2pac2WdRntOypi0pnpE4+TEd+W
simet8RPhjsBQ+ijDoB2E4ZEugWK7VtntIpAJhZfK2Qa6E/oW1f50pMc9JZGAOcAU+qj9Dk4VVLP
QDmu0X9evrIlSjpWk0L+NCQq+HA+kkKpzDOWHuT/Ie3LeuvIdW5/UQE1D6817dlDHDuxXwoZ7JJq
nqdff1f54Ouurehs4eR2Ax2gA2yWJIqkSK5F49xWhV+RR2CZXam5vy2Hpxpo7UKq3jHVdbbV9S5O
Y1MNTlzk5z6Iau9nY/+F6m1/nzmlCgMw7SbHOmTr1JdntF3Hw8PtJfBUbiuCuUPAaU1FZeQQQb5N
4yn9UY4n9Oh6vfaO0oAnLA3wTA8I5NAwiTEnDiCd11uGQUZzodl1jjsLQlBTd8HsfXtFq4VkLxHa
p2Ck0RmDSIRxCmrbtFPcYEVpHbl9WgeF+Z2+Nk1oW6WXp4ogQOQ6VjT+rC04wBTA4l2vKF8QeVZ5
CXlR+9Dm5LFEiQDkt6ckMSV3yn7GxcdIQ8zNFRwdT8u3gpmtbIZIVfIWglvS7KRldmc6hFH+mIka
g3lqbq7UHWi9xCP1c4DTxlh01DCK2YGaS/3OAv623/1NyRNdOP+KYDQ9l6tlaoGnOn9uFvXm/jjE
H7cVQ7QMRtXNWkviSYZiKO3jmAQZvVjT7v9PBOMrzIxETmNDBHYKOAnslF4e/0bE2h2DTLmGA7lW
N81IiA1MY35WtXgJ8QxTvEazPoxZiYPbknimAe9EpAvgKVD6ZKKEJC4qpRggyZ66EZgMZcBDzkBH
sdNMsmdJcXfpI7PeL3WnvC2DKirsc8/rX/lsO1CVUTMxLJgKU37DeUXp89+dl73SpWOOifnH3e1i
KVvrmLhCduXZpdeUi6eLoAHce7oRwtxTyR7hgi07P9N43MXx5I/DI7XVh2r8i3gIvVn/rEa9Vo0s
cmRzzg1YoiJYEWjIvFitIOTmBQ6mA+gGWlXQY8z21WepoSu1EeVnjchu01xau8HQQwkz5m8rH8+K
w0es5dCVtPiPlFixOFYraZ9rkVRXByHGk/11IBehR+KtaCuJceJGZ7aFPejwgGrsk+I5qj/0bAi7
NnKrYX97VSxz1lqnVC0DUyAMNJ4b6Dm8PqIRHd86DCyW9VFm7gKoxUnzH+zem0Es9WYKafN4d2gr
j1nckNOBKglUQlv6szWYk1s3pWcXpmt2JJgBH0BH8bQbnfe0BUp/VI9db3x31MmrU1NgubgbjQyH
jQhQtpGEuF67HA1jryakOPfycSRa2LeYOFacOuMpGvXD7Y3myMLDYMUrIaWGXWfWTY1ptoFcpWep
csz7epZNV4vz3JVGALKsNi99fSkzgcFkyQfW09XWlvg1DMCsJ5Ycx8itjmpxQ88At3jRS2mEuemC
z6dW7+cKDOMafVCSSyZhDHD2No3IKCvflLIPOvKhFX14ews4ZgcfsyZ6ZQtMJGzzlTk6Um8MFT2r
ThcWodES15R2tC7/97AectZsElwEXDgT/xSGQeRC7SnwGkkdAnXTurpOpwB4rHEPmFstsAzr0THx
HXLX8vovAnxgoq7VSJLaEbahwyb3QKovaYR5hJOhCqRwLs6VFMZog0GdWloCKRqQz0UTEhoWZibQ
Uq4QMAqvHWVAPbJFnLGyWqI3Iz13TbGz1Ie8kg4R/Zvz2QhZr8omeqvyAs97e0ARBdjQ5GukYcpy
qQncAlfZVv3Hax/pGDa7nEr5UikWVjKo2jGVg/dl9uwmFSQXP18Hf5z9RgxjQuhszOoSTfQcpxih
oxxT857q0q4ywK/f6U9gPMbc8EeleJ7lg9OantNOflS3vq7edXhMN4Ezna3kxzy7lr1vtD3u8llK
20M5ghxDuTcO6J4N+koKovZiiyI3nk1CIykgfBoaRdCHc30QgzrWJVE0es5Kt5FO9SF9Hd6FZMc8
ndpIYVOWeanGQ6dDCkJQxHZemuKN1enebePCXQvyFOjuBBRGZtO8U66gyrxKKTQvQoFnWbz4Ieq+
6dbXvxBkyeiiRo4Y7Rer4m20V5ksqe96lAANtFM/ZHb8u+mo6i9RDi7leEYGu4IbuS2Tu4UbmcyN
WYg0Zm2PxcFleGb+Y1KOtA9uy+BdGKDpAaFC3hJ8LUysZnTTiEQ8Tc4o/rhdfmmtn6W1i8PbUnSe
sQReCR4AeTgkSpmlKElWqXEOMXWg74aztAfXAsa4H6qH0ht3ReKCedtV3NLDtHkMF0mD1+dvjacd
n4fA2MeYYd2q7niwQKSP2+Olh9R/wVxI0Pdnh+Fd8K04SfZubz+VyXwOc08iapHkTAvEQu1Pou1u
C+A1iWlbCcwFlKahzdQIm6GZ6Q71uNDELJBBBvtjHUy5hj6WY2M86oNvgZmvEAHcWSrTz+hgI56l
X4rGNC70HgtUH63vFsj8Frd9Q/tl+mzfDz+i792P6a7GVLxHpPxur5yvBfYn6h2lXzZ7HevNICdZ
CY6XGuTBWVZUYAhTDMG1+Rxl+ccJojvfhisDEMVhfKYZFTUcdpOcwXhiJG/RSAPLTPZVj4GoeouB
cZbloiBYzH43ZV/0cY8apJkOIRCeMSH+LCx68KwUsgr/fBBzyZx8ito4BqLZIoXbAPcwKd6kWp4e
Ifc0CZw5f/krdQVumrKCc69NlUFILpO+gHq1s1dFqb+omKkSfSe2m/YX7QLqQrV0MVBSHZJwuihf
5DmMlYcSGZtB1KLFXfnmW5h7XyezFJcmTtw0fWv5NUrUnct9abpVKqpe87AuQD0aaNlBVncNA6/X
nWmozxojUPaR/FgkNjA7nZsqF6k+RrMVRjF1o863nK8VDaZqP+vEVcdBkInlht7bj2B1r6KoBiiA
lOMFP54GWC1vaTGwkJZu/LX7cCZfeUvcGYCHr+1XEfaP5zC2whk9I+h/0XMN4H8McPYn8w0lK69t
BOZrtU5/3C5kzxFrg1IEfc/X2+zQZq6nBStsDhkCX1U9tsVxzH/K2nkYfqC14y88FHAo6DW11uwI
m/UzlqpwCgPHis7FmqIyia5PWiLvI+pM4GVQNbwLwbWKpC2eBUxUFydVJKEFLzkX6eAV5EutWN5a
zYtAm+gMAHHASuOR+OW2UeS9xTX0TiGIQRkEiU1Gb3MtTaycAO46VU5YL5m3ZGHU/B4bVzmniXNx
lmelWI6JIFRmeaX/4wcQyaDxGdHgH7MwFJlUWobJZWdH/ZWoEwqJZWAY1B3LU4FxAQ3R0cs1u11s
utmyuCZt93hjCTIRvPgDWvTPRzDaNEUFTVoDBAKy9Q0dd94ImgJAPg+JJVAjntpChdCmhk5R5Q8+
XW3KDbtX4xSr9e0uXH50mRsPHv1l4y4K3gc8P4eSAuA56IvDoADG6imTmUvLYuKpQ433smpGj0iJ
JXBznMyUZsGHAmSHJAZwaNf3sE3HJYdPgdpgwuX0SOpA+1GSc2+7vagYzLPiW1GMXUEDHOq0FUSN
XvminLOnCl2j7l9cg60Q5vbpJVnSdIQQS/XfegxxA4+nlyyumnhAxZLH2+K4u2ejKgzqJcyf+bwc
m3jeSko7sWNIiyz5MOtr+dmdHuNJAUPH4EatQM15ltkCNfSK1sJVZ19Dlk2TtUcIRnPUqFfU0cXJ
so+oiUTOn3dUNibpALi3+n429pnNOHZSGXwjndbsMYjKz/PT0u36GvSap2w+x3XhUvNOdV4Sw23G
MJPNfTtgHt7XWBH1LPGuge2AowD/IBJji7tTOcoN2K/AeaZV6cG2uiSgcasILhvvYuOSoYPWhu3W
2a61oly0uZr05LwM0Y5kUlBQtOuT1ncmisFUx7YeHhOrEjh63oEC7AMyebCB4U3DaCuocAD+QBHk
TAbbA9uDVaW+0NXyNnArZP37jZIqSqkrI3roz0vzWC0vOlkEl46dI/bpA7YS1mVuJETLOmeqxOYR
5740ez8CUN/Iy6MMUonCWtw8Xp/VeS8dSX6fpBcJEWuKOYp1uqvyDiyqi+7ilR+MGUUbp3WXjEGc
LaGu7VrFLZRm36mhRUV4eZ6Sb7+acRrpDC7ugq5Hnp7nMogn242yN5p5XSoyffxzthQAb+E6cKuu
NwgkEUZaOnCSYAJAvxJ1JaQUMyW8bY24B41meVRNEAUA0HAtZQF/wpBGkEIaG43m1JPSh9sSuOvY
SGAOWmqVZZo6bFmpoFF1ND2bnMtC1J7El2KhBw55WIC/mXX0sZ7lfYtbYU2WP6D0s+awpv9xIvd/
lFb5VwqzlpxGNQH5ALiOlosaGb4zvqPoNzQZglG/kOO721vHC1EcFYDodWYXsviMtpXjPOm5A64Q
Wtwhn5dP6aUHyyY69WLBdeRuH9qqkL4G5zlK3NdqQJsoLdpo+g8V5YyIwRmfVUXE7Mpdz0YKsx4s
dSmtldmV9FWQ9fOjPaxV1OPSit77PNO8phhlGQ2/aCpn4iDLTJvOinBQmUlhTkqvNjwj+w6oRqWn
gYIpNMXz7bPiWoaNxNXtb+wZLaxYIhQXqS0HP1LVcHbq2LWHeF925FsTiUotvDAC3R0rRz0y5/If
J1ameZ0uWGFaNBj3SBpjP5ntoSgwbKPOYuqP0KddNiWixwpXVTaCmUMkYMKcaAE/b64Q8/6i6u8A
Wv2NPporHACkISuskdlNNM1hthrYciNH26EjNEUWpTUFkRj3yMAchhourJ/JjrKMI9ICKwabgQKo
22vJYfrmYCpLp5c7JxVS/nP2TZd1lGtWQowV33y9JB0TQNtOgh20K+oSZdmDr9LBS2tARTxzSemR
i3zM3aDPsp1lBlb95baCci4fOkXRwo2V4gXNJt9IrEmKkWWYLiAh/a7F1fea1F5VjpYXxaUgSOEK
Q7IVCCwkrWV2GJPVN1OWSqB8GeW58KcmG7yyyzXfBnFagIBURNzElWejPXkl/UC1nLVfqW2MxtiB
AgHjddx6UI753HryUgQqJb9ubyT3IB3MGcCgAfhNNqOc17Zaybh8KJcDPRBnE9JKAMf7GFUrmsQh
EsUYlXYuEyKBOuesRMgA0N5VpsRtFBFehZeYhWbClqyUumCeZe70GNNqRnkB2FrzC8U439JPv6YH
2Y3uy3PlDaFxlLzyIAmeDJz7dyWVMdIICxIpxwii8+wRjDZ5t3apf/uo1jvFZIz0lXYIQQGwrs5n
ELoxylI2D3lvAafZjAPoZ2Q7BCr/9bYMjquBSwM6WHfwzsLctut7Tca4sCoDyEm9JpMLFpCTHKcB
piBprRKUNH8FdVQnfdwWylMMdIbooOEAYh5152uh85glZanZiEOBy0qbtwx5fEl0PhwXg+IWEGjI
0gAwwTbj5mZjJR0eUOcubr3UUUM5/mIcieXJ0rOQ/ZanDOj4hbEA85GG1oXrFeVzb0ryAmFl8YLB
XCF905LIHZPcQ0PfX2weUEDomF95WP9geauqRga9CNaVlJobRxLGeKha7lXNPAsUkLuqjSjmsSYt
Gd44FS4wRVOA3L2N45fZvm+QJ6krkWPmKTuAJzC2yGqheMFk8/qh6rN8xLKc+MtgotOz1AVemZen
hOta2T5tpH+Ac7o+pCQdCUZswYcARezGTo2Yd0Y/zeylmeTSdtnR/LeB5Lcj/wUmduVaxFNetwHu
ZRVek8x0jBOAhyvNbV+H2sOT/rZW8FyIBlIgDB5emyrYhn3U7kmCjBp4sebsa9ZPblmWR5o4ARWV
wXmXdyuJsbYDoXOfmKCdibum8hRqVm4STapnG5loUo1IFGNitQXjwsoSPCQ1+ajyj6F5s3VBUxN/
32DIcXWRnDeZi9uYuZOVFlYj64lXSrmHBtmijEPaC9wFfy1oGltfxED8svpdV9nSVFjLOAVDiSGv
XiVITPOX8q8EZim2VsWtDk0727P3Ez1D0elv0C3oSPpXBBPYRktf9/FKnxSpr6Rym+HHInJ6on1i
bA6oVAoCLkNwB1QHPTScwNnfvik8owaCupWk3IJ7ZQ2NWc3EmSnYPjBVoukrN6ovaXQY7cfft+Xw
DNpWDnMcjZb2SVpAzoBBAuBXlZJ8979LACk2EiwOsqMwa9f2zI4Mp7QmMGc1io9+mFl7uf37n02a
bACyFcAEcE41SmqUrrQKGaYFt4EalKWHAl28t5ankX4sxSFB+T1fgnHAWJpvGGdvYlx19obhlBiu
m8SHyge/sCQiAOHpCIinARtFvIc2L2bh8yx1TWvjuywbjLTS+xQ/CptxeceHahYKaCAZga9lzNxY
a5M1WA58XzGj6qqgr1hwX3kFZ0Re/4pglhHFau6UUgzccJ7sY/UyJ6NnTj469e+jBN3nWiS7Cpoe
p/pr19hu/ZSWvjFbu1JJfY18MeipqUR9Lbyoae1pgVqhCwCPrWudmrVqSIce3xRb5UU1n8j8W0nq
k1pod42mHzCwRdSmvq7yDyVDe8v67lmxZsxGZ/KiDiB0BF9E+aAodVhZv/s1I52fzPz5tkLz+s/0
tRket0UzoT1MBFBFS1lWKtiz7It5LM7y3r5omBJtnIa96huPqZcH5hO9dPfLT9AUYiB35c2+hLae
ztP9PLR2smuKMOq8+vv2o9j6+yTlihmn+KhIxSXSkz3Cbm9w9D2V7V06t34HEkq9v0yz7tmUPhbt
9GB39jd0+oa390f4KYzNQmWki1odLkS6z/fSPr3Lj1GofIv24J08J7v+QJ9uS1wPlz18nDoAmUC1
gy2ZEahjyLI6rT6rB5qVjK46fRsq0IYLsgc8rd6KYfxWDk1XJYItnoYnzHWlZQAnnO5hnzqBJF5V
WkdxA9TSyNshTlpt1+bRpjT6oCUWaph9rT85RvPbibuTnhmdu9Cvtu6naVCgrSFqLF9pTIFv4xlG
PO3xEMGLToFXuBbe9hLG1oLj95xqu2ixvLoj4VSKutJ5Nxat2WhlQCMkUpTMbsbarBl1gp4+mArX
TGoJ3ZgFwLSASFSD/ou0kqBUxRWIei2Iu6EpQJ5dLwstB103mdhTcrAPBg1zr3ksRGkE7t5thDB7
p6hjDKJmHV2DqNUMoCGsnTfVFtwwnlcB1PCflTDasZABDdimQc+hKzj6T2oG9iptf5qxo33VWmm1
/vQcZBhZnp60XVKhQ033u7P83j4WD8tJ+a6FyUH38Fp8ABvCTpmeO3q0Ra0n2nogt76F8WyO3OCx
4+BbHOLHJ/KbYBauEaJrCpXwLIiO2lkJ4diKcDyT7jTt0FOEAYOn/HUKyvvoV37f3aVh6k7PDpoN
/NsmhxvVbDdqNRabGzqQRY5IDG2CeQvACgt7EGAWYhrM1MuR9D5Wr07n2lBobz7QwyTdjb+7gHae
vLcEjwKRYjP+yFJnlS6rYudIUWUv1E8ORAAq4lnYf1cLP3u9WkmuOoIpVFBrv7+YYXMRbOdtjUYN
7vr3qZGVsiHhqOUgiL3bR3V7e4AXuP7tQo/G0lhPClHlrxJjQ2VfNPnr9q032N4lR0ojBHj4fNM8
yflxNPeKLSghinZo/fuNvknm0o/Z2o4sDUfcUbdVRFMjRPv0h1WJCCo46z5l7qCBFxTTE36nYO9B
fuP2ifAK3yBc/z8DBlt1vRgFbi8ebIjyo/JO9T7QaPua+OmdGnyNT+Mzrd13cDSqYfqgnma8pnfp
9+E524tQu6I9ZQxMIke6nqIl5LzYl3JClEZEwfmqt//dhCF4uF7ooshxU/dwBzr6rTU39ZWXbocK
5r00utZ9sbu9ryI1ZAzBiGlqWpPBcRfncPrWC+oZ7PTktfK7PTU2+aCZpG3idTHd7/lO8qandJch
EzW7qlc94XFH9011N5aXWRQqcHPzG335DJc2yq+SppyVGgsr3cp38J9zMrjxXn1tD/Vh3Dl3gLKN
GBgn0NN1v26c3mcr+UasPhBAQyOo6QJuZNstadga7uAX84dmP5FeoCwiaUx8UluTJIHwmZ4bH6jN
78M+PcSe4omGUguUhO12mIikT1RdDYnk16QKUy0LalPgL7hrwfQQYIBQ6AMu7FrvM6t3KiTesBa4
bnJEN5kWkMnLv80nEW0aXy03shjf0ZCCmHGCfZMldKJMqussqjtN1m5w0C7TzBiS8l0pXZLlj7TH
lOol25m2sbPNfHC7VNQAzrUpm69hvI09qaSbbbgCiw6Jt0zWF73ShN3W66/8oZkbKYyuWPo8RvKq
mRGmDC+htZdD7WyfEW7QcAhFgHauZ9hIY3yPPWuTiWwxvD91c2A+DtboV9bfBLUbIYz7KcdUcSZ5
veOFEsz185xLwW3zKDoaxuv0utHVuQMJTvGWj6dSFnVc8J9tmzUwDgUoJGKMPSRI2kvS60GUHOak
D/M0QC8JHY8KGfwSIx9sZAxvr0104RhHU2ZmIrerQuQf9JjvqkA5Sc86Mj+H23L+y2377HFc22tZ
m9jQqZmcuEc3qpqC/7foDVP1aJ/21KumvFB8Wy5nAw+6dB5dDH8eHxPFxkDherEWjJoptWrfq0pB
d1GRm0DDdhTu0Ck0EZXauuA/b8i/38ncEDKgyouECSxQFOoT4vGmcoNYfZhGwY5wQ2O8JteJJYAL
/ZEJVhbV1FY8UZNGHhA2bjSH0Vj7g/Qu2Hrupd9IYgydPFDNjucY3dpt5iUmYDPOJZG+Tl86IBmf
dQyoMGHRMGxLU55ui+auEUO2MaJ+JSRic8RG62RSoeUY2ajmLk00xR1sJzAj7YhzFsXr3JPbCGNU
WVvkcugnoFYIXd7mMdYOVjGt5TUie/UAqNSM+WahPTeihDD3DmFeLmbboowNBP6108L008YgOdqE
u+ing+woHe9n9RyPYRPfJ+gmQlPK7W3lrnQjcP2gTXyRGYoUkQEC53bcge0Y/Up3E9hwiIIqkmH4
ZDneFsj1/TZgFmj2Ac6KPcelxuQPtPbg8n4kWnGclfbFVIAHui2F6y4wV1XTwXG8kvJdL6ukGKxn
T21yDi3M1Jt2mHmV6G4s4jHkVmLRrLEeGJD2GPJ9LWdEv+BslVhNAUaDBchF9VdJd7OUuUrzAGCq
W9ZopRX1pH7i5FjLAkZT6AeAryjBMcujPSkHDExZEXzTed6bR7IbL/Hb+MUa3f4xfzQP8MI/Vcld
TtW+eJzDEunf/qnu3eYZqfed6DXFNcnbD2L2oRsTO43XD5o9K3SCNLC8cteckjB91sP0XntNHheh
q1vt561dYJwpyWZtjCIIlbH+5OFn5DeBtFs85fwrfxA9bHgatV0h41ctMN1YjfS55UX4DnCZWwS3
dfZzQOCt9TCXf2l1g9IRIlBsunMwpfnOab0zMq0n9aH5Uu8rr9/DCIXKMXqND82xP8jfbn8CX583
isWagxyTY80en5AdDF/fpcfObdwIr17RE4BnzjfbyT7kokaN8tSBIND4NN1jVR3Bg42BYS+3F8Sz
NlsxjL9CY+GCaWcwb0iUy67midpNNYFasLHIEC+NbRZYh3Zf7/tgQhEm8qpX/ehad+WdfoiD5Tjt
tCfDG8PZp7uscPWg+JmEy93sT3fkPH7Dn0fVTX+SfeEZgsiAh/FCk+E/loKFuSRLQpDDxPfNxUuD
xr+L7lXEpRlGLnn0rvBl62fknEw8U25vPDcO3QpmTNTUxmYOHi2YKG/0ZDfxrJPu2n5+UF1bcHF4
PmwrijE+SzHUeV6tuhQYh+YBaYFgzXgKFiRSJcbaxHqnYdYSpFym3w/pYXJbdwgG6NQ7xmwcnPtc
kOsQrYoxOIPSzTUlkNf5ZuCEvb+uSzQVQnQNGZOjy5VNnQFCFsWV7pZjChm39+2zofWGVWOblQzw
/mAZQCMDvomsdAW6dK88qoHpGy/VvXzoB2+4FHfTSwnz3f/+gREwt7+Au0aAOteyLNqWNEY9nIXK
ibXARzvNIzCxzvTWas9WL0g3cA0B6FMALwQsFkwq15HADKBTHOUdGs8Nty56D+PZEsdfYk84UZrv
bAEQwOhXRBxoqbwWVYJJssg1oAS0Jwvs93Y4Avli05dJUcLBVj2UYN0e2Aur18EzBPDcxch/5GAg
ub2v3CIrAHtAbwJAh1Gt62NhEzsmcm5OSYQlK503Vr9jM6yrYMBUie9UfmtApWQuk+skeZAb50U7
ivoieTQKOqi91xENwLohy3MtH8Y9s41p7U6vdK9Pf+nz5OrgiizG/fiRJ+GIUaTjQZmOk/NbsHTu
aYN7bAUOoteUZXyWbWLoFUEXuWoPLuzqVL5SUCYAiyTp+7KXwy7foQi9gvsRNnqd/ih3tbvMlbtO
RxHN0lq98h9XDB0HmAsGhmhQbFxvRIEJakaVrVi0tLDdrJGe+tJ5oh3m6TmAVAZJlhB3RPc3KLbS
V8FW8PLLAEz/I5xxsWlXNY1UAXGBQWQ+aZSvuvY6xGdgXA5Lot+1PRjT8jgoP8hfTBHQ0euLCi76
zQ2QbF4vG1mOuOx64HIw+qWzL9Q+j9X9JGJr5G3uCmCxVy5c3DhGy4uSNmZnOvAuzXCKaXFUqx4r
q7/WRMVrqfuxNMp3EMT9ur2vPA3bimWSB1G7AF+0QKy66wBMiKs8kKLCjaz60s294CrzfBua9qHJ
Duhq0U1/vZOzqUlVt2An0+oDwwRL4G2Fk6N4/gy8R6BaXe+syj5tWz0jRELCC5oRe6X2iqhPLws/
TYK5BztQqQjMPjdjD0J21NqR/wV9H2MmZbUu/wPNqQxURtsfcQ3y/7p1i+bR2feZFFYEVSagpmUH
FQS6r1UkbrslsCv7R0VkQfGMu8VA0oB4BVMP0ClyvcW9JGe6RHCemt64kvKcakDkWiL8HTfsApuP
gUQQiBHxvr4WM85Jpaa2hDsBXhft0HepK6cWcJGDPyQBSFf0yqOFh9rPbXXlLg98KyubLvrUP2vV
G18QLYuRky7BFLzBXuctGJPpj5FATbmrA+OEgZFC0CN03F+vTlU6NdOqHt3plJYnu5A1L9VaEjiR
nBy6Re1C5D+101zhf5X2qzbW5qlHtl2Qi+KRfKD7Cp22a+se+uSZWLBrhsSRkHE8D/NDnPoNHV2l
qF3N2FtWUC6BIWkXDIqql9aPC/Kq6vtIv0hIQpTrLOsu3v/vm7/9HEbTMRvbaAC4Qauplex7kL4s
03MhiXSLZwjBgwkIO9gagJlnDD1GCRfjWMPL5K0VWM7bPDWn0gI42ASJYxvfWWrt1uVfsCiv7Jv/
SGXMb5aZ2ZxibOe5sj5ydfBsYJiWF2vS3DxfMMdYRH3OixaBgERhGJTdcCuML53bycZoCgvRYvoM
CuIwSY52TbzefvyLM8OwCCDjP4GyzJnFtI1ie4Y9kPQPImHWCuLeThXVG3jX0kH/FuDxmC2F8Pf6
wsSoLXdDBzBC2WYXo39HkSqMl/fbS+G5qq2Q9SM2d3+u87ruV8yIbrXeXH/ImEykPyy5X4yNwAKs
38tGOltRzMWTpLye2gnrgcX3bRB4lgIBXCXfbBhzLEWb0l5OMC/bHLVvCsE8ZxOv+kY/WFnlEVk/
2NEU0ERouLlqt5HLeOBoKp0pBmr0HLfR7w7NFQadfi+mdFpkOIrb58X1jCslOVDamI4DuM/1gTVg
abNiG8KGLtDJozx5svlQ5KE93BfxD1tJXHu5WBZxK/MSy99jVClLPCSmTJTu5qrn5kMYk2JUjjrq
K1amoomnqM+qmbrVsru9XK7OYCyPhX5/1UDS+Xq1TgpwZTxAPZU49kG0gzKsKdAa7ultRDCnNy/D
bEoDtCZuyV1jGr7VtCGx9N85uB9vr4a7ZRtRjAuM6lIfh3U1tP2QKwCpyXslosrhywCBMoZnge+Q
ZTY1KrBOyCuMs5ELz5beG7t0ETT8zUL+FcKcfeZ0edXjvp3t5VFCwCkPl2EWceRwTRPASv+3EsZ7
jPk869SBEHSoe5iKWklfFbT+LwPa/+PXv1kQSnp4FaIgwPKQqPIwA0kEJWgUYF+b58rS3eZvUCXr
TA4E0JgUgRDvWpkHmo8DWSMgq41GF7RYw96eyijsqtQRKDVXCzai1r/fmPWxzBQlKrF3UfFS9Lk/
1o8zqD9ubxr3cgKYAMScCdgmC/eaG1r0kTYC7tVYz+Niv0tCFk1uvsTBGGFQAa4juj6bPDcLyS1i
6nk7Iza1YlAAkuFO0fNTkWd+3PUhzbuHDtcUZHgXqUKVeAjMIqZAuhA/1eLzaEaCVBF3Yzffw5wh
CB2GiJgA1LRrZ8j4iJE0Vfpye185Fmll9UZCQAdvPihLrw+vKQass4eeFH2/n2Q72WGIYemTzJrd
URZNKeSlma/EMQawUp1yiCccY16NYdHAXIw/lUV+tuXxWwFKGZIdUusgtZqr5XmAwY0+FXXSrSKY
0ABNm2DiAbuSCVCUdr1iaYp0s5gHhDpJ48pt7hpS7zXyEhA1fUjAjyVqSeGo7pVA5hhTk8gzptYA
v4pJ7cC2WHOgR4Ut8F4cC3YlhbmFrZZneqFjWXP5YSd+FSrGbkThvRK1jfPSaVeSVpXaXBPEGX3S
oQcGfNZfiPlY0dHvtcuyT40HzAXzdcwPbS4daAT6QWAE/otokJitT2OMlWbODtN4bDltASul5lMK
7xxXIA3Cw3WXKjSwQaqMsfcXe/4ymeodIkCBeM59xMJNUGYB8Oz8wc1VTAnYEVLAz5Yh99PumAJ1
KmVfbl9ITmCJplzwW4CpAONZNMZv21UGTggbTSv0A1zszWOknzKDgFjvrCLay8332+I+UeF/XId/
5elMjIfByHEjD2BpJHk4FgdyTvfksc/8fryXm9TNiGshEa5+ncF7poBCCfQh7W/FuI8yrzD8GPRr
U6DcSztFRNcl/DLG8QPYrHSpgZ1Aky/a5LTXaAdXRvfk7DxVX8Gw1O/sR4UEkuPKtZdVrkECGWyt
Ue7tCzd+dQ63t4p7j8HqDFYQ4E0g/VrvJ6DrncGa8cLUP1AfKG3BUXBvMPhvUKhfm1d15gZLSQ/l
I2via1JOZHyhGIuNlkTjA0wJgpoRD4kHIAuCemCQQFfFAkzAsYwUCcVrWVGAJ/w25r6iv6jd4s4N
RlzlX0Fk72e6dbbL2BvMsJjuiRHWDYpLCP9N820SZL34H2SAKRShyjoFgbnZFB9KJgcfhFkLzrAz
K7RYgxAxjNW3vviSZafactDJ42O0HNWfVb/q3xZ9TzBA3slF3eXcgzZsTCrGZAQw5DE+0ZJJuswU
vEcTYPmG8epQgdPl3vGNAMYLLo2mFM4ETYral96ed2M9HTT7aNS/Gt1+nbSXDEwzt5WXa7s2Ihmz
oiTQg2qAyCJ71ukxRlMyzTT/thBeWwCuhgLmDhRa0FzIqDBsZqkkOXguiiopgwyp4iB1HCtUZQJf
63QoetNicWN5QsuSLkW7QaGDwBFyNxcT2zC3Az1/IPe/vqa5OdYjMsgwoNUP7Ru0KMC7tZABQ9AW
zxZ19nCjCdwjFJfAF/rHeJlB1qI4j7DiWTfuYa38CUyo7bg3huKYPkxy1wsOkqucG4HMRYnkkjT/
j7Qr622jR7a/qIHel9deJFmLYzt24vil4SQ2e2Xv66+/h76YiUQTIpLBDPA9BHCJ7GKxWHXqHGNG
PWjsTwAV+I10uEK4gayFAfYh1Cz50nCe1pqVu2n+IYSZFa/lEGhdQH/aeRTTOlAgTHfdbcQGLZBg
oJiGeVjuCgJhKB5KjCLRsRLEcfOYzWtkZkVESiXIgC9Ro8SUQfdENWILVVlUoUGlB4Yl7pQ3fZYM
GUkw9spkuptSSwNnru1w0It4Ww5QQelXY4WutbNtLS/b6c7SPiweSSX+KjqZILCAhCbGrnG9sA9+
lk4ZlOFKB/yO0ofUCwn079d39+M9yd/w5wa4QwkiqUmbK3xPe2uE5SuJpq32XO6cTfKrV/3tYwXy
VCjrWFtMWAeG4TdRfpvdgJes+1JIQH3CAHH+W7jc0VGLDj1G/BakNPZWq9RIM95Ha9qU7X07vGjx
MSkkwVaYNJ7b5D40KKgVCh3x/HhaCr9+Pq1tuKwg/wwnvOcQFhL2/+t7LjqkIGhiT2/UkiAsfvlN
p9jrzRnSkUcofftJ867bP64bEPXUQQL9xwI7U2deU7UKNAHYRg4BJl5vhrDPgWcz0k26T3deZOyg
BpUuqWRdErMgzb802y/q0LodCHLq0c9M+qpP0XxQh/EHrcabuf+iowM5fyP0iYBAZ1XBAyFjgRN/
TgYmMMACgSod9xPMpsMVgzLG0e7rt3ykte8s2gYES4HSz18Kp9iSOrQSUGOSXUf0vU71nWTz2RXy
6UQhT2ND9aiw8B3DJStmUI+g9q9oyTealQxCHsWrEpS2vtNbNVDBkm1RiFJCWGAGZ/B1+6J4iWHr
/5rnvKsAcrvsXVwBoLiHNEANtsTG139r4OFGo0ttQ8PJJDe7MEidmeTcTcsyq5lrdqkOrzR1Qtb5
JdJhO+HCEJAB1XdBVcKnDyntK3XRYmC318LvVdA+JlE7PRvkRa2OpdVs0BOV1FiEEckAHyOjRoFq
Gz9jlOdebiWdiojkdEgRnvvZQ6/5OS1jqMyuAZ6y8bTel+MUXP+IohDBSLrY7DwYz3i7TjLqzeKA
9oXkNlM0S4H8v26BxVLeSzHOhHoL6HfQo+IOyjhpS5crCEK1dzIg0VGm34a58aXABxY/r9nhE65E
7xOFoDhPzTks+jgNjMJA4qwPuFZww+I9AXn462sTpV3na9O5OLSCE8ytUUNd843bfJt/u9XLEOrt
5Bdj9w9fCumB4YCzwUXZiNtHSLMa6pShazpU70rc+LaMF0V0uPDuwf9AkwTyO24x3jy3irOijL5+
zbqTMpMw7TvJhongdRiJABQJEBxNxUoudyxTKQi/CxQv+rTXd2nsLuGSVn1IvVEJIFyo7TC/AA5e
mnqBMRZD6Ew9lDqtxvJ1t61fijG/zz03rEgcB6AVY9nS0kZzBSLiuAOPlFcQQ7Lzoo1BUoScEL8a
kBNuY/LBSLJUVZAa9XMA1SvX9e1RNgIgNKLjMgUHDAIBjztUPMsc07wpjmsKKnk8dV/M/u66t4rO
Oi4snEEwv4KPjTsh6RADEJikxbFAxV8b32klI2AVnQe84hFJwNwDF+VznK6rzUTFIlArChS8PcqO
BJ19QrhmCD8pWZBw087scd5kUrxfXZSEMGVz35bmZqymQFqbFi0KmT+GedGWAWk7d/ASa7So7nTF
MdNtf8kRUjRAJlSgdtV2M1TZzuyq3d9/qXOT3JeyRqWrMhBEH2vyijp1qEJj9boFYf5yboJzak8F
NUobTwX4UkZna7cTZtLUZDp4TUO2FC87iLr267ZWQcympDWKLwbcpUwK7b7pPVXGWSryzfOfY1zG
hWItlMGxsOJEAbUUEKEgBru+YtGt7qBoBllLVLYAO7y0YLmT2ThVD9an6h7XTxxCUtI+VkfFCmIJ
A7fILZESgoHYA/ffJ0UjyAbGRTnWxdEaD7p+rw2Q7lGeri9HdK2ChRiAVgAMDEwNXS4nT6y2jTX2
/SovGOnkZ4BPaV4oPWPCfcOlAxCNg2YFH/2G1qiXkZrFEUcESJ11a6ovmfWSUGsfJwBBL06U5LLa
l9A9cU2ADBd5A8jMueVh3ExRoIxYHHUor6mTdV/RKUgLc18Zj9O4RsbyvXTywMnQJ02mMPYAZ72+
waJ8wsPAkodKOzS5eM4qXENjrK0xWzd0DFi7CCRrNAv62d0vDo2UjobXLQoCjQ1ePA3+6ULV2+Wi
2WpOVaXPJTqyCmNzOzh1OJpfljUPbKgFyK57wfpAlY3bBmNZkLPhWW5jOoDVtsB3TfSjnn+n86/2
ta5uV1lrT2THYYAoDRVVGwgizlFp7qANbBfHiR7M+Jjb1pel654syLiBwOD1+haKyilILADpA3xI
oOGRe6nrjMxa55S6v45aHdbdUkd5m3lob3uPhVeO+6lw+qACOD5QE3Pa5sAgb6//EMHxBDEy0PVA
NrI0h1t1U2utqg1M0bxtgrH+tQ6hi2x0kBE9CE6nDeke9GpAb4mGFPv3swd4r1XgOpzr8tiaKHJO
vd+5IHgwvEBbfdN8o7ksnRd+zj8G+XfvVHW0STRmsAnB54UO+/pd7feajKleVIoHSttCiANyES1S
7g7EWY/HNsYOdtkOLFf6e30Xg1MpCVzdLx4ISg3f1+38DqZ+K9gVWSjrBQi/4Jl97oKss7ScUwv2
MxtvB/WrUqeh5rFx4VUSaUTn3kUfD5V+rBhttctvaBBtcuhoFccqjhQVQ4iZTn3LTjZT5e1o1pSo
Weuyg8IuVO659KHegVof4HYYArk0qlMlIW4MlXpHm7LbuVN/aDH44GIvTjx/Kiroutd5uYkxs3A7
kLXe6u5Mn+acJlDDndaoNjQ8vq8fGsG9iUFixnIP/Dr6i9wnN6eY6m6cl0dKxnKzlsUQpFBZ+uaM
ugzOI3JjJKkfwQ9QDh5l1eZ1m4G5tzg665vdLvsR2tohHnPbUZEBU0T4NdwhpouGHQBsnsktq4Z2
rTamtDxqbTvdjokTRzEGVIA9TEhk6Vq6q2jlRikQAcGiTcB84JaI5onJXUxtF2kTHQGFUKfDvNJ5
o3ZSLWrhbgClDG45j7GRs38/jyIGLdVlaUt0X6tqm1e1sbVo4m3yyi6i1TLTOzOO6c31ry06YAB6
MjwdwNGfSh4dNL9XDI2VgAEPt8Qx7pblubXVyldjmdY2c2be2XGXQxsIAxGMi/pyfVqRpmSicPa6
3Vv2fVHJjrBgLQ5ktaEUC9Aqrm7272cbSA3i9ivBJ66thzF9UMBBrmlBY+6ub5ngOzmQdbFNCDmh
Kc8jIfsU7Dq5tuA7JbhP3dvCXX1rVvxF72+a+dd1Y4JNg44Qsjo0gcH1yjOMabT0iJ1oOI30S9af
Siqb5hMZgNI6HtaI7oi03KbNHc0LLcNquqp2o9zQFL/vemd7fRmiT2NACsnU2Zv3E0M3NECoNcaw
8gIknVf6JPMLM7xuQ/Rdzm1wK7EpZDSbma0EaCGUuPKopAGA/mohqRMKIqRzbog7qAvceIEETnkc
0DIwZgyPz08oYErisGw53IWkduNSxhWsQAt7rveQmzXdm7UCf6ekESMzxGUvsW43ymTC0LRsVzUw
3uuXaQlt2ekUOhqgLBg+hEzAJxp4MGCAqIOCJtMz0alv8UiM0EXTJbsmcjQLEQAMtwiiaAtcxoCu
nIcK7foKZCPxqxffxYmzmXJ3RwoZda3ACwDLQTUVzwTD+TQiCqm81GhWE9+nbpxDa3ad7yRmuUtN
YkTXPVuwKCAQYIKh/lGX4t7lTevOCVW88ugqRQiOIdDBG9BdAiX8dTuiBx+avRjTQCeDqZpyR8gq
KUjaa708srrjg2J+G+yf7XqklupPysENVmht9ndKLzm5osI7BlOhsQmpLAgx8XCaZI5ZdmGUR7Xq
d0uSR+b44NHpMGlgi5nJqbIg5m0fHFuRWBbtLPDdAK8j/Kngo750FzJ4MVpYcEr2wu1NSEpUP2ZI
gehP13dWaAfjjhYo8DXIxHKHuYYi7Nxo+IKkyfwJAgXdfmhP/0LjimcOpG0whKJ/vppIB2h2PaT0
WOjvzXTC2LKWSKKFyO1RuMHpgmqihUGAyx0bVuSrqlPS46y8UOclAS5MOq0sCBUYC2OytpCNQBuc
c8OknN0ks6uPZVhoI3YyLmzh5zgzwEXwqlbnFty99Nh6JyC81zX3m/Yk7YaIzLAOFs4UQCgen0rX
RKtpZtT02GgnYHYNsB6DAFYWiERWUEMwGZ8/uqB8XgUdj7G1tYwetfGA0XzfzH+O5Dmtnv/ehS2U
eVGDR1UZWLHLD68suto2w0CPQA9vy6gj2DO9DzzZhK5oUA5zs/819BEsztK4xcnzVqlGeNjg+Ybb
RzC4KfL0HkljNx7YuyedGr+wHrMiTDcrsY9u5+1X6OiMb6r3+NfLBpznIz0GjgmJ2OWyrVWrlz5B
54zSF3P8EdsPin2XWtvrVgSn6sIKFx9IPUyVRtHILrxp70VWDo33WqYoIgqzGD/HZANuRnglz2+P
yTI9dUx0r4C4qBbHn7bYy0ZVmVynZW3X1PZ1gx7/YWlo2rDIB1QUP3+ZlbXWZFCqPKbqNqkbP1Pu
tF5ycQmOAKTmIEeNNAuqZbzcEdq1jkOHBSNe5hKOEwmWqtrkGLiK80RyYzA3514xF6a4+Oe1gKc3
Lkwt6snOxkNagO5GvUHNK1DoW9LRHZExSgsStAuTbPVnByI2qNrNPbD/7vwE3Z7qAEpjv7PWUAM3
wPWPJVsd5+1Ju6q64sBUbUXxt6Wp7jL7QIeX1r5r8h+xV0t2U1QqhOYR5izwpPI8oAUv14ZDEbeL
BkD82t1nqu63ChgR6iZaTSNcksQ3mbR4oDt4MEC97e9bBBfGubwKb9RS02t8S52+T7rma8a9Pfy+
vqOinOrCiHm5QqdPrMR12QpRP8tC+1XRAoegmOW7CdSW/EWBjPS2sWSEX+zv8o56vrOco+KRTJaJ
YnHaWIUQmAqJ3Uj2j0WlayY4x1z6NSZqDLxElwTTFgBEO+jC7kbW4JethHNKR7OBEyMalFj2m1mS
zoj/NvIlvIANlDi5Ww0TlF0Ve9gl1Gj1o+zyEN1lTNLrP3+el7eoOnvUYtZpL26WJ3NbvpV7Lyi+
AsHypY32lRIskXfTB7LCmmRVvKB3Bj3devqQsoBWzG1H4i6KNUVG4C68T85Xxx3e0uuKtiixOuDE
/T6c/cKvAtMvoiK4fohEYYnhdy0NvSiUKTgPUKjaa4Rp8cQnNHyUQ6IAAhCi/Y/qy/9oiruJ0aYx
aDvA1KRDatObApK4EKtA2Vl/7vqbfHigi6wyJlse54SKurRt18BmhV429NUBavPbbNMtww50LIP6
5sl4cIQO8mdD+RoW0RMFQdnEKrVt3m8xqHv9g4nKrR8cO+wh4kKGkNvGpK66mMaYznGMwDs+1Id8
r0TOz2rb+b+Mxu8f1J25ScPrVkVZFCP2+Y9Rbh9dOinD6MBoG5LooZesSXQNYyQQpUsQsKL6xzmh
nuLlrJgewIb6D606qaq6g0gPHj9FJsGIiNKZc0vc5sVOomlJBqyL04RVOvs/G8RWs9xc3y2h152t
h9stPLBGXA0xu5jmYJrqYLYOa3cg+ZNONcxtMZyFrKj12e9Qy0Tj38L7Dm9RntCF6iR1oZeAziAA
DxtNm+6nVpW5gSCpYFZQmwXpK8PZcLV+eyma2SiKAu2x2fbB2pKNQWNYW33U/I78WgZMwc7pYfwW
y7jzPn85WEYZ/aOYCgg7t6fIr+3BpcDejJrnb3R0TAwQHEnqjxIjvByw3dUp8mkgG0z9NBUFe7p2
xhPYQq77h2AG9mIxfPOvmFO1WHUAe4pG3VXkOQP9swkJnxyw0rb/rjdPGqomHthEH7NyO1IH+Aet
3i1KLZHAEXoNKnroyauMpobbVVdpDbstsWC7vDXQfLTWp+tLlRjgB9+M0mvrpqiA43AaP6YvmWzu
U3BVYi8ZOQiDeLK2+GUWmLvGAGE/7KWemLu8szZ1d0fV00jvsgUMq3RfgGuSLDIeu88ZGswy3DnK
7rg5+TC8WB7LQGaYLaD5dGx/68pdmZZRr7qhFLso3EWbCahhbBrHjzt2c6bRfJyZscTxHeUOj2nJ
8+RzgMdyWPMFg2p4UvKMQVls6cmawEKe2MigF3/AHGRVyUoQMjNsoWcPLhTQAPNkZkpArBhhQkdP
izX802IYcpXp2aIEeWklazXdGuIVPaSyYyPdGKdUiCS9FQxZg+EbLmex6iagHwZnpEDb01QhMFfe
mqWPoQevw7PxNhu2pv5idUZA4j5Ilhz8JARQdcm5EoaQc/PcTuYAHqdxiYPlLgHe6Lel/VVP08BV
T0qh+eUYKjXoUoYXN7OiXm92DhQTSwXzJraU0uPz9c24zlGxRwULipE8ibTbVW5cmjiB5rZpf5G0
xTj5W4bJcvmmMzDi5bvo0hR3f8+ksJSswaqzlm7jZpOQ2yXNN9W0BGUaVm7pa1NAf/19DDtfHxdh
6tjux2UpC1aYdcynapTd3ewPfF6ViykHZD+4w7lVNa1aqeoKdKCq4gs6UZM+EPJEzJ29nZ8URXI6
RJELbF2I9x7GzjD+fOm4xarW1FxgLSVjstFqsG/Ei7LAcJff2IMDGrYBA/qOU4TX91FimMfWOK1B
LZfAcMn6HTsyhYX2a7a2Vv41AQr0ujHm/5/29M8q+ZDptnqd2TmMTelvtzzFi+Tvi1KFs13k4eRZ
ASBpV7J8pHJ9y3wiFvEXSsE8JkkmxYEGopIMn43+A49ecMBe46jzWBwXVBGn/r0k/W2dnLpflbLX
jV+KsdWNOFJTaNKDfl+G1RV+NINleygdQ1qd7cNZxGaovXIYELENzLKSGxRTtAdoRwbN9Hb9gwmj
yJkh7hEwZgo0wS0gPtv5bTQD+5jRqBv8AiPo/5sh7rRl5TIPa48VZT+STbL4IILGEIrkSSO66ADG
QNkUjUwogzP3PNs2vXGy2qixmrl8wRh72p1o8n59HUIPRNOSQepxAfE0DW6VzLVX6sj4I8UvIQwk
S3GEX+TMALeGEWCZfNZhoL7RQsgrBWmgSvLPj/GYT8f0zAZ3VSuqU8yVARvV3vafTD/fA6i9v/Oi
evfW+kUQ+4PfRW3wm+J1GwRuAKnBJno3dzIxSOEHO/shnJ+rK2hZjQU/xLBusv5WnTZq8/X6B/t4
o1xbLOfioL5qs66CjfaoY3750Bzy1+SX8d7N/hy1Ub0ZA6v16wflq7trQplcl0A+EZfn2RI5xx9y
NykhToJcPHI28Ptg9SFNV4ZlHaygA4feZlBtgJgjfvatjlo/xcFoQ+1LutG29HX9pv8sf2qRBs5w
2btSGGQAwWE0AIAw8FwAQ5kb2aAYCNavRmgB8njUdvaNk+6ufwCZGW4DoIhDdNLATA6exORkTO8t
qGLozmh+A1X7LxHgbE3cNbvOrbvGDFhuzcTvY39MUco1JO0ZoddCD9YAl6kFPiXOa80YOizuACNO
8sSoTG3lW9eOm+vbJii0w3HOrHB+C7FoLc10oNUdfJt0CId4Z5jHyfoxOi9ovTa9G4AWLwdsNZE1
hYRBzlOhbIrRBqAnuZePUcU0VWJ8slQb5i1ZDdNfXAiTa2UL4ubGNWQAYMHwLRaLFjxewx/3LRf1
oETdTyl18TY31xB0ydrog59/CC3jNNWDj+wzaJHsQ9aZoHmTA0VhSjxH6KZnv4CLiRpI0ogy4Beo
wWR9b3OcR7ot9gBvOJksGRTv75/Vcg7k2cmEl0SMkATO+Tx5m/OvSgwOkOzbdR8Spbgg+oD+G6Z5
8WLiT4NjAdvXZ+XRek6am8oJO+c7TZc7i3zR+z7SG2Vz3aBgIN8AwoEpHGIcjLFuXd7As26BJ6lI
AEDxWnPfTUbp90afRek4TqATy0vwQ9nrBk/89GZYqiTC8J6y8/pu+DLltRFo1Vjvpz5WHisvfqVO
OaBdjoq11SzgacBcqU9B7BCN5YD5Ijq4+zxpIa5tzt7J1VLvABgrubm+JtHHggIz6IoAaobCOzeq
VZBK6QAhLY6K221QjfXrPg16NY9a9++ZTLB7EDj6mPHBK1e/3L3RSqfcBtvr0cLlpLfgKm58RZV8
I2HthiEj2ZSPAUZIzivYUGDcJQgs86/hBbP11RYNyhkZJjhlO0moFG7eH1sut3lVn5lpruNUoTBP
m71V7S3tRrVkpT3RCxUQWeRkeM9haJ1bkmqutkMYrn4lehys00LC2h1/mHRNA6+aXrN8KDZaWwSm
WYKQclyi6z4iLNGe/YBP66zHHnMhQJnXIco4mH951APv+/iTjJAfCMd/qeiA2ohpraPPbPK1Ft1t
zIqoWG9Z7IBAXTaWJ1uRcEuBoQYfC8Zq0Ra79MXUtOuumRTEqDYEo9t66MtNYZ4S4979nlN//HF9
B0VpL4Ns/8ccd9tlc5ECz42QiCb977Z40uJxS/Q6ssss7HsJRxRzBz4lxJQbZnrAyAL1Bs7Y3IOw
33PwtQwlWOlG+VV0820GOXI3+wKU6ve5siSHTrg8jMmi3wZsE9LBy91cwFk/dslYHvOyD0lzsAeM
l2EEBN2/JJfcZKL0BBzkTIcD9BzqRxHr7BXUDrm+aDkw8FXTbhqljtTK21e17M4WL+mPGc5BnBVV
KWglMTOYEKqS7QieEyCLQj1e9+nq9pIXpPCMMcQSGxp0WMvqcg/VJAbXp4MpIb36Nve7DASWLW13
JgFeXQ1aWm3RvEqa576TKdCKcoNzy1xuoBcJWqh2VR5HEnZWEaplaJF523fKHm4XeNP99cMg+oLg
MNPRHUZCpPOKRVqhZHpjYnRCg9S7nQY0PaWVjAJZ9P3OjXDbac+qYTsx3KRwdgmkB7KsCqch8PLt
UMowfcIF4fo0MauHSQN+WkWz28ocEguIX7s0g1FbaLAqoL+EjodsWUJTNhQcPmgwP9G/OWunOcM4
wS2N0T5k2rqElere6ADsS840c3A+imCMgU0g4iWARu2lP1YGFBCXOgbK1619ZZjDIfmmgoIsr6O/
dwc4PdYCX0DUMi4N1bRIBkw2lccl31cg1FVv0n9ZypkFzhf6gfaQlwVQOulOVR6NbVDGN1RWvRcd
o/N1sE93FpiyXB1BDYl1pNZGWfNwGh9U02+e3JhG7jA+Xt814ec5WxP79zNrCRjhoXsAQDuegnO0
pgYGJQcnmGsn2ZgOHlTXzQkWBz/Q0J3FcK8DEP2lOTubLJqZuFO6ZPaXFerzP0Fyqfd72tyWuSRA
CNaGoj/wmwDSoXTNkzB51VDV08ACUrNbuiPmwRMbsqcyVTHBWUInB7c/8JUf0ehyTTnGHwgFquyo
YhracoNm2FuK7MAK4tCFEW7j0FyYLYNNA+Q0GtpgGU+g2qYNKFckF4jIEPpsEKZi9H3gJLlcjbFY
6+LlOK/oHCbEjJT5xYZK5WC/AG0s8QbRBwLIFoBvNPcAmOZcXdehm5zFCoZQtG2cR1m1B8HjOkry
XpkVbuuc2sq1boWVUttbFLRCvt7cZ7JkUwB+wfwomCuB9EedCA/0y40blAZcKW1Oj6WOpq7x6Lqo
WA0mbn2nOnqdeTS6dwWAMxW9bGK677lqbpNtjJZGoh0MKmsCiCoj4JIB3gLkQox0gXsm9XTpqYkB
RvSjIGee+K4LGKnSnph8YkLuzCIwvHAYn4kHsaBCe7t+0AXKo6BGAGKcaV9hHtvigqWp9MtMOgC6
aZ5u63g/TTeNcmgTBS2/8R63zoZ0C+ozXdDOgxpY9GlSG6gHnGYbpAoHS3mLnc2Qb6fhlgLTO2n7
0XijKGoo+iHVt2V/48p4fgQUOew3A2yAyUiIG6nclrWlqgzJ2gG674RFit6JTXaFZwYY8EkC53dp
+TVZIkVbA0cZffyqUfWr9DafTtqc+d3qbPFc/TJ1shcv2yvuDgVI1kA/H2PZoIriXEud7RFvXoC0
Fb0i0YwkeVubTS9pGwtOvquiXo9RdoMNerB/P7sKyGy2iVenAKQVexXExsYr3kuecydrgQvmy4Hz
R+GMvWMY/zZnaNDizrRasC14X5NpPya/HPqDghinMrKgUMN2Wg9QhfzivWbtW1++Jen4ddBbH3ef
o+Y7jKZLngKCAMEaIRhJBngIY13c75ngCg6g5IyPPw/6YngfVn27Zs7DVMvCuMgUGB4xD4uWGVMF
utzjMU7XuGFaBmWah25yo1uZX81Z4FEZakJsCQ8bDOzgk34irTLX1DVrwP6fe287Nbe1/bzIgE+i
rgEYO/8Y4ZI7tHAVOg0NYP66GxaxFyjFT8WFOimxbp35d7fNLFQTlnHjGv3XJO7CJN5BHXNDUA/G
5wQSTDn2fw+kM4CtYLNQmPvG3c99zkxx7bZeAQhc22ct3kDK3q5/zLLxNcGZvLDCnUmq1laPGUGM
BGzrncQh2S/kzruLcXDksDYbX+dH5C1t7NY+BsS27/YYBC33lndo3cP79RAtyFsQ5jD9jUcipnP5
+vUCeiX09kFAhz6gu9Y+sFx+/PAPNnAdQuzLcIG05pJyuwXSH3o1qJHrj9Z6LAmmgGXjBCJPZ9Ol
/7HB3TSLWpRx08IGirsATJpBlm9w1sF+6YXXVyP65nArZK9AdAFXxXkWAsVY2wnAoCkUe1Pwj0Nv
77oFQX7snlvgvCr2gN8vS1hY1p06A1DlbcAChbEBDEZAZP26MeHGYSwbdC0YasUczWUwMuYWGzcC
JpQ+WGm0mCim7mXyzSJXBssA/j6rdoPg99IGUD2tvsSwoT077s/mwRmeGoKJz3/ZtzMzXGnToXh6
OgND2r0oQHv6dgw2ePVRdR46WZYgKIshR4DwEcPdAPPJuVulU+KuFLhtWnRfHLP76hH1trDRf3Ez
+1FT1C1m9zHAUs6S8yr4XBeGuWxZATNIkdaIODqZw87UUd/vfDDE+qbaSgKQaI1IY6FYpyFxxODn
5Vcj5uoQZQS/6YqccdVuvOl3/QWiEtqToXZBYeub654oSgnQNfivQf7VgVrKkBc9UoK4arQ7y+nJ
JjNofkvmHqqw7ZBt2kLv/SHXMD0RQwPKAOok8OZ2CVIQgfnTmI6bBQX7x3IqUhsDihatNjpIIjcQ
HZsl0ABRke3i5/InB+SrhktAwOqWxjHxnpImvctisO7GhxQakejdZCUJh3nxXevvH7VQnUM+j7FP
+DQPi80xmZjrCXbKwkuw1xZ/1H66KtqrtiKJ3ToLztw1xNSDkBK5YGPF9O+lF8SUNk6tI1mBcuJm
biI36/3ZckOQpe6M7mCUBwItOvQEg86lWyjHas6GNr9ouutjL1TrrWcH1YzyMUjKl97PvPrZGGQn
X/TOOfuVn9g5+6UjRVwNmEcpo7H7gYqZvyxfRmPYKCDJBRD8ezKtz7S96cZbY8jvrnuuIGAD067j
tsbbD9rRXEKnr7XSJDnSrIIxh93bMSQz60AbF5/ERghY6/9oj/O8op5yZZ3wTfr0iBkj34B6MvFu
6r70RzT/lH8yBzQeGNLRw/949J69CVIlgRCwg80FRamvuE+K0fm2M/kKRD8U/XEgneRO+sCXf3K6
D+ITNp6Pe/3S6WoEM2otEJexJnR9xxwjiVnqJ0a/bxU7rEG3Z9DdQp/arN0Vk7pJYydwm/WpXOKb
WHso12NtGCBFzr701abyNsRwv13/5KI4bKCshEQATQpoa13+QtduiNOmGKPRxxH4DAWD/brTb2p9
iezVWCTjdqJQjK1n249UGxiUS2tJ7Qx6BbmEY15VkVkYkPLCYcdMmUHuGkiId53+tlJ7d32NgtyQ
fXMAlBlhI77DpdW+p2BjAkIYxEmPikMhT71z1ufrNoT7iLFdNt8FbDxfMKnUBvP4DfJPJ3vte5tN
NDCq0lSm0CCyg4cAKOEYTgRgwcu1xCVp/59EVs/2tbf4qkECOmxsIitnsT/Eu+65IS5eKnpnUGIj
Ee2SYVM25HF276FgMpr9dm7jyOjI9voOCpIrcFoByIdZdQbA53wD4JZq7D/Qv/HTTMwTNU/qGNSu
sy91Gd2d0BZYWNERB9GSy9NVV+o0kl7DOIabmuB4n4aoAl1p7d32ebqDcpeMr1h4x6II8V+DnAu2
cV8spQ08dVr+XpVNkZhPmvoTig1hNQQzuYdmeBjjmION+B921UYLktFRQMSEe7PQwhu7ecCIlEnD
wjeNYEnCUvaUEEFnPby+UMzBzB34SrlvBypmq8tMQD1bxyO7UWGw+K5ZQ2cdTLSXXGVL7bg40Lwh
B9tu5ihzx/tEI5Brb3TrpIEbQRJ6RWceir2sHAtIFQZHLs9J54yJ1xQTsPIdZiy8d7e9n4kssxR+
VrTrWDEL/8HA26WVpnfscTA0IIjM6XaCIGE1O6E1lnuN2Phvv9VTL+wUc28N93m/bq5/W/G2g02H
zV8gmvJDpXQ1qDNPDh4KpIDyW6yPYbOkRaRCyNs3p2YMEPr6wMxpHGbD7GLmaaZBb+PhOg61clRX
SAtf/03CfQeGDTUmGzVw/lWplnNVpBbDkQ2Fn2eOvy4v+SBjuRadX3xZVwPhIBP7454trke7oZoY
6WjXhCvAH5Ga1Z4fp0O2bYbytivvry9LZBBFLvgRo3HFTX75oT0bZMXjiHm8LrNP5fRDUzH6fDLX
dm+n+c11W+zH85H33BbnVKtnx/PKBq26hAnD6rESkcV0JJei0HehCwksI97/eDWzm+YsG6pMt5iI
hzObeU29AWFNFiWJG2/ACQcl12Wad5Y6LJExazSyi9XTfErj9ri4pb29vmDRVcNGoqAfgK4Tvufl
LzGqdrFHzGEfzbUGD+8IwCEBMfZmJPkcFEbSQ8LAe5zSfpQECdFlijQQBFiYhXXwCrk0TEmTmFmM
nR6N9xYFe888dUMWuv+AeUb9y4MZ1CbsT0oQ0KbvZjPGAgEZQpLjmvkOfYIm7Bcie9ALl4RKmw2o
oQqWSC7eLyMuga7GzWYZgPe2/Sk3IP2bv+P5L4k+opOOYimgSEyeClH/cvPM2oynjg0slO2D0gPF
DJUvvVz+IZ5AuMkA8y88A7XmSysYKQdR7Igea4Us/YTnwlNvJM5u9UjsX/dC0c4hR0QtW/+A5HFH
XK8Sj1guGqwZC+eN71S3c/HLSiTPbeG2nZnhTvey0jEtXFA8ooOrp+9ksnxP1nUXLoV1AdD8gdAA
P3kEoH/ef+AXvfY+iesQtHsOdOWS8vX6lgnX8scO/15Es462LsX1l3YtE7JOIP5R55LoIAqHeLKj
jcto0C2DO6QITHWOiwThUDNAlVSGMZzt+jrE+/XHBPv3s1A4LQpVegoQZh1vaeyGpn6HQUL1H0Dk
eBj8McP5sov8r9VbrKQA0kJ7GrybNn67vhLZZnGhdG7boSKYKDtqiesrTRMQ1ZEETfFH/7MK7tzH
QKYoZsOosTUHXI5tEroYNgNv/L8EGA/JDa5cGyOPvMYH0OcecWIYGsx8Y+ivRo75GPf9+oaJPj3a
g+A3A6Mjyh5sQ88+fWUnlOQTIFE4jp7z0lmKj3GfcM56iRuzbeFvdcY6hsevB6Q0Hy5Tu17i1QNB
oI3M8P84u7IdOZVl+0VIJDOvCdTYRfVkt7tfkEfmOSGBr7+LPlf3VGVxC9mSra0tSxXkFBkZsWKt
7Cnuv6O/voTSSCS9NUPokeGvQxbgwIGIAnAOf27wCHUKlIfJcTjTAS0e4+NktVQOgeVX0j1v3v92
GtG4hqaXT8pKJI+EfZcONQhHCuAF2gJCl3/G8qHiHyG4su6buY0UQOmMVMXML0ywWoLzlDJlmpQG
CSplG3vY3F7lESdbOUO3KwUjCOfRBgENG01Ef8ulmdt2A8QIB7+HIbuWnG+avsIFN4L2yHBwg0Bl
edzdH9pCPDbTVYPJERyzJrLHwrnSVT7yPEIqHtS1SbzV1T8qDxIKcJsjgQIn1VI6xKWTTuODHPz1
mYZtJB5xqjG16Nq+PgVxJiMLlKFSg8t1X6mgieYDWkfXzsDtYbs2I/hZrYyZZlXzY7RuaZJvGHL+
Bnk2rM39uZwd6fVZu7YjOFpDr0kxoQn7weK5l9aA3/ITV5kzjK9cXpMJvfWHs7FZ7RAbBrGDEHGR
ekoSiUeIuIpzlp1Jy8CCsMJAd9OFDlFH9HtDnw1AWKyR2H9kWzHo3S3Qh0n1zmDxTqo9I3jOxucy
wb7coiuoSP4EqgO92+y31jnjGsL45q0pfoEwpzUBLYI6NpYfZR+luWnbbt/HhEr6xtRpz58m8LtP
v6sM4i7lfohXEoc3XSYwD0oGxJsA3BmIo4UdanVZD0ZFZvkgsaFqo2y6fHrR0E3CspdEPSvBSQm9
MPnJ8j+6+prw/fhzClsK5G6bvMvxCBAgyNFa2ig6rTlKTcov9p6/DKZ3f+vdIKc+PxR0QbNQIjys
LhzjTpPCPqxbyw/sb7pJIafq9k3uWkVz0sfcQexP7eSYg7LgEeGTUwW7ccK7nLtkbc7EWODzS9DF
guouUW65EvuQ5HHFieXzaaIm+DnKt5WxziHx5Tn7jwXwSQFch8jmc9EuLs8oVMvKaHXLZ9a2M117
J7Enop+S1knrp8oA0LM9xs1fBtCiUWEj8i5ua/T7Wb5dvOr2D24E6DdacSBLux2EfsixojMHpMVi
ggG7pK+sUrL8UE5q18htyGDkWr0BqvlLwZCl76Mh2Qy46alpDsnOapvmJCed9WSYkkFJZa+BbeZh
3cw19j9kLKDugET2tYtulbrICcNqMulE6m3wKOnHDOJm+fP9RRWv2Hl6ETagKQP8eoi5heltWZ1o
dYrpTeGc5ahylfTYtWDxouEErB1/vW9O9J6iOWFYIylR6GxUy7fiE1O+V/FJj9f0INaGJBxJG3X7
bhoxpKRzWF5Sq0JjkArgpGc+JH+bU/gcEGpn0GjFkxXk2tfrZCksSzuttP28l2hKXlUkvyrpW6es
bYibWqFoSXCJGq90qLYUtt8q1VumP8fgRikabdsGG5O3x9KmZv297ehkumytnXHRzRHoTMIdA+yK
CtL1MEmptnYX17avbLVpm6aPmflcBJ2jKucUgW1V7/XumdmHSn2VQjdJvqhpSrvd/c0jxhPzDMwO
joAwFRG1WD7WRk2NW721/Z4D69aFzgRIrNVAK876SzjhbAl6mjJyf+irRPR5PdyiVGIItki2HygF
GkEexryDgsuexE8W/3p/UEsn4r+m0NMgmEpYMth9GPi5fGgDkCFrjtlaK4H0DUYBFxMYdWbkB8QI
Z093baUE7GCUEmyeOHupdbfIHL37RlrgFuNTyPeZRUm85/mHKVU0qD072AXdtsQsSztzJbi5XUXU
fWZIDf6Di0QsxmRIYLPewInJKvm9JPU3KVE7Kpl8k6ntmljETSskBg4XikoI0o3AaYvAULkmCEI5
wUoS3WEKrZrtZO50lAUtMHuM2QaZ87/t5vi0ifAacon2bFZ4tgDtKisDSwKfsZqGbNMpaFFfaXBb
HtiFESEObZkyyrEVBX6b/UmSZ3sDkhTIIRj7ZgJ3iQzoS7+yiW79qo2Hyvzkm/sFLXEqgfgb5QB4
Cz9SnxMleC9jw29CbdtHvzK8BKW/TAXOszivGuDX0JED1fP1lu21KkIpL7F9OTswtFvUe7lOVoKL
xVm8NCI41VY1J6tRI9vX9M4jKuDDu9a00dShbIvkabDfjOAX6OFWzvzN4+9zbHOHG/LwqOV8xiMX
kVSB+7hNJ5wBjvczSrsQonPVPqbNvgPIpIECRNRvmxAq39bKBbzwtMC0XpgWptXOS2aDn872m7Sk
Q/rlaVAo2Q1u1NEg2Rau9ctmGbV6YPc8SV+zfhtCztaRf58ldRDdC37I1GKE9tE836ToaMF/J92m
PanKroBoMhSLCeQ8wNHUTmvN/5+d1dcBFQDoAMeDMhywVNsSDqWhV6yJC1weLKbPr5FDwPz603QM
13IlZ6DQ6tuh8EI/Jor/BSXLtnl2x6PtgnnRGXdOuvZoXTpNl98jnF/oc6l9OH+P8UXnmofbTDE8
dLXhqfKurbENKfPobkY/62TMqjxwvsI+D2MU0AyL4TBZ3AtiPIjACF/L3yD2vmkaqKM1mwBJcDw6
nSagCcBfg3oyB8gM5HrrjLErd7+gW2pmEjQNf5bt1oxX0Drzvrv9QgPQlBnEf9ONjNpfCuzhZPuF
YTxGkBmjTRM+379rb4Nq7IFZtUNDbxWSjMLeL0nGWj7iMrAzmba1hIE+t2VPa7xtlRX3tXTlouNB
RhVDVkHyJIJf0F5SWmGo46CBtC4le7wIQyjtobWGtlBqm7kpVeksp9sYKBxJGRzL2JbV9BQNqdda
JtWs13AcV3z4wuVrQl4QVRwIpkHtcP73C8ejZQ265uIA16G6MfRj0AdI5O/jdo16ds2OcM7R8tBO
tYwASupQZIuLnR0pBw1Pt2QlU7BmaD5mFwNCPlonSQND4+DpNmX5NoqcfOWaWNybF7MmhIMxKfPK
bnHXGn363YrSmA6s/XJ/by5eRRdLI+YhNTxZUiDybH8KnIA7traFJHX65aeZuGH3OK6l228QkvMd
BCwm7nPsCBmI4OuZ081EziAKFvhoS3qRHZtGr4OrOC193Q+UUY2CfwP82A/mwe/9l1/3R7t0EqFZ
itOIJkeo2AjeONMGLax1GDeh7AAe1k0XAxv3JrcKjdZ66G4jbMS9F7YET8vakUh9XiAc41tT+6jz
p3qNnmLJmSPcmzUR4cDQL3w9l3EboIGEYTjR8GIqkDoktBuOgbonoI5bW7l5t4meEs2NsDQnyQCd
ujZm1AWJqqkN/DGXHxCcOGZmgmRA+m3EBShLoMvKfzZ85UW0YlQEOUN3HWrO6IX2uxFkfHW0M9DW
IePlhw48NgGOMpq2EynRWtC5aBc9tyhtgusAVHnXgw1wJMoUmsU+ypoHVuGAA2LiBMRtAbLZ3d+U
ixvlwpZwSXZaUeUJZLj8sPhTpa+W9gtdf/dNLJ5y/cKG4IDzoA0lLcF4dKMFTZiybzyIOA3jR5Ke
kskrwzUSzIW8wVwY/u8MCq5YVZlplwosAmdy7tlJA0pHtkIaD6ewfK6QU5aPqUEeBo66hxKtzOlC
am02j4c7QKBg4hB5hMscxKhjDvNWkgBwbXhj/qMi39Xwya5eSA5mIBWoRpqlh3RU3eIfbvwL65/L
cXE9TKCfG3nFAp9LhNZy6emDuTO5m5/wTl658ZduCYgm4Q8ahmbagOutmjRakZIQz74schPTjbb3
t87iSUDdAYQRszy4eD+McAR6p8ONxYjmHJO1LoRmQS3XB9u+94ZvDEoGOlkxupD4wfLNPz03PaJe
KuzXlte2VeUEuyeG9nG+RZY3lXbD5GYV7IGKw9pUkROHHzGjxiYpnbp+68gq8m5xbi8+Q9jEMqp0
qQFCLT/tVFrmaOl+mSov9MCLsx1ccIdB/JMoEjLQ7rDWS7Dk3AFvg9oksKNzJHe9rq0Vh0MZw7mP
yY6l7+Dao2pLq6yhqNWV+hpYdfHEgN0SCL85FrbFx2ESmUXCZSw0AI/OAMb+XtvXNmDh6EgoHhi4
qWSAfRrwU1WoxcjavuhWus4XR2wZCBFBQYSTK+akqjGRpQnO3gDtCkk2drWtjGNQu4ryYFUrN8uS
10VC4f+MCXenpfQd18lsbPrCOQ2bEwujlbB30QleGhHiDSubxjCX4NoRbgTgO0qVj0zt/Ia8ge3Z
ITzc5RGInTs+barCLYZs7RzNQYZ4aWPzYD4BPQMpl3BpB53agjTNDPwEuctMc6awdnU8r0qOhFt+
ZP2my35Y1amI7Z0Sb0zp6997jwv74v2dIA9BzMwIfKnxshaPzSF7rp1R3lR6/yLj8R8Xa3O+dGYt
RJigQgZcDM/O63MzyiiU9oqNc8ONbZ76uvJzat6a4CiX2TbQOFyX6aaZQ9iPOkw8lqYnw17NXM9W
xIlHjIvQAZAiZAAEB6YwmUE8L5fgNgfPHl+ibo+WCzpaYF5lFXp80AwPUYBaTfyyJC/3Z/2myRi+
EzUBglMMEVnAQYQ7QbF43cKnS37yEH+fNsOmBB8o2WEBasf20621jz0p9xS+KZx6t/ZuWYo2LIRO
SGCDxhLvXmEJog79/KmiSfO2N0DcFMWbXHvuvfRsp7T3AmXlEf//GAQ3FYRzIVco5ncgi5lnaaZI
PriVHVZLHmgeu/E0d/tZwdas/sgQqFFXT9fCImOc/zU7O7SLa57kRKuwepJfZi8DeVS6FGJqFoAU
lGTGRhocxK2t26C1cWV9Z08o7C6gRqCwgpoopKLFZDaJ4kidqg53vhIjp0JzTvPJQ+vWmFJ27DQF
7S4rYca8YW9NguUBkBggBMSnU4yjNlgNTI4SIKyqk0QZVUP92JXR/v7oFq4BtO0YIJ8DUdQMdrie
VVZ23EgkXLrg4t5byFJY8THPrZ0Fwiqivpl8tUyxEOPAIsA+s3AGkvbCOlbJ0NajpsBNSyiDoLA0
ci8KKBBNsZU7U/CkkN4ZpcybiUA6s3FMnlINGRxE1W6ifCvCFyX8oq5FAEvXB7pGwPowo18BvxfP
UajHilokkt9n0Tt2tV7g70OiwnHhzUcKCuWjbdhulZx79aq6wxxgiCt+aV1YB52EYdd2keSbwZSj
aaqgXPeNita9XkJszv2HVdcBaZiBeHh0CQ4zBmiRW3UFa8MGYvfY1nm3G9UYYUaa06wCGwtZzcMv
3BUzFy3KUwba24Esu95qBeukDuspAe8xQnVO6dzibLNNGZwLdEOX0NWEHAJtI7doy6NSn4v8WA4r
V+TidgcJDsIqNLagje/6G9SUZ50UF5I/GFurZhuzjl0TJWOc5kb9paBkdH+iFwIfwMPBJKLMMB9I
NF3bQ6etlA3I+PhVCtiZXaGAE0ukcHsTFGD3TS36ZVCmA1iNCxkJijk8uXCQbJCDMA1b2EKuwsFe
3kmRPOz7KAVWJStPoS2FNM1K/cDLaHQiYqxdxIuzi1oHni4o4N5orUhjlI1dJEt+gJ1rZ8gaRChZ
HTs0tSXsPcre/mHEsIb+MsUEl4fYoTfZfByCHKvZ5scgSd32j2Y4OtPPYFw1dfALA+6wVm1cOqiX
NoUVTWXZQHsQbOZocwQrReV1PR2yH2tdXktzCTkL+CEE4FhRwU3ypu+ZpNuSD4qK96IuN1WmJW4z
0eyjTRyNhSsl2yV7KIaj8o63Jy474T1QpkQBlzjWDuxqCYu30rndkk5x5Pp1yHf3F27JE1zaElxt
GsdyUM77hA8TSLFBFL2GKl26QC8tCOe8LphZsGqU/K8RUzwoQMaSJyVrKJSlqwxgCdwWSHAiUyec
OLCHMJLbCL2M2jgN0HMfXq1gX9UpJaTGBeJFT/cnbnFYQKFBVRmVDdQcro+4rpVJO4MW/GKy3USy
HRb0fqbKWzna3Le05LhQUEfTF9IcYB0Stl/dkUopcgR5lf6VGw+F+S0K/tw3sXjjXtoQjlKdYTdC
ZxXuItvywGu/TtbOTB1MYUFNN1Z/27+ttZLcyrjE/obBYlkw9bBpK3/ApGTZ52qNBHfREV+MS6wK
GaqERIqB7a3CB8nZkZgTVX052CFf3PwO36ZmjbJq6UAB5muiMxKoel1krLJrzuLOksOziZZzd1J1
KDUXRbcSlS7VlRH/ol9DR8IArKbCDZ7HgRI2FXpq0ZRIIwcVRhpTE4jt9y+Vk27k3ZrFpf1+aXD+
94srrW6DKiAqIC11YW9z4vX2j74hDiP2ysFaHJqBmQPBGMAzQEFdW7KqiFlWbKBUa3duaqSbePpe
H0rTL3iMgOiQNqfI3ky4ZEY0zzXBg5G859PzyolYulwuv0I4dToaliYpMgHByn934Sk4sG8N2DvU
yUnKgfa5J29AMjCgjSl2AuUBXyJ1D1O6hnhdmnbDnlkPERvODWHXk5GBcMzgyhD4aFZH9w9goMmp
nkBtn67SAc8eS4x7L0yJ144RTlaeQe3Bb8cQJPE0Bi7hUBjJLqn1M7d7pKOe00Kmg0VOuvbcrCl7
LJ0cMH2CZBn5XHDACuveJlWrFwXeP618GiHzHA3v99d0YUlxMGeU2YwxwwV7PZe9YZYm+HjCc2sn
jhKHcAi489KPqMaTbpXjeCmXi9YasORBkw5AAHE8WUXasFOz6Jz/0Q6TK52zvXUAYv40PJcxDV7C
veUm6EDd3B/lzU2IflNMI5BDwHwhvBd2TDhCAQbimdE5Q91UdWfUgdZSjVE9fqjMTc1XopUVe58u
+NIxoOeOsxL2SFycGvsjUjIqjWe7/QpSNBfKhc0aa9vNOmKEIAjTMD603yHndb2OHWFhyQMtPPdt
5tWFtmv4Nkufalv7Ekju/dm8OX+zLeCGgIoC0hvCTte28rr6X1tAYQEqs61LQBNNabuKGVkzJDh0
a8i7MEmt8NwFjzVXaYAHGMsVWqev/zAiPLewIWccsiUaQoaqwYshPA+96iZpAND8YzLZ+1L5cd/Q
bWZ9njscATTLop6B9+b13GUQqokKHkVnyHI2PPFIAurojrtaXh4GNT5mGbBtCu0NycEekcuP1bEu
7c3LLxDGiqYqpeyGNDoDfzEE6V7qD60R7y0td9M2dfosd0n4+/6wlxbSAisCOlaQokL+4nrUplq1
mWrn0VnG45IV38AU4BjBzGj6L3ZMEO8CsIezMH/HxbnrWzAZ6UMVnbVsJ4dgv4RIZPoa2SsX4dJh
w/P8/8wITjOpIa9nMJjpwWdaxR3VU53ytHXaWvZg8P6gbgM27Bk8W+cENhroUNa7HlVVV3qOVxjM
sdEh8GHvScxpEPmh1Xv6l1H6libEXTE6P3Kubr7ZqA4BVFCyLCBIi3GswSACTw3anK2040/JQ7SP
Wl/dGmultdk33ZgCASHy1OhpQob8enx1xfohIjw6SxqaVB5CHIRTEH+RlG20thE/u9FvbM17A4Qv
MyRXWLpQ0q1+ZH10Pn77MKE/dj4Terbpr83mvN9scnrenOmz97wPKX1+TtzN79cQKD2Ek+7rb+/x
9ePRf/vNaE8f/JEefOfd9x4nx4+8X3+evtr7p+Po7EwImx0eiPO+e3n6tTP3T87Lk+MdVhZocQ9e
DERw+GCzw+NoHkjoa4+MQqKATmsJk3ni702WcG2mKgjN+3KAjTBB7GN0BgK9cC0z9BlE3ZrB1Yy4
HQBxU3g2toptQAqpw20JOlej/N5rYKyCNlIz/pTkw6TFjpIP277ykJer+Y5NjWOEoyOnr43xXHSV
w6USDWGqC8zX9v4xmJ3hvU8TtiZaYIC3kho4rgNxi+8r7mpxfgHzx3NZm/XRhTSAIUGQBOIB0Tkt
jkaKdvlqxVEtGbABtQUpMwI83NjXJ6vjqdbz0sbJynS49hquKhqb2r0/SQveHY07cwECjaiIUQXv
bpQp4O2BhaDumT7qjkLv//zS/rj6fTEfE8TI57H5983EmaKcggHAM9kZBQNq7n5X5qtFXCP+KuUZ
6JTooLnVSNG6LZM/EaS+g3+BiqJidjlkYeV61um1NWJi+z7XzlYFwSE14B/3B77k+FGDQCUC49Pm
+vT18kU9mBtQ5MJVnUZoHsqpuosSJ1GfIBCVUry61rgvbiHK87guLApHkYNmJyMQjTlPPwFHpq+W
+/rj/Jg6qdM63yQaUjzzKDu8Pbx7g+P9spwD/b5T15S/b3svhc8Qjh23JpZGahCdQdcpWwMeJgqd
kMic6011ZgAbftLGxM3MjpqddSRqtB0YEK5HyfrFSOno449KeY/CVz6gUXPbJ26nZzSJYgdeAh7o
8f5CLVxgV7MmHLMk52D3MiRs0PpoVTKYj0BuC1JJO3srM4ij26V33+CC878yKMQ5aR62cq5hflDi
e4zsAJySRzuIXKlc2YILwSIMzZxWaAeexbyud6DKWyWOujQ+j/J73QOSWbgqSDNBRZ2rBpRV3vU1
WrsblT68KeaIA505ePKi9UnwJprRFEkDSqez2nwjFjw7YT0qjMpWkUoHCnZ7CfhxWxr2RvxFkySn
Y4+TAmAQ57v7k7zgPNHmRdDoNReFboga2riR2zLE2AeTRBA0HgOq59UaUdviUl5YEfYOK+SxYG0Y
n/vkQwPh9xYCLwz6uM3L/dEsraSG8j86PXDXqKKaR9zhTcK6EbyOE7q8/DI8BH2R0rb/UeQRtdFv
6uDdc9/m0rm4tCnsnsAIYimXYNNG/IimV0/zwu5URjo4cFdA2EumgLBFbx4B2SrIJa83qgEWMrwQ
y+RMmNOPm4x5QGrW2mPATtJqWmjRTc7EvmjDBzczEDXX1vq+J3bQMVjLZU/SIqgqzrVB/ipV2yAk
p7ivnbqnjfEkRZsaGIsGnVF2/DokmHLO/br/zSX1Z/5DewDBcjN8Vyxax28dCo0Dgp+k3UfGziQP
Mdsnykei8ZUrdWnTASSI+ULUjaeD4D9iY+omqK0n53hiWxTCAGQzZoGP2mFrFfylUwRyKIIthz56
II+upypgcZpJdpaclfgXEszJWpp+aV+DbXBGCH6myYTfb+t41O0US2EjMJX6aZ9Mpzp7qMFGA0wi
ZxydVGvsPfOZFKJCNIiANwNZkDkpJ9zLidl2QTn1yRkMPtCK7CFrdUBidOX0LM7chRXhLob4SISa
EMfMGYlNQcb7C5n6dOUmWZy+CyPCTYtJKwxid8lZLv8M+Um3XVJ8la3dTARnle/JWvf1UqxoAlg4
wzkA+xfZwghXwT+tYepI6Eag/ZUTamrQLyymf9jil4aEgbFBb2VdgSHFfJH11iMm7v9zbLabQnPv
u7ml04RnOdDFSDACMyLcWOgSHmJpanGaWOMq/bPdodArOXbzNZF+3zd127aHjBsKa5i4WbMN6e/r
4ySntlkaKd5KSqg/5mOxsxqZIon0FKSjlwaTq+pUnxxL+hLHazjuhbWDbRNvNMQEcHzCVaVlGs8k
BbZ79bmqdgWo0+HS17j5Fmbzyorgm4xwkGxk8qNzZ5GSVkCeGsmDOmR0mIznVNuvTOjCWVbm4YAI
B2V64JqvJ3RUwMeKzHp87hJFPoJqv3blzBydsio6L5SzzNM5n7YDqSvaVGZwNNs4OUVQtdugtapA
mbMsv44cL09mdmucogunUyFYZaAzwEIEmMb1x7VGSAKEwgi/7HDbgugCafVfTMvpkKMVXA1ccL98
aC35fn9SluYECZJ5UnBOgdW4NmtIiVlpAy5TPlSvaZq/FCYkFNS1KHbpfQNRA1DwzjUBRRXT5LrS
hiwx0+wMhqJxO+Z2Tbspaage+hJABAoLEfBBpytHghmdEZL318NUtbmEBEwKdoB4C/bgrs3rvM/O
TVJQED8a7xNfU6S4rSIb8pUR4X5KJ9OUmN1lZz6Cxp3mVJNo4ec1Tb6XbvumbP5WMgLxMwyixxW9
lhpYJoVrA1rHcRCgH+bcNFbqYbPIp9YiNiBzRfTNJG39GGr5mlyOeGiRngT6EB21IBpDiCnW4yND
DvIYtBdnrvTA8W7N0NcBQqsNMEupK1mTmxz6bAzNJOBERTP9DC293p6qFBkTU2EslN+rbtgA3EqV
KkOEVTjW2Tbdnrx3jctzmQYmcVJjpfFdPB6zfVAc4kUwY0yRvLm2PxiBPRRNkJ0hJUuRzR4AE0n1
fzEys69gGSGWIYI3chQ/7BSI8XOjg7JKfxsaRqU4WbklF4dyYUW4JcMpR2yQxvl5RP2GY/7KmbsD
TPj3T9rNo26eMvwF9Hx+fGD5hCnTeJtwRrJzmpJNaw3gvCu+oMFJC3bkYJKtrBd7klsb6J7RyG59
CLtq4cpYb9phPz8ClPjAFaKRRBXR4IQ0Ut9ZmFIgGC2XBe7gqQ5zgH6n0uHl168/+ZkD2XF/6Esn
w57ldUwQtEB7WAgOUFYNcyvDZilZ9CxPByQ6sT+DDcm8Ul5D/CweDbCWzlLsSN7jOrueZxPaFrLa
zEOczm1XuT3CKyT95iJ5hqREmw772B5ojTfJVGe7KvqTT2tF88URzzI/M3MJoFrCN+hZAT2hIMrP
Mu4Qx+K4VkOER95oovc4qNqAZuUQ7+5P801lGYsLLR48/JDVnyXUhZ0MJogp4Bas6mBjkYKPctop
Q/meQSKbg9vDOGTcbcizav+Q9dylI0vQtIhLTV/JmNyMfi6jA/yEOhdCClQZrldA7krwVQKr+mSp
kuzJgewYXQhqu3EKkaDSe7QJ5e32/uDnsV2+R2a1K+iIoR4FNDZwEYLLl/RIGlLVjp9KBrL1NlII
cPXKtHJd3m6u2QwBgQHWFbQfIoxHa2ZCLg1mQNzC+G9W1Y46kk3B4o1RgaaAv9XsCLk53078uPZZ
tiapfZMJ/hzoxReInheINp0zK34yMjDVZK40HsGaqGvVO6phXU8oyovZkDut8hMCG8hrFIeuAtmZ
QZlykoId2mvUFT9908QMETCkHXDTIj4zgc4Wtns1Qekn77DgPCflPi4Tvk0zQg5qgAbtOmxUOiUt
AaiVMJpy3TilVclc1sbKRm6S/FGLrLlXlzF+mBiZKNRDM4igtKj+4vJ2q5x9jXTth9RVOa3teObM
RjLs/gYSI/uZoAbfj/oinIauiCsbQaomG42MnSAu2HmFJhtujxtomwzQC8ghuLy/b+/mtH4aBCAM
bhitSNg316dEn6JIkljNThHKV0X+bLFnBdFR3zz3zUDN/qPhZA9xvG3w1u55dOz0H3BfU2SuXEyf
eaHLozN/CHhAQMYxc4HDd1x/SGj3hcXLlp0UQ96H5MD4m1o4jdvVkBkNY08Db6QeHO3epLXEnKl/
DCMveMy6HyG0nqsQohHGrmze0XsIQTiIckKQtD2PXw2JbPm4cpfc7LXPr4WcIj5mVgD+DDYv6ttD
jJwdywZ2QkrnMJTU7rR9pph0zDrHYq9h2jmk/W2g6QTp4YNaTF7LdJALu7mx59UhbxpHz/2o1Z1i
8tHe8aKPA7pw18C6ny9ecVbRq/AJ0EJgLypryE3DZMXMulNm5tVEG65XTwVpW9lRpgg0/VYox5qb
NUZmQwXOjI7KmMUBrQero3KMSreFllnQFmqNEr/WFWDU1Og065DUwQAB37whfpJ26PGsg6QAKkqy
8p9TEgK+XoVd8rOudR5SYjXVacCD4gMKQzKSt0qTDK4GFeppU6ipCoTABNmI+zt79kA3I0e+C7c9
enLQQ3m9nzQtBu2Ujqxjq2m0CmJoMvwpyAeLRpCJPFhrnRLibTNvCMhuou+IQAsDFLLX5iA83hmg
LGZIeYE0CzvV3VCs9V+OyZ4DCqCKCFC9cBTC1WqQYWJyBPWBMA5OeRZg9zUHU5+OKQQJUoa3U0De
7pu8cUgwiYoiQfQJWogbitNoCtUGFV3pZCQH1Hr3nJ0GPBFj7ct9O+LNibtaxYLMIzOBdNCFly7p
wr5PsXP81KHWim+5HQPyQegJQzwGp4oX/PXadINdm8aIl5A0NTSzml1TH/Tc8vpqjclXjOLna/nS
klAgzSteNG1mhP5kTY4iTTKVOPslMevx/mzd7DbBjuAss7buQ1SKYEfrHhBoQk8qPOphjlbg5Ge2
Kiw735xXZwkODkHkTPaH6A6kTdcTOFZaaoYVJrB6QDBzGgIX3Cr6F7wNerK5P7KbYyuYEgKLXi3V
LupgKsqgtfys1l7QnVIIe+oqooeVzb1mTIgYJFLiTOMh4k9FfIB0qNuD57LKdTRVAwvWThQkpveH
t7BwlzMpZiiNsJtAxgaLWv4Sp6iQWIE7gf4AzbdR+Oe+rYVtf2VL2Iy9AbL2tLJDXwYwI+aO1kPq
cVeNxoqnXdj0V3aEzTjEUNzRMtiZynegA5y0VDakWtkXN+kbHK0rK4KDRSw9gFMBVrj0FhvWWx/k
X4tAOSqv2VOtuVIYPysFeuD0qXO5sdKXfuudro0LjncqK1ttSIBdaX6x+e8x/8u3yufgZuAvWvsQ
uYoc6kYZBDyfpNDPbFA3DESPXzpD4U5ImmrT11Xp192wlkVeWjeQCgDVALglNP8Et9jn0jRCWSXy
eSZzmgDZfsjNscCVLK+ZWnIgSJ/MwR0yKAjTrx2IYTQxHgVt5DOtTiQP3BSIZss2B+4Xj6nHrIW2
Gfgl63LY1lPdeYEc9mscggvHYX4tQexl1vhA6/31N+QZXEs4xtDi5Dz+psY28PpdwMG+z6DFWYFn
/f7xu0mqYlFVQEsB30PXD2oPwqBLM7OnwWapP/SFoygBuB+R2mwGJ2y4l07pNoHkV2fEvgLStX+x
DVDdrJ0A3KA9r/1FfFq3o6ZPOkl98BtnXxO7lLejWhdHfGfqDEB/gyuCSF5tS98Y4dyt6zLc3f+G
BeeKMB7ZSGTNTUDbheEzs0oUaVBTv7T7Ot8M06S/tH0DHJBlR2W9iQxNzhy1qIvYDeI0WuvgWbKP
a9KAvhE0m/EkvJ4CZgaFZBRT4sujqm15UmdbvWv7L7ISogkF7/OjHElsaxq5stZms7DV0PyCmu4c
cc8SS9em60keSdpBjIq1JDyXYHDb2qwJ3KK0Nn1Ta9v7M71kDq9eHC5wG8jIxV6bG5NOac2mLvxw
KsBGhudsmXcOVPUc9BeRla0luEIwRANtjmZ+yMwjHYqZvTaWAPBRJO00vGZpEb2qeqHtrdDIVu4U
YfFurAg3c5FGWaxmZHjVv+EZ3wdHTqisour0XeLf7s+e2NIj2tKE1TKSRgUdCGyl0oOUv1v57yn4
MD6U4iFWnZD1gEDuQAgxvCijD2Tnmnq1mM35j30dBwV+CVVsWbjZotiqVQgxD69uA/rNyc17j0JQ
Sd8npxHMf5uv98f7meK9iOZu7AmXWWEUZoxFHl61bcZe9Mn9H86ua8dxJEh+EQF680ov1zIttZkX
os0MyaIpevf1F+zF7UgUT8TeLmZ6gQU6WS4rKzMyonH73s6cP6mTGqnTuv0n/rih3eNvZhU7pmw9
/oQpbOPuEybuqQHNgFxKPNog2fdY3VdsrtO0sShxS8AyyAbhut5yKAVGlVnQd7n66KkVDOkK9SlD
pZso+E0hg5DYYrepskqnw2lInaiUnlQkl0q1NTLmAD7zVSUj4QN6kX4hjpvfNFDsGBNh0BhkJyPw
Klmu60DpzuDzZQ3PGf8tVoI9/gyMrrA7gKb/I9T4n2lD1xmYsxQgoqZ586zXgG+HUz13IOsBuJLm
xFIhEAeV7qwipqf0ww5058XCYZzfMVd2Jw6my/1KFiO5O5c81b3GDNPWlrJRnfagxAbkSWwEZVzm
+M0OykYtNAZVTQdSUG4lM5DfErDL+lJr4NHKpJull/e0Ev/PrIz6mkBm/mif3XqkWJVKcWiwFIUI
1HL4HWdP0H4AjTVPVjwavFtGL9ZevETCPlX4/ccuKrNoQAB/NeDyE7uM2ErEx2pIQWMT9JADBruR
vV7P1NT00Mvu+7EpxBbjbYpMZ7ldlp1JCbEHwHyQQ0sGYaP4dioferrOQP3z+IzNTQsUbEQ0aeMH
rvnJojVyC+HNTK3PRfeUgEs2Q4CMnQkQd4R4ROjPfqa3/VZaPbY7jnriXZBwB8H42JA+Cm5PZkXJ
01gtmeY8sC8lR8FC7ZS47bs0sYR24S6ahJXjCsAWoD/oc0an6bRfQdMStfVFtTmL3T4bwV/tS8TY
Mr9t1I1GdPH0eGjTiO4fe0A4gSgTqlF3pcBGZFJp4ITm3Ec1fe46n7cy2LUR/hhswRBLiJX8COWN
DNQjrbKO05QuDHnmYhzZXsC9j48Ykc+305uJccwXodacT2rA63Ut6ix1KPMdA4sfk4XAQhh/23Qx
xwwnqieoGYIq9tYapB9rJk3k9hzJfYpkg8ScYqViCBq/oIYEXR30StXY8UJW9KZfecjz9+MfrbbC
fuC3zKDmvxlZ6CF2XydrJNwzu1aICqxoXm/qUL2gTiaYCt/LxgBWN7fxMpAfaXBmIHKoLKFQPwqu
zBymDjibaWPkgftK1Gsksm2R7aVcL2sB/kYS8mHBxc9tZPg81LLQdwoiz8lG7gI298Mkas9NnL5K
fHUUmU+lPTb5UylcFjbWeBbv5hncH/hHBtZ2WmOO1apFhw9tUYa1NHFFqLfSgJ5OA/BGtH+aGACF
JHnty9ZIFEbvwY+98AGTEPJnZyNOx5bCgPEAnTiLrKn9QWHy9pyLttdB0iUPbB63ckZNoR02xbBC
hiRB36ssfrH1M61TW81lcFW+pcRfSG7NbXEAnCH2BVwBsFWTq1VKB6kRpQwYTu9XXn/12j4C4kce
VRnpEu/KnAeBhg0KaagRomw3yZH0ipS0QVq3Z74inwPqkJECCZch3MtfDdhUY9+o+YU61TST8c9c
X9mczLVfdHxG+aY9Cx7zJah4BoLrGVeov6Zx6eBRbvbAUoRcp3vpYPLgKF9Y7HEC73Yb4EQjExje
wVMatCGrqjrmqvaciBuRrPJ6K8W7qN6zO66ywg6IK/DOZxsOHJ3iYKa7QVj4gtkVvvqAydEq6iQX
+3G3CQG4k0AY20mp7R3E3HNqPNCVVFyI8ZdGPH7Q1XMYV7hMiIxlJj331HHlKk+0rVQvYZ9n71wc
4H9ndvJsYdqUoRrBzPZM6XIREGzoFcnAWAXCrFQRDK4f0DIR2EQCl/qCs/4/9tW/xqcAB6/jlbYX
McgqtneybGSWBjL3N2u4PJfuQkg4v4KQJcNVD0GGacMU4xUq05SwpSTvOQsqTCDT0Fh9ErwXbcHU
/KSO3DYofYAtcdrVFAZ+x4ds0Z7b9Hcb7mTUHiF3BmrGBLBV9JV69h9a/Vk4I+MhvDsjgFEB34mH
NdBFtzumoegHqBoc0hp3F/ocBFvCcynTm9pgQHAguWpdrerKDX4/NvyTlnhkePIazHINHExAOp6T
YcUFp9DrLgPgKVUGHwg/GMiZUUH5jQ1fKONv4nTVtrusUl0NwV0LLMUQZisinoP8kLPPvFfreIhw
6MXyOr0GJCwSXbVZeFHOXh5XczWJEsq8rbqaYq7kxgSNwFDrPpoDmSXs0tzUANWLLDCAr4AEKuN3
XJ3ioGtpPQhldybaTgJcD8QlQpnpyYsnObKvg2o3RvpeTo7xZ3nRijOTppYweDrVvAPP7PCCl+kO
bRnr4kmuD93gtILb4X3/eAVnjgZQL0if4TZB68wUzKipSsBlzDgbTjKsO+8oCas8jM1e3OfSUqZp
3hiIaEeYCzK5E8fmhUMXMYmEc5hCo9v1hVbnWF2OvliwD6YNWYg+Z1YaY/trbuLfZC7lAAEV27Om
F1vPsZUlTYKF8Uxz0qSTpAxiAe05i0sjZ8EQnX74a9+RkNmK28Z+vFTjxpyctevh/Hieqw2VMxnY
J3oMZwMdw4Wp4mbix5tfPvEgYiZUUdrgl/Pk2WNLi1dK5FvA0Au210KszLLaA2OnVGBTLA2vY8FJ
DTyxUuwLr1jzIeS7wRv5eLxzDxh8EyR0IGUPGu5pS5eUNkCrc/gmCFIcNMXLnoI+TkW9qXgFALE+
em846TeCe2UtkRK9MlKdBgvh3ey8QDVsJKyXZbDo3J5iaPnUWiBgy2b5MeBPrNF6AdqIfcCMVwvD
Haf4bn2vTE3iDJJ3VCsEGacjV/Z56lZveVObfVhuWWYdfhWSSXZeFyHOWrizZjcWXg4/2YGxAHA7
RiHyQCzMMTBcU4gxa62oa9AVXtpiM2HN+Oz918z4/6/2b9mlGelVrz2zvauGvd1A+g1ql4Vev/u1
Aw6ceqOCCK7TQbcHspMPbmGCf5oc7if47wdM1rLKoLcRSwGSwavObs51BJ6nyKqd0qgOe8kW7F+M
Ppg7wuq9Cb5MFzqsDpgF0FvuHhfWenZbiaKIJMuYetAmWVzfgy5br0RIyMVPaEGNS9Bh9zpTANzy
RoiD+E8vxRNIyiHSCp4kb3jSoFJn1N774w/5wTfezcnVh0yeFHlE6ZCEFGmhfUP1N8w/dyoTt1J2
A+ckmZ7GWJETGqgbvFv5FrRMJ66wq8Eoo9qscnuQzGgfcL6RppfHnza7XZC9xwNvTDTL0+2CEBhq
smF3BpfAW6jl3z1QgkvC8LPrgA4O5CeBYwPI93ZPqkLVQ4UF65B2QIPTNARPGxuaaCa1qFdtNdIt
nILZswZQB0BOAPbi4r01mHYRlJJq0p3zNiVroRyijz4g6UIFeHburqxM5g5yn16scDnmDhKPW68V
/U0mBIFNpUp7frxMooAvvttBKK0g2EF30R1ZgFqzaRFWmELEU41d2f0aPbcO63gXxg6c7A27xe6+
TLJC/6jV93vq+NvXaNXb2q/a9ldgmrSBebPTP8EHRAGg1ou/G+s5tGNjKSCYC85RU/37rZPlFsQO
wkIZPADhA51CKopDVsDb+dkx4nldzV3PP0Fn4vR4iuYvsiuzE8/u5UQIIYbcoc9zF7K/qPfcCCs1
3aO5vEkOGQcv89ji7PpfGZwEWjRSOZQo4+6sNGG/pl1XWLRuipWsLnZ3TTGZY4IAczpieMEVcc81
VvBplfhh0Z2p1a4rG/JzB85kvuTncXXTP3Qr26lTuo8HOHtur4xOBtgwHbRnhRT+k2k9dIcKoZEV
VNwWZSDpAUrnehQBe/nY6Nyb9Waok4AyoWmppgGGyrfU6lypguRaty/cltpFupNii/eQ1QWCeMlr
zK/nv3M8fVRygFNIngAvzUrVnse7AQUmlWk/FsY3Ovv7o/zXzPQyiBkprqsMhS4Naf5DpKlGw66B
sOSVb/+9AWRS4Z6ZpdhzrjSBtD9gHXi5gkB52kuXeHwERB3MhqzrJ5qhIGcKrlYeLMZwxiupG8AI
atcsgoTUNyERaorcoUzftfIjV1bMh8/84buNSBlDFpeeLHOls5uPm5zdsfkjjQQcpcSDbLdT1seK
QGDH7NtVYinAz0Y2NaVoQ2pVR9dwr/33xO6N/clOZ0INnHAMlh6gOSO0EroFMWKVgUA8W0ovjt7v
bvlxngGhRI4J2Yvbu4kR0qYRC9wanvjG965cv8sM2GWcx7vs/1juv2YmV6An++nAiuPDmLFF8VVD
KURUn6tkX0qslRNTQsjDA16smjH2moQNoaKphyL+SBSXpfsOSq9xuOGiBgQf3MIZX5qDyc0ZMmIO
XY+qOzfIUIhRYKSeLTH0COqzBUvzjvNquieXUedRpeHYGrdCRG0SbiMQgubkPdMOGnFTP9sM7Lsw
nKCuSyqI2tboGS3XjLoFDGbhU+YGjf4qXBjAVaFixN8uPMRY0fdMe7gXJe8+xLAZ7Yid2WVQV2qS
RFqa5XHTTnfatcHJTisrTSRBDhCB/1TKB4FFi0Nt1KEd0nUCzsPHG27urhipSEBHhvw8KjG3o1P7
SkBLj4cT/OHTzzJYsaD/r3PFaT//uyHU2JHsAfUUC9jJrSGPkVqVz9r+3OW5OWRwYkx9yYrWHWi4
V8Ulbz2+EaaTCNZBoLZQ8kHH1MQz9BHe516D0uhAFSeqL22X2MnQGGq9FrSNlqGXJPyjpaX1eJRz
d9G12cl0+lwlRFKg9OeQPyrlOszfosh+bGJue1yZmEKgB6nrKeBQ/bkp39oGHamdyQV2GIu6CvIu
tNw+Nje3QZA1BfYJmwR1lcmZZ0IvFxjK9OcqQBoHONdOOfK1q7a1G6BS+F+NjeSXiJWBYUQwcdc5
ohYdCcBgfxYBWCnshv8QflFeV6KFe+P+TN/amR4xNSJx6MMOo60r5degvEH2qj89Hsz9a+bWyMSV
V00sxT0BMgZIh9zgRY9dMxTo4MdWZh7uMDMqwY0qsGOt7fZgaRHXsw0R8EjtOKNTPxH9dLzedtbA
mH6pM0Ozom8gCmH6l0TaKP13jwxCFjAQQB/ZXIgbVF9B+FsEtKFfp2rm8uKKp6aPm6atWyNfmpb7
/Xv7vZO5py1IFJQWqLOEHvrhWLml2cg65U1g7R9PzZKlyQIkAKpA6AyWCmUVqKtIyq3IfwXZq8ES
FmiNBYLaGWwNRoYLAukwBTt42oCFQTFB1GkYWRTvhCZwy8wqmudOQHNoWz+nrJOqdgsx9DZCSxoE
EkQW/VBItHhOxa7qxuDSD5J+BMj8JtKKDxaqlfe+SYabR/0DFM6gqJkWhtsGfExdyfeog3CepRbo
DYsycAI0Efn9eOKnXGO4t0dvMfa/gXsSBNsTNyhQTi0B8+HPYoErujO4zvappfTPmnQaZCvL940c
QHHuufDRNhXqEj1mzBE67nL4h0gb6JN8Jeq3wh/F9F2u32TBYGrfptXCBplxA9efOW0s8rkMLswT
+XMjRgC6y5D4gTrIGgnX6BD01RLzxA9X/+2lhPsPABf0xqAEhtzW7VEtcCslEZiWzhuqI52W63vZ
+Pz8FI3Pw/b19fX9/f3p6WN9QYpN/9PqsfH9n5cF9sdm7fEEwqmP83GVZMwCWW41bpDOwRY4C112
OluySyPZ+U7oVBvB8WzhlDiDK684i+5li3UUosdrclnS5Jx59aNZHL1cYziAd80UVxtqvopGtVg+
SwAm6HaF5hDfArf5e+kuQRRnbYFwB29wHvxSoG+4HTYXECUsakU+s+vgHYzubqVnT6klu0ukqz+t
4NMFBgM3B1Ze9GHepeV6ViBCX2vymer73qj11njb+/pvUc/Nw/Z9Heit/vJ4TX+wK3cmIX4N4uMx
fpuS1yi10mYZT+WzudkVh/Pe/mXvzNjoDYDiP+3VPkQe92zrcCun8uC6ruGuLcvRCQZvHjcL9+rM
gxAV5KuvmRz8YEDZnKWZfFb00KKNWV4A5AvPxDWMfNutY2ST1kvQpiWj004c7GhO6zpMAR6cL8av
/jOPLeFV2A5Pqa83L6CvpM/+88K8j9fUg3mfAjjZkOAJHuSYd3Nn/tqB43afmvY+MBj9V65/jpNu
J4YKWctV8WRi3p+JbnzwOt27R+lQ6+7CRpj2ccPnjlOvqaO2F9RCpjDWIkWzWt+V8tnb1aedXWzj
0N6CC0WznKE1De73EfjOP/1aWYInjmt6PxN/DU+8SlD1SA/zMDxwEJqmO+25aJw8wvvfroS3x9M+
k2XCKOURXY39LoLE8/Ysd1qd05CtcMKgGLxttEs76J586KCc8KqEBjkFm6hfmNr7EBjQYDROohcU
Kq13PHhKR5gWDb3qOcOKStYlc6i7MKz7u/nWxBjKXHlmyEN2aet5ypl1xDUAtxaxoSBoNPrrK6pp
ruguQjGWLE5OKoAI0AzwGQXq4I2J9iQXskOb6MKdeJPa2KBuuluiLvypSkx2igjWXKAeR3UjQJZu
Rylzec/7cYlRGgBebAJDs3LjMzBBsmnEOsr/NrVT/ZQ7+Tp3yh3QEPY4B4kDCQX7FJuhS8xOP0hO
oROLHAOdgLJ1/Poa/5U5oQlFAOMV8EWj3UireMesKsO3PSNY5VarPzO2ajxet9mdcTWgyW6UkyIJ
GaVQzmZm+8cL3ccLBn7YhCdTNirTaYgmx8M9bUZWUKavkkZRzpUpGsLGOzCnzCY2ZswaXEhKmIPr
ryHb9Fraha5uqB1sAr1yKifCInonHvPAOrULpeTle3XGBaJWg9cLsJUAGv6Uza82LVGbMFXjUD0L
em/V1q9ipdjDlrd0/xxDrOT18VzPpMaAjbgyNzkjMJfEQ0rUc2012xLQfBs6NBtE0hZYn0KbOIGF
mHqRbGbKszM61hu7k5Pie2UgFgKGCf24dbWiT9C70EFEab3mq8Zpnjzr8UBn/OkP2lrjRtoIoKVu
T8lQhGpJ4k49ew4xBbfaYGEhtJMv+JwlM5NgVFBzDllTmEEY6HYrdK46xIXq/Pvj0cyAJ9DQC/D4
/w5n8j6NoXiv5G2rnt/SFRpw7OgIROzJ38nbwYEeoK7gikRS851bMjz+4unRAeGaDBQfmqmwjLfz
KCOUp7HUq+dqm6/lD7DVmFBlNxWnf46+pAUoxLj5psZAwvRD+AH+jakAFEu8nGubQDujzTkUdXgo
FNF8tAcs0YzORbPIPv+1NJlPvxICOvhEO2uB1RpSAFzrthTMqH6WrZYz+IWQbnRh9wMD1xIWEfeu
Om6jq0NeonWlGpJUO6db8iw/8+bw/5q5fw1Mq/0V7cECPBqQd4wLZPjJ37K2uLDZ52dtlE9DI+cP
y9jtMABK0ZRGzrWzuGOh8sR/F3/IKbX4E7/wppy1hChhBOdAOgZJrFtLdeKJtVK12rmgen4iXwoI
mmwUM9tAHz6UhcmbdU7X1iY5jiqSm1Dyag3puREuhiYZevSP3K7YKE9sZBS/BKLzib70wp+5+MZQ
6N9BTm5yUjOqx3Mwq+2rPXkWv7nf9ZLs4pyDurYxuVw1milcGDUaAtqg0dsPdITtiz/UrhZk0Wdq
DeD1Gnt/8BpF49EUdsCFniqwSeqdIdaix4f2suIPvWlIRrnlrHW4jy+PXeJMoggGURr+IU1DkmQy
ezHbpIxawSC7BgWOE+BJCqFf3J8BqsKBBV56OwEGQDCSfWbUm/aTsR9/wdxD9eYLJnObVpXf9Rm+
oDDR0HWEoltgC5+lI69en8BsY2rv8YU4+X/2JcBBjMWzsb8VwjWTm61Xi4QbFMk7K+xge/wqL7j1
8Iep2oXhjV9/67OARwMtHFSHgJBDzeb2CBZyXpZ1VjJnVsvWiEO/8sFX3CRFO2bGd6z5eDLH33Zj
TURygRu109CAj100npUrD9kLkRyyWQT2AgZOOGqL1KSeVFi8UAsL4eAPDePElgg6MpSj+DGKnhaj
+ADwmB5if2dmeOLyNZttVLLKNBDSpbrHvHredxi6kG5jATPxn4fuMNIo8BdEaYYiON0363/UruI9
Z7ExXDhUsPHzd/FBqaupz21hsOh58jd9B659z/Z8E/LaFZoXZKIXpQV0f/0KSY2qseQcgXmCGtil
izaCv4DQubtMUWzAFYq4UtDGdo7JnSPWRZWk44syDVTPQgc8xAcVpBFJVjMW5D1yN+Az38rr3lvY
OXOWVRE8f2AaQlP0FPErSp0geUwhn+UOZFN8F3m6L/DZquwwyaGkJY5SRulR0vqlQv/c0o4dSkjM
IlRC+nRyb7RMkfsEWTHAb4CT4HTG83Q2WkvpReD0bJcEdk3XfmTIZDf4a6LuUy0ycm7HtgbLuQED
FQ9d+tT6zTDYZaH78oGrgcbMfvG+G6mW0ICq0GboS/wnzHdJ5aGH06njdz8xGkmvocG5gdD2WhKP
LLicQIrptXahboVFesz7OP5nB480o0j9oblwMlBZDCWEFEjHEZY/4P1UAHscQ2gGEmhuVla9WTQx
b0aF0KxyqTxWMWSUoz5/9uWkNnmIohgS1BnaJP2TjCMUfUqNSkgUCEwLiQA+Nwko2FTpVo+P+T0+
asTaQekOzwEAoeC/b8+5EPCtPPhqfBFKNV5pPJc88Yy8ghxKDnrW2mhApkMFr7O1DGcNIXFmSwlZ
0ja4jy/QUS2B+QKPwTGTPHVuDQVQnhSDd85IAuk2jh4JjqxYtDpFY0GOlYxkCFgoL+ESX8B98gWm
IYMHJkYkXkbxrNsZED1ZyNmC9S8JdbzWENyWsxvWaSszvLTVGnBMyfstLnZZjRvi1unBLMY8UoED
sD4lwpUjKrBRmfoXUmuqxTIoF7Ue61k9bQKnDDlw+DVl6Q6BJ675gGls9JXoNQEJkCoE6MJr82op
nLx7W0CmDwx30E0eqZwR9U9moqnSUCalfykiEZk2UhoyG0kG2k0luxBob9eAFJpRlauO5rNQlSFl
alchISu155cQCvdJAnyNhj2Juwdi4GCLuv0an7BhVgP+c+Ge1cBIol3/hy31aDDQUErwzhLBI2ml
oSV4e060St8GNIeKOQjt9jH94rc8+r8zNyEWGD0IqmPffeNIZE0lS+E2YGvStBfl4ouGwizN4xie
TpZ2TFaiNwf3tIA8x+2XJ5LU+DRpsaNePFkPfLx3hW1yrJWnXNT0snqjoOjZkMFJ5CUy+58M7Z1t
vD5RocLfIN+8td0L4FX2h8y/8OoTnIdn+qeeATQOklHrWjX4xo2gAibZrGfyZvERH9lT+yJafWdK
ZMMZiiXyunCQzolqtp7ZMJYmG0uw7PtAbVzaq4+cBGpinUtKAEaXSwe/smdKpxMsQVn7O+gMh9We
s8RN8jq8Cb6rHEFR6BcmZ7DSwjL9FIYmUwVmBJzCEcQ64jdup0pAZ2hbS6p/KdvIosc+f0lzq/Md
j0Jy8HfFbJvMyet3ULTogrgN+q+CNWXOUYALAtcRlzrIMUA4gmxzPEfYzIobU2ScoUdrwhPY4Il3
oJEhFhYTubWmg8ZXOgrfqJB6z9qpIqsCVBIVkrvMb1E+BqAgqLldDWbPd0XTO9/ww1X4HPWgOUzX
lbREeCTP7NGbwU/8vsgkjZiEon+Rd6Vso9lRL7tT6O+0xojWIXnNcz11k+gVLU24tNGc/54eCHUj
yRwgvFfZIJrmO7P/lv2Vz5xEIMPpWunNGh5bK/cy+K6F4gRvo6fdBW3o/dg9YoTtQZFtQdSVX564
UppLHK3ydD8SM8Ld9VtZscVhl2abGLjSUG+Yla8aGQrH9CUtzEyxcghPO6FyzN7QpPL4Jpy5wVFo
kgHQR4iG3Io0jXiVsvJZRvYvVWTLuQFsfO6viA7pXoC1Yp0PHbUy+h2t0K5mof2tNEAh669lsNj0
O7Fc+Jy5a+nmc8ag7ioAj1ON+m3p+Zd+l4ho+7XLyGxRRA9YnQYv0HcURUtkI1Pll+g0Rvd0dy6u
JmLivuqY74ZEZPwLk+pJEht1kRlaqeiSbJepXqSJjo7zpeHO7kekJBEhA6ugTBMmaO8WxKLwg0vF
gtK/NMjQgfJV1csMeAqwBgmZFZW9jhbxNYeguVFxHIN+pamL5N937yxE6aBFGtMAY35t2nKdkIzP
xVoILlSVoAmDKsaTVPMg/mpAEd/2ZbotlVg9U649+BVbbVLN70yagB9VDjj+jcq1ZvRsHJl8ztHv
jPGWoN73T3t8IfibwEjJs5ArViZbA/1ISpiUQXipPcEtQgKhssIAlL1UnKy0g7qxSmaVksYM6Ikw
L3Gx1Qo7UgBX/nx8Zu6LlCh2g7QMYSEWTlXkiSOXM1Ho5YRGF9kBq57OvSp2v4OzikSD91a85CJj
+B7tQRV0eWz5HiA0WtZgHDcsIIzSJFZpgMXgSy2IL3L+lGp24YOTx6XRQfEugvxFlB0UXT20W7BP
lWyVammmHvuW8ecOjAFByhmIZwA0fWtZIKtjyPhm4RqmUh3UvYL0HajgigkWHoB36aXJJ49H4OpE
c5BFYRB3RRdeToRLBzdkk7aEgpMa81YCaQkDNOjB6vFEzexmFOEQiUgACUA9cnLJMSkwviFbxJcC
kIhtuURuM261ia+4+fWTayTk2wI4dfx6rn9S+pf2WxHW2VOjGkuJ/Z+a0K0lZCHQrwMwEnLfwPvc
zp5SJB4Vgii+9PGw9glk/dZcoey8eptf8kG0WvoOutTGQGxhMqJ3fjyNMw8UvJ3Hvi0ZrObcnaRN
wjNi7QVecCkgy83rpNWjHh2fdhPv0oLoSeGwS70r9/vl1uTkcMU9uKK4RgsuQwBCOJDAxQKHBqx3
ENX9ZpBkejzC+4QP8PjwK+JIFgTp5cmB6hLaoTqthBchaGMzqIdSZylrMK0SGY8t3Rf1kSqDbwWy
TxPgNaaRPc1Lv+MUQi403fTy0W8G0P6g14z/jYyO9AE1rji1cpsjeruVodNR2cMO/Dx6Xeopv1kU
n5sJR5EjBSny6O4hCzclI1SqjIAKMCaXitm1I70EbyTMSTp6NjPoWbpK9ipKkr1eHoSLJh+KzvUz
pPlAP54uTM19XQlTA5ZxpGZHmbK753jGdklBwZV1KcTvLDs3xbFkDgIYX/vA8kNd9tDUTy5SZwqo
FYtrT0N0Frl8zev8kujO3PYbHQbwl6j94LK5PXARzbuWY1vApAQB4ZBWp04hkAq4XCgmECWPwfeO
+Xm8N+aMgpwJnD5YC9wsE6NSVAZcEoTRJQ5U1RWbkl219TtXNRugkAY88SBw9tjiTAbkhz8BK8+O
bJTC5Jj1uReWXo9ZHcQvsV/1CqcPCd4bYqknzx2C8TK0uNpSl2DBcwcOMhTQd4eYNbJjkzCLb+uM
4BFOLorcDDsODCdQ6zSVqhgWfNd9aDXqVY0hDQJc/JwMUKhbtlfUIEKCIwBJIVQD24VLZs4535gY
l/XqavPgm9HlT6JLUEJaQY2gzoS4/VsAdOGFTd97QffR3hptSad3C6WpuR1zPbpJMCT7goZwKI8u
0NZVQM3SMQaJOUCSMgXPXYWqoJ1KEufxppk1ihc+epegCoXr4Ha8ECXgBlYro0vVEzTMnj0hNwPB
N0iX4TwmS1v0/pbFCqJFB4Vf4IRwk9+a82gTBQPFGNGuytm0VXmoCXX5euCGExMWDHi2lMj0Eau6
XA06fArOe1MMoDJWMQWoENQhBaGr1Nl1KX8rpBdAbcWEm2TgF1vaxwt/ck2jRIikDQdZKTyjJkFO
BWKMLBk4LEcCLQakXdGqp6vCE1QvhWGN1lS2dKIlvp7Z/YcpApsrJFWQ+ZhkPVgq9YLYS9FFS0rT
70tXy5+ZwUjSM3LdQmHXeKF36qZkTfT8sv5SFDQe1emg0UM31kZHftMp20zFenw2QFjqwtIm3DFU
RQu1GscHIgaXyAvZfTrQwZFULwGRb/v+n/ci8heouwGhCQHenxj96uxJgh9lXVbFF1ATodt2I0hm
m1tiCkqWX48t3beOYwtem5p4EjCral4klPGF36HncvWmxHblWa/1W2iAQMCKbTRhrrPIUIzUSvYk
0nvX38uL1ejRzGS6gTOGMxNwAEWUp26PA5i1hSEK4+SC9HRpUp4D41ikx4r1eLgzh/zGzMRB5yqN
E9JGySUZCLqU1+CaCvgN2GMgSvXY0sw7ChjmvyOaBrd87gdsrcKU8Mw7A9WVV/Vd8nXVZBSjspAC
C+2u1VH7en5s+L5oixWFSiNiH9DVYAdP4vdAYEhThFlyAdzMQsL9o7+UO2L/JvtSt4mpAlzSmuVB
3vjIfWxwfyzB52Yup5sP4G/XUurlEDDFNLkUbKrpvazFlh+B5PvxOGeyKbfjnMQVvggmfbCaJZfM
lL1DDUJpPeMtFTIgqs3wbnnmi7WcugtWZ3fQ1exOnKGslgUEOTA4Zf9dfCU6alORKb51BjLBq8IQ
1obVfx4fG525KzChkGMENR0efD/Yiit3wPq8Dw6DKrkwEV6UoEb9xKWROl7dREbYhIxTt6D5FlO6
BCidST2Pz3FgagAsQ051KhyNCo6PQlEdX2Kw8+1J1WUcrmJfrA0/YziAsaR8UJ/H3NuLz0Z9pXcx
LaRtRik45cM+Sl4CnzTfEaOVzTfee2WPVHRTM6Dk0NQiQPtIDibZghOzwmSJrAw7XxrAIxIWZSaj
GNFqX4yAWNnuIipSpBQ1yeLiLvgUutAPzbojRbRryriDeF0q40YQpSptzcfTP3uURxIw3NK4AFFU
ut3QPG0kKc/y+IJMQsU0plrqnA96BO+oaEa7lVCwhgQBuN2D1kB/LzpbH3/Aj2ra1Dtef8DkSIsi
m5IYtCeXnri1xAJCWoeynkTr0oeKmRGBcfYL7JSdrQJeitKIHUC4aMPUYFiu/hTMW/CCWY6rU+Vj
xkMIfj/n8g7Vlv/HZwLqDHpUiNH8D2lf1l0nDmz9i1hLTAJe4czGSRzHzvDCSrodQIAAMfPr75b7
3s45Mh98Sb/0izunKA0lqWrX3sjgKEF8QOPrVLE5B3vYS/qdnFioJRZIecUhhe7dcKDC710fj6Sg
jrtA2F+06F0BJHYPudw8GHE5z85RtEeZMjMCkZ378SxSnPh+7fiEfdr42qWdbKF8Dowv0Jp4md3O
aocEuTaPev5UTqea3nV15mfJAflBE73MzHzphnTfIrffQ6Grz75MUurmkhojPs6nKGDWZ9d89qaA
Duhm+zyxjxPgDcVO1Jo/bBXdlyIA3lB4yOM9L59ut9+qJSIdJublT6jq97u4o9WuLqBJ72HI9yin
Uj/Pi/IkhLbFjrXwpIE0mORNkg053uv94Sr25KKM6oxaGCVK4lMzmg2ABtP8zi7qauNwXroDoPAI
UXXcvsFZplyJK6eObTGnCOimboHPupv2UBF4RpnnQrJ6q1yyeH7gUmsA0YcUEMhplDHF/TLtwOPy
RAq0OenegXV+C1qs9hOdDqgHpJ+zeTclW8eWDBbqXr42q5yOkZukEau74qmmPq0/OPZ9R+4gfpni
lXFXjcdJHDcWuvzFNxbl2QHgGAWATDmyRrtu9CSZi6epRw4CyCI/an4YAKs3fmd8RjHE/ZDgNsT2
2rTrm8A5EJykAPV74LKef+rTJdpSD1i4XKMFBEV6iKhDg+m1knW1qEita2mnabgbJV5/AQ8toCOt
/WhojVQ59pI7vazjgGhFGnRA7G48L5fSAxC7A8sNRboKiQklnmdOlIDTPONPWlP7lH1xJlT3rJPm
XEzzyMf2mMcPwm320HXbmAo51G+mAtkXywIqUSpP3a45Sy+AIuphebD9sX5oCN95M0ACbJ/1RSBI
GTT0c9+G6OX34+Jg0wahEW/Bao82+1lHIS855B54xd6N6bOb70gUgIVv/SMXtqEFrmeZrcHrCwmG
22/UptZmeqHzp1ZqEZrnuOnBiXHvbcnPvoWEWkAwSZ0SmZ6kAIncGqrrjrpVZvKnPBSP2hnCrEEM
xPrHj/rHv4RvbHE5LuUEb+wp+2CYed+KBPZK/z45WD9l08bHl/ndhyyk/ufKN4Onhv1/nN4LO/7G
rnLQcIjfuTMz+FP/F94BmXXHk+/cOdplBcqM9AhpTT+y78HRRcbHRoMMeYjwnmf7Ea1D3V1Z7ct8
A0m6sP9uvkgugav9p80WjfDs5E8okssuAahQkQKrfvT15KUZN8lCFu0BqkbAT4mmTqosqQkCf05T
wd40on3yhGSrfy6PyeOIOQeyPiB+UN3LLpl9XwfBafB3fxd3UeM/r6/sV6SEsv3k3eTf71C2X9Gj
5TjxsALuQEPie76JgrAPOlesu5fu67HZhRyQ1sq/PD0OPx4ettKvS6ngG/vKMd7w3qz1Wo67Dzgr
OAhFiFdLyY7jpYzgfoJHYbp7iH+s+71U6bi2qzIPpVMHlokUfnfBZPtosscjO8gjyFscd+Z53Zic
y5UxVhsMoFCQ5m4CH13nrgcLLGs/RNPzGL9sAmOWUkQ3bsmD72oZF25mlZMJt0xIHuNWG0zoDO7v
mgFPW19Y79i3ARDF+2gro70cuX6tI7WwYscxLhUJdvSkn6B03pUBuSfPUuD5BcicOdtpoF0p9/Wj
QTfyNYvB+cqyEsOwfIYhnzG6xHygOqB07DCOgbF5OV6MWTKVDZJXACdUNg0xUM2iMTCdtnYnMY/2
odDR7AAG/LNWCt+RtZ3sIL4bn4ndBcQ9QPYX+ckCRUJPbPABLJ3XmOdfH6OEK97peTLqmGdW3ffJ
fsS7RguguoA2+By4nbtip23lxZZX8S+TSsSSj16Qy2CcTTvU2aEFL6r1BbhifZNKRImNAAviySRp
0SGsAKiDrcakKB8Ji5M8tMp3xhx4ha99h15ZidX8ydoiP1Nu82+MKQFoImKuXD3Ow4qRj2bt+W5b
3xvDFtJlwycVhlUIt3StEj5FNnRy/BlEAYOP2wQqBqIMIM+6HnI2vFJv8nWvRQUh8IpCXjZv7iv9
gTp/r9tQNt7ryEEwCdQTlgQ9q+WBjjpkwB06Dwk7ke/NN68Dm9X08t+MKNPTNoPV5yaMFGYPJZuP
egEYtZUF01ZX7dIEAbqO5gaIethvSMJw83IqSDzk4QBMBc3Oo+vb/cug2xdHsw8VHuV5Uex+3zkK
bB6aASTN5CsXx1W01gV1xrmv8tABN2senSs3PqQ92zV043aztByuDal7lw7GYBRNHroNOsnJpUz/
RhfGhjeLRqjkhteRPADx3e3Z49kzYPnSiJEkGKyX1gCA9vfq93LNScklUGDgv7iKKy/UxnQ7RhpS
hI7FDry+TF4GCZ+th/DCygYjA9g+0KsHLpRXQZareRE4ryfQ/RYhH7QHOpZIb7mBY39l43F9Aciz
6epm8OoOqB+Ai/ZQ+YLs3+2QRb3bcc3xirCF1gTcqZ1qw4Kc2TcWAFxCQEXRHc2UtxbcqBVsqPQi
1JuHbKgCFxKPeXpfe/GhsTdO4oUFgHrY/9qSQ3dra5xo1jOCyeG5B8TovrWgjjX8/lKGEQwWAXQN
LyT5EVdzE+eJDnkaEygf6rQhN8v8oImehFbTx4f12Vn0B6eQfJOj4UvteWeccM0ACjBMybFtix1U
tVIhfj9SQ+2FyAo5OGY9ddBS1wZZL2c8jNOHtha+3oKOXN/qPlpyBbky8PYA/S/RbLejZsUFTXCw
8XAHSYwfenb+/ZFCzERTCLan9Yb2ufcG0SHDzUOR7HX73uFHq/yDnX9tQtn5rcOsKWPwYJj31vyF
5xe3+/kHXuDVjbZjCJ6C++h2kDKmEVJBnzNMqznQIPdQWBSI7I0FvBRcoAQmOw9QZqSucrthIO+P
8h5WGp3uhtT0NePBtr86LA3+wB2obaNYixw9YPK37tBcVE4T6zwErZhnyUnp+fd1E0vRBRDS/zOh
VvScvqmtPINGoxd/tK2nxrSPM9LwRHJ+a7+ZDH0NlnLUUPbBMkPTxK0/ueMK3REeD8eUQ1yDBdiP
esl3yfybigRvLCkxptO1CiUXykPd/7rVBL40/ddeyL9fxa+UFrOVVA4PbbCEWPdNsm+Ke/AY//bE
GCCVAV4VqTUkFBUrTOd4jVVaHs75t2nszjo/zSQ9FbntM/33WkPlaN3YUrYNmairJRpsDRdrAhiD
oPk217dW88K4ybMFwvE4l2WO8nbchNGAyrDnRUhaUAPVUJr22/qv2dCNnUPAYbs+fip679Wpa3OK
U/PEEohQlTD3rUHpqGk+NoU4WHHkt+Jo1Z/s8W9b+ObkF+zgxqF1pNquGUJPwmM0soMUgLY1Agsx
/GYElMBRxCUrGOqsYdLfdTych/cJPa27vXAfgQlAaB0TEqg4YW8Hec6F6c1uVYTGVPhZ/FEXT+sG
ln34ZUA5h8q8t4dEGnCcBhWlMxcfBu/w32wocaJ2hDk1mijCzn3s46fBjXxssXUbar7jf9fHL0ek
o1fbWO+sngHNj5GyaRcYeto+uo3n7qiNrpaxrNv3ZhWXh4zqyX7O0fdiaEQ/pFabndvRQ0EyMeyg
4332cf3DtmZQ2SZxEbtOJgfYdR/59LfW//hvv6/sC/A3TVYUY3BpPu89u7nrkmyDjHFxjcjub9Qg
AXJSizOz1mS0I7gRoezQP2r65eEPXAC8Gbfu1wqyMnX9mDmxhA2EOrpMjOQyNls7dXESriwok9Cb
KXeiKeVh2YmgSEngbD0cFsdI6kz/8wxSb8EmjqeYanMRaux7Ol4I/9Zs4TrkRyovB+CXf5lQnJjM
kfJJwAQQnH4BMgMoWj9OKPT//myYIPcwkS4A9NpUbikWaXrU/vBASbvvpP3WgHFz3cDSUF0ZUHsD
IHkJgG+Kx5xnQcFy6O4LSu5ZnP38b2aU+2lDs5gNFGYs8PNDZkRHW7ezW7extK6uXTFug840WKY2
zgZciTsAUD8Z7t/rBpbmHGVR2RYFjDBUCW8N8B5Qil6OFR+ME9oJX6j2rnLi2W/RkbtuatEXqIiB
aREVT2Apb03p3HJAFwxfmup5lCyy6IpctyDPQ3UBo8L7rwVlRrTK9kYngTPRXP/kDrpDh+EMWP4n
B+Ck7H52ki2LWz4p8yOKfu6Al4FPeeYTCRHaOnbkN7/1CQhZSAqAtk9FOXcF02tzcIqwj9GIKVCb
8tAZN2eN6Zs0yIDUIO6OzfaXkkxnErmH9SGV8//WPKCnLjJWEAaVA3B16vGpmqfRcgtcK9GwGCXJ
pe6ti8Of58E6CgLM0bq95QH9ZU8J1WjxxfuJ4pTtbWS6X/p+4yhYXO9A1P6fP/LvV/40RjeXVMPv
H4yf1pevG7++GHkw4MhWyM4kVbvW7lrLRMaqCEftYLupP5G7vNxac4tTIrMTAIminUKlFTFjPLhK
J+ZhMTGwZyK1HI972pxyA3xZf69Px2sx/s38gwMGzUmwiOPhdrz0rIuHNkVGZMjRvx9ZE0g6p3g+
zS5INXRbiwK00tNHF/VyPzFRiWFN/YC+k6+9C6CYqGYLektxvNM95p2yqM3RQlWlaeB149YbbnHw
0cOErBeVF3kllBW0El0N7bfQBkdG88JIh5H5/bSHIWETrgWyN0lUdjscQPZZQPBx3CTiKNBnD7gt
gBjY8/qoLy7SKyvKoHttZxaGBStVvGuHY2q9m8WT+9e6keXh+scVwD/UNBQDIHrK8ZoOnfbSeod0
eGzZhok1P6QJJR5D/HXIYjlaGd+P1YVbkGIPNlMSW44oMdhEHlSLE1ipux9T9dSLd90WfGjLhPKI
sZlmOsMgHTEeUMvxwIQ07/9gOqANaIKf0ZAa47crC8DVkrmJ4GHkRu/MCQhFRyOAA9RbLcmLkwKk
F7qCkCPGnfvWUIyejlnjeE4OljjoIA/iie5TGu3LceNaL5epGjvk0x3MToCWIX9/a4mw1iB6i9jh
tDzQ4oM77NwI1PZ/DS6I7IvvkxPt1gdx6fS4tqhsz9ydhrlqCh66BOQQ3nNUlxtXjC2flK3p9tUg
Cg0WtGE8if5DXRG/pRdIrfiNCK12n7Gv6z4thfvXaANYIADtKm4kB2EIzzzs05Hg/QK9pCB3d/zb
Zivo0rpAkh0ZdqDSQN6iLEBzKGenqrEAZ/dUsff5XTcfsuzTujNLE4SstGxnscBNoR4nU1Gwopst
RDbnxWSAwrI/2Eays092rZiAaioroOl0ypwKh+OY8OKrk9cioE6RhKzvNhEQCj7gNSMAaTrTQcnI
MtGMfLu+HbONWm1GVLBnDyJsDw0nh5ile2KEFdEf5hwADPulcLcem0vRCM6hDQm5d/MNcXnNSqdq
kgH7qp72FQMzb/rC5t/PvpsoyKPyhmZ8FyzOinMJG0YjGbPQsXP6KKp4PJgQR7hUbR9t3XEX7u2S
+xMYZFnoeQOCq0D4PsTulIVlGh3qJH1vJpC1NNrdXB9H5xKVECWwyeC35pMx0sDx+gfadz6/d73a
bzNwChleilJ01G2gLhb2xM2HyeV8dVukQ9+SzOuzEGxHXwHT9NMKYMmUoU90I1aqOB65mG5MyUm/
MtVO3EnsrsvCrJsOnPh1cknnp84FQMt8r5unqArpmO9ouh8zhuMn3a3vzGVXPTDYENAkYffc2i/t
nuQRMiU4qxt/in8aGQg5IGyRf1m3s7B44ecvO8oGRb1w8hpqZ2ExTNH7diiKs51On5qebwFNFy0B
3CrVVpA1UZH4rj1Dxqias9CM+c62vyWJ8NEMflj3R2Wt+GfirswoUaCvQQpTGQYAi3MA0Dqw+pT4
M8S2AFX9kfUWYgCkTFpx38fWO1IOB8drj5aBjsqCzHsXTQBkcM7rH7XoOrYuwjg66Ogrfd3VYhKU
zjVE6bMw7VvfQD8BIGgbpd+FYwkhD12bULmDDKVKqjXnkMdBSR17lrjpSYDHJrfHJyrqh4J0z6O7
ydy4aNA15eVIVurUDswxGuoEL7csjLXPSWnvyOyXX7ts2GXjz/XRWwxHV5aUrWgC+uvRGpam6ZOh
f9LQ8KdrzKcukv3TAerC6+aWMsvgGgF9IrijkN1TPWOZBwkxpmXhwMA+Rmpwe9nVAFV1k8RBO+YR
YNKZbFCHlnzW5f2Z93F9siqOju4k+xFV7bhLROVuXHUWFxE43FAahaCsp2ZlXfRT9TbBZzX8gjqz
X8/CN7rHdee3jKhjPXUdeo4B92183AatEKTI6wYW4hqalbD90TNiGOjhuo1r4DzvK6Y76NGehLez
podOZtLi6iFBzXK/bmvhdiPZ9hDJAfDABVuJoTyC+bFCbLO5+U2I9pR0zYd1Eyp8VoYb2HBkjwhy
tTBz6w8r+544HAPWzvWZu2i+6/HopmCnygJuAOtTP5fZ8wy2wZrmX42BBfE47hwUIAa9DPiEslW7
9U0Lk3jzTcoLrDZsFOpcNwu9zPwyp/MpB2gCNFxBbULb6rEwbJ/r0NRt3wnRYDGT78wov1mIlZmV
blwmFsLEzbcoT7U2YsZEYuDgACe0zrTP0TaVTdXF6arIz2etOIzFPBzXZ2Vx4g30cuBkk2JSyqTw
NKmGdsCk1JBvD6qkwetDJ/PvR3Xw1v6yogwzicfK7WIPV7Lk6LH3tDnz6HndERUl/c/yurKhDN+Q
Nl7uVhi+YnhKcacycPci4qcb/4yIG4ipCRLHPGn1Vr/s4jYF5QBgtrLdXUVnZ50hOJrNgAAlR1pc
kv57+0Q2ux+W5+mXFWWeqjKp59ma81BLbQMwjLEFi2KanUTV6lCs6PUZdEue+MwGJs5VN2qg5baz
vaahE0fXIha4rOmAN46ijevf1ocpU5s3ZcKHkuVhs+8/aBvn2eL2vBpbZU5p10wRgiBgm4T7jV3v
pvEFZHPrK2drAqWHV1eOwUIDvXCxcLo43scxOD2nn1LC2HOTjXNpy5JyZBDeegnXAKydIVRm3M+n
fj4J8/efP9hrv1aK/Igrd9omGzoWYz2O3aWOZXf12c23GIMWYxUecCaE3lCaVAk1s65GrltidlsW
BXZ3QLhkzQ8vv/Dy+/rsLK6vX5ZUGjqjaGdMPs5y3Rkuc/eRpfRPgtOVBWVrUXQDgC0VwWnHyTu9
/1DSp3UX5D1aySYh4/3vYKlIhbjoGWsZBktH31imX4oardPOB0Y+yYtJbAkfrdfrJpfnB8TSYD+W
anzKrqSlHrFkAr517ovmOIO18KEpomPsRX6BYIVbPOh11k0u7lVIn1koUXhviQtKhEEsCLwmautr
5t01IPO2wZOwbuT1cv5mLK+sKI7N1J3GYqQ4SYYktEANxXYDeq9GC23VxgghDJAEaXPz2OECOsge
9SEDRS3Hm6VHHhdkJHsTbHiDDbkjKJqagGS19o53EXIt3SM6Braybgs3cpQ6ZPkeLZNv2Zz7sZdo
IHxvWiU+babdkPxlmpecfGnvqbP1FF6cA7T62jY6AIEIVkJZ2jK40sn7uCvuCY6lY9sZQW0NW4rY
W4bk36+CTO+MpC1K3JsAHQhs58GB+pkeb3UvL+79K3eUUJYYuJzlFO5k5AQofbdx91E7U/65MmBS
8NAGFTsM3XqhNUCeMQEvan7Raw5hzHMGhu22QAnmE5iXd3G7f3T4FpP/sluQ+gLfK9rXPbl5rwYP
JCZVg3tnFhrGg+XE907vbRzKi6sOSbb/s6CkKnLHGdGLgDOg80owdTrgSiXfQN+tgQbBd5NwtLYu
0jJIvtmXVxZlDLzyaeJRWk2yNSVPtFNFwR4L0jin47jZx36TeCc6nJlOwFWbf27qLTLA9RF9o2XE
LCMnmQN/BeVnoy3Q1rVxqi4e3f/6h0bIW/8Ea3D1G+FfPZjg0oo/uKn1vrWob7Gt3oQtZ5QQ1yXd
CLVdmEpRr7nferZu/bpypeq0lsz5iKGqL+PxtB6dlzcU2imgioHiCWokt6MEMpNymDN8elmDIYJB
tqqku2Saz3zWv6SlOQQopD4Kr3tMRBIm3Raqf9E5sAEgpwrpvrcy44PmaLpsjGmmvPENtKt85KAF
/LHu5hLgUrZ2INcIeRF4qcQND/oYZs54HiLzGcyolo+FvpttvBpj8GFUd4DQSRoy62INn9J2Rnc4
OUR5cmrBswVA12HSQTbD9MNYp+GQ0O/rn7c0CNdfp0TNquUFS0d8HWlyP25cv8qe1y0sXWjwmkff
N0TLcNFTApjZOWZW1egFKvJzDMUOltaHfph8AlFnB+/5/sQttlu3uXSjubaphLSMurzUHDnm8XfW
W0EMtfqi+hRhOLPm57qtxXUMGgv0OqCuiWNC2SS9lQvm6Lg+OeYzxPfCovbOZTx+zXo7mDm9t/q9
LuL9mNjf0gyyYhvml8f3l3k5w1fB1C1ZUrjxlIfoIwOFbXZE6R7tavWxr8l9236MtWQ3UgB3xV2N
ChEfIFwkkDzYdRA57MQBIM6Dh7vXHM3gFdI2Dpels1+XjRnQAAWu4lV+8err9KQdksLG4OjToUzf
FZ+yZgOlvfiWhzY7KPYcCCbhkLwdgCyjpig9vHbLOkenc4KG54+6XQZFTD42LriCwTPjguxD67eG
Xs6seo5dW1YimJ43kYE+cwRfKH6m4LdOhne8fRmrl3p8Mc0Z5O9AmNV3Gq6VegSVg63g8v/wHd19
xEEfBGrdt74TI3bL3hE4uwlk8uqHEpxYAOQG/TQHswHMuldcYqj1pf1G9F7cYZKfijomcG5qXrwt
7KHv4wGDHhlhYaMvpjGDTrYLu82xTreaGBeX0ZU5ZZEDwJGLNBlxY4g/ZkN91JIHb7OvZMsnJVLP
qaB6aXVIm5gCnD/evdC/68Wl8KqznhX79X27aAw9WGgpRN4ZLBy3M+eWQ40uOawdQ3hg1t8LmwWM
fKuQyJvTjTNoy5YyemVfu1zIfFDK96zBe675gd71Dq8fatVbDFZLlx/9yjFlFKtsxJkijSVFfwDP
iqtD75eQIMdeWB/C5ch7ZUo5vMy0J+D8N5BYoD9AvHuXGXeRre1jVgaT8wNX154BK1+HVdVv3PAW
1yM4TST/FS7maoPrrFFBPY6gq0PcpB1+irQOhmrDyGJkx+vMQFkazJQqJtLNvVJvO4ykDkJzF5Kq
rNiBEmqk0aHtPyGVCKUdEqyP6eLsXdmUS+kqXjtAl9FsgE1PnAvjG7fQZW0WRzBOf/wDQxg6YAoc
1MJfI9uVITS9ueBoqXFE5+N0LKcezDNAYe4aEnt+25Ubb47FCXOR6fqn/KwKPCVtLOp2wDmUx+js
N576VPh0Kzn4epd7cyAAvIo7LWQWkVa7HT1KWF+2FaLi4OW71m26c+SgHGuDSq/ooIZAQeTOSOnP
f7EmP1aAU/T6ISmy0xzvysndKm0tTibkUQwDrd8YY2UyRUvyrvOwSkX3rm7Am+FCDsSy5r3JcAlY
n8+lAQY9MfI5Ouifgdq4dT22o7KLDAu3ICBOYarvn/rNHS8DlTq+10YUh0Ar3zbpaKP7P6l2gl8K
YLrW3VgKldcWlJujPrDBaBOKGSzzwOj+1vsjTUy/RZ3XQPPfurGl+TEsl4AHDXVHQGlvx2zy8NKO
cX0D+KQMas4u1Tidm+Sd2WE3rJtanB6wy5omiA2h1GfcmqoAIcElwM3DjLJAGDveAF211QK4ZUQ5
0wqnnYqEYvBs74n3jZ+m0OfL/6MnymFmRfrgpKYDXov+4mp6QPm9Blql9eFaXGhXw6XMDM/QDFQJ
DBeU7NxTvUUJLVfRm3UMoDtklMCGBfG329mYO8Zsb0ZnYU/rT0ivBmLOnrrOuowGOTZl9VeceBse
LS5sYLXBbAmkExB2tyZ7o9cyE2/RME3r0KaA1pjntELlEEhnJDn/YPgo4MNgRkenkyrvUZlWVDdt
huZ8AnLQiTjD0WVmtXFWLS43CqQEmkFB2amu6b4weaKNBfoGM48HDLovgUU7HefxwI/rDi3uVOqi
Px2HFbq1lcA+asyzQXGLBpXBOlTWs0jiw9hlvsM2COuWffrXkFrHb4FYdaISbW4VRKdEP0Ip7inr
6Mb8bLijsk3UbYM301wXoe1E/lC4PwR4AfN6X9B4vz5wSxsJNH6A2CG/aL9poM+mMm/ALlRAdGoG
4opaXfYXOhO2FtzS6oYCKaggwNeC1hjlHZT3ptV1oK4Mh6m/mzQcsVVcvSSd/tESqIwX0eO6W0sD
iIgNhQO0ugNlrEQ6dyjiuCbooq2FCLj7wgxkT7TmwIeHdUNLqBk49cuSEioKB20IA2mKkIFoJzCm
BIhpr7EfGqgGH2LiZkE1ifZsxVmPPgzvpaMR1LdNooF7xwuZVtOgKcz4D/bD9Vcp0URLWdqPEPUI
K/PZcf/WyXeU85Ki+4MdDnFFpA2gmIs7leK8MfAiATgRcSSr9rS9yNNkALPt+hgvRWNQVACnK9n5
geG+DY00d11zNNAQaJQg2XU7kK6W35y2vjSGtmcdctKpvrEtltYP9gS6BUA0jFWkZA6EHbccdcQC
jZSz6Sf9B8N0A73LiT92W2Fyy5Zx6x4AZa1ry3YxoG2+QHGxy9kuRkIgiubd+kAu7UKk+dCVD8CO
Afq/W0u4OZVEm+wiNI0xZLYeRmC30huQbOb0UOXZBgZm6X0ELBmowQGCBqJbCcqWLqyqaAGCngpQ
adGOvmvGL2bn3SX2nQkIEP7VxRvpRoRWyWRfC0HAsYFMFglK0I4oe99KcgjxJmiztRNklZL2AQok
7zmSBIULiVUbGduZB0UJweN6uKNz5KdD8wfhB7qjDkFKDYJrargzJpZOBvSVQ2+qL0PtfC6YGVRZ
f3LqrerQ4upB5hqgZUwtIF+3c4o1mZW6je4GPk/h6A3vHIAD+8m+B/Hfxj5cMIVqjFTKADgfz3pl
PnnLQS4+AWju8mdXzIHoxl3NHeAFntbX6aIhvARxEQLFF7rYbn0y9MrmtYMZhFQxVF4/8OInny4a
dX7/0WkTdBqASAQcq0j+39qxG7AWNia6KCyNnGPAGgvIZ/xJy/SNFWXX1daYNG6PzokKaSvmPKSQ
HmDgE10fs4UgeWNFiSLm3CZVIrsA+l573wOTSTWQ+LayQMjbdBc5mzp58heVSzIsSlof7/UMUGap
mobBhoYsOngcCvUsmgde9kDt54niRAdTqij9Mu79mnyOQTOHBp3zusfyDFPtY3EgpY+8Nfa7svJL
j2v9UBLsc2v0q+InHhp/Qv5jX9tQnpsNRWXE6GCjsCofpXEoOvl28f0PHEGN30IWAGeOiu9I8xy1
yApkNsz46UA8rxAPzNsCWyztKVCqQrtAsoejGep2rXdzTfq6zMtwTq3y2E2gTYfQx0tF6vdg1BIb
J82iNYg7gqgfFUSYU6wxa7S9zEVvSDyfhQEG5bp+hOrjjvNuY+EvHGo2qEMQaoGOQYeosvCJDdJG
KK2WYeI9iQjiUmdG75zhBAWC358maKKgUAhMDG4hSrSoiQFy90jjIa3LPY/aC/LD91lvfvxvZpRw
MTLINhtmVobNjJfS0QE57rDRTyJ3prpzrj1Rhsxwm5HbJivDoc99vf/ZQY72T5wAexkEvyRWXq6P
q+xh1ySkdDo4QetnGKDeE+l/rptYuF3IXvB/TSgL2hlbd07RCRvqaED206kXvtfOgCfss3S8c0Zr
p9XVnVbQ53W7Szd+5HzRIwRObsBEVbhcxXE5bB0bJBulMI9eVVTHKjU7P41aKLqCadynuGgdx9Gw
nwfTQQty5QQZZ+beZY51RumTBaSaQFq5/mFLew6t2A5Q31IiSu2krcSQDB6ytqFRT0fo3+ExMh8m
876Ett66pSX0N6SywIEnr3U4opXnxaj3DR4E2Ao6s8+TWx/m7GzW7t4ZvAAyvgSl1CH1TmD6CeIP
HvSwI2fYTWX6YXDBkCseqbUFllpa0iAmcNABAnoAZFNvF5yYwB4Rp2UZ8tqufVdYcZBY0Zb2w9KR
c21F2ThiGCBAYmLNjWMjED+FHRgJmCDdaKoOG2Msf0vdpDhf0UQIHnq02Cnr2yxLI9VnXiIZ9NOp
oY0LmFmVyiLlQMBgdFfpp9G4mziA3p5zpvX4ByEc2DxXUp6h0UTlx6/igtGCixKly8tkXIpvTVX5
G3t4aTzxrnOkuJaHK6Uya9PA66Ltasxao+3S/DiLaJeMG8+QLSPKpNkjxINRcy/DEvA23L/cqYbQ
8Z8YQbIBRxFoO/EGuV1/HokaM3dGGEkekBMIanHP+y31m6UdDjwMQKCoNmG8lAu4NxRziStPhYZ8
CL45+X3VsxcDMilt/ifXBSCkoASLx7WLgsGtPw0DDV3b1lXIRHNkXPsxGX/pRXqHzbu+zheOb5wQ
FtrjEbOkNvStoYmRFLxLbQmWnBYiKpV20Nr44jp4WrBhZxef180tLIYbczKOXB1MThsVyIM1Zeh2
kIovv+sZ6kxlHfy+Fcg0yUITJN1wUtxaicaiJklEsK6BCeZtc4xPqZ1tnOJLvZrURQ+jnB8LHZPS
1ytfIpJgRY9VFTaaexw860MSP1Vdek/Rvjo31a4svwNKG3Am/CYqjgCPBFnebiz8hcALL8Ei+8oi
CoDH7UegkYLnaddUoVtW51KIC9+i3l1YIWjwQ04c0E4ZjZTBRNWiyzuWV6FobL+O3iXWMY65bxaQ
Sxu3jrYFd5CsxrUCdbJX9dxbdxwac9fJpwqpEd2cd1j99Tc7SfBkW18hS06hqm5j7iDR+wbTPUDu
eJ4nA/HCa/NDURv8TAfODj23dD+q0Ofnzom1sSwXnMNdHBUmeAfibFfZ1AXqfkMPkrbQzqH3PncW
lGaMP2h9x9BBzcmS7ZGm+ixrddfWvNGr0IHhuce20rJLmnjaxSrHZmMHLAyinCVqyBYJaCsrG4AL
0iGpi3pJiv/hMNq9ebHqDjq+MzUPHNLyvlO25kbSYGkQYRBZNOhRUvCp3q6QsfU6rYh4HeaR+A5R
LUDUvei4vjoWohRA92h4R6YOnY9qk0Ea2USMiVWHSXPvgnpDeBWYK7aYsJasIEfmvgIsgc9Stm5m
R4yXDhOhCfZcZ35CSVho+9/35NqGsnlZPBqNyTIR5qUZHGv0/+nZBgxjaUKAHMCrFrclj6oZsLaf
jMYdUoFTkZ3cWbwU7E+auEHVhJ4wwOQwJ+oj02x1W3RmJdDJTI+xo+30Ot53XXRaH623BzycIDLL
DYUxwF6VtcVL0cxg8sQjncahsL5RXfiiaP0+3SLc3LIkt9bV2dGyKsfpnpRovXh02NciQo8dfZ9p
X9cdejs3cAhxAFODx9qbuWmYQ9vJ7HG6/9Anv916km/9vJJmqMDrFEM3rAy1zNnZzo5ndPffHFCu
XFZN0zjp4MCwb4LuvP7jbzcgnirgu8f1CocO2HJvJwGAhamtKD5fREfHg6Rs++wmGzFy0QZytcga
SHFjFcVNao7EcOxgBsSDmz6DupgYT+tuLM0CYsi/JtQLtiGauB4pVq07+bx/BgHduoG3ixUsVAi4
clvgwFS3hcVJMuWWXoZZMwo/oaQLhV6hKl9VLBi1Yd44J1+vFLdvr1uDyu6oxgFtSaCiCUUfuNOx
qnbNU1/vRXzQLim/1/uNhfA/pH1Xc+w2E+UvYhVzeAVITpY0kqj0wtJNTGDO/PV7KNf6m4G4w7pe
2w8u3/I0ATQaHU6fXlsgp8dBlqmDiHrlUc99hZpq6e+GVHjPRABTlSqtVizmrLTflwcWCPRwY+Ib
P0gw9YUwa5UJyxOU3s4atFqp8AOkvnLk7lepNPYg5QLxx37Fvn1/sOd9BcBFhHuloX38WuE7f4oM
zHNBzqbbpIWbZoGNmQB+HdIoOd/WmaU1zvWDmVMdDVQ82zlax+I2k+FgWUZ1TMF+Z+QYngfO5NSV
/ZjkpkH0Nafu+0VAdyEohfBK4NHWjfnPL4xqnuQKnByxPirK72am2F6BUi9s39Xvc9uXybHRJwp+
vx8iJB7uMKcquM8jkpgrm7egj3josG3wQIAV46kgZopOS5nkGk79r57dQRc09OSlq4mkxQXNYkCu
DT9H5QxgmtaaMQ1+fQx1bVsY4EV5boWcTmW3Z9pKXXDeHE7p8YRDEBwFxEo8DD0fET3LYtTgbY1I
DlobjBYt/ffbWrcoBHNI5rznzPXCuVRVLkyBqUJIgP3K45eudVn9clvGgmZj0OL/ZHAuFWb94vYG
rAGhjEhNFu9LgFsxktgeI9EJi99Kn5ChkaOViGVRuU0DLi98LdwsTvmqTvX1cUwbsI88Ztm579dy
xotKh2hWwc8jk8dPX2Jmjma6vG6OYvnABh85msGGRRpk2bm9gQsrQX3YQFl2zhQq31aSlaIy9kN7
jEDh4Ch92e3qJrLWHpFZeTmFA64GMSsq30BA8a9WIzShb7VqexyziTKLveSheeokye2Thuhp/zi2
6aM6ZXst2ujJXjJf9O7j9kq/qwpgV4D3zGy0iPt4Q4/3EZVNXenAneJnTghkgRsLMrLCcu+TSk6Y
EwYozWO0yU4bxnR3W/r3A4V0JA4x5xTjagH/uTaHTQG3sCnN7oiGO9phuCYTN3jeSaGvhGTfzci1
IM7uSp2Z+YFvdMck3mbM7Qu3R2tPcBL0tTOd7+/1maLSjocL1UZwFcNJv15SHfkYRqp3/bHpYwwp
lgHK2otKZjoZiHNpNIHB0rJSnwJ9XpFiCCRXEOt8c3tfvxsZfAS6aRDwIhpB3fD6IyIp1eMGGnxM
J98eAjBIxAMRKnXlwi8cH/KyQPfgoqBoyCegB9/PRq0HHaPZO/FDHcytksewWJtx+l1H59gdBKCY
GoHgR5s/4+LRrFE7YUZSgVVQK8VDobTTKRTQ66R07LMxwMqtj2K9Vdn4BCC6suKQfGXirg8UNK3o
zgHFHEDhBr/IYuomc8gN6aiBuGhUMQxrei7Yif3qYzs5WNPjKMdE7Kjfulqybx7xQ5vRf+7+ZOpT
4u9EPaJrHGzf9x2jgWfGrHnkFDL/84ZdbEgqZxo6ikP5GA114YyVWBlnK4sxjlMLtRyNeQUqOism
caFRCeR683RBNEzgqPnycNfKrGvYhHFGRkcUtJ6lVov2RpOA1JSopWXnzHDGKXYq/e/NMYq2mBmC
1kMkwtCld73eQIpZXjNJOiqpgCl4ia4d66gpn29fmoVdBRgISC6ED+A25XNFJas64N8D7GoWSTux
0zHLN0c7HmkVBNo9qAhWjNL3W4o3DP4gQGQz9yifByvjaTCNYpSP6K6UQdmng0vrB6u0Kj3FQx6Z
K5q8ELOg+mV98YWhwv+t/JdXqGvEeS0dRd1OS6oamOZGCsyLlF0MeLPuUrThDH9t4a9lcq6IGPta
1Zu59EWGUfQPrZ1rJQUH+e2zWzARYImFVgKLB5YSkwswMXBcwow/QToaqdpVdNIaKaUsrzLELSwp
cwq8LuaGmEUz2UE4oQUtFUDdePsjvj8y8L0xiRnZbnBAfON1xuAyUxiEDh8hSPIGOSbTHsB55kpx
Zey0KXL7Vo1WruWSzNkHBykb8ieoxl1fDRDlTwPo9aTjMJrHUQ9PIyqAJFesCqM+xGNgxSuLXNpp
oDVQ8DMAnwPF3bVAJii12oDL8Jhl/c8wRLMi2CblFBBL0E5uszihQl6TMqlWtHfhsuAVwPXH6woY
DI/XlapQrqIBNg8oQcExh775zOXUok1cd+PKI75gCUDggUcc/T/AyPLs6FaawtHENANwPAWPTYc2
9qR0Wh1cRPBNbuvMd08Trxrqp0i7oI/gG2lu0gtF1YEQDpMA1PCz1KvOlYVKXNm8ZSlIFAPUiXvP
4/ICLconCRboCFx1RNKxaLdJ0a8hxZeOCNE7fghqgcLgvK0Xz1LfN3nPjFg5miydjqLS/lHDoKEl
kJQrVmVZ0twqDOgtSiPzrbiQVOCmJXHClKPPtB9Drz2NWnMndP7v24ezKAavPpwPuOjgTLsWg3I0
yqcsVQC0kUHgMwTWZs6WbItSnFaScPMTxnkZWIuO5xVuOB52zhOeQlET6kCXwQnP9gBGUaV8LSuR
pt2DIggb/PPXS0NFDlZjnuhuqPzSSsOQwxZA/GM7vGcTIxaa2+Q12pjvaocqNDQOCEzkLg2T2z9R
ZZEGgnAdJMoqWtSL8T3Wh2TFIC0KAeIKhZZ5lIHJGaQ8qqDPQwAhat2KdlnmKPv1ZmFG/0UQyMFx
yTVUk/iWGKtNijzTSn0m1yypnKXwe4Ipa3797cng+FEvxagTmHX0/V0rnThVaowhnzoGotap6NSW
0ZXbboQLRNqslOLHvxcHvRNRi0NlBIH1tbi28StwuoXGkRlVSzqje1JDc6v/PVUHcDf/OB9zt6jC
iZnasgcJdWQcQ6E8zlJAwvbX6RsLWE9k1jCtB6AEnt7HYqmeMyEwjl0TeQhafFT5jF8lM9c68b4/
D7MgsNZ+JSlhtK+3TI1R/vXNxEBR8aNOhOccI45S1Y2ktQTBkiAN9Wy8DCqmTfETUqu+Ff0iBIWz
nls06MHQG6CtXQSz89rx3Jb0bdRnD4im2Io4HtBmOXLzoZiF3bdgwzTX3tbvDgsclX/XhAGQ15sX
NqWFgBSSFP8k5dUduJgKob6TghJB6ko2dHlVMAoYtQe6bj4W70tc46nE/slxFNIskEO3KqKHPM2z
Q2bWKxd3wRABXAacBVCmgPnwK2tB3N6mYg+vIURlnghS8GIA6fzz9n1dlDJXyuBnwgPju66jRNb8
TC5lMBPFRUkyRa42Epy/v376QBP/BdvG9sG35HS8LKQmKFIQxDcGY3ZsoW2HCaJCS10anP+wIrSA
gHoFfSDA2l9rRB7JUtbXDTw7NeooOII78H8Y5kpFY3HfvoY/wzzAgM9/fuEygHZ3Ms2wA9VFnFqP
6LCMXT0LTfv2Wr5pN5h7YbTRwGaISCDyCEuhBxFfANKjY5sGpPLVRwyMs2sFz7mhPil5vbJ1Cpdt
MjGBHj2u8zsOYmN0mXFuAyujNB8af/K0+6klM03KfsoJe0Jf6nZ6E8pN/WLudFs6pCbVT/UpVoE6
tQ2N+MHGrPegcTML5yV0UwzfPLcrXifn0/zzcejrRKYbSAhkvK+3PMgH0WBgePB8+LW078qC5lKC
kLMIBSIjNCJAmIgkGoRyZV/4aUBfomUkijHAHBzxQGRfi7amMsl6qRe9MCbyeTIfh1omn+MPY18l
G2uedkiHP8MGU6cVsD/cRc9h9Hev0T9fgL5WQDNRY/o25lSVyypJIkP0mMZ6G7yMI5FLyaCF34Ur
3jCPN/6ShawIQAFzb8A3HkBRK9twqHPRs3PyUZKPt9b5qN8Ksl8b2f2Fyr9wU79J0q73tW4RMSli
KnogfLPBbklyMv9b6wx2sNU3FlGpSEui2BgWT/YZedA2QNu0z6P95/ZFWzzhyzVzBipiRqY3Gr7k
DU0k+IiTRHabBzLR2j7uY5rRlbfkywzdWjofczRB2WTKPwIb2yA2Ovztks7r65yAUtrbPVlZ5Lyd
t2RyNyiuA1lBK6PoHU7ujx/W3WYf2FQkT9u1xc124pYgzgZHvdG2QzkL6lx7OhSuuqOp3Z3s88qK
ODP8pUBzwhgIVQCkNL71TovTwuxUXIucBBH9CCunep0ewaCm+4SCfqm1f8W/b8tcMkMYnT3PMZ87
kXj+RRb7ICutB9FzNYFKj8JE92d5jclmTQh3Urrc4Raiz8RjO4sMR5RMOgoS4zUWJR5X/7V/l4vh
DooZQj3IEmxqqbr5K3tHt8BLbJ3D+5KUhsMOOVC/EWWYcG86oUHU/6IoOjwDtBFiOobIh3R9blVK
OvaSZ6cEaNxEJaVKRuaab3ceTZQVy7akLQDIguxizvwDyHptbvQSvMM9Zrl5Qi7t8vogpaJ7Wzm+
ogJe8y9FcBatNPQU8zeU0ZueMHziJfn8cCXi7qpDR6bHhiAyPqmY4ELunO32LAbk14r8+SW6JZ+z
Y3kiIKABl45nelrlpMT+eI6cfGPa0Sbp9zokw7hsBdgW39F+rbVGrW0wZ9RECTgWZmqjV7DhztTz
bSuARfD2EucV3FohdzXqAteyr4zRkwM3rBtHFHdmUbq1/5cJ/K+7gXlKyN4jOSkCL36tLVoVauqk
xJMnhV6soNfnTz65qrqik1+hKr+euVYJXCmAAsg7XIuJWDSAC9cfvReF4B2Q3kb6Vr3Zb/cSeUaD
KJUC8ti/R9RxCkIxB+vw5NUPdM1kLz0Nl1/BnVyZGGlcxcLoGZgQoaGQecAEhb8/uEsR3MExlBHL
NMPBqWBjSNCyoID0sWqPk6ysSOJLE19HBxIV1BCRNtRQZ7re0yZSwN+fYY5QvNPe0q10qBoS/0h3
aUGYStbY1Bbd5gtxPK5VK3szTBJsXteSlh5OAwgWbTezdzndGPTo9Lbjvfv3rz/hsDnO59O5Jdbz
7c3l62n8kvl+pD6NApCshZMnj6cSJbWwOGNAaoCpfX0rEa3+jFpHSKK1nV64jRichOcX5tRCXDdH
FBdxEGKXIEkkc/LSO/0lKKnktnujOuRuPO18Et7FROipdUTTw7gGfvqKsbibg0wGsIxI0yC99XUs
F7IRSTI9LlvR64LPQX7K2WvUqLinRJ0+06jZTP1DWCf7MFGfmqjbxYK/Ae8dMd6QiajThmJ+T+nb
afNZhrmtBX+0CQSNK4CIr9CA/0gQ0sBlRyIb2FROFadJB6u5Okyeejq9SXCoD3gXhp+Di3iFwVfJ
Kzu7C6hM6FNgn1/+XivgpPwrnQ/vxwCp4TobJ2+o9+1jb4A5/lUU3EE5R7WN2yesGGeeC2FWwy94
KQpWcxTJ92Fmudl1naRPHprbRwNgycBy/Mh3xuQOowk7NTyhLLwXn1PZkZW1lnSebu0f6Qj5Z48Q
nDx8miHWxagNMZvOa/e18za44FDbMMGhMXbX7nqSO7f3d/F0UT36VyBnNicgbQZTC0RvKDXUPgPS
9BiNmqOobA8/2gQEa4xWWUyK7mcQANZ5J0j3gmLriG/0zTxJOHJQ9lYH5OPClas5i+YVT5lH2QEM
jemwfLZKzzOhEdIGnyaRD5MR/bNem1+/KOIrTY6IfC42XF/+CkNnLFS55/ANhfRpa3nDyxoUdylG
BNHLnIv/Rwj3PiYsbBsdLfGeRiobBMk02qcbGFad2u7kFsdspx3dXqeBbEOhmg1MQPkU7sVDdorc
tRzEsn7PzXCosePB5s2sIhWdHBiF6AWG+jNuI0eud1WPUSnsDyZT6j3gTr/byDWknmSafVvb+P6r
L/WGvQNYTUZWEG1j1/tt5NkQK1Mpev0ggBfmLSLIslJRJwnbt8NEkBogYSa5eTgRoXhh8QrCYClc
QPMt+Px0SUcZy+DUvWVTamYo9Hh+/NTqb0Vx1jfti4nW19BVn5GSQnuUWot0rDd1iGFwdtPeK6hr
3N6H2WTymo1eBQWFJphVtKxebwNMUKFHTBc9WSeK+FC+YMBVBJo8W63salxJ9C04RgCxI98EsOhc
BuC8FsOsJ7VngeRJgG5EuEeKSto1yuKlV/RSCPdIjGUpD3EHIVa9GfQX9M9JjKTd2+19W/IRLtfC
P5hJV9ayKgjQn9HANMn3pntJ40MYnk3txAYHfQ1E2t2Wubh9gMGgGQAuNLKy12eVD4YksCmUPEV2
rLtubS71V+38my787/f5JTVJ2Q2tmMueEgT6SGpRjc6glClkUGHpLCMRSmroEYiz6RNo8/RJQNVc
JUEXZKUdI1QciGp1eJnQyx1Zbj8WzIk1fwCrlIX428naxDoOyLTiBYuluiN+0yKimST48kREp5RC
Cr+ZQiftheTXkLL2I0Rrc08GsKlpBCmlCQRSmCGu0AxYPRlVgzEBeUDdS9lG0rq+oQWiDBCACoiE
aVak2r3YwTlxwBGvvuRSZqr2iI6XmqRahCZ/NmbVa87UEXX3XFH3JdokwLmi+sOTmtdd494+vmWV
udhfrr5SdzmolDCqzrObGqkIY5tuUmSoJjqGZI1Tbyl4RsLxX2Xhq3pij0qo0MWSVx0l2wWE02a7
yY225m9Xps399CiT5m48mq5oh4f2OSZspbeU5+b/srCXX6Bcq2srqqOulbO6ig+m4Agi6ep7TTmW
zCmmh0DEOO+tCSAOq1yxfFN1y+70zFb98xi6SdM5mflgraKRZhNzS8fnqPvCz8XQR7nMdVgHVjsw
QpiVyPxXzCXc3j7rpdf8cu3c6zLWzVSMBcQEI9r9MWzN6ayNgqxTWq8YhUXPHUVvdS7SoLhhcdts
TXqXMQkHrRGtoxEyvIfopdu1mxTGNSblEbDAbUjkLdvH5/5HQVk5Z59XE6Kz9n7f2f99B7ezSRFm
ueinkpd2dvPQFPZwMNFCTRxqVq+3d3fRN537QqDhCAMAA7o+RTFkQzvmmeRh/CJa+thW6lC/sK1z
8Lb3f9b3xUTTp5UjXXRXLoVyZ+qD0nEcMc/JC3fw0GqS6fMWVxiqYpv36L4sXJY4txe6+Jah5RfY
VoDq4Rpfr1MOQl8zm0JCBkzeY0JSWztyuOIBLN6ICxmcHxIERZ0WEmQIChXPeuaImZfbOQC149+N
K/jHIKB7Ay8XYjeUYa9XgzMDOBY4Ms9kG5/90PSDmK94GPMT+E0JgdoClxB83G+s3k0+9cqA0NHL
cwcDdlBiioNjoRPxQRt2kbZy99akcVs3hkHLlBzS0AI4YLTPPaZDqiRp6NMazeCiPblY13yIF2ZL
nJokkDtIMkF9DXc4fChjp+t+xGt9HEvaoMMXh2uMDmmRHygiV2MAHEApe9GfJCCu3kREit9zcSDS
6tTjhQopPN//yeIWlSNL1mdtJXvTvQjHwopQmP+p9Aa1cprfV/tiLcOy5EBdCpzP82IX9TbSjNGC
wETtSJxtFe2N/b59Y5dU4kIEn74yMbA5V3yIaKmaOtPxozuAb0+yw5VcyKI1uhTEORNFP4AnMIAg
rZx2QmDScHrx5Z5UnxPOrAzuBvWpfSrDlgyrc/oWPZlL4VzUANB90LE8k73Q2qONAYdXZ1AQkp0z
Gq0x9a8ulXvhfGuo607GUuvKZQ3NMeqmeBDqfXGM8sdJHChr3KjdAm9/+ywXnxlUVGa6TWTj0Ht2
rS9qrZapzGrZSzFcaM702KZhBypGfd4Pz8zVst3QBA7wOAzlAHdaY4xZKh6DzsIE0gxoEoDAuAsi
17ng444iKdfQqnnKCjraA9UcJd9L8UbUj7W6A1WW9WBFK8WkpUz6lWjuqggyeG8bBK+e9tNNtpo7
7XA9q6NAJpu5rkD9jJY0Kai/M87qNg8J28sHWSQy/gYmcqMeJ9qGSCHcPpKlB/F/O4KOk+sTibU6
7ZGoFj3UEAhSsWdjJS+wdH+B3QGwGGChGSJwLSAA7RimhFeS1yPLuilCuy/IENLgGQnYFQd5MQUB
HCE6eZGRQUMQd7xjrjUsUAf4orb0w7fvGrpHNens07XBuEuLwuOBSh04nHXwbF8vahgrlgS9JHlA
ofQgMvWt3Aa1gwM+EbuqShI1D6zQ6O2jWtReUL4A2jyTpKBT51pq4RtiNxYmAvFtiiHjd9bo1A/a
C+ZePjjJ0wETRVY8maVSBQD+4A+DxwSQJl/+6RSlm8bEkryEHKrjqd9g3kvp0sBWH1fWtvSSoDSJ
RlTEtego4CxDOVRJGJa+5EXjRy/8FoxdH/yahyk7xaaK0d5rozkR7NXRe9wfyjUu18XzvJDO7ayg
1qPl57N0/dDmG/WzDF4Tc1cF9xoyxGs4+KUIAw2rSBEBQY5MsMpduiGq8UdjJHvjJpmoPBbUwiD3
NyVzJL8ldYKckQPGrGSb/qxL50llTo7kWV5stZ0koMftTxYA9DG93z6D+SZyrh7gO4Bewj4aCtqt
rtWrntBdl5vS6FkI6Kcyci22VoJduqFXMrh3rh3TTpczyBBq1e0x91sV1KNee327HapTHJwGwQ4r
kxZ57+blvQSY7u1Frn4Bd3WzapTbKUENPB+dqO421YRIvVadAd6ZJBwaPzh0pUJyvyF1P7iqle7K
egUvtbjToJhBixkaF5Gdvt5pjH2ph3YQRw9kIB+Db1AhjlcOk58mO8cGaND5nwzOlTaNvDDKCTs9
bsZNfAx34a52Pu4B4ybBpiHDIxJNO/VeJ+/7p5asZYOXag8QDy4iABm+7vX1EuNWkwY2oNj+dvr4
EZCcCjTdNBh1ukGR38O7S3pSb8PN2VyxkgsP2qVgvuY3NsBsoP129NppU+t3RvvZZ29MX4m81qRw
d8XMp7zvKmhRk0Yptcr2oU7N7RQj/Sa2gntbZ/8fmwmKO3AzA1nOp56K8P9uJga42qfTfebWm8iZ
yCPBbr6bpN2V7tP51xoj0pKaIvADQgmd22gNma3mhXcfD6I2dhrqc5K+T4JHWV9rdv0ydLzJuZDA
O/eSMsQVsloo0JJ+pOZJ33SA9d0/QzkZiV+sk3UaaEN+pnSA3kYks2Vn2IX0GSWW369E2DcbjWKo
ClGooBDwKq9s/MK7gJjt3x3gCyoCa7Qgi/B9AN4hv4isH3NjN9/kJ//B36V049x5sZO41SZ1mYNU
Lu2J4GYUTsftL1l6ia++hDOcqdljnG88TR6whypVIvKR2flpuhvXet4Wle1yzZyB1I1KqoFbn89k
Tspg07FkcxfaHQFA5z1AvfIJXmJ/yDZs5e5+OYO39IFzFhNYk9TSv2R/PGNIISmBdgx3KYHbQXDo
A3n42bqFg+lb29/H14JU5AmpXspOgV0fVhFDi48FijnoPUYRH/2F3Peo4ENX/HAasRfVc55s87Np
99WdqjylkmRHboZOomSkxm7ltBcCefNSLucNZbrWmug/Boxog/lfb/Vv3yI0dbf2/6cc7iHqol7p
gwRyEtK44t7WJkK9nvxaEbNkLTHxEWx7XxNHeYqJzlciudR7EWK0n/f3z+VmFxAxtqeXPMM7sPXv
VqKtxetyKZFb2BSg5iP1kFgWD5nWALgHxlikE3ea3R3Dk6Xd+WsIoqUYHlyCSFKjAIphSXymR0Cr
NdjtAYs8dTZSfxifugl2lk7ahJrOyo4uKcilLC7SiZAXNuVkRNjWktNbb9o5NaaT7WjdiqSvFiz+
SqInE9XFuQMf3sr1I2CGo2+VvQS8tWjSdlMaRwu3UNqnuw15DMhE3Nqlf7KTGRC2OR+U5xf17gUN
8jVM4dqpztft+7cgDwm2RvRr8G97XE9TJqlY9Sl+C84Glfa02aABjvzB5V9R2i+ivFvCuCe+N5jf
B9V8nIfJ/fHhfrQbzIXau1Ddx0eLdoQdHp5/O6/OZ0lfq83gMbpljmUHT+vx5hIgG73zcGwsRH9g
cOIMQj+YCbME1AKaTs0OY5LalcVMnPmkOzVQ9ntNBkuBNQ35vSgEeKz80TgkmZ6/RHom7jRU6Tax
OBl3XR4x/G9Fv1Em1biv8ReJwE25YsEWXxHgEwHvAOHU3PN7rTbCFIXFJPhzXsEGnZtI1J76oh1v
bbyN1u6c//gj2NuDtmuJSdeQLwvJXRPTjUHpNfu/34DXZVaYIYiBJa+enEn6oUjPo+CGpND+ssHr
y8m+FDQr7IWHZMapEvpI9nud4X2omIUTdecCG4oJircv/KI7fymJ289YV3IsCWkUIyP22wH+SIsy
sFO9hybRHORUNHQoPJgHMGMK5Nf25bb4pdSDiaESiM3nLvFvx5lWnRWwFOKLKqDMOGnKbzUGW0QU
UVX44wsVxQgntStRcSR1sZcCJ1Gn59sfsahTyA+AsxUVbABpOaPeZIXPzKSRvCzYJAdMkP98rd1N
E5CHjeME73f7/dl4h9WR1obESgsPGLr3rC/2RiRfeE/YTAXFmCoACdt9Qk5Iu/QO2L+ShwoJprPy
0JIVd2/puEGVBOIRNFiBNYPn5xgSk6nRvN8HJQQPGHmt/mTo9yjIHUEpJKOWXR4yquxettvbm7zg
8aI3ew40ZgYUNNhca3Q5wP4olSx6We9a2UcZ/Gz6IwY9tcDaK7HdyWv1kVlxOTN7JZC7Qhr4XcwB
iTYv/inlJ0OqbN1cA/4t2AME2uBVA7srJiDxyaVUFgWwWkNG2p3GzplATQSev5Wu9iX80ZUUTj1V
Pa+LMIKUqabB/j46J1vwaRHpp2yBNMbWt3gTt2n/gmkwK+qydD3nTAJSdKD/Rfsq91ZFeqhGVgdr
a2YRCcwnUFbkqZMmDkAm5dDalVCS4behk1GgrPbyH7eVZmHpMA7gJph7XeAt8xMio0KV0m5qZOBI
5bPxc4ZiJM5GMu7ENz8iW6AQasd3pofbYhcAEddiOaMIFgkhM3OIzaqzPga2nAFgd7Jcs99WHTEj
RgrDtWx8Qhp+ao8i8hyarR67Fyuxy2rFO/luI/Ax84ArrP9rTPb1zcF48TpBLCvD/dtFJDysFGIX
YpHr3+cuClLoSs/aCYvFHCPd2Klo80VqkWrTIaueVF2gYn2yYrscd/l0aro1Hft+Ua/lc5uNJMTQ
pfP65JHkr8NDrT37ie2nj4n/OX0m+r3RU+NXTkYCLOvtg15wra9lc1erMMZOKTWsnTGKmlVXF0TI
H4bXst5WwEw7ar1WSpgd6GuzBImgioAfgWZTcG9cn2YrN2Oilci1K0nDgNwUu9QgRsvQTGn0+sx2
JYtPbR11dtlNk0b7LNQUwqpE10EQJQJm2KUaZo8NpRkdpjQpCjKG/fAjmfrxMxfT6VduBOVfjmmH
P3L91VxYMI0RAyc0EEIV6BzFWt8qwHAn4UEbahqbzLl9LAsagQaGGcM74z7BJXW9R5LUFGaOxikv
0l7VcmfGz2nr3hbx/TnC1AXziwQHPNPI212LaJnZYzZeN2NgUiAbGR3LeieEiW0ULwqze5bSPF9L
gcw/yp09ZlYAU4H9RIsGXyU0rNbCdFsVIJGkijdhyj6HLhRWPLoFnwJJNcxwBIEk7AX406+XlvVq
GvhRKHt6Dag/29cVidRTG8oAzPpu15UxqavJNls3St8qtmnTc5qVRIt/rmGrFsqy+BSQAGFUBzLS
6Ci6/pSgxszWpEtlzz8VzyUtbc3ZRfviUNuOSSYnU4nyfPtcF0rQEDmjv9HBhEeDTwkIoTm2ooZS
3XjOSY3ccEpVW7ob6F1ia//Bf0MWGs3ZqECCewgHe71ABE2GEfUMIAKGlwiIxuKX+CnTlEbUxICB
kLRvOv7jY/8ab1YWuqTBCNoACJbAQ/ZtyHo06oIvwPnwwpygjjWSaOvvmoNx1yB5e2ic/e9yBwi+
h9Bxd1v0ggmDAftX8rd5fiXmjwZyoXhSB6KqYiP2JO2B4nQmZvvhii1YiFBRdb2Qxrkg4NHsc0HA
OsU/hV3eKfYu2KcUnaH+feWoaBXzkUBsNgloZtfqaYtX6VI2lxzF6Cs19RPILh6GhrSbzA4OCvrv
MHrJoUJP2gP2l6av/yHlc71ozltu4MG3iQHBRmEnnypl99pw1Kj4DAeDrTF8LL2CyCuBPQGpQTSO
Gdw1zRoM2jGtAQiV4TATR1jkV6C5hWUDJ92Hn1O9BolZMvAXAnn+XnmSrCnsOjy7APOPZAAWAX4s
WP+Jtu+Pn/7rniEGWYve16RymoRE99CUA6QO6VHMaN1uWv0/rQwUErqIB15DLunaIAi93DZJrABv
I780grpTpMlupJhoslcqxBR2mFz2IWV/at9lsivHW8Hf9vXKE7BgGsCcMkNN8YqCe5c7TxYmeSFG
meL1dNixH+0ucLGfa77TrPzca3YphT/EIh8YehEhRT2lRP0Y7HYjfZRv+Q5l/LUE/gJTwczuhiZm
tLyDw4cP0f1QCNNQhzCNDO5bE7l6vx9G9KHQs7CVUOV2EoJRPA1aDPUVC7Rg7q5Ec+/pUE9akmsQ
naADx6JR9KDs/Zz0P8J85dyWHq8rUZz2xJUkghsQog6AfJzPxlMO/4+qP1HVXIVgLNyGee6ZhEbR
GUH4hSW4SDG1sh7klpIrXuVmzzJ10+1jtKlt0XXyd5yfffvNWIrkrsTNn3MhblRG3xh9LM22K/tk
vAVOnVH/KN63T1vN1p6309OKxEX9BMUU+Ehh2IBlvZYIUt+ySEDA7/lpTPp9pziyeYp/RGcwrRD1
oasexQmMzfnaShf1xUIiGTYAqAee+LCNkefqk1727Dd5PyGKiOldSAavf0JO57x2jgv4rzl9BAMN
Fm2wd6qz03mxsY2ZtGPYFMB8pE4h2okFEt3IZiJDq2HiBMy0M59hD45FEZG+yEmonCUDvlHYO93o
SewQTnuWy7TOtw3wGcUxkW0jfOolqlZU/8A00XK0xe4XQ4mDrXkxS5sloQAAKkzkFzD65frrwwKA
5l5rZe/FnmTSbXcJ7bYi7BaCrxJNoo/ywa4NpHLBe3NbPxZa7LBxF6L5y9aXWpIGeA7Gs3xGHc5u
bP/c2RbRIqK8ipXjvCMtRtWIvL9v7rrTNlvtP1+88PDR52l2aG+D1369fJB4mUh94OVVSIwES059
iTQUbZvn/j+E2XM48K8obqd1PwKEd4KoF9t+QwtNQBKBSCcRvtN2q64AUZTFc/0ilsSESoQ6nDQk
xoygSvDqaW/1p/hiHAa7e1buEufZoJujBKaXkITnynt6UjyvIsR5zbZHglTr0zlwV27kQgJlHocB
msZ/voU7aAN81pnyfzj7riVJkWXbL8IMCCKAV1QqsnRWddcLVtUCTSAD8fVnUdvu2ZVk3sT62PTD
2LRNOqE8PNyXryUZQEqjHxTMSR7VsNzaWjLh2pChkIwGfMDaZrmZ87UUtNLT0ZjIqaVPiWnlxSZ0
B0RthRunp9t791pQTL/bWoQyozSowchlOG8HfSvms2ZPn/FJckfPLz4Ma7/flvZfe8XqtbTYmdWF
RxUoRDRJr5LTnJ0fLQjb79levFjMeXB9v7ZU72Oa7GhL7TVauGuX1ZcANrKsCMiXscas+Tp1KcMj
wLCFCK3+Oel/3p7Ta7uEfHWYqkCl0K+37Dc/Wk+xEqsNBpeBmDIFrzzp/CTfr4mLXGn3ml8U4LxA
ynhOAC12o9qGhp5LGEqPTq/xNXxDh+9DA94EsbWs3P+FDYrX6i9h/ZHcT9JY0bhRfq8M9dp0fv+G
RYDYUHDKKrFBTpxyCR1HaZPRTUEm882sourUpnx8CRWq/2GBycA23QVo6takSD8O4YSOPbMSbe62
/VgoaN6oRmLRFEGGxcpU/lRzDZgZLlDvsapKaqhNQinCcU+CAu2x4CFHCimkxa+MaXnmsSDX3Vrq
Pid0g9yNUVcKq6+n7ieg8t1uUoauAku6RE+62rAXXhbZg8pr0LRXrVpWdjGCcskmBSOIKAA2CvHv
EThSuV4jjamU5VbS8gYt6roJLHiUQEuakmxbZvq0jUoW/gYVYB/anUa5nRUtFN2nXLR7o1ClXVYW
emxlSqmDUk/NugJd7Zncu0WNbkkLHf9ANRdR/SFnfS1brO+7wEY/bfoJXmy9sZAykNdoM6/eGP9d
Oug1nnuZPhbov4Ty4Cl5qQzgj+mzOYIVjVvSLjoErhl6YbSSK7tSBfi+ZREuntscDdaMBaqhp8hn
dvR8nzjho7JRQN+QudmGrhzEK+U4mENxF33OOO0XYH40jhZmUgTYnW7kO8I7HtNtBcwQt37QexCV
ffDS1iqHZTZosjfOym1xfbQMaUeUO2aWjcXhoFocjGzItZMmHCE9TvwxfdXQw1Nb8g57SifgFWqO
3XA3rsHW5l9evqjIfy0vb5AQXNzlRGPtZP5QSzuFJtVmlq4Um0Y8rIQDVz0AYgvIwMxaBEv0Bdo1
8zocCg1v4R/meOwE6vkrhYXrnu6bjUVkmpejGlMZNmrveAAHCKh9IufpT+CFvrAtd799/rvVd6/G
6tP06uCAZoSa86xayea//+bKJTJJoxJO2ukQw8xt3zkHLhdr9O23FxFbh6yuTubfHk/u/hQBm3f7
968f8G8GFpGTTmdpeijunYxkG2wiYP5+cIFqm4ZKm15aE3nkHbNMSOW1K0HbV7R5a2yLq6nSc2zA
Cqa5ezy+33sAUlnQH5pmUkDfr3Z3d3vVciBkaIXOSpHrajQ+I1D/35otTt0QJmUSRrI2dwQcx7/v
eI9Ymovend1TdtiUf99+5i93+xPAHY9bUlr/p0P/X/NLwKiklDLpEwxd/FD8+/kBEDhPuj3eP7cA
Jm6SlV101cngwYa4H89T4N8XUz1MkJBQYrjUFEDE42jn1Gnd8WUPOpzfwRrt4rXI9LuxxdyaQ5+E
00jJ6ai56V63s6et8nNl2853wHLvYO3gUaBQjLT74lwUIg3boMu00xGZw4Ps2dvH39tu7c1GrlkB
9uY/EgbQhz0/2QLnAjTp8JBxbQd/vU9w9wa4Fz7Nw/3up3CjJ6N27mySWidxSp2VjMK1CBEYPDQb
yaiHoRh7bjzTu5xUQtVOCfusxo+Rv+TSx7im03IFq4o3xDczizFKhBQZawi814/Za0a2eEgAZqqs
zxfoQ+A8aJblS4+G1ft2a7MUHJOxN1qSYzqg2OpQDLi9tFd3D2AbAI4qADss78MyUitZHXXtJL9L
91m/Yd2Oqw6aG9hK2f26IQYVLajyzJH4+fzqaqWY3IjoqXUM5pFPOdgWhSvSbWn+vT0kcnUfoSRF
mQluEHMJ+JPCUCrzHKa427i6JT1P3kTsbPd+9GKrfEY/7Z9wLqNAR/cx++sWVvoCxsv8AQ3DsQMG
vtPt77lWaEApGHRFYG+eYVDz9367sQJI8ihhhK3lHHv7WPvcQsXdrt+yQ+7TfcTszl47sV/6DssT
+93m4no2KJKqbQabCDSQ/QBL1sx7Ozx72GbW5pflu21lu9uZKfXReV0Z8LUFQD8QkCUAIgHZunAX
TavNJATwt9JzmZkeyX4Y0RMBm89QuKAnS4bSNqoNwi8Ju3stP371jv1ufXHHgiJ74poxzkM/OvWD
+abL6Mq1jMT+C5K67cpY55D8YqKRDpwhvEhdLzN0kxEMihQz7ZSjU6XdVZuwtotId9JEoGUb+jaJ
00a/bhu9epcjFPlfo4sYqIvHoikR3iJmf/0RHIGyso73jbX70z88PLxx3yf2nb3d2q9r7uJKgIR2
fpTuEb+DDo0tTnFaJUHCmpye1L/gD+n7TeeAUmb4R+2NGZFwZmZxYrgWZmk7lHAWdCo3U2JgTqU4
scdAa9eCgytxOVDXiGTB9gcO3OWTPWRpSSdR0RNykdZMbPq0edjYkMi1ngE1XTka87E72y243GAN
50KeoU9fCPRvriCd5KrPaNifCiMLnajDwLo+6tzb++OyoDKbAWE7NNDm63TZKtZTo6B1aIjTcJ/e
KQ7Z5kekxf+AVWsT2/T41rqa0zimeFwZ3pcA6MX4vhlenD0a0wQCIFF/CtldUB+k53ZH8l0ceQCc
ivZDV3/nox3ZzEc/DPfSyPs0PzLNzfE8N3+qTWO1Tv5UOfGxOo3dLo3fQB2RqXbmR5s6sBqBxonG
QW1BcsMXfs8zW/jmSUnejNyG3BoI5bP7odxAP6uJwdq1LZ9Z9VArrVWjd0yyoGz4UYGepDG9UMU7
Fzo16MDdx8BnJn6uOL3q5HaK8qFVAHxHDbcnQIqorZXeQd5XYceK5hZ6dlAHb6U3EI0gL6C50VH7
TJrVrvP5KN2ayvlC/bZVzCBGndjQxYmi1/61qWzSgrXYV8C5h4/RH6nkNpFrPN3eOhfX9NfO0VTg
VmfSImN5b6TRKPR5ARUvuteRq4Ko+Rrj3JqNhfcSHHX3uoSNg7ZBY1p5UNfO9IVTXoxicQENQzka
VYhjBk55p7hvgSJ4TbFFrOoQfNyesEsYzMLWYsv3Y1VQocy2LPTxUb4lmUsfoStcWopdef1BsZ/N
fKWT8OoUAp2CNzCCNwgqnG+OfGRV08opjLZN53VBllmjkg4u73d1DjDQ0A6vRSSvkUldFvrmwaKY
gTZkuLELASvoVOV6IbB0SfIuT2glU9Gocgc1wBnq28gWATHksGG/Y9Uv/8j3teGA/d/SupVg8sJn
Lz5jMeeANI6FXCT9XIgvPAkV6hpDDtwY9ZzqPteJd3uRv+qlF4fx27gXhzGhfNKGFvOtVV4bWdRE
yTZOdrXmtL84tfQJPP8czGw2ezBiN9+l+pb/Uv6I3onwxHbl3woAfvzt9letrsbi6ddEccf1OJu3
Hs+2afdEFTv6DMsX0865pe26H33sp5iSwmqYk0qHeFxxF5cve6wExLHmUA/6Giiunm/EQs2bLi9p
f2rYIWbIET8UDyaxWw6X+xM6LNawpYWV7SoKCQR0cySW+aTEbwPxRgOe3R3Ql0KRy+0tkmxIf2Ta
jq5CYK650vkenHkmEYQvs/8jqmOaWjB8ZG2xfTJgAdljoe1YuwmHTRbvU/remA+UPK8s0LXrHuwE
M4kF0SEqt1ggiLJ2jcTaASIbvhI/NdNgTwNYoqv4ISHvA5PBtrOvVQ+aKK4U4+PM97pbAaUunwLo
P4SMAFS/VGhKyXjeLvZuKgV6Qzv0P/3QNj+wQ4zEMn7iYbnhm3wTdzZAZOM29dChcQyeAHpy2LEA
ygN1e/xze0Jmv/vtGF18ymI+JKC9ALSf5JMMxDlJeyuV74CzDvKVMS/fAEtDysI/ErAjiFSCoRo8
hLHyewgejKq0QDvn0pp6bW7nB9K14LF5H7tixVssvNOF8UUqIYwnAeJCWT61/IV/BPnzJO9jsY0V
R2k9Jq0k1xZXwYW1efN/ixMUWTJaacTypijmsJe476Fu0zl5fZ+na20Xq/O6OO5BZsoDp+iQLHay
GzZeJW+Lzh7AhZPYLbz/lrrDKvPF12ottw3wFuA8UCDABuHJxRDjetQnFauJcqgwNlBR8RKwXkPU
AcBI5XONfObqKGe2IbgK6OMAgXlur0tkcJcCJX9KNJdmNm23yc4k22p8QBAZZX8bc1PjxlWCX7eP
xzJu/1pLXK9QFYSyHZSxFwOd0kpPghGdYaSLglfWjf1mUFFR41Dmskgeje9jLPJXySDJDoLM4zaX
RnTIZfxnPtV/UyXvN42u8ccMMLX7iavchWv4KMeEb29/6bWDjEI4moyIClXBJQx5yOWIZwE+NG68
DrdhpGy4Q4zCvm1mmS77mpA50gCChMnoElmEo0IETY9yBrg6awd1Ijt5AIHmQ/7I3OR3v2nBRi+5
1PV1L97RTe/kO9mrUCoDBelj6pg7aAsgXo89acWPfb3Tljvy+3ctdwhX1IAQfJeu/mF5thVe28Tu
gLROGL7rPZ4xpLDXvOfCrwAKDAZwBHzo5IS6CNiaz7elFjVRU/O69TOQXlXb9zHdBNuG2L3moj3z
9swvFvjLFpqdKRjPcWlcMOsg3mmHEcywfipLKJKatlkgqPC0cK0ZcnFFzoZQ55yTrnPhky7PdgDZ
KZYoaue3KFOFxphD/B190LdH83XRfluv/1iZtV1Bc4c+tSUUp8N9wMOumfwaNXFhMzJmuO8KoX1m
QVa2Dk2kgtwNkiGyQ5Ik3ZNJIsPcpIKhbZEHXKOWURMDdXKTQoGn0Qb2m7QlLd0AGet3gybKCw9k
BZXMwWyR6Go67Y70fdo5laRUT3ldwBm3JTdf+RCRv3zk1S/aqtN9lhjpS5GqNQ7tKLlZCEAbhKdJ
+SzUQUAvnvCMO+XU9U/J2OX3fZ5MUH7QTalzBemrX2rBUZNGjPOSBBE6t2hR8keU9LXMRr2RHUkp
V6hkiTqCNl0dRz+iVJUrKxC9rFtoDx09dWpAi6oZZka9XPA0ftF4AeA5yVA8rLVa0rwoVqX9gGfB
JwsSubUi3hL5qFRx9ihyaSrwBJCgJz3JY9i6YGTSZCsDf/BLKMfpj0kX/L3XG32XyNX4AznDFIQn
SVfMpf3a+CiSLKvcJudCcaSAZ7Gbia57DiH5LXsDfJ3i5FSpcMO0BUfJPmqb3KqAcUSnLhk6YA0T
HligtDc/opjTdNsNYzIj5SbpUchJhR6QuGq5YzaR0rrIYZmBNQkKBZICYhK7DnPHLBAXk3Y3DmG+
1oW7JHSeN5+ObAw6CaEHPfMZnJ/bWE2iRu2H3odsUTHYyiig/6xx1keePJk9cPWJLj91NU8iK8/M
+LnlrR5jQgh6KETHsRRKZYrGJqOSfwQQokGrXJqovlolmHSqALKAWUEp2FFLZgg3gypRaoNRHN1H
Sqq3R0hxyrkVj8hJ2QGBXKqtwdseQRaWu3U5Vb+6YKqRGVGm9o9UhkXqFMKIZ5pnBP6ukqrRoS/N
4FmP8xyI3C5Dy47eiHrYtGbdjQ7JsjknAd0GyMj1suxIIEXMXDFMI0cipQmn0uoqAt2loobG+kpp
84qvAs8MpL3nK3vWaD2f32QUIL1lY+/3rLRb1DBI5Inqj5QVa25//qWFGwHIDn1LMw+sBrbWc0uG
VMzU3OHgG0moPE0SGyzTbJg3JqXsFjkizLgbWrD9FoZs6xI8RRfoksf1sbLAUhK6vVYlrXXbuV3x
oIYCdCX4t+Zmp2Wb8UCGlLVaPvigmsbbQpcyO2Ps720j88jOR040DdOL5l6QkF1UAIeua3gXa5MP
Dn3PENyO9HbfNQwvz/GPGfyj0gOODG4DWYbYLhp9UHdcxO8gKEAIPYWyz9Hndd8FWuKBAF2x83oU
UCeddJDZDPJK2vRyH81GAUkBVQSKNctLIjMavW8GafLjMjFd2nX5Fvdtt6eNBiZeStf44+YgYTmn
aGZCfxrI8lBeXexb0SCUltVI9qMk1hE4aOXRFBJUA0chrZSkF4+E/8wnMC8yXDQIAeR5D317JOg9
eGpqNZF9mQbjjrLiQ20NBJcxIhYtmKa7gilILypS5d3eN8sG1C/LJvKUID2kGnTtFispS0UM6AuZ
/GGoAC1TXdkQ274zH7uE26OWOOrwItrUnsgu5s1gxZMJzoUgebz9HcuSyfwdQFIjkAFTJzKbyx0F
8YvGFECA+Xiqo80S8ErVQk8mCGiHonIjNFq4XVkzG65ysMcpBrteIhovj7sU/8sQogtK/KliXbM7
pS0OeSdLR1meplPbN72nRjmUPFQz2xX1YG6LKiqfi7FqrbEYA6/Ik+rOCHn7fHtQlycfY8LlgsWb
m+/Z4mUvl7FaNmon+xCpuCvV6q0tibbiXa5sUoZjgdcO1k4GDv1855RjXHeIaAZ/Ctv2qEKU1MF+
jj91tVurpV2agkyrhqYWDTUSwCYW2YGciJhHpFR9nlYQPaLtuG3yCS1+yGaunIdrpmY5dORmQION
R+X5qGRwnCTo/SC+SV3W202w6deUey6jdUwZ7nsyv1yQeFqMBkmzCNNqEr+W4+qgts3oyoKypyIn
zQERAZJlHWttOrDQNqdRrBGKL1+x2PHzBwB1P/8B783isgLVS00JXim+Mng07UcrQJ93n35KGrhq
wUZhlBttaqxS7j0BcHox7m7vzusfMDdDz1o3+DP7229Ox8ghmwxWPcyAljvdAHaPDiTBcrXXtekV
3ECVUu0KnfiJZNzLfWOJeE3998oyI/SCyi3s63AAC7dXdbCPPmC4PZ6LU61ofA9pckOzoyBQ6pWT
cmXBQaKABYefMyF+t9hTPdGTNtFa2c9lgrRTApodC0qemqenTf/aS5CMalSReoWe5DbguGsdcJfX
F+iWUFmkX3R/aPxZTHc0SAF2k+yLRjEPFJkCF7u8QUzLsveikPiK97m8U2CPonsQ1P+4qeXF9RUo
kjxVaOzy4yJhW10pin0YGBC6BEX6Q5YG+Z0U9Nq9wfVqxZkvE0Lz1kZqhgJiDTlxdhGNqFlg9IbA
UDM1sgNuPo7J+Mql2kq63qaz2iePXpqE2hOAdbd39ZVRw7QBGilUqedw4XyW41CLBkPCqCsZXHqU
2oH4yRNfY2hR00Hl02xu2/v/jPW/Buc9/u0UkTgAxKKDQRBqWVL1MzVSryH5vVFC4iVp9nEU74sK
Kf5eV1ZsXzk+c8oN64tYDA8C9dz0lGYkYhKU1Flu5I6ahoqdzi31hqDpiqnLqwx8iWjaBwMaquLI
OpybGuM46khVqL43WavNQPPOPw+0zn58eYfFZccGvPhVf0CRpi2tYuiAAWfHKch+y3Fz146FI6XV
rqzipx7KN+pn34u3xGzcUJbcIJWtSJ6sKfmrVqMb9mvQqCsHF13t6H5EozmSIV9JsG8rbIxML9G9
qvoUUtuCQQ6sek+K3k7rNRc1u/yLifhmabGXuinMg6KHJSihlJKTABz1EGWH0+0tuzaehd+Xeczk
ivaqn6YCvWXHlrVeQHeluZaovWoIWD14eAA30AZ0vmlYWZnNAJZ/v2jMu75+T9oSLC4QYFFWcuzX
DM2M3bhJkZRFk+q5IZoMg2IQQ/WzJHMKBow6SDJID/VJ3b49d9fOAZ6WeMsxcJKDPvLckhnouqBa
SHyatMU21PMT4gixvW3kys0MxRaMBwlu6K6Df+bcipJCMwoQG8UnTRDavdH1uyYDqNqqmdpZPKaT
y9gAmhRDL3dj2XXuiDD02BtmewJDg1iZ3stBz2Ik8OSEGrOczGJ620jSRFSnst80kJ0WzdRs1Aqk
6LdHfenNKOKAGY6G6QUl2cJKmuq4PbGQfi6S3cSCY9uieXoNGD//yvkRQwALV0kImlOhjDMfwW+H
uR1zKZWjSUGjZeO2OfeqkiKLNx1GefgIKvWRDCuu83JzUnAoYd5QIUHovQTE55rZmwKd4r5WFNOj
UjbCSYuA7Q3WTb7Us+GftyheUQjd0GNLVIxyceokJHzAZFwjrGvV4hBx1viCRXzNV11uCmg9aHiL
I8BAEL18sCW1zrVYHjRwUmnAT2tps+l5+O/nDdAvhOl0PnOgwVlsikyqUxE1sBJpQGmnAzI6vMvX
6KUvt94XwExHhhsQan0Jfp30vAiGlmi+MQSVj6ej8omzbz5WTUPc27v80sVjG8MaUnxge8Btcr7/
mlyZ4iRLqC+VbbKhZY4bSy7kbZ6pZDMmYnyNpG7t9r42PvS4zhSmMo7vFyD+26YHGXmQF7ylflxr
IgeuLUlGS0aGWQMKi4d0JQa73BrguAMNOnz+LNxAFzuQF2NXTn1F/SmvqG2ICRCYpl0j0L42KKQ3
oTuC3Tf30pzPpFmmYqogiufrYWHx6d5Mw62SrGGVrq0XXu8GoBNoEQbu6txKrpUtVdsc/BgGoLBC
aNmOZaTfGgGPtmaLYkBliHBlk1wZGkCcc+yOihKF+Oa5Ua6xQZidRv2UlcIxomg44IUIsinFbFdM
XYlfddgyQQKLHnACROK5LTLStNYCk/qVoWcbno/SIStStmUKhLI7vQ53BfRQtyO6Jm2tV5NDPozK
KoH/fKOdu2UApWQTzEHILCrYqedfEQ8ilEVQMN8EOQiwPPtWC12t+Mkyn6EtkAMjGDJULlBlfdZX
Hw3X5hv3OQB7aABD3mH++2/no6xNOQwmmfpRip7DpIkGR4sgN4jYe00t56opvLVRKwStC94o56bC
QdKlrjOYb7DIkA+UNEP/kMwUX5YpiYGsANEujyJIqJAQB8UMCsEXmiZ5lkUV+K6ZL/EgeKkzvfkD
5RZ55Yq7HNRsBdEBRa0QMcsiomwmJgHYA6UdtTbqD1WYxMsIyl1WnDbdSphwdUSI89SZpIchq3s+
gVyXaJZJGRiL26hHWyBpeu71HDz7/3yPYlAA0aGYC60UQJDPDSmVQQsgWpmPy7p4zQI938qSXK5A
YdT5e893/ny7oS4AIJKGI7gYT5Og4MNZHPg0NPkPs8xNQOEb6b7ua7HveiofwmFS9sUgjW4C6LKX
JnK+afK8e6qUbKclSWbLaZC5elIFG0MS2rvcpu1bAmXFez3qmSPqNv2to7S44uavrDoAqNqsZTg3
OC1pBvS+xtM/bgJfB+eZzUOkU1lOn2k2riz5FR+Fw4ndhbsL8T2I486XotMHVGCpGvgtri/FUuQo
+sFwV2cu8ibxL0hVVi9a1FXCIUxEhWekPX8VKVXWhrxEkyKzYSBARTiMHYGS+LKYwzMVuPskMvzA
SBKnTOThpZYiE00zYepViR5shSIFTpojrKt7qXbbMbiLc7O+76M+PWap8arVCTlkcPwPtyOLK8uB
8AXxGGOg0sV753ySZKUTZtuFhm90bHxhIcqSPA/LxwnJlpWjcXkp4jUH6QhInutIx+sLb912c5ar
KNNjb+Y2y3+RFtDuDhjL0rSC8p+dC5rVkXRgs24nSCTmj/nmnEcSNh3len7kxh0DNYAyWUx//9e5
m0sOyA4iiw4/tUwGYyiorqVqepwKVGbzQfmtKVCcZSFyVrctXbwG5taCuY8Bg8KLalnEIqlZkCjk
wPLhMr3P0nhOvUZoCwxossfREd5te/P1feZeZiAKOMZnuhVES/rsTr/NXiTrOe9QXT8Wuaw9gwko
c4TW6VCa6v9MQQuOS62dHCUi5pMqD2tQu9lHLq0jcEeiG/4B1YnFxdBVQUvqVvAjOhS1IySRJ7dU
hwFS3e2fVIriex7JtR2ZqfJ8e9gXO3TWfkagSxBN4K5Y1u4IugXDKTf5caiEOVmEhKUG8EIQKtaI
7rfBy6e2/pOUw/ivpxCG4aCQacZbD3WfxSmMpaQRhRKVx26CquuAiNLFdootI+vXVN4u3eJsC42B
IBuDBwbs6HxtE1okakby8kirHvKCdWn67YAwTeGK8jBFcvTXEIm2D9ohySw9jNUHxRyK7e2ZXoLi
EFPgK+aeki8AIIh0zr+iN0JQOcRleZyUmj1rEmAr4ICc0Qs6wQR00zEBV4Uny7x7zmlHeyvO0vFx
5C1Urc2U7VuJ6l4bmJ8qlLO9yQS/KquhnZe25cftb71wkV+fiooDCi9I6S29dxkLapZxXR7TANDB
TDXuCkTZm7IwyOdtSxdRCizBD6OaKRPIg9Jlsp/SVGESBQLfVGKnYgINAPKQr/jhS2eC2E4FIwsa
b9W5DHg+9bHRBFXMKoIKaNCC/VgA7w0gFMsf20ZOepsVLQRdb4/scg4J8nmQjkAAO6c1Fr4fb/Ex
w6lmfqVN4fRcVCnw2gXwRdV9OfBkdP/VHCi+AXPDNtPA6rekFKUd6acWjLF+2ncAWumo2hpHdInJ
1IrlKGz+Ga0xw89wovALaKWmy1xXqdVNJY2G7odqCkGeQDYS4RXMjMKVyPxyHtF6DmgmcEfIKl+g
YrBlpjotYgNa7xBpp4YeQZSHp+lzH0R0TdL1cjueG1vcAsjgRbQQiA064HssvKi4xYbEWLlrLr09
nm4A8SElBPQNkLnn29FoeAT+Fkn3Y3RqQ4qiFnC2VBGgwEWfWN/rCBZoq6H3gLB0BWR06fARhiLj
hUIMggWE1Oe2myAZ655Gpj8Zg1OK4BAPMdABzcsklE0lvdzelVfmk4Cuk+mqogEOvMxVhu3I+wQR
ot9V2ahbIwV1oN0aLDVXwoWLXTI3ciKsgxVZn1NG58PSjErBG6TkvszSbazjvlY7RXLNf2Xsx8P7
3NDipmaVQYKCcu5nTIBy/S/vH/UyXrkrLqYNRvBClCl6X1EWWLZXBsGInphgAK0KaxMv4fylkLt8
BTtw1cgX3AqJ88sWuTqSMimAUp7fiRhARhp28Z0cFsUa+PmqHRN4LvglMMVdeCYzQ8rINLg/hHGw
63MztlFXXmuXXu5r3OpfkHqU+FDkg7c/3wBRmxt1h6fRgY12qaR2B7F6dKPU+rgZwn907bAFmB46
cVQkYnAw5xF/ixV7Nuq0pAE9ZPKD0Q6gjNbb1X7epZP4MsLmgt9MxQ0YybmRMRvnTIUJVfOEScCw
RskrNGuKV4En0b4azfBHi7fqfgJGbxOSCVzOpNHe5I6Fj2yYGbMltBbUWtjsizKrbXAF/eLg0mws
lmghWwkYrn0sBQqEQTfDwPWziG3wvgsSYyrYIXzVS9ejG8UVR/HztjNZcvUAAILa1NyuN3eMI45a
TElJprE28sw4IJDNQTEPHqmsqhQPkGz0AAXFAOnounJb0M47iRGnd6xpho3UsiJESrAL9lw1KjfQ
eXSnN01w1KWYv7Qyb59MMYgtLMu7aYqCxKmbUHbaVjE7i40dbVxNB74b7QFA9K54rmVsgkGZc6bb
0IH5RN504VAArs6nYWLGQcsgLVBuFBUc7917ivzG7elbM7RcI3kErqPRjYOYDoA22KQnVh7fp+L1
/2AH1ygyhMhqo6h5vnEntWjbGCRnB52C8AMSTWYRv5da5Q6T7t02deXQz4I8/2tq4fVH1kFMIDKM
Q2t2D0HOXnW0NY7HlkI5Wu1X/OWascVCSXradSrHuFIMK3SOUv20bdcIi68tkokLET31eCkgTXU+
eeBvi4kA6vuQiQl6iiQvdg2vjS0I4+80fVRW1mrpm+fNB/iHrshYKkRXC3OygIKTwmGuryFslrIC
ailqvEYZtmw7xQsCDUhz36Kuzht9iV9KkfNKTLRj+70al5Ud0zCAjGHUircmFHphJ3qvfjR9M/vS
MYsGe2jGrrPlAUIUdsrN7qUz5CJy6rAPQwt5dRISa+SpRiwSjtOnQO/KI6S+FOIWqaYGCJ9CovyS
y5oAoT92NTTiUPTBczZWQzDS3d6FF86PgWUQl9vskmZk6OJg5UQbJppQ6QAIfwUxLIttZQWqtpug
WTnCFy9ZTCQiXBWF0q/AcUkxWTYsKQyjC32jhmZhdQdqoc+xdvb5/Zr86ZL8aV4zHYVLFakyPL4v
4NjK2MWBrgyhD5o7qxfGIxD9W62m4EUsJKtV3kUVOpwkqIzlbxP+U4LjrnXCHaU17ObFyTv/FH3x
SMyRrlF43Id+K+1zGToCXbXJ1I3eG5YuFZvbq3ndGCgnQIwOCNqyXtu3HI287Rj6cfYWE8kV418R
vWQ8O4jhx21Ty6D1a4rnwpWO1Zybes4Pu9SmBHD0KfSVpHLUYD+gz2GMVpSZLjwKpCeR9cD1gvfv
HFKeGzEpF6qM9mq/zo1jF7wGSrrpI7SadysviyXz6rxjZqV7BCy4fxEHLBykMM0giPIBIDJISVOd
9y7BO6OtCH/uKwK174EPbqbQ0GOhkj4MkdF4Y2SkVh8ZYoN+HPVR7gFb5wpC6wqRy0OAsP6+K8gT
iDr1JwCUV0Vul6RG80dDK29mBJsDbQTC59OjBegdifsYGtFovdF2SugPdId6b/5g7hWocXw0v4PA
8YLH4g+++fb6z7/9Pev3H9tznyTgK3hHL2yzIogaBYUJv8uRcwO3tT89csUyk83Qg+LhtrELsMy5
NWVJyjnGgLBXBNaq5HcUVru4HB110jY6NTzdRCfSeBApiLjf4EtBPLoy1qvmURxGJwCqgagULw5x
hfafepQpGshzAZEgDlBagPIlFRZalaxKHnAt0AdKf4b1W9doTpQAoXd7Cq4cbYiE/fcTFkeBK2lK
U8ow3+NHmLzqY2sFkiNa2SZrSKsrdwKeVDNwGnW++Zl/vq2iQddKvLMTPxi3ffV3CKb/Ie1Ke+PG
le0vEqB9+Uptvchu292OnXwR7NjWvu/69e/IczHpZus1kXuTCTAzAVwiWSSLVafOIUH/K0OXoxg8
KwmLc+56k0MkDjO7VAAQOdB07kMutWkNEUx053u9rpq1Hlk5MOFK9n57ClduIFiC/ODSpgOoPv0s
0f0IlDOIoL3eUYhoVncpqcwQfMCQIL5t6vp0RNYMsAXk4gECQf3kcgoHruT1QpZCZLTEpeOCZNxz
xjJCd8Bi/8OKhjAVi4QkHV2SjYVmRgUxiLzBHheqaPMJVDgBdDpri6WGs7ZI56YW9zx7NsZg7u36
FKaq4pPjzOAxN/ZtzXiJXTWqLAMCoFjHoYaYC8yNl1bUeGqiIm8iT3SrJ+mVt9GNR2rNeaze0xE4
yfz575fp3B61TEk1KWIMLTAc2xAIL600ROlpYqU3r4/Ky1FR+ylRpibmGliJZjuyHWCcBLt+ND5l
RrZxJewBvh7PTJzIGhK4dAAORnhJ81UlQi/KiyZlD3wAwXNt4WxMnHKGskbemLX8agTlSPS2PswT
91WhD5VjsQutHJh4QeFhiGQDYAkY/uVCVgijSy3LYk87CAf1h/6hWr8Li9/UZoDftxdxzTXPbVEP
KZB5lMYCt4LUxK4U0dCkvddVR4aRpQSxtqmxnxEh4MGBx+5ybp7tgTQCdTdkzWJP5WIzHyLSKRC3
jxkxz1X5edkEaJVAwl/DL7w8Ls0scIAgb+bYQ8H5MX5Qd8CEZk/ZU38SvApiTEWSk2nTMU6stVkE
WFJDOwHS/kh5XloNZfCUz7IcewHfEQ6xCtqdCXI0vcwItVZPrQXvJ6GVEVSmdJCq4R0vwE0j71Vx
1InM++EB3ZJ2s8UDiBEPr/rhuS3q1izneBRSDrYG0wDB9a+GvCBKIHiAmCx1gmWCLgMiFGnOhkWd
XU3Niy2yw5HXgA3hv/rhyN+iogwEDm6vy9XhhV4MAx89Dk3cPhTgmCBLYGb9/UYCJvdfI9QI8DoU
1HmsEU4qAViE2kMpFSQxHoNaZ/jA6lwhi68ZeKYh80Y5myhXo2EkXezFGqRjai6G9vXAqvKsXvcA
XyGoADEk0viUFdDWl3WdYr9OYj+6dSjgmjRmxaoBEEZ5Qv89cRKPmqmS2m0+GrYPAStye0qvozYR
eGdooABAAdYfOm7Fc36EghSPczBSQosz9H2NNnQ75KWvqSkVa5Txtrhtcu2UMnB6oENYRP2TFhz3
Z7ke/WTZyLHhIlkzb/D4Tcw4hvjXbUsrRwaiG8AcgOdDLzZdBldLvquGPEg8QfkqMH8ICaSkNpdG
2tuGVoZ0YYhayCDsulKOudhTxNQGRn3nD4oHQgz7tpmVe3p5a6L9BTpYSwvk5SYL0KXfZ1GSeNFg
VHbp58FAptl4V+OsMVGMDEmsL/IxuT5AsbYcmBCo9XH++YDl788umBn0U3jcFInXCPyryPFuxyuH
dOI2Pq8OZNTle6iJv1RBtZm6JiAocQI/GVcQyIuhIT+mGU8iIJOt29Oy9lXIseHYQZkbvbvUV+UF
sHhgd0i8sAbL2hjb6fyklQojQ7nmTCi3oeqMtB6SRNR7soqlsAOGbRl7c1dVb6F0EMRoYyBR8/fD
AXMeUlFAZuLApq7XCHmoiAefjRdKtS3IaA/W3pvqr0s6KtrjzqzQB3YnaYPfZInX2SowEGH+LDSf
BXqsn2+PZvFJ6tZZ2g0WWC2aN9CHd+kyg9QbMcQ8Uo8TDahn9JCfCrLBvm1kzQPOjVCDmZS2lIOC
BwMoVO5sMSf/xf4GPxvCHgCIUJ6iwvAsqKWmUUpcB82rmP6IxU0df90ewpp7oRKFNybUCkCjQL1f
hCrzQShRwURwn/lPY7LtfEvNtretrK0GQLC4bAAqEEFhfrkaVecr9ajgRJSKufxE81pjKgr6nBkH
79o7CcDYP3aom7puyoIbhDDxytcU0SAUZnwhB52MD92X1qwr3vWzdJeW4D2cvFQL73NBZuzXtdv1
4huoRSuatCs1Ht+AJFj+gaqV+qn/LPegmwwhK/J4e2JX7lE0LyP/DuQGsAd06I1XYdQoQ5x4BedN
UXYYUxCzN5shCe2wZLVmrbg7EqhIFaAciEuURuZ3dSQHWiwkXga67Fb9ChqwJ2oKY1OteCRaeICe
Rc0fGbRvYsmzw77nwPDq1xPWUH/n0xZlGQc8NFhEFp51dThIBqM7DIg1cDpfOmUMlZ+qGUVc010N
HZvAnOfdlLMwjyuuvxRRl+6npY9SojbYUOVRE2sajlVdhTcGJt/U/8WMYelRswZ2B8qXlNenQxMH
baMmXlX/jubHvo9wPVckqY+3nW1tZdCYh7ZpuBoCN2rC1NiH3ppiYCiIg6UhBE8QRI9SF1RdjI28
tjQ4KBbsJh58oMe4XBoUeuoRcN7UU8AV2skvBph6NBb15tpwFvQRqv4L0QmNcU/6qvezvoERFQp4
OhSMDkJ4B1UpxmCWaaGuIpSSFiTXUkwCwpYaDLpKxiaDnSbxSRQldl1H20StrBbNaUWwA9P2Do0Q
jHB37YkHe+hsgVvgRr/qHsu6epoHAZeTJz6iY6AjvJsfdLCrWN1HnwCSxxjndXp0wU/8MUi5R8nH
aLBKFoMn0U4t7hk627a0ve2Da0YWdBrQcHgkoa3wcjITEHRmWT+l3iw8JNBqNMUSeD/nQy5fbhta
O8ehoYlML1Dv6OH9nt+zcyiO9QLQRSlFswrJbD1/Spw0IdqP+TNIzClgTN6aM55bozw+58uKQ94U
ztiDqDd7l4OO9DxkxJnJ0eUn0e54bmk5sM7GNReBECqcjBns9rOWbsZfuBrzwW5Vs4AGZrKPYqcp
ra7aJc7tKV25rC5mdNn1Z5ZLVZKy0RDR1XRXht5oNx8N5EXe/zcj1G7rg3mOAg3LNjbur/gt+TlD
2/Lpto214wmN0Hg6I/gHZIW2wddhZ0xp5jVt/FGg+aaZ0c2kNtb/Zoa6OriGH8OJyyCg2igQJAm3
czr90uSYFTatDQch4AKnBcEUspOX6wKomy/lc5J5A7qgSYf2GicZgqXQoLCyaWu3Ie4PgJwWXkWE
5pemgBoBAErIM8+QYtUUfDTqqhqrJLSylwC5x4sMOFIkhugIYgxqwxhmnBHILZuhAiKBRjRRGgUm
jrFr1zLL6ATGoSegeI8iDbVtNb3S004fUy/udl0D7ub2XkxfqsLtSiAvfvP9bores+ANpedKUMyp
ZYUXq2NdSHyQzFl4dKjIOvbrQhoHuHvBbzQ82srIGfzIDFjB0kpNFU9C1FQQ/gG4hp7Jy5ULG3A7
4k8GhRjJgeqn9Z7tRvJJJOStc1sxE5RXbrv/+uSemaScZU6CKZGHKEPVo3f43WDzdkTCljwIu2o7
umwS05WNgDGie9zAYwiYD+poFIRCMXoeR6OfgoEafGCoTnHhw+1hrZyC4GeRF/K4Zb1o5qFOLdH3
0fqpl0gyWnfdORXMWnps/R9cw0iZr1yWCGvB3AGWbVQ/aFxwWwGfoyTYbTnIb0ifBWA4N+LMzSZ5
3JYd3pMZejDvInRgMtZubSa/xUTQHrEkFKgjBckaUczwy9Nkr+8/IWja/z2ABO1mwKujxg+/BHHa
pUNKvV+UYRCGXte+l4Dh8wpaIbtdhtZVA4Xo24u2Mh5kZAEcAf5taS+j9jk4zBqVm6fIm8PSzKtd
E8iknhiPuZW9jOgQITQAvHiO03lZkHxmYgIVSC+SH7O5s3jlSzVQ0/h79MjS5/XHzjLYs3s40kIE
hjLKYZrypPqa1XFvcfEEUDfjdFzxdJzxSP4vRyN8kAoIdUEZa9DWRh4oT20dDwYrUgSU5gUEn1ny
a+5LgbFMqzP4r0Vghi9HJjeCVKLvIPJKLTUhG0vE+CkHx6rKp4yxrTrEmSX6OEzLOBdyHyXFBkIC
w8BjgOrb2GmM8hPLDnUGGl01LpSBkZdBbHaSYkvJ8IxkEYMse4WKCRHIID0jAzqIBB21l9C/5ifQ
5QGIolZG1xCSDeh7Wc/UdSNAJqJZB6hEenGSoVH4AWKLSxV2VoMviFZ/3N6lK+cdhvHHArUofRAk
HURzYxBDN3Yqv4HB16x5bcMJd+AtsPC0M28bXBsSXsKoyn8/8WmChM6I0QKswiBKvYcczAj8VP+4
beLaAaBeAfEnqNwibMLkXbo0OH8g4pXhDOdK3SzChLTt+8iqjVxP3GIE1HALGzCw6ZSRvtGSuUOe
3CtK30kN5T6G1LYq78NxPIQZRIlVbXN7WNc7FdB+YGFRy8VhhDP1cli1z8kGMNyZhyZt0uMiGh8C
/dTHf30gXJqhto/cGWnLdUXmoYMA/Mpadz+X9yoLJccaDHU7RKXfhnVe4p5V7TRVIhI1yDBmVUpq
4/P2vF2fqRjQUlhC9U5DmZgakGhwqR7zQwZE0MGPyh8tuG3KscGwgKENVeu2tTW/ANUAEugIpFEA
pfzC5zsOUSEi6TBGZT9Ccowbf1Rya1Z1+4V+J3ZS5srdl92Lkhmi2aVJkVbz5AKtHfm57Dw5jWur
AUTTAlMXhIu6kcUVtGIKscOiZIAXPmqR1PNKA7aqmEKhhwqNL99lY/o6xoHozJrSuben8eqYwJUO
WMRC8bG0MtGZxtpXRa6q+t5DSdXitNIKU0ZaZLlKLw7wSws0NiLzIdxZlxgLditHuo7vbFisnTlP
2g3Ae7HJ8dBykZXGsMZkFJ5vD/A62bTYxxWPuimArwrN7BHqhZAjCO29/rcsPsrmVtAIyFOA8QRz
plmbDWO8V475bQ9pDLy5UNy5kgLLCjWpdIx3bMziExrvBDz0nTVzjGv+artRdhYfOguV+soP0fIp
ws7oBEpFNPEUWLV0D901xgyueqP2Z0TUVpM6ORZ9AyOCx1c/QCy7jT4NG+pwdmQ+f/FW4jDWjDU0
yv2DIAqrHgAK727+/RBawu6v8UfL3IH9G5lPVI1xhV3OHSL2oBkqzN38u4jMGWJ1ln170q7OXcoC
dRgWJTKO2eIFEHhKQWvqNwqoTcGQ/Pu2neuXKGWIOuDRvd2JlSJhe0VPcWNF9YMsk3bj+T0pUwJt
iJdRchPlg0XzxDS8nCxn/lcqVTCnAQwrB9EoCW8OTliZL4Mj8Rtl97N+KwljTlf98GzVlr8/szi3
VSKEAlat5X8k0p0c/EglBu0LywTl6oUf8VMUy5hN6aEf3wf9rpB+MVZsifSvDsSzYVDeDdzinGWL
8yVhZoH2ywhN+bVsSGKhMSx3fZGxf9eOeDAioiEd8TPepNSYwJIeS+Be7T0+GgkPYcJRKhkm1qbt
3AQ1pCZEO3UcRIMnjmTYQtKMcdmzhrCcuWcrDzGGHDYwhDb+JbaHuH9irAnLAPUeDCWBayo5HDwf
2Ydyi8aBKryX3oZTf6ff8/vn6BCb6eNto4xJoyne0zYAdFYLBi/NK6sQKrMAPjFXGbitVSvg2wDR
4ZJt0Ze/P5u6MgL3QJpjafzRFAmAADXjobF234Fk6l8DlHuBRGdIG2j8efkHsBtmrJyazO17u45c
mVWKWD108ESDLoiOYh/IYS5HE+apL4JJaPAm4Re/0JA7yFBBc/YrNXVT/oVFYoxuLXr51+DSI00Z
7JOxrbXFoFlKJh+Z2nsLlpYB0jLIkDHcfH0q/zM6GLu6lrpk0ONiQCJz+jIIGb/e/t4bQISENy76
MRAe0zG63mkDmtngc2X9mMenNLyb4tNtt14ZxIUJ6kIqirLUEpCdeqLws0g/sF2r4tCg//9BKBjb
duWSvTC17Ooz3xa7El3HkHjxsrRBouNN0n+OUBARWG/QdTso9qIU+61xcWlnOdyGXsIeggsYg27m
OhJ5UIaRDZYHrEQ+GNEfS9RBtzBgCJOGzdQWsZlAr0fOOTuRTM4ficqYvZUzD6TROlIqaKA2gOW5
HFXAT+Kkl+kAjHtHcnkmA7Jft31hdeKg3fP9jAafIXX4KII0t0kJhx74XVYFDigTiaxu5DHb3Da0
Nm9IWKOijC4Y1OUpT9CrURnktBvR9N+RaNym5Yue/1zya0L39/E90uPASyz6EQsO5HLa0iIeokgq
RuDk+1PDkVywSwgn5yT5a2gSiPTOLVGDEuMiGHi5GT0oHoCJSopDs6tz1kP6upq8mAHUAH9QOURg
fDkg0D0FmhL1o9dKZunxtl+4PLcZVTKnbrUtWN25a+fDuTnK7QY90wpuxFKFUrJXPzgxsKLpRQxs
QXCBMmY0WKxcfxeDo1ZrQl7SGBMMTuljKyt4kvmPPYv7kBoSkKfYQCjnAXiEFx/+/XIG5VoUUkVv
haNcZyQ8DrHLtzIJcP0lUWUJGauHnxoUbY9uy/VHOU5apRGOo7pttJrIyPOizHt7S7GMUG6RoQXW
nyIMShwMu5PNBHxdPv982wj9Or8aCuUNIhdOAEPCCv/YvOVW5T75H/Xmd3xfJczaOHUaLbaQ40BG
FIwRCxhpGfHZdZENhtT5QGEfi7pWPHSPCk8+pITeQwDorWAwFEY5bd3ekkkEfykox6gZlGNJb8MK
9nrNnZT9iF5LTsydiWNlLOkt/J+R/bFEzeJg8AVYDWfhGBS2CtVgQwD1011sydXPJj3ECi5H1quC
Coz+MQkyIVQKQdCK0vzlZC4hxlhAWe1Y5vOw5esyferrPHcQtal22/HzkxLXoJjIZHncBADNM45h
uiflnw8AEEvF3KLKTd8tYhDGLQ/o4TH7EX9UDRlPyv3wig4qr73PR8ZFtrIZAOj5Y2xZ6jPX4fq0
VQtYOzZRuc/42oZUqDlNTNZflh1qVjNDK9DBATtDr1pKGBw6oDQDfd5V0q5soSPRyQTYB46oaX4o
B2OrJ8kOiE43CUQLCnnu7e25ushnw6bCkQzvoiAcFAw7mE+BvBOK+S5KKhOMCPsoBbgk520w69m3
ra7umzOr1HEaJ1GuNgWsDmnntGrg+H4EbnbRaXtWnx9jvunk5MiBjAIhsXBswQU4yPOrhny1rLFw
djT6l3ZWOuHU9/GAWiSGxGdfmfba1+muE3QyC4UdFSKpUm4T4srg1dkpwGcAlh5TTVgcx4zVpGFj
SlMA0wfK+yOXQXFvUHb6WN/LsbpXWqinVd02TUGMKrHmeO2Mx+YBNEOH8AyC22URzjZPUCUyp0Ho
8lj+HFsitKQns7nr3fyxRDM+YfH2/D8nwx971Gat4l6tVIjHHdtQ35TTBOSJZEPJyBzL0sQmBpq2
IJmimSMkzRojcm67L90N+M9iL9hNGXTyOmoUl+NFm5TSVr0uHPNuINoU3w1TbPJSfz83qtkbg6tM
s9lN6h7CqnKTHKdYhtr2BlV8yJYycBara372LVT8U49COwoxHE9KnQFcFo1MBEsDZTEZ5oiMLIqB
1a1r4DEB4pAFj0sNnQ+4KgUcQThO488KEruzI8gkZ2qzLz/mLIX2nxn+Y4YaVSPoTT5ohXjM0waV
hAxsrX1Zt3hc8HGPIkMJTLIZD41BGhA5m5kylqRpSzBE6IVhNfqc7ERIoLhhx412L04/I22s9prR
+Lusy2QbqtkttELxwI8aub8PsjLe3nYS6vH1PQJUrpB9xiMck0WdcUNg9CDjCsRj4leHti6OQaez
KgRrhxv6S1A8x5PoGhcV6XHXa6DeP0Llc9pEUqBt9UYoTM0vdMb9uHrALe9jvIkAs0Xn0aXPF8ME
hENUikctkX4lseqoqTuI9yIIWxTjmESilfJvYRWZaYJmyxHo7LxgNYNRj0DQxAMrD94RwGHwD7bf
5TdoYzn7EZi2TryCfHQPmEXkW770VaqBFYhPtxfwKuYHuxwYIhEBgT4XQiKUMS7iJvCO9M2pT8oj
xJ4eo7FwgrLtSMnPW24u4ff8wGJ0vz5bFrMgcwStt4yuM4nKRwUVN8yZNDanZp4cve3dMvXq5BEb
jWtmp51e69Qr+RPkhHuhd4dmOw+urLDY4r5BRRcbEJ8BSCHk+UBiAjwj9RlJE0MBWTdA4xg9z4AX
mCMEhntX64ivENme3ICztdzrvoCOn8p9pDqZYHePZWmHyg4ChTwIRzyon0cAdSaeD6XehW95L6Sk
4w7NkZWH+KZVufpeJMBRVF1UX1TqXAq1SmqSym9O5VZ7zz4juzcrM7PnjW+1e/6htiXcRxDucVpn
2HRebWfHYd9a84G/nzasyv+3wNKtr6GOL66QE2CPMHui29mQcDY7OyCciXgdF6NPfn9OVky+Amtz
22VX9scCSQMTOWrKaNmjg8turgIj59sTqG9H6GV14oumYOoLnJg4O28buz4R0PmzMHCBmAdZJohg
Xu7GqpkGv23hqXFfbrS8hlr3T6Mu3SRs3TYIoFYpWLOADk11+Gq5z05/GVJWe/R16LF8BAin8d5b
6n3f+eSz0CP2W7HnSrU5JUZvFmq9lar4MXhUCiuWRWBerYILCDKItl8NGkl44ZUxCyvHBDow0ZME
3mtkj2npYz/KI17Po/Ykxy8++qWH4hOV/C2I1kinoZO5PJRJuB1/NPV2KO/KNNjUYWs2kqUErxF4
JUtRZkQEdA59OSYX5hEJaTK8GKFmcrkw3CAqXZVJ7UlqBPRUe0VtcoE7IhodY1IY6HDuvqLRVeMH
sOQQPSuRgBQZyYWr6w/fgJoBwMELSyfaQC6/QR3yOgdVf3cKikogsTFJEM0WWTCK60hwMQNCC3Br
AAqFqsGlGYi3T8iy9x1UCMwmMLPEBtF/JN2Dty8dTj7oLQqr6z4Ya74cJpfbG6T1oCrGssP10FpD
WTXiLoEYgXLU582cOdP9NJry2BNF2RsTQURAVDKOm5n5mrnecwb6n6Aciuc4Wq6u6NW5eAT5VyXq
R4vbONv3yE5QphdMU90zjpLrC4CyRF1/IAVtFaGGpcktvXqbWwBc50S3ZiKbstlak+kIJHTaTW+G
m96OXDQbWhBxtyMr3GUO1DOc+UGxbs/8NxjwYuapr6JeGoUidWjgE/RjZ07maMUf+i7f5uAOqohA
pL2wSZ3UKsxPsoAXGmvAb95SHc4VHc0VyURSF7QrbspovLwKwqnPoh4kcyrxzSKidRxMAeY1Oycl
4SyWrh9N+Q408+XyU44nNIVRFPG3neIHD/oMpIGsU0B+v7zVxCeNh2ZTwvB2mobtH6PgR4UyHnq5
QAZ16e0GaCAyJVf04+wMmHNpo2zmTWQKu/h+sjIL5ALmgSO9tcO8urfXexkPtdwA2CD9A6QNbhiZ
Mp2LVSuOUW8cw+Kki3cVl5K4/hmVd2nMaqdYWUKkeCV0OuPuXNJel6NE07Ya1nHJHSOwplbmyEP3
iIgl4hbkYyyeRYe4fDk1snNzdI/4LIQzXLnijpoYkip+z1j6qNdThztR4yFsA60zPNSoqVOqURLq
uo9OEoQ9JaUhOjQgDcNEAGEKAYsvbM0aRFkWfLoMSDAN1pO5oFkSILCGypkvBaT4Kb7IzR6kHn/r
EWgWWg571IdxsdAhTipPfZG3UnQC8y5gjnZ2KpE/qzZVxLhFr/0BcwbAHGon0PDADF76Q4fcpwI+
3/ikHVMVTL1yahd+SyrOTAsw4Is2ZNtvD+27V/bSJxatciRcwQmOnhp6yZDpA6ooCeJT60x2d/cu
7ybzCzyYh8xMSeCiQc7+CRZht8Tv0Das2+avc8zow0JHKu4W5Htxa1IhtC63fDtKaXxSnyv02PhO
uWkcs3u5beY7CX81yjMzVGw8CFVcx2EWnzLiu9AkJZNdkdB8n4m4re3AlUl4D9ZYK7JAbEB+Ppdm
YLHuEfEqjUGNldodKQIWrYnwEeVrsOEIB+a5nnQ4umcSEdka7QfwO5kAAZDS1QkO19RUDjxhUZmv
bZvzKaeuM5CYCAH6A+Bk4JM+SJopxyQs90l9vD3pV0EqhgsRn6VRHxKIV57VyJOqAo0ZnxQkBvU8
JI2JhjyiCY/DFo2lt419vw3pFT63Ro2q6rqoANFGfGreEjs1e8cgcCdTt0VTNDUnszHVTmkLZLTQ
yvXUbmYXOGwzcgtPWfCaVkuanyrptjypXd7FG8r8goT1BsK8ZkIAIrVai9uyWHelNZ/Q0NurogFL
wV1HfTZgxn2diHJ86h3J6vdbMCxuNNI9zo5oizYQGya/a61yW7mxEzw+dc7gqKTY8g44gX3ylln5
bhzJMbKgHezentLV9cPthNMBBVwQgl0eRuPQ4raIlk/rDBDebNputtpK2KiIM2KwbvNPt+2tTQXg
oECoILWElgnKnqgnRsb1VXIqGnWbz6lZ+FsV+hIcK9F3HcDDM88tUadB3VV41I2wxE/o7Qsqp+oc
X9unlQvZIOQWXvli+7+Njdr6YW2UEgfhqVPRzSQOH7rxvgdurmUADemmRYRNUP1cLt+FwB4vQyqg
iLIEah8JF59Ezaq7fZaeAgSj8xZVcSKhG7STEY/O+57bDG5yFGJSfgIg/bdjxTeAAALEY0sXHq1i
wc9DqAhclJzUaVNrAO3v/epOFN5vW1kdqoKuLrw98BoTaNDWKI54efNJchod4yD9rOzsq3yILXGb
2JrbblBMI3xBKkb1lWH2KgExgHYxKCaYbb3OlR+Lx8bqHMOed53DO+VOs3DyHETGYK+P7IXBa+EC
XBJkBi2Jl6bBkCbimJxCzvHv5Psm2UyAXFYCA8j1zZFweYou+C3sPhXtcqA/pvyUj/DuLQM+Pc1e
8/iqkYog0I/sGELwI3lyHzzvxf18+Pz0X4dDcuBK0v9lD93iwcgtgxIQ+WtjAcNcnjpZZsRoRK/y
k/8rd7g3wQZ9McNBrzNliw1JQscrYiwwplM2plKo/L4e89O0k390v8JD8Av4ClfZcE/TR2sPR/8F
B+sdpOaL0opZe3Q5Xeg5xssGbxt8AaJfKsirB6nNqlDKT6U1eqgK7AP3RTB1kuOmT+8m1pt6yYjd
Mkcdq8KU9Cn4gmFum22yx1EwM5PfGvf1Xt2i12SDNrFn5b5xWttwWzc65s/Gybf5TfeixUS/536m
z8wFYE0BdQDzoOnkSmP5Jou3S0c1Kzd0QJZoiVbh+Pcs9sdlPW9NAeXVZdlHdVRo+YnjWjLrj1J6
p0wHuTON+lkazDRmONhyad+yR13qJddrI5r18xPv34t9aknVPgLL/+0DcPloygh64dAKDOQlhJgU
al0jNZgkrebDU1O/88JLyUpzrQwC3LEI24B0WujYqEH0uVH0INYPT4r2MbYPoKiPfBbkaOVcW1B8
UNnETl9YWzDGs0TqqGTGKKtFfDpIlmw/iYTVEH6dllzgZ2cWqK2OtGTO+SUsCMFTMaZQW30Q0jt+
cgvlQxed4iQHe9lT3oweHSiCeXuJVlIn59avLgtUpDJRnGBd/hVU5vAj+VSceZ++D1ZwR6QNuoTR
9VJuy2cJgjYM49fhFGyjlgK2/IW7igYhQH9e6qS6wpMnIwMeO5v6UWU18dA+iBADuXgYQRcl2GJp
dutmHqJGLYLiFEwcSZR7HRlRxhTSe5c2Qe3dvPO1NshgIveGL+43hvOj+iG+ZbvwGOGtpOzAMTR/
pffZw3DiGWfnVaL/H+OgPcFMYox0hqEHqXahTzGMn6R9+RKa4VH1Uhv80y4Edlk3A73jaGvLbjnb
DUkxVpCohLViTq2x9VLgWv3+x+0JpaP6xQhiX/TXLtVigSZxjCGQWXUyX+Do1VWnek4yE+Rm035g
5OKvXva0ocU/z0ZTDW2WldVcnCTiT2awL57TvbAr7/UN64pjmqImTp35UhdnjInb+3flNj0EbuCF
TzFJGXf32gqdTx51XlVGgmNXhSFAW4GP/KjUbZy4txdo1elQ2pFRBUYABKKVy4mDkqSUgKOwOA07
2YYL9O/li/Ecb9Jn7UGJScZaqCXeOL9IsFBIdkL8GolIJO7ohusaIVm5hCQn6SCmZHhqHvUDIs29
9LX0p9we3Ir3XdiiVqqduS6AZFt1AuvSDsIFm8rpXgrGtl1+yK0BUasUQiwaFIIwEm7TB2nDH0SP
5XKr4wA6EKqYeEui6HW5RpHfQz+4rKrT/BsNAvfhu1QT8cV/uz1btFz48oRb+p5BQbPAAeAUl2ZE
JUkhLlBUp/Q1NMf9k+s4454gUrz3yYv5uIkJi7B9Ze5gEVy+OO2Wei5166PtJukCvqlO2VNQEfHQ
unC7v0NPL6NCXh89B+iIBLKCLtMFOZdUBcfVJ164i1OD8JkZBKxmzJWtumRsv1WeQf6hUxd/IqWZ
0Jdhc4qEbQx0WBK6OoAEtxfo+v7Dc2nJ3qMYiBeTTHmakhp1VVY5sCFaiYJjqnJm0aWp/b9ZoYaC
nvR8KHhYkcMjJ0Loe5wY47gCgGCaMBADZ8DSWwwy9ktHUwo9isHr0Zw6YTfLbzxnOKpoqirSUQ/l
RCanNfvCNIIdJ5EKxa+c4RKrE7mQzsH38Cyiay5CoiaKFGTNaexbg2RalaEpYRJYw1w3A0w9oMXf
zE7UMMPOn6YA8JpaANkM0SezmM28N8WGACIpvvLJr37+1TVW2Ftgr7q9jHRAtswxUDbLwb5oHn6X
Wc8uxJnLAO3zgc8op3qj8C++GtuT+KOJWV557fqXhqiQSQCEDfB3rTm1OarTskD68kFhXVNXVVF6
ONRJwSlCoYYFQBDggibvTnM3vgef0JVA7m4DlBJqgpFVuhsNfNVObT2KZBeSjijWkn1Hc4Z17PCf
t2d4bXnBobmoFqCCclWoDudCyTKhbE+NFoVPoBg2LCghNozr5apk8j1yIPpxiSxyh/SprM3TDLk+
rkUxQd8J++zJcngzd4S9hswTMKjpRt2j5itaprFlXNbfALDLuw1re2abSh506GAHHBa2C8K93KEY
bZZWvVV3/aFxkBF2iu1b4WTWD97SndQ+ftye4Ks6Cj108XIDpX0pCV0QdCdAMB3dLQ8KUkS8W279
lCDHDs3McaOhZxtFjCfRG+/zHavqfYURoD+BOqrmIRsHXsIMBKCHad+1l7HZ+dprGzraSyybQohH
XuMkFWkEN+dmN2sNW7L4/GOSKgBlvC4hKvRio4SziiY268JUOSsz8H/npy5wi/FTmXoCtZ6u2Bi8
c3sCV0JVpJ6AQgekEApSqHteTiCoi9Uw6oAdCUozKr0msFVuz22al/wO+sIMT13bD7j5ULZEums5
ey6NlZ3A1xXHdye+e+vlhAgDq4V67UxDWILCBXA3aFOigvwojmQQwSfdKWzidDe2Rb6tc702+c4w
CCDwlcWYv+tgFdAv4G+A/kKvjUBD7pop0VIuzTo8XxRyFx+Vu80RkLav22a+aw30Njs3QzuZlmo5
F8PM5MaeuFOOym9h7zh3gqU+1Bvfc5VfxCXkqSdPW8OO32xu+/jIk/DXYwe8x7E0J/LFGLq07K1b
37Ss9tn9wdfNrBgdvglaKYm+B8cySZ740DFQxUA1EZnEx+wZVa3yNCtO95onpEChhgyaBZmA0JIb
u32W4r3w1QrbRnw3LFEh9f+R9p09kiJL178ICUjsV1x5Q/vuL2i6ewZvE0jg17+HWenerqx6C+19
tqVZM6MN0kVGRpw4B9JeEClb+NSrSud8Rn9OH3c3NDltixa84E9yuqP9gVT2GhMSeoVtOjaz2A7/
NqLBOnEhbryy5QfHz6SFo/YXzXBvvri9KQ+9KMhB2T2xfDWmKwDTS/ETeK2wsc21YPpU3Zq5n7NT
ja5rwnZZtYnFz0qDBo1uoV6S5zYR3ibDTg9645iaM5oPPfDuqYuu1lHZMtnLmS2wP9WmYRZo1yVh
1aSnMnUHwzZTV+qOUXUcgnOCNuKK2sGoWfiDaCruf6f5qtsblTtpHtnEX2A52BkhMM1WOAQLl+Lf
bDY3D+hgReEAPVVItPGQSWrSPpq0jj69fZw+AZqB7uUGkptnwfqMLYrS81x+RnZfcCFi5CbO/FPa
+Gf8RwGgouNx625Fa/srWz8TV7QSXO2PoFsH6GpEyvqfH7YubJyB+8fwqlCHfaTjMp9ZwKDtCtmZ
yy0P/fo8H/QRYaG+yUTxK9a6g/Ka/NKFtWZ6RdM+Gd1LkjRLW+f6pKEsAGow4L1BZMY/gkgZZwGy
du0TU/vJolP9oSTmm5iEBzOexIXDcutKAK8eQSqGwJUC+3E5SJI0cdFpM26XZLt8fKIqdSpRcXRk
prW3hJwgNUjrpdzkrUjiwix3PGpSgyBphgubpxfTqs5KbWWP6TZ81hwG3BpxJTA7CBvRkZBmEzZ0
V6zqdbSQULnCFs4rjAwzEszzaw0b9HLwTI8rRegB2ZTFbWyZhicnodM+j491BEYRABRcPBBPSrW6
v7Pm/y1/JtBRoADaj15olIAuzeZjkiuNiDhGUA+lHFpUXsIM3R7ZDxPc/ApRjZzUELRPtbSqsJRR
Adq3aNWHXipsK7usEP6yz34Vspf7Y7uRNcCc/rDMJSdAzyebeYTB4RHjNRvRRRuj9bu3vr6Ab8By
zuQWI2JwEz9LOIyr+ujfBf1hnIs5ZCUspi6KAI49KNsefZzwKaB8h08BHl5+Q2/WsKq9UV/wcleA
Qd4u90hmetCEhoDppm4DqEZkg20ZkMF0rwIFT3I8SAKr9Ao/dUwAX+SFwulVnYEzz78JzDwI+5LA
vLCr9sJRP5oPkN476odh1X2a5+iwlLb7/6wyUriAW6NRhEchN6Hca+GAkwMSh/wlfageI29am3b5
FWHwEVTRLeGdPD1SVwyt3AmOhnt/n91IVM777L9fwC21SIAoyBUsdUVc0I8GK4o0/DoVd5DyAt9Q
cBJrV2TfC1avCwKzVUjd4hGNjhWDC80MQQwKQhEGSV/DRkM/a2gpH6KrEC8ON2jvFs/SuDfwuHxU
sqeOAhEr2226sN6zf7j2H//9CN5tUTUTIw2TDzZsqHhJ8NUM9A12r1Wv98d701OZkKrBW8GQ0HZw
6anMEATyZaWivWL6LZcHsWkX0hLzKl0N5YcBzhWapOr0RBfbp2EvvKlrFQ+h3fS8RBh085YDXd5/
xsG5Q2lqCp0wqX1K/5Av4S39bT4be+WxPhXlwoBu78sfpjj/N41FNcUEpsBAIn9MOAqHLLJrwIV3
4n44mMxq3+8v0l/qRH4Swcw3k4kiq6ny2UZdnKQcykLtUxVbzTtwS+/5VlW3zBle0sSiO/0pfw0L
S1vUUp93+x3DvIaiQkUBYYWJThA8wpu9tjLfzF19kPAk+JN78Tl17o/0ltuZU1i4NBEXYVNy65gU
6EItZLz42vqAR3WkNSs1eW6U56ae1u3glqgs1ZYJQV1htAZxrSh2UxArQmNQuW3ywC7SYl0WXrkk
tHXrwr34Mm7ZO9YQKRjx6FCStVzvVHSf9OdIfi9SR5mOgeDV7+1h2mbJ5/0puXJIkEaeQcgzTQdi
1b+51R/vssaIWNshnPLRj2YC6K/ZuAQfuvFcB9AVYwE6+pdw49f5WmAq5X9WYCZH5bk64pAqKJxX
1I+EUzj6gSlAQfBUtEDsNNvxNdJsou3LziPMQhIsGVdi9/v+qK+zYPgEwALQ+TYruwLsdemYygq0
O7HZUr/T0XZsCa09ih+Z3LpRKXqSKtiajrfWMR43Wb3RI6fOz7LwZxpHtG7VJ3NVNN+hYBHD7oSF
BbnyaPOXoQPJNHEkAfPhbohJbbsGfaPUJzRyemVfC39a+sTGt1Yz1wTX5f2ZuLoLZnOaAplNoCSB
feceKW2ZC2AHYdTXoJOiRDtziCFJtYQ7uzronBWZm27VyLNRG6jP8j+QJwQrsu6Yfe1QERkk8SFN
PbDbF0Fu1926mJ6HOF5wq7cX/Mc4uWkVu0hVQ7Q/+11tJ1Gx0oXWTerC1oVxQ6fSkWJbSStrQoky
fX8f6r2SfrTtMyhl3CBygnKr6BSy8Gf0nklhsf4fFgHJWGxIUUVhjquUlXIhxloyUX8CBKEL10MA
Hed+8++NINmFpi+A5aFXyhnpDCNuWj2gfm8In5TGzTrVQWeEmvoStcN1lhPLDZF3PNfnwwUI9eVy
U9JFbVdJrd+L7YcWB244HKYYKGVlJYfUBpvE3HlE1kXuUPLQdw9k2KrdOj7XuyRA91Te7qfsMZK9
CG0EH7GduAz9sHlw6kG+1EMMGrxcNjg36noJsXFzn8yh2QwAlQh0zS4/vRxSzZhMvfVTQdqlTHUF
1oPTf3yI0dyilIqdG2eB/gmwUBHEK3P9E+9wi8ZnFgNZnGdWmnnyW4f3SQshbkV0BOzq+wt5HSJg
eqFtYOho8kEl5m8C64fPVsYxqXOVtX7NnEgCCq4s9ugiD9y+sepH/RsQznHh5rxxTVyY5PxlCypL
VWtgMrL7/NABbyQMD2T0ezxUil9ssV9w3owXkcE8xBmJi1oIeiH5nu4YDhIZp7Dzuz9ti+Z4zTIf
IHg4ntnQWIhT1/GScucNRwiSBgnSqeqcDubTzQMBSrVQ2eAjmzM5ecXQLxLKqU1FPVrofZujDG5w
s3dHDh2tx+gy4KJisTSh4jtOgw/MlVPJoyWZoV3W6y5c4FW9OaYfhrjNLPVy2FStOPh9u9KzymqT
bTcusR7NX3tvNFxMZUDzUgN/6+Cz9DVMPqvgZWG7z97ingFu742BpMVJCAOqZEn6uu/saPTQFoGy
p+bU07F/6RceSNcLBB6D2YOJ0H9HWwPnvxS5y1I9iAa/LONyFalVumuZODrGNJZApoOe7f4Qr+98
lDfQQIOEHXp/QT2IGfhxoKdATQDJaAY/jPV1e8qU0AoC6uYjOLJTbPgwWeoCv140ABiAzZBhFuk7
vge7h2CzhGLc4GeGibRpjJbvtFiU4r5+WYAJ4e/DAizjONH8RTBmahcZsYqJ7Gt902S54QHHINtM
rFKna/JqPQhCus4avC3oWPzpjW5040HvIf86hC5YnEILLSa9B4he6BrpAPnCsFlKMs/Te7nB8JXg
jIaI+9x/YHA7OO7V2KxJNPpmxSC5E9sQrUO5yXAM5iXmEgvAran/aY1bbGqaVJVHxL19XTohtMIU
Wix04t0akAzFTwT2EL/ReZa1EWnJjinp6BOAvYLnWMU2OmjkRZQe7m9c+Tqwg3fGQVHQzY/YhVcO
SrMgVpW8G/2oKr0o+xAbzwCwPmnt4dSc9RDtDcZrZDCnBnQ7Gj/i5CEPV4m5A9NBhd7j/kt9L2Ld
MmZOjmEhlL52f3/JQVFNh6YncvHcMWa6nptjzUa/TsN9rAIKYtajVYMxd+FGvrWkQMMbeFgiJYsj
fHl+tbLTZSa0oz8Z7TFUmrWcR8/3Z/qmCfRPYppRT4ChSxO6oHRUYRhLJEV4shSSisGI08JAboQW
mDJgYXEpzY2wPDRsLDWpbjR19MugALch/MIq1KXWadSytSF9Ob6qMe3XhRA1dj6O1NUAg962TQPt
wzaRnfuDvrWAeJ+BVxQvdhxM7tmQZaysmkQafZXqJxUbJ+vyE+iNVvfN3HD3ePlCGBBsXKhs85Cu
DKq41aiJox+z6KEAK0Y6FZD9/DUusY3dOpcaAXQDrKwoovNx/qRSTa5JOvm0T343qekU+MVCnciR
J/OpbulSeeY6bMOb/odB7gS0rRwSyLzDYNeumJTYUvWlFE+ZCOC2JRtfpHfvT+XNDaSh+gROFaDu
4fQv9+kEgsc8B1DJz5Ot1BFHlraBloHRrLVCPKtD5XvsFG+cwpMuJhtahAtPqVvnZD7u+EHmCEHk
pX2WSDUBl+XkA0M5QaktrFaCTKKFYV4n7HGx6cCbwfGZOl5U3HEcm0jI61hH8kJP11Ll9KPTxJbc
OgEEn5JHoq/QtAwWrlUlmKuqqx0yyTsw+1CUZuP0g2nrJK+3TUseF+b/OnDGh6EvB1SeErg2rgg9
Zdo2hYoPG4STBhiLTOxIcOX6JD2TyovVD7aU4711SDERABQBmo3OJ+5dKSsolacKmXB6QlcIiAdM
xabIll4gtw7p3JELEk3wtpt80UuWC3PIxGnyh6GHEr2SgL3CqBtLi0CgxKLv+/N4IyJD8A0uJ/Q4
YSNr8733IyJroyo1hzYUfalsxVUZp89GJqi2GJJ2nxezKF8j6W6vLMrc3DixMAwGUQW0ABJorS4N
A31qKCONYPhR3jZPbCUzeyq27R+pe78/xBvrdmGJi0NyMScQ38IQzbzY1CooP0AtGY36+b6ZWwNC
sWMmQpv7KXmHoOTZZLZFOfrGIbNxRuqXh1K1SWSX/1LR2ABFOGis/muJuy3GAsQ3QQlLTeqZ2m/A
CCEn5qfo3xaNJ9p7/35cM9v1LC+IEizPrBZGFeTRTKgK6mLm6hFkgAXJIYYzGrklig9FhQJp8HTf
5q1diUfJDMUEJc5V15TcTKDkzWWMEB0Jij+ipRvMcQUIKr1+SW97yRZ3ArLQMILMxN0r2uKxBI4f
NBXyrlyCBN7wV2gVAJZaFkGlcEWHrrSlnhu1MvqjCQBiV55KVjjqkHhBom1SKLUKbjMT2Z/VmK2K
qX0RZiHab1M7iqodIz3vj8Z3tyQhc8PZXHwVdwoHQWKCECMMGkJ0PBv9Rk5AjAN+sBTEwf/Dmv6Y
AO4YBgYOodghlRLKSmbRAlUfOfxGTc4ysXMThiVeUqG9EYag5KqBhpNocDJ8vDMWYZpkE7Tn41b0
g3BVBaJrRps++1S1hYvylpOZiRZBQo+bAb2xl+4skKa0b0g5+QDXdWsWGKMnKHgKJmSqN/cn8kZZ
AfBZjAmaVhgXSPwvbZWjBr85VZOfZo+N/JKnvzP9qz0ZiRNPx7Z5yYTXotq1uQNMJZjsktV9+7eG
isADSEX0xwKXwd2DoiFQFmUjZlUZ0lVe0C8jnkJ3oumSmuUtl4rkKm6H+bmKws3lQGVQ95kjdAR8
Ntj5A3ksxxPZTXIMggMvjJY26M1x/bDGbdBmgFidUGqTr9aoPfYACRuxW3fhwpv1GnY3ZyNwsaOl
Ai9KdHBcjqodEaCHijD5Su/kky0i3V75pvleNJWVUwC9KjdR173Q2Cz5bqgTIDuSngNiJem2ppta
TqxkH2aVLU9HdXiKK8NKmX7QioVHyS3HiOwrEGloXUUHCLfOwVArg6EGkw/EtmiRhpw7UM9Dir2R
bDOKe4eCDNsujfZ/yBLNwva45hTcN1dp33qkFdXBnefrbykI7mXqGCEg4pu8Hpz89V9v5lkdBz0V
iH+uewdTdDqNePyJfgQiQVeKcsmq2jJ2my6r1vdN/c1GcOkXlLkg7YdHEZJu2jzhP2KtJDEZ03Qm
+YYePmmZmDtlgMg5GyTZnsZGdFVwjTtDI6CRf9LAUKlOktc1Yr6Ggmjy0MRDsU+1uLGmTkt3BqJf
T+97iG7FcWg1mdkdElkpHCOTmn2VloZbNB10wCYtkN5IP3Quss3EBRYiP2ejGD0MUWhYYtaXToZ+
rwUvdeNmQQvR/KBFygmFN26XV11bJ1FXEL/s9nnbHPLxbFCUDAxjYZvecoc/LfH+KI/isp76jPi5
7gG/AADphEiocaOiXEvxUc/ADAa1vzSySiX0ko8x2HXFaOmD8H5/gRWsH7e++BANb0LRRLctL0TS
ofbXmCY+RJQKhypIsC8B4q5xWzgWP03MPuzHFmqFfBrMIiV+qu608qhDXQ46oifWySsdAij0qAMJ
iKRqNu5baIvKYCdKXALUT/Lwv4wVzyHc6Lj0+J4qKaUpbbWa+Koo7KHOZetpvPTEm5/Q1/P5Xxvc
FkqaTpTatiL+aBfEybRVbpeZra+abdq4deBkb/+nMfEbSe7RXpXlGFOM1LsKZBYg2PctXONrgA1C
S8oMRVBn4g5uSGRoqskoBMWnw2bQ/lDltbWU8XcXePkXhN2XhPqurzSYQ8vYX0HR+U15uV1oK09N
BII+HzvTi4sTtHfEjHr3B3W97SEABkFtRYOLROGVC31MWaRaChZPn0VoXR+LFqzcqCotHPN5Zi43
A6gH4DznWhJ+0bh8i0BzPSwFTfVbT6tBIz/tBVuI/UZ9e5aSJXzkjXlDWyV6QNCBjWynzoUCWdqH
NI1D1dfqfF8DOiY4Ben/NapWQksqkkcoSwA2fZUlawZdZESnGFJQNR6V2ga6GS1YYMUx3RdDFLua
MhlenTJpzSodVG+dHh110parWg7LNVPTZGEt54Hxs4yuOySUcOnjSuSuqGaCfHjZV6pPXUN/E0Sr
Vr4Y4GbC6v6eub4d0F+HnaGBjxhUelcsUu2kgZKcSv4UOapIrPJLGzx1XGpxuF5HBQhxvLlm/QH0
1nDDiWb6ozHXJLwg62wFOrXSkhtiusinNev7I7qRKZttzeeaoA4IqM3lWTNxhYoqVSVfml5jar6S
IXFllNZT0WHU7fXY7nRqoWWxNSbArlaxJq9TxSrLTSwAoPXUKE4K/E3/ff+7rtgtUPhCGy828jzT
CKM5H1BroH2PUbvyGUi0WjCBduxc1W+0nj77VrJr5CyzHmS1oWiT5JSUMQp/p6Z+LUX2VAMpohXy
N5mMr/ufdX2cgYdSMFHwhsj0805D6hlrQHQo+5Kw1fPSYmNpoS3RaCKvnF4GwarGBe9+I06YTcLa
vOnma/RygQYWFlKC3/Hzh7HPAdYPnKTMEisUU1toETeIiWH1x9q0tJScIuaKamIHvb4Jm27hmP1N
Bl2eM9AagR94bvoCNzG//426THs2RorPmsB0ZT3NvTqQhnU/1tQvlUq0qlIIgBZTeiswSm0tALGN
PlTW/7m/Djfy2PgSHHdJRagG4Cr3mEwbmmuhECu+Lg2WGrm68N6iA5saiSWBQTg7tra4qxOv0t37
lq93wKXh+Vr5EcqIbaoTqmAKUrMCp+RYouMlx0vWzs2tkJ5ptPDuujlSpLFwGkDFjQMxO4sfBgND
kACCajQ/2pfRUzcyEICvBD9BClJgVtEWlsosahJPrBZwEDd8Ayih4e4g+DB3NPNo6JTkgRD2neYT
HSrsObFM5YMFALHAOYhRbMcZaCa9pnIJtcIvuImycatsbQbVelQOcbIJw8w1jWHhu669/fxZcPZg
TjHQkcstgWzEbZEoTPMFVV4TuqlCUGJPklOUqhf8exCspEI/HXMwJy1AzM2dvz6SFEbUUfc7tMDW
+wY8qXM2MRm9JHkcgf89NexQKpsoGXe6tBRMXt84KgHMRkTmBOt/lZ7tWIESidnrfktcBppLLXjs
k33SPWb9d1Y/6C8D6LKLIVlNcx/YK5Bb47DQPj/fNtyhv/gELlAS0YfdDDHTfa2yJcGT0xdgT5E8
PRjtLgFH+P3zdX33XQ6YO9jEkKZCECbdx/NXs1kFySa9GoElMcqlB/s1qBdLiwIR4kC8bZG45YIz
VrRT1OaK7g8RmiqrlwilN20nTcByK2W7QXYiAfBCd7LgkHbn++O8ubA/bHOzCm2fBOy0RPdNfRVX
5zJ4CLM9W3Aef08ot3ZAdhAcE5AmorObcx6AMKgFhQzjgyKI2CF1FiixE+pBDx6Egia1YyYSCslt
TYDpiFvw9R5qKg2vcRVWtZWgEzpYDyKNf9UQrHkVTBOqMiiyFMckH8Dm0JcjtIpM/OHQKUQI3UKf
PiqCdZsmomFXUzYZEMsAltfpQ6b/RmtyXNlg6y1zOx6k5tlQWf6mRKPwq5zmbABOwaSvEpLjdlfZ
pGtbEIYInacoFdKEUgxMoC0Uyvw/bYXMZmmb/WonCm0iMH6ArJQEkEnKGgCRtCgdXpnYBcwpYq1H
myaRcrtICLp1yrbWCzvV8vIt0YcOLzK1FM456LzAEYYCqWqP0BE0zkOD2P03KMoJNgEbkMEAAnz8
bHIG6cwhD9TiOMHXvXa0y0Aij7aNfSplWW1XTZA7YB5joBfsjAwC03Ur7CeRhBCPQoaNOhrmJnWY
OrFPTYtobtO8R/Glk+XSXAmTqoS/crOCxxE7tay9uFTArznmZU+eR6pk+zEAQm0h18/dbFChQX0G
5RJEkQAWSHyeJ+1KqA3WmnwgkoUEn6Y6gQMRHPGr+wZ28l/t/itb87f8uNRErWkauQABOrjJk/0D
q9DQc98C57V4C3wakEL+TdEQrB6qzh7AS5payreBFliwki49uxYmjifWVuMwU/VIlw/aIUaAdpgQ
BoH7NbTHNbr/7g+Lf4r/My6ALcCBimcI2O0uZ45k2QChuYQc8iTw+mhP0D3cFx42PlTZv834aIit
Q6p8KfSb/e4PT3Jll/MkGmWFmRuwS0GlvddqKw/tGsGnB8iYJx3oib0uMcrzoc8/NoH6EnXkOMEU
zN0FqsiySkojAjUyN18zDXJ3lmnTLxC4KLIlHcz3JZM3l3KuUaioVCAtwO1LeMRGQbqYHMwaCUkL
jbKFasXfaCt4htLIwlJyiaJ/hqfOGnrod0GHB2esjCmSmkVFDt2f8CFf92vhSI7o6XlKPdzj943d
HNh/bCG9crltWN9NKjMLTKUK9RxLetKIFT6F36VjfN63xEVn3Kigp3NpSQiRcNERthwMw1Z7j34N
f3CVZPLShuQChSs78qWdVGk0OZ3tCJZ4iD8Q+Gs42zlot9MzuIGf6aeOG9zSnu8Pb2kiuT1JGzEw
JpKTAzDWSVy4Nfmdg7ra2NTRXkh2dfn6f7PHnfcIQLAqyDDMEtdPY4mVB/Xc9Iy8+lZYCEmWhsYd
cTE2s3pIsB+Fx/QBzdouNHrLpxFEte7/bUxzbPTD+wdCL0phW/4dk/EivQaCFaOh1JdCW1piMr2+
ByBmC7Zh5BKQUsTT9dJWxKY0A9bHPAwt9PXAuptllStXpyyuLaH+jkHQfX9wfFSJjYm2bwXi5Ai8
kGjmERVpnVSG1JfBQY06S2ha5HyNTSGhKQIVsQLnTi+QCe4tAfk/qTkjwHFGQVnq4ro+HpdfwR2P
Ski6sJzy4KDLv0FQURanWl/Ihi2Z4I6CgPd/L4wIjjtF9pJsY7ItA+/t/em8aQSpD3TdoPcGcO/L
9UMf1ghJpj440BDcFtW5rfed+a8jH2RN8RfQoSD7Burm0oaijoKUgczpaKRb9U06oeVYTL6pecoK
zaLNwntqPrGXN+mlNc5BjmUzoe1Aio4hCU27ywtoLFOlWZg3PoGGbQgFU1SwpFkBBpAlblDAXOVJ
pcfJsZ2KTV4+xoqVBahEWGMNrbbqJW/COUp2oZHdTBtGwOKqQ2M1hfhyj1KuBoGxcUmRYF6sy6Ff
fhM39FquhDZlYXJMFHNbF48EcsBh5vfIYt3fNTcOoQGVSox7lgwjV+nDrIPOlcLS5IhkgVPrrxU6
gUF4egojx/TBpXOUQUvy21QXXOjfxhduhGjYA5sI+GoBP+JbEwjaqFoRNH3HDoqCI/T6LP2hcCCv
sIJavCNAwcmAplQDGYjckp3Iilealzqt9yx9GwtdErz8w7wDLr6FcwGTmbTAxvTZMcO7LDrjaRS3
maWRHvKmu176lFLQq3wTdZUYum3QfjW2lpCtKbVl4a2NrfQDIqVGtxMEl9WWmrxmxWMeOVKC5CNS
rU5Sn0bVyj5Is0lT2xBfTTyD7q/j9VlBcQYR4Jzim1nbuU2cTOkoA/CcHeus/DakEoHR8HjfxLWD
uTTB7UngxEylzfTsGIq47nrUt5yxWchY3dqOF+PglkLR+1DLKIyIK/WrW00tsrbuUKzJYXJN1e5a
S67cRd6KpaFxDhoMCuooj7CqCg6YE2jsyvLCM4tPCc+bDHAQID/xZsS7kfedIgtDNaC0PApN7VH9
LDWPStqBsCC1ihEv642ZIFlEUwjXLpi+DjQvLXMLF7ChI1PZlsfcePwAqBgQAXvevmypg+rGm+vS
Erd6FIz/RRV25bFKPTThhIZbJ1YsWMxYtYfRYtFCCHFzZDpa3cCrBN/Ng4QrkueJ2ZYYmfIutGio
05Fnrd7rwrRieSlAuuGTwe/xX2PcBSsOSh5LeYXBdb2dJCfS/dLLVcOYc/+c3XjNYRbRaARdSzzp
UKW8vGX1pJ6atMN6Ray2qbTRoi2CdhBwIxI6SMHjAPaz1AKTTbnUL3Z7AedmGzQS4bHFN4CYU9FB
MrQuj8G0ATTcyZ8zKPGUq5Y+6+K5CfZDsnAR8K1V87mY88bo2Ed/Nl7r/GhpWjEj0qpj/GvyivOn
YLOzQizVNeD35Z3dzZTLzlJkfevWvzA7b60foTVSdWjRSvTqOHa/lN95L9sR2BMF6lIkoMq1xtzg
S05WinFgpzE1n3vDHoZ3vXc1LXTvLzhPAnU1BXNo/uNb2iFslUoj1VFYo0jnJV76LG/i1bAz3TSz
28SO7Vk7NnIhhWQxawwtUYSmUvmqLCbxr582l6sx//6PT5nGKhzFCquRbCavPpaThRyXXUDqUXwz
D/U+Wf+ZOcbOhruEnbh+f8AywNXgZUVsCbWAS8uJXKOTuSiqY1mV9qjidTqGdjrMDfVyWFkhGReu
zJsGNSTwDBPxss7LWrOxDSO8yqsjVd/QemaL7JAEoZNoR1oyCCstmLvhPoB1xlsHiFXIh/JNXLU+
CUD6ydUxH6NjGhQrIagt5HeTzlyKaOfLnoutZiAF1ELRvGKi2n85lRMRcwlaG/Xxg1qBk0JPqbCe
w5O8AHC4FcP9tMNHzqFGImlKYKf3sicQvbzNUpzJSXBriGhBxAmSbuEh8gwIyg32L5BdgbDOWOde
ATam8NHcLDHG3QiC8D2AX88kboDf8GdaKxI4r7w+NlViQy3TZkv0Jrcs4OEz04DDWym8Tp9cdZBh
JUV9hIKctBt0I3ITvVu61uT5nuQXEI0oqLYAwCCionW5gGZZ9VJTt/Wx2sh2DXWsdA1uJVfdDdYe
JbX15GYPlf3MHH31nIF79r4/uj3I/1rnPHJpCmVVyB2sA7Lt5kUlneUoHhe8Hl+v/+v1fg6SWy0F
JY2mazBIeQtNmLd4jecdeA2dlWQre8OLIVj8vvB+vTkygDPn445jwfPcNUWfZzQd62M6gbA335np
Eg0JT0H2z6h+mOCWTg3V2mjToT6aa3mbfI21FbxrDhRp95Ib7LTP0Mk/7y/XzRtU/WGSW6+JSkpc
Uowq2qhf5A0T+pI4zWexizfgvDG3yYPhzaKR5tOC4Vt+BnBXzCTg4nP2+XKbxmES08jE+VeL0iLU
RrIocMR2BVqZ8CDhlWAkS0qZtyIUpJzRQgntZSAs+JAPVbrIgER9fWwdxZZd75wdG2u7xGF9e05B
s4LDR+bKPudCM1S7BDKy+ghNmBUauz3BRSQUBTbdExuE/zvyzUCd+icRFq6JWy8gkPn8x/LfCfhx
Azd5MebSBMvqaQCpNEAbD9lOOU32L9PpQGF1fw3n7XjhaYAZQikLOkhzBIb83+USqlXZVbSAy0TT
e2k3etSt0TWbuQ1eYs59U3yPNTQGLm1xN3wUSGaClo36mA9PefL9e/yIeshJC+1uNEPLUE4UpZLK
Dwonby21PSUf+DvKiMO2fw43dPSyUF66KpfGz60za7pQqg18k0behtCR9E0kPQrRez1FthhZ6aZP
V4nuhOAJGVcTs/Ulgtzrd+HFrCB5d7kCxCQDau74gpb9CdZB8CcHHLY+TYQ5dPJU/QV4Kak2F7zv
vK4X6z5nXaB1Ce7NmZOWX3dSiW3ca113NFjuVprfS1sZtd5sKK02/L6/8FdzDPAAeKA0aI6gmdXk
0TGxTrq61rTmWOcZqCdBQFzJNu26l/tmrgIsmEGxD6QngN6CpXb+jB8HpxhUpmYTzNAxdEvyiEb5
FStREluitrs1np+GOH+bUkxt3sEQU+WnpKxsIzcPk1IuTNuN8aDveE6OARKLHDX3bNcVWql5E2M8
1bEaIsuInvXKK82lEvONrYCNMMuBoCsDup+cC5BiJQVIaGyO4wsat9CJdq4VtzO9+6tzY9IurHCH
v9JYb5TK1ADBXtg0OcfuhJzxfRvXZwntFwh6lZlyDC2U4hxX/dgCbZJVwEon9Aj5nvEArg5SWJPU
9A7eNU6ZqJqd0iC1qx6cS6Yc1tZAhdTtW8Dz7n/JrTmdtQ1BXDH/onFuRQRIgVUqqY8i4CKZqqzE
+CtVCjvQY0cxl5K4154V48aVoaDSPZOy82+LpEiYnBlhc5yq9yn8KmsZNW6HyCi0oQZNWLkWqnNW
Rs9D5ZkfrA1X6B4bpWMkrlW5t1GL0IAJBBlu1p/MQV/i0eLxcchlzN+H9CSEQlFk4rdyCuaTQmRG
fewac90Wha19RZDOJeQDUvLUTp8q3YrIWhC3WRp7BtlUw4FG+soIXODjGtOKspf7C6Rc+z+waSBV
ig4kc1aYv9wpXTel7WDoiHHH+rUGVUqbKgvB5o0dD/YJ9M/NI5evSuSESNFQANByrKTJkePtAOKt
VFtwEjc2GlR80DKM3m6omvCHN+6oXk9o1TiW6Vaa/tQmeAYTSL1Hk6WTJdWHGx7pwhh3hrMylLRC
a9qj2hi23J2i/8fZd/VGjizN/iIC9Oa1aNpTUqtlXwhJI9F7z19/g/r2numu5unCWQg72N0BlCyX
lZUZGVF8dcV3qDLYnq4e5go0t+ZrCR0BM5EQdSOiwjJ0VZC3rtp8QoWL6EZFBF8kingQ+ScFpZjb
e+H6uYXHwEwkB5g+KhLYEJebQer9At0PPZji9ZXURKg/+Kml1K9NIxLJcGuwAJBQs8ev/MTv4k1+
MronI95ip7rqrpbXtz/net+AaA6kRuian1vXlHnrnjmxBAyDXCKHrZtm9436raf7SMsZnnLJBtKL
6LzkZ3iyQm3/QM4TLpWy1q0iFDt80L8iz9T9r3lnDGHOd2ARZ3piurO8yHgVsjpF605Og/cBOKhl
O/SIyHouX++XSzvzYM8mbMY+13IDO1ASArrX1qMViA3AGa9XjCN97TVmSzjTeJvPgF962qReLlAs
at1WUgOzEYY7MctZ3nxhOEhlCzzCZfSRA7t9OZy69P0JtCSdm1lObCLVTGRGwWvez5fBH7rUzyxQ
w2jV0ohAI9m5gLg4pZmb4UZ3Hlj5croRFl5fRn8gaorgnwAomMYIhZqRV60UdW4ip4f+pPaI4JsN
xLrMIHxKg4epLV75Id2MtbdNJnv0Dt4gO7Uqm61k+yfwYfRSCPXAPDOl8hEMZnt1ShwDLXHe8faR
W1hXfKmGAPW3mYT2OPrYCniclJ3r6TW3aZIutLt6/L5thG7u+2c+/lqhFraoKrSHjXXnptOh9c1M
Bh097mf5I7iX08FU7vw+A2lvfj/w2XPxowZONNm+mDD8y8JggeDFuZ8L3ir62S/3V5erXqFn9ehG
ItgIO6hBMQb6G25Q+wsW4FMRUYKJjMZrdZkEXrS0G5GQyOBBX+NjdGqfh31zD3allWol0DML7/XA
Cia73ojkz//YrT/PtAJWOHTGzWHgVfcJF8R9zNXi6IKXh6hpYAr5Lqkb6/aCXl+HsAIubSgnoJ0K
FHuXE6kmeZpDW2B0hWxYqxFqFr1mZtmLyErIXRcrMB7ID858AGg/Bcj80lLfZCrf1NXkjuikGDZQ
QX30bXEzQBMCXSPQcQnvffMH2PbH2yNcuCYu7FKeNUzDNuM5UBO+Wvesl/e8zehNcj6meXbPvLYs
Ro0Yga7aNYi8+ux2DUmIYj7EDgt1uhAdX84e9cAZK41Dvz4sjeZnuoKsykHfyNBHm1b1a2191Otx
xTkq9K7BdGJWlmezpDAXDgTCcgM03aDMB8/p7/qejXXSJy0r+1x0h7GPzQxNIh73EvFQL/1WeDtt
0Z9UmZqHTq1jLj5XtZOjTyrO+rsQbRoakpSFOq27fD+NtqiT22t8fd0AgwWFS5wZHs/M3zfV2bdV
QQrwry/I7sSBaCqfBNmaRDVYJ0PRkUpOwaej8i3K8JK6+jeWESOjt9RAyEeti6bnyNAieelCAYX0
wF5kM+XMsPI3ef0a6iytlWu/B4DLzIwGrA9if9or6eDp4qYokt2wUg8KVzgNFzIinoVIEoRH6MeV
EZDrIGKkhiSMWoqaoiG7TWAX95GHqu0G0H59hc4nN90XrgiFZpH0e1ClSbKDPgIi3AtOCD2QjplJ
vPZPlx8zr/zZykaekaWxp8suuG/AMYyGDbSIIApDP9Kwqdu17kBuFs14QDo1a9Ex2s3t9b1Ooir4
ANwDisqD7w/B9eUH5Do4C0HqJrulzAHwaUrCQ7jztOwJ2ihEbbdJcBDbbaxvFYFokHjSEydSPqP2
2H/e/pLrStXvl+DqRY8W0tV01phTSq1Up0hxtS8dSvAFkZtj7N9xZgg+nrtUsVtulZaHcidug63s
Rg/qXbVNjtO34NkiEV9A1wroFXjL0ayBM8K4SK7jMSjHQ+4VhUFcyiBEvpwn9OhBXCLC143NVwut
lsZ4SKWfH/CHVNBLyFlEZ9c1CszGuT3qvcPJcEZqCntDt9K2/d41th55+nAf/zAGRqul4SKGJXQ+
Y84Bwb9CefnoTxGzOFZc6a6fFQFJcz9Mjn8M7VhxVLAXrHqd9MMR+D5QHfi78tkQHPHQvU3vWnfg
nEm2xcZBk5OigqtxMAt/sksHzbUyi0vo+qq7/FIqJm7iCpQwaqoAJNMRFQwx07RV5Pvb+3AhQQUr
yIaggAE3cUXtIwbCgLboXnEhxh1XE/oE8Yo4hqJChgBUKAGR5YYYoJFnRUTXoJJ5JRDjgtsTLZIo
kF7uMUOp8zHlOsUNyy9lh97TDH2AtYVGWWlcN+HdCFB4yx+nkDHkxXk9s0v5AAWsx61SNwo833MV
njKsePGv1g5yjgKGNwedVMKganpujPNJcduwcScQGXZ6s5KUgfH6m533ZcSCKTwzQwXOKBYGqjEM
iqskykrpE9XUxuKrQlI2MbrUDpO2YARJC3fzfFEhZ461g74xFX9BzcRLgBFS3KR4i6td2Dh1rBwr
3Cs9F66DgbNv78+lEapgOEEeEfkQUF9ebpJcRc/u5KuK2w8Zkf0XRexXkfeY5dCLqlj07/PK09M5
A26RgkPwrNAwpzREsySaaRUXnVYq4UBWb+dZpjFc0EL0B1Arko54SsPD4kV6Oaag5ZQ2g3i0qyYh
IozeVOJjmjzL0I7nZVvFRhlsgyeD3Xd2pkFT8DPOnNLYNK2ph44hvUUAWzW8QtrUZiYUFgMG8Gro
M3pt7qahZlxpw6kVY1V2Myh3NqVOvDQF1T7p0aARqCLRAjwMPc70PC83p48knUhbr1LBlKSTb6wL
5cWQifdoRKRr90nISo1dF+nhNiAiCVk46OzOnL2Xs1eNUyP1ILtyhbEiijRrNPdVvfastiAfngVo
dKscIRrAgTCQf4KQwL/YkGfmqekZZCTssN0RnA5pSZpg7O0wKqG34aOBDLMJbASYSRinYGljAnmO
fnkIXAGtSV3HfNFovTbi0vLEul4hwRVZ8mgkDmNo87fT+x996rj38YoErJ5yJ1ohqVrcS4gVT4jw
bVsmR8PcH33ivBvE+VqF5MCbG/yn5nKWadv77Yv9TT72H0+P7Q7Spn8Csl0/2qv923r9sF6/nn4e
Hp9zYu0s333dbT1z98CCTC35h/NPpi7JQu+7ph6xW5sJxNjRkzbueq10OuFOAFzj9vwsRinnxqgb
y0v9qdZHWXYlQOyLagvAo6g9yZB4/uRKdLra6ZO01fdRsfMgNHbb+Lytb60NdWvNcjZ1lGFtpOQN
1I7Y82icZ3mmJe9+PkDqbPkeXxTNoMnu7jWHPDdA8ITH+x4cJqtkAw0hItpQMSW6pZn3aPlttvUe
z2PNUph6gUsBqA4ZbSQ3kbVBq/flKY/lVpKSGPeMP77nYKmY72mfNNNdWO94xakyli7j0hFDTQSc
BPD+CIiovV82eslVIaB2pccTBS1UAaOG8Pu2oFcQSVr4rpmfDG+QyyEBUZABxpWorrPZcObmNJFv
1ZLJF8g5zW/P+r4PzdJSiR0BxfG4hrDp63NKFDIe/7Aa4ZbO+fmXUD5MHwdZnLp5rMpudD2pxwvs
HUAIxnb6XaRbI6Yuulr1gzHTMOKUjNuUvL4a5PPuE+yD0Bd+/XROG936Tk2Qh1mGef/Vv85ajAVB
gnkwRecjII0ZOw+73G53z6DHYnzd0oEy0FY2CxXyaOGkJmEqAz0Li1Z1OxAdtuO2k9bo7Gec2sWZ
PjNCzQCnNJURiLXqDvAVOhCWAhrgQ6LlH7e9w+LuPbNDXRA1NF1AXIbBtP6QzbQ/aBQp45ER/C1P
GVR35osIHQPzV5w93/lKz4ypG1QXIox4KOy7cS1IrCTBkg8ysCTAXc/yWTRRTY9OeT/IMtUddUAm
n9GTUDyBOQ+hEWo2n7enbXF5zmxRDl3kPUWuolR1fWM3ffGRVZSVKdSsoHnJmUEB57fkjNtboU6+
0EGDTg1K1S0K0kfSpq55cwxKaxgeEEwNKCYaxvH2yBbuRawTnre4xsEQJVO7Wy+yyC8SSXUNZRx3
uhCUdhMKq6lQDzWyRGY5hQyLC1sQfG+zSMNMMQQ88eXmMEZZS30OTkWqhBchQoanq0+3B7WwXBcm
qCyBFs5yXi38iQAaK1BHcTLSJpOTprl129DCRgfFoIBHAD//Q4NqweDrN+CDgIMs/wAZEqBbnsnN
wrJBbYqp4TVfq2Cjid8xllZbCwMDDr04X0hmQn9u1mCh0ceGOnZJAzYyd0hUqAxP4wmYJ9BdcDXE
tNDGcXvSlrYcmr0A3FNUKK7RVRzRz9K8nnrV5cQ8sLsgl4gw6THxwB28ArlhsGrzgHGA5fkhTV0x
SBND9AGdeyhE0Fi1tvCCVkh5DNFJyUEjGnmOVs+V1ds5whVwopt3PvnW7NXx/v7tXreOZHQysoeG
9Sw4L5L1T09Y6f3FiTj7JiqUSDmACsH1gN0D/c0mhOp7rLeZVaIQIxsj6ZRCJrenfmkvnc+CeHn2
ogr0Q+iGU10djZnVMRI3Scio0C6agDtRAYGYWzOp7dpnQ6pyqKm78nTX+48T2qh6nXG+l1zILGzx
/21QTsvw64oLGxl+cuq/BqH54vLavj1Tv7TYVxvmzAZ1IzcSX7XI5KOlYjtun2sbb2qzwd7Baxo/
Maled5Ce3L5KpHIQBJ++c5ObN1aMrYXmhdw8fm+OOD4bFQ1BUDYkoamZHkTJ8a+VHW+iZxUxzEtn
1g7hyVqxHv7N9gKF25wUASn2lcBzV8vjMOYaFlvxZUf0QVPqgw8HOisbsRXTOxU9Uwx/uORIkDMF
DyyAfxA5pCYNcXos9FqiuYr2NCYbvIDyKDLFPP7fAwy0+2ugRp77+jW6IAJVrhEkfaGGMAYtDHwm
gSi4Q/W9r/WecWSWDulfUyiWXh4ZCNJVpaJw2M919RjJ3bM8iC9aKDRE9UcFgjwDS9bgN69Dbz2U
t4UZ4fWb87w06Sc6bIap5r421gykhq9COsdKzAjvLHR7mckdZKlJ5zSWbvfmq2gLBCnpNYoBtw/B
0llGcKUr6OpDnzHd2JQpSjkkcgUxcm7LqQ88/20g9rltY3F+AUtR0cKNSE6g7mpOi5Wx83PNLYMp
MlEDu69znDBFQU5Zup/+R4r4Oa0PmpkZ2AFFEZAcUpEcwAVgafcazZUhMq6gHy3XQS/1dHtM4uI5
QMUGum7Q/gKX5OUKauBP5MKx1dzKG0nQ73rQwuLeHn+G5p5PSKc7ho7mSP6+VJGhk1dlC+3IXTbV
JFuH3HHoYoI6BxlATTZ6/QFKFyBOtur2nmdBj6+7EuYJmZn2+Fk664rLpR+aqq6aUXO9IAVUXHKC
ZtfjoedvIKWjCFCiHdHKKRqr21O0tLU0LAKEtIABRNvA5QxVvaSDtUPSXKEH7ZWmNQ8cl6UrD8lG
RmXzlyeSPk7npiinVPXoE+AimGrNzhnwo6BYPpo5QboCLUpAkR2zDfjb8dwsyR3CgIHEpr/v7Am9
iwm591ffvk0g71mLJDDMYPvw0JoGgzFicT4A+wCiE9gjnr42kUDPlAQMIm44qScEQSe10krTG0Se
cd5orvffEwCadwCG8JxF0YGKAYIpKZIxNeCjcVMlm5h0luCMdk3uUMZaC9ZdSL478pWQfb4pCHhH
beR00QIEX0cw8Nvb4Pd9cbU4Z19Dn8cyK4LCx9ck6kjk1jJex/wP16+UZuVlOzV1o6CGFjVydgb6
cz45AfD7nFT1ZsxtuRfNbhockCwRoQQsm9sZ0ga4ZatQd2O9lqKdHuE5HZtNExMJtB/BNh1AwRbf
1a1Tc2YBcs3SVEE174YqKlhpDYURD7ReG6UYTbVjDRZ7+tZY57Dm7FnMRUMzTIMGr9Ch2RAKDmjd
vD2dS34HpWLUq+c3HfKzlxbqOC5wxn3d1Yb7ZhJJEp50KTMh5H3bzlLGBv1ikIiYwUMAYFBnCkUL
HyyAWLYK5yYnr+BksjTERqjJEdxKoMUw0PunmthMR2/v299fOvn6kolKShysxjb5rzn8GYluP8QW
MhHEikxWAWUhQwCBMLDczQyy16oGXSk2mhREuiv5H/z4kQ01GM0+yuzDUEpb1lP79qRck3HAlZ7b
o66yqBxKqSlgT9M/ef8AHa4yWYNVzdUC3NpFSYBlSHsiJ5axC6PeNAbHyzYBgkJ1fGjEGDw0g5kI
tjRK2IA7vM1ND1nT9LEurUR4GwVz8nwzBQNxeUy6Z717jD2iTPE65lidFYvXwjxvcxMHMCE0lHNo
+9wvlVR3k40+vHng1AtQbNrI6y7eTbI7MGqtSylz7dwe7ZW0WDWCEva6pjGnPH1RjBcohpvqnZKb
vvFQ6CXJQY4wgXo8fgB9oaewiEh+Qw36fJ5/A+2LAhAVzN0I7uDd8YHpZY8alIHDioAQwjBW6P4Q
ZzJiw5Qg55CaQT/YGv/Bh9WxCtZF4EGwlNW1O2+Zq0+a+0FQeAfVgEZdkw0f8FUYY0v1WH9XKpEB
yr+KwlTVbeKvy4jhP5aq/Kizo4SK6B3S4SK1hcu6yLjcL3Q3VdAWaSv3CrBnrj+8lWaTgqEV/B/5
5vaxWSokntuka+DIshee6ueYdiCgQeHjBOaw5myQ95B7nbxA05uADs0aieeiEdtKGbXx67ZFHNuz
MdP5iFEta+iIw74yOE2t7rpiAPKyM9HGptarYKzNpr6TIrQT72TRqnNWY+hSBHxun9r67eBHjdLD
fmkUW4l71SVT4ze8NJNes5RvF/cTIl8ZZAVgHKc5tSM5UEbdq3CsR4GAPco0aitBRBppO069F6US
wpuMgGPZlZzZpK69RCqg0APgritJtrzqoRagYXJRCAbygajNS/EkeD+399RSNIXaO56HYBRCXwR1
knUlKiVO73U3VHiryV55oHHy+HTbyOK6IVcrInbGU1SkxjVWrSDnla65UQSuW3Ht9YmleXYj1ybn
M9iFfl/OV45gpqhGewVs0vIHKtcBr17DEaD724o2oOg10YlIJuITGVUin5wM3MMBWKBQhZssjnyi
CrZW9/f5vrfeZoyUR9LN/qknfxIzQygHchRUUUTn6c/tWVncYXjLIfGAibl6LwecKtZZD0euBJmr
e9jBY7yLWwuvECceh/e4Komfvd42unTT61gCAGhm4DQdjvBC3qIeDqN6LZEsRjSyT1etAeq1HDGJ
8HTb2uLuOrNGZbDLpoqjUsGGVuESC/FTFv+MeK3dNrL4hkQ8gfZGA6AntBRdxnKjkcaZyAVw/dxz
2tYkUT+7etP2J99/TZp10pB2VgYIcRsdosxNhfWgaCD/yIEF+YyMwzgTBbSgoYKGbiUVL43frKpw
Veirol/f/taFk4AIAaw/s1o7pLGoHMksPRr0I6bfr0eiDm+yd0TnILS/7quIxXK60IsAOB7g5ADn
obRk0C+l2NDG3EhmF4ZAH3FJuQ6C1aStx0om0RAAo0ymJrZiJOk6Mkz4nyIogU9Kzzj+i35txgaC
s0xAko2ft8lZOO8LU1MWXKe7gm8Hip3nq/TYVpDnQawEaLRwrFnX89I2P7dIRQNaKvtRFMxuLcRb
3Z+4Nz+L7dxr0OP1VcX9a4+Q5PbSskxSgX7r5W2UjDA5xrE9yYjrm9OQ3OXoUvaT3pY5heHpWAbn
vz+b1RTDm+pumA1uvS1U5/ax96f0j1qogua7W98e3pK3QsUNzyVgB2ZKz0trSitKdYUMjpuqSH5U
O0Ff9xxUNhwVBLr6a8sxAqzF3B46sGcWtblp7zcOPhteX/UZ0BPAqYmAyOjbAa8mf13cSw6YA8m7
bJdE3c41CYGcYpAndeRUm5OGp6+dJYylnXcLdaXoSFGBNH7ubwVhy+XYBb8bDSgZo0o2Nbbmf4pF
vW40neQ9i5tpyT+cW6LWNOGKBFwbsJR47w1fkfktJOitlcTIjnGMJV0clgzZaXTv4fKnZ9jvAr+M
ukBzUXxCBBU5suiTGsKhAs/KDf8Cna6m8LdFA/gTlDQpFxAX3eSXEKGe0SfQwkAjwKRt1Pxrsjru
LR7sOCis+KmFfsjnKOzDejTBAwE4TLuRhtOorsSYVZFc8kpQAgD0DbkkOGUam1XGRpVxKZLHaZ+i
6PlUCUdZtwP1veDSjZbfS37+LEkvt4/R4gKfGaVC2Bi1BXXIYLSDz+WGbyAXrSb/btEngvol42ac
z+TVpONCRMEVNz4yx5f7luckNQtbGOPDVDSTBAhCLilZnB+L2+jMCnU62ilM+G4qkJATtmOKShyq
QR264Huoh48swMTSuwu8MLjXwLMFGkw6Ld1LIAPE1Y002GvDW5+TTyQPpDvRXj/6zwkDYbQ4NEwd
zghe+NAEuJzASSijJItqpPWjN72BE5c/6/pF5FiglqWFUhGRATgz90JfBchamEhdOmruoJ+g/6o3
f/73XTcjbH/jYV2mO+ErrfMg81BqLriYiVK+DSCBMLLnUvZJrzCAM7OLojcd+mzm6UIrzlVLfCn1
URShzQ0dofYkViQXH5MJNZiHGulrlmdeSq8BOvofazQnKuohiQj8tOZmtb6R8gOfg1kqequ4jZB9
BCDV8sxKgWcLkl2UBFZRCeD4mbZDUtmGiPgnfhnqHvqtGz141oaUeMad1z8Eud15Jge2+wFJ7nAX
l1uB38xtwFO9Be/EBlznOlTA8iNahMEOQjIOnSPZHiTW7Ui49Kj5IRFZqvILV/DFWKmcJaifvRDk
F5pbi8Gxb1a6ypmAxKOTaoeWn37TCKyS09K+1HHSZoYSwDfokl6P6FGKUTV1Uy0yo4w/6Fyxub01
l44YhBvQMIdTjUTKPOiza97w2nYETaXmxrksky4RDVOTQATAQzqcFL6vMS49aX4NXO1PyL+g7opu
OJ1GQ2l8EKdt42nu4VUhFrAugGI+zxn+1/fDZ2R95kjOvuJPn6Akbc55fRk/KzUxu6fbQ19o+USA
jp4pPMZQeAav9+XYA9BSS72IT5EHW2pJqlmpuouDtdpu+GnTDbHZu00Npu8tD7DbFODd4iB2B0ti
w6LvoHM7+lxaQhOtDM47bDI09V5+i1K3aNWLvP60480SiG83cDo8en0TjJQPw+rn9tBp6OaVOcqz
NvzEZ2oJcz3KS+pADmpC0sqsbMkUnvm9Lb65FSgoK2LuNdN+Cp0f0DWCHBqQ59tfQi/C1ZdQr8c8
zzOlH7n+dNA1613/jh8MZ/DIUSt25tNP8zHukQNgYY+ZVueTd77tk7bp0gJWLf+ILVivAUsF1RmW
ufsBEMsUATdcBQeNUTyjOyWuRkvFYV2CgjmvY97HJwlwUG6jbuG6YhCfoiOKf0VfemmGb81z81OC
mlOF0pljnCb5JUJrBbIhVfR5e/opn3b1PfQRiLQgrmvMA+ohGVlBQWVdoP2Okbn8fZ2cHforM1SM
UoO1pu4qmOmseDKzDb/VWuK7zxH56GzyiP74ux4p06NoDhuwqpjae7hKD+KryzurN+Njpij3iGl2
P7zTW+4b70jmAws+Swek/3zkHAOIqPWizH+5J7wkjeOM94fTXGkMgF7w7c4sN76pMXwu0xK1+0IP
mNBihKXJsYZThGb9+H6GBjOmnQ7WrkZE7TZNHvTQi8Lh1FbkvdsUO5lAHH0bW2sWhIc5JGojSWPd
FkqCIamH2AV5xwFN56sCyaAV6+zSTEdXo6I2U6WqKXi8MarC4hTbw+Op85FAETeCRrKfxyFYg+Kh
2CLxMEAeUCeluolCs9r6kaPlzu3zQz+s/vkYA5xYM04D2JPLTWNkgMeIGnZ2sT/okP4i9VEAp93h
XhtJ7vzoa3PmX4h21aFfW7dt/5c7469t6rWqTi0ITkpMxFBZ+sfQ7qr7SjYB+G1s9ZQ/KE4T4E3J
em8sm0XUMb/Z8AiQqCEPMVj761jvT3G8rv0HrXmM/qS+tJJSG+SfhN8rwRf0smWl2PQPt4dMBbf/
N9tnpqkRo9AYVjKAJqfecDkA3SIyjJYBzH8BJQDG9C7bAgQT7MWgiaEJSxRfFOWhw8o2TrudLKQx
y01q/fk3A/prhLr2ZcNrhrHCgMSttzJ2CXkTnlPGQJbP5sxq8c9IqMseYmq5Os3eV+xPuNsQ1zR3
8gh+su047rX8SWe1lM2H/crdnxmkPOlkVIGUQ+7uVNrFH2mLTjr79rQxhyRfHrtmMsQqaWABMWR5
rEFpm6C9cFjFjPNNN+f9s+P+zh3lQr0CAquJBEP6Ci0CoT0CApCZbyLZRq3VvvTABbCESegS8z82
DdxACLzxIKXWK5VlqGF4sAkuzNb0ftBGGbzF9n3ykRW71Ersx9uzOR/Y6+X6a49arjHgY68LYK9R
/qha/1S8ZxOibaMpGYb+i+v4a4latgB1vjjrguH0+ukPgJ7ey9Zbsu7X9ZpVp2eNiVo3IwujQI8M
BHjKS5gT7whaWUYC+L9swr+joe88Xs7lZg4Y+J/4KYD0KeFBH+tbHMNJLN/j6l9DlMdNo0psphHT
Fv68wsk6mzInoyWS3b/yFECpaigUYuPRVfyR53Mv8/L5ao1df32nmS/pKSLr2/tt+dI8M0ONp5N8
GWowMNMqoNw0FVD/knylnl7iP42dvtZIbO/3fUi6Fbf9MQJS7jwG+Hsx7j37Auoi6aZK9CsFXwBu
NtUcSO0IK518sBrGllfuzA71vI7Qs4I+vGKeUGQqHA+AfXnzljz0a4EBTGGMiL6uBD2OJK+Gpdz2
3cA8eut4g8KpeXvpWFao+2qC2HfUVrAiPQYn1Yys0uKd6efntpVlD/h32mgPyAdeVEwxzHjfEtB+
LbhdDHvmuOceErs4bFn58WXHdGaQcoF5WtS+msJg52jAFx6atb+StoBxGJsdq62ENYeUE+Rjvhda
H7aMdfwBCAlg93v5lZV8ZlmhHKASgjJGm4+yeOBaIEYhaPGoHVA0YfiM+ffQlwcYaOb+emRzAL++
vIl7oakleYzHU8N3kh3zXmV1YZivuqI3CGNbLIVkM5MiqLp01G9p0E+mTF3CB6C2Ri1q190Xd0Zh
oXGcaCsBxUWgBFQnIDvdM4P3f/XAObNNg3+A4IDMXgLbTnIX3HnBfWe3L7wBYLvHFE6Zd8D1nP5n
nFfJIHUMa6OArTbfydN74gEfaY3tJrF1aE3w92ptJvGmtkScPnnFmGSWcSr6QGouS4w6gSP58Q47
C7rXK0gOA18Mde8VoHWMkP43y3ZrsNTRG/ko6eQU9ipr8O3X0OZMfqM8ZDsoxFX2G0jXckjFMa6g
xbhuZvEFdR0S/3hDXW7bUvdC1IvnK+h4cEK0kJlHlYQduqgeH384xhlZjBTOrVGRQiilsVA3sJZY
I4SbzHrlI6GxnUZWSDJP1tVkng2Lulmr3I9iVc2GkyVNUEQQCRrC1j+ejT5a1mGc98EtU9TBL/gI
jS01xvSa7dFN5MofEhTagMJmbRDWmGZPd5ari9UwgJeBoR0Ad92LBs2F5n1teWZLWKH3ktM8Wyca
H5L5vjAWI0z5z35J6j1nWcx5Y9mgrtCxDpIw6WHjGR0xu9h9lywnsMInxU7RKv6IZNjz7RP96y5u
rBSdcp98XU3aDu5kdwciaPvzsySbg/MuBfZJtqLRbvcmv3v0rbU5HExIDz0omz8sRAjrwNGAPjRt
xJInzKt4KJzYN/3NMBJzvfadP+suM28PeTHuOl/I2cmd7ZmqrCRAijDk0XxF88CdaqlEAM2rZhmM
s81aTsqRKF7S8GUJSzGxQle2/I1O/jB5XhdvPk2FGvr/8VpRDkTvC2i5VwLOtfzR3CWi3b51nyoR
93iAHqGfYa+tx/ru0ex3SD45kIEjmFdWOnHxqj/7CMq5NEMl5BrotU7P1qHaByDVc9qPknSb48uM
8gkZM7sYlAFJ/J9BUx4mzruq1iLYK6zn184Cv96Xa5oPrHEtzq2OPl/gAIHh5am5Tcexhka5grlF
YGH3m4AwAf7Lu//MBjV1RRyFY57MNtKPVLO7tWGr1l54gqrK7gAVJdbzdzHjDqL6/wyKmjujMaqB
D2GQf3/XiLiFJIRPjsfjhAZif5uu7janwCp9q9iWjz/rh/zzYR3Y5pNpDz+d7ZtPa/PxAb6PtZHn
cV65orPPonx5EuulmpQyLg0V2mvjhnHsF++kv7/+9x4+O/ZJkCsaIBAIeivir+TH7Xb98PDA2JeL
J/7MCOXA004TykqHESstTdmqElQmTMalN/snep5+W1bAF4o2dzrS5StBapG0w9YPjlIsWEXMkmWZ
d/WVBUiyoqqMkiMYyS49pJ/HhRwN6XjK+sgpWnB2lb3pgwKwYt14v6HxlSkZvRlAr0M4hJa97sSy
rVUU+U6HTxCcoomuIen3EX0JjmHL96uVaT/yLz/Ve/xlVqvI/kEbIpk6m8WUSEPafvNq2tl3UAvX
NkHXlt0wnl6tw9xMfwd+eRKCEwqIOt4kK7Mij0AB4+cnOfRk6OwdY1kXgl2AMmYwEAA0iD3pW7CP
1KCTvaY/cQFJ9uIW8F9bhlT8Ltw3toHwulmJazQbMe7D6y17aXbebmfnwlOrbuoVmFWIhwXQN3sd
WBDWVfiLk7lcaJjByYDTRpIe7ZKXZtBVAvw8Op5P6krhibf1M9sg2eNkoRxgEOMzui9jSEoV+8yw
VMC+P/wvkEdXNZHLQ/ccDaxo+NodXH4P5W04UGjxyRThKRMbCvDmGjjnQJXY/xR8AaaNWtCgxVMJ
ZXkyRsBj+V7SAFTuW3DlenI+gzrkNGO5QJqyFdtw/qqZsRNHG7St81efLQawHKIHMlfk4gGE5wwS
byueSK54V1vuT2Y+dYfH6JC/3HaN15fcpdE5yD4zyktSp3qagBrAqnyqHe/uEaHQ+raNpV0G3kuw
9kvyfNgodLUh6j2nltq8y0bQagWWsvJBosbaZgvBHfpCzuxQ5zhJm7AuC9hpQXQQPk9O9SK4KXpA
G5OVGKIBTr+LdW6LWiwhHrXIyGGr32b7k5GSO5D5I4yEQoa0eYX72O58IFYSswXLQmOpWxGqL3Z+
3Kyg7h19TLbsTKYd7g078iztod+PRLE0C1yCBybF2ELa7HJiqEVuh1hORuxv7KxkU9qHE3jNwGGu
km2x8kzGNbi0o85nhvIpFT+Bo1NS59V+xQk/fGQmM+mydIDPbVDBtRe1k8HJmP15nXu7Rkm+WWsm
d+C2hfm/5zYvZ4+6EUttLIO+/529nNw1O8+xfatmBNHX1+6lESoQ9Eo1B/0pjJQHYQVkAQvFsHwG
ASCC0KuI7mlqxhK/b9DggFofdqr/bX/81Lvnf3PK/1qgpqmtBzDBDrCg4ZSDYGqtk9TyLaabnDcr
fZkAYPqfkVAzNbaqVnEzVEZx7l4TE9Qljv7WPadg57s9oP/iT/5aoq4t3wuUakh+R3QXgrweYrwE
z+B+zXwEz2fi1pioC6nmQfFulLD0/0i7suZGlWT9ixSBWAS8FqtWW0vbsl+I9obYdwT8+vuVZuYY
V9OquDOn40R0vyjJqqzc88vKCk8FhqIAgiwfFwQtN6Hjm8Wau9aA6tw7FNm0ZV8kuRLqOMWnal8Y
n4OxSx58k+NesMjH/9aS/5wgm7AML3LU6gtUwhQy2G8XU3jxgEiEtjHVjDiGbCKXRl/QNy1GIweL
9CJ49LYS0lg2KrIfwO5s3P/u5BBt095tdDoLjDJdCDO/UsRbm8mrv4d9pr2IdHc94XWFTUSHYGlE
ilGlgCJSi2h+I4VshY3R0mfPDO3Zzl8aqZNURsGx1NMiP6LIqAkAGWLhc4qKYghAibdo260GtNn5
9p7n/E/qoxEhRluoXpVWcoTsbmGdOxU9nUCHkZb3HzDVBH/I+IgGqylmLXAuAR2Nevk5xmuKV5zj
4jHBKAglE0vVy5FVXcdLLIlAYyoqQ5p1n4sbBP09NhjlMJcGpZk1OKr0XAKp9PVy3FYGGubgbaCr
ZiUY82VCSkxN5uiREz/kF9VYENnWbOtl0eAvldk/RsuVsrzy+jkof3e+jA2rm/nikhUFpGUrrzDI
6fRmgGu8z/4tpL1HhPHq9K5u6kQGkac2JdtXz4jhsygYIt1qj55sdgZ2w1q71YHoVuAIJzP9jB3u
o+fc9E3RjdzkUg28ONJvikwnwnaLullEcvclWe5+GdkysBcHnmc+QRJZJ0ywo9wOFCV2YFaPuyoU
/OZ6Og82Ety1W5nZkeN1TGkYWjPDfwoWnmFeHjc84kvt/DjwaBsLIJ0xwZXb7Rq2wJg5sYUNu57x
cf8yWYQCahBkBdizEuCsJQysMZdZRKk861PI8rpaYB8RcJbtDF2VcEh9IA/acyMxU0c7YPmscLhP
WqY/zcjRD9IMqzMxDZRUhjItvlqMqhVGt9FCk37B+bLNzVc02JLZriD4ywWwv1dbfJSP2J0eHbud
vDaMbLPSl1TyfDt21EeO9zTRefzzZBizIiptqSS03IU+b2OO0CHC1yjWFasB7KO2s3beTlnySs4T
HReUKlZIL2A654tb5DC6/1SpyiINoMGwQQlmk9Zr7Nj0LbSDqcB5U1dHIMysZqZCckRsPGmYcHt+
UGesjZIg0C495MgFR3S2QAFz4cVb3Son6mvqZM8ZT9zpHbMygLEytLHAC5YBivtT3CMvbxtPBrsK
KZdzs3EQNxBlNVtRG8eLG0Rqw/6gRlHk6PpdIDsziruMAa0WqShtIORS17Yt2eJKJeEDtgkY4W7m
5Jbl7tFOTizjBXOEv7iuMj2/Ox/AsgunMrvUtLZSI/acw3NInHwdbbMr2a3QCytdCep/HH095fNh
GSrapZHMwoYBFl+6G7D0K5c0pEHFVW9Jto3E3u4RVU3//f6LFifMzw9KzIuuFKwVCiQPJRa3Qy9I
TIED7IIkhuQDrNA/pWifHgysu7Vmr6Hhm6IPeJ/QcNXT/JFbm59wqH98DPN+lV7oU7kt+5Pudd0q
zaXoVY4KGVA37WWNKfLA8LQEwxtCUjpynstAW0DLO+dEeB/BOIxAVApav8DZS8dQX8YpFkuSVgZq
WKOYsWJ7L2pvAJc5NnJ0k+poL7cVzRSg1Nrl/S+ZVPRjKWCeNsaS1bhpVFROCnO2kTsjkxw1c+XI
WJhCt9qGF6Pvd6q/DOp1bIgOcILfVMnkfMWEB/jjUhgvswQmUbOY63BQIInmwsRQwcYzcSbGYg0P
Ys8rr0zZ7DHXjMeZJqUcaim4rs0MHtHzS+v0hMcUT+wZrzNFvhZRAZiSgI8lEXEOrOXWCpaVavSY
1kkiTM0+zvXnRv8IW3sRHIL6JAhmUe8TpeFg003kzrFYbfTaGR0XASIZsG/0tQ8Z2SZkaIzXYBcu
tykgPsoP31KtXDWDpeo0ZkpeFEc0LS0xAKR//6onuv/xIfJts6KAFZ03ONSRJZt5NTCuA78/PXXn
V237itq5/jt2diaBN0w94sDkJQGnMrY/aDJvPvdCtRVC0BT2ChTL/LgNXNmSEvJ4MWv3iuvBtJRn
8NIFUy7xD7rMM59d+3+LtaqgdF25M91Vj2r6WuuO3JlNaaNzskWTpJ1ERhGvtdSWNFKKv6T5ahYS
KXnGANGlsvUrEYa1mlekqLd1tMxLwz/ev5bJB0gXbWCETddEds9cJSxQWSmC/iTZsjEz9NWOl6Xh
UWBew5BX7ay7XvpT4oZA1493hv5xn4cpM47i1D88MCI+F5peB4gVeCDSm9E5PDGaVBr//D66jn46
JV4oZGLdgwNMPaII8lCTF8N7u8/DVAoYYKG0dIidw1g2z+jjuEBtBoFAf6pWoiNbCigdoo1ufC7Q
Htfuua7HxLX8oMdo3kGugRI5Az39SLPxyI5X6ApdLH3nauuOiokyAe0Qp/tcTmhGbJ9XMaelYFry
j6GbaC71SgnM4FMj7tMZhoz0nVzOSVO7qY/8es4ZQ5+4uB/kGNErgLml1yHISXiGM00lcrpvNM0I
5xnRk2dPb4w8eLrP4pR79YMoI43+vFhc0PLRo/khe2qcZpsgNHyvNtKvAD2H94lRPcL4j2NaN507
0qn9rE70OEKB9uKXpyi7mGV/cf83EkxAKDe92IsxSCRNYKTlWxgv/wsC8zkw09HHAXRDxknU1azy
GyoTWkRhWjNS/f87XTGzPKLAWAFtFqhB4PX9CVi8zsXkLVCccOJ//Dyj7GNJa6ROAgOB+DoTI1OH
oQ1U3oOdeq9jJhj9UM2a3FfpPShxaALEnYgexoFS3dDjd6XieA0TY8Y/j4zRDvE8VoMhmfen9Xp7
K7kj532K30+ZQZbkHQCbm2hDXjDSaaTW6lhuUyPdfiBnTO7LBu9o6aGM5NubiV0WBvgMYWhJJb1f
WwUj3Lw4cPIVjeSDURNVrGCkOhb6E7qlURH0r3a3EDn6/QZ58cdTHRFh1EKoB02fIQZBG93Wvh4A
6WD6RN91JDweDlKFeGiTkhU5BilJHo5f2uFrrZ8+1r1z/0SnsvAjaf0DPU2d1VHbJZBWYX957JbJ
oX2Yu8mHjyR5xrm9yXPFDlPa+6ZgeSfzsuUgabCCGrfnlcDIlT4uDdfRmjQoIxLM01ZCLVgkPUjA
pUJRfvswLE+pferWyP05jgVkuhydtDVC+KO+/Prg6PpJ8RxRZ14+NmkXSqjiTvXyrBTPaWolFee+
JhmkKO1IhyApwnbpd32odEEbDCdR7N/FMDAbvTP8rvpoCiA2zaOQVN6VBxYzyRcF9McGdKzsZXGb
5AKNXkMQDaey2HrRrqwf57P/515KmmgEkMQ3DebRNVk9D7IqHk6h9pY1LdHF1QxYa/elnccI8+hk
PfZiQQ+hukoAQkrLNp8DE5m3sGvSd8N6aBWIH0CMwz6rn2pqUPOhmQ/ZcKuirTVnBnAtrCXEeo+Z
kwFWlFebmUpcKcDNwrZmYN8s4E39JIjERK9qXT7A4922SOPogCMsT+LT20O2t0lhbtSSvJSH5LEk
/fKYGu7+/rlOZXZ+fABjH2Slq4skrobT+gy4ax+e3GNvbd9y206MA90eZjXYYGSkv62VaJaoUAUP
KMrycjq3ovgfSnV0Dox9qGQs5JSqYjg9PW3zDZZivPXA8iXOzHAw1Oc/7oBW6UTmBW21IcICzvOf
fJsj6owIa8Ns1jVCOZzafC/7x2tabIT8l6fklgj47cabW5xTp6d6j11GnDtB93qhBrtrtG701uuD
br9V244sPwPDsULkoEsjOx73M/6qD2nyKX0zqzJBkNJETSJiUTw8grPmvIYfr/KvAf7UkjhWawEB
dPX7uLq6XyuBGC+tZf0KCa8YMmlPNAmCp6NJAgHrT6mv5at/SfoU5y1+ZrNDKZ/uny/v95lX5QdX
eZa3eMZh8hppvxYzTnZ76vcp8D7VFBhdYWsrZShW865eDCd1kZ2lS3nWs864z8LULUlYEwUaaObD
VtyfR3SN2gHr5ITh5GFRlN4vG+Up6837NKayKjj/byKUz5FXNsh6hYXcA14d9lQbwPZdGOXx9JyI
pv9YW1cb3ZhNQtQThyzVoqz0Y+UPbCHA34GqxDx2QQ0TMWtg669hNwuNq47+b8P39Toj8lUuPDIA
y9EzEgnKeL3odX0bhHM1JnWHzk2Aq+Ux0NKzYc6xMeLEdwE2V4RXhc5QjHgz3xUsrmWKFoo5tP8M
KOxo4bKLbbLFVkXsBfuFkmtIVvoKUCgr123cJ/f/fyxoApYAVgHsE2GhMUpB0oDU6YfD/GSet7IR
rAoTLvnXnqPrphoPxmR05v0XWlRqygAuCwv7EzOSvJaW/8LvtKGfy9zyDzpMvOkp8aVPrqAzc+HP
bR/eOkAKGYNjQbmR497l2ZAp441WEbRxUIMG2FfmyUi+X/RtocxPaBsFvvHD0oEy3Qi2teK8zT/N
hQrpwAwk+sJ1CsL389lo8UIsggYDl6Zdkf5lYww8d2fCuf9JgtFgntan3bWM4dyvhjXBVtzdkbfm
dkIQftJgTL9fBMOsUOncKCrDhbEkm960OEc1kUT5SYR5U2IA9+JSg5H1jMgvO7QQGCZaXHjxJffA
GBM+E9CkCC8USemthDmV9MCbzOddOvM6vb7O8qakl17t+/NxceAoY87v3xgc6WK9W0DjZ/j9CqFk
SozaOXL0C5X/nw/yx1Xc5GFEIZBadAS0oKAQOgkfGBfXdT94N8Hjg3Gh/XxIilbBRUS/9d9ALePN
fkw0Uvxkg7I5YuMSzpJ6QFcw4m/FzRwc1QpS1ZM9D91nopn+JyXmnSthhny0DErDw/bcGOfz68Vw
HzLj7WFr5xjm6TBt+QAvjeOT894Mm0EWcr+sFPr45+fXx5aQjYUFvr84L/NP9UyZwxQEQDFRLbj1
Qo2OMQ0XdeCVGUZC0IwBxYwAgwwv90VuAmztJxHm0Qx6Ic6qeXrTlL8ODwDa6tzDwd82tXnAmufB
1HOsafBNZHU5lDnsyYyVu7R0Dl4E5cumOaDnZVMV5GIHTu1qONL5YUOerWyJ8dxf6DNVX778AbNW
miFx38NEuezHGdy6ZUYHnc+A41QKOOgn7dfTFhbDXpJH1diU1rO1M3hC+xdF+M+9sqOmlVbp2HUL
ckWB6gZKceu9+V+pqm8SzAvs5AUm22hi3CxIlBnPgMULeesnJ8raP4+NeXx6jT0Y1xoXuDVt2/4U
H53HjUXHvELjibfXg3tHjLnt1Iuq9jkODTm9wX6wsSRv6ZRu6m7o+mh0gPIxhv508H/yx1jfVojL
a44aymlYN7ahn+7L/1+05PcdMXZXaVMp7ZMKHJ2j3RZTxyeUZgl2z+xMbh/Kn9HsT1YY2xuhty4U
M5yeue2ABhHadJk7sY4BOsx0k2cAJgrhP8kxSiUL5coTZEjGep0Qc4vrWi4fW8P5rN0DvMsVBox1
DHjwDNtf/KV/jpQdrumFCrNIM7CZ+IbyuoIoYnPFsnI5weW0Af0mw/jNmYbAE2PayIRmRFguHkz3
ymtsEOlv/OkKfNNgjHSf9AGWiFN5N892ZaCbFbmWhUksyzjmDiY2eUEHjylGZSj95Rr1RYFtwb8U
RJn2MjE+ZdPBENwLRl55R8i9KkZ5SIt5rWYKRCTNAEzmb6vzCtP1+z3nqiZaCX+I4h9buC8SAHop
HYghdAbqAOiMdSzDcvWlDoPCOUaePVUYpRGqxaALcQ5bgs3Erzdbcvok78iPI6YyXN80Pzh6hNrJ
e5LC6BH9IsvBwgfFiGzN67ayYVMeTA4RjrFm93yHHlKxTQ7pOJvoYTuRJXL+GOnF7PBas3jveCLn
+vPSGP1RRZV4nWtgaQ1yr6B3sQ/k07MdK0V/IN711/7jQ+DAXU2qexF7M7G4UQBaDyORGKKq4N9D
UtSGZGdAqd4/wukXPfp9xoLl1z71lBYvWiJPmGB4fX1YIqEH2Gas08FRui5HFCegAXCKI4KMKHZA
DZgj8Y8nhvIXUMpoYG/YmtW+3OeMHswfAjiiwwhgrGCbStvg4BRXNq/P9398IgP2kwvGdOWLMlFn
8e3YAOCJUejNfCUZK1d/xPYjnuRNKsERK4zgNWpfLdoZBr79GGkDFAl5iYlpffRNgW0j8Bt/lqkh
2MmRQ3qAWv+k6gjJA0CK8HTfpGYY0WLsVCv1aIL0cDG6HT7kLqqdWPr5wXMuOO/mlrMbec91/J/r
l46Bozj3r3+i+vHj+m/6dvTrfiW0TUyd5af1vzpaXyPXPhXO0kEifjMYV9Pa7RIzsV1EeTzWJvKN
P6kzOkHV+roWdZzgGk3LwzKeYwq9xPC7XRtG9Qa4RPfDPf4S1tyRIPpm7rwpdkQxics6bmhwFNJl
wi81KfuHVrQvEkfpcQT+polHx6unszTygbN8Uh+0pYKsKUcGp/32kQwyyqGcD7OozugJmqhlwMt9
QGxVo5BxNY1V7/LqFjx1cZOnEUNlC3RqQFTTlJmKcQb7X0rWxMLblflfZQFGvDHaQtFTWU01Cg+B
KQHVmDsvBtYJ1xz1Oh0vfpNhxxNLRVbziB5h0BEBonAFYiFm4EWVE5HzDAY7oXjVi38L3doULMX1
Vg/F+Vf7ijEmnp7lGUO2jNsF82yeFFQsEvJUkHpjKxt4FSrSwQB4sqLziht2U4/5zpNik889oHAB
H4rbQlaKmBXp1uVR3wpoduGNgk1HxqMbY9RGVYhNooR4VYh+aPDzCTQzOC+W4X6t9zxEgekk2Iga
41gIWjiIigfGTNQKtnZioXVoeahM52VlrXpydBGerD84epmGA3+eJmpDEhbKLhZsgU1su0WdzxG9
SsBNfMiPpyXiE3FJLFyfi7Hgr6/rLePHITttbL7JMmFRfpFmuSbeyJ7PDwsjwxYCC069oeyoU298
oY83R5+54KIswysqTtQvqDn4ps7ESAGa+GMR+9UxRFlvwtPrdkk6A/RPux0PnesvL+SbFiNDoRTV
vjKA1vppXZu0Mywg9sGpUWqA7rTgeN8/2r8I7TdBRowKXy6EkgbPNOKE2gQM68J0kP/aL3YcWtNR
0uggGddUSvRqsVCpVRecM2b6ttQZ9uxnx9r9tuANW6bL4Y7+4j15ZexQq7Vh2FHvG5acJBAZtG44
v0uHi/L/F5/h+xwZh7VIhCrPZ1BtT/W7SiS8jqWTugM8/WfsCRkM2QZsFIe9v5jZb6KMKVIv1b+T
qZVVm+sLOlS0DXEw69oYxoey3PvmxxOvI4zzHFBnx5mPbG1dX+RWp75saZpnwdiq7gP6qCuzcxoO
f38x6//hDzt4fpISL2qSJDSWecXyI3NJZOTcjVtEzWs0k+hR/V1SsPj0J6k6uALq4EKDT9M2H6iL
fkgcO1i/IsmJDAz422wsd24YR9cEzpobmPv4Fy+FNp0d/OeFqOxkPVS6mpQqNZB4+/YpIMjHkGGF
/AH3bCdTTSNSjKZpZ+pMUksqsEAmwKBl6iLA1nYci7HgkWH0iyb5El2YSJuPiX7B9Nm5N6T3BBvm
4wD/oqOvGFiryDLV8BnLd8fZvKxWiIuOlkWWF9sz39+fMcByRj+svs82xoeHoHm1shA+NxkvXJ9O
UI1OhVFRs4VXhR7NbpuA1cuXmHLGri2uCzkdon3LNaOWAkxhdh5NOmARdWDMXgXb2Ls8UC+qce5J
NKOR1HmaaT4NoYdlYXqEYp3e167TCZvRYTHqp/XFWqw6sBERJA/3Z/SqUOy8A6bMSI2nurOM4BHQ
ksf9motSe98TwTjrz/ca5oqnCzRC3IJqZeiW8G6s/JrjHHPUunqTl5Gyi7QqCjuakwKwI/Wx4K06
LdkgIVsaR4BC8Eo4HJWu3mqQI4JZ3yHyDZFyW78WdBQbDtbhcQEEJ5F8rbBb4Rg692+RJ/K3+GBE
sck7tDPdaoGLlXcl8z30gHJFvGH+j4QYjVNfhLyvaVidOd4LzD22G7hHrmDc9xVVtkgbCl2kSR0E
42mdAwNF3wkvwTE29jff8D5Ht3j8zhO7YdqNjq6diX6gzKh0PG23c5h8LNYhTmSkLmrDR8OVXlSe
gHDs1M1kjkhGinad6ykOcX1BS69Rmf5pz4tw73tNWI3y8235QLKvowRsbc3ARerjITl/Fc9YroGQ
ggt/e1uKc+8QGS1yqaVrOk8h8Z1tvq4xN7l9OC0PwfbzFD8c0JvUS+TzkxCjQos5kMT0zfoYHXvX
5Z0sxxVW2SRdWCE6TenTK831+fXBPj1iZw+M/nGvLmOD4wzznt0tEhhdZC8FQ1xQtmeunV+I50qW
QbFpOZfJsQJsnk4JQl/B7goasS1aU95qORliU+C9bR4ZJkYKG+/fBRfbVlwU0nXjQIzfK9Tw8fZ4
LijnDdxC49HRDf5/FMl6i0q39wjAuPsPm+d4som4tkaWp1rglfWOiYTSwzK06/U7tD4ddOD1enM0
FpuN6+JcGbQOkhCsPjEq/sHhhXc1jLOh5InkF7SGbqJ9m5oTtI87Fr0ZVN6eOMToj915zGwi7tLF
V1hL8AIkgtcT8qbeZnMrc6yTN1466S+Zq3/cKBYKts/1QMqpbDeJKSgkXbih4sbdJtaPUgFZL2Qn
rQ89Bt4q4z6fnDNlk3NpG82Fdg4219cv8aXcfXFe7cR88zjn8MfSy6YJ4jClbnPye4vu88hwlvZW
dmyI4sF3UH4mOwuDTFfyhQYrjvRziTOxUD5D73NZgbvMOqNccXq1zbW8nRfm1Rhyy2v22oPRP5t7
9+sYb8MMamv9P2pHNm1XN+Fi0NApAbVlApQZXjLaPWL84fD6lzTrPzJ0m9Mb6ZIyleZdJdObDH6j
jUw1xDO61jhUeOLCBEGI6sKso3FskRm5uyDZqef1jHN0osQELv1F1QIhQtsKovJgpTouT0vx4n52
ud081UPFr0DhvE12gvFKcuSkAAjuzJb3HxcvCmZb4BpJrpsFBRK5Gth8sfFJ5Bycx115QOWeQ4oT
nt7SAqPr96Mmul5hTk6meV2QAT3k5DcymReOk80RAJmJVuJZ0dTBAI4QTGaAtUWwInNqOpzsGkCU
f3pt0kzItbhHkvRqANjGfMDGVp98Ip4mmCLdhbc2hApr2Xgg8dMhi4SNbLqCITrtJjijMxT9uaf6
VA3r7pMdWaeF+YlEjYWqPc2W8HuKJ93TET3mNXnd7FKFKe5MIevO1X9Fb/eFYjroGxFg3lKN0YgY
E+aQdEwB2a9vCPpQdYwJedmhVrZf/3dSOCLImOhUUiOt8egJkuXS8Wx0TRHP6g/3+Zr0M0ZUqJCO
7knLk7TLAurWDyZw4ngqezKpMfp51o/34/iiF/QpLfaBE5NbSYCjSHmyxvro2Cjx72DhvAZKF22O
/0Q4vjFKwz0iM8TjaTLL8M0T66RfB0m7XGl2/LJ5w9Wo2AO9XgDLRTfnLxWvEjepwkfEGLOrCHoq
iv8iZm5jW3h3TR4/k+puRIJx0+NFpOvBLcspG/PDM7L8CFB57vkt7P3DCRxRkX8KWhO3VRJIOLXY
fMU6n88O8FcE8Dxo4fFz675Qc4kx2qDwr30vaSBmns/lJiHrqyGjM9SWXwTtoVi6VWNzKNLPv8ce
qx6KVASMHihGQMrPHILsMEHBxFWWPGnnXRejF7DvC640behFER2DOmiJchSUnDcoliAs1ZdXDL4+
3eeOJ4SMkpiheSTNavqK5ZLMIsyecEtOvPNjFIUU6HmrUyFMl8G2W+tGh/7hL+rchfifI/LTOZpv
YWRd9WboFoWug9rTFnl9HCEwZM0DALDwB5UnirCAtQINEVCSvn+U0yXaEWnGIkdiNAt7HYJSAqaU
ApWqyJNeDf2YP/ikf3y/2u1qWElbP4IL7br3qU9PK4yos+okKrI2of2q69fks7IVSOhes554sBnT
iYwRHUanyEPvi9mAA5aIB0j7XXLF8p2Vewx4ydjpBM2IEqNXArHWr6FMZXNL2wOBJB/hLaxQV3N5
uC/THVsjWoxakRMpUYQLfIDSPDcWylwwzDXBKgqMyaEExLkrzqv7w3vPfCyAparfROvjmw/HbXlA
IQStA9g4z9XPHEvNevLKQvFmdQ9qjbEtiG/NHSy44by7aSd+dICMIlHBUFPQzHmzijdYe/AlrZWE
+FjYt8MOnS+uD8VjitEqXeMJQqCC3m16Ojb119nj/Vvi+YWsFz9EEmUKJOyHxEKSqyXvaPHVyA6p
3r0rne6T48gE688D3iHVJI8ytI3N+S4liwM3g8JxCdmhlCa49mJNDw1dduTwSUcRLHQrW/uSYzR5
hBglkS30SlVzENpig+0y4KDp8H6dUQx5KImSRhPW6wXwTKvl/YvgadLbJoyR4xyLep5WIn6+Ma4r
s6MLz9+HVbE01jwXnT6KP12LBSIpWacLrhmdHSjokCpCxHDaZ2MamYldDryNi5MZOumbBHMT3mwh
ZloKEvZ8LT7GROSqFx4TzG1UA+Z9Ew9eC1qet9vmNTQlADY89yR1sIkN3VDIF3FuaNpR+maK0daa
Fl1LqQdJ8TXGGuHNo/WyMjgGdTr2kLEUCnC2AM5l50zmg3aZt3lD/b6E9MYW/hj6ZWqC+SfMAcIM
cfyHSQUwose4D/OrlNR01PE0vMcY3JFW0Jucc+ORYORNKtugaPWWXhXwBNBG9oBZiSWyjci3wbBG
vGrEtDeG/T6SLukAW2axyJSql7OBwoM2RkKCigwuhROhXtnrxdSCtfe+OmJGI7DTrRSu97wGtknR
HJFnhL9feGnbXED+wd/DRfnyOYZ8OgkzIsDI/uyy0Nq5R5FJyWWzvRgPdmg2v5bkIHygE7Bzjhi+
in/xUjDTWcwRWUb+cdiq3w+L7tSZA0l+BQ76bKsaXi2Hv0l5GdFZ/IzsUr2bCYmG3XlPTypuTTP7
h+KZI5OThnxEgwl6aIthrRbgZW16QCxC+wvK3srLB4cMvYk/VO2IDBWVkVLHftbyItO9g8UhwLKW
w62HESWrY89jiD6ie5TooY4ooVx1jdUEDIUtMMnqyiB29Ok7vrLkhVa3UtHfSYlsb5aoaJdiMUD8
1mgKXXxGIvCu5cApfWTPswvB5haK8n2xhd2HuVdDzGavFY6ITDt+/xysyDZtpUFdVf0cB2uacU4I
GvxSkh6OR+66HY7Ui2zPVg4slkj3sG5wnbdrVM4S6A5XXe45kjLpXYwYYpTGNYyvswioYKcwtv3U
J1UbkxAwvu1SFsh8vgpMabH26vOv2fBYS/ZVW3I+4L6o/olrIdWXIQ3prW4FI3+pgl0M/JFeRY7Q
s9ScF7dOVz9HDDPaZEDBsJzrOFc5WGpCSuaR0Tjie/nUSIYgk6AgnbMSP7r1YCmX84IX5016KCPy
jJLRr6q3uMoAVE6+gogEjyufZ8qnI8kRCUbH+NgTrVYhZBRzxYB5itYw5QRLbNTVb8k6mtyhLB5L
jLKJlNQX1JjeoHn9jR3DND1+NTurJK7BUWwijxajblofS3O0ALSeTLrnIbOw+8XMdtvXZjC0I8mW
m01uNfbiQSkBXhCZvMQDhz7bmRWUC4BsV5Ce1KzfdhbM0P3nwGOQ7clqkiK/6hE1Quezt1oGFvS3
LS5RuKMpDjNz1+5qYbuGyU11UMm7o17Z5qwOYNdBRh+Guc0/lh05NZ8+sXPXkw1Aa7vK6T6n04HH
t5iyrVlaFKLDqLvRy8jVumAvRrRZ2CnSZBxK9w27yNZw8kDB3laq46hf1htYQbvJ3feY0I7b3e8M
C7BNjnc7nTcaMcdomSxbZLkc4Jln1pP8Va/ymKy4s1z3HT7xlj0e2d5YD6pGHuDwYQJ+9i4b3Spp
sRf6/ulxDMRNn46IdK025CF93fbh6/4vT7c4jA6JURx5c42LnK4zKM1GNfvAiA6q7JSe1RYkf9K3
aIpq3IyHg8cVPEaHaMUsS9sax3a5wMkjDtQVer+Q2OMNzXBeFFvPaaSy6yJ6P9Hv8Dj8du8fH0cV
seUbKV0EktDjYraeY6t2wlG1HOFie6s0NSoCmZ4S+v4iFPZfAMp2nwGOZLFzkEo/m/t5Bga8JaY/
Ks4WWE40BgDUn57pvG3aXr3S13HeXle0G7vepIFdxQYAJdFquj8ahvWyOzi5wlM4kxH7t2CzHVZY
QyTqSk0Vzuqs7REp5VfzgzcLOx2yj6hQ8Ru9TDlvMf6VgEGgLM/tVwpw4ABUGeUT7LsxuB2E9Lzu
2Ieb5RqRA3RIcA0iep6xWdbEEAnOEdliFCa5bjbvABnNMJ/5mMOaQTM0JTmfs+SYu+HT4B0vvJiP
p6jZNqtotqjLhqq30q62HpIdpcMHorgf9YlsmUacZ54v0W0pPRYtPRfboiXGnk+G82TZYce0q0St
ERGLXVfbhaE9RkaL+h3muXoTJ7eWHrn9rbx4iB16FCJJiBMZJFUXGWOLYJrBNXz7g9e2xbMVbM+U
rgjhvKJP6qqYGdbo7o4fygcKarRO+D/GRGzblHKVhKGoIX0RClrBU4utfK3ZYpVYD4y3kmj1yhLs
+7rw5oPceV03ANXR64qCKPO9GDSlBuAhh5i814BqAvQQx2pwlC5bjMkaSZRnIZYq6TUJPFLxlPpf
4it0kcyx7VqX2SmfImjbVNSxNAVoIWZqzw7R9sXA3rfVMbBNLv7idNkCoJ7/Icdo+UbNtAYb3mkh
gU4U7qP1SVvK7wFWFeqmuwqJe3T3HNP4l8v6Jsp4d00uzPWELiUZHtb20p4ZwwHL7L+4Gp4G338K
xTcdRsNXfdJK7Yye5RrgnA9Lz0TLOEWkKrGtDTh6XILT2ZxvgtTnGElhDSjL/OKBYIl2SDr/hgFN
CqBJPWXYFZgVjNObHNGfdmS+iTLKXsBMUiNpEMmnNUja2+sVuzYfvaNoCoDTN/bFmrc59C9a/5sk
4wIWQlFfrgIuEAAzFdEeNxTqDiBfHM6mTeY/ZNho8QJEvaGkgcdTvNn2xmAjX5Rt+4CuGeaOg3KE
5cbz6O70aiYpYjijy8Fs+zU9yb+jiHj276yxOHzxHh0bKvqRUKcyXVGFuSF/rdg2Rs/dJVmh1+D4
a9csJXgGvPaeaWf6+ywp+yP2Zvnck7UMUpKopof105eAwxVPc7Fhouph9bTaUlWCXasiOcsOKrtP
V81Z2Einmxwrw5MNRodkeuRfUXyDIl5j1C94vi96N1t/R3WwsWHrSX4aKTcVZZ7FFbZoY8noG4Xc
6jBxEhg1xss3yRK9PTHgt8zYwdzn/U/gniejTPJazoOoA4f5Jtm9pSZ0SLXZPG9gDlxeW+1kiK+q
GrZcalh0yjr7Bdasinkeoj+0An4ZNinYgDRBBvg+S5MO1ogKc2dxd5WTqwiMzFltxIpVZJaCJWDh
MszXSc0Rx8lGdWUhqXTbEbassSj9QCIoLoueTsub0FHtW2YAvgz6X999LsxHtCf7drP27cXuwwfg
qWZxrm/qvY3JM7YnVQoNdS6Qxw7VDJ1Zl8/7ZzlZTRoTYMRj7gU9wMZRAVxv7Tf7c7GsXdrQi9Jm
CmH8eJrZ9wlOZtTHBBk7M1eTdHFNUA8ETtFatnI3eHTXT/eJTEnImAZjWLqulnUhAI3z2TY74FOF
BSdqnkxfjEiwUPpRXV5DiV7Mepsfw+fiHf0ZfmV8cJciT9nlMSEapI00btvMWy2gcA0YU/BWnvmI
BqGYbKhP6i4szsFRcWL11ZgY9UxGxLSu6aSgA7HKwri2xbMek4GKKikKgP/nqG+z2ZK538wBOy3Q
NgcVE9nzmmgAXivBy36WE4xecPiZEoQxPYafVkQb9zUAPSkg4XNMLvsUuKj3hW3yCY2JMDbRn5fX
rhVBpLTPa3hrjfWavgSW+FLpJFjWCpL+V/D25XqCEToFFxjiZkXYWxt/ADVyo1u7+nWwUGYDlESE
/Mr2rXAIwsC5QwbLdeecFiXuHTLqt7rOFBQ2wC6IWVsT2O6LE03e9eCSo/0mXXxVFlFbni9USdRo
SD/iTBLns6G40vsDY+f5v5VguCP9M09n3ML/P05xRIt5aD0GDBLv/1j7suZGlWXrX0QE8/BajJIs
yxpsy34h2u02CBCTAAG//lule882Xc1R3ej97Zf90BFOZZG1MiuHlRfIelkZxHsvn4wg2fSoxTk1
6NqcfeiiCXBv6x54AuHUuHnk+YOd/ADGWNMUE3RXCT/AOb6H4EHECyNANGzwYp65Sz49VMZe9ehc
KOcSclbgfilfo/39+zB75yZqMNZYpEIf9jX+fIZ3krhoHTeouRzPc7mcqQ6MEbZxUYBMQ8JZodvr
fUFOfmerzsNrjmlauyXS4soJFGdTH1OJ9FQnpjhGRVGFBSTSdMTR8wT34pH9njsDxdOMccj9Sb3K
2BBDKZ4w721Bir1Ud/c/0az3mirDOGHVGHopQ96aRjUY2cRCepXIrxxgnA09p1IYN3wtpTFCAwGk
lOhOHmEOZztf+e7zMog8HlTQ2/HH9UWMhqYp08SYECNML3LMWWkKhDV0iYYrofAZABA5J0cN644Y
NolohVaiipIKMbSf6dg7xqNK0F2O2txfHd+3Rmwi8dJnWmiOBtXIW+cOauG1/WSTGCH1Z/9/6Muf
R9uJQAaAolhOZS2S6XgXRsiOH4qjOhk6T794qs22rRsTSQwEnTMxsdIUp4irhGxD/HQBq8GIFpLV
k4jKNfD1tBdXkPupu7yLzDEUNq9YmOXFDCsdFPtO+DT6D/tl8KUtTJv3+ai/uGcpDESBgd5Kxw5y
Vtel5WEk4HXcSvZWQ8vifZucD0Amp8lA0+kkp5fKwmm+pMjTo8HO6zHPaNm+7z/irn1tA9O+L5Jr
KgxKlXpT9FUKU3FqR7s19vWe4siL/EV2lryTnIXEiX4MWimxHJlxg4vgdJTHQHksjoIGlOc2ePMu
N4Mh6qhXeWIC40UkHbqF8JitLj8fv67IXVbcLTm8z6YywU0nSGVy7nGG1bvyirkvVSGNS55dv0SA
34AKIzBVf4tEO6Cm4maIZ93096Gyvd9ln6gnqYb0l4uLleLRo7dufeVMsHNq3L6Jr9sXXufxvNeZ
iGTwJQQlaC5ifTBtHQNo7t6Aml9YA/HC/ZCcO64y+JKdMStaXTQcrUvpXcuGCK76GnzevwVzT7MJ
iqnq7yEBWiKFIrzi3lWKf2p8AfOUC/HVatb3xczGa+jXxsIxbHLUROZ6IzA2zVE20Xnsj48BfzR0
/rC+/z5zl9NGlPVOx9+vXAf80XRZRusNDuZQ7+sxH+BOFGHu8QkkFF1oQRCa3G0n3UXLaD2Ktt6S
er1F5f9RO/Sctv3/AlTfyjFX2ujqLJEUyNRAvk1EF4ucUYT+aZJlXJHPTy6rwKxN6ArMWJRwbiZz
mCoWOXchtbwakelHvjk/a5iraJCKbZ5LOwKNNX/kkurwh6fRLdNERz9ybzeCtEloKmMsobFC7BcF
mQL4vwWiBbFky4u+xoKcgaResM1sWfwrHzARy1znuB476yQnIyJV3DEpsV+f7aBdBQoXmDV6X+9p
yNxnpcEuHjmBKEd/L4ji5Q6Wj3g7DEm8/kKB9cl9fRs8yQ7J83K5RMfpkT5tEMKg+vX5CS43+/EN
b6ktgIbje+fta3IIDAZESPinZoFftlYCDYj2iAWKoMuQFpy7Q//OvRNgoolWBM2aSL8xVFsXa1kh
0cIu7S/lqVjpLkfYrB+cKMUgzlXt9ErOoBQizyO2HiGZ8CjhADObl56eJUXEyrZ/bJe5L+EYd6Y+
UFFgwTH9o4KdFFHqhg8BZfYJAhvktg3Rrxj0x6g/jQuxWArjHe0K73FufmoWaie/hkUoI460TMTS
3KPzPq6U1rPsm/uPn9WIcCeWbqHmvY/KgFMjGI0kKxBHq7SjE3uL3SLemLmNrNgpcQKAYmibclCC
lQJmvF/SjVPbF15EPBsKfGvN5jLFqxJL6Qm2hU9wdd8v2BAWPig+putR36R7vD7/7hk1EUmD5wlk
jZfEHLIBmocp8aqlmBABMYjvnrCtI9DeWm43AefLGgxYRWGMcRsBAleqj+BDOqPmshRXJ2ygAl/F
Jy+bNJ8umCjIIJaaYFPo2FF5aJNP9sMmCEDmyUEfDvAbDPik5akvNANCUEA9g0IUZVpu/pkDvQYD
PEjVy0nbRHRN8cqzPE20XTgy8L7yODF4UGowqNMK8J3CBdq8IB7FTpWeRODhp0PvnGO7pZnv3Dt2
N/b5anTo7g1p58DVTh4MzCUBdZCxlR5FUHdfFl9blHJCW3e5kSkHxw0GYbSwvYhCjeNMsazDOW2V
HZ27xPiJnQvk38G4wcBLouoRLjaVVZPVcS3ntvhZosSOFaZEc/7uTfht8myytszzxshT6qTfL376
HK1BwLgHfdOVCA+8bM98mPWP2zAZ/Djl8bm8FoCsNTDL+8jx4s1X4Dg97YPVX0bIE80Y8MBM7pAK
YNehTYzxZsSTGifIGxzj2b/JQEbfW7JZRBSGnXTbG6iLoEHSQb6At32CK4nBjfYqm3Jbw/4xYnVL
M4L/6AHFghUX5+nJ3LlpJoMeRhqlSqLGIwpK6J0BNRUl4UbcwuuZ4eGtyYCHnJeZkCiw9dXxsu5I
HpQEfEQyd555tutiErCwAX6oFnl+7nB2gx8XBMHYyRVcw7LDh7wh5eCUNdHJ5QHR0ucqPj1anX3/
Vt+a+e4dKYMggmEVYTLATJDswYiobisrbFLOnJMLGrVFWNkhyI69KxpD5ZMb2WYAjxohlqDvHT5T
EteWGJBpJfmc6hVu/bD0vMq2BqyKB7eysECFBFsV7ys/n1L+vonsBuN0lMZCEWFPSFCusTBqAYbn
9e7VJNhdZi0+OdKo0bBHbapYg6ErJvZw3x60kyilamWtG40M4aDiFGsFg4J+cNrk9mey/sQzhyNt
7q5MpTEmPCKJV3QWpGGqhuTOyX4dEJ1wX6hzecmpGCbiHrOiQ1fK+RY0CCQFH2QwfPBqTLNmMZXC
WGke56f8qt3iHzT4n8DhBnJ6VLO4BfLZBuypJMYAhyqR0i6EPjXKg82IlW+Ya7dpoyPeD194s1hY
N8r7VnMvpInQ24+aWEam5eEQa/RbHZ1OhH4PMeVJxAPpk2eEPFGMq9PMMQfFCkTR5O7RsZC+uJLL
UT1D2stndvx3VshOHBgSshc1/XChH++Vkehn1HVptSHh8XfMdkdND5FxeDVY0CPzAs0Gv8II2crD
ZLGJzRfodYyIZjkVuuhtcUXFGwsDLcbhLenL5ZeZjQenP4Txh2ksd3FDb56zdpqGQDrWlOO/L+QM
kID9fOEEoLNNMKZqWnjdaTq66ZjbEZ8F7SSUFwTVmKCGtf6HaYnzLenv/hO/vsUwVyOymlYwuxz4
hdkuDNyDLu+ZlnN40RhHDnsbVGmUGpNeQbxDom2EdUUnkB0SHNx9hWad7+Tcbh9ycu2MGA0BkQKF
4Hc9yrTUBz144JHNoz4HaYEVL8c7O8c5FUlReyKy1LDHyswgEo3NoLJ5Xyveeamt24WIStwJftW5
r+NsV+xUIHMrlK4TzOuV6phtKtAoB9vB54jgfS/67xOdroM6Zm1bQqfj+JBWxNomiJZo36jzydsi
JM070X+MkB3DyVQ9FcUOtv5yBGQ5OjoCQG8UgHmBoxW15jvWfptcn2ilmWKky6eKvh8d0d7EdlGR
OlAPxvJrb7zRvbD/h82wPO0Ybyposg4eJwgdNy/Y50BTzIlTrtKH9ABeFV7r4yxn1NQ4GOCImuKU
ZxK1xqPX7ZPQQZiHlV2oCb9+fn1xifvnQ5Lvb8cAiHiJUIFWIY7ykRwdxJqBYV8PXACZjUlMRQYj
uoV4S2QMcrice71WTaSSwV523WqutrQT2ct87vt7VqOJJOZB0sqpGplQCgeovSYYoMLwlLAATwEH
quaKXRo6YCUVi14kE6sqf79jcnzOm7BRcY1V/1B+WLvrW12hbWgVfdy3+7k64m+SmAChr3VByE0N
klbHjfdxaF53lvvrJ8FLHyT2mX0lGjcynrlrmHmTRMm0dFpcYT5YKMZFVUTWeNCRq3kRSGFXV9sE
ma5bOc/7cl36/zvL+ckDr7l4DzUwkAPIhqKKaCT8/WBPw3CWUrUQAcheuDzQ9dbkbXAef2ALCJfb
7zbRxIDKb9IY+I/KvM6GvhVvKdoCK8lww39Y3oV8RCTxduCxyW47B99+1I+mh5G/0gb/SrDCU+v+
Z557+ugyFJfBQiEZ+s0MJvB26rSyza+xiOrZai27lYpCOKJqERKDL2tBFzFxJFIwYXT/TSLzkRtx
OPU9VnccsicUhg0DfKtIB6PnaXjdIq5+4SdaZmLd3yQyt3PohCQaw0Skpci14oQHynyGdAt3ufFc
JPGbJIrrk9PMs/MIkt8UVtQhP7sZR0f+fA3sNrAOn/CDMiUYtNEtyvNS6ozD0GVJtlAdBsUTTPh3
wXUhK3jmZTAojfReByMeH0Cn42LVvUHgIRObVkeRlcGkQOWbbya6Aj6yV8u3k96+rgIsuwElth2/
lDv7vNk7HS9tONfy/tsvZD5CF5+vNVZi4Re2SxQmsKpiDXsba79xwRWIo7GJbT6cVaLRXZvmBxgZ
O17f+xx8/vYjmO9TpWp6jkUcE+isNYLhXdQkPJMk3HCLnvcfRj75HowDT5LIKmorh7Z4dXd7+e18
cJ+/qg/e836u0vWbRozrvo4jQrsYGrVLxwmsBsTjqNaG2/VKIwqJMdhYeunawlQBIlofK5zX2FMC
gxBejDSwuVXjuUfPb7+H8e1yCk+sd/QzO86H+jZ+6A54WMB22ZAOI480Z7QKLU4CZ+7NN5XKNr0I
l1C+ZBKVuloPj6etXIEWMHae1IUfPfRIE2AzV+wOBIsj0L53WX1GzrBqP3jQNgs031+d7X5JjCju
LRM/Y0AREVkQvw5Cr8eWVQur1zgwSgP2OxbGMu5doyKz9KwS4Z9x3cPE6XYBEhPcQbd5TJsoxbwc
5DZWa6G9CfKQFs8UIkVIi/e2gHEODHTYUC7KubvGbod1T0EG0lKQMYlFV0LBggxuuizsMYjIx8aL
S6Kh9eYxy0jhIEgt/f2y9+1HcDbZ7Ql0WBRh6aMeJXvTTl//pnj1m7UxUFZeitGKddw54OkR1SvM
eGG3Ht9vcUDkBvoTb2IkaQSWCZx8uB2kkpzDiJjh19mJEi8uflxDEo2OkBCs07CWg/rOMbCZmPY3
LRkIK0pL7cQQ549klGgLJ0/9VE/oEh0Lj3dvON5LZUAMA4dZLhn0Uzt0cagbYVr/gT7n2iD2eZBJ
f/cfdqUoumiZkqwZbOOT0Art5WrgVLPBs0h2fdTDH+LKMNy/Ob+JHOb8jF4KcXqQ8+I5YUKQJRHR
O0ztkiNoFgkmgpjTuyr91YovNT096uDTZeu9xfAG98XMddciPPw+NwbZkTFstDCEmNZuHG94VFYh
yB0fyM8FPEtOgmZ9y1xka26yZNYSvyWzo7aJakZd10Jyj7Vor79CL/pMyNjbGQCIu4Zt9tJNhDEP
gVYHF4ZkUbiT3Yt9gt8KATNYnrTnVvNn3qfTE71FK5P7nZVdjPUq0Esh65WERnbNfat9XgKDd3oM
fmtGqGlqCSnCBtHVG6ah0e+C9gv7vn3MpbR+04bFa6sGAyy1d92wHflX6IBPWy0xpdwuBCf4pK0u
p812y5E663Inn4vBYlPOq+x6omfY2dnGfGg9+dg8OuXzl+B8xj53ffVcCeI3NZkQ8myepbo0IBCk
BJJzWbct2X+1H8Aq7tpxaRYXJ8oxEHK55KJ51qgsLKV6r4i3iEgGrrc9Nz84R8D4m1oMiIhjgiGE
M0SVTuPRLaenysZgsUV0O3WF3fm0Gu16+zU+B/vc/zJo6xDHC1AJd3D5Zl+T24AtQ7FlUfuh79DC
1n++8DrQ5h75UyVv/z4RYYKF41w1ENHatw3AeG0LI0bbvwLwZ9qfPKqb+dAJeScTL2tRkkzmSpxT
TbhcMaty0Jd1Sa7r4le6Pj//jINlkzr7doM374oWNDknOdcSq8sTucyl6I02kcoGcuOH1bE+ICGl
LJHIsPdoIuRcwJmUzW+imOsgRn19uggQlZLsID2i3L//5FzxWUSeaMPcgjSM6tI0IaJ01pvu1XAx
KrcPMp+XL5x/ok4EMXfArMRMa9UBkUEdIDF5JukXqkKY26M9hLJbm0Ta1W7rpAfXLTGD7gnbK575
5JnX0zx3FRRJF7E+DQUkpGZwVSZ2ejJiMdT0kSajytRWKuLwgqDZvI8iy3iNSfifylLpX9I0uoiN
SW+btws7N0RTb+3bX9srmlAwAsz5hnNB11Qcc7SKViTDUEBcSpz395FsfLBPZ+TxOeB2DM0+Qaey
mEBFGAQ48QtVDW/g9XFz8EB37YeBCoYTJM+58dfs1/o+SvbxmSHxa2rZ/xylbvdnBEN4aR8iv3dB
sfq5jXm5lNvbjoXKiYbsOzNTwhFvAwP3+0SUj3RcCpJ7wq72pblauj7G+36Rh5A8LgllGdL15dZB
Ku9T34EW7UcEdhKH83XnQGD6e2gIMrFX2ayFSqInLp7d+rLy/V0M/t6fb/aAVsgvu5G9vxri1acy
mbBGGJREyy44g9XxGCNJTF4fl3IQPnLCJ55qDISbinCuqwxicPtbCautTv22kX9Egi3WvmU83D9J
nu2yjP2GokcROuxw8w8RoYvQXCuxF75P0AKOp15uJ7+A4RWXp2cu0lBkNKRIEk0G68xpdqhFYm9I
iMeKAGZlcgTpHKYdi570lY3SDM9g5mLSqTjmVM8dvNPlAnEIorqHPrGTwN6GGGNb3D/P+av5rRbj
CEOjKLoLNUxjt0eDIiZG7//9WU87VYRxf3KYnUC4JUARp5fteC/5+nGpfmDvfRBtuMNdszH2VBzj
CqNG1hOTQg2W4maOU6rB4EW2O3hv1WLZvAfc8fE5pkVcs+8TZID7nFxNjEhAQRSqcwfrf7CDiFJG
+k90d4BNq+NXYrot0V3e2c49j6aiGRwf5DSSzSyWDi+DD3eM5Y3pleg80+eYCNumXhfmRSlKHGmz
vzogp0CDAQdCZl/OE0UMqugEHqvLtRxGrHlBAEOpKkFwbtNhyp35APII7Ob7sceq5k/ut5ur+U+/
HdudrnSnoS/MCAfotK6AL4esnc8L2+eKx79JYaAjH2Wt7nJYyIvzniUEe5qjJ5E8iwS9E5FDt2Px
wlv6F/90f//YJFsm7M2+VGoL59nWRCLhYjzTXg1UEFBz/eJ8vNmSgYK9GairqOisYal6krHWq147
S4d2sB3xWaL1qsfiyTY9Hn3fXLepPhXFgEnXNHKnW5lEXZojRosThibddrMcJJfbajaLwBO1GCQx
5azB/owctnF0UrcOFNsBbxnncTAb9U2EMOChX/urfGkhxDErIv7Ug/35lQPA1FP8YQsTEQxIdGo5
ZmmNz3OFLQSRe7iQyjYXxrtkLxudS/0yb+3f8li4qEpRrq8mvhHqacpKCsqn8myXVekKlhOfV/3o
dldSe1bqgFhfLjG5qSRu0T7dV/sWnt9Rm4WUPMfODAVJ08Pq4mLUveyAKnRiuo3IS+hjxoHkH7sd
islO4mmgl9IPpyNmyBZLt1roBWkXiPK5PTmzgD05GyYM1M952WpDIh1Kk6TXYBxtpJoG8qWfOW6d
d1MMBnOsSsNVEfAVctmJLYyVBvE2WD4vq5JwufeoBd07aiZW0bLWOJ8GHDXNi6zXiwRkZx3xHx7e
lksuS+NcD98UA9jBmJMwnpHKhbR1fyLYdZnY6jF85VHIzWYmFM1QkJsAt4XOrjvX26hR2qTAtbGj
R8Wp/HCh7PKg36l06W6NRy3qZaifKJ8p0Z/vG++8P5wIZ+7sKen0UM0rCVEM6I3XG93eINrdNcht
1W5v0+p84Ki7v3Ib32JZko0yk6oG27Ckg1YGefBo95GtrtBWQZeL/FUBeHLAt4rlxOf3odQooYQD
RiPLuvMKgvVbVucg/7/ikp/NWqiuIskEfjw07TDnqSkgnwiHmvoNT3Z1Gw/e3U+CdWLL/ReIUu9/
vXmH+C2NPcaTHJbtebhISC7Roly07D/oiGpaOugj4MiadSATWUzkZJ2tctQUaLZeJ5GjX11VRhNt
5T037/sUa2F8nseaz4tMJDIYltRhro01tFNI5+Wy/bAEva3bu7KF4o3zOe7va8j5dAoDZEldhsWo
XKWDd/XzQPX2Ime7NvdzMfB1OqejkF0hoRac4akBv2yKDTqLFW9qcB6TJyfHvLXyOFGVNsfJOUjT
nVwUiTEGiW55Pjn6bMg+kcTESc0F3AXapZeQTDo69KV6kMihei7shfng/7DtdBPsM3eP6JPXZzOP
mxPRbNjUatdUvjZQcvW+fvcOQ0WwSZHYWRATkfbqbwMebPHuABNEjem5DNUG2uJcNckWK3J6zld0
+n8/NGSfLNuP4uO+Vc4WHsAK8R9EYbfLx5IRK6UFmaKPFzra067uaW3VtuDbl3KZ2fwk2mw8+i2R
TaK1yjU3Yg1m+gLynthGv/zoV4vLh8l7Vt6u1B/+fCKJwZSk/s95agVYKVDh8Cg6v3Rv6Epa5561
03a/dgdslWyf+0CI0SBULPQrqle89y0103s/hIEauWjUupeoLYHVod5kXg5Kv+Pto1KKU/RycL4q
596w/CVGVNdFluCGNujc996bhUUuSNuvrog0vKX+gSodR+LsS21y1gz4ZHV7spS+pTdV2mDB9XBr
QVMPY819ZSu842TwR77ElmiOkFW5tUeXQhzzh8E2wc1cEAzRST5I3N561331VVAKYbYGC3FR+rEc
Z8U7aJ4xMwClyaquxxGuT/5AbezjYuubGheW+2KkOt0zIQaOJLTAn0MLOoPIXvVBmwjWteS1hI/M
Xfvf2isDRE0oSbliQFiS2euV91Fpdln65qODrtTEPv0Nw7Y+ASGVCWsKyt2oizDXFaJDvOtOxLLh
IYMQ2ab7dnoLd++cI7shs7wMqlacqEd5cYplvLkkmPpaLDa5U9mCRhrfRpC4yux4DcbNbP3J7Yq9
bdi49wsYVIrOYaLr7QA37a1X2Pqy3lzsjxNJlwtKCu9mwbIksvf2vOdOnXFCEI2Boejcm3kXAYbW
DvpxL688BzZHszL9jrd/n4TCYSdhdavU4Tt23hq9aopXesXz1XItF51TeLXtrx+5bXf+Ei2g/s/O
fto9nf0WHanPMTh8wNDhj764eexcbDzP7OClv/o950E9m1nFGladvobQyM92BZ0ujSFUg0iRSggw
wJwteueSOtrJEzJyXVgvyxrr1ldbXn5ptiY9Fcxc4b6LrUaKboLFrUbyE8HAx3EtDiBfWLZvYrXG
aD0vJTkbFU6lMne5ijJLqkA2dEBm8LhZn3dpZEtndNOpnKs1GxZOJTG3+HxqdDAlUUkW+txVO2/s
Dme5VFxpbbzdv8ezfaATYWynEHi1W7VIIWyFEaSo8tL3eKMfzrHTLuzCgM+p3AArwc7Oo/uo2Mvc
DXCxdYPw/B4t0LK3efo7mNssxnh4FzVVuo4dYZcNxC6XlMXovr6zL+mpHObuSlFe9WdrhL4YI9ts
KnuHrVe+YbtkCd9G57MTm1c6nsOLqUzmydI2RRdXI3TrW/vDS1AMQMP2ksuRzjPRWyPOBDYqNf1f
E101e8V/A+Xg1rR5npoGIPc+FBM0nJMx0vGxcIDWZr1OMYuNjt3Yom2tn/yaJf0c96QxcUHSFZUe
h5AW1gTT9ctl5/8ol1uO9c2FedMPxCCKdeqavIkk6SCnC2GHevQY26HAm/ieGxDSp2IYCNFaS+5y
k9reC1qTNmhNWuzI06sLaiUwCq34hNS8b8UgydhLySXJ6LdaNY6jgfjhGf3Vm8qLNfTfcrMqc7Hr
RD+2CaO/ZhkmwCEOLEqWl68wIoF9M2iOuH+HZ0uIuo6pJ11TZUljYw9p1GJJAYPhoRgDg6ZxE3v8
uMbO8xIl/ASxBzeDMxcpTyUy6NRIhRAXkoKocVWjiVhAwwIek8iEbbcCp6A9a4sT5ViAKuOxba/U
SHCKam5rOMSX+wc4i0cTEQwe1XonYNuALB2EllRr7RWMO619wsLbv/JkE0HUPieAlI9ilpw66HK1
neypsOua0DnaFZeVbS6qn34fBpSaKDa68ITvs+pCgih7+Yjtzulmu6fsQdxK0KydT9RiQElQhCbp
BRW+yvhZvklYCHGWnFR0kDzh8ibyLI+BpjjuGtW4mcPKe9+MpII5oIIMegPu64GnFgNPlVhYIDjA
IZYOWIpGp/CNZ2EJmOAVCOlt+QPUJ+fHwJIIgujCbDSaMVx3B2m3lJ1n6nnvW/ls5mliFDrTE1aU
p9o85RCDhLLqH9fv75sFxjCw6vTBRUXy2V7F/n2RPGRiGSC7VMg7MYVlgAFyXeMpK7tx7SWPqzIh
eAz9y4PUGay4mnWrWCLEvRwFoi7QXYCOjfsqceCIbXOJjapvpAQi4oRcf4nomrA7mWcR854RFWOD
zlQbmsUgUjRgkUwKxl+8qEIfvnHhLX49nWwfjhHkSzYWkvLzZ7MR50QmA07Y4Kg2caTjFmP86717
GB4FUPzzYr9b0PWnsX+rxkBT3/RyXF2oGIxugtZvJKWH5drIVYU2r7mGgsE9WQwwnetrZ57xejiA
jF/ahWTJffTNm8O3NgwcneRak+LKoNCHt8lxXbnrPgapr7JWj+dN6X8F/ChmHty/ZTK4hB1HNfjr
oRXSjcdaJk1MDDf7EZVkj3w1xzfO4+23MAabRrnR4yaDglTY+rS4f5tm08T6P0aniwwm9e01SVIF
uhjeB1qpd7tFHtBsOPr+Cux3szniZsPniTgmbilN9RqOGsQJiCaOV7fcZ6v6BVwuDkfQHKQbKI5S
cmQVzZuMXYjXOM8GdGNgjNcJ357ODhL7mFvkSJnzUFMpjCX0mCJIzy2koJRgIamvEldxsQ+Po81s
T+FUDmMESVZdlaGCnNseGZCNHBboh8W8748fWKTOawadbU6diGMdVSqPoOE/Qxy4dxwvQjxx8DYG
adHDsh62aFYwyIaOMpDd5W14KjXy5A4PNZamYiQ4yNfb6hV8R/ePejbJMv1NjOWcsRK6ii/0g/bO
+oAJe4J1sGgaAiKDjPTTeuDcO3UOu6YCGV+m9UaqoMYuI/qQ/XQg6juig/MXKgxXd70hp/WusDPv
sNjtQKff28kLcnyaDYb2s4VGVldy3Zw82qid8Vj65hBh+sMY31RqvSDXBX7YS402EIvPNziHb1MB
jCMa8rZo+5Ietbe+2JlIFP9/mA2lN543mk1/TGUx3qiz+vwi0nuKplUMDiIDkjuLAwhvxbefyatO
ikWJcfuXKuS1oPFOkf775CmgNtde66iNK9g5bz1m7n17nc1GThVjAEg+Z/FluH2l1fE9xvLnneE+
wFoTbJrnpiXmvKBhWJZsYRsd2AOYUzQaSRx6hCyHul2Cz0n2GvrRzPTBNDhB7GxEORXFnFsnts2Q
YyTmsALH4Pt77oDVxrX8s4PJZQ688rRijhDUw3Gv5RAl+i/rD/WQehxcnW3VmSrD4PeoNRg7zyCh
3HcuJgsooQTHDuZdxPenYaDbogT9RgQRDsUNLGxdoEGH3wM7+7iYqMJ2tfVjqSqJ1VF79rxhfYg3
v8hP2uGEmdWvIQgSn/d5/gsk/6Ma28E2ggOoF8cWXum49sC5CCz0nxAi08E9XsZjtr4z1Y+B41A2
O72XoB+IMQ7FNiLRMovRXE9QC/SxbtHelxX5AvG58ES7mT85tjiby5zKZ1CXTvkkowz5g4+OBYAi
mlXxCuD5XmoObMQ8FcNgr6E1Rjg2MBfMvVxItG5ovYRjk/8FdL8/HAMXmQm2iaSCLkiDYGs2SVuQ
Sibk7Dml39jLL4zRbb9O2A7AuQtz0d9UOQY7SsTqdVtALswFGG++dYH4cfngieGdIYMbQ/8f6F05
5vZokXX7ownUBl1pCb4amId92j3D0W3u9TbVjYGSs9THmXyCblh6sMayv4LEP3iK8c6PwRJdD9Oy
pM6yINmTigrIbXCNZx3zgc8/1sHSNWt1nbamAhOEnWve4iNdYmpgfEC4Z9m43vHucWm3K3UlrzAj
wTlFjoYsfbOeawIQH5Cy8qRVtLTsyjt5K1AtcuTMe/9vHRk0QalYbqURJ7lCJbNvyFWgTRQOclmg
0Pw4N6iG8/cxzk5iTGyEJXIerV4UrRbaUdY09B7diAqx+wzjGD+f/Ic3N3ZvwxgX7kOFcyXYMVax
1AaUpum59qPjLdBaCNaNvfBE+/vBWM2txvO+I4Mw6XUcjELB+aI1A/tjlQB72C82uvzf6K6GyENn
F3ZQ3/+oPH/EUj1nslEiuwElMRsMGkj42sMvH5Q5Dy5G8nlHOivNlERTU1QJL1pdZQJIKzkLYUpV
XI8eUkToNiCV86r5S2iItlvC0W7uSKfy/jjSxlQz+gACE94SycMLOaA13BkUotmPore0MahooRGG
l8OZi8Iw/WzImkKDS036XU85K+NuwE5nGK3XvhtoUC95137OOqcimNuoJdVJUi4SrNNxNh9Xb88B
59ngaCqAdd6jFclaBgHIedFHBtoy8H7G/JOLmRPsM+LIm0PQqTjGNISiqxrhhCMza9JF6DX/xREw
2+M6lcAYQ6vFPcY/IAFVY1TuPsiZRkAgEbxvdFw5jMcGHVkXth3k4GV/BHNmbB98Y4vQB/wFHFH0
J7ORz1QlxmvHpyFDmuumkgNgzDzJB2serhIvozb7NJtKYlx1W1cx9sqOFJzQLShdQNGuNhT5Y7IE
s6/DZ7ufCw6mEhnHbRpdUSOpgs9VEfWAgI7v0TjXlM3ZFE0Zp9oVIlraoIfYEdE4Mtav6JHYfr3c
/1Yc+2arCnlZKYlx6nGAgxufPFPiL4SeR7t/UIetJBTC+VKcQ3wjrXHF+iVNfKMnsWDXJ7uSwCZp
ZI7slP3hvmIcIGKLC0U9WPmVHiLYOhLQUi0Dm7fNYTaXN7EF1m9kOaaRca9oxuN41G0VNJWAogf3
dHjEVmautc+WMqbyGKhQ2zQ1OwpGzlE6il8FqRcbdKqeffVqjxgvCpaFRJ6rmGz3n9yrxvuMDH5o
l1EdrwMV7lyxu4kyNvJwYy6Um+rH4kZfDZkswlIwOnHZXWy6Vu389BhglSy6nDmWzwNEncGObggH
OYuphRzXPagZvYPp7HzS+8+fnHBmNjkxVYwBjUuZY2utglsGdncluPzU3j7vW/tsPDqRwOYMxg4r
E7BbGsqs4XeV4EQwHLzf0ckTtC2gc8/fX7FsdcWr7HKgnk0c5Fo/jlKCQzz5W24zJA/e2ZlZSenS
Smzx118c7ecqXiBfjWpkd1A1O8tAd4c0D7eq9l+iwX/wih1ni7PQ1ITo5lOQF8NKExDBfkTuGzhb
frj2ZcHzzBwIZgdoFVCP90ZCI5r66fS05/FJ81CKHWJLJaPO0KhD7bxAfJG65+BC1uQUESUiage+
+DZFEMC7zdxzZACjTNNeASUENUlsuR6D2KGLu39g2XCwRefOv7zO7MInsevP+ljiBiC+WXuSc6iw
b1jDpvAFoOqTB1UcH83ueAq1q1Yl8u2+ad76Pf6MtulTeigWwKr/DxeBAZBSl6Nz1VNxDoLE4/pF
9I+Wl0h2VJBwh4LYCVsn70MK7/KxyQOjDkdQxN7QGJkXb7Pz1YPvLpe3AT0u0xvHvbDpgso8KUNu
QMMrmmqO63WIMnPhBlbibnn7Lzihgcm8Uapz04yqcvt24VPxgPQAr64zW5mfwDGbHujMAi0H9BkE
tng8lsGo/oba1h7lAp5vmc2mTkUxL5T0XJWDmuOaoacLxGR4myN9G2EJ6pP5QMjDG/akYFsPdvXQ
xUA8KiEeuLDLn9BNHEeyBEVBCOFlTh34vu2iQwovGNpZwXnE3JiT77ws2LxApyWdlg4Q19pIVCM1
jg3RPcGI5ZNPXh/yH4i79sPrPtuWlJmfO3E2S+IwPWwmQsnOht4bBuSnJEcHjuqEJ/KFRwBHT17A
YDKxCVhnToKgUOxEbf3sxui156WnuTbKYMqgCwa2LFEbxRNjDBT/GZ0jDteJ80ITdp+ThFTnSaog
p/aOaB7Bu/OQoRIdOrtFQ1SHoLhqu3aQCjYvGcEzF4tJeHTgHB1TBaKP/4+0d22u1GaihX8RVYBA
gq/Avtiejcf2eCYzX6i5JEKAuEjcf/1ZOG+9xxtTm8pzUqlJUq64kdRqda9e3b3wcI6/7jAEDa/C
eF4my57Gp+R4osGImSmfwhiFD4F+MD79KYZgD/FZ7zXyeRbzMWKKUse0gRuuzhPMLU8N6VzFdutF
jHfBUNC7RIhzbl8kn8O+vQzG0tOIhtIyHp1ufNCSPHSsPt626qt3a/kQj/gu/rIXwGt9GLlO29Sh
TR0389mu0UotSauTn3v3tQKDPMu6Z9sQh9sy17fmTSjDQDXHIybFNO0VMyWbW2vWdtfE6O9y7vlP
o3lq5DeWPPpWqNHG1s3as5heuJ2HtyWvvNN/BXvAu6iNcXdsXVjvTZWwiVU2seWU/7SMHzIXnSlo
Vuzs6pYcD2MgHGeZluCsKSpDnoCc7Pl1nOc+yvcKSQP6NSlcuiNn5Sq+rcezQWRjvoVZZW/9MN5l
usG3zsaGVE08aXGQKg28mYfugG7AxRfifr69ecvD8c7W/ivMQwsUgpnTFNp7jRZy0SWGMKwmbrms
niyjLE/ca/2d2GhrSb5l+q5le5QwdyWlaqVOmC9UXJOQuPbZm6xTk/FLr18Hc9rRh417CA20TebC
37XxLq2k4XYY/uBnZex7d50ODD/w7qeuDPL20T3JA61/JPOnUqhAsh+Zv6eOH9cKW2PiElh0uQru
6qk2zaGaKMnquOgbTKD6YRIekunOonbkiz2b8/H4roUtOvtOV7q8Mqa8zuu4bN1AKEDN9f1tBVkT
CKAhhFjogsY86tk4wZUIQ4lWst7LY9AujtW99eDcNX+7Z40hkHkIrhFmSqf3DQtui13O6FovF6nM
shyK6jBr7b7lHh2IsiHVMovDqK0wL+Yg08knyeodN//jvb4WtQKbO5TKOeCU5nEd6UxEHnvO8Trc
Xs6ejJVSGCozlMNEEZdDSXXQ16K4uEJ6Ea3a9uttWRsKeLV1qwOTXjHI2vTzWHL05K/umgIK6D2Y
BO3cvcv/m6zVVVNg8pWC4ZjMp4oe3fFr+4tXXggX6nBb0Dqf//+p4f9ViGXV7zQdEAStMwlJNDtX
c4jsbeAXI/rUk/QlTVVUGy8y+zQUjwNP0PjV8o63P2BzV/GqepSajkvevJB38v02QVd+H7tqDWVY
cvUt08PRnNKg4EnUVq+3pa2il7fVErxm0DtUR5pk5Uq0bEK3ITMv4qK5ZOWlq09OHrXu2cgviX5y
zD+3xW3u7nt5KzeRFXY1SRfyUIuJyVdIID//rtEKS6KbxI6oxR1b3+x3opyVn2DPuvBVXhR4cQ5m
9SDTf8b21PlTmHVHtJ0NiG4D31BBPe5NXN06QkJcZP+WA7Td1cXI1eSRmcgiVqOBYmPuxJ43Bar8
nac7yrJpNN+LWt2LNG+YoyqIGudvM6qLrCSw7f6YVA8C6ptPJ8IiPmOgsl0HTtWEIjlSPQbaLHYM
zzp2+1eT3i16dW/SxJk7l1awPHdNPBz6yLDQano4dM/lY/pof+eXAS1K5iIwUfqMSfHlGDZy5yM2
tfndN6y02XPyhhMPu+Hwv/B+zH+xJDbGsPsif5vlznu1J2ulyUkB72zw6iJm/FRibkUKJqhxbJpA
/qHs6PbmztrWjOx/N9j14WjYzLRQT3ZtmOC/2YnFuiKejeN81DwYjV+ynAM5n6352ej+kPt+vgj6
VXYymtVh6o402btUq4TV20c4DL63SVwH37D6CG0qMWUUOyyb0Can8UH+JW2MrwiaPzNak1XRziXe
lAfzZKEPoYdM8+rNVIaRS9YWMi5qRazANf0R/c8yS7Qhz3qriwbKGgzg7LvqH5nxUgeFaRZl0CjW
fL39LVu32oFX6doIlS14ftf7r7NxbM0GCu46+mjKM/h7wVQ8yOpxLMadw14sxNp2vZe1ukyNmVHO
8H/Ebv3E9WthfDb8/1a+9+9J+miz6yxeB470ejng9tddp2GJ/Rz8FhliOluUel4w6UiN373M3VnS
x1gRdgo2kWCsIt6vt1T8u3eNtqYzl31TxMl84Sw2xd+U3vH+YaI/ht12dfbG/rmojSC+Q9AFbR2Y
ilR41WQaEKa/TiCwyaC3/CDrx4CUVmCiLJLT0Gjcgz3/nuiOZdhaKYgfmABNscvggVzvbEVUKdI+
l7FhpqGU6cXgR4kRsQOQccM7TPWOy7IlbwkWMV8PboO77kemOCHobzHKWAnz3jUeLGWESfLMnYiV
fth2XbNzlFumj6GVMO4Btpas4Wqn6M2mkw6atgY1RRlr8vT3lOLfv3L9hZN2R9rW8jyCmAC6g/hx
ndFAx/sZgzp9CbuHilZ0m6GYlFCj3lQA6ShfqjTZCVXXuYblaiy905npwdQRc53+YgUqrJU2ynie
xRNN8IZVJJ6aV9I9tORL7w9PaAx+GUhQu+RgTmVof+L9Zy7NSz33oW7caBa/DXHffbttgdYg+r8f
ZpvLDQKbm70FpO/ukM/rOcGggyr2yuwO8/0eVIu5Y379xy3PnpsGAxTOTcjR0eapMexQIRAFFzaF
+2o51TFRFK2t589GdmqrvZdhwzw6DAMtAAShsAYX/VrrCVUDoaNRxYz+PSbT42yjYSzSaxUGbBvP
ZZZH6onOedT1aTCiY7vXhQb4dEZ/NydjMJt7kdAib2VCMYYdOBkiYwIjt/qeTConMQYu48RLQtfp
6tBh5UUMGegB/OX2wWyu/Z2slblGj1yTJrOz+AKR0Z080w0bbLwuIkC8Oxu9t67lurzTAclF4WmP
4Wkg6YHUh8l+Mcz2WA470eoaNX5TNua7jusR2BU4s9eCMmBGXuXDjKnBPpW5UwemxAQntD+dcjPs
UEacFuQ4J2nEZP7l9oZuvH+4eh7QL1w/VGqtNpQwa8pkL2TMOxVWgt3lk3r1s/9aIP22Rs/0MSAT
Tf7RCntlqjEH3mA60TImIrsoPR5MMXzq+EvHfhXcj1oazNSJhkScuR5+Os5r4Tc757m8s2s99ZaB
EEtLNh+Y1fU2N50i85yUMkafABF2Y9qGU4sRy7c3dMNkO94yyABmGz3m1zBHL3Rl5i0Wms70j2k1
L3pqH2T7ZbKnSEzmxeX2d1K6x9tSt3QVryBeQkzkcmC7r9dm173rNEUj44qXIWudu6JHOESLQPNp
x2hvaQwU1V5mASNPtB4IbJcEJzS0WKA2rcDrfONQaN8+WMlk7ZzYpqi3p4GC+oi2+ter0oQwKtJu
EVUeRk7gBmr9SQAp+J8ELcdGbQDdb3T9d1cd4WvTCjbIWBAn4O2rGFjU5jtdJLdW48NGYo6yT9Ef
afHA3wkhhpPKyof3YNiDd+iZ/WdQqPCkLZ12nPktTUebbRvYtuOAM7rat0RWtYl+hzAoBhhG3hO6
cu1s2IaWo0eqbS/Nw5hF3uoX363F7XvPH5uqjBUoLMm9HNvWChOMHjrVxtQmd6lBECAbyeRnkeFT
84TXCXMtbiv9xoYCfrY85gJad0BMvN5QUOAmlbZ9GWf5M4rIjxXaMc/p+baQLVfAxUhjjFS2fc8H
XnQtRVZF6tGmqWIho2/+oQ/+7gMWfo5fv2EWZh587VDTQHeMyBbg/V7oGlLxa086mYTQXKuoAQk/
PY8T1L/SB5XdtX449hFy7IlzrvOvStwbxl5gtOEMurZrI/T00FLFXG9uXxUu3oy8jHNl0iMTaXJQ
tTMGcqAHoOT1UVHFjjPBbJ2dDSfY0JWddh2LAKQGTOvaazdUirGyU/wR47mqfzZmO6Db9uiEplkN
d6L1Fo2yslONEciBKxsaDr49hMLK5FNJLSMsSKl3zOvWZmDWIXoRWLB8+LBrHRiNjBQ186u4MXLv
QaErxkHDGbq368a8543PDwrjCdBOJzWfb+/Glo5TYhIfMRbFeSw/f3fRzHTqpfTKOjbc+ZjU/bnM
wqkxT7elLM/DessRSFnQcxfzj9eZPtNP57GdqyrukkPT/LT787fB/WcXA90SwywEixCCWV7OYrfe
L6aSI15HhW2sc5xikcFfHM27YSaPVT+7EZAHvXOTNgwVEkdwbZaYBqZidXtnmY6yzKs6bgdyb5WP
FjwrFPNfKmJFbnHuT6a/2+Nmw/y+l7lm4JQ1aeu2R7K2HV48fhHmj9577grzTgKKK8ijk+lQ259n
4USy/KJ4dar3wPXtT2DUWUAAxHQrtfGtxFDV3NcIpubQGH/oas9pXYzrSmXQcNAy4bi68DfWbwzm
Pw952QzISOdnKzuYfjTUiBQPff91KL5aUxfw4kuRH4bH26q64elQ14UvAKgKtt9fXcV+omOSEISM
XWHrg3TanyRH84ycCTOQtbdXe7GlPwzJf8vH3XPh9axU1sgrNOqeKjhW3dwEVJgYzZFU6ZPVI+nT
+3dNTu071Weo4bMMc8fX2rA78FTh1zkmchRAc66lV0CzWSYMZB59Hbg6DfNLlhdHRc6DAY7tQHc2
d0NtmAmfFc4dnlR0Pr2WR5Ip70mtkHzsvlkdarCG/47YAFK1KLUQ7VBnzTvNCirtfsZ1zIijznyq
06Byx+mzJkUe+5XNI2nY/OQ1nO3ktTYM6QJPUQ8JrOWPRZ/f2Z5lwKtG15A69i0XIJXffuq76ZzN
/0P+FrYGwwBMuF8E2Ma1HNNCJ9lhypHrx3BVNJMJODncvgFbqR1wI9CjA3mkJSW9vgJlLivbBy+D
l8a9ByPTz23YsMhDRzzeV88pQ0finPXR0HhB0hbHVqodptOWotgAb6xliXiiV58wUYf7nQBDAyQh
5M6+6O7v24vcE7Daxl57M3Pdook15u2Y38Yq2XkYNtgtBKMBF14P9hFOzuKGvFMItzZSIhMcVImm
0f1J3flJ5ESVPttHV0ZWE3h7SZON54/BlYI7BdTLhoNzLbFMG5mJiTexTPoYFPYLkw8JBoSRaKyO
/337XKwP7fCgKIg6rkXJuTa9utJNXDFlHSo9myEvxM5l3loPfBMLTAIHMf1aCaiZ25WunSbGZNyw
m+3IrHhAdRaQZHga83THMVx0avXiIG63EN/aDN1l1z3+1JCN3oQynlgXyHjx8Z51zomYRh6kOwvb
shXYOwROC7b8IfcCJNlEVJOrGGzQ5uD4zeOQd9W5FDtKvrWBeD/NhaqDGMpf2aS5mLoRzVYVnLvi
OBhpbNWniQ3I7dfP5l4Gc+NGgQKJEAa0KrAJ3uoq3uk7rVWaZ5jpiFHd1VcUwoZl1uxkOrZEwMsC
T8dZgiV39VzlcpgGJAZBGNN9EZQsyQ59V+zlNzb0wINbg1UATYLnsbI9fgL7V1hgU9nKe+hZhvGz
4x2lMurF6fYt2pAEZxUUGZvhLiHcub5FBpKsBamrNpag/zniT1t9NTMnaIz/bE1BQMP7TsAPAza1
5ofZhqxLp6+rGONKvcfR9YYfvAGmeXs1H10ZSEFOEyQcIHGwC9erMYWdDRaHK1Om/SdnKMvI7hMr
Irz175Ks5eE4Yu5YNmrj4LWTf7gt/eNewtTCLfZhb4Fdr7GcUbV1hRezijHIrQRgm7lPToIasqQa
x3u0+kl3Vrth3xfbDkwV9A7AmGtHcbRby0+duo7JwGsUMhit9UmbmRcUlsE+jbrMHmcNV8BTMklC
qhP6F+1rqw/Kwd2jb3686DhcWHx8ERQJx3C99YLKIaUJojhhTV9dSj8R83tBj51uQsb2zPK6WzSw
VkijHpAZdM6z4CZfS2t1ng7Khmuew0DLSOu6+Q4L42KUeF/YT2NVAdA2ysb1o9IQzl8ecl72p8Eb
7DQccrQ06klvYHL1OLN659Xd0gIAYAuXFSYcmPP1p2m/l0w0Zh3TPJj4U5s9oZxQDTu+3tZ2oyQc
1CKXLJjzarszxUE4lwl8Pa3peeJVcnITYR2KPHMjIxGYAtrYOzI3VwY8FFfYx8avg75+MsvMyeBO
tCo9moYhw8qV96zJ6rCh+ufty/QxLljAV6Tp4X/BUSerE7Zk61alDWG6moIlCeJnUzhP4ZTkQZf7
B8DcO4/vlvGAu049bCpQv3VkUMF9hg8Ao6vzF9v8UVuHlN2jEKm9186fjO7Z+I8vMBb4TtzqBIdO
+2aXQNyQtZ+ZMs4j/Q4qkdhRxy1FoQA9lnQuWtWtsWwn43XDSsQ7+PFpKPhRj9Nl7BEf2EVsIp99
+9g2xeG9R3gFO/8BU+tGQ3T1BO33cuskUhDIZ7/7eybeL3P6ndZ7TKFNE4hwC1aAoIEmeOzXt81i
tqkcx6pj9SnP/+ki+6i8KP+tu8CzQuv19fbqts4Mmdwlt4JMLljV19LyvDN0r50aBM8xYBqUeIcH
/rTXDH/rojGE5C5CLFi6te6nPGl81k0IPQo0wtdmHU0u/z7Ozovh0K+3l7RBBXKwIjxcC4QE071c
xHdOk6VZkhq5DWHAYW1WntOhOmJI7WwGgoSzixCvPtrTV+a/oMlrMLhw3oZHk10mcbz9KVu6A6vi
vjEdwLxeXfmyHStSNF4TN9PBprEWD1p9YfzsmjuCNp+P95JWWpO7RVIl6PIK5DegLOwO6HXz2xVB
mQZ31RAkXSB0NM87d2MjC4qt9hwTWCfiMnPN+hHtnNdwH5p4NmloAfQVhrwr1HCHMe4BJi0gATq+
ZnXxOtd7qMQGuQ/pAwpncsnaAf1YmRslnZIW2dzE6BVtI7goRaSaS6u+S+YEVXYprGfX/mnWMygY
D3mVRZ00Pk/dXtyxccZwjKBpHoBvPOKrz7BF0SBHhJ2XE42sowxtNNKyyF59zcZFhREHfYDijVyI
F9dKzSo2F2liNHFns7gFS1DYD0Uqv9xW2I17eiVlZQ6mqpltIbmKs6K4pzT0TBoAezm05Y7Cbi4H
MAQ2DHlsODzXyxl4JVxXNCr2+u5gesV9V9t3LRn/3F7PphhGMdmboZ0pOOzXYoyON2MyYz2FQfxI
ARwN86ZoTymwhZ27sPHYLnHA/y9q0ZN3VsdAs6Ce5yiuSHsoQH5xMx6mmfEiWgOjkPwsyJsyrJK9
pN72CpGdRBG1DYxstZGiZ4kibqZiH05qcRa/k70YdFMnQDJEBgUtEsF2uF6Ym1Rwu5t0CXizAGUV
hwrer5P5h7zaCeG3JCGPa0EK3CREideSukbracqUijnoFKKgEcnv51Icm/bv22qxZbcw0RjxBaph
wINZu7S+tmxj5IOKMaiye8qrSR0tjKr+Vbp2e1J1lQW15Tz0gs1H9B+5b0VlRbc/YctsLJzNN1YD
OEErzczo3ClrwBewvIiozINq/MKNozCcY9Mdb8va0pH3slaqSQ2ZdLLtcdlOPf3be2T9r9sCtg4O
+S4LcSIyF3A1rw/OqGqWJPms4jJ/5cXJqX6AkJlYr7elLMbnGktCJm95ZBxUl4FEtVoGL9x60MRS
8dyeqvpEyPfbv3/DQbfA2wV4QDxEoGtLTn1t0DaHk0KMVD6mWOd3aVT3Zob/Qs20dyhaNDBsMMpk
Rxe2zgfgCBx1ZE/BAFgW/s508F4bIx1Q/VV0h9r/7qZPnt5JSmxZp/cilk94J0L1RVemrgn/oEDW
o2QgmiMbW07Pjo9OMebnwjzYzen2fm6p+ALFIZZjAPHX4FWngbjjZ02MG9S7fdQ7Pxo/mPsudBTf
QWM2b7QL7WPIFjDQQVb3yey5sHqPqljV9k90kbKOPfN4qBy3iVDGZB0tkrdhJXkZaQ6WW1cM/k6A
t7VeFzWfS5oEIey6iM+XPR8zDmSw1fe18D8hgHnhQpwsbj22dAe229IZBr+dgtQNketOPxmSJaoX
oo1TqzjgtZEogUmsnTdt616/F7Iy/VyXYMvaaRu3ogyG7DT7n40hqOf/we574F1hNQ789rdePO+U
00A5Z5p0NRx2tPq72JYM5cTudeY7UVqRbOe2bS3KB12WQlnA0ls3r0jaEqUeI2B2qEETqKxvg9ZS
Q1S4zTmhbbsjbuOgkPVc8nJvfJc1qm9mDLnsItGxalvoHvWaEKmgHLS51NgRtRUFIEmPpnpoiIhX
dF2Da5Ek91PVtTFL6xrVFv+UGdjcgjskmsbZj1uUMx292XDORWeSo7Zl+TikrDymMvVAfq37nZPd
WDwSDWgnD74PtnrdsqAR3qTZmGm8cqCdcS8gfRdRsmNoti4/EjQo+V6QFUQiK4TKt8emS1XaxfTk
N/eJdxDNQ8vQCLa/q6rqaDOBm39327ptqBFk+qDQwq4u+fpri6oZy1AdXHSxCGYPOea4qH7unOfG
7gFXNBHGUrCacUOuRZSJHGFmdP/mUnbuc22RIOvM8L8v5L2Uxay9u3264A1Rs+rjATMtpq9dG1XW
5wGZ8ttithYD/3HhkyIqxyldi7HHLCnaUgwxrf4M6X1qhaT9fVvExpEANkaabtE2REorN0RZSWUi
tzDEcr5k4rUGlzrJ7YNfdofbgtaNQBa0FnA42DeA5peAbOV168kch9TQQ9xl4NxPaf1JNd8AjE9p
RAaJkkhU2gCmJv65ktazYg+O/73nYWc/l92vgf6Y6WNVZkGDA1UOcIrPRflI+1cqaCgGsMTa/Eyz
5un2V29tD2h/SCP5PqiZa1KckC7z58QaYiayqPSjBiU62n0VVOzo7bYgKC2DMcILvwqJp6moC8q6
Ida1PCX2Q9+QZy6qzxMv8h1RG28uaAnAb10PCK61tq7jbI5jnpMhnk48uxuoewKKmtEhULtF3h/d
Q4wowz10KeA3H2m5awUWfTGOGPAAGLwHTwbvRfuAYanp78b6pzb+uX1UDn7XtauLrhEe6GM4KmSe
164u6Rmol8JGHO6ihQZs+LjXceDjdXThq4B8DGgTMOpaGdTcUK7lgkYXyo4AogWDIwoUQgw7jspH
zxOCbAxLYcgc4Gauti3TM4XzlwEfKWgbmKkG/dg7mYKiAFOGc2HGw2OfFzv+4MYGAhVyl6QFCgLh
F14fVjKyQs8TglbLaS6Foj8sv9wxAhtILegcCB9RWIRdBKPiWsZoao/mAi5nh8ZsUTFbDKM25SNt
0yLymzYLe0eoKFfIVNmpp6NxlmGCPhk7V2BrqW+EWjT7wBPor2xRVxe1V5mAUqrcOmBy1cFJft3W
xo0jRLYb8BYwVQc86NVmInGS9KkGxFXXdSAFhuV2eQ+gSyWX2rHaiHvOP4kNTqe5R///eL3hyiMx
tiwM4Ma666PRuy5wPqZiwYuzC2CFphe+kNdy/ok4L7eX+dFsgXu3dCYGvgZkaq2ptgNGNOpj+3gC
ufGuJiXGZXtpFqVtO90xUpk7B7exOGwnKI7gOMJ1cVc4td1hFqHsK8ir2jM4Y9/qxO4CQ6MlhjP1
907uHG8v8KMFwwLfCVxpisonyWu76ePSZ2cbhVppEzGwq2ZoaJ7YJ5SQnW5LXG0pHntw4BDQIqBG
34oPUYrlcDKMnq4uTWaxADTA8s4dCi90rGx+KFp3L2G9smpv8oAEoyjGwvOPYo7rK5lag+cmZlVf
GMr6HCRPBQD+hv24vao1metNjANv1kWot2QzlmW/c5mYo70CiUOIySpsIW7OvZV0RdBmdR3ObCC/
26nIn/uBo+PINLGHxHLGyEaT1PtJJHLHwq70aPkakIXAqmRLo2tkcq6/xq+RrxS2rS+GM+mjNYvX
kmVfqIuOKz6Xzp2RqGHH9m3sM55bsAKQEcM+rxGLUmo+C0L0hUCDUXFspPftkA5wc+bdYXwr6/O2
PLyAQInRMxzvyGqznUqSrsZAr4uRWjk7Tq6fgHvboWrVz4UBJ19QFAS5WqlvaZX33sGw6rILKmLw
34mbu391ujee8m5SXiC7GYM/qTeXJEAfkEodFBo2ojS7LM00QFlxvYO7rJNRb19PcQEsF0zQhWN4
fTgo+8Pz1Hj6oqyiHoKcZ82Zs1lGVcXaPNA9eui3CS+PuqPVKTdG8ycoj60dpF1jHI0mK4+laXT3
mfD1Vyep56ivE7VznOsA6u0rlzwK2OrIY3xAoPJ8Tqe0ZPrC0MwD3S4y9aQNDnLYWMwhmmY2R0N3
RehSTAi2WmoE3CutHVvxdmveOT34iCVIBp7xVjqL0Op6q6opqRkHGHaZk9yzImknLo/scV6qghM2
Is6qhP6K+510xxRkw+6owA1tg3Ia+a+hTwgIZkPbwDOz+ubRk5MbKtfN7tGJpeTIl3hTjRh0LMvA
S1Na/hLT2LdhWZQJ4oSeky+u48PVMkkyz4di7BKNJmGj+eW28fh4dSzwhgjKkYFgLvTk61UqMU80
H6b2UtloulgqbaEWGaFD7/q7MPfiaK93FO8K/GNYYGQ/VjvaNUuQapqQZfQsSnhhk7DVGSZz+4kX
VTxJXkdWgUJppNNZEbT34/b8vSCoUrm96I8mCsnPxSZTd8Hm1gRbXilRGy70q2Kjf0AXrS8JLfJz
OQhAPVkgaKb/2+P6pkwApFHgii5QeMtXVoNpx1W5M7cXNCqtAp/B7UInyixkHeUH6NlwAhWuvbu9
zI+mCicLniOCA4r2D2scQvTcQ/GU1V7KXqgnpA0FehmVVcSabjrAG9SnzkqdUzpNGEw90/J/EQ9q
P+7xUpS6ZkaY6Jskuw7HTWuqQseVw/cyaawg9Z0/udTyjjqGDvNe2SGw2T22yTohu2w50inw1fAi
Lmz0Vdjnmkh3e4nRX6ipxUtBdY3g1sSsW2+kJ9GU4kBGMR1GzEkLMbDTPuq2MUK4Oc8ExJ+wbewm
qsqBf2N9u5edW7k+b9+GSB0sVFD2bOCz17fO7EaUZllDfeEcyIPXooqjd1iI6MQKGgB3Tx4SaZ/r
wifhbZXYuO7IPS6xHDqvwBFYXUHkkuoeqUF16bMyHwPFNYo9fYN25ilxcPF3VOCjw4V6IOIhswqH
C+nxlQM0sy4dMtSRXCoQIJ4KBzVfDtVT6Lk1qjvy2hXfbq9v+YUrE4MyC1hG1OaiQmgdRwqepdks
fHUx7Gw+GoviAfvey5ZtLmsBj4C1ALddVzwjaTOAhsb1pRsTKsPW6onKQ8BWtfFZJMUMT89IyDDv
RJEbYpFyp5CJSg60kFntJhUzOIDL4uzpBwaYRwbI39JA8x7e7oRYG/oJN8pdtBN0Q0Cm1/rJastX
iCb1pWlV1BZuyGh7oBNIC+Br1aw66XKvBcCGFwunBAgDkjAoUgN4ci2zHlSZ913XX2CZ/G/cLb6N
tKgOdSHdKEXr14M/kiLs4bYGeWZUIfAwJEaF49bB2Cd7/RY3FMkFowt2C/9YuELXXzNmVZ3ocu4v
KOd1ntORz8ei13to/IaFBjSIhpwWGjs6KPq+llIjwdAIYfeX3JGPnZ8cc2ZGk4GWRPMd5hhgJC35
Mjjpjoe+oUdAjVCpDIYndnttmEdrLks2qP6ieNcHKQg5Vit/mDo9N8759n1cl74uls7FU493CENc
Uf+00llZIQrXidtfTKsVLyQxOnqWRtb7YdYm2SPNuvI5T7zaD1ICOx2ZtQZvtFWN/EO4kx8Hs2JB
jmfskddi/Azw+3uTa+sMH1ffqdywPvckdXes5NYGYV40IFW2NBpYp145+GGYncmHS4uqmMH1e7BO
+p9kbOqwVsXp9hZt3DUgnahKQDkC0shrG1nTgUhVLu/UqPpwUjMLiqL403L7B8a0R7oGKdNp9/y+
LanoC4VyVADULiL+a83LOtqxrhbDRVH3RctPc/O7L055Aj+kPbhmulMVtqHosFkL5PZW8bcOCr0h
q42xrYaL7ul55Az9RL+WaMZa5weflKfyTzJMwe19XaefFtVDogIxoYNqLTwHyze9C4u9CRU/uVkM
FzZ7aHgjJ++uL2h/5Hg5Tq1j9id0oK3OXEx5JF3vL/iZ7cEC1onhr+nJnby9OvANtVoeQZi55e8P
7HmLs4RnUg+XATjOA5qitqcJyPTJhmG4M4p5r4JnSx66uILUgfuHN3HRgXcbMHejZXR45i+WM0cV
WPIBbt5PTqq/4Iu2//3OgN0IbwaQ3EI8WymUbP2WzpkaLx3PvjeAcPz5Hwwse+W02aFJfxgEhYMF
9gZOKpJQiPjXXRczPEKZ6YvuMlF7+oImmq+dzr6bTV9HZjbPD9wu/ChVhH1BnQrm+w5aPXJjzg/M
FCINfOFmMpjq8m/a0QmzAka/ftFY2DEBghukWWIHWZWPJ7RMsY8DUIedG7/O10Az8cYhSbdUFmAp
a/9BVwbzlM6HS+awDB0HjK64Q+jgvXBOjnnfZ2cuW/VUCI+fU4auzJYN1vlAS0S6QrJjnZIRPS4p
iVpkTU6qyfxj57vtuerLKahzqz06Bk0Cs/CeU5kZUep3iHNQyRZKWKEor4t70fdgn/btXh+MjdOx
4TYsVUIoT0Pr5ZXFH1HP5SvZDpcmx5AxEIvES9Zr/kUg53YYhl7JINXkFaXFU9jOZDii9/94sCeV
RX03zIduAj101H17j77Zyb0HAxUqJLhOvsvpqZzcJChNUfwfzs50x20kaddXRID78pekKNUiVZVd
tsv+Q9htN/d959V/D+vgoEuUIMIzM+gx0IBDmcwlMuJd4LxV4i7uCnVjIV/e/Pz+Ra17EdngzFpS
6A+7phblpPM1bTj6c+lDXxVKpJmMLYXAy71JFBJILn2ORev98PoQxYRTLiZY8B7VVmjdPJHmx0Au
Bi81xN418L/bGNXleU85HoDLUiMknVnzgyS9UZp5DsejnvWyk5jG8Ihq1WyrodLvjKQI3bY1i9OQ
alvai9ciIzFFFQUYOfiyVSaV9Agj+yWnUDOWPrbGwZd4Rqd16DVkn0V5emxbZV8241Y9+/LKoeGi
LARhajcyhO/z76hnnS6YQz0f+3ZPBuYiCzS+aHpzLwn7qXSaLemz5el0/vRY4qFP8l6I1Mzl33/4
ogZNpSmPo/k4lMNejiJbkVJ8Vl4qSXXmfEve4+ro6IBIEAwZ3EVTs1smXOvmI+oOnVtbFTgOS1DY
6ZplS5NxEgBQulO1VJ10fd5YTVdWL4V0iEjL65oy4mqsI7UZwIjM7SB703gXh8e+/mH+T0F4ZUH1
RlVqDeNrSyUt8gmZzFpqfzRS5kbpj0H/E/bGRqZw5csxGgvdMVTxwTWsEgWIa4Y0iM18hO4T1k9i
fNK6L2IyOciCbeQkS0K/WiQ06RgMs7/gc5d//2GRhKMv6GJqTceg5u2igDfeRaEbJ05DEUJ12m9t
m9q1DDBy0y112Wfr0PRugYSzasj81qP0i76Vg3k+0mntHcp07eBwB5keq0V7sMawsgUtojinhZk7
GQgkhVUfbTw91l3K5epDH4lSmM4ckFsr5xOQql09Nga/Ipdd5Zv/SuXD1W3ZNW0HhPLt2b72XT/G
Wt1EQdOFZqUSq4tmV03tmaqOdK+locMds/Flr5xyPJMpE1HbZD+sdR1naZTHsVDFI3WXRxoA5kBe
p/H/Ckp/7Ztc1hsZ9WUlh7oKZ9sC8WZK1+Aqau9jkVSTdIy09E7g1fCaFV1kl7mwBda8nEYimTzj
6EUukNfVwtHLsGyawZeODfq18otZ/e71e7GlmzUFG7N4bVAc1tQMyepo5awyVrlWasNKI/mYm0P7
kNdmaGumoHhd2Qrfby+Oy2tegcb8fhXSZpDWuhhtJdVGoE3KMe7zcke3p3PG2dwa0OVBCc6M2joJ
37Lp16yQ0cjzTBxE+dj16mcZww2xtuxIm506Vfe3B7R8hvP9TSiOFHhavLKAA5/vLF4Wuj5FhnxE
Re1ZEV1JfKxm0QsmcY/Qwr6magPbfaMkdfnBFsgiTzseWaBq195N6D4NidX2Crr1PjqmNDMEPCl6
xC83VsaV1xyRFglcLgJS4TW0Jq/nII0zhlfqrXTU+vZH30Lm63K99LIieJbUEgyRgHhTb0iBm0jV
bHP8hPY8V09V1P6lQBoHGU0M4Df0OMlsqASeTzelvn5QfFE5lklu19kfxf96+3teKWC/t0mWHJop
vvBOMbWgNudGUo6NKsaxLXVKg6qJj1S4OnF+iY1cf42qaMhd3hm8axStTkESg6BrnSYSunE3dO0o
OKGsFaGTiiG6T1bXZhsb6Uq3Dj1b3jOwwjEmgS99PhNWNYZlPOrK0Sgb1U6T1Nh3Sd0/FIFVuRNE
DkebWfWK4neOVJm/OqGbNpbhlW2GyBhLkPbS0tJZHVGDlhjdUHfqMTZ/Kt0ip3XIrczLfHnj1L2y
ydBD0knxoEcvAobnY518JZjirlER35+AtvRNaqeGoNt1mRZ7TSzjXVmNqSekbbjvR2VT0vvy1OK1
QFkWHZol71qrbAVCGddSP6pHCEsPahHZsRg/T21zGMXoIUgQMFDu1OhnJEX0EZDd1iS3zJ77uXNv
L84r+x7YGWkZXQyoPmtwiuFrY0flQT1yXMMQkTIbJ5cHiOSvt+Nc+7C8whZiraSB11zlSxY6mHUs
l9oRo27Haub9hPPHgB2zGG1EujqiD5FWx6cc1WYRmIV2TOoaMN23KIvuG/Hn7eFcXqW8JyFc04Gh
B0Nme7586rKkidyO2hFZ8sjVhnFwRmokCO2gKdDBcJukrv4fPhUSLsCeNcDBF0hXNfcb7hFTO44D
5d1hMoB+mKnqlW21ZYZ05WvRe6HTyMMWEua65ZaGit7wD/UYlOWzboGnC8VHrf5dIah9eyIv0y2K
etA8Ab3QWeRZeT6RUxmFVlFV2hGnpXvBuC+VyA1FpOSlX0r9J5e92+GuFDWWIiJwJZOqMKnQ6hEL
5K4vu3bSjpk2i53bkznILHlp2kvdPNbOiBv1Q4AC75uZ5aiXtzQl94aQQ92f1ApFoEGatFMlWZFo
93qfzE6qKYuLE3RAVLi0NvytylkIDt9Ih8LGhFR8nAyj1O3FpPnX7dFcabUwGjJwhkQOTvH5fPYU
X9I7JZK1IzZLchXZhj/ZqZDsS0jQpujEEs4p4lMHSH4aRpuRb3y9K6+A5aymXkh0/rAuFqoK2ddS
2DkaQeyohf9pSOG4Nd+UMD613wzxPusGu229NJS3MHzXrisqonxHcmZO8HXzf6wSAHcoQx3l8Wc0
aw64wR9J8wzEmlYhrHMldnR5LKGf/32CxquKAjCAc/LpNRosSxbugVbpR78HauOPQb8Ls1Y45L2F
K4QsFjuzNiW8VsoR0XS6Xbvbn/3KCadTMiU1XADXQFvOv3qFdDH5VU8uioyxG4xF6moAiJ0qUpqN
l9f7WFbJKHcDcpBITMBiWxcI/HDWlCkkW4vneIdsrRtb36vIf0qAbPqKM4UNfE288ILe0+vXQF20
xQ9Tfii1Uxn8Sae9FUa2hNZ4QxEF9VSKKZ7RolGh3N2elGvLYaliUKcERo1i03Jkf3iR+wbVI0VP
laMqfferyK0a6zedSNeUH5eaQ1f2Xj3i3JxsCYJewWItHcZ3wjE+AEzVKvJcCGZM4kRGGxxkJdj7
/oGv9maWo+OnwMIexSo9qIm2N5TW9btDGLUHPx+9WgsPaah/uj0Tl3fT8nPINLnV+VHv6eiHiYhg
p2ZhOulwFXaD6Qqnkzx9K7b8D65GYS9R/6DZdVldNZJZC5GDPYpaUDjljPJ+EtfqjscrbxVQv1RC
zL++2hfFZECYi88cZ/gKCTIpsVn6foRiZzMPe7/xSzeW5czO+ik+3J7Ey/xw0a0iVxeRTeMJu8oi
arHU9bpVdbIIyylTBW2axhmy4jSPimcGHe8+neyifb4d9vLiJSyOHbQUkCvioX6+lMpQC0Gy6fpR
yF+n+jkc/0kD6q1bt+7V0X0Is7o3ZCFPJzEw9aMSFx51/j8SeBUl757iAdoImShihe4gbLC2tga3
2qFs3DzrSAGO3KvJYTSOxr251RK/siyZQCTsyVmhOaxbSn3Y1ZWhI+pa1UvhJtSDh3Asq7s0zTPX
FMp2Z5ZoZ97+apcH8vLV/gu6+mot8u5GmCBT2cNGdGkTUY7vi7eg8tvd7UhXTjlCQd3g3UwN8KJc
nLf+pA0J6zK3fkb4jRjWgZPJkVPxkMsPSX3fh4ew3FovVwf4Iap8viyrstcAsROVwxzQMLlubwdb
qJjlmDy/apahLXxlvhxn+GoWS0kXwiDTdDobrjQfNn2qrg/iv79/tej1UgWx1PP388Sz0/Y1kL7q
/pasz1aQ1RqX07rJhW7ZWaPk1oZu+7H2WKp//RRgqsDj0aOVgMCvK3mBFesI0lkcvlYQ7Bqqh06X
5b+p/vXe7QV39aOQbZBgsux4sp5/+aAvx0oWQuMYawArdSmunBKwxv8QBW3FpdtI8QES/nkUsxLr
ZFESOg65VNyZg0QD2CR/uz2Wy7cGUrY07Mn8FxijslpgiT4DNPZb85iLGdrpWSU6qZWaWHpZzT3c
vNkeiupXitzNRpp8LTCQUbqoy4Vsrasa2JFMkyCO5tEfZgzL9Ez34BRmuAhH826MjfQgtXKz15K8
2N0e8togjurWwi5DioyUgNRoLVqkKAMIdGEwj1r5OotfsQ72smg4zBmajNGPEURuIh1UTdj12n2/
1HVokEJ3t2N1sq2mOEAwujcRxIrE6N5oFlDjZp/5Ek3MOQaPa4Gn0XNbQ/2CLI1LIxLY920a/0HC
pXztBNEncfOrJ1VQC8eslMSljKLuS32mGIo7CGKcoYNkoeCaodJ5lTRoT/RBRaeOVfNLbA06WFC9
cjtJ+DVmc/IpEoVhY9VeuUXhhKCfyeOHZ5CxOhXLrlTNdOJUNGbJiSfNFXO36L+F4t1c/NNWz5L2
/fbXvLIZyUhIgWjWQc5Y44CnaLLKyc9RlNKEbielxg+/BVR3O8gVUANvcbb6YjDNPllLChtVX6AW
6+vHdKqOhbXLjAcK+W0WZnYy24EVevP0S/f/5HFoZ+FTANHIbx8C/aTQdpPywYvM4aHhOVTbybCr
zdfOPFTyY9FADt0lIQ3VXq838qZ396vV5cGkgCIBeggrcC1yLqi0NnxOxaM4SwVrO639z5JeW69R
q7eZMyaKuJc7o89wXVPZ4KocWgHY4Hz6t1MjmJcVfb7ZQ64sAtYQVsV3v7aiwDZkX0Tq20hzUM4D
clChkcitK2dIJoVa1v4zztqMs9mQRIorJbP6TwyAI3RlJcpFpyEPb9Ai9XsIe0XbpTtBQxnVLcO4
y8CZxoufTz5ZP7SqMUxbE7LquJhQJwB6fVQE5FRDu6Mt5TmlITw19+SM/if8D6U3NUx8ShCNTP2i
0BKp4yzzBcPuUimJHWRRrX1qDuq3YFbqwbZGrf7ShpkY23Xf5N9SfGFaO2iKgEeLZnUIYQZl4oLd
BNDhy0LgCFbE5dhkU9O504Ae3r3eG7wv65oi7U7rCj3ao+ikl3dN23Q/xF6Q5J2Aoo2617Wp+lFQ
C/+uB32We0yRHzhGl8/DAf9YQ7HTWdbKHXqq+Wexo1W0cd6+c2Y/rgYIu1TlaAOD0qedsUap0UVT
BIGDBS/QeG5tPQnq1PYb0MqOLMfSaCcdlVQFCaXRFgRatGpopc+GgCWxHc7W9FBU8H3F2ZQ9pQfy
Zku9NPy26jT4mmVFs9FLXeesEDcwgUFhgRt94QiuEpOoMax2bgQKe5FY7gsJDVapHGPXKnr/IRrk
dueH4t8myv8vKMBYikfYPhurB45YS5FY9JF+nJJD99UsVHcudlLjtdHfliuWSEgac7lzFcEDWg2v
FkMYdUrJm8ZSbD/Uv1pVd0dd6C9fF3TDORp5N8GdXfjUqxwii0q1FDORcpDAhtVc2UdnbNgryhYF
5KLotUTiiOE64S0KE3h17qd56c9932rHKf49Ns2TElf7oX+M8sxue+1pNJW9mL+0ifUzGbZUKtd3
DrGBnAEyXdYKI13F1iprFmafzM+fFrmx2KPTaue5dm/EtS1B8ZQQ6us2EqflC51vp/Ogq7WigNdK
UoiCRyX8GaZfBPzuor99Qy0DY/UzrWiH8odVjNTSmwQwoH7sqtgO29it4ZQEmMxs3G7rbIM4yDwB
J6UMQg1hDdzoutCX5Foyj1KRm/u0MSGKgx53oKVJnty1shukeuAg/dEAhzHnt0ZvSs/srbfEkLuH
KRuk4+STKaU10sCT1ipHQcePUWiT+E7tUdf3tVz3fCncUjFeOyTCwkQHi44w6nboLLD2zrPkaMYR
UW1i/xilga0kc26HQvalD0RP9B99c1+pD1ZtOOKiUOILj8NU7/JyAmTXOWXmasJnYwh2dSDZNZiQ
2Nz6fRfVaMq/lAnRZeSngVlaE9fbOglE6un+UZL+hHzEuPKk5iXZqVXg5uKMLw7FMIW7TWoei3rr
y66ToyU6YD+MgJbCjbaG4Msthj9Kk/rHDMqbXUSCaIe+vpGBXR0j9qL0DpY9eOEUIEihUSIpTJ4x
VP8qBoCDWD74fwTfUYRj5DevWjB4WiB5iA5jlruF9l4/Lxkk9iMK1mRUphAjXz1hwkKm+UMqezTV
3A7EzBMhkjdwVm7vkq0wqyNb0f0wMPtJOMrRZLfaXih/S5GxEeSilrEMZuEu4ILAa5ak83w9NynO
EYlvCcfaTPby0NuI7eoD8APte90jDJ42vmOWrZNO6caNe8FmWEIvTko8BKEFwLk+D53FrQABJQ5O
voQun+EKqnEguqY/+xJWgJhnzIr2K1X6z0LXPmO7+s+AvnGrkqKN93KuU8B+jlLHnD7dnviL5Pv9
hwHrooDP5NAjPv9hISXyRK+y4NQ3O+RHcO9wFESAqsJLtTsDrjs0oSD/lOEsjk9Ai/6jXHxaTIRw
YXOl7CCByu3iL3Gxs6xPXe3Jcb4rx0Mc99Shaycq781G3TCzu7yTeC7wyORWZC4vFEyAo8WKL5f8
ZsGbwHMTidZXFyHpGBuOKTJ1pQmRCqL07dm6vJeWwItcDmkF7ev1ZIWxqsHgDk5WJJ8GY7AnxCRw
YtwlWXj3t6He+7yIsMmU+EEbnX+XVDICKcVf+FT5pum2Ruw1qjTvgvwHRA/vr2MxIiC+EC6XSvCq
R5lSuZAydU6xxgKWQH/vEOT+Pb2+hXu5seAuvx0qKh9irUrqhpyWFaQm/M2ndGGw+4NbTJNrIUXg
5aH5Fgvq7IViEt0FYtwc/oeBWiRr4Ilpz6wT38pnOVG5SE9C/CgGnl48pnXkWt1WF+tKxgaidymW
SZA2QPWtzjOq2XVmZXF24m3mdAE6vvWXUv2XwsNuptOb9vYQ7qtccLXC2EhLL68lDc+Id7rM8qZe
azUr5pj6VosjLr+s/Yyor/SQaYnycnsm1xUmHjyo6PPmgSmDaPCaBVQhtWEaI7axWu9H9yMdOgd4
bQmgaJQjBicqXzLqiNjX17W/sVyvxV70ktl/+P/QkVxtDdSx8lHA5dRHLHDA/kutEicU0KlBsiqR
lZdSKd/+friAiSlrsXYWA6nzkJXUyYLVKTjVYqkczaxZZW/Eb8yzlzQtVOSvt+NdvtDArNBxhcDD
/kdk/zyeKU9FrowadrE9xHfKHkMYCG5ZjEP+XI9FLO+txJzrA2ijxPx9O/a1BbTIXeEfy+qlgnge
u52KtGqaGSfuDB7hPLV0TxU1d/8+ygJChWLEgQBl4jyKjLcZmCQRd/E2zzjbROnJKqVpoxx5JX0C
uwKwFq4ioHPuivMwQTaIWdL62YnOom1oodMOUKf6gwiHIAxHT9CCXavbYWZ+FvzumJpbmc2VJBru
D+BektRFd3i9WkWDFoOlTdi7QtOwRT1uvcrITqKR/ZS1zvcQXQrtpDA4jsbWd3J1/mlU7SGuxcnz
sZDY5236ijhY5iQ8xuwFo+gErdztDCVTvYjW69/fPKBjKMHzUAftveYwVjPG9gkSO6fWEjyEoZ5G
bvimfq43FZmv3QUI3LONobQBzVytgUq0EqtSl6mpPV26b/bBLhruY1h9O7xpb6+35cQ9f1JqMCzM
hR+Mvgw4hvOFAJdK7kSxz05y5ydfcQ72XVxGx+chtVRWniZvrLxrO5jXMnsY6SAZdcXzeEanWLme
sYvE9I9lJTbYn4zLfLjPgy2n4ncH0IuxAd/lucZb9kIvQUf5ErS6wDxi1/eS9AjYyIEkHrTAyh5D
+Ppu30JnEzOh3lmZwCmNiq4L3izex3pdeIqSWY9k+rED4FhxjCHq3TSohZcsCCDbS415mKzWcJsm
1B4CrUr2tG+fgqoUdmqcl/shVoJ7URmA47dV/0c1w4nnaZE6+G1WyKwq9d0kNzx0C8P0qOr5UCeT
duNuv3YrUIKD3c55Qiq7+sB9Cp6VkiLejML8h+T/NRR9W5ISjz3kqE3gTCKY3v9hUdH6XXg0KHau
6+OZYPpyPdb5CaWAh1qaMPp5VMP8aLTfbwe6XE2cYJzHvDXhMLJ+z1dT0raRgDUQFtskTfjAZ1Lq
thweyWw8Zf38ejva5b7kUkfqFY4QJR9Uf86j+TNvSksv85Oi/9Mbh4UhlNV2PfyrBukDWPVPWKTf
jviOMT9fwoREPwzwAxhZbGzOQwZjGw2ihBmKFuJ+BmR5ags7ESLrd4sY0mwX0Gt5qClWXTjUHOAQ
DDixPSnhWHwTk0L7IiNONNlGX86dbRS60tmlmCh3c5vL34vOLz9boVb9DECR9K6YZQE0SK3UfjQ4
enoqAM6NAV37YFADQN2841XW11sf5BW4uCE/CS0crlK0qYeDU5teE3NwtC7eUiW99sl4xdHrYwr5
z+q4GcOgSXh6FYAp9LsJbvYxyCcvxV829MWDpSTQPLe8Zi93HIcmuFCk2PCMYM+df7Op1/ESn4L8
pCMZVlperv+ozOIeWEIThjuLx/TtRXIlqybgwjqHu7KAN1dZtZnJkQFCG0t2UWjpRaAP8JYB0L8P
htL/At/F7J1MSczPIWhznRwtpRw69gXycKE2gnm+/Xuujh8xDzYI1C/oBefjn+fUos5f5VwpSeKo
MV3CMO8xVOyTnBaiVbwEKupe2OFaG5GXs2y9W6jJ8lrB0nHJg88jd3RJRDFhg5qj6va64CTJXgnF
v35mM80k+jSimDrulfMovjTiEOhP+WmQDqgp2Gn8qafVMxSzY4gDvJBkR1ljA5B/mX0uQVHOQO4I
KNS64CRbSZ+K08zZM6BToj7xOt7IPK9NHlKFC/8RZju1zfNhVXlg+YG12McjElGQ+yXHdLP1f23/
KwtaG4ABfeb1kzo0fEkhZ8tPAR7ICRyLSvg0+p99kEjB/On2OrxMbRaFBDSLFhIFT/hVjtsGY6VM
o8KUKelu7lUS3M5R8nkn982WYuDyzdcrDzwYKlw8H5d9uJq8aKrbcDGkT4TiwQ8+i+UXUbXVAB8X
Upufk/mjsbZU3a4tCdBpLEI4gNhqrGJCO25AQ2IQTifT9xpDm90YcRDv9ixeqQ5SGEQMkS2F7AE5
+/nQph56oSI3xUkKS9xV6Bo/h3nl+NNrfsAM3i1NzU62MohrixFeJ1sY8gnX7epI65U2MWYZ/rRq
PJTZa6rd1+JWNeLaOfUxxupuoI6T92GPgXwTTwjX3s0lZHg0xZGPUyA0bqzGayv/Y7Tl13xAgyKT
WxtKHWBrpqW7LpGd3ChtpfwaN+1BU7asVq6tDeA1gIVQy+ZuWG1mcejiWOh532kaYJG4Jc9Dnn2r
A3dlh8GPQzzYIkkBTrcaUzpKVTvnSXkK9DzfNbOhVEDfO3k/jVl0yJGn2pjEK8NiTLyOIRjCXVlT
8mYrTss87coTliShF9D3tlH7+Uu7aPo79KOADy/vBhMUw2pjjaYZxZOJn4o6yv5T3yHVZJaC4W5s
rCsrYuHSQ+JHGYdIqzACoPYEp4LFVYWq7PBajuFjIr6q9cADt3xO6Ty3ynS3/D8aXDsFdZMQ+xoc
KOwi6z1K+a4fqhtlsncg2dlJRpWRag71Pn4UVPjVN+Xd2WsNYz71Rjd+T6ckip0yhunsDpNaHNpK
iUSnoy0Qu0qUCG4fa/peVaDQuVKXVZqNFbzxMwEb8bOdfJxBgqqVbVZh3ThTPKkvyInVcBRqK9z5
2A0ZO7UNh9GpaljMJJ9VC0EC0eDfQiergSdAJtcdGp/Dn7gzx9FLdX/oPhW53g6HuqwTxa7QL2ps
Y7DkaBcY/VK5zP2EPwaTDp6iRHR348stR97FHFFio9zNor8w65ITqxysMtTJYivlTs/KO1/MqHo3
g3iXg2p0jLk1JjsKw0a2mxoNkt4SF2PBIXo0MRXY0G+5TAC5tRc2EpAbgHWUTc7PFtybeIuCujnx
mVq7SJW7ImtdxdpLqYJ8bXCPeLU3Q/YKkvhlHvyNhOjisH4PT7GL5yWI2LXQcZSnktkZqX4amsDL
K13inRI5oV9EG5nuxYm9BKJqsPh50nlb6wpUVdzF/Vzqp8LMAcOgOZPWvCAyu24h3bePg7+xRzcC
rmXbrMpSgHkV+gmmh92h52mhCdyUrqSptpH8EayvGytryUlWK4sLHQQ2kHMu23XbKTKNsB1Edh/A
8H7HSVU8KJH679zB64BMgHljVMzqa1PBWOhzpfDKYdD3wuL8c/uXXPumoLb5qJyFxFktKey21R7f
LMBkteR21l6VdhTrNr7n9SBAX/ioJLXr1IIELdMRldRPLcDGhg4nPXHO/Y3tuhVl9SrILEo2gZ8T
pblvKWoa+V7VNhLAy4XC0qcQTqOQegd/PN+BCLyi7VCoysmHMgoXUJYOfnKHtpmjpF+lyNxYl+8d
mfN1wk6DXkIXZdkN68JHKOLYU2uxeiKFyhxwwDPK1JMm7rLoRU6eJ/W7KH8VKVGLau601K3qfvJw
sj4GKvShdOvGvDb8Dz9n/SRq9WBUgoafoyiPqo/Mp/7YWl9b2RvjhyHf6LFcZqTAlEg6gBEsdhfM
9vlks/aT2NAEAwtwUX8ck9ywgxI4pE8254E2rU9yFnAXcKW89Fo5ORWu597t/XGRifAb8GBC44Qu
IIJ2q8KMrIQJyFDDOKXcj3S63CR7+/sIdAC4g8GiIQG2zPmHhNFcpKysuTFPpSioTsJmd8W03HKH
ufLlKFEAL6Ueg0bT+khtiqYrMLvlSO0GT1D+AAB+FKKjeofxpcsz/a+PFSoidFAAbgB1U9aaPn2E
cWsvJEybKd5rMiX0HL9WtdC3HGkvNz1dPh4u/BPkLBja89nDiLmUZEwNcAzuH/KmjejPRy+Sb23s
xIsUGOz/xzjrjS83NCpE4iTDbJsooSTRV8DIu3LLP/vKJb9EAnJC84E/vbd0PqyHiCVu9osQUc6h
4Jldo9hiEKR2BxbZ9VNfuOvb2T8gSoyymT8KXtflGsdPbu5uL8wLHQWe0yo2erwvNGVJwleJq4jQ
pGAEPoa3k2AP2K5l2ddQ3uWZ+upDN632xuxW5fgUa/nnchxf6Q8ugNc0qTZ+yUV1b2GGcVkuqQeH
4JoUoQcViNhGtk68UegnS3lzV6XGcJiUPNmRePeQT33Jq9rAuPMnWbq7PRHXwkMER/mXL6JQZjhf
Y6FelbGVE14YLCRVg8YtDdLAPDbwkrfuZsTG9RzvWm1j2BcPh3dcFUcghc0FgbY6/5q6ELUY1ZJT
97NKbBAo/sOo2tlGxenq6JjT/x9ldW1GbP4oWKKIL6LTP3df+tihT/Kn2urTLFtxdZcBE/sv0HLU
fljYCP20ajYTSClsSoVf0z+3P9PldNEc4BlMAQOILdI+539/zMUM3UPrTur05EdvGkXJaP5j5ne+
tvF4upwylfoc0jZA3xBjWgPv/ElIUBCrx9NsIacrdPiojI7gf6PEWg0qtU/BQTt7I725PIEIuiC3
8LvDBH5NapkGJRy0QB5PkvYJvBjZByr/z7k+bSRrV6aRt/ASC88iNBqXf//hMzWdiC1WaIynCvYl
aj92Z+bQ9IHmS5+lqNpIqN4PkfNVoVLbotBJwZP+9LrdjnyWn9CqmE69y2n63azs0eQMdyrV7lQ7
0R10aez99y+fu2/1XrhPf4DCb/eRF452+Wf8U76U97mz9fK7XKr8KBYSsijU+S7KKmUgdo0/xNMJ
gtLjAKKjFDCmyrek1q9NNbVL+DwqnZKL99xoxrVAa3I6NQ3s9eE5DMHu53aL9vbfSwcs7/2PwVY3
WGdCwMC4ZToZc8jydMSidi0xOCpp9m+u/qybx14oH4vyEAkbK+rabJJ0LBoaC/xvTSMWBVHt/aSd
TqF+FxnCXZ7YOgikv979YCn+C7La/XNewCEWq+lE9XZvqJGdDtND9xiEu1nY+m5XtiLoa/5HPWzh
fa9SthFeo2Uk9XxSYkCv0XelkR1R/GUoG0nHlQwY3QyyADxHQGsBEznfi7XBvsv1bj4JNfQIY2++
iS18Nrcgx0defJenG3nbJWAEQe2PEVd3XTLICRohRDS62TPV4lP3PCPG5lCPwjt5LB5Hszzkoy33
G5HfH4Grg2BR1wfrj/Tu5SMRLk4XifIwn97ejpHtHV8eCvvHU2Q/WXZmV3ZkH0eXFN8OncoJdnfJ
Lln+YIfer1+V3diSDVdq9/zp2+Nr8eaYdr/77ttfQnuyZbve84Dehzvq2nbkyvbLge3mGu7nnf1p
//h4/+/LQ2j/+/vf2yvynd94a0Srm7W2zNFoBkak2YX95D089J68m3YAiB3Lwx7lAZjLk7XzH3XX
+tE8orapOdFT++IcBvse6Lt9UOyNy/769/0wy6tLOE7qUdeD5Tc9+Xm2q8t9RinLo7avJz/rF2B5
zfxpK8VY/tLVROBspC6kVnQELvI3VOeHqZKwiItjauKRsEvKZONKft9z6xioUcBjBpYHTWQ1MGim
YuJrhXiS7ML5hakQ/8XXz0ntb19+hrZon9RPG9/3yjEAM/C/kMu59+GmzCK1nweLkKryXXeSQ+oK
TmtnzuvbsmB/oMNhN172pjDFJ+df86Tcgdez9V2HbKPooc+hFzZ3i+x9H7Y0Va9kKGc/bXXYS1Oc
RIbETxNTZacJJc8+XN+jum3IU6JdM0UnpUE3RRU3juGrcwIsGacnBdrHGj0l0fWXJqUWT0bfPffF
Ic/uGvNXonbfb0/+5QDfTRzhgi7HIz4A53MP7LKe6jiQTqj+Nu2jVfZ2VuL47U5y7+SSsjOa37cj
XjmM4TIrCpYwnJHQq1bbOZvVtJUSXTqhzqbOmR03kiPH/w4pGl75g97dJ/1wh8z080bcZSjnK3vh
UMPRoQq9SGSuVraidSbvZk065Y+CeZhViYI89ivTP6jrw4Bt88+Vnu8kY3c77mVysoQl/wEwRnNu
3ZqL046zujOlU9zw8kgeEuFHi8dy9BQJGxWQy9rEeaRVxtmXcivFo8G3bGO7+ykGr7L4Na8SN7z3
Uea8PazrnxEsHNkQqCUYbOcrR+yNFh1zxtVMu/nJIlNAM8bXsBqNJVRAfaSwfgdcs7fDXhsj80WD
mtaxyrP6PGpkob2mqbl8Mg04nZYXts8G1rm+00U/BXFjQq+NkSVK731xBEEjZ3Uy1WKUzLFZyKcM
BuYwuFFjq5AqK3OXcZNWR6FP7BQbrdtjvNz7C99/US2iMKpwhZ+PsWxDfZrjVD5V4hGcaZc0u3x6
DbphI5+8MpfEWYZHRkTXeHW4VX6qRJVey6exbByz+BniSRhHJeg7DnxLu8d25fbALizNqICcRVx9
vTQf+1kzGr5ekdhJivVHYef9G8AaQXGqsdr3gqs2Fv6ghk2lzxZCC66IW/DHdvyn0aoH39q3mT1U
+DaxzJrI2OeBvk9lw9EUSC6hd/sXX10BoDw5LhZhSVbd+bco4kzu9K6ST6XgxT7Vg7h2cw9AulSh
bFrZvgHNf0vL90rtChUYUlVqJByVQKPOo4aTVIJq6Vl3ofYbnzJntKKdqLglb2Tx/zg7rx25lSRM
PxEBenNLlm0rtpG7Ic6RofeeT78ftdidLhZRhA5mBhhAQEdlMk1kxG9+8njFQ6CyWwOJ+tQ63R7y
/LcXxyRXAqud9hgEhyUfVdKqfmqrViYpNzUkhOr8MHlJvDGxK/cOlm8kqGigoXdjLe6dvionMw08
VkKUvXrD9FROipOH7U7QM6QRRD6nQjW83jiM12Z2VqCmJAcEks+5+J56UPWVQKX8Ke9+IE3aE2EU
8Lq3FbJi0w4zW/lVC/Lu9pyuhp31pv5sMxBD8uKDdqVc1JVA/wGO9lgdamHcDXpqm8NZl74WcfGu
Cwc5fEBuciNTXfucHyMvbtscCkVsxL72lA9lBf+/J3NpcCG7PcC1z8k1gFIILm944y6mVUlCJYu8
QHuKPDrwMcT95vdYngXMEfyu2/duGRnH2yHXtiZwl1k90CJHA9VzOafipNElZss++bUt7pvxVUZ3
toyOff4uJsahn2Jb2sghrieTxyPJ3FyOn/VmF5M5ooIg4OUyPSVypOzbNtTPtWBU59sjW4sCFoXU
aBZ7vNqBY6BOSh4U05M8kd+PIdZwiMb/rcEU+QjXKCUTmgvwO5aZX+Vh/xCX5fSkC1N6MEPEusxB
CTdOk+u77DLKYuHnqaUDduGd1OEX/mDgj7bH8pXsXjaFs+Wp/cbcrcTj3qTkBEoEruQSMDtYk5x4
cSw9eZGif881azxInUl6oHlBZYMqija29pwCXB6X5LF/lE3/b0a7OMhmC9CKZxlJFzAZSBZeE0C4
RMdRyMum29hm8za6DIZiv4nlNJRqttmyHRRkA0hRvCufqlS0jZFX+8C7PHrR/F+Tea9EG1vsejIv
wy129VAKfWqBDQfiGDlaMjpsOKfW3qu/B2RcBpqPlw8vQJnOk9r4ogF8Lf+RFMlDEEaT3cq2bAS2
YNwLgjZLR7fPqvetx4Tt9n6bs46rWZ37IUhZ8NRaCvkYZqFbMXnuUwp//ufon/VvRfIrRjTydpzr
fU1lbSZ/Qb+Gi7Vcm0kdBqWAl+vTVPn/pvBjuOi8dOOGu16PBIHqCRaC1zsV6MuplHAUHcw8NZ+s
JA0dgL2MiV4z1KCm/y/j+RBqkc3paWbqBUJUtI/NzDbUItuHA1rU/2HWPkRZLMLen6IuHxmQ6aWH
ppmwvd2SiVtbAB/nbLH8kPmvs87nw6TGLhOKzElBArTGm6kn6DJF77cHtLarPkRbtgNnOaBc95g2
SUvqg9V67c6fmtfR8h/iapw21sNKY4AFQc8anQrKgldys+pUV2GnlObTOGY7GX1Er6kfa0vai5G5
m7o7q2mPeKCeVbl1xLt4TOywlY5S3n63Iu9r8RJ3xi8r9mxlOioSjx9ahUEsPaeKbo/ezkDyjFVw
HCHj5KrdxR0p6cvtCbv+PPM6lilHkVhwIy7ukKkK0ZsHTYeG5TCBneVul3fNsFO9c6aaW2fsSmnP
NLgT6VGSl/JgXyxrdUgKS4P0QfL9JbJOMNDTHHsuwQ4qxHHDdnS8ofmtCJ+CVLbbVPhrQQhYxbM4
MEkNqQYNncsdXAsz5FwolKcOtdkdPXLFViNxCxu2kj7BuDCJRe4wq+cvchm/FAQ4eqH+VCqFndWY
Hu958xmf8aGt3vrnLKg2jtnrdU8fDDU5ExUT5NT/0M8+HPJWDuPL9yogUh3WEIJZfilSik5i/E0o
re4v017QJrOdIZn2/BXph11OokSHOay7xHfHHHF69sDvePK3BASWBzpBGAiYT1ihdPmMxd1vlhRk
BcsM3Of9Rtq09ZcXa0AULGmoPP6yYEvOxtRcgaGWP3vx5Y2mzVPcJwN3DL+AVzhr6rPwlc4rbmCO
lUwHRT1r8VsRPGU+8tzVoy+L94PuVKZ1uL2xlyti/iEwRNFYgm0Ag2Kx00QprXHfriO3USPEhZN4
X1UNFpeKkdnokv3l+iMa3Uj+O5dWEKpYDFtAdC/JVDlyy27C1UW2pQAOF32tZOPIXRkWyhwgzaig
k6ot1x6eV0XcVl7kmqZwPyEeZqXTvxGUYMPfclW7UgxjUOBYZ48qUIEg6ebf8mFTaWmimmE8RG4Y
BZ+G4ls6HcXutU2O3fCvVu9SUbcj6VlG/xSeEf9rjqIQ2hUF5eiXLiQb76M/D6CPqdSfn8PZSefA
4nBZAtvQyZXGWuxid6TiDEYxyhTbsvrCLvrgzgL98TLMBUrZ8jVU3nNzP2hxcMaKrb9nKgP8Iur0
eHuRrf0mmPaYZYD9QLTBmDOmD1NkgDwepUGNXa9P3ngRPMdmux/Fzpbf8goLuPyIORqqu05nQpFH
OdxO9I2ld3XYMi+8HHkbz2ojPJIXScw4YPrUJFXi5vo9JbKnKHahvwbqOTfOtcwyFJKTLsb27aHP
I1t8DaSEAR8hGkpFZ3lxxknlm0XH19B71Q7NyjaK322wpai9clbNPYo/ou4mdcvF2LrAFyutDBM3
lExw6cg22XlnChvJ5tpKB5XEea5QYQAJtzgsishQPc3sE9eTUwqEiJCTkwTNOdOOipDZRT46SRc4
iBvYOP3uKvO+S36ibLqrWsFWhccUjPvt6b3KFPiqs4UARgZcMbTlFyPXA6ifXiMnbhIkr5aHvWte
/dDQUcqsH2gPo8fj2cIIvOoXuX4TjxvH59rE00OZO3WcbKiQXi5sQegzHVZi6mbDaO6lYRxnBact
v4KV0wzlAzYzUBYDXdZFlChSs15Km9RNO9C5ZXgep7cpjV6F9D+Nh9wGmTBqOjySLsfTCWHaBarO
dGY5FbIzjLSNRbS2IQCIwLCedQK4uS8jhNLUKzgjpm6V+7xke/2HN7TR3hOyTcTxPC3LvWfS8QGL
CnGPBPYyVJxMZd6WReaORxHRuV4/xONp0F0vfGnlT8L4Vm5JE6wMDtsTCscMj6KLvpg+EMBTmpZ8
qLiTNfLUTsDYVTmL8vvtZT+/hhYj47rBcGpWf8RvbrEgCiv3xxzCvqsqb80ZaU0RYIj13rQPUfVS
yVsixPO+vhVukWR5VWRMyZhlrqjl8cEYlW7XFs2vcBzovXRWdaeY/hbSZmXNM0TahMAkeUYvkTZ6
V0vebFLuRtKvqU0OmlrgIeWG2RaWbz4hloNDP5p9RbKAUMbyUPO8VFCTOnP90Gkw0UW5ZHin+p3R
5BCVZOM+UNeWCJUxFgf1FkiKi4eul4GSDnADcKNk8h9gSoR7r4m7T3KdDTtkQ+tj74vDDutvCUgD
hsRlJcsO/lLjLvPj4aB2YufkmlygcqjUmMSLiq2XquUMUaGfy2EQ4ShZqMj2sBKiIMrvUayWTpbX
Zw5cPtDLetMeKs6rQ2gN4NSKMT5XURE91GWo2V0Qyu+JNBmOx6TYldhziPsBBu2gHo5VSokSptXn
XiibnS/IwV1cJcWdnATicz1VaOEabbuRPax9IDDEf6BllH6XnZhK5rbhH3N3BN95BB2bHcj5B0cz
osgZ0kQ6dJVRvVtJu7Xur3oG3C68/yB0kiCTTy2zY/RclTpVxdwFsWyrktNJ8tGczn3oDtoxxq24
FOfrrjh0aXu+vcXX1j9vNdJk4lpIRF8eXoVgTmbZRLnbm+Zrbn3uwsI15jN5Iy9aO0o+xllcoAjX
yDmF2dz1yoMSv2fPoirAiJw9jCDc/9sYG6iKtbPkY7zF+m/KUp3l0HJcMb6b3UsP39i6i5HVL1g9
t6dwbauB1IHmYrDjeMlfTmFOzyVsTCtzSzlUz50ZoltiUoTpk+bX7UirkwgUCekh3UL3YnlAdmmO
SQSDUruHfNAcs0aOEEfcpv2B+t2XPHmurY0n5B8VlOW5BfEKMLlGDkST4nJ0goV+kNIJHJDBTipA
a+AkVf0Tqm897EEtifZ+ejK1+GDmTg7GtifhjmztxGMaNY47bEjIsuVw11gP+Kmh0DzYrYayzJbx
yp8G/fXvNEj/+RaQNhZz0wSmFUQWB16xm7tEjqwjoeaQaPt78Vx/rQsbEyAaA6Ldvv79V0Fl/f9H
Xtz/wP7M0NPi3M0aE5sZ/VCjUz3V8RFP6EPhlXuxDD7TydjYUWsrHBIHJFlyNqQtFivcLFMpUKIi
d03kemq0PIPsd2j90JO3yHq5PcK1o/FDqGX62RZ5VlUyc6uh5cvVEDqqlPSPpj4UjjLJ1d7QEsqL
CRD/24E3xrgsuwxWrWAym3MmD9nrpLf2KD0UZbEbwq9J/PN2rLXNRbUKxjavNnpli/mMMZeZ9K7K
3cADvVw+55M7xc+iGe1lK8St/FGsNvbWlcbnfO7Tz0SDCJQ6TazFycFLSy70Ni7cSTJqu2zKU6bN
+h9KqToJDZ97q9Po1cWTcAyGaTg1QZAfSgsufq9MqJbr4U/gdO2uxoDxZEpdcsq8ojvJXPGo+6Yb
KfXaVQFEhcY2GH7uyUXWSUfIk82BW8obLGRTkjQ9m8mkI9IkoNoXVFv6Cmvn6vzcAjYMrhw7kcuT
pzOnIkGjqnCHw3lwttCP865cnhcf//pi105JQgvU468rZn2Q+tc4/YZ+qec9a9Ezanlt/k9n+kg4
HE3Dvb3QrhzL5s8OBhrkPqVukwf75cDaIrNGNlHhNlOxBydG3eK1USxHDc19KbevbfyzUHb6cDdU
L2XS2tanKbkfNcRckVcN2/4+EI9CfGqS/q5LEscr7vzIToUt9durXQ8fDTIVrGUo/7Nh2eXPFKdI
z4MIfTDdGO+lunQG79HsHmpRPJV59AZ0fksfaO2ZzRjMuczKq5Bi12XIQB1qcGgDM9P53TGoBh79
iYR1hZxNTlTJyV3AvWdjgF2eGk0bn+RoTI+h0lq7NoNSf/tDreZls2wrqs3QmBA3vPw5altKbSwU
hasW/r6UTjUoIP+cGXeZ4EwvijHuBO8p/nE76pX+35/lMQPRoG7BP1yqJFEhG5vJzApXDKWD0Nl5
Ld35P5OgsE1f+1UVQwqAyvweZ4cYWLlg+o993zt9MXH7C1/9KZjlrE+F8LtGydrstlg1a+ekMWcf
1PVntsdi4xSaAD97aAu3L/rvZKqWI6D5Y6tm2pxl2P/ofpvJyesEdS+0+aaV3dWqZPPMGqI8a0BM
8UMuv0ljtplgZmXhYmUxghoeUmqOEX5n3yzeOw99qePkoFRThhZQaJ66rkSh3eqU+txE2LsiwOsX
9yLybl+KrO1p9eRD9zDIaoHKlhZrewE9qG+3v+jqOiLBZy+RR83ySJe/WY9EvyxUkXUkj3e5BhKo
9OwoI+1F7jx9VfT7wHOmSnVgY21kCWv1SB4XFN/JAGGXLmFtUoKFRjzIzNfX+D6xTf6jOBFp0H8a
4//iLK7PJh5iWLnE0dPfhvcYmLrjCS9J8W2qTGeskffSbcmsoWVvZPrX1wS7ZBZU5/00+3UvTtMy
qcvMSNkuoekkvWcbwc90U0hsK8jiLkIiF3+SmNtCdv0pt7u32nv0ezgTFQZ/0SlN3pVvhoZICZWK
CI8dktC/1bnCdggyJ/4DMyIETOzibCy10lObsec6VJODknZvnZicNz7idSmLlyCCztQAQaNf4UTp
HYrdgO2UK43wddXSTuj0Ai86h8hC+oUjGPBJxM+5t5EJXed5l3Hnf/9QuBeDuC8khbi6fj9Vd4N0
VK0jytzK35qfzZM4+waTcikgu8TF4ZXmiilkSO25tWbxdgpazxE0pQQG4Kt/v/OIxTXPcUjJ54oW
WA1C68l6VbqZXz2EjfpYNIixQGIQfK6rsjgVkXAve/mZZsmnjQ85382X2Q2xubnIcHiTUiW8nNDS
m8ZyCMfShcHW7IaCRMMQA93u0winHRV24pjvaj0CBlzXsKKGsEIqvq/PeV0V56LJt2oc18f2/IPI
dmmPWBp1sMsf5HHaaSMaXK6Sya+CHr3oXcb8Gz9ybaS3j2DWsDX/87dczsFc0SMoqF42z2VITe68
pIGO6HZ1tDcCTL2xAhp7lzK6XI47qKE2jRgnxiwpA9nNnG2ciWuHBj33uUxLToPi2uUPUNomDek+
sdj0lswyQTkuQXpvGnmsbXzv69zcIsb/Qi1uxahJ8ymWesaaT9+HISJV+O33yW+/kO4mo3IqpX8I
dQvRi9FGZe6+7oBrBrgKeOJx1E5DsaXWvDZ2GkUzBY/Oi7nUo2rj0sL9OCndasJBPUF7cbJnx4Tb
414bNgypuXqLrc4VxjdWk3hoqfW4utcd6wJJIdH6VajFSSo38cQrZyM1OkCa8yyr6pJNrJaiEg6t
VbmmJ+xLsXDEznSTBpmdlOrc1AlveY4hDCyMR30LnD6vlMVSnhmNqG/NdDBUqC5XEl2H3JisrHIt
7y3Xf4zGRoayMo/UeAC+IZ2CPcnyuChk9NFFsOCuCCNLTmxrepSTR3/LAXllUVyEWRwCgdq2hSYR
pvqq7NRP7dvt1bD655FdA8lAKY52+eUsVfWotBMsczdRekdM9mPckYPs/kOQWTiVHY0c0RJWXotG
iCHBULmTWjllEDoRLfhePt2OsvLBaeL+L8oimypb35TGlijVTrX/ftN8/NvLro4Ydo3Ol6jcCK00
IxEcUfldyv+YwX9ZVP8bwxL4b/piWCY9cabmbHo+115lW9GxQJz39mSt9P25UmadV9z1OOuXpXsh
a6M+ymW2ZgL6IaDC3NE/SO1QOKg8n8dnxMaS7Ej2Gbx3nXm8HX5183yIvlh2SZjFfZkQfZwGR1Eo
Meoj7y4BrN9Wm3/+7ItzAGER7nWgq5SMlo+fbFBDL6+TmsWniwelFJKjIHfDSQVukvRg9qpQFncx
tcFHXfKH/e2Bru0vpF2RxcXbCZjBPBEfsrTCMHIpl7PaHasXD2pD0kX2NG4Zgq4UAXBowFYEJCNi
LlciRgJiJa2sF7VbhlJEJa475Ip8wFfpXpPbg+ULD0V6GoPybOntLpqUg6YJG9tvBTg1/wZ67SaW
TbRFFsm2bGRCI5moJGWa/63Am9TDtUoQ96M1u6XftxRcitmMo5dt2agzu5TKB2FSTkHlHzrtDQ+m
jRt+de554JCyzlpES1sCfKLMfPDb2g3B9mhIjSYBPoAbBY+VJO3PK+r/BZEvP7AP+FYRpK52BWE6
jjos9hGVs39M/0USz9IWeGprSHMO+2E5mUEkCwmYPVdo0Pvs29gedTeV4YvdXrZr+3N+G/6/Uc1n
7Yc4SiIKEbl47TaerWZvljnZjfw12zyG5tvranPS/6cVBP4MjcjLOJ1YqEE7iowHhcOmlfd+cIZ5
Z9eSuh+3lG7WB/W/YIsFGqa5lmo+wTL9t2V98813utYKxePbc7d24MzNahUZCjRilstuKHOShmFs
3JL3kZj96LSvHVDBfjiK8Zvs38f519sBr3f/DLCcCyXoGMIaXj7nQ6XDedMXcrL20kGhfwcX0C4t
fEW4PcRT/BC1JT7Eoa2BtGk33qFXS3IOjjI3GEXQY/KSi402OT4DObWtxHonoYuqxq47+W/nlLoq
fDSYcKSTirwscvoNanSTrlOwaF+Gs39u9YPhHSXhXkm6XbCFXF0Z0kW0RSaRxEIbj6JWgNND5Kt1
eui7pTxtHE/X7bd5ULxALHMWFMJy4HLxG5nlRZ5lFm4pUIcxer10EqO8G3zQ1LzB1E+9Eql7aC3h
CQpBfpQFWdibMKYP1djcc1uWNiWefhfM3fbbS2p1BmYdaF794PGWGZtVmnUcdF7hBo4a/6ymN32L
qny18+fBf4iwmOMxieCCRESoQ96TRXaA7HmGadjX4qPibwznupp4GW2Zv7Wl5leI7bBIC4RiY/Gs
Rg1miZYT5+Yjjql2RXWxwfqY06E0pNPt2bzKTBfRFx9aaPopaSajcDXBy+1AnzwnNIotuMDVTUQU
oFs0fzh6ZrGjy+VkkuSYnccYzfQ4FadIO3UCDg7nlNbfphfv/JMvDu45GC/Vua3+h6p6GUwpRhyR
h7h0tVG/q4Lyp1G9lr20L2In8neVIe3rEb0Jem77MpLd2/N5XaCdo6Noyq2BsSgwjMvo2YivRlox
oYEaIOP0W23VXa42b4GWu0MkPHaGehf0/os+bbHCr+6QP5HpMvBQhx2oL/K5Kc9TSYv90m1K8dhk
9UH4p6qtYyeH59tjXNuBs+QEtrf4BmpL+nkUVGMyVRRCxKSCAlOaWCmZFTAJuokbu+N6ebK34FMb
s+8DfIdFCtO1Y4c5h1S6yZRMzmCUcFf0Rt0Y0FYU5fKb5ZmgdU2ol+4g7zzBLsvd7Qlb2eOUJ+m5
4TLEgUWb5TKAkCQ695tRusFb3UZ2jsJXnxxD63lEgV33DkN5MNOnRPh8O+6VueMsn4h+Jw9oepMY
uC5OsqFBWlOqQ94yFd5TRUDaqw0kTKFYCMc4kWS60XrkJHHc73rdNOxcMMcTxAiygy55B7iL07hf
FS+KGgz7KhPfpiyqTmPR5k4v9ukBV/JD6YlkRar4kqt+8BiPBtojvBT3vad2h7AyUQMwhC1OyvzL
Lzf5PDI2OA3X2TNmcW5NU9mZShJQQlGqfVQFezi/h7zZdZ+o/7VND+G/7fa3p/P6FPsYU9cWW1vx
eouF71eu8CV9j79bn1sbl9stkMTaYqQhj1UYUqikY/Ov+JDfapAcYjMtKHtMFtB2cYqdZhLLjbfB
n4rdcgJnnUB0JJT5XTT/jA9hhKzKE7AYlStj6RQkX4YRfnlmS6BtKB4dmyLa6fiWREa/E/3c8f3p
KZgiu+kFxwx/KFDgc8zp09wpqPbGyXPRn2EVHIWi/Hp71q+PNbrWZCCkj8BirlCrsZIWtPbTyk3j
12m499895VMiPd8Ocn3lE2RWmwRsi1/nkpIOXGGYLJOKnOx9Qur/IQo7p0Vznorzzgo2WLPX5yfB
ZDrwSAxiJrhEQmSelU1DXFGeMwA2xeVJjDxSqy0xitUwtAlRxpmbP8vmSNCwQeVarNwmxBBhys2Q
ho8inuQxiY//YfpmK4FZ5h+PtcUxXSleRRtCqtxavgstcTdkpwDv5cT/4jcbk7e28en44AIyO8dB
W7hct2FYln40GpWLjNbPFGiYz8u5t8UKaIdEpVwsvojlFph0NegfJcSZCAxj7DJoDnMVigM1IaM9
et5wH3X4nbxJuaOQw6TGMW5/3p7QaywRJzc3K0iiOSI8v8uI4iTmspDpLMijdE6E3RfFUQ/jASc3
G+M6Z3Aqu9lXR+XVdLyNY25tL3wMvThavV5vinQS+JiCJ7xqVom+TLMrqhKZp7TP9qmvmBsNrtWQ
uExTJeIoIlW8HG1loPIXzfWZMj6r+4QjvJHgZBz9dEu5cCU/IzecXS3ZgbPk5mL9qDi10TakKDIO
30OSbSdCxDzWUbo/B6Z2KMUXq9qSz/ljD7o8bGfPHHI/zhdSmsvxFX5NxTMMaleTdvn38j1/H9+j
Z+8sOMZ+cMavMmJ83fn2Elq7RwBP8vol8Z7dcy5jmoHcKFJe1i6oC8A2Da4V325HWNsVODRBDJ1L
5+AhLiOklZ9nqjTUpLovUfZ9qE8J3AjsLqRM2Qd+5qjBVpFp7QpGPw8UE1FndfTLkKYQR+pYKdTN
fCivX6O8PUoviVXtDF/5zJNxI/3cCre4i2s/aQ3PU2sXSVjb6xUbOZgD8hv/VMqjJN+jxb5RTFgN
SGuV9h8kjSvEVIJDotAWmNibnjYdfBPDlAKD7mOcZenJ6odmnzf0xbzYnzbO1bXbggxxLtTQW70S
gjErJaqRF2Vma3wFhzKoD74Rpbvcb5Ld7XWztjJn0hViviQgKJZefsQuKIex8sLGTca83De9jAaB
z61xO8pa3vAxyvwrPiQ4ijRJsWhFjatjmRhG2l4NXnz/XS2rjW+2GohLdsZ2GZws879/CKQ3nWY1
Xtu4lVg6shDslO49lL401laglXnDohsbWQijLP9lNh8WVhU3RtC5copNjhi32ZPh+fFfF82Q0wDF
iIQ0iCx0ty+H0yUeXsNd0mD+qbyDAXKnIDyIWrCRMqysN4pyMwlOlumALDljaZJZlVIYjdsh3URb
3WbWFITMby+ClYsFDDBM29mjgDx3ORhR9UYrTFs30APZEdoMj5++/t0BrzykkBAfil7fsttaHRmF
M7K3uTy1dH6NUR6TSiEgZvhvEzwjCi+En28Pa2XJcYnQ20WCV5+B/JffaCz0GhnarHVrkUZY0mvy
TijAj7axoe1qIGkb07iy8hRAHrMSDnJ6OO9cxgM+ZI1yoLVuVlvlYWz06SwW+d9a5vJanfeQBu5r
5iEv9SU1bzI8Pe5bqkSTI3nVQz6h6/8ilcizJtnL7Slce5NDEuNIYyNRGl5eJXXRiYEfar1rpdLw
FDSptrOESnZhY2ongfesE5RWv9dLQT4kYojBk6x3hyrOtzTG1tYoPSkYziQ/bInFcViqEX1uI+pd
qdFxbBHAxVfSsNOb7E3W4+eR5b1xra1U5YHYUYuD6g2nDJuxy+9p1UVdW6rQuToeVTsDhOquksLw
YBVxQ6+zyJ/aJhN35BbCE/dNcZ/6FiULEdKIaAhbFtkrecTFr1ncsgLFpKHr9c4dGmz2lNxr9p1u
CU6QWtluiJXwri0UeHxt3d5Jnb+FLFq5c0EVkUyAVYastSzgW2UT5mma9m7GRWtU5nejfmxS3Zma
31M5nfBP3ZK1Xh3wh4jzv3+4MSBiWr4J0hX6cX3Mu2/le+xVp5lJpdiD8TAGX26v9ZXjgrIr7Guq
gnR6lxcu/rlC5un54E7WP1Lm9tZg4xJBO3Djyl05+TB0ovoIZWeFc6cYnaZVkTVgfVYe2jKx6crd
ZdLX26NZiUIrF79LIOXUBpfvWhPcXZXI/ehWGv4TAlxjX032QlNb+9uBVk49btvZoQozLmTOFxe7
2Df+lHXt5EZYrN6NuVHvykIuNxKv6ygz0AEBPk4A1JKW51CpIw1ttVrnCiEWq3llq1twsusJIwKd
YJ6SUFOoZVwutzLwBd/3WG71WO6tEmaEYUSOUG5Z7KwcqXMgciBgBeR24iJQTFraSUPTu+L4KCjB
Q4lnpz5FL3OjT8YH/FsW/PL6Hy2uvLe/1PUCp0s1v0PQpKRwtnw/qmEiq15SD+7wI7T2Haindidt
eT+tTePMJsKDeE5btMWuVfwukKDVDm41lrvUbCAx505j/r49lJXlABCfJgkKKzieLMWO606QDd+v
J1f0n4sCOeDp39sBro87lgJMFf46xkQ8My5Xg9R1UaVnvuhWRt7viwj7VhFfhE+g+3ZZipp0IYMN
GDAb37hx1wJjTm3xegN1x8VzGdioNSmJp1AE6m/aFS5dg61PgjOITtiBTUiaje278r3o//Kl4MNS
6VwywELTi3u1Cya3HBBf7U963NnDeLw9m9eXN8Uo4KAQfXlrc8JeDiqmRMWZkE5uPp7S+t9AwcFK
fJ5L+lq+EWplkSNEykgoHLLItUVdZiyyoVesaoKpYR6GpHuZen3XN9rREKbz7VGtLMJZxpbyMxOI
WvMiJaEeXJmh2IlulyaWY7RisKuqsthIQ1Y+EP05aNLsWR71yxq+ZyTYzFmD6Ppp72SJO/mlY2xJ
Ic7L+bL0MiPg0WNmzesGvezFBworARcnRXTLdD9Oz0JsOiG6vIF6VJTOaVJvL4v/3J69lQ+lgaJn
8864Jyo7lyHBgiNkqQmi2w5acIjqNHaECNesWC/PDW5qGx9rZQnSUsWw2ACBwPG72FeeVKpqqZeS
mz5VWuaUhnHwpHsTPBNmJ4fbQ1uLhRgPotrzcwBJ9suh5a1sFbWnSy6V+DAcdvUQOmEcPBfyff96
O9S1bgyCH4gdIJqmWjRzl+qOyii1UZXUslsI6tEbHgPB3yd9ZetVcizEf8fa9n0fgRjpoGb5Y9J5
ezHI9lNfnNtAeiowkhQ968vtH7Vyhn38TepiNbUa5Nl8KGQ3LsL9FO4G7yDod416TM33Vm02NshK
sXIur1Fdo2jI111yNIfAnGjrxqIr6KfET21PeQurZDeWByPFgfudJi9MzY1vvLL5uR4kFYgFzxKy
n8tvHOaV2jdGJrlNOuLXYHQDlFlPOd6eyZWVdBFl3kQfcmAjVTtjqiPJnceVazC3pMbOqsnx5dFW
og1zlbVoFNSZR5mXD5yzy2gpJa8gLjvJrSVMVAtH9h6hBQ/NLq03VsjK5p/fVcr8rJpFXRazJ2tx
IXq+KrlhZey1CJ35oIw6rJyAsGbJVjl7ZT3ONClOGzxrlCtSban1Wa+NnuRafb3zdP8JvY5Ie5O6
75LgPwq9e/ujrTwcyR+h3GgzuoLC8WIe+8qIkywBNSFTUCu7tyn/rWQNfhPjWdP2Qy4cTO/fNo8f
rNh66LxhY9GstEXm/JVCLpctGfPyyoiMJtFNv2T/pT/HyP8yyuahTMWz0Oh3haHYIzCkuFKOZE6H
SBL/qYfR8fXuXOauYQjvuGY9FC8wzm9PyzXHk2OXOZnVtLAK5PtfLq826dKyNCge5E21U9Db9dVP
lelK/SExv0VRsKf0b9Koin+1lu1DnaiAaSfvXTHZtfgr7NWHCI6ZZ239sLUDhB9GAwloIV7Cy++V
gGzwgYwxXzxexsq3I3/czVYBhtHu/da0R2xTq2Q81q268a1WjhEMO+DykfORli+xhlLZJ2pj9rLb
tppld0JXgkwXtroca9sNQhaiUIi9zCTSy5nve03KgC/Jrlp+Hvpop9UTpQzl4GVbamkrR8j894Gl
gw27PovrKFQCU0llN5sUTFD9HWgXpH4wKkZ8p9jynlyPRpZsyqTMPHYvx5XiM4veCR8ujUzjUGo8
a3yosIdhEEx7oGTxW+iD7O8zCQMLUToPqIvOyPvLoKGuo9FqjDKgis9aZuyAR+9b4bFHaFbPtqo+
KxhDbheepKTP83tnKUWiVkHbYK4pu5Iw7fMR2Wg0ZHRf2U/iuENIwfH04qSHT374j1VEd23/s5BO
vYIEybgliLy2iiiMIE3A+xvy6WK2B72XykmeZNccz1b9pe/eIuN1zE63j4nVKColCwMSPjfOYnql
DtO0oRFkV4yST1I3PCpVmh81s/nXs/QtsMo15p0zaWY2IblHX+KKsjXqUZrHnFhuijmbUB2t+AAi
/KDV8d0g1q9++JJ1Pwpr3+AyOFniXk6aXZIa/H9jZ5RbTM2VsbNDMRKEuExpQFlcHFPWD1mUJaqb
p0dr6BEJSm1teEPH6vYcX5NHwIl9DLSYZN/TlCwZYgKp90IPQsWPd2MrNPAkH3BLfR3NF3RNKumM
n+ke8OPntBb+lsI8Q9WoYavcy7xulg/PyMC6fXYidKfM8/dhk3cnL6pEJ1ehE9we7soh+zHUEjwq
VXEoltGgummOMu+QvMWoKN4OsfblZm4KeD/gm7w7F4eCiioqTl+qK2aN9lLLtHjTPhfOw/B/SLu2
5UaRZftFRADiIl6ruOpqydiW/ULY7TZI3EGA4OvPwufEbqnMqE7Pno6JvSc6QklVZWZlZa5c2Xe2
wq8CTMnDESKThFch+ksZeVmaCGoH69m1fWZV6tnU9KdCVczwbwdsjIjCa0Hjh1xFoFIjxif4A+xd
CYaY7Ei6OSdcGj+VeXsiOQ+qACSnYIZsx+i8qZL2ItfqDsWgMnowdMCmOcClKTO/kcFsV9/XhS6m
lQoBF6svaFR7hhAvpaC2e9ErZGCJhwKc8mZzeTDUdtFU26J56kS7QtPL32vK9XKZDRX7eXtMgZ7A
DZlYuVzTcVOPRmEZvFt/cmNxSSGQV5DBYlP2vVr3eDNiY5MEXGAZiKCe5BMnLzsV6yKRjagOleqR
m4JxWYZWliAA0NVdkJ6ThMRSjTizUJHa1KvWzINZuJKldt8qqZ4A7X70ZgFaUvJGL1ZzJeK1GUyZ
Bap9MEJoLf6HeXmqBuaiZ22g7i6NkzXLtl6pT1yF5Qlh7kEw1wV9CbrDXS4rRB+WQfSQBBjg8K/O
72oxTMri2ABjJ7aGuqvigqSnNwWMia3AiWYmleRKCJPEQiYtPcYVdkxLHfniHqN9G3OelVPu9/pQ
xr+/ciF5E2ZhVGEd2Kta+dVhmsLfmxROHDOTwBWNbmXmNgsMQGxEo9J2kfGrkgbAQV+HWYNX69df
y0Eh5du9gzgTqeHbhQQgy2qPSgY5Eair6izLLd0IKiuPj+UarWO8dU0ld8ZsKWpRaPUEko/RAL2o
zxW48bVdJ77KGP6LIR56h/n12SaJQqqBDDfutYej5pw0kqq6Oz977ZMysvhbGY/keULrMQ3vf4MG
0PazKcJGyYdTBs63XYDXW5rvhQrjESpMfOL1ekyoy40gxryaqpkXiLqhLlpIUHkFnfffhx5QFCRt
gCFCpp0tocco4ItDMJ4jRo0VJ6TVgTkL9v9CWa6EMFqvjnjSKCy1XSWven2lp0tQp3R/3V0OMmFg
apCxRVUciBRGChiSz/OgaLTRfFGmJ7BfcJdz7GuqZAUQAF4hIiougHSP77ArC24xs0/tkevYlcmp
X3Vq8CSAv8xsS4C99CQTwaFvgGYQr6XCk9r53ImHGGTjwGTxBqtNuCu8KzHuA2iYcbgfY4IzoHX7
vE30nWQ86epAZppdcgtlk0KQDAcEUhwJjMa/v1puf+wuXamfdaTcPfA9zeRlUD/8vXag4eA/Ith1
NGERSzlEGDNk2CLpvSkOTYLeF4kDYZ8y22tBzNFFUnRBM02p72bVaxyNI1GewmbXNrwyME8OGwcI
Abo6mgZyam/o1Mc07DfF8fi7Ff8aeTWypP/ZOcbZq9k8aasg16HxaG29kDqakyj6un88HA1g44hj
1yWBlBf67iSi1Iz24/a4SAPzvpBxS24DX+Q+UQDGAwglHKjzrZrpzTnQkt5AWlJXRQt+T6Za3M+s
Kh8MekTXRnQMIzean3n50B9tDSMV30iUA/4ohG7o/byVjI5BUAuDxsyPibleI/FHPjzfI6VJCvK6
USl1BXPHWe2PLBsrlIk0hJlUGHIOoZF3Ns3jovpauMvP+1vKaiErg3GHF9DinFAjkH3z7cW9/9M/
Il32t5njks76MQ7QDeTb64u3Db0TWVA34I1G+c6iXGsFK2Zc4pXzQWU7GHHQsv+8/h4IfiGe8+th
RejGfXRNzn599xzck8a4h3MwVKhwQ9rSPEj227rbb739L8cSnM2ZXhyX8tTgB7cuuz7GUfTopYrL
cRvNtWRX3mC+RdTzPFK4Fskwj31Gn07k8cvwOEv9cYmxghnHMShiH4vVKLg125cBSt653NWNwck/
7+cPYjYg8/5vdctklRLT9snF9U7m/uHXS29TKrx+mvfVcvoEwQEC2itQBKKj8lZf5vWlGSpNkP3D
2VzbNdnuI3Pv/CIWhlnRgCx25rNgc2ROrvJKJmPKTd9lAVqfZT/zxMHZ9KvXOdlYINfaLmhHHh9F
8ug+35f5Ixb+Pr4rmYxpH5PuMsM0MRxf5K0xfWIgyqe0yD+hLG5o7nY8hutpf3UlkLH3oGuw6YMh
+x0KFZjFbroB/fzbPm12VYy1n8JZh2ochKCX8CHY/7ebxpi3nmvoGIH/9wsT2hgPVutfPvrTyk0c
94lWT7uE8kSytxq7Isa+Z10qHM8ojvs9zRMAcw6/KM3WurdzF7Qq7B1XG8c1/DC5q3Ni7Do2miqS
j+HMN7VP9+tZ8jiKx8YCzIJYHip96CtFPELxlmuB1BSU39R5lc1FRFyTpw4/elFZYczjp4pDUW0H
WHNMOrpOyXq73freXvN+PzwQar2/Q+yiI+YnjzBk+t75s40sQCISoho8KJC8PFzMdURtz3sgqzl5
DSmlnxwt+VELZNfJeBCpbuqLKuLQotXSfHurKdiUyYPmO+eeUHf3GX5wt5bjtFjMWFXN8rxFB7C/
XNo52baPiVk7GOZwItIXyKWXLtLeJDRPDvdS4GkQ40mqeT5LgO6R/bP9vF5HD+vYte2QeHvFdFa6
s6ISlc2Kup+7+6rLsQz2sRTGsZbHKUzxwz+SkPCaDLmHyHgX5Xiukmy8etbmxbTtgeydB2JZ1uLx
ixupTIdfV/rJ+BV9nh7DrIPGLN/qnUHzBzM0XU6M8A9GgCgRnbRj4z5zUsPxJJ1mUjzDit7sxByg
lN4D7tIFqI/ozt3teHDJH01v/2sIfyQyF4BUny9SP0pcJt5b66HQjMCrXffE3TX0vjr8Q6jwRxZz
XtWxCS/SGbJS8my+SaZv7+FZfjmEJtbT4273ydnOb1zfT9f8RyBzZoEiZciAnOCazY9mvx1ICiYE
UoLKmQzEI7JHVuRivR8PC/cRhf+viCS78enhDg8xwR3FeTpOX01/Poe5KTCoTZHiGus3Y7fvSOql
j2ZyuL/J/6Cn/xHybTRX8fu5zIK0PWPNeewWL2plE/dp4aIL/r9bzLcqX8mZy41+HnIsRv2IfYoR
0ETlhJY/qoSMbrINywUqcWmYRjP/2dxqJ6szFwuzI27bEY6iTMfmwED8n92xzJnoc4qGIsOmzYiK
P4fOwhtL6kyTc+9wT0e5jZbbLANJTAFBS+ExegwaKyBu+Lg7imTJEfUPV/mfNTG+pLgkcnw8jcq/
PohUJz3FsnLyJlpv6VOyDP1dgWCZ0mTzSh95dZkffPvs2TF+pWvmaSDWx9H0Dvab7fnfvswhxMKz
9Qn3Hf7w9GX6nvuzYsa/tDoQ2foos6HP2qJWzM0C4YrwsPx0ueHKWMm541q+d/9K/fO+KU9xAd1c
Lnu6tgVi257TEsfCA3KBh/J9q+Z4DpYHtSu7sj8ZkGZGAQHm79n94q2Ip5osPB+Z10YOxXFFIFFa
rDurpn6xTCqSKTzfwZXFhJlqLmLYMEapIMlgY/TpicL/2oLPe0Px7lOW1r9HhqvQvk/p0FPNWb99
EJ88vLy+duY7HuCcU+Iui4kqjR6DgjSMVvVNCSHeHG9DejQTanLiKnk6sPqPorO0II0RIen9fZEc
1oX39iEQvPER0BHdcsA1/34iTxEChp4gZOC4/UnRAMZgwh8Q2z/b/2bwx5iwPcMDobaGnbnk/P54
B/6wq6vfZxykNrvM0rpPEJgbeIGoJDsT8bP3eCc1ab5XYhjnqMAHB+q4jGcEw/p6Y42P6/s2+wM6
9e0Cr2QwLrDFhKI6NrCUlJxtOIm1DQrJ5fxoxv5pHTmYqMNJ6nMlMg7wggHQYZZm4+HIztk8GMSI
yYXiRePyrpfpwPFqdUxsdWzO+ik20plf2ZU5ntRlBdDz06O7++JlVX/AJ9idZAKn+YDeA0XBTjaQ
Y9qRqa0smO+OtyiO8n2nZK6cOgY/KSB5xZpOhVn7j18dCT84SsFRPBYyqBaZ3hUpRDyvFVo+tQQ4
1HJuc735aCd37OjbVV0vJS67+SmEnN5ZHjTnLV1gknq2cd2St2nTwdMfTWBbY405AHKBitNZr08i
KSxEFR0pceVy8368zWOcQxIIZdrMIam0DubWti9kny1/JcRChEuXz7l7/7Cmr4+rlTFeYqiDQWoL
bOKMpOSA9Ka33+v04UweVq8uRgNR7rGN2dJ7x8b4jLgcLucggcTjsyY4F2q57s7w05eY/Lu78Wpx
jLPIkzA81TNsZjxGvDrB6jxnr4xVGIsu4DE4t9Y3VPTe2hiPUebBsRc0CBQd7W253tremQyb+hd1
v3a7f7GTQHmP+DTQKo08lKMuXRlAGxiBWilnhDNp7A62TpRdVJqtvDin5vzlvqL8QLwDAXwjjIln
uqpVWikuYdXLA9JXSOx4jmPsUDPBP5wbciITfSuMybgbAGmnVT4KQ4qTDKsKlW7TI9ambsaSEE/c
qHK3x3Yrjglqylqp2qGDuLpanU2MrF+UJKelqa9XRyr76gVvGMq5n3kyGUMPlayPT8dq5hvSKs2s
XJHQ1/5YGhwx3K1kDDzKjmlykbA284CXUYeyp1X39iKzHl13ELhh70//dbuVjHVLJ8GQQM4OnTys
MTo+exdXMLT7uvjzDruVwZh1VrXHsMsa+MjOtA+gX30QG3qmnFzOxPV/K4Yx5r665ED9YSkdXYo0
xhmFJKX9VmloIyHg4GnhqGX3tJAJAfT56awJNeSZs+268mOBDGvkw7heiqN57CuoH9CoWMnfR5T+
rp54Cjduy51lsBMzMfQXNMQlTifuyQFKAANG5PTr0JqKlQI7w5E3HvY9cYyrEAxDHopx19bPx/fI
7h4ynlPnnMuM8Q5tGNdS0WBB/e6wPPlKB0JCO3kukFhYcjR7Iry90Tn22SOoRz0d5pD1vDYFsiaB
12KqFn3sCC9lPlF8uxXFOAY9ks/aPMDGjeyKZ9I8RJDDywZN5CdvpTD+IErBOZuD1AkLOjTPb71l
kKFYNGaljQ/HR4tq5DUhZCO8LtdLYbtemrTcom6Mys9/e1+yPdLaMe/042VU/KNGGud37AHuabl8
HAZPYxjPEYvJvBl6XMwdRU2wO3k6BYVmphGTmhz15/hCtjm1kU5hfQ5b5CjJ0ixaMl/1v+JHnmvi
GBnbbjrUkjLrulEtVbI2545B3t62PnFGVGREnu+7d54R/OClrIIoFkWc0+ESWiqpViaa1TAlzFJ3
bbTm1z2U+y5EYVxILeeVHOXYw7W5jcrFCtVUnZrSA8Zp8RJ4EwWCG3tgO9rFUgZV0riTuFSCN4Tc
ObG3Hso6oXf0VsAGcW9L3j3Gov/1JjiHZYflmXDH2zVJ151HuaEvT0UYdxLW5Tw4D5ACLvhF2hMk
vc4pIcKT6sBTotDAc8ucSENhPEvdoyusnUFLhu3zHIMETLfhpoImHn63x8WEGlWUn4Ouq8eA/mAO
yHhhBK6zjiPrvsrzNo9xGEMmh+cOPGT+c0qGZcb5dZ6rZxu+0iKqxLbFKtLnXCPzxbGg9dwDY39u
G68G7w7jHIzKPEuyuu4Ntfres9YUnw1b/mxkIru1yys481SbZTg4zRNwbswgylwjuJVMW1zXdvmK
m4yXFJzI9t9ogso4iaavjmiIgCgNmIGDhqkR+LNFlasmXrgQH6vMujglzPeL+xziOQ2Wo67MtHrW
F7hPZihzrG3ZAp7riBdRutYtw2laQmXyRBtamNma44w59wvL2SNncROn41UGWhRloL5Ak7mpDrzX
EPckGfchBQhJmwpy+tHQIlDLlomNnCVCLM6KJlJttyfJOA6pxoDX2aWYAbHzvMa4xmavboY3JNtC
lN64CbeJEt+tOMaFYI4SXrPjAwygiHXxMSdjMLfkVrnHr74TB7OtSOijTVNRhZiOPh/0rW3KVtdY
KEYNloWhxvS+w5rIdNyuinmsgMa9j7XxyfysSojvl0NBRKej5kVC37tLyYm4rm7yhtPz/DHLjx0m
Str28riZUUuKgFKRxOZXaPOi42mHjM6Fb4pXjLjFbl+lVtC9eKo6IIV9oaGYMijslJrygqoxY/Lz
xP7IYDIqrSE1fXTuRue1vLxYSHGQL14d5R/SNn+EMG6rnKfVZQBjrH8YUaA19VIK0NEGiKNF5rj/
8v3yRxzzVtLjbgaKWkQBy/Vhna5pbdJHpBE5Wzc6g3s7NwZ0V6ejadlMG9AZ4T8XIkZncwPQcVPu
/T7jjNqzPI+lCr8fk+f1zJQ2G7zBXC5Ca9pk/2wW44jKvL0EF3ApQQHqd8Melmsb/wBkev40aLZB
N2i3or2L22xu06/TE8eEp+/pP+IZx9TraaBUDcTbWxsIaKsxudll3kExcc0xK7VIUccVHnBBA4i8
9X2A3kLHAggesNLFl2F+cZRj2uGC00VUZZjvDw59IQZtzFkf8CSKyGkVb5JX8beybbzMinMSPJ5c
Ln5xYidB5qKhk15DKxlaI2/18aKmRhi0g+j3QT1YyG2Hr2F8LiC+EFHjG47yKp8bvXs05NDMNUne
IEaqOD2AE3utSOOoGRBtoFOPRSkDJyapgiCLflHvTklIZpk1z1/u68zES2mEkICDUDREBbxttwvV
j0Ev5nUp+5fYR+MNuuB4441nU8vAFGp0IGEsqQxk7q2IOeaCaDLo7RDWx+SQeMjav4UV3SaoMYab
rSct9wJ1Mnf1grHDZgFufyLbzapebayn1nnkKNPkgnUJ/OWgCpBA7nf7NSBZPapZUwA8HCFlMCvB
66GQ+3s6FY+oIppUJMwGw5BJ9uZOUlXUw3OI6O5MD4N5ioihE0yfjzuCRO0CGPoLZmBseMPHJzYa
ZF2YrKWBfQ/tj8wNHs7lUGkqGWKVGQE1QHupacON0CdSIaBvHml6MALt58De86VNwjI34AG25Vv7
EqyExeIL87fVB5OzjTxJzKUQq104FBEkVfYS86d9w4olMzbdZUPmlMdNNfUcQIcIOgNxbCO9ArN7
eVIqCBDg2WISk3WZWZjnNoRIjMyAktm3VEGnRT1shPVFI63zhBKXyVHNqcw+ECsjqzRI68CrynxC
H14uFQbjIGReyJuPi3tGk7uLAF0XndSjRzuj5rDteK+7ibsRUkdeKXgacCQzUctJFc9DL6aKP6sw
YdxtOo2Kq7imp33hGNqq6WmjE5k3MHAq8MNeYzgudNUQpe845+rKF7sYVNmBZPhIjFvtUvZKD2Ot
XnY8X/6NM2LufgMcMOCBQWsJeleZWzEVTlp2KWcQZPY9Nct3ccQXVM8J2WoeumWJQNL3Fv8PzPsR
fTkdUSeaLUQCOCnmFkkPvDt0KtK++SDGBZ0kIzsngmz4tRVu1ol9XNT0LXQFom/ABtBuTlYekR0P
mTj+6r1tYJQL3OsB5kBiGzD61tjHKxjSI0eVJmLsq4X9GC0iNcpFTNB86/etmUXmMVlelop3VJ85
jmEizLqRw2jsvDHqWgohZ3nyGoxapW1nGxuF1D61ksyks5IsTryBYeP+/PP+gar19uI4nZU0bEAo
6EPmYBkNaUVQNbyfL8CRqj5nhfcPC3PLb4VlYawqZaGNOisvuveZ2dXkZKdU1chmMaOWdshNbpqW
J5Txt5irI5yGFNtqVp6A6SGbjIYcnz5hjGADMGYaSB7B9gYqjduFCXWNUa5dYPgzc0YyJ1ulF3Nw
wM33JGzRiP+iOvXTCS9PlejqOoypltlxTEMU6LxhX7wlBJM248QPVSf4fX/Pf64etAGiiGhonGsu
sjlq8XwJ0zyKAn8oTa1enfXUyxWDSC1gwkli6xpnK37qE+SBw2xkQYUf1Ji3wiUT5XNexoF/EC3f
jygqFwfeZa2NR3artLdCGN+nAfJpFBWEPB+2v217OadL5LpsycQ8hNTNnbVtLtdoQ9h66GkN3Wj7
8LpYWNHmfbPZzBbpA17juxPQeYvF0aaLxSN95yVvvuGM9z5xPJereyA8DqAfU/GJJhD2Hx8Gsufg
QAGceV0S39ksAJoaFguJDpYLqEBIeYNRJgCQ2CMV4xQwNgQQQfbWHTDwRa6qIEA1cLDblqju4Hav
RU8SN98KrzwMy+SR/BHHJjxSkADEQ2UEvjIv6Ek7qCXn2TARft4siKUyDMvZOe9aSKjszDvW5K0k
olUuSmrQaIMp1eTyXFHeIHr5p1MeJ2GAQRhmjccES8J8LIv5JcPYnrErNiclUej2SOw9cYA7WkGd
noCY4SnPRDcNYgjEogDBA9uJeJ5RnhokMjVYDn08KiQTgFLAc0oz2G7eO5JbjaUjlnt8v+8ovku2
jMbeCGUsV8uiQFLOEFqZsJqaoC3p+DswPXt9WH4a5udn7ppd65Y5zGaRUYque2IUZPd8/zumzvnm
OxjjnmMCt3Au8R0KEkF2vkjM4y7cBQ8e6Q+Zpb0oH4J/X+SEj7yRyNjqOPSqP5WN4oN+6a2YEc0D
7xgvCv4Zj96eKROohCe5TnIVQkxj+6b93g8JuTgoou3ur+VnsHIjhsVaRXWmXyq5Vfy5E233D7OF
8HlfAE852W6T/ljogWhAwrAV385IBM1MdBR4DlHM1WXRHRJCn3gzHic6KLAsDEkAITWGj2DsxK1F
xH2aC0PSY/fQKo4ehtDy67VPhLFZcLl3dOpQlT6Ky55gOs7XjsetMgHzvpXPWKSgXOQoVS+jcaQA
II5VHLukPoKXtRfTh5exx3rz9BgtIgtZc86ZTiRHb6UzpokILTueYqy+PRzftQUs8+ICcAmnbj28
rHJvA6KGiAdDmHJ9N3vOGCLe+vjrcc/HBlTT3qqu72kC+uD2umUBVLL46j/GHQ9Nk1vFmrSWq/Nm
THLW1xrSGZANOEaIUuBz8uiRYWdZ6cM7yF+RgqbGv8FD3O4zY6MKBnLog45Tri07M304P0cBBPNV
5+nzxJsYkpCCUxApIWvPtthqxvGUheCU9luYz4e09JyErEBEYKEecTR7wkMfTfB83ApkQu/8GOpn
TPga77H1G0qB0KH93NxrpgOIqTzGrBQJCG61Z9K1Xq2TsdsccAWA+yEW+JJ1YUuKl2zk1afuL3fJ
29j0xCuITAVeNzvLWKo+pLluXCCxoUvTjt3Sad3LS06N/W+gh5wzKk3vT0/VGiyXxPB26lb35lZi
KRuOw582n6ulM0YrgyhJilJ8SAzEy9puvUtA0BjiHFer1WxRkEVuAlkk/j/qsNNX6JVoxnLLkzZO
tobo0noGng19FblT9Qh4RXfH7b+aiPhvNpwxVSWYtZe2Fsd1nh7azMeoY1UnlWjF2lbjkuD+zJ7d
6jFjorIwE/KiGKWB3C2DHxQfXxc1YI67sSpq3r/reBvJMp2pkSqEQTDAatZ4XsxJiwobOnrGfh4w
hnDc/ATG/WZtc+n2kptX82qYVXB683W5AMsLIQ66idDMhrZjmllHU/c46/tZELiVyLxb8yiOj/EZ
ElUUkN5sJ/ZcjoTJeOSPKrKM/PVwTudJBwmFaatuSKSNZW0WeO4g8uElO6fvySthjLc5ztRqpmY4
rtacL2oiU9P/jg8e5qYjOImb2oIpmDzS8Ong5Eos43IiIz3JUgyxKVmu12gmQTxke3OTkF9k1Zl4
6i3c0P50ec04PBczZ1xMMtPnGAkJwc+HJUIS25bgYfInwSLOr5WFV+XiUTAzmtAT5ekqxw7ZiXqn
c1J3SgfROYkeNCoRdCzgMlkBJmm9W/QRqb7d/F88Aa9dzY+pBP38hFw2hGLetnnA2fop3XtOYDsb
Gagqjurylsi4mlMUJ4bSwNUsl1pHKxSIx0r0v2mPuDFClmHsrFZz0LHJih+9Ro/yp4YaqvDakeWO
p6jf8McfT7w/imowDuZiSIImxjPoS7RSt/EGvdXr5rlaSeaHV9LLmez3uB9XGxmt+BuNIJxfWbrz
GpDqODJ/xB//3Q6zabNT2ElDM9qrbEkEx0li6qzQtRtZyv6+qAlo0u0mM/HPOVMl7dJgk2GhAhHf
be9CCDlSqOvTxUGP5u6LZyIc52ow3qgF3isRMxVvlsJOtup5I3rAM7hUMA2zWz6Cdyc0jVdhVfOK
EN9IyXvnzDik0ylUq+SMxcYVMXUi0rNg7m0kJxunDAjwvcAtj/UgoGRhR0tz+eg+0tfXF4QmA33d
AGJ0f/cnkLK3u884qkgpq6gQcQto69L6EPBy8SSntSiyJw35vC+MFwGylZG5WNRRX2Pf46+cNBYS
bja4sLyjg1Em8q/XsV1RXyGZYbr0HflgOMr7HzDu7r3dZwIiLcKg2f6k4FL9+BVziWBHG73364xX
qmf5rAs7nO0JZkvAz2Zt3q37C+A8FsB8eRuIXIbz8YKJ6lhBuLRLEg8keYgo2koElA0F0jUOHmHn
/YlYpeGKJHvimM64Qz/WiHmwGiYMYEKIyPgpMWjCI6jGYazZSv1QfoE1iiNhMiy5ksAEPlU/OwMT
AAlxhOnAq7Yxe4FiqM7z/Z2cDiCv5DBuR2gDPZoN0EWRov5oOQ8vLxIdwZeIVXkP9onaI6zsShjj
cNJznsvjc8s/G5jZs51jbO+TNCBIzqza75cNALUiub/A0XDvnRTjaYx532a1hH08fh3q5DkXFg2P
FH76rXy1LMZ5VNGpDqR0jkouOYw0WCN/xf7paSRJ4hwXT++Yd5N4OYda3WMDl8fMHJaKOcxNkxul
8nSP8Q+ZHJ+SSNLHcPGAXqOLSJKPiwV6jKP51bkGyIyeuXjEaZkYViJrMxSDWNYK8WTgKlIiFT1b
ZrKFI8RF9NUt8YhxP7kF/9F4firFf4SxjVuV2gp5F2OsEjrE12YyR2ZwTii4K7iSJq9YDPj+v2Wx
PVzlvJfkEEOJ8bpAI5JB8gOXx3ECpjVa1R8ZjKvoK7Adq3LwncJ4ayMC8IQjkwXIiRKHo39TRZsb
WYy7yIezNO8DyDLctTkDLsuWvYuVvm4aXqv4bNpy/yyLcRaAhGSlKAvwgDiksTT1tl03VuGZNbX9
/X7vGLSwVs7qtVltwGKx+PoCQyC3z2QC8n+7u4wDuRhBFAYVFNOws7GLPPDsxpOXPBDhBNforRzG
icRHpWlOQQgDWLZmiYsMOWSwdGRL5INQO1rQx4zudiaPaGs68rnSHsalSB3mw896rO/5sD7odrMe
dpunUX0o93U05b1GmI+GiasYRsf25LVNW86CLlH9eoFyaE60HukR4fnoKQcEWgg2P5fmfe8/6ghr
6LKOtm4Do8jHOUD4++sip1gWVZXOVF/RciKroK/mwXjGaIaVgEFVQAmi/jbDbMhbCWoWgt9ZHNdE
ColUhL5Lv3l32GS4cy2E0Y22iRJh3uYq+tOJ+Va/xxuRHpbp1/pwBE4KqR6zX/0/6G+n3OS1WEY1
FCXXgmIYxa7PZnQcG/9rdD0H/pnUpgMyKOtMF1DKz/uHNpkluZbL3D9K3gxC16ej09Sx3m+yJHBK
rqwn8NrxgpIppbwWxoSrYj4/n6u0UP2hofNykwaL4T1KHMPkMVJMWtofST+C1nOttoEsj9t5ABZ6
9hKvFu0T2Ad5K5pM010LYqLTNo1VDBqDoBiVIDAI28ing93XeUAXg2yrfC6j8Qf/2QiA47s1gpMy
PyvNeGAxARMhUN7065PPQsHdQObyqYyiTWo8WCGmMg9zR0e5WweMq1hGe8y+MU3eTn43fd5bGHMH
DaewwbBGSESu/rBWkao+CK5YYqSWqf2ipvs8ctX2C/zr7NBp+/S0sAb6kiUAZVPQ2/C+Z/Kqvz5Z
xtvMZuWl7Wf4HlSd7NTKncu+tdxZx30WTJ0oZjKCtwkVIAAMmBPFOPa4wTx7CBIysjYOMuhk7RD1
gUeesU8FfteSmENVWoxnODWQNDwifBYSqhPDbuFpAAOFOx0T2QTKxHExU1Z/LZU5WEPuU/1SXlT/
ZJA+NlNHPCN1Njyg3jOyYcnI/n7y6i3jb7LKhBmb83FKFXjdWaRT26B/tOpV1T8cJNAt5QA8EolE
tmqYhVtWZkAsFZnYHW1c8Pe7n7zJ1hLvA5hDbZUAYSKGaPnAYwbvaWHLfuuKEQ3Td0WkwNfm6CTo
S2d2dO5v9+QFdr105pBP1UXALDMsPavN8hkVWvHVoKtVg9QzQg2iOy9UBC4y2g28EVaTD9xr0cxJ
IyEbakkE0cUv2bpUviJ7GqDuTQAcXGfKr/NXw6BisIyBFk8W+eO/qqTqI6oYhy7pEgv1F40MCx8i
HYlokHpt18/5PtxFCXl66l4i1DU/OXs9ZVDX8pgFpyn6ORod8panAvF5JFHNbEmARsDiBXBm5L97
ewVeZmOlgrk0tyKnR+uXO/sXnW2Y8jyTFWUceDlGYbe3QtiJ8Ujep/sJ+pYwlD7Sd52tLs5jbaV3
u4/dThkIgDs8O5uw7Ru5TPiQVnoUoLtNx3McvNQgzTiUaGn1PwbY2l7xFP9XBubfxfC2OK9dwfvS
ub1ivC9gYoryLIPeT8YXhK76gjbkD/S07p4PyuKwrBefod27nEOf0vKxMwDDNzDtCFNNmTX3BXg1
UsDE/C5+OPqyiYJOv0ztMY2zq5eRo77e17Jvrg7Gmd0IZJbYJxmGrrcCtAzYbimlEd1ezKMrtpbw
lHrvi8dg87iwSPT8XV8CaACQgTMIq2P0EHA+Zbz0mE/BYEbM6MVMXDRHsMwNda7PL5iWLPjz0I4v
KSZP+fOPSnCq44OKPiWpWHSz13zQidp9pbkdN7tTZx6NCzmKBSnk97JYq6eKnOACEzCBuvFphTE9
abZt57S9eELSUHnuV8ImGqwStL+/Ux5edOpZfb2E77rI1TulL/L+XGiV4EuP9dfs7GFEESh/G2Md
SFaxE7wyoG3j39+3qTDxRigTJvaDJnXztBR8QTQrxE726VOQLHU5IJyxKZlvqbQW/ScRWJYdD405
9ay+Ec7cRUmU6lFiYMVZA7DxY5yIZvigzfZ9YeZlRQphL2ectPdEAwBM5I+isJQR5WxeKpd5Ifiq
TMvaDuZUkonR/G6XH6AMnv0uK6/5FZBfukoGBT6xPEm8uIOjqwrjnIdEQOebjD2fyfQk09/77Via
LKyLYKGNFPMoXM4hj/t4YxywCvQlzSXMi0X3FQu3mzdzURCrS+CHc2qv803xqFgnW9dJgnrhxqKt
BUQPTbcco/zW2HtyGeWqivlJxciywK8l7/xSLcMRWrKv6cxFIsX01yIKaolNnNp2/My0ndA5IXw+
Rd5jYhkawJuZk9DZw/3d+JmA/t4NdNtgI0DOxLpJVcwvmhbIgV8+G0eMUotJ+4Hi00eZmpXxKIgN
0QpO7PNT0xmZjKect+cgi5QZgNb6r9nS2Kl08cSjvPpZUroV8iOjmYM7FJ13gY8kWeri0tPJYVmY
bWRpD7GDZpv5gx5Yak9E0ALZuIFR5PsCjYQ8/LWGj18CaD2mXmG+If7j9tY3yv5/OPuuJdeRI8ov
QgS8eUXB0jZduxdE971NeO/x9XvQ2tCQIJbY0WgkTcyNYKKqsrLSnDzZRGwiYrmcg4L//ns/EkoH
pZY46LBZed2Cpj1m3ycCJ/tL50LhxY3gnLvCqiqArZu/9VbaDnqx28VnmGzDR3aQtRbkPiIu7+VO
Z20kTZY42HHnvA6v6/dwl6qx7iVq+OkYb6E/guWAMhijF+XlcIoOp8OCLs/e7H82WprcMDlKI4Yr
ZeecCipdqhWtVjp1iF/g1cBgPxf22D8yLhb9qjxGzosYZzfJQNVurVQ071HnNW86h+Al2Th6rwY6
ME2EX4EmHDhTDMVwzQH9QB9xM9bn0ct1uj7/jkc/Z/IdE5+SQUddmjKUAzoBM8zVVNLZDQk1X/ON
a6BXuXpdi/pzmY+NtBOZE42WPYrB4D2XOmtRCkbZbmNEf86GH6pne6u2GHWqfomGxa5X/dvBsiJd
+vrqta8LvNwlz3ZU5alRlTBsG3B/ZownJq+H4uZu6fTwdNA78uoiCTicm733Hu94Eq5ks91iPPYq
0kuEkrylrKrPYFWQVc6o2lJX26xVu/2USSai57qCcmp8ShlZQvXW0UTg1u3JZdSgQ7f90ujXx9hV
wegfFt3Dwrh2NDrcm5VMbiuMH8Ith59S72BH9Q6DLlCT8lAgWvCmHyKoURZeSwnT7CF06lDGtBSn
igglEyrSg58uWVMyeqF2yoIH9pjo/BWEDkmMtuNwqpNFVX5QF7kUwCFRtfhYfzYh0qviXrh+sVqk
NxcLKX9pkUzgMYt0L3YKGmxCKUXKM6SQX9VC7CUfqJvcEA047UsjluYMh8IKGAuF+d+YhDilBAu7
VkmDFLKaEdtxaCyDs9pL+Hke7YUKMA9Gf+kn/i3do14FWM03rk27rskSvnju6b/7EO5egVI5l+o0
wYfkosrvAmUlOjpLOvlQS38qEtdq1i7Mm37MHo77fLP2yXUNs57uhhAiX9fbTsv+Gsbn53a9XlsZ
2OzKfYJbLJJ9/3Muc7W+6PGZGbMC+Qee52Q5STtKmxgPROHgVhhnDzNovbrfAIZJQxRgBOocuXqd
gb9qTbv7rFI9xagVU46I2O38D6UjbWOWivHciD763uNe4AlBuhSgCfQfT6RnCu/VdQsjKqnONkGP
kk/cQGsNFpy+f9NxJsgSxfnsgiFWRBcyy3C/JuUmqEoCKgwxvJs6p8y+wdbS6eJwyofyLn5ewEh5
FqEnJl+K0z3NHLfr69q7sPIOIAMSBzYXHjLqXeRBfpsYFIl1EXQAjvuacB/ymhsINrjPVgK7FgId
07kXvM3Z+zZOvcVwerBoyL8m52bRrMIUqQ9Mx2WgDl5ld/mBby9d91Yiu5cROSVs/sr2lcqV7w2r
BYOkN4M6vAbtlySRBj3Kkptq3KBm0Q/VEl/xyZAarbiVOK0BxtCvlvzF0XOYqiU2UeAAspdYkDfc
K4YrZQ4f+Y174QzJwSyE6J2X4DBWiTrUKp8SmdOTwsxd0iNEi18id8Gl+HVIpx8AQgVB5AUWBBFT
zKFUtXEZ5YJ3iRPU8F5kMPBr8OMSu/2qeK39GsA8rZWvQ7Zl8o8qA1GGCGZ56TtNCaArQR5oghGD
pcCQK1JzY26T11Pqazjml1ghjKvS4pFXVF9vep0W9FgyaI4wprNRZKIYXWiLb9lAhp1v1xg276mM
oqUrTzQcdKj/dZCIOFdbh2DkUBCrHKXWvuZ9tZj95fx9fkVnzZWCodkyIE2jVk98K6+sHYF2RO9C
BcTb52rwzhJ55ZFIM8AIT3CBNB14xER92fNaZIWanh1XofElfVmSLWiVoVitu5jemXkkpd/RxigZ
o+UQPVb3ChKzHi+5PY87NmyZTPUHkr3UEq0KhWvl+bbZ+jGhIjU9yamWUJbgnIpObY6VSGp+6XY9
mhR8C8yYAjcYWfypG9yjypUMfeBfKnQmZ3bPaNEXTjj/EQKjDzGgOzwXLmEZjRJWox/UqmXQqD1K
Cq6vs5FB2YpAklBnmreWWvIOH40REsz4C3cJfguq0ZONwnTwMG1j/+LZ1LtnpM5LGVj0tUTovXNy
NUNTdaqG1J/hJw4/A3qrBGgWoC32X4OgFXwHDxVCezXGknETfzntOrGo2sK/RP2LcsL1ETbxBWWG
uj9QtQ8WH6P4EZGBHzRaNvOT1Cy8uzORGYhmUGFhxmcOk9EmG+FT8VAwHhVccgAMGlIOJJVI+lM6
b6lO9es2B6PIplGLegd3lSqOXWrkro6R5+m3uw+FrUPB7TPKYB8cq4IIC0mIRyf+/utGHbux0EXn
lQM3fl2Fdl2PBD4eJpjgYaukR4dWm0p7fq9nAmQJLwIqEBwmKY8cMvcC82Ko+2rw4kvAbjLMw/ii
Hb0OtJxep1vHMWBi/DNdWAynepc0IEOuuksIhscEpwKyEQ7YeIFGBYyZuoFOUgR0w4XJpTYTTLt5
cT4A8YJ11dq32o4utLvwrMxc1Dt5ExWIxazqnADyEvqq4LkDcvL5ro5KfP9qjAvi4bvDkxKFadtI
FyeM5CpJcgF7pYuBwNf2+/+jO230ip5JmegK46CrUnSL5NLIdn3o1pxRrZUVktVuYaUav6bqhbsz
6sJUIKfIEoYgANHCTpMKwHtUFMd56cUprpVndNVrk26e79xM6Agu0RsZ46JvLkDqj7Nxc8jI7PeK
VelgLZ4pk14XPapSz2XNnRKP4ArmWuIFaYpwd5TYZaumSi/wJepeR7YrAe94qTOv1GIn4dxZ3cqa
XLOsyYNIGMr0Iv1pC9gdlV573iYMXqlqL76XNSkbI0r15wucybPC8YR/K6LzH6/SLxPFzWYGdc4l
ii9lF68hzQAHQnoPE7uhDIwd9rhNU2pxqNMv3DWPBhX57Co8u7VFHVxlQwmfPhOoLKPmriUDjtWq
QqCxMYkSS5LeK+q1Lu2h1OXSbnxkW1Y9PBO06PXwEwOS1idnKVf6qH3IUeLxGq8V3OlpPJwlXONh
nn1+8XxNED7TZMvXC4HIo/WFCOQQkEEQWUTcozt6s19RUjqUowz5BWzfatedCsAM/CPdClZvJwfx
+Px4ZsIeGYBnTgS7FPwGZC7uxQENx/U0XeYXJEObWpUY0theYXr1TrRLrTgyRwGN2UoYwt/8K+Ym
tXTZRkN3f6HxAbjNCrJ38FemtBdBELcx43dYbwewHSjRXKT/gRxu1WbrlER5qa2MX3hxHjm9lHuh
E59e6loa6E0I3XZn9vJtfAenaNCiNQPGmVWFxg5DJ5IJkpOTYJOgsZ5v+twRK2M0gXuPuWPTS5+V
jcMxbZVfhEHLHLXtZDPsgCpWFC358isilDR5LvGXiflhl0UWOw1GEwa8gffHHClc5eR1jxlNGtcZ
KeqKScKoDKvL1/y1BlVRrip6QhGH1qJEZ3yjTtWWJ8MROBvVX/ciSVB5+8oD5HDZXoNnFqHVqMDQ
II8UERlcUr50P0lGOkBGajsD+61P6mHbeVYRW+I3W5KGsvJMzxCbLDJnPc4eQCA5ks5hYRJI2qZK
xHSsLw+NUFw8TqWriETFWxATNzeKsCdc++mnJu28Kp4RfvTCseM1vj1xPygyCQJI+0migMHN4GRd
ia0A5Z0SgOvCbgCjYjUaoShKYZKldJonrWtGSxUD/1JAPvv5If02300O6W4VE61k8igTaUEsLmhp
9xVNAuBI2nJg5Ro25XX4BloCJSDHTH4wC9z9GGQ7CAxGMp2eSLJVBiQcVixt9lovakFltYmpDC8R
veEpPc2MwiHeUeD26Yv06R+5TPe5N7fFREkUlnvd3fN/KkeX0g1mJDpvHbUuTE5cicpBQlD3kwdm
EWuU/xoqZhnuQ8YYKMsJDVYgxS5FzJ3t+iDTwyYnvKcOJholPPyKt6IENRAJB/GbMtfpwmAa0rcv
3nftabnCIpWDv19aYF89YWE7H3s7J0oxvoc3ltSvSk4sZL64sKvA3lLv+9qMczVCLs2kNZB3eqoI
11YdfjKM7EX0qidmYfrGUvlfGI9teqwimgbgXYIIhfmNBm6+I28oD8RkcnHh9u1V+pPu8l1lewYD
Egj3HG+MBLNm9j0ZjHDnqtJWMIMdJqgiPX+J1DcCtkuMJKIxgwy9hjR5xSzfiyWYrOHvg4XocSYF
KTO3XzoJjPoi5cKSkooLLZUkKa9ju7Z4So6CiVMNDW9J3qP3cy9vkl7Os47jChc7w+wLo0S9ZpxY
O4AWRNY8w7Edg9nx+wizi+sFCzxTprmTPC1HcgktxrAZ0I1D+OquG+E4fPDbViZlqYr1x9Db8DtS
LQhXqQDVYE/Przo78+rd7jQ3ueptKDpQf+y0YrHEd0mHpDPQQO8uboLqG6jJaZydrhMifDikXKV6
uubsEZzy/Dv+H7opgkwWzWAg5pucgIBKaBvH43es8y/xUJJunWjFYLAios81rgs9znuM7CxR6yv9
lr10uZYj0bKr/tIBUf5IVhzHqrDKzbTRg1B1VKpUlZxQYDaqjVFrwn17phizHTYOqbRYa3Yuq9bf
waGBEVmFmiMtrGnGfcfZShwwBUBTsNJvKfrmvjFtHymx5JeXvtW8Ds7jVUwVIieRVbMbms5JkFO7
QvrXUTOkwodCTkFWkHyZnKhMN7HgCw50mdedSK1fu85TpU9v7TYncYnRdabaNEqTkKaWETRLv7bv
Zo05zwKSQwXlxUN2p/zxKtYQq22RvgEYxGfWEPwRGl+tONPHxIKaJBG74FHMXt2bD5jk4gKv9lo6
DcsLH9oRQKJwu+0qtOVy3S1YiZm03/1aJ1ZJHJLC42SslV5tqX1wHgz6aw/qIJHEVjW2siHjV41t
++StBpVPbCNWUyOSkEr/ytTcuEa2hckJeKqIayxFVTMRwd1BTC4QOga5PubHjwttJrPigFfF7vj8
lv5iYKYviIT0IgIC9KY83FIxEZH2rNxfjQ7Kj1w4R4Il7OMQ/KvSRezXeW1SmSGBSYgCYmKbV8jT
6lX30YEXsTdpf//8g2YyNnAiAeMDpbCMhOdv0HerfrIb9Y2I05fwhNferjNa+H3wmirMAKU2A0b4
CDSRFYB4VMp5iYjwN1olSwDOOR1EaAlWRrBuwpOeJB+AVhazXKigg+Dsr3PD8V6H9I9TAmDgdAtx
ypws9NFKkjSOC+anucs8C8O2Fb3qAjx29QeODIUMN5KFqD8g872wveyMxyCPyFSAVCQ4tZMY0JPK
pkuHvLpw7Vpm3uUrBc5hSQL5jxq6JieURHb1vAxXbLiQXpmLB5lb0ZN7zYhZnPlJVl2KP8x3yHGE
6zVeIGklgzzKJ6Va81p6EgWz25W8TxKgDNJiLS8F2jMlYCDCbrZgcunTpE0x1LisLpgsbJ+DkwAz
9yGZJxnJ4r2ksQtXbNag3sqb3OOGz9yMZiDPoVcYNhiy2xwzZrMAFZdD1dpyTZhQpRkiNZZ0VpoF
azrreSkMN+Lufx+QyYkr3OCkVFVXlzpGQSVbZ7zO58Tptlkl6IUSkJJBG0CuOuJ5QdfGX57allvJ
kwPvk1pkSrQYXYKyVesETrEUk3jQXRqVwJ+w1IbqK8n/xP2prNesYrv9W1yR7uP5ZzwywIylQHjI
HGwKTXO/DtONRQkZrxMiCRvQwwl+AQs6r7EJybd9oCqX7PMq7w4Caji+wZCLYMdrWQ/0Wi0twWaX
rsC44ocdQZmNRyZ4ZK0cb+fNp3ihX3N5CpPehJ/9tsl1pBnlMTPStximOXxR6Trkbckj/juzl1st
zaznm/Hr/T18AVhHkSCQ8bpLkzNhx7HrbBmXF+Y91YWXFgnBio1UntZpf404BRCn0gReuOyMfg1u
EdOJUJIPfipEW6uiQB3Mf8fA3a3nEqEjkm8CPti0h+dfOWcRkdP770dObmjm5KwSCNimIlX7nPh4
XeN1nqFM6xJ4jc+FPbZWjfqBAj2aU2io6zTvKzAx5puWBZ5AAoIsUbUH9Asg0NT69/Dc256O1N9C
vWr2ZtyInOhBLSUh2KvK8lKFyCYicPWcXRJogbQQDMwUEO/XNgYLNwpX1EGK2eO/a1NANZJtarTF
cRqy9jr6Imwwl244EJ1FegJK6ef7OnuII6L3t6UdxJD3oqMkaqSsbsqLvGL2rRuRYoCUoN5H0sID
Oj7GDzp9I2niHzNDmymRB0lVAiL5NqEEwy3zt+fLmSnjjFv5z3omZ+ZyAdPwIFO7IKV2ob7Fa5Bb
CTAc3EZMVDq1vW3pLCQTZzxAcNXzDCMyisBiLsf9Ftat7/JSI4CeuvL0ALYxzD4EbkFHfgPSyfbd
SZmYhNrpZB8kWeWlXfWE1+uffOTCzrTayvVKi17cNffdISnHENpoiI//5UhrNzptd+iD7XbhaQkh
P6M60BoQ+o7VMhk9ePfrVgoBmduAKi9R++ZLGLXdHBq0pfoGhxi6bbr/ZZtvxE30p/W9KB8op7zk
yU+dYriK/J2F/sJ1mD1LHg1B43GKGIR9vyZ44MFQYTTvpVZI6FxjDt0U4RIgeE4II8t4WWgGCX5h
cpQZ09VUHwT1xXV0l8fE3Apk50ttZbMKA9gP2rlQfmHl6RtCFSJPwVOsL4UW2Z3GaPyPBw7SAW2p
Bdokddn2SWzL+9BGyOgdwTIOekPC7QGt0HmL1Qr1+vxuziB/APFHnp9GqgFV3mkeTGkdWcnTtL4w
iZqb+YX5pmvN1RVSGhVyXBJBUhoNxzwNGg9N2KzReCUZPFk3aAzr1HwdLT30cxp8+0GT05bCQakT
PqkvEnP0RZJGa6pd+aGvyYHq8q4KOBrSGUYsqyzXroZ31hQxbONV7BdM49wDgAFGijLiloFAmwYy
HdMVctMU9WUdo9AO7jC72Q+WdOz3PbqhkVyP9FhtNlq2YrbFwjM+Y5fvZI/aevP4OFwuNyGNU+lQ
VB+YbdWlC2/3qM9T04WRSSPQDdNLJGlik/uBL7N4qOsLFwNo1m2rbO3UVlS+8I6xoGKjEbgVpQCe
hQYaBjUOoPjwD/eL8RtGlmrebS9uq1XvgDMBkmUCWJGA/HGLRs5+44KNRiatZqGw+Fz4Q94J9Qce
fRtAJo3jjKQpanXoUn7Iorw5p4H9PuCKVd/OHmTf7SZdeA2mivsrSUSVEENZkAOaTvlsotpJo4Ct
z3Wksm28ylp66wWYJOZVh6C3gZxd2NipkvxHIHjvRtgMmvcmJkv0aTaoCrk+UyzywegbbPhywb7P
ihhx4yi9A5MzBeVglHiUhIrfnKMYlV7WQ/PLvzTuv4tA8yHgR4KCQvgkxBMVj0piv2jOzCAalPKS
c6HquvnCOh7KDqMYQEhwNGOfI61w9zpYizXTDKOYQhPNYiOb8kpeta/yyrUYLdEoXdJ9zLTJbYYo
Zmpnu9r2LFZtYe8WFHL60IxfArQcT/Moi4H1e7JgZpDLAc5Sc0ahxbcQUcmgI1BjCuOS1h5t0Rs2
tevvdF2i+vHvRcsK8jIYYoHEDL5jsgl0FMiFEnZnEZUEX++3KabDB7v6GPInoTzztd2wW5F9ERI9
2IFpb0H+1ORg5TKwVUiPcnjEMbtoIl7JvDxI8+7s+x7JKeAe5QuqUSVvl9JC5MqN53lvc0ZZHBo7
gOMAPnRy3nLLU63r1pAl0SqeViU48M2WR7GOQk8z7DmqX1ITawEiOFEyY94jTfXXKXWRK9S+ePPK
VZi9tuU6Qq87tw4ZM010J1CziojMCjDcE1OtxFRnQqAdc37p7Xk0mfefPzkpoXBaqpCwVZVks+iB
ZVRU/NxjqFyjUFU4NVJI9Pm/aAcDUC0PMAUUdKKYvsc7oec13TmUtaq0Sp2r19m6WbG8nr2lzKkH
T5JiN+FO+KiBDvxfpGPKDIJreCLK1HFFr38l0UPVneviyHc1KdB/3DsqrrPqAPbIMSqbWYlcIA9j
U4HOpCRtXxm5W/iOcWPv9UZBLzSeRFgJeJv8REdFIGYQWHb0mc5CimQsH8PX7JMFIzBGH3dSgOAA
0BqM/zT6RFCFvL8JecpSfYeW7HMkhyoXbfveaOkXJtCfb+pDry5uG+SgBv8rB1b8Xg7UyAl9/PG5
2yuntFDLVWeXBOXgs7ORKbVw1WYVbzYfrd2vvZXPLNj2hxfxV7yEhxdAqjFlei++kRpM1kshXti4
3dZv9cz/aBiUE5kRkDssrPahfPi7Wh5eLOyrwAPBeS+ur8UO0QjEMdk5Zywpt8pEjznMYQpUv5RI
NWSWhyHKZZxtg7r+8vPyC/OvSNCb+ZKZnz1h4CZFEYqEQH6y89wQJikzfktXgLy4i8wh2BbUS8gt
rnrcxKkuAR7JiSz67GDeJ5s8CDmPwqnPnIVS5/tDcuYTIlPH+MiO9X0PMUzRa2697yhGBYhJC8N4
wWWfO2Y0IgE7wyJXATqB+31vojCqhzBizn28VmoKzP+NBIh79ScoXth2CYr1kJQcjxnbKqMnBGMG
xIdXLO2TsHMkGjyDoENRX9cYYPO539tnuwEz9eat1oD1Vk8eeiitw+vzGzV3rLeyJ5sdcyWruN54
cbtdXb4W6xyY/2own0t5gOf9LlEWgGqDbzeWmO53tA5iv62khDlvsTaQQ/ImwhxMt1ONlJjg+jfN
EATR9plRQ31QQWZ34XT8/TU23ffqdZFB6CFu/c8HwYUCqQ9OegqOaiQniHLRoc9aA0bllJw/t5/v
79uQDKQ2WjPXol1hrq3Tabc7gGzr7fl+PNQdRvEwYRhKqsiYfPjQNNsCi9yFJXOWSr28xGBriMSC
cEi/B0mOaYecysKBPDTDRywlK2WhiPyQ5vyP+F/HDVxtDxRccd+48CwL5swhoxkB3V1YhRcBrnRQ
ms+ujdGnfOlYQa8EzCoMNa495/E4CO35LowmY3rRR+pYFsaN44ELuFcKCV1Jocd3zJkVjTTS8xZF
7a/slQ2Npr348GWei/utyE/lAYkPG4YOShTzJiasqAW5zEKGOYvpLmQwBNUcOgWP8Q7j4asWDQCD
YHGR1jmG4mhldgleeQy8E0OzE89crIruRhRIh9lDwaDTDcF4uLj4BrQrstNuO5SJ2sd6tjT376Fk
NJ4VfEscFgwSwnf2fpf6rgKxR4GrA1fBex/WPmpivMWAYOt0BRHi8z2asb0SCoGAJSMFzjzwpwD2
FkYURtKeuXcA00FB/fP892eO/O73J0cwiG6ecH4FCvW/yH4IaNW1m7UsmNZzMQ+O+VhC/WcZU3dE
QWUlaHos4xMhiNZr9cL9XdimKa4mlno3zyn8PqM5mrJlPp5//kOdDmd+9/2TM6+EvqHFBr8/0kNK
+G+741eNrXo+SRdkzTwAd6ImcYXCtZmUKRDlbL99XdgGh+drWdqq0T+9SfxkviNw/fj77NUzUKpf
bLNZEjD++Y0Avw/rWhhVKlTRjqYOGxndRlq9Qdv9daQdWCaFW1DiX8bWG4mD4yUtoGs8pg+VGPKm
qHtGRQAGbMgfQOn03uh21nUJQzXjk9yd06jyN0LRocgVcYxlYnaFSKgvSz7+fX5Sc48SbAyyS8gO
ImCahpghJZZhN87O2tLb5MSQdNWo9UuAGXLrdqHoNXNB70RNtCLw/U7ikx6T3D7CtaTzvsqul3hW
l2RMFENpkKzwOMigc1IS1dvVSxs2PlCTB0VGcIV4AI0vCMknd8eLJLqiImZUPQDqCDADJhhqe3VJ
zkPwPHaQ3ciZ7BYGQbA8hWf07KJqzX/Zrs2Z4QsQtLslkofxl56taLJnVJg5ReJjRSDjdxYi0dnz
uFnFxAdEfCSkYYDfjksV0Nh2s5gOWtqnyR3hU6HIynGc0hljXY9AjvMGh7aC5Lh0GWcswN2BjJf1
5jKKQLUXgwdBa/dofIeE01ttwTmaue93IsZPuBHhCmhWCChQ+4urrbt2tEZvbXrhmZyx/bcypviq
AOSoYgAmxLN/rM3oVdGWpnLOCoCLDaYh+NjS1M2VApd1gKuCO6Eymgvc83OLtfTzk/gYI4uylI/x
8+U1eEnNocdk9OcS5rwvQM/+WcHkJZYdhq0cGICxXz9VoVXHTv1ZKebJihYOfGkxE2Mi9WnSdEh0
njUByZOapOeFpczeDsyXReER7SAPOZoojL2mZkBnDwrXVPXVn1JjF8e6zbzGY+77v0ImR1Ilfd5E
LYR4WqYr/zqLOBrCm1+fnAYt5ULe1/j1FJEySwyw7QiYUbXkBT/U9+F/3cmZnIUb+E1YJqB31zAU
+PCa2ILBWEy7yIU8a0du1jMx7O3AtTBaWM/ou8QYCH/OTG3h2GfN7o2MiUnHedCpH2Atr6/IygP4
AX8Fo7wrV2U3h8NhCan6AO2b7t2o5zeGSxH9yunwup99y95KR3I5YUTS+n2nbS7X50ubNZE3K5uY
+3TIitYPFbiWh8jg7c0ACrel5Szt3sTS816YBnKF1QR2qfqb1fXwfA1zrv6dqk3sfI+uZEzRxfFs
1+4usc/nYwW6B3VBzLyiKeA+AzMkCxj+/aEMoZwUlSCMg0kTNEf+oC/mki6R7M0JYQRU1fDIg1Ru
Cq5rQDISyKkHXl0im73OIDICCYBaLPgRc4byVsz00mRoMOtrDESQTd9CrG66C7jjOb26FTC5MU7p
SlQ1QABAMNf8wr7/CVb90rWcs8a3QibXxEnbqu9oCKEjjGMsVe6Q2uKeWblaaaX/wzt/K2tyUYIc
VEdiB1msyWwcK7WX3Pn5I0EJUEIpDMCLidUH7RFInTuM9xgUtJGqvB0M8IkWbsqceoH3QkAGERkc
5bc778awVGIThIXDcYiA3jmteEvWyMaQjCAnCiu2xlTU1/9FInIuMqDnyL5P0/0D7fZViqkKZ19N
t6q7SjuzWzU7YgF4eBC0v5RRk26/dFoPIzBGCwqinv+KnahGnzqBQwUyh1EUmkCrwSlB5xvI7bTr
AfRu1ysaD/Gf0pIBTRVAabbk3f5mY6dRwO0HTPSFxkjURkrxAdjpwcAT+PpaaeFW0tWXl+OR2Z2u
nu7pV+vv8/1mx+f7Qe6IUEGn7th0MrnZSeO0MZ0F43MIyWitjC8iKHMzMDOvdkRncNzOOUC5DhBi
dXHVc9HcL0bl/0qfXHuhYf2gYiH99RXS1wYTEscWbdf8WKFL7gTKW19LzCV826yvcSt2ctoYasFU
YgmxDljB5L/JCvNKxwEuz/d29vLcbO3kSDs/42m3gBRa1PYjCWmnIoxkvAUndjaHcLuayXsplVVN
RQ3klCtQIqbqtj3WWyHSAK06/F2wofzc43wrbPKqhVVYUUIEYfx2TJS1kcpZzoty/AbB2GerB2+O
Bnd9bPjusOJmHYsvKTNSMGfEzzDDqVKpl+QHDKCudrquLl8XlBoWHl5hdBUfdBrlV1SBUeARxIlp
rJxWFEK5/Y+L9/4e2RKSVJIqmyMdaGeNR3G2bf6lZ4BAp0kY6+qfPyG4yjEFuLAyvQLastQCXYb6
r6y/1zGh5RoJuWbm9fp30ebNGx8k/4FoEADomGJwONaN0j5GEqjU2UO26TAL55yanuG9FbZRmqXq
2s6fxOTIyt+DXlFLNXRs28+Vda4+gZazfz5iokVBF6fhEOEjuH204dDLGp3ibXhRtjmkuYa3zl+W
mBVH2/JwTsAooOSIZjeESPceUt5KBZflA1K6WZORkReKwJHKFq7hrLvHMRwNHwzTqMAGeC8ma+UU
PXw5Bke9o/fVHuyWBzpDA7ZKX9C8WUf8VtTEsLAtxYmxlPJnINQGW3hLbI8wual8XqUAGExWBcvO
VTZcTVxgPprzn24FT2xNI4OPlRsy/lxsfB23j4joF1gyaI84OAzgwiPFApum0IBCTWK0ogx8QI+k
4ZyVuSr0b0F16gMz5wXzrYuATGYKlU+WSlYzS0O3EMrfwN/h/6fI3aTj+6CpGvq8VgS9NJ0/YA1K
90sE3TMv0Z2UiV2L+CprWMRt50C4ul9UTRoMeRmMqPvb/63AViF5i1Wmx6cXt31sRQFpsSCw0uTG
hXETSRzC0XOGaSNOxBnK8Fp6KLWj285NSNYUJ2CtS544wsVjjYX7/rjge+mTBWdVXnd5w7RnutEG
ND/kFWc4qa9mvJ1VPBElqwjZNRiZFuQ+PiCQKwtgMuNAxkjzE4ejjfpa7uUUqKTeiJoVJZXqkA4A
bWY6H+68/looRuCCPaxbCwJGdijSEUhes0qJ0/yt6oX3bMYVwOeAA3BsKAaM9fctufFweddlpVAp
urP0p+QPQ3HIByulPpur2IB14YQ3tLaW2CFnzMS90Mke+Dz8XoYHMouiK11mSr2o1abb5BJmUwZW
379TFViCbDltv1OtD/YtA1ZCyleH5Kvnt1VyWTiT8UG8N8T33zOxkHTetD60vzsPudYnaynEw5jq
YoJez4PLvPQqG6TaIkzq17d8FAuOGrAnIMU07bwcojbNmabtzvSKdYnEH6WyM11WMMvsM5A/OMnI
xXgXRKDkPyloR+zSbVba4WBzzZaLSJy/dEyrVt6Z602R38t+vuBajet+9oGTc2o8dLSVNACAQcu9
ZwrlmX7tramEHRZu40MfMICxUMN/tmJyAlLYexTYPLuzW7yGzkkC3TOyoGjDDzODEs8Segd7jQPq
CVsQr4qcsM6WKo8BcyiiE8MatPuxoBNz1kkCig/9EiiGo1/t/tX8P6R9147ryLLsFxGgN69FJ6+W
1Gz3QrRb9N7z60+wgXu3VOIVcfYdzGAB0zOdLJeVlRkZIQVjrgoe1z9rcaD2Zprkke6JkfipDepo
pVLxWwMafiylwjVZrt8yIUCSKGN/drGaLCQh764AVMhkuMipSQQN+BLlKXl+LEMt5VPHSo3I4Vjd
Peqju3o84vs1mKxMiL3poSvftft0bJxzUS6mzouVkfDoG9U+6EmdEB10z8DETMox0ILuCLdI5np3
ACnT1PWtMYrn4TJIna1hNb++MYKzM7VAnd+u01U66vq/eJ99dTkCsajSl3zg5OpvtjllnZpeuem6
KK0x8PK7AryO+FJCmmddeGGNjdaYpXWClEsE7dXVkuXpAN1ZVnAdIFrHrMvTJrzyvoHA+EApBYkT
I+IMSS9khoxHX4iERnBWVVyHdg7SH8lfd0hqoeW8CRcST/dIMAxeQR0RYBgeFdg7RIwYd0PKlokD
2rRQtauB1NXeM3lzgCK2PoCw0hpCg43sUVxrdrQvjzh9qS1asrpOd9zvmJj8qqq3YbBKpafHW3IK
F+npgWwTIM/AIAPRSm2LLvRavovYxNG42jeYTOWtYkhhOsz1Nqq59WNzd+5umoqJ6RS6azxKMFT0
OpS4kwDtTQCOGlZjEqfgSipP6BKzH9u5I3WaoOswhSMNW+iTogwJQ5SJrYx7TM515avNScY8JR7R
0OL2wr2DsYr9rfJerzqS55toXfoWU1pjoNfffW+zkGYMjdg1x8SIxY0XrDh+E73yO/Fc8E91YLu9
zv/zEnOMDH+pNfb+sU19OrUkbidEdeM3qaPKRtcnetHp0PeMuz1b6g2c4BpYsmzVHZdaVu8TRJPh
aTMocMlwU9RdFESD4noKfKAr68pO48hz5BpBazxlughS4GwApM+vSPET2JUDkPnQmjy4rPTvuALl
aCCuG2lhGe9zR9QnUVcEMI4T1BufVFvGYIrm8Gut5Sc7BbfQd/5PXE1k4xbghDZUjM4LW2jOc1xP
B7WFkMBR/AIC3k64lk/R55v47xicla28TnaBDs2X0K7Nf3oFNarkEljS+sDp3lEXdPx7izcWaTPm
HDj8F25wFe9YJF9vHRnLQEVpKJLMEX00869DpWFavXaF5K1tOfalDqoB/GzBUJS6ywfppRkT9mWo
1eQtE7TYW4hb5vwG4GQTnhZ9C+rfwl251cHHzyp1zJym9sGpUoF9PBKT76pmpUtbskt492nPU24K
nSAg5AGkEP/QID+tV8JGqhTQTwqKuFYDxCM5W3CGwoByGF1oQFqW8RIh8n0QLQLcCsludEJOXVnq
tCRXg+QHLuLyBgSbfGzIEgJnE0eyzFbCuayJa3PDWTSKfSlvBcC4cxKVlrhaYgC7o0uBJ0OZXcbr
ARHsPWkp1IsHXsqbzGFWMrfnS4LcQrErIksaCGa9Mdh1JZqpavKNNULy61tZ8Nn32Q18AUgWoRaB
MhAg8tQVKvp4wPhSkTlfX5FZ6MlH9lxDZyf4enzg7oHxf3YmLkdRFkBWQx24POWFkfUxUrdEaxra
AMbnwi9Ijd1UoH9FLEgik5qT9MgDUzioqIHNl8Aq1+iFtNTMe5+smj4GGj94Pwp4Kt0NWlba2BNT
rH1p1dnG2VwYYyMC3YIg5edlATg15/PxPAeJJl4qYGSin6wlmEF7TxoyJ5oqLQgBtiWgqWDwOhQu
suJKauUMWQqN7t7n0xDhTqAhABgHmLVvtzdaNxmuYdnM6dgcVfBiACNQw4mrXHIHwmQpGnpawQPX
nfrcaZ5rjy1oux6v+R/onjrYOFxYbIQeoNWkyz8tV4Cp5e8bXJd97QOP+Ul7QROMlHeFkIDv39cI
AqjuWeu6AH1RmVopBzeSNN8u3DaKjMgf04ZAgNMbdVQQm3CnCUEVGewQ8a9pLoivSg8kvs76VVcR
UQk43BlKxu28LmbBb8x3/oub89JLmVYtGnYVRnSENs1Vc2Go0zGhhgrhgqnoBJJJRINUDBwj81m6
Wp47GXixZRPNJUoLIoqI1DmewcUX/47PYTa8QLKnDq2fDbQtv7o3aJe4usrpXSgRmV1qduNmbjlI
POB7wBeLMJBup+L7MSlRrPAcTcxtBbplEQ/mPPSa9b5eb7w1SKwVl8S9OQoLCUX53qkDgYOeEATn
CrSX/jzflXstGk9UIyCvHePtYzDT9X406jVDPtAngYkgx6kFaELx+4aKnolvQvQLimUnfeNCE3y3
gxs0WhD3v+soFuIvVAAukJG/5H8KI7m+2UBWfuk9cX/v4cBMtSwQxP2Vw2/PTFPnSSFo0MXiivcU
ggBVvY78J3+Jt2xuaq7NUGlQ380ktRkg0tNAVMGLD1UZEnACgFtnKyRLpff76gAIGK6tUYGflxW4
eCJYQ+fzoOcoZrRG9S/f7fd7lAn09e/3oJF+0+vQ/foXPUkLmdGZKO/WPuWIuLYuIacK+2h6rQOy
t76qCXZJUEB5emWtnMgIqHjIxoDnesEBTb/69lDemqbuHJWPVAUiNu6z4lpi/o8DP6kkL9i4P2K3
NqbFvtrnnpd7oEmEDT92iqYgQb1wkmZuTlgAA74ASgiQNkjUAjJd7wJ1lDHPCSplv1M5e3MADeTP
HhV0yRjIY082Oaq7OQPZ1GSOnRqVb8fDFrLXCmXDoDUYdAP1uoDE0sAclOKrll87aeH5PLtCf9Rp
4KNAxyUVfbh8KY7M0MKaVJG4shPlRRiWaAZmYhy0DOFdiiZyRNgIa2/HNIwdsucpAzkdMzITW92p
ZIMCIjiKFyZvzoFMWl+SwoN5EQ+tW0Ny0anIQbrMc+8lVp9vwkogVQXWvf99yIwRXRmi5k2ogEEL
chjS0g5vN4G0IkuEXoEw7HcMuvTHe2ImTL01R3msqmrEyi01aOhJJDp3KDMyOMF4X39zupma+kbe
nh6bnDtWCEn/iNdE0DdTM1kKhRCPIgYYa60pMz6R8G5/bGJm7yEABG8BsnYKglLKRB6j8M0Hieeg
j+u1DMpdwYgN+jUS87GdmROFFChKXhgOov2/EsKVh1CVsAvbsfKctMqQqOaOrhS9aWnwJUDko0ha
i+PZhWM1k5UCIuXKJrVgvdj7YMbMPGdvAToQgjEKfwAG+7sm9prgskVh2j3EeNNeFqLd+75B8dY0
5a64UpKruoPptzeQEsvmS6cPdraCTpxlrTUTn/D1PPl/5BtKj6Rb0ZBJY+i1jSxhtYLyJ9Q9Hy/A
zH17MxnTRrhaAIURQEdWF54TBNpKHl2zldhd0XNGUtag9eUXJn/WHJzM9KpCRwYNHwi5XHX5xPOc
qCQKbwaNpMvqKqq3ebZEfjZ3uU66OeivVtEwz/9d/ldD44F5rXtR9ZxmU4Ci2MOEQhxeBU9MeKyf
UkMCR7BL6hgXLAiE8dwQIbqJfoSuKEn27lZLjmLyO9TtcfM91O1RlyOHLivec4zG5N72oaiHlrDv
/4Et0dPdhZvxPu+s3Rijrt7eK6WorTTPqUa7OLc7ltt+SkgkSXvIlD3eQjMvRthC0ZGTQEM4oY1u
9xDT12xSRLEPIh6yHwnHmcPPz/YFBNT6T7eCuNVje3NR24096j0Rur7UsgHsdeG6rbec4kRbv7UU
dDKCBcldIT8QjKRpYiP2BUMQt21w5Ni3RFvz9bYzWRZFr42SmorEGH26i1xlIe75e0DeLfXVjFAp
q8GPR5dtQ98xRB0aARaKHhCsB06m/fE2+oH74EOjhijA7/PxaJ13jB0f9MvJeNujRVf8Co5AZukr
1/xRjAkfsypeF2Zwdiv+5/v+hA+ujkYqKPkILDDEt6RtyJP6tQoNDYBgGZT9m1BaZ5sBxXK+XEOw
8jTI+wJ6z6T/rM9Mqg/KKfcXkvEzCaebLUTzQEMEPgi6CksqqfsaKkKTYrm2Etzc6GrNkTIrAzua
gNwTWxpltKlyQzAU7bdU92rrkdhdpLuYuWM5oDFYCW90dNfSwobsIPdFyiY+MEzqRgQ2YnzlnwDD
eOvAxu26ACyyCyd27iq8tkhdS0PKa0ntZ76jlCu50IfKio10+EBqHoSUj9d/frpRiIByyZTeonEf
DTK8rTRgugu0FCU6nxjipTygHTPRzO4Qk9RQ/GPFohhgj2YGzBYEDp8XvmF2DwJABhZAMMHckXE3
g1wmWtZgyWt7lEuTYYVN6EEDTy945HfTcJ2okc2D6TxmK11aKknOBb4csnoSpPEmmYG/R/rVGZBa
uU3jFPYHWwLbOeiTQpKhNKzrkbVw7896yEl6FsQp4LwBY+uth2xH38N2GiBGyCQgcHyJRjNxfaNl
TzyoSWURt70eoALNvxc52KgNVtEl5WVhwudiuuuPmBbkasBjrrF+n4y+0yiXBiKFKoAhOyAPILA3
nCL/NAyVwWWBIaIqt+bxxJdLfsl1TwOlHSNwRmjJxHUBVAj1DVE+cvEI1TIHpVAriQ2uJu+Cnh7S
g+M46Mk3MssnAAWuTv/N4KdMMtBwaBeie8P6SlJrj4UKIg/tTsUKDai2rOzWND8l/Sf7WoL8zd5R
CHL+rz1qxUFnAgyKBHvNxuh35XP6FJn1TlllexlCj+VKOIwbxj6gyx46GtA7br48I9aXlnzujCmo
balINKKRgVZtL72y4ZO4ChymvcTgtz0pJZh5CO9tFO2QRDvvh9kIS6DA2Sj32ip1+wW+FPZlC6u+
oFtvH3v/u7ErvYJsPO7BN7zM0zXEV8hgyoH5BEYCMgQoph2cg7oq0V7hXIZXoN8fb4A57wopLfSE
IOic8G63m1/LoxryBq7vBLnt18+QaUj5d0XY+iDuW5r1yVPTm3xyKsjtgWgdLubWVpR6+RgLLNJ7
nRkAZz/sAwIVUf0AOnJJ5/6buxOOBTBElMeQMqbiSq1MilKImMDJGs+UxG9PIQJv5j0kJaABLD+x
mR5UJpP9q4vfYpeEBlQKdRmqtqUda0uP78kYNXbMLqB3KKiiT5LW+kIZrCgCjw8drbbleMWxp861
wyUO+5lnBHhdkYmBATCl0VLevRAKQjwIodPWG0bQa8GIzMF/Usefx7tmJoqehCJAXA8JIdwW1NTy
YqOqtcTETtSAUb1HK0hIwMIW7EthFfAeEcTQeGxxZv4EFBVFiFyq6A1hab/BtbIf9VoMP3WsN4M1
nB///pmCCzK4VwYoDwyc6eCmDQxkhxGqJfxvvgX2A/EexFO05+5riQRxfkDIdCOSAhSEPnhFihCg
FmFPRDtr9Soph3TchOnn42HNlFMwLLT5w7ejO/eOAIdLkpKvijBxXioTRFq1oZDwud61Oygs7PCm
Hsm5BTP0U0qydZqa9Qvg55uljrGZoPHmI6iD7wPg5LUgB3LERjDFsSeZ9/V4nDOziRohmp9A9o7Z
pPlpO75RuK4qANTqcXGP6yCISVecvIVdODMQXBrgZ4Eh7EXapZSpG+dDhoGUbfICVgDV4soyNx+P
ZS4Cu7FCvRtbkMn7Yj0hlLRj226EnRvEepi8xdx+yN6E0a4gBlMtxWL3xT8Ulq/GRr0em1Is/TGH
biq6E5SLNP6rxlNYHFLvmavwHlqH3frxOGecCCJctCkj7TGxgFEZVgh3a20KVi+nk0hTRySMzkP/
XtZWz0Oe3j8tvcfv9ggcIgxBihNJY7xcpp9fxXmtwsdFJmepEwyhzvVxjrKxLQqQlosjfmGj3Dli
yha1hKJaJj03CbJylWKErUZ81kqq1g7c3mjY78cTebcr/wi3wFCL6USPukbd4VmqDJUSAB/Uwll5
7VdbVj+PLdwXBScTE/CBByM6wkRqc+RcHLYc1wKnCGAFqHb09u2Nc/UQtOtP/Ha7JO58/zAAwgHH
CxALFQIOKAnerhVaNMIgisUc5W84rHVrMATZIPIrEwWiilBiWuSTnvz7zQVNWaRWDHV4uY8YIXe2
eb/98khgT8Tnv6HVknEw9VNDflZ69G0sSZrOTe2U9JvUGwHtBSLwdqiQrw+i0AsKB68b40Pbugxx
LeLxxmdta6Hxs1RvuDt2GCjAFJDzxkUq4bFxa88LMll1+65wRBvt9Tz0KCRfHyOS//YLSc272JKy
RL3cw0RDmlGBpSb4iWXj0kABc1jqsF0aznQ4rk61FDI8KIRhBGxzUHMQV7JGHNU1Fh5KS2boK0xm
Ir50ucIpTA+MpiES0ZoZQb7+XQItrLVw3O4i5Wnm1Ik1HhzekMWgNiPiRCnC8Siw/eUP9cNKPrQK
zL6frX3pSNwuXThz5kTU+8HGCAZKyDzfzqFc+1WdA3cJnXe8P7bBZ5FZlWi8QuXggr4h8MTpCwOc
2xqwBH/CT4yltMo964p5FXhd6aC6NqDHgOSxxcrEPyrIWpHQEp8hHJ8Zigvx3UvNnOPfcSmivG/D
wCRffwO1c9ogGfEErEtnj/vH2zeNkUOeztf1HECBXjIeD3maQ9q/XFuj5jhXlBYifX3plJa3irfx
0hpOX/vo91Mek618VcjkqnSKYD3RZhh7CwTNbPUOYr+V8KQ8l0ubdAq5H1mkNqlURRGfeU3ppNpe
ku32jeGxe8LkVLgbrQJsFsJ+j+fwPj9HLRl1DYVKLkW1gG0jZHuOMcYE8NNX0PwmVvid80Rsj1kC
uRMeaGkAAwnHgLPnHVAZafHI3EVL+BKAidEZgKQNImvqzq27CAhEZhLV8c5gIYrVFGTHmxGqhN0q
7E6juVRjv6P113ALQq8NOE9tuhr/rswrR4cYfmiCCJIVffkWAQ7nxK8SUpLJBFMPD5AU2qfbriPj
RrUEJIoez/y0ltRay6wCfyQh+AQ1LHVWWLYVQigKV07evIVoVDPk9pLkRBUX7Mz4BRA2TlACcLej
vE8tMMB+icplCfSjwvMorBTHK/fYSB3x+4XqzB99Gz0kvCZRl9FQnVHpexc5kaJhkDt3WLNBDuYL
OCPF8jaB87wPS6KSzw2P7IseQtQ1BfdEquvm+VL+bt8Kglb8bmHg91U5LC8kX/CgBp4SHp86v2Mx
aBKaiGsnbnQ/sRgrKcx0F2yV/h9WdgUNSHvUtlG9lsYVD45Y5NsZQzyo/+K3MlpwJvf8y9THUEfb
G4Ow7Uq1xqXa/kTbr85sAXOFmCqkjQkqHoREwKX5pgKiec/YLqVuZnwZyM+xBxBoKmBco0IUrsrl
lsmHxillyKa50DPTk1xcHOXMtScD6YhX8YQ0RICHTX91osouEVyIp8AMmiG5FcO/xOU6sLWWVIkZ
Qp1t5bcQyiPeaIrgigWYukIzVEjaT7V79dVtKG4bEDj574/P2l/W+3ZnonMYt/4k2Tf9SV0VeMyH
jZLwvVNyRD67jDnYbWkK35GhrGKGjJ7to5s417tiB0npDmTu6J8OScKulNTooi3A4I09cEZe/bgG
x5iiRsLMdMefiB8XLvI76VlIk958KzWHSRxlEeexvVOR/cRcXBsfqBpMyIEREpqB+Zxu84OkX2Id
kcTP44n6y5E8mihqmyLLGKhZMfZ4sn7E+n4wkbNEy57xNSVPn/ca+XgNyPunZEPmTT+8fi7Yv4e4
YPAg8UBWD4V0PL+opBSjiX2qFlKPMA2kBKA0XiWAH0alkaJ33zMk0kFiy9UXzE5TSo/62ip1OhJB
q0HuqPVO3R8GCfFZXEFFfJVAUvDx/Ar35/B2fNMBujogvDSKYlBhfFZCrKPxMei91ZgjWsVqwC9M
fYcs9RePDHZia3pJJpkfnd3q8NZkKU9934tCzfX0rVffoqVJLxec2zvJS7oTXkXiGuPqHMOUD39U
6PXEzPkDKXnjhLKBYRYLDvq+EZ36AOpUjpAa4TnQ3zhe8cPVW2gb1uIuakTCg9wSauoAfsbe0q0/
e7446DuBrgAVOaTxbofNBF7GsxyDYRPu2/IvTx9r5rteh5ZM8s9PQQEa1j26Bygr2KxHGODTHu+B
e1TQNGwe2WTcxuh5oPe45AUaP6re4MD8EJP9MUAX0MYj51/xxz6v44uNXkFJ57/Ew8/qH1Rxl4ry
951b0xcAH8Ti1QpnTfOmMwyoP9wkGRwwph/3wfZLsIrDEaWqgJzzrW3bB/MC5pjNZ7U+OJtJfB2g
39Pq5fFETMt7d+quvoJafi6u+czlY8wDr7flq1KBDBSKrY+NzB04LCfY0/Em4oALv11tQA9ypazy
wQlG060UM+Y087GF+wBrqqX/xwJ1pMvKzWS/LAanSjodIplEEHBwI9vjFEOK8NwcuoUxSfex461J
6uRyQ9hDnDwbIL76st+jWJCR7XACC/uHrx+fi/0zrngj5fQzuGpGsnbXoEoRtutEtwkxTQdULo6/
wW1HtKfVJSQbMz2gOdb5l+pLTDNznlUQ0OOBlky0h9IZQpGZCrQJDlsH7tJOOoXjB6RTA0h2PV6E
WTuAWOPtALiswFL3VuiOY5hMZypHLnxKfaoIrqAhb7j1v8eW5nbtVFhHCw2AXuA9ud1QuSvk7aBF
g4P/qCPggtcbme9Iiwzo/5chWgal6jB38XRIteTd5bc16wjc22MTs7P2n7HQ7GPI8VR5I4aDo0Qt
8T3I3PWEi1498CU8NrQwaTTAuG0kT8NtOjiNCMnrJMU5TCG9U0T++rGhueN+tTq0uJNUZwMzoA/f
cTu8qTTU+bP6v1gXiE0gxIXrnDqKbjdAA/atjI3LAfKzjcHFAI96BylcqB38gaFp53hthQqEOqXv
+CKFFaSKdsn0OHnbH1nzaD3lq5ac++353Orvrfn+KfLkkyUG+jMeT+VsLHj9CZTrBHaidcUSGzA3
3rZgU9fgZvaWdTzjqrLHw5NwSsnu08yMywo4ilg3HtufW0qk3zW08UC+EgI5t/M88Git+tv/TQ+Q
eJYSNfp4bGFuV15bmDz7VQBU5aHsgTEJnjsCZsE3ZO8l55YQev+PlfzPOGiHISW8UsWwEoQrMMKB
QRbohOP6DMXswDl3T98i6RB7gKbYOCDam+YSPRj/xQG8GupfKHY1VKULIc2n4iPqyT9qv5ITe9b/
fjZRxMPbj1c4aMRR54Jr+6JRvAHnAt3bVSpZbqGuC20JLz7zkkaxEJgecO4grYGemttVi6NQFBq+
HYF3qY0J7div0XxurKM9MXe84enlRvkEueFSc9lMdvPGMF1d8zUhlaUahgVS+rb8GUTb6oN9KqAB
jEY5caU9ZV+Pp3QutECQCJ5nXJ+o6VEbFExMYS1k1ehA850MqSkCFBA2Z7yTP6JwIXszTRvtcGAH
vfxoQWXxSL6dVtAPp0XV8aOjDilp4kvD5UYuEPaNCU+akG+SYqlnZ/axd22SWsmwTrMsAeEVHnvb
QW/w1gQV/OpDMJ4tzyFJo6fAPSxhhmZfHci6cTIyFOhpoHMBHZ9GodqqozNGlhZbRc9CqSUzEuE1
YEjH7prGRLfq+vFK3oMhEHJfW52u4qsD6DVan2qFOzptow8ySVsTIGJF1NvmH3QGk6fgCTpmYvLm
LjGJz67r1XApN1rGbcHyOQzz2lOw4XiImL2z2bsv2OUmSRfczFxgej1KahNliispWjoZ804d4xHp
N8/suD8tYUv+BALudiuQfSy8APSf6GpHhMZaLxGk0dnvK31rIYu0ap8LhzFtdDFCBJY1HE7/Hizz
8zQRHDagwvwHQfrtEuH17IDBtiGihxkHle6t5QpXCDpNGx1k6gXVqleCr6f6YmVldhGvzNDzWmWN
qA0wk+b79jgUpIMjSImmq9pLzS8dkdknMmi0IHCEmqYENoDbzVo1XABkmc86HFmvGfPsmc/Hrw9p
Etf6Wq/Pa5CrWB6ziEu+v/EVgNlQMkOODmVUlXpJFU2TNk3NtA478g4j5bokLHm5P5rA240z2UBb
KVgVECjSUh1Z6fkFBN07BxENbmJZ1764LW5ikh7Xv+nq+zUlIOo5bKqaXFaOS/zV52YF4hzF8F4f
u4SZ/Mvtp1CzDIRBrsRe1DkvAhGOIP8gnIUHHCBEiQ2k9Jpd26/v6JE7VMfLqVjCqd7jmHAUr2di
io6uPJLKKEk6RDCvOm/DP/T+61BjsSbjiO/k3fereJTJ++FQ6wPxP/6hWv94/POr/Z+VoDziGImV
HNVYiXx4TepjoSzUymd28e0AKc9Xd12sgOsKBozSaK03aFWPU/dV7ZEnM0WZZ7fRV6sf1dRWj0c2
4+xvLVPHVW1YkGJmcYfAsgL1FIsXqaF5RqJFegwiF6VaabHtc6DdeorTbZIvdhtPJ+XRLqdu1rFW
2bGLMLcCeYsOHyjG+MazsFqvwTtqm6y1yTcXeMSlKHMmNrsZOB0DKv7YR9xkd9siNAPPV2w9/57D
V8iHQ23AXDFPKzTLPp7tmeT+rVHqqZQwSpjwGYx2utQQozc+9l/t5Tk6PWeb9dqWzFcIu5KUsNY7
gkPScFMJviPGUmQ6cyndfgj1YBqkLs2CP99SmNNx7syPj/pZI+2UoNnL+nNonO10SyadzUwyD/Dh
BOgDvJ3sn4UtuHS6/7bo1ekGrzik3FNsfmb18ga+C2jj6bJurV2jhrDX+Vcxd6aCLn+ecM7mpBmn
hdO9+AHT8b/6gKZvhyTxsSr8voYYxBTd4f7AJARk3RM7Xz0xiv5qmhvMQLw/+fbCC/r+Zr5dDMq9
DYMqJS0D+z7aC91uq+YOB2oTN9XDYuEdec85d+tK/3rHr8YaqlrTa5MrLcwEJb29aB7XJr9+Mjmw
b/O4SMA1/njTL04v5dyEKs+bJodJoBKgsWGs/YtH2ikuwLvyDLjTbpcYcNzQoGpef07Cj3xe6uuf
SSPfTjHl5pTIZYKAn047SA22E1ABaAV2U+6w0NEWvnYb6Yr+9AodThUUEqYwEDNGyw9xjzkBRB1L
v1otLPs9HSW1FpTri9Kk8Mp2+qh9Zx6Ra8TdjvTn2f4mcHzBE3y+h90urBcW5D6ZcDMZf3vkag+M
UC9PosluRCZSbaPe7S0FvbZg0j735x1hTtgKQNnhXbpw1BZ2+p9TvrLsglnHjVhYFopijXyVNeTZ
Nqg9PYxGK2t58/FIZ2ATtyOl3FxZVpmf5LBXGm/F517YIR4kdmehRPeEIV48y1hY1Jk3261JKjLM
NJ9nohgmc8Pdu7ZkBRt3JR7d7bDkN5eWkXJbcfJ/brCpV2u/b3djRo7H1Eh0j7g7+wkpt1QmB8G8
YBtt/9eiKbebl36b1lpfZdp0ouTErsGSjI77pNTjcQ19sSUPMp3OBzECnZqPVDfPSw22BtsIAwJ5
WUiXWSg/YaDr85Oif6uX9wx+zHD+nUBvsF3YtsLsByggJNKg4gutHmpR1SGuwjBFlCTut28NUpuF
bp2j/Vl9Djrd9pHROa19q94KZ1QtMhydwNLT03RZrdRxwuwtAjlnICPYZ1efRK1+4QVqWYf4pOEk
RiBC2cOVk7UyAj/qWt/kgBTdRcdbYGEqZk/wlVnqrkJrYFIkApYC9FSGrOfqexLkulvYyZIO9x+K
6m7Vr0xRUXcGVaC41XBvSGQ4td/T45hF8M/rXym6QLH0+IfbPpfYBWuc6sOBN1D8zVABRJeuVb7s
XgXAeFmQBbXkt6zJmV+/NtY7tCU2JkiCjBPaBPg9s5OHpUma5v7Rl1M3Hh/7fC+KSec0Ln9oItZh
OGGpPj//JsNWnADt7FQjvY1aCjctAk2dwiZkpCbhsikb5eL0K+Z4ACINXR0melhWKYpnW+9rVSy2
j93vBRVEypqsQHMCfVZ0fWks+KpVahQsGzY2wrpeNy5T6qybHHhVISmrxMaCP5/GdDuxNxbpQlOR
gj889NPBMRieRL9hqIemuD0xBjbjgql773pripreATxV0ehjcJ3O2tJxu1X17R5cWIhZfKNYOFXT
Vr4bF+qy8DBT/otG2HFtVpdtj3G5vh4UBP2uS1KDM+hJjAfOa4KhaqAxpHLeQYVuv2FEIRb0GlPT
/ceHtwItwUheh6PakIN+GlPr8RzO+Cgg50EiBqE19Bei3fJ2i2qo2fVh7Y2Yw8bsABj7Op7HlWxU
FnC+2ZroTmh25F+oL8V7M7cw0PQgk+bAZoe2BbqP2Y3womAaaXDCZjN0Zq7IoCY6VDUgXeB9Vepv
EDaQNF9KKt7fE7dmp59fxTctz/t8UMAsMqcmfjuDIHMXevqSkMU9l4J0a4gKHcOiVFof3erOC5Js
qXFEPiTaPoMnDz1/2rbSvyr7GJiVziHbGINX+rjemfx2ExgO6IZtJ7PkVWtvNq19KKxLrePvTWZd
WMJCiT1HFuXxRpjb3qA4Qrps6jIG+cjttMh1OMa55I8ON1zSbVE4WmBF3ZIuzcxDA5NyZWZyy1ez
z4lVoZUdthu/aU6FiC6O75jYpgmlXuyyS2zqq9paXVafkRHbj0c45wqRD4QrFlWUe1Rqp/NFnuSJ
kI6O53p6rR1dAXi0cMtAUhyOc8HYzMMBkp48lDFUaJQgw0+FtZobogqZoS6Q7phtDpI8bAEGj4ez
on+hRveqYhVdwuyRPSntJSzUtLVoX3VtnFpM3q3KsomR4PXilfySywh2FGR5+X8V3FZZIACpF4kn
5vz+tU1qZVvN11ovwYC5XY8W3nylKHrAgP+4FMiAauhroZweL+icB0EDEjTIJlIzPEWoQIfr0rgV
Yq51lFe4fFAaZ1YhGqK2bx03WeNOf2xvZlZvzFHBTlMmTOH1bOuIm9BATxw4N7lEZ6onz7fdegFK
P7Nbb4xNP786KGI8SnVcYWyirjDWkBpF+VYca2+hTjc7h4gMJiQvSrZoTL61o7W1DLHAunN6No6f
oJG0V6HAQHx3kMymKJl1FyYcFFxA5dr4mi2JA7N0jU87g9qtOCjg8Qe/2oSopa5xIFRlEYXZ1gl6
gw1tKZ+YLJlN8sqfs6/iS+hI8vV4JeWZyOHGJDXqJJAhL+TCpMjaefnefDHclxjoebBlU8IVBoQl
Am7t9+8slrk3pHxfpKccPLap3Wv72H1JhmMNOKUEztvfSKvB97pRe70f9pl7FvF/a7EpIyrB4kmn
4QPUBXJv+aORZHpV6IFqx1Awy0l3GTcCqpL1TwjW3E3K6kX96sffsvSddme50YVuLVWVnrg7OTd7
ZR1sirAFx0mtg9hVHhYkFe5ZCSVQDfBwVmhqQm8fLXzS9g1qJCVKJmK+HS8Vp0NZTzxGw9RSlfmb
pgeRsymo4GZ/StGC/dovYdFmLuebD6CcCBIPQ/w/zH3ZcuQ4tuSvtNU76hIE17HbbTYkY9Ou1Jr5
QpOUEneQAEEQ4NePh6pvtxSpyZh+m7KyslRFKsAFyzl+/LgzXgH2mDPPJt2bLd9Qou70ZgqOzPwv
+gtwsx468dEcgqDrfY58WGHMGZSrcBjduWLtJ8OZzoYzlq3rS72Wa75pd6dRmZbr5bS7y9dLC1iR
pfm6Qwp7E/4wqWwT6GCQI+fGVzHgp6s62GTawRBNLa4K8paPfp6cgza7p8+S1SOBUN9YnU7lJh3u
juylX2w30NSBHTHkyuHq+I7SfHgYXTAEkBNuzR1fAkxRJ+UTgiNAygJte/Xj75ffFwue0RDdsCjK
7cUCDkIwFGCjtp+FuQthYHOvkZ0mXmDyI7P5i/JBxGgEjT4IXkJF5LBXxY/70s0j0PT3zinwMVi3
eRabMoNU06ATGd4tKK+iSp8jwu2yioEUMacwTU49exPIk3GEdp0k26FcUXYk7P5qpaGvLgYZCWsN
HS4HG1AdFdQ2S2juanRBmbXszjx/SK5F+epCCwPFSigKI5ces5ykQmwKJ/n9K/giNY0+XcBBiKC7
usKGDOp4dw+FrzVs+h6z4rlJrt+2qKxsoesqYBr7XTtJZ0/xf45hcF+sdKgA7AnT4GJByengfHOF
hqmYRDolwV0HWpTP2XmzXV8uiXMZXM5n1dW4q0+2R+76iyP806gHM0/NC/ScXBCXTtW6BWMiaS5E
wtaX69tv3eZVJWfz+uwlTEFrnXcn5vwuPXIB9Iso6dMFHCQFeBYIT719doxzgK4h6aMz8+QWoGjd
HDlXv3rCKHx7EA1AOz1EMT+f7LZ3SFBYBxEo+s98FCrMPV9ul25r410YHVtsX5yoDL124C7v/UJA
aPw8WoBQgY+GLndll7LH6akBjQLg21USZC8PDxd6hfZYSCe+3sgGd3rssR4bff/5h+0rLImI5hCj
K3EODU7smwyNP0mcL4llqUAoA2GXZhuWqXtbioty9ft59UWJFspMoG3DsiaEROwhxaFtmqAZlAW1
Cv5U5yVNouINRIDTEplsm58V/uWit4VKrHNk5C9e8qeBD29cziH0mgzyqXrrwrU4SNzoLPR00rvp
UXe6L3JEdNLAawSkVN9H3v75KcdimEgkkVYodqafvfgNFmlxeOSOvqCjIzPawwJwr4ZkyGGeJpAh
UhXjdGDJvU3nlf9Y/wzezBldQ+0+9dci+bGsdeaky1m0mZ/o+vx2A2rDkg5POKXFmV6dfUebw8lq
c3a2erI7uvJg27R7WNKz7ycwDj+yk331BrwQYvwuxB2wlR1spCHXzlz3rr1rh2vIVcYiixt02igY
ziBo/v08e0fsD0Jl7+NgB6tMoqnVCSsMdnp+GTy1GeTW75Lwm9q+bDYrdEVDQJJAc919mI9u2F9s
nZ+GPphpOmYTKJjU3rkbgbCoSp7Xpz/vz0d0kbX38ebkiez8IzvYV7vlpzEPJtw8DjxXPsbsEnEf
wop4d04vhvv6yPbxVbLugYEdBpAeAURwOLFh9DiSReOx9gDAeNanAXIOSEo7OySwI+KvfA1Pvscu
E5dkF1799G8he3F7zM7ni1IYjGI+XMbBmajhN23LGZcBwXgKHd8LhYfrniyPK++S3Oln9FoaNO9B
83V3Q9FP6B+ZXvvZczi7fPjSIxaGbyjygM/r28vHHk8BK8/2r2N9MUbffj9938m0vw6A5MJFd/av
DNSlXlBMNaO5A53jh96xbDnz7qMTcPcD0AnaDOWCjVw1OyGzcHN3g9JInL3tTQIgrkauNBoYFdyD
LKCTY6v461v/95UdnMtIgYXTGWXuqtAZT5vCjy78qL35/f1/tX++51Z/3f47t/vDKaXmWDE6SAyS
u98J0eGV6vu3sXDnNTqX+PnvR/vyltDyBrp7uO+fPphNhUXzwiTwsMu6vBER+u3ZsUP/2BD7vfHD
DTF/9HWdT+bufrJpBxMIvNbLYf3OCzrrdmhBDFj6/eQGderf39uXKxbOr/+6ucP35Rqy0PeRH92T
8zVDr1m/+VZtELxnIlt9dzFHtm/xrkVl5Ri6tl8Gv8zif499CJkHnEVaTNrc6cDfzs69Ez87wXLk
GPxyrnwY5CB6cxQx0CjChCz6V5VnoXmg1bouu+z3D/LLYdB2AiAeD/MXNzkzQsRHM2PuhqFII/Vc
sLUebkak378f56uEBzHDvwc6mCrd0kBLxbXmbm9t2nF0bPu5TDCD+oSjebsEebipAKjV7hurw3SA
+p7WKFHlvrcWodkVrncfm//YRNKPPl3VwTRiPgjxsYNXuaCQeeuOUbMuWwmypAIHpSxFc2219yxJ
xI7QCb/ItzEwKh/oI0Tvpr9fWR9WTgd7kNwn6IweB3U9u9VKiGu73PvcPXXiY6j7F9R4VHjQbuAi
C0aL6CEYbThB5i+AzeYjCDNVFsiEx2CNJyOM9JafnkJ730n7oKDmAskO8xZ06cKgfngE0/zyPN+L
Y+xraDhnD1eO7+sY5jVgAou3rnjMqZe1bNXr85o9hd66NjDSgbPOEj8emXx7aP9wxe6FzPaFtchD
De/z0y5LVzu5LhwQPpy0B1R8Ti6GpLvKH8ojOMpXeCqkLIGdBbA5AA/hIGTh1uiCu91yl9EHCmGT
582EgjdPxofpyB74RUCGUxRmPCgUwh/+UOORNcEic456Rr1TUwpTaLDgjE3ab8eyG4hH//r8wKBG
16sPJQYPYPvn5zc1o6eaAYF/DNeS89gsebAaFQDhNSSOaZS0QrllKpbcM+vWDcmzMF7+aHujycaJ
uAmSYp8cJk2JJZH2rPQhJasD0r8aVqrmduIwN0SfROQViVOAAJ/2ntvwb2FQjCAeSQEsomr7oT2L
VFgFq2Dw4EXcd0BwfzZtkztrOMqRCCBr1FcplrxjM+lph1+asvP3tmPoWl7t20r5mk9gsyYuUxBe
iGEMwZKisbbKzFzUwW5e5viawYWbXfZhb9pTz/ZucS7LSpIsKEnOko66g7NZetRSTiGu4NaXHVe+
fAz7UPdXuq5kvDMKjMmNHFs2rHI3qMATXebWW8emZfS0H6yVJ24X5Ps6gpsH5y51BBpU5pzRNW/H
4hZ7YGluOlu143np+2WYSgiRw9HOFxCd7WVVI9OLPQifx4FXqSujahD3lSE9u7BtrnTqLYNFe4bt
4IBX5aSBGo/bOtPKz11WbqmMTAVpJ+E0d73Xav7i+x3Y7ImxXlU9I0a2EJdq8p6UF6gReMN10M2x
tw0NxPmvQzGV6CuzkpHEVa7oV+0YthaPXppqSaO567sfHKpVwaoCaDC+qMgt5Is3Tl0BBatlJHw7
9V48nxSE+PU9VG3KelWiE7a97ZvabUQiR3TTwdWgq4MLrUO/uoMFQ4FWNtSB0EgfN2ZAzUfqGMB8
UUxhleox4PRb0c/TkrX4s1CJ8Cf8d4g5v2ti+Piu5qHQxekoAY68tQWt2vlk1K1fXpBpCvzv+JoB
FIkunPUPxZRSsLDj8W27tNYmBoaG7kpMXdtnuYAo88rt+hhXFNehuVCSlOVqsrUbbIq+reqzyY1L
eIW5Xt74ZwBpSHWay9zh56QFKLbBBhLhS9FlfsoWbyJJp3VvVrbqebFy+nwUXTrK3m/SSKAnGBJY
I7fytoDDIavhnhLP/GYYhnA546GA6UjrmpakHkGL1JbxxmWrIMRDoskAwGLOcC2q2Cl4rHIodnNO
VxORrDsVvcPx8MpZ+XBMRVRD0f6mmsgkaJiMSaLHuRO7rpupuIIKQRuC4muFtdu8IqNz40cGtJkl
DmT0o5jDsH5eejn4m8KSYETxI6j0SudtbFPXrXS5pkHRMLwqZryLJYBSEtbGJE5oaQMIVwzu5Gza
UbYcqi2Cxi+EdzBFcIqp8LMFnm+vMWCecg0ny6K8LOVQkgsqOW1WbVcItSJRZfo1rVxnkIl2SLtk
BRpSoreZc7KCZMvyYCDvU8D5aDavRw6ZL450SCaj6gu9NPSDHOo/eYtucAr3y12lKhSW41Nd3znO
LqzuUKdMYv/c8B86uhXNMzg5iSirN2OGLM5fqw5ar/Hbkcv54sz7S/2KQcUNRe+Dg0h2CwfZZF/u
LtZEJTCuoxtAylFC/SwSm9+P9kUYico6AEDUjXD3h43SPKY5gfaqc8eDqFszEt37UbXmzlRntWO7
9e9H+yLtwJEHKytELVD1ODRdYHIfgGs0MtraFxlXVbECd+b77wehX46CjlAYKYCyAJXez4ceU1NU
OyVaGFuCJnOk5NNwQSc8PgWA3r/1FzRjqASJl1q1BWQ1Ypn1UZQF/9Oj+l8v5n8Vr/3VX4HK+I//
xs8v2PplVZTq4Md//O9pVPKprZ7432CU+fo0/a1/+9uNeoJJrKpexv/ef9m/fvkfn3/Ed/1zLEhS
Pn36YYWHo+z19Crtt9dxatX7VeCq9n/z//XDv72+f8utHV7//sdLP3G1/zboVPI//vnR7uff/3D3
6jX/9fH7//nhxVOH38MZX43V0y+/8fo0qr//QemfmMzgdrK9pxMAViy++XX/SfgnotoYBQQYYsNt
dQ+/8V6q8u9/MHyE8h7qyWitx3zZ27ugs+39I+dPyLQ5PugZCNIgyO3+8T8X9ul1/Pv1/I1P3VVf
cTX+/Y/PgViIOgV7V8FCPAu/WzD9Pk+U2kAxGZOcJwyakC8KfgnwBa/irMwnfTOTts2sXMxVyJ35
lBI5Hll7n4Oz/fA4jbEcoj11zEco+Hn4KRgs90sPNbS+dK56vkzP1Zibm1iyYyzfX4ZCBI0Fji4r
2Nsy7HGfh+oIArxxDnGnvG5vEXMgmGunPBO0jY/c1S8PFd4luCvEnHt+mvPOrvqQIKE0ZKSEnnji
+GMFD1mCQl0Ta2Be5QJblQVD3gY66ujaFmX8CqdQe4yEf7AD4MniLqHRjrgQ28BeAPbz7Y7VVMyO
bNCEkesaBt7xXMLQg7cTdtClgmoXFYNcSzssJ2No2+9+AeGBRLNmuGfAFOs1EeHyM4Auhrvis4R6
5YcV8s+J+HHifd6h9tcHzgvMUEAvxaEDGu7n66ts1NIlGJqEI6Q6H0itTwiov0cK5Qeg8/swYGyh
jRuVBjTJH04wMdVDLGjZQFOOV3kSRMb6CdOIgFNfus730BTVZTeRsUmDeCHLZmr8EKY8lMQPc5fL
8lq4TnlVhdNYoZipewim5Qtcjjok3XeqonZKizwiRYrIo9w0ccsvujhUaIwvWKg3KgaLbm1LputE
1IP38vun+PnsAuUEoo3Mh3wS2EtwInhv/Psw01Dr6CwWWQcr3aZZB40TrQWWWzLbbkaWU85Xvx/v
AAp5HxA6gqBGw80BZ/Nh02gR19Mc9Ui0aelsPL9FjMiCTOdT5ubNjyiXN33kb2oBH4Te+z47wYkD
vVweqQ0P+Hmhm1SMRO9+f1XYDD+kyP+8qHfXbIodMzosloc+cXyCJquklH51M1Cng9OLfV3GJjo1
nnbTVoxt+vsxD+cv6Kb77BWLAiscq/1gfS265KbwIAkWN1G/K12n2Sc/+j/CQXFnGGUvp4y5C0tu
ZP+fV8lUIQGp3bxOTBd16TxJtcqDMTjy/L66F5wCQBj2lsHQAv08ijVekGuOUQRcqHcIEgJovoXt
EQTli1FwxqGJGrRCMKYOi00CKmvESGQVTSWeOo/NP6iQ3s8jr+UAXcUj2/NAwwgCn3u7Xwjnfb4Z
Q4Oxp9p/kfGEzd4pZ7/ZBtUSD68BbX0sU6d4GAvTOtvC8wi8tkBlgOst1bAAEvPQzhcTgDX3wq8q
aExMThP2F6zz1bgdg9oWqVlUL3bKU0WEsrRUVeqasYoSuM+0/nUH7Y/21A3aiJ0VboHf9SYB97cy
98HXZdahCzKIvJ62I6t5k3FZKlgzl9y7XATyuwRMVgdaTVNZb4tGxvFG8GrqE40XIhLb+brJJKRa
nlFaaupMKmQHCXApkIDBhp6Ly0EXDFCKNO0D8ZkNU9WHZDxry25avk1MLM5d3sNjfaMxmZbVHFP5
EhtCirVE2B2lDjh13TasWgaz60qWGn5Yzgz349DtRKZ6dyCZ1CPiYjH4UbGx3iIfnIHoDtrzeaHW
XT74l1zIxllZGUXTSb4MCOAb7vc0Ay0wt+fQZxZlNrumt5lfeeGYeTktb6NggYq38suYromFyn5C
PZvPqahdBP2umniY5b2EJ6bDBMHxTUefrmbaTkU6asq2Dh0dKCAvbc92oNHi+TSjv+yiJiT4nbFw
fvS265vVUHlTngyNT8SaGgVguhj2TxAiO61agZpfXCvkN11S4cy+sG4lTVLgkRZJPahoxMuwBIlj
vejvxg7Nq5yZHldhUTfxCg7i9E5qiUnQet43qiwll/gyWaZNToNuJRvdmY07mMGuILm7PDRuZZ1z
09elWlHDnXgdW8PX1ut4vnNHbMInbmTVDCEv1rRXRI9CrmnjNlXm1yXgBkUn8khl3NsVGQQSsqGV
3feI6e45r0oNGTb4kFfnVhhYLtZU+X6Knds1iQ6lnRIEgPyVDLQWK2Wq9rQqZK9TWUW1m40wGfzp
kmKC44WsvW1Fm9ZmhQiWPoV13Ljrl5LXeBM+Nykml6Wr3CO0TAF/d2GqRdsKBBXwtUQcCYAz5ZVh
z37fR2RVKhVDcKQj5bQuQ0Pb04E2ek729qQnM5maZ6TqEJLrl4ICCAk8+DaZUKgmLXpARWnOR5za
VR8WTzYUwHcC0Xpy1VniPkemMXA/cvreJHBLIF5WOJ266ITh4W5gBZcndS6svvLbGBibcGaOzp/G
zSG7IgAvgaLYUrjd6RhUNm1LmCYVfHDR2uA3Lk/cZSDqwgdeazbcTkt4NenR/Q4a2jBc5aMt8juq
Rh+Mx6mvThZHaEAgg65ECp8GXqZjY9wgreYygPPYSMz3eh7JmDbaaOAzJqR6PcYj/2Hjar5mJfp9
igSmbBEKubPwFaDv3IeO+aiCYDXogQap6EHJ2kDiz5Np1Syq3bhl4/dZVdARgJSjQ7aN+LSoBHFp
eQO+XD6kYYjyRbr4oUFkhK0UIhpROXrQHiwYGhqWOIQADJfRqRhG7SZu28VAuCfNL1rYBvaAKfuy
TczcecuVG00RtOZc4f10apbTjWdsVa6hX1E8mEhomnJbi58VU+G527OqX7HBwfGMduF6RXk8kpTX
0XAaUBHc4pLQ3FiPEQosPXfzRDbtyDLTCrGtWqmxmmsJYEL7PLipmPR2e27HnAVO651D5hAexCIP
uzkJ+NAUWQWDiSV1qiGGrnDby3MwCREk1SWy8R3wlvzGCxfcse4YVD6LiV4QbwmBHEU9WHVe1MKV
DzDFtGwaENNhg+gPs7jSuVqCnQ88t0i5PwMcDgLAl0kXjOJJ+pE9dTraVanXNyFNtS7be2rgvrca
sIltlopTL2l5ycQafVbjlPp1h9ZKlqM1O1zo5WIqYAMD8cc5LRccd7Bt8LusnDx6ElVjx86CmJBT
LqBUhAcRD9dtJ9xmPXAZiKTooPmQgjHWzolb06LK6qhWQSKNS96wIsZH69HgqR96IpN5EQw9O10Z
YOEapRxEdwNKDWGUCzRSm8I2adkQZIlDUMRO6sTdnlkwhP6P2GugWVmWOhrXwJAVmq7HUvGUFB25
go9236TOTAgILxjzxePzmIPn3lc0IUsZTelYddJZzfUwuyvFWPFY48ziJ17hlihAkF4ANu4Dclnk
XRxn3WT7mzyooFFd0wqwK/b+6rZRJrqLzZC/dcAzx5QIxOxnSLJMhLTWVnyDRqvibYx06e38hnX3
FoFdDEe20Z+yEn1RdRJUOQsTQYooSvJcyvNpysczgqUNB/UmHK5AMp0RSOYa2uh5qaIUG0r0fVFi
uIZXFb/rUWegaYMGHeiVQmZIpH7PHQ3D28DCAhYAVHQdDnVrtnQyXrOxs5Vks38gF4yH/XxSgjuk
szKSU4NdRswvnfY43kTgiAaHKhk6vAMxxclQ+wuQfFTA8kAB6M57ukCZpPFLGLnl3OHb2isAPiYT
pi9LchI2UwqgG8sqrvZvVXPRXXgL3RfTgEWDYjdV0jMJlPwIhUu4ExZXrPC4uSHUq1uZAmVS4UmP
/wdRUksLG0FyJ7RYZQP2xlJllHNsUeveZTl2WTuyt6n0aJcZUUS8W41NBenL7D3S+4+QpfPqRfYj
TNQ+g0af4ah/XA6v/EbJ11d1/jQc/s1P4NP/J2jTXgf3/442wab5qeJAeP+Crt7xqf1v/IU2eXt4
aC85HkPRH4DKvu31L7TJdf9ErwSQCSRv0GtE18m/4Cbf/ROfIHkC2xgfoinlX3CT5/0JnjMYGD5q
aEj58H3/Adx0kAOgq8ilKNXH8P4EuTk4dKrrygnB3CTnrG7c+KQIa++kKcZjoi9fjgKBbtyiD+Wm
w3wGhZAIvOxlzkheWYKzolFbozr7/OGxfwFh7MGpf1dmgSq4+77UvYkKqpgMOv+fMw3ldwOkuxEh
B2E/ARSH51/eFWQby7A6CSc+3oFWupxCw7w+Ji/zDsgfjh2BIB6Dswoo+TDl7XJktE7bQ1umAEf9
GeZTQHUSJSJsAkTzblkpWw1mU7t+azJwbIp7RSX9jvKuyLOyAzKbkIm1Ji1ICNo2duGeX8DOsvSP
dRL/+jawuyGpxCDoVmCHnU5epHUTTNgKacnUN3ehdbEL9r0SR3LlAxQArwPQHtBSdET4EPZ/7/f+
gIXUoxvNc7AYJBmNGpOSuca/dFUn5vOonwMJ369JL/VjGRcVTsLfz4VfbhINJ9D0hYsF/kUbyEHF
YlKqpoLVURaOJMiW0oanTKhjtigHGOZ+OaPfNMJrh1Hhnhn9ecYJZuu8oIJmdViP33UAExbts+He
r5bH39/PAbC0HwmUQg8cf1CrwK7ZX8mHh+nbeOigwkazSlAYwvEgB3lP52EWGUNOW4SWx5o4v3iC
+0ZepDN7h8nwnVr7YcRqmrzJDWqW+daLtmWgISEd9OQI7euXSYIN0QHReW+GC1+sw/YNn/ue9GqM
whD2fYPqabNuw8rJalPtQ0Fxz3rbHgHNjo15sE90FfeQJWNMpLGQGepylLMa8TJ0QfCgooaBcB2G
R4DPX8fEloR7Rf8I8JBfxN3CAsjEWGsXY5L8RNeLuqJsMScNQcU88eu5QVmtreZ89Z/OG9TS0BiB
rWlPIjncEwsOreYajIpMAAf5pn1ZPsGWfd8d3YVTooOuOUJG+mVJYAfEPygkALmCYCcOtY8TtYd4
x9gK38+oioZLGg9iABCBynsmovpYX/SeM4Lv+7DxumhJwAGGCgx0DoG8vitffZimtBcDss1GZ2OQ
t2jtGpeanww1UctDrWRbbgrcZL4uusXlwCzaACIQud23YMVBvPWpFPTJtAa2dOBuNBqtOkMbwa5W
hpasB7kIqO4zC+wBmAFsACT06eHBIRFGrrjuud5gW6NzYsPRsO00hT1SC1nNoJdHiOLgL2u74VKO
3eKdWh1SfjIvJWMP0YLUOVNgMIwL2yEFjOmKdWAhJoIXi7uty9gotBEKiFLbyM792dwHAl3czhTT
kzrIyQuV3Qw744oMj8jJoAsaIKtCEREEjzDxNdLCNAcnlCMy7n2aWd1gtmsZw5gQkSX6djvU5hPW
DlNzXjsxMgiAkQCiCrAormYRzzDDQ3eGviLo3YYMvxsOj4NtCFnXS+0Pa6OEF515IXErhKpONKRU
OuUlerYB/QSFM97n0HIN04gCOCvR1TjY4gW7o2dg4uQWri3THMwEPFokG808JnIJvTvlGA95TW8X
PEIYoMNZROWuu0LJzgX5BgXDe2s6XmxiGDnCnaZvhx6ZWNjK0wVUqq1rpgkuKE2YR8nCvPw6HtTs
bBxL4x95FKoJDYdWi+DUmWcZysRDVkJvZhwX9NoTfj1uOqAc7mYRnhpmZEV9X6xI3MDqCQn44q5L
ozU5m0sDq3RCOu3ehn1nYKm6FGxMcEwUM9ziVUDAEarbKcldFTRXLh35stNCeV1KnRZ/zmUA49xp
LkKzimpOH+qaRE2Wz41/Oo5472XCFjKMZ3ldxbeFVT0yThBk4f4waHEPaB/1oRLV1Dg1LPeaC3+o
B7uG00y+yz0cgElclqgX9moIbqTMSzDPWSP6U+zrCDa6IS4s4M7R7dJAcv9JcsAzqYiiDojwwIbo
USjlvea8rMDHtYuma5AgkD+7nSMIGCxG3GvFyK3rCtOsGSPIP/o2p0NiG03B9ihqKBR1kJGskQ0R
8oaZD0ZV0A+aJGzM83tQRNBDbgIgn4kbmGrIwNrAsqjyogKR24dkgNFquOYTLfiKTG0uMjCdKcOy
iie2CXlfPPQtl/iShpQ1sBuXId+cLDp9C03ji6ruUejp3ADAq4kaizx10p2XLEsZzuk85/RnTNCM
nXpDZA2mFwgQKcZRL9DGXpw0ClscRqM3YzGA4wLZkW5mVZ3g3TV2W5U09tYj42RYW7Syxqnvuct0
OSCwmtFZ28JQwLFYN7cdmYviGw7BulpPgS7BsauYuLAgnZUJrVT3fV8efCRa1JewCvS9zVTtDRuK
GrnaTjrtbGBkTdzoDt0uzgmWrvNdzdoWKzkQ94aPxRL/aFwbFWtRej4BuBkBgfzBirIrr9joAJ9K
NBgc+J7OacYOPsC5LyAOrb1OQbtllg/U6+R4xcJJjqdVS6cbzQq/3Dm93IMWk8pLwA5Og0N5DYEk
t9gxcMAM2piBjZ8NLaK8tXTt6F5Bqygcv81h73oCPGD0AG87IBrwN+dVI3/WTUPNLRFVzbdYm7xd
zd7oRa9FsFT5ukVsWqfulJfQprRk3709zwtJ674K9RUoTPTMys5r1ybg6IuRYdEBuwmdH1VEPJ5a
GkC5H3Xe5joisyszmg/NNwTRzn25eKpbiWjwszgEQp85cytOwApxvvcdNa/B1No3jiiAbXwpysvB
RNVw1QFxfa4JHyAyy+ZrF9TFMfUKcOCdSfn3jgTwD98oMLjCGPtiSkkYfYN9Gvk5gL/zOM6sF5lF
ilivBuWPSNtzIzZAuWExBdVeQB3S8Tv4TrECIuy2rrotG9rhgvAQ8h5LDRcnlJxm9BHbsTeZ25Rx
mAxVPOIRGjdqkwFqWWdNXMrbsCmwY2mBnTEBr9JbFai2BAkBG+9+Rs2AJ22olnyj9rLv0K2HQ0Ti
t3p6neMK/dluLMl9IRr3ClIqhCWuO7VFNkrmvpoGTX9rcPOYOqmtq7dRUU7oMyx6rPZcRe22b6pc
7sZJBU9zE0EczC3N9DjS1m2SziO1yobamovJG5ZrGDFCN2gqizBKCh9EyGQomLOsOicHDkV56/Zp
z+v+tWv9+ok1NViKuOF6zEQ54Mpb32tnsItdCYKXMzEAHaSOrhlthbydHRUXKZ2Yftq/2pcWcQoC
LDUHTsII7hQITjVXG+s30/kcOiZKVWu8Tac5U6BajcWV43U4fGpuy0fr4/6zKKpHvsIp7KDnz0gB
sbxGshmFZt5coUiNFhM1KhttdUewKeexJ3CCh4OtM7VU5BlW0jM8TUgf00yXQJlBlmT8h3LDPL6w
poVbg/Bwhtw6YIiDvBfr9pzPE6WrkkfDiu8B3G048uq1bIOhTjkJQWVl3B9eAg6jvnUz1STejHii
b4AVwS7NrW1m7KzcwxtlUq/8QBX5xrQ9vm9w7WUezb7ZiDBegiS2toQoaBe0D66pq3HN89jfI2Uz
ioNRw8HCrBVC5qReqA/anT8D+yJ0RoEyjPvqysgBzc+AkOkTajowUqdO5ZgEDjNofXIXEj21Lc8f
ewfMzaSZUbJKwf1gd/+HvTNZjhtJtva7/Hu0YR62QE4ckkmJpKZNmKSSMAOBMQA8/f2ybt9uFboo
WmP9b2qhkkVCQISH+/Fzji/K0BCZMYSQpkc/1F81rXKLHYRGHM6m1hzxrkknoHa37aYvvlkImmJB
2r6PM29JdtQucoj8PKjVsVJ+p0cSCiMGC45ZTHv4c/pB60zozJyQ5tbtrHLetwZ4c2iT8sBr0cV7
n8sZBz1btGC2vnK7Q1vlCWQssq9+3y8+YdNIaoapY7/mWYfOXvT+ZtR6r4zA1+3PhQ//cJcPi5hC
xDfZsKehFgShWMaOC1wO8IO93OxOU963z7OfZPqNgPXhRxOAwbQL0kXqDypuKm2Xgo1HVt73yXuP
vFTbKZHLPJrMdsZPYEjl3moZ3YR/gDN+wyg+J2Wt07iPNDdjEK7bB04WidTVqshOlqCM5pI2SNi2
efyQWb6vTnSmMuyBHNuywsWWxk1KE4UcUuYJtE1RTZ+LxHbrMMEfdTwpYMb3AuCxv7Vt3eEGUnby
QTIdcgn9yZZYzpiJdUHJWdlHXbmxe/KsMuv3VtaQAKdGl35U0F2+tqbK/H3FADdvZ4+p91OUmXTD
zhIJADdh+ieNg+DJLYbgVlfSzXZTJ9sPo6XneIjHliSaCPZzspQGDI7OgXhPI4jRvLXrysiGPPxB
NdXAHe8N8ttUJ/VTlY7jS9dKWqhjK3GQqXv+0a1MHTfKHR/lsKdgT+xmO/CZLWqDyU65W72rphHI
urFkAuW3NJqPXT5KhkPSlLutNXdxQfwN/QrqSO+DRoNnpIsc+y3jm5ZAQeMdeSKqPXJTB3hDj9wO
t6C93YJMcdICg0G3lauGMGYc4p1ZUiCFiWtY5yXX6A+Bb7UeLUDDYey2RynM6OEkEbADdfoOvjPS
M5nFPI57Q7juU+VdsWtJu+/s+GL5REeyyfbWVJIm6l1AQmemma1H1tKoG69Pqo9iFhoZUV2WD3zO
xgzHzO+ByL3EfOf23fwlWaq22lVjUT71Y6Y/meZcvXADlT0OIr34MaYTPOg4nYfHQEwwTxo/bzX2
2uw/+KLvpiigM/shWBraa3FT1EFEij19H5HlPNjWdK05+LBj6Cxp1+3HSUtIgOMJg+QyTnyiVq9X
N9JPewoApzYzmhyaRa/dm8yPmj04TTg4Lbi5tWS8fMhU1Y2TuRwdiNT9u4UI2bIlxjo7BEEqnmZ7
4BIppiIO59k2m31qDPKnwR+nyDem5htTuscxdGk+XVQmKAkmL2AKVNMtWNbSE5VPhlnKg1cLWw+L
YdEgok+d1e6SuNfTKJ1c9TmOHbmEQdU4Z00R23dQneunbIg1gjPtbeqMWFMtXTA7Lm+FZao4nAhF
L6PMkm9+UMnpVJTCvlTjUiR3hMjyMyS0sj72avKfCsE1FmpTPXzpW5zqQi1W1lF1Ew0ou67FB5+N
kN9gElV+DPRRWbgJZzRpg8Hx7oEVgCIZ8Jm+GJwdjS1h2Ti6a1kwRNlSEdhpyOpe6MlmyUIxsidJ
wGz757U5yoQCo41v+8Q30jCRLUOLKv4b761O4lXTqJGACjlYDPsx0Omm6UsReFFXlqghilL31U5p
rabvR41ilhZ3Wk6h25V0bY3U0dP9ggr5aBdE3ajuEBLAqnG85NjG2ijCCjLVs2HXhGdH+c5nMhfb
3BlOJi81kh+aUWMPtwvgukpDk1zgroFQwn0FpaMKU2V04t0gCx2ujjuoz6MVVM855VJBbM2qh6E1
3OYBYDAgxLQ62UcrzZKcaqrxyBkoUjM+XIfJVd8vwwQwVDdfUnNKmU8PaZ4XUvbDvMdbt28jZ/DL
ZyOW9rM+6JoT+r1vPSV5nMObyEaKqMYnbaQ+7wI3tJnv+zXxclqDdlAsX0tcelm/9Anq+Nh5U5iK
oBchjpLZT3dykveUXmhkUB7lXxonHX/Ab4eVMCUpl1NbtJpzhPaSzQCQqOFCEmVIdqrX3Z8urOn6
Us0WJjjNuMwMS7KH4krdKCdvl5mzWR6u/9IfCaQ/XGqypDgaUAKSW1GR1nZgSFaEjmShuW/P2Y9U
U4CNZUUSfNWvLLhR4mXvRl5Hdh+aai7urd6uPw1DAeem0z0tKvHH4WX5rvnVNErtfmyn/jMaKniY
XktACWsr6983PWSl0Jd6kh1w9Mj0Xe44BS9yjuvq4PZSfCNBGNAcePpMNau5PEdW0w0N9ZYTEV5n
DD94Xu49aU6lvQxe0XwVoli42600fkYwQj2TiXpQkdYK92kijUoYcZI24lxWRWAxDjZgHdIDcIuZ
suQPs7OTT9LR5YvwzBREv0hFDxPI9GHGdIshrxVUZx1wsVj6G8pUEszWbHP+HTl5x1GqvnzO+dBl
lJWOc8rj2m5uRxsJBdSeuL9rl5iepz5Vd7QlHLk3Zz1VJ2LqAtEG1roWxaa03is3b4x92hcj02Ar
p3mPpzf938K2GGfbOGVGKr0s8bLzBpuptXMTk4Jqed6+Y+ZJENAIZROQqhOJUTbUKYo1bXTi4+B0
8mJrmvk56Hv4FKbksO6IzG4c+sMAwCRBUe6Hcq61o/A89DCDnTB9dLErBxSh9ez2JAKR+l8rOl3m
bljKGRaJqu2PY1vXMnQDRV9ZGTpOFspysss0+E6zB8Zain0T9JjoNGUZ3KRzH7g7XFzGYecV0/ih
9zLAGrsfja8DGapGHTQvDBuV7M1bdBpGfBppoHahOWr5YZjYeJGWwlOCOFL28q6ko8vfcKhRr5Tr
T2qSsRM5aTVaN07r8QyVpSVfmyXnZypYQMFd2wW1dmprlF5hHbhsLHsc+AU1y6t/U5Ug0rUERqin
YYY+F1pt0KcHasLunOpGwnjugKFBYTeU3HJ91ssg7GUya7ggNWo5tGlfB3sbQbjJxAUr3sV8vvGQ
2Y1W7NyOvbK/9qXlJx24KjuUVeJV0aRNvQ8tx5FuZFFHDpHXGN3RyDqXybdNlsHGkML0d2apsAAa
oTQfrA7UJKkHJzu1FFHuoYI6GyD4krqKWsedfuRGbX2i3ECLVDv98t3uXefWNFyEdU0Xu5/wZvM+
tpnZfo9Lm+EQo51c+dOTcn6AH8Oq6O04RVlPvjIfPGUOfyhvQkRFqt58DirXuPi9jPGtSGP/hXur
9kI7Z58ixB3rd3Q5dO/st7Z86a1SQKDRm+Cx8Kr8E8iGYPaxlvSk0k3XDbvO6BI8Ur3rzX8VMteh
1RitFjoyhWvnU198R84DKJMlNDIZnYaQTUz17OzMXo/lYfRj+5uV6eKp8wdoX6UndOe8+F1dHDJh
zF88aIBFZPQFeJPWjpY65fBbMA1KQQt37ZK09c7yOs88pX2jsaMJs7teWbK6ComqjA4X5/fRXExO
xJC78mdVd8N4slyLPGKKrQJBWZ2kSZTpy1i+aHlWv8xwIowwXfrpWba9nUQDZNBq1zuUoaeR/n7D
IXIcbzdNmbyvp45wbqsxICqM9BhA/lBZh67TmORA4J/3g422hHs7kQIhYMpf0YKkeucP3gS5vHXL
AWKayL8mhTCHw8ghnA9a6kAtm6Trf9TLYMK41Lxe6kMdj/xwnc1k8V3pXuaFobWnwgb7YBMl8cdA
A96JYH+YDApPakC3LvXsP+g2tMauIBoUYdbCfdpVdZF9ThEokWJ2mZ/sjMnIMhxlltw/EZrHT35Z
ufFBn52KDFwHfIIr4wgjLKYKUqAjGvmxZmDED1voxlMGc1nsXRSDfEwArGgwu+aFiDk+mAj7emr5
4mpRRID+aRUd8qjZQjCbFpMGNbKk8Nnb82h8Ek48YUM7tH4XjSodzk7j6+hC86Bx9yq/gida7aSs
R9uSSci6LQRUFZKxKC9rLT6lcy6TaNZgyFhW1TwGhVa2EaCAeDfnFeMEEmPKHoMpM22Au8o8xVY+
BgfbGMsHLZ/L7pBphgjC2Ra4KWRq5hR3CE8jJs9Qf+p9YfqH2hVdsge8X8hovGGGTK48cZ/oCEwi
J4777jYrZf1JALQ2eyHM5KcexGZxqEwEhFdmmXy26bry0TJH+4L9CTMmFl5CfZCAf/HeUwXeH1Yd
VI+kfv53FVgQwxI/Lj/qrjaLnRyN/CUd67bcG2ZFx6ibRniEfap5L+OUM3gN/O0q1LWM/Dvt5iuM
1BdZ9dVuxUK23Hniswc2CLs/hSSKHNBexL5vPEBmYmQQP9ajoxc3tdLUD8sZ+j+Mxp7wN7eTdrhN
ezoyYacpLTjAbDMuuGPDWM8N1el7Z6jzadc0gUORA2JxbokQGhFxmE+ePVj9vc3N/FE3TA3OGInK
jaWGsSdstPb3wop9/G4aAWaruX71MdNTePFCn/1L5krn/QzK810HBgNLmhAhJ11NlYQbLX6LkNV6
4A3Dkz+bihGyXJGzdobYTtHldJZ5oqFdyFsYPv5dPA9w70spyU97YNsfCJI1ItOglfeaJj0BA7Fg
fJXbL/m3GE7nxEmCqBQmQ00zp25SiHFWAOWJARoWAXYmORwj1feFD03Z9En+fKPuT7XlereaWzR/
ZI6epERQ+gbES5Xa+9Ln+xxsKElVVAGXM3GlFUZ6N4Odmbtx8dLPBqPNu5BqTdURhDnOrye6/oL8
f/4yQc6izLMCDi5JaLpAM9K65qjRqNUAe1CSJtK0f5jVko67THbTQ9FYxhjqwlItV0BtBQxU1Yz3
VjKQVwgbJcBOm5MRuCNmW0QWIQNtJ61M/FgosrMbOmzORVn92FGmWjjHxQpUce+2PuiABVyDerYs
pROOsPR9HiVRcaQPS/CsyjIWEba1Ngkh2aJ7J902dXZDAG/1pu9850HVUn/EhBvcPyYvMnZNLw3g
2MICdI5pCCvaQtK5V1MBGbyunEW7WFppJnv4JaIKVT5zlouWad17Q4OiSSKgCf+YJLQoD8EgBIGp
mnK1l10BLI70IqGP5ddtdhQZeMa9y2ElgTS5GM85mKi2q0He8PR0x+ozKmtNi2SQG+lOUGi+IxPR
6j2JJnmXN4/FS9FQEeyz2RHXYtr10r3BSamP3bJ4xaMym1TtQUZcJ1LJjOd3PsWBGcoGAs2+mBpR
7hZYzlnElb3Uu8pT7g+DWo1SW+QpTp0lTa5wUKBdkYBk+jNAwe0fe4//Af2v9W6EdS3SEeO6Z6NO
TXMnoBcRtlAk4jBq4qR7rOh+MNwqEOPdkEt3uOmZlHEBNkH9mCY+9O5Wt0QdBU2a/IC0Xna7lG5g
cfBbSupDl3Qu7Pdkao3IqDPk233bzs8c21LbG3bPbTwsBIWD9HRxgR5vP+i1VX8b6QMs0QRcg31L
lqNZbsWU0+5dyIEio8jceudw5ARGA7SjDoGQ2kxwm8V7pxBBewyaJL+G76y2Qi+2qFl1CtsTafDk
HaiQAXBGdD7aLfmvZxyrMdWTZx0su/+e6uRhB2nNCdu7RIUEtMOv5hecKNz2SJYPPl8DeJZ3KtFp
fDqmDUm3MovaDuVMPXawKCDu5kbaH7kse5NeQMNFW6Wu3h1o5BfZyUIld0G9NwwPhtFN7fskJ9MN
a8IW1gixN36CDQCAvNABgx5oFvhshVaWp8mu4Hq2DyntBn+/1IN1IM+fjAiWbsnuqLT+PYSl9EtX
pymIbAFSGzZM3rwH3CdNHZygfCr7IDjDdpnjsx3bUl7z2EQ7dDQEkkNpVG4O3bNCyT5PDUU7cxCH
fDdRu/VRlwWFIBaZV7FbMY4TEwlL4R4mayk/GwR5SgsfjgvI/uh+buWIqotkTu+j0ayBJPSs7Nsb
frn4HIyafjc2HTCEZL7Mz2Cu809TCqUulEsxfA+cQbZ/UL7AwzokeurYn2uCFVR8ZYIdN1Hdl2Wx
L9yAG2IpbC3eucVkyCjI6na+BRarh33rDvQOhYeMiCIGMkHoTUwepGNOIzFsrdQffzZlkhDbOgwL
QW6rWDzThUh6iinVflU20xJCLfGaGM6vcO2jSmjJhBSZPk6cGAo6DF2DxR9rQ2wAIgepv9dbeEv7
jIvyqfIzEl8Ap+FmCryKSZKw4D8sCeL9HSe57u58ev3WPliMBjEc98PyNKeGNR3txOf2zTBkWHaa
X+gzcL0rk9sau/R415P9JMC2blLsWo2/dMiLwdJupHKCR58sDydJrUMbASiGs8wJQGa8GnjG5FZf
g6Aflg8Sv4P2hunycsnhFICZXgUpkrpd+OUlbbKhDHXs7BhwVKdFnIZBKwBbcYQBBGu7yjI5t0Pd
wwpzuVWcqtYWtPZqSPDCbV11q9QwQbAo8+AgJHcZLSIUPtwiLtUCEpEuiQotqHEm1NQy3PCfilay
X0xeW4UOaAgvbjYsEpaEmdhE6XFZbnldMgsLI+4pZWr65WgW6BOEUrrdHz231JO2KEExqFnzGBnJ
JO2omG3nxhaq9/Za3wxAi5WYyp0BzNuC4eqYKVgdqpIwz8Hwo7KeaJ86VeurO80ZiW8YdcnlaAxp
Ftwa9LfPy9ybiCq8AnuOJoPi7eZlExzNrNQZddgMsUl8LOaeAjIDeR9aEysqRtizuJ1jCSDjnHnN
Se1ayW4wkIqDN7Mvp5smL9zvOI0E340Gd9JQQVdQzHjztNo9UzQgW+qhLTRhAKW4fHGA95PHOJ8K
+dOv7PaYd/hzPyikSeXNCFRahOlEO2Df215yAVvq+j0ACrNTDQ2gDjNKAPvqw0zdiuvrtHTeTaHF
qf5OkMM6N3ip9/aRy1x3D2kLc2A/GT54fz84NHXRNOvmvRFb5PALwJZ+tGgmJpepRQu7T2yvkZ9M
7sTq0dKCRoucCdZHBGYB/GelbvO/lLD/T17+fzYErde5y1GSVl9/ZS5f//o/ZfKW/Q/Yxy6mwjqk
Q7Ko/yMue9Y/uEKgHuMHq0NOdiHQ/VMn7/C/nP91ZUJKjxEOrMJ/6uQN/x/QtwxsevEX2s5Z1q5K
ZdvDUXClTe8pna8kTPqzlVJclLl3qhUH75d//9+QiP9Ke/z36lee2a88Mg8LsanX4kfBZRIp0I1D
m7XFYdvqK6JoPjpTKUbDv+QtMKo3ZIw6F7Y8bVv9ysn75dljz8xdRwb2RQoDxElLzwSqt6bFv/Zi
rn/+y+LoFDtSLKi74NYvjD9/wQLG2/jSMVz4dW1a1W7aoLO9cI0eJ6u+U7mx2/ZOVjzEhVI8dzIL
s0tdf3YEveocxcsbi68cuv69W1Y6YLh4GPWMmn1hoF3+McmD4bbV++pLoJMk1kjE90VdWyB4HaBR
Aw/Aq93sDX71ax9kpQ6mm+saDd5sF6QYaSQy57SM5hs69lfWvp7sXz8IJlgSuwc+iDOpSxwEpKu6
l2z72u7qAOtwwChJlHWhdsh36RJfqiJ/ayTPa0++Or+wEGcfzaJ5cWb3O2n6i1tYPzZtJXd1eOHp
e54nKvOyxHxJaGlnCIvmtsiwnhxQDyyaisS89LgRHGpD008med9/pY7/5z7FSG4VGcxhTMsBbPSh
csyvoGLHQplbtiFLXz/EL3EBjMtH7mhlD4U9vPOAEkiAx7dMiv/2a7L4KjCgK8zyojF57m4CoOp7
MOT8LY3AyiP3329lFRsSiHN0wWX2UAP8ooFt6AV1pNhpmPlLReKENvp74eWdYDwrdRx+/hnyzBzu
x8mQi310egFVasTNI20ZBGDS0L2dF8sPbTguYUOv5ltLgf+GO/QrL8NePS5uGorbSUsf/HQ4+H0N
NhPHb3DiX1t7Fci8RcyanJf4YbTQ2wU2UjLtLe3Ca2uvAhXKSQeus5vwmgfy6PoFZ7JPG44kkx9W
cUpORUknzkge+pISp++b7F5j2sKW+/Q6V+KvW9vvVKN5hdDOSVBZj/3k9N+K3MuPm57dWb1yZUqz
haKaPbjj8Azzt46sqbA3HvjVOy9JqJNyjNMHKsJ0MiD4OWa3JX7jBLx66d4c2BQIffYwKHPeT6Y5
Rk4bv2x6K/b6nRutzBs7Tx+csvwDA7efGL0FGx98dTcYwrr2HDlANrJ6PGdibiD93bbnXl0Og8Kw
Ka1F+jBn5Y2YkQhk5tbDuYreeMy0SzYV6YPwcNQNeoPWn1Lbdso1U/81fnujNU4xkMPDGHdfOzOD
xxRb437TW7FWb3ypFAzcxtbONB+fYh87rKB5v23p1QvP88qsXHti6aICsLFqf9dZ/sa4snrjfjtQ
EMWudg5orERTeZRT12974VcLs19fuCUdM4OLqZ1H1P7whEUKEVFuql+IWasbM/H0fGrniicveuMe
ym/5DNW933bZW6sryGkHSzjjlDyoLt8nOA126cadsoqGOTr/vEna5MHGU6Sp1Wm21bdtO2UVC+2y
AQI1VfJQLTPEQ7efdz4ek28Inl653cxVNKzLZil1gwfPF3qWtuEVeHTYm6ou0zdX4RA8vJDYuGtn
Wp36vbIztAimK95Qpb327KvjiQmuoWdjpp3bMoWjkst5N8z6tgO6ll6ChHsQWzCMgI7+qFUDQK27
cZevZZDJMiUxfEjOUF5dyetpGmmy3bbJzdUBnYYFEQqN+gfNNVGG1fFJTkFy2rQZ/8MZTMbc9KlM
HzzEZ/truxH3Nzqs21Zfnc8AooFjK1bv1GUOvvbi57Z1V6dTA7ZMWtwqHqx4OtFNOzfpGP5+6b+v
odniq+MpR6/ERQNP4KtVwzvcytMQEXq8a9AQ3qnR/RnnVXVuRDJeHXXHCLFQuy0FW08o67npkgSv
vwd4fgjhEDft46nKtn2MtaYVs2NjmiFQMTt4OnWoZsJ8iLdFnT/d2X+pujCAUBLZXfLgY58SWdpy
O1l6vPHBV1erW8WFijU7fqAFt5P2gO9z+sbXvp6hf8s1/1VyrQ1tgwF6kDIMlhbo5rJq+WwlzRta
4tfWvv75L+9Eb+oh0KCDPeStex+kzc+6Ahj5/S59be3VtTooN8ltf4gfTFRN6KSmDOvGdtm4D1fH
FlK1NuV2y+qIuUKGJO0rwfSLbY++OruoL4rYHKr4ocw6+AQZDl0D1uobP+jq9BowhbCt4cXQuf0g
7P4l6JNl25Prq6s1roOysYuCFA/nuJMtqhcaAsW2QKyvblbfqFpV6iO7xbRO3qDdqrT8r5z1/rXJ
9dW1WpMgmZgoca1i3B8KvJZCuI9y41tZnU4nrho37mMMp7XZiaSySCIxWNz9frdcM9y/OaBrVwg/
xqdbR7Z2vvKSwjHFBKShnbZbWrUJpqarsDqneJ0H4LumdqaTL8MxR80j6E/9/vlfOahrI0wfcZUL
+St+gFAEyclKnzqj+bZt7dUxNQcDn4fCDM4JicycIX/Dmmvb0utDasUyqxddO3tWFj9URjCcek/Z
25AjfXVIS1rUKk/m4KxNskA0a3i7RswvWx7dC1an1OtTG+39oJ1Nv9uLdLprYav+funrlv7PzYgh
818jemnmc6tLBakKYdTB7moFbdtCeOX2zieQquzw+9/5+02DSeVff0fLGPsQI4k/Y1q30ybIsOQd
/53fyv9FA+9P54JfrqUZEwB/ocw7l/E03Ga48J9UnW0qm2iq/fXJ/Tjwyyt97CzmUodQV3THkbb1
G+//zzLj7z7ANUr88uzYbEFhGziqALwIZXW9vs1nHJpVPn6dVEv40c3pLCWEVyWGR0jgl6LSxW6G
1Yw2K36P8NQ9TnM54jlY6mFaL0+15RRQ7hz9OBTJxwJx6ZOTNiejby8dMu0QBxn6yMy5vzeMMot0
z/+w6SsHq7ijphmxRrKIMwSks3lVL3Vu87xtbeuvL4ru6dUeRvPPc2o2uHQnj+6EAnLb4qu4s2QF
9ozDTCVll/f+5C2M2YFgs23x1d6vmWkRZNgoneFX3Pe2/9jg779t6VXY6Sst0Uo3Y7g1XbgOJq+u
yUjaXZltezFrVxP6UlmbmEZwHoupRzAUfEnL8dumh/dXsccyEAUN3ujDb9Jjd9ePqIUjA8ntGxn8
9Qj9zdHyV0mC0dpdUiticp7j9C+c1DopZ8A6r4/fmvv1WlhbBQek11ik9i6UWFc/Fw0s+c4vtxUJ
+Af/dcfPeBtBQRzEOcYTqQxnBiOnpymAn7MJnGBOz19/IAskwh7BaPSlv3JVgPkOlVb5N9s+7+rA
eqYYCjvRgnM8TO/RpeG76Gx88NVxVQztmLNFcqLMeVdWe10mG++p1YFaFoFFp6w5ULZ9cJjR+yAd
460xYqvBs/+6qNYmcFahUL+gI8EOnBkbUzr4h85crpPiJ1jMNWRG7sjiK60inSFArStulCe1feMF
xTEruC9x5X0LDlzNLv/3w6yOn0DDNbjSEmdP6t2tRH5+GyjANqQSOrZo0NMgVWZx+6FVrbh6qbQW
UlI1XjlxKPtv6delu9xiqhDCxWy+LeOlP6ipd1O8p9P8aGBH8kYUeuUkr5vlFMnGkLSNf656q2I0
E5NsF+ZTPUOI9LZdL+uWOYSvInWV5Z/T2P6OEOxr07j9btNJWM90FFm5INYvubqS2o6w+YBMPbmn
bYuvQlA3LUzBw+/9HNfmi9Mh+R90+Xnb2qsIhDV730nfvwqIGAqVFMsRE7G3qB1/GzstfEf/Gn10
XEBgGmbmJVDmyVDxu6T139gvry29Cj0QfBlGhBXiY1lq7W5CWX/AreitYRevrb6KPo5VuDp2PMXj
rAqkWkinu8dhdihEN7x1XswqX3CshtFZY5s8ZnOPDUaKNggJ8MvvF//7GMTqqwinDaJyvLaIHysn
ezbzJtilqnSOqLjNGb5hNR4UlNQfLkASkm+njQLYB3t6btNT72eYVWgSJubvH+aVN7k2LkTThikU
ZM+LMLJjm+B+Z2ILs+X+scz1AIxhRN+5eElz6QvxJEab+cDo6bbcEyy+yi0wuF9qVIf+xWmw8nYa
vBASY0stydqrE82gnr6pJZ5uKeK9Fzq19Jdz8cb3f+2Vr470sKSGo5WTvMB0z+mLLSLYZS5k+I2f
9Pq7v9QzjaVwxEQvcsF7N0U0Bc8YFybreduGWR1sFAyuHCaByJoBK+FAm/zsTNb86ferX9/BfySM
vPjVwbbUNC5+0HkXNUqFvyhGSmqonFunLZPd73/itde/OtsWttKJmCf/4ioHw3i0Y4G19dOuTral
EtECWbuXwQ2SoxXkMupMmNKbnnzNScBQ2URqNJkX6OdnHADvG/Tx25ZeZSIVbrlYgGX1hbYt5kGa
M8wfWyHfGnf2yju/TpT6dUv6Cit++nDexTLEja8xAcnb//7BX9kw9uqkCjutGr2YvUtqJ/Ze5IH7
wRwLhO7pYLz8/if+bOb9zaa80oZ/fXpX86Ww2s6/oCVZ8FI0utsm7p9k72ET4qepu0NxWX1I66tR
U/NzQfV0RLTEmDWrM0N9lhi5xDLQwmys3Fu8wzsuxIaJMcmUv4u77huGjBhqy/o9jv03jOILIkPa
/U3blBgVT6n54ff/kFe+wrqLa2OwY6W9blyUB6nYIZ09YKiwCaWx8Kr861vSvTHGx0dUl/5qk1Dm
JsNx9Ups6Xuw+irsqDodkXQt5iUdsu+jUvf5aL7b9FrWlDMcRIok1prg4mnqo+VOj8tS/bFt6VWs
KaqqrOalDi6DbjInSZcX4QWb+sO8klWwKefKTrKJxWPHu3PvFEqr3z/19dD/zX5fE87EQIu+Z9GL
5xU6VotFh7sayjq+L0b5qm6++ol0Ip8G3RacwDLXJDSLqa94J0oP0asx3zeiyG+DBQ1qDB9t9/t/
1Cubf83S8VEjO42eBZeaYxXKoDh7CMe2rb0KQkbV4UBStMGFqYvZ81Q3zadBtONh2+qr8FOaghTd
4k708+YWtdYXaSZvfOlXoud/0HT+dBeMS//SGjCvHIt5DMBZ5p3w6UH//ulXruH/LHL5tquTmydy
8Cv4opcxL7zP+YyFoHRNLUzStHvuYZ++8/wW18RyEP4+gXJ6xF5P26u6Mk64HhmP5dw3u7L23P0k
s+r77x/rte2wSjQcHY1rLHXnwiBlPbQxlkI09nHb2qtTfx040Dr4cV+YcHDy9SqOkPZtwkl5natT
X1m2bwmvI8XIW/OA3is7JONbg79feStrJs5iIKFV+mhA0O4QyLZ68BFHCbEt0JqrLAC5Pf6dIjUv
A3IFbAHjMdRqPOM2vfU1FacCCPRGjMIucV70N2XSvhRBM2y7ftZcnCwe7Pzqg3yxxPjeLfHpS1tn
23ZZU3EYwJmpIoPNP8npDkRwV2XNG8jEaiLjvw7fmokzYpAU1IxMumS2Ku4Q6sXf7MFLnlzBrJ5s
yDwrNNygf2/jNxhileM91Yv3PYir8rlK7Z7pG5P/MWnm5i0++ms7bHXu/HyYJiaaFRdTN2USjpbp
v0tH2934nVZHT4/xIyzrorw0jnvk0v22uIOxcYOtTp7RYDMb2G5xiSsvO6gOn2dbL6Ztq69pOtgK
JZqGBe8Fuwn37ON1UMd29z+cfdmO3Diw7BcRILWRfFVVby5b1bbb27wIY3tGojZKoqjt60/UwcWB
m+Ny4fJlHjwAi51iMpOZkRF+AcpF6bCKAaKDlz4U16OPkicPZfH/JFFeae1e19T8vxP2H5AOCCR4
PmFpJMJvGaaHmVeJGToATlStI0AAdujmnSVtvu9qvzes9jsmLkKn3dvWTACnnaEO9L0bgz0dp82r
aYB9X47+L+/vWowVHbegOYPcOwSTRWAeFjFEnufECacGA9lNGIr8jIJ1fkRXd8C4AduOXpcoc9wT
5Wi2MaX2M+u5fARbawRaZnELFHG56H+TWDLXO8uEBkNOxRnsgv+Ao2C6WxrdfRh4pB9DC+Y1o/bd
r/b0v0i8X77CApKLaOVcnDfAgkAyWGAmFyw5fqu7qB0pNOSJYwgKdAHyeZJPL7QyNy7tK1ekC9qx
BURUMQokztCP5U8QAyhB+MX//9Q9/89fXdxOOUOsFYPf9Znk6KODvuKeFozeMMuVD0wdl93NwpKq
t/mZx3EVHNTWgG0IzASQdZsWCg6xHpQyl+n8W22Ja7ZycmMa7wvQ2hv+Gmh2gLg7YNOx3PrAC8cO
eRDHl+UG1hxI31bnyZILTHC4R3+d3Xk5mwvjIUzUSxTa+rwVIEaNpxI0qFO83jhGv8ecYu+OL9My
MlWo0csNB2XvFO/UYd9Z/dCCDPi+Lc30ZpjlhpQ7BKH/KKN/Joha+n4Yx9VHcL7UecSqcwsyRGHr
x1COPsgz/F1OHK6HgQ4U1KrnQjRHaH39s+bGKxVjLswHcpBDAR7N/Rw1oP23KgBtFhj0fT43c4E+
5U7WiLXmQnqfgOyrK7rDEtxwvN/7AXTdX8ecAJ8uWMI8z3CEf5IGrzeo1/k9OYDMfL34yte5Ryxb
zxytxxQ5ZJasrbjxPry2c8eDceF3KwXnDabFS7DlYBw+/jZtsdfkD0TEHAcWRWDA05NAZ7srH3qQ
wO5cP/h9TycSg3ylhsRcpM6UX5rFLZh+kU0r4rm84758n5tmawtUvFaofuyT/GhXMAH77d1xTzZW
dVnsdD1DiPbzlDT14YLj9lzccdC+JBA3IMV63g3QcsEG3GMHAoCj19ZdPEzZ43DsjLFzAwW3nysH
D+vQzF74qZC5iBhJoAA1GLqfm3L8hwXDWW637q3fF1uYC4YJoo7NtJ+nc7kZ9ZyP4MUGpqz5NPLF
vPjZxvFU2SRWgE5kOvOkrt6ToUgOIDiJ/G5HFw0zrjpot5ibc4mXIsg2e+CGluYWWOWyx/8mh8yF
wpTFbAingzlfBKn/TkLZHCHG2z9A0NY+gCkGYsN/NtLlTvzdDzl+mywqzicwe50HMAZD/mXkf/NW
959XcO9+mIDzLFJto+JGGL5yvwnHjSFH2BfDZgRA9THEVgloW/0eGlC9en0vh1WS7ODCGc7UQjUC
pPfrYYihlftnM13buOPFVb2At6xlIqv18Fazj2yofLBDIVhSXu870RGwBhjsyPbKQoV1WR/2aPHj
RgAJ8uvFFZh5Z+hCY9shtHG3mrdps+VewzTY+uVM/fKqAB9SE/eQ/8lIXILCGzTenR+JB+OO73Yh
lNAXGpCs4voRShLPC7i9vT4lKGle7VrZvFg1Kp5ZAj5yzVgqi8ovSvHL6fnFIEQEfLHjjqVt95Fq
IDDm1nrlx4w7jkortK11SUlWQk0eOr+cpFOrb10DV843dxyzCUCtNEKGPVMYwUgrUDamyq5eBQbG
HdeMMVoLaXlLMtYHCxDBw0MeAVLs9zkdz5zBBF3oLSKZJssnAlr+oi5uNASuGMWFeQUQ3Zo3ZKrZ
IMBuDzawqu2+ee3ahXclFixrncCuTVffs+mzAQ+x38qOU87MQsJFbCSjtH077+N9DzkSv6Udp5xF
DPW4HJ4TTNH7eUyOl3lPz7Udr2TU1nY22DaA/++gRX7X9Mm/ftt2vLIIwmnTciJo3oni0Mb2G9hq
/W7vxPHKWA5AundYW0cQZ4DI1nMU2E9++3Z9ct3AbGFw/EBC88G2mFcEOfPkaW/HJ5M4LOqErjiA
A09tTMFrfGuG4JrbOB6ZQLS7Diops3XeAkhv4K1ho3m/97KKi9Gq23AYrFpwUDQGU2NyRE3bz3Vc
hJaBtJOCHkaeTby7G4FUAarH65kOWdzXkQERLDCxxK7LucuQP2Asx++x66Kzlnop7JjPBDQUGlpO
iMKRgPSWn7Edr2xn0LATw2UWDdsnANh3ALT8xtpCSNu9tslQRIvUbTWcd5AipxDu+sRIcgvYdNnh
b/Jal0dITkVXFmwfz/WuP6sqbu43vn+QUMi78zON451mnIzs1xY/0EPGQgXgnSwT5Fd+qzvuGfcM
mUmUAHNXlgWmZlnaXfRz/BZ3HDSGOsoOMab+XAmQN3XFCKXRZvELmi4uqxYXAFy4Y+exbe5KOYqn
SNBbDZZLqPnNZ3XJYhoahMveAkTJqtX+FcsmOOi9t49BXcdpozmlN+6CK+fHBWn1GpSvEZ4/Zw5y
K2REqOTeTSSUL0mSwMf+/CGu/YgTUPO52Tc6b/3ZGFE/RzvnJ6Gq79Bdi29kpJdE/3f2uvzyLxlp
29cEbaMYUJsoMukWQLz3uBdRlVX9zj4MY0OO4FEX92tH/Sa+Q1BFvv5NJSB3Cy2RS0wMXy4KIZCt
G3/82WJXYouLfFIcAmMQdevOQQC6dQvCrfupjkK/aO6Cnzi48kOMXODVUazyFI3701Btfm02Fjku
3aO4hKd2ceG+K8t3PVQNPkCBffdqajIX/xQkRU5yuc8odlQv0bx8A3dve+OYXjG6C4EqgC1vw6Ay
gPzVz0NVPIMC1w8az1yw09JNFe0gP3qO6QAq6rq/p9XuheOEIMnrgzhBfS4aqtacaWF/5DR4Zk3j
ubTjudaijjEHjTkbSGa8hbjYcAQCzN4ok1y5F0LHa7WBeE1JxHzuxNwVqWnx/lAUEgZintA48nIl
F+6ke9Zs46WQ3YuLtEkXnZixH/zWDl9bnoEkYAq2YTtTBm2CnH+zif3pt3TwemmCiBJDWklkqyFQ
ErTsbWJCevRb3PHReBigyDerEl126LNGXf0BpJieR8aJutBelfO85AvQJ/a53vO/+BT0ft/SBbOu
g+VFtRKZjZjtTFlg3sfCtxbj4qAmtVtl+1ZmJRTH023qxqOSTei5dcdJkSyAXnrspvOeiLdUbFC9
Hl+8vuZ/QFDggFqh9KTPXONuibYwDVHp9LsUXRDUMEOFDBok47mM5bciukw/o47n98hxUVBhFCNF
S/YOCKvhWaFWWpW3XPNKBuWCoDS+JvTGEEGh2/lP37HiYPPkm51M8qi5b700cLw0lmucgGASv8LR
+aim5B7yZItfmA4cL+1YsmAmJa/OSTdPj5JBZKltuxsZ05Vg55ITVc1sgJvq0YLj0INWRMRpW8Z+
cAbmAptaE5aQdC6rc1By8AWj1435O89JLeYim1qtRdnpSaFBL19IAcoXQf0gJMyFNvVxLBionNR5
3dXDHuc/djIsfneAC27CeE4z7rNQ56Ar36u4+jfeoIvhdQm46KagZmiK8VmdTW75O6mm7ltUhuRG
pL5yWlx4ExQEW0IjWCWpyAfaLj+nbr7Fk3VtbSeIXlQVCbSV1VkPPUGko6AvaFTkd85dcJMJweJT
hrQ8N4J+AYfYZ9sY7Xc3utAmm0wcfO1Dca43wMuXQj1GQ154Lu7EUWpAEz+bC4c0UfkBcgRlmmj5
2eu0uFAmYPeCCiKLxZmqVUN1t53TavVjXgiZC2ZqdshXzGLOMwl65sMohbxb682LJgirO5GUt0Rv
pDWou1Xyr0DYNwNrn/3M4qS7pDB7oyuNOpBKHkBl+QINC8881OUfmudkm3ujREagX3VXrVNx1GNX
+Z0WF7MURaqt2aY5ymPyC2pwEDZLPvkZxfHP3kKdMA8KnkGGR6dNsZFU1b4WdwIoMAMy0ivJM90R
8ygleyBb49mGpU4A7aMO4C1TJ1nEV/HXWm3Jv2uCKrPfletiknRPWb+UVZRt/SDuRxuxO1vLf32s
Tl1UUl6aiizTGmboyX7iW3/a+9krQ6cuJinYMfSXLEmQFSNkgSEuB2UlL5NQF5JkDa0IQGBLRpqo
u5sZlJBt2d77mcTxzn2vc6pFsWTRIk4kugSi0KuaR6XzEh1k1UVzwZYs3qg8j3tIh/sGHJ9+qD/q
IpK2QQgNaNyUqb2u0ZtRywGagZ/97OI4KKaoaLMP4ZSFxHSQS9v/kRv1PIaOfw51PgF7HEwZ0cEd
uElpymvhdyVS6fjnUIGimYZsyqC9/rhb8sHmt9L/3ycVVDrRMwYMpl9RS856EZYpg1ZYCojSi5fB
/4NGCkW0jqAhzooOss2t/CpL4td8pC4WSZl5WjEvaLKkitpDkDT3GOP2S7Woi0aS0Iva64KbbAqj
T7Wtn/nc+l0qwnHOegHlXQsKsCyuIgkFJWHZ0zZBENrP5I6DVsomQAyKy/Llz5ai2Jos0i94UheF
tAP9ucwqNtkQlushFg0/DLv56LdzxzuZmOsKBUWdrYEMDsKWEIodC08XcpFGUWx2+H+ls1zO6QZB
OZRMvTJn6iKNLvJ8Y8yUBlYiOPb27wCvWz+TOM5pZdvG04SVTbIW92CP648FD/0Wd4FGkOiOhqla
u2yVefu2rSGId7A1NL/uvDbvYo2stKWd96DLgmTLhyP0b832gHFvSNh6/YCrxjI0BeQY6T6B1bt5
A3nB8FhCIdTPOq4ay0bJtDQB6zO65/Fhr+r3pJA//7zxiy/+twlDXWYZslTbiKcz1o5D8SafwvDH
JQWDnPWiPQOpi8WCqDXdwiHsssmUp9marBP0xjzylZDhYrHQyzFznMRd1oSVUSkDfJWnYO3QfheB
C8gKLjrZkO1rs7lHs/YQjmv3L1434Yc/W//a9i///ksLjO02x4TQorO4mfVn0udJOkPS1S9BcmFZ
YTsYWbKizWRrXup4+Gmj4Yvfxp0UYx8a3m99ZbNh+6sz9EcUcb+Y5AKydgNRmabGytPCDvEOdsGN
+iW63LnC0Ee00Qhd7Wym45B2ET2AssvvYUFdQFaV8GKB4vOU5TbufqBgtH/CK+nFy9wuJAs8uEUc
UBxzJUBPUITbx2SPvUAa1GXcSiZRQGU66rJ+G+QdhJ9BDx7SW4NGV064C0Lqw13UKlrGjI1Jr9J8
XvR+VtrEt4horv2AcxLzFpOpZtzHTBQk7tMeZrrbSBT+9LO8k+5uIWDUS7H02Z4U52buu+PaVn54
OOryS2lbboJXu8kqNYADlJxVXnnhGsFS+vpmEW3c2mpvkXvN1Yucx4c4Hv2uFReKFDd6R3exxjVe
EX7Aw/GlTch3L3O7WKSymuYBnPtDNkP+Nq328Gk1g187B+Kkr22y22IvoZ0+ZPUQru9FHuyHreqL
G6nXpZT1m0jqqprxeJ/AxkH6bOqo1EepZ/GXVuVaQlOeW4gS2eZQtUnjmXK4EKXdQDJbDe2QkZVF
UMRGs+oOWlzrePzzp7jCpoP4/9pcYzWDLTs3Y9bX3PK/oedL53diyruv6F0L+6lNhhlC0UtV8O4B
inEgfAHzCO0/L5QH45uI67A9KMiy9m9Q5a46iLWPdkunvoZ42sLC/QCuV4w2inomL/lQF01mR/qy
mlEuT0u+8fakyBRacAiXW1qoYoXyMwm59gsHLoWVDbje+jXos5L3D8B0fx3XW6/7KyN91JXTErmY
QbjYD1k32D15s0pNxTeIPeH5I/Q0XnjENvNJ661ennrbDQ1Yxw1Y5BZtQr+c1+WfMNDQDQ1w2Vmd
j/coWn7HGKlfjHZbuoUuxWyg95jttTkKqe9Zudx4M17JR2MnRleiW/JR7EPG1Wjl3STsSo/TrqoB
zxkilN+3d5FgVGvWmzocMrFHR8k6fqwT0Pv92XOuhCQXCDaQoLWiDoZso739wBo+3JW2MH7f1UV/
gQMRbIT1NGQWQtwvXduG94rY2i+xc2m6Er7sDejQTBZuuU4pdp1gdN3vleTycy0CQ3gT1KGzAU3Y
NMzFm4YTvzPpIrv2mWx7MG0wepNjvEbODTTRjR+HIXWxXRTK9uXQrQMqPLFJgyJ+gn71DZNfOfIu
ssvmUzvncz5k+d7EB4qy1BNXHKx07XpLief3BLYhdQFeQdNAFHynCBatbP+uO/Pv3ObdI654DP3u
xfoNIqX5iZBcH9eVbqmpW/toJTX3bLDl+zacy+PU9Oh8rhU3T2UeiDclJurHlOF/3TDEFb8JnVyr
k33ITA+/Kcr637Fp5oPK1/XBzymdiwWy4m1NQ15DU1K938OhPEI/3jP5d1FoLZekWjh8kq/NP2Wx
PfWDH9MPdUFoYTi3e7k1YxbF8s4m9QlEDD+9TOJi0DiBAnFs9JAFWgxvcfDkozWtF5MvJmqdbCvZ
mUZtETe5qZZ3lD/nMfF79LsQtHoFEzfUdYZMDuyF2zI5E15tfi9+F3qGYc8VON4CFbRwxXtlE90B
7BovfhZ3UqockvK6qlFEk52uD6IUTWoFnOjPq/PfZ6CuHl4Zr9NIimLMqEUhl7Tx/K7aaPfGxHHz
po1C/RmZlb0xNXDl1nKRV0UBniUdj3gYNSQ/aNvW6UY0cLyACvuFC5eGaoA0Bh/Xvs8iRt7gXfow
jrvf88iFX4Vl2/WSIjlSfI4/16g5vF+TfvK7a1z8VRTrsgRHNgq8rCIHrVD5nrVnLdPFXzVjrdaF
wGvVTPR9s4DymBfC7/3lIrBQJo1Umbcaz3X+MyrASr727S0a9Sv3uwu8WnQBsvYa769kJOsRZCAq
HebY8z3kIq8w1UOGoLY6o0Sddky2Y+wTz/U/u9a1rTvRY6dtY6EyqTO9l197JNOmmf1uMxd2lSMn
kvU6N1kykOmN0fKA9vrod85d1FXR5+uC+T2diTA6gub7S901n71M4oKu9lKjaySwdAK42FE1xQ+9
S8+Omou6GpZpyG3d4/FCQU+6JsVfZg8883MXdhVCPZ4sCleXnkz9GETkWeR68SvWu6grMy65bEPa
ZbPl+m4D/uqolPD8nE78KCrW93F9qQOS6Tsvi1M38BsPrysn3MVctXEF2ZJ16zMoWYYPiy3CNBA9
f+N3WJzUTpEF5HUrGjCsRoxQBXnqhv5GJLq2c8c3t6FeIFO1dBnpj5CiiDFgH+Y3QuqVtV3MVaSF
MCJBnKBz96MpzZPaQJPjZRMXcWXKEbQ7EqXFKtxS8PAcxsIzH3XhVqWa94TEuMat4Z/jIN1N/tVv
005WVwMBObNuxjFJApkOBx4l0tMel0zjl2ZI3i9F1yvVZEJgzX7Km8MS3XgdXslWXKiVmII6KLoE
Z6SQyFR4Zdd/R1sN6TLty4ufaRznlCsHH9jIGwDRpuaOiOq8xstw57d48No4qKPLRcqoyTpUzEiU
P9l88Xt2uYirsdy7LaCIbVzUb8Itus/58PPPu75mdsc1x6nAsCMkJrIer82nKeqGQ4WyzlPEd5/N
B5GbU6yQUl5BIRqcILUJqdaiedOI+MOfd/9b58fazqVVLKOukN2CZRcauenSm0dUQD/5re1YRs5b
hHm3MDgBvhBBSohCQUIqr2nhIHJzCrGEtd7yCSyl0xYcwPD9lBPjhbzA4uL1UcQEYIJSOg9OCQgN
Q4zngG7a5wrA0peXzS9XQGtDlNFzGZyKNXqkc/wurOGtXhZ3UwowxOF8D0lyagBAX6b8fgUfgefa
l/P/y77ntud10S38xMrweUz2j/HmFTlhksvh/GXpPuyaseokhAxJ0RSHsQogdixBfuTVhMIPONfW
hUcSyX4EDwr1u6mPv1S28XNON8LRpisSlYvgxHNkhmTSSdqQxOs5AVZ157BUiWibddPrKQ4SdV9Q
szyrdb0153bF+V2GxKoHQXan1+CkgTFIeY851Ir7XSwurLho0BUlxgYnu84nNkFefvcT743cQDfs
cbLJbQ5OBpa5J5GV50FcGB29nMhlQkQOZ1bCYPN+W+ODzsPqRXC/iQV80eD1WR92GQL5262nZgK0
SExC3NXt2vjkoFjduc6ZUa1h7bCdppJFaaeKBdLJdeNpGedCn6qugioZBEfbZKlOZRKMjxAVKP72
sXvoIouniE/NUurwRGmZ2WV+gzlmv52HLrRYjlQHW0KWUzxT+UaW2/yYsDXyYZMJQhdd3M6qTyBD
s5zQjY7fTKDf/wRhTi+xAKzupKOgEewjmVQhAoY4Jjm9i6rA562FpZ073SxcRcq026nqkyElrd4O
JYAYd34f1LnWW0WTwWzYuIRWw5MUW3uX97n2ecxh786dHqK/UhURjE7jWj0xZcdT3u7khmUuFvhP
pxurO27K56UMmyJecAkU0/0FDvWzkUn7MdzseOMPuHy/3/2E46t0wvQ/1zG7yPcK8Ieq8dgkI4QF
WkEQQ8LOp/iCP8XxWgmlkmZYODtxXX4DId9znoefvL6wCzhuyEzM0EXsBPEYesabtEuLKUl8Hr3Q
4XCSsDmISjDCXFZf+HsqSZuid/7db+dOYB1V3MtxWtZTaIb6U9uUC4RowpzduCkvW/zNt3VRx3yz
lJt2WU7QCt4+9swUNi3o0N81dUCOe9iOz2os1gSzjWX7+c9/0mXrv/lNF4ZUrghVfCzsSTcsftiI
PeWKkHvaM/ZlKMfteWID8IN//rHfpw6hS7+4TSH6+mOECzWeP5CK/M2l8ophwKzj7/slGxyScol7
6O+eukUcrDbfC7Cbem7buTRQioiGaA/nExgdy8Pcz89KitnvvnMxzzEEalBdGuZTUCf2KSjIfJf0
43Dws7hzXYDnA1zWVsynaQSzfQ6ycojL+jqyc0eEDYfKN+YnT02sw1Qw/KdYb5zLK0fFBT7HQd6v
ZGDYOFvIcW0mchx56zUHHoQu7LmiEDHvQDBxagsNpTYyp5Yu63svm7uo3nFd1qGptD3hAVs9Kk7y
1GJm5gZnyJUA4AJ7V9P0k+jB/DPnqn+ZgkrwtKnG/sCmUpzWCzOH37F3Ib5kIlseJ/i8ag++TfEE
jKIf0h8fwHFXs9Gl7rpkPs3KxOlkSJ2Ci/ir3wdw/LXXMdATapkRAoouXSN54abzi4su5+IMXwIK
f7AniY72XReN+n6T/Kffxh1vba1uWjrb5TRCOOPB9KuAqgOL/W4aF+ULpY8l4eGwnIYCrLp0B0MS
BTug3+ouzFfnczVNk51Pu4KYb20Sm7ZS3xqyiK+EKSeqW2OlboJqPYkkie4pbuS3BWrQj1uS134R
xIX72n0vl7kozGkhYdaFwb9QAvCaZwdf08WZf4lOIGyokqHGcQ/6arqLLYAkcZx4DVdj9YvRfll9
auWUT3k+YYwQFcWg7+bHeoq9+h9Y3XFVKUtUb5t9OW0jph8w9/OxUvFHrwOfBK93fgnYCbTB5tMS
URB1/jUXm5+fuvq3IqqDJKbBcoJ4uz5s045af2i9EJKwiRP5qGZhyxbYJKTNfEfR+jhGcZg8eFnF
hSgzCANCzA8XLw226tTZ0pzUyLxIJIPQRSlDbYJxM9dYfRvIvdrNeBiE+dtv606GLGt0bMHnOp8G
wT4tbZHxnT76Le34EI647eoKNgeHd3dXdflzR8l277e440JRp9qlouF0Umq1h4KO3WHobqx95e5y
8cjgLq3J0kl7As3Pemj7sXlY0V+FZHLlV5MLXURyHEWlKiY1napQ0HuDquuDamLPtN3FA0PmARTd
u5hOosn3t4TsX9jc6RtTFtes48S8fQ7xpOV0PaEiWtePOi6a9zUdqidTBMmtH7mSTbrgWW511ycR
m05BNT12LPqy8dIv23MBs3ZrowYScNNJszFMgTMa05puNxa/8iJ0AbNKzYrGQYn7UcX87TrO8m5Z
Lb9fo1Z8ZFPQHYK+oIchX2+9Qa9YygXRgkoj6Pdtnk9jP0I7JKHNHS12dfRyMxdEGyzxxqqAjqdK
mbdrLJ7D6hY585Vz5EJoVdRgwmVC2TjpguiJLAM5Whv0x0HN440M4dpPOJGQghFzwngXkpAyWP/R
VFZ3i4XXpWMnb6VRV97jLp5WyMnqYMI7Vg6V/QEkM72zJtTHSm3sqQBr2iOG+hu/RNlVmCIW37jZ
i/oEhdef0Oyr7iBKTzy/tRPbJZ0FEWM/n9pQfCn6RaVjMXpeSS5st8ylJHSNDbqE8T/hUr9hXfOv
3xl1YruuQMRYTpcQNgiFcc9ubr4PBmJcfs8qFxJbJwoSoZIvp6CBwloBbox38ax9RpDQiHHy5K7q
weCaG3MSa7rsnfo5Njn94WWY/6BiS1mCGV+OKE/pL22g3o8aYtJ+azvBPQQ1UBuITZ+s2kxqACMf
6ls0zlcuURcVW04aKhxDrE9FziB3XZ4C2qkUc6ssrePlrHi+38eNX8czdGGyeZegtBwhZWsjIO1C
VsZpIhr16Gcn52krqWybOt7syYaF/gsFEfo4s7C4UVv4/eUv3WZKpaldhyUHyHExwR2LRfSu6nvz
4rN36bZT9DbSFrNlOhuFvY/asQTbhKdhpNtNYRthmL0p+qwr4oc6OXalF1d3IN1Oih1JXZBalRmo
Q2jadObjVCuvYrV0Wym2S+IZLJt9RobNpmLgZ8NuNSOufczLv//yKlTTXEVsBIoKcx9fIWb0To3j
Z78v6ZxCUwecx1vTZ6Kxn+0mPsSj+u63tBM1wlmEkx71Zax0Qjtf9piOi2+0Z35/EYB+6bVFwr5e
6rZv+2xgtD8kYRl+4IxWDyKZ5FHE+QJRe0oOQzHcGn3838Gv/5bXpdtGiee9VYYLnTXDtH3dzDLV
adnm1Z2VXJ1axfDrMxvTnkwoV4+trD/InQLyqnn/pRrF+iHpJnvABII91yxvH+qm2l5oG03HQvEP
YTU2B133+8FIWb+dwIGf1nVvj6PpxYPqx+phXBZxX235X9q05IFuKy287mwpnFMw0zxm27S1WZwk
7xspf7Cc+V1EbotIxLaICO36LKRTm4K31CLH8kwepNsikr1CIpLgjE0GAHS68z2tRi99nUC6rDSz
BOUahRJ8lhQF5EeNOmxxXR+9vMPtEDVVVwQ5r7ts29gd34IqzSX3KyNJtzuj9cxloNYmYy3ULQmy
cxmqf/w27lxGvGILOJfjNivY8DWJ5eMW9F6CzLC4c2WIYWxrIeA0vCp+FKT9Hizizm/bzo2xgSNa
5hYmqVg83df8bsW4wo2ywJX7WTh5puITy2fDC6hTBfopoLp5y2ZpbjjnlbvO7Z8knMxL0+g2qwLW
PGzL1jzuIBjod14eah6RI4m6OF3m2EvsL5BuS4Xori5nzEhm4xzM5Z1FgnKIW4a7yOtTuF0VW/K2
p33X4UoIHkIOXk3Sa7+cHPLRryPDtvFkylvAx2elPpFoMceh3KVXOU+6fZQt77sAaspVFlFUCOaK
lqmKvRhBYXbHsfYd44k0KOtswJhamtdBkwIQdqP8cOWIujwpSRSOU9NikkGT4ataoyCVU+c1yYCd
O24LoWQSgoNNZ2U15xgFeLtH/XrjsPz+FS1drhQDSE0QlEUHQp18i47UWHUAA+FwGMYkeIpaa066
6DzTIbexonhtgTpkLaj81MeyfYoS+sXr0LtNlRoj8qB8mtpsW7oaT9FkSenWfvjz4pfD/ZvcxOVO
YT3ptpYHYMHZ5H0p5TGuxAOVzTe236qT/+/kyO9+4/KBfklCOxWrcNoj/AGToOvdkqifXdypZ9KA
rJnMJXvZlyI5FUxMUVrPtH4bQhkCrSMbDs9RzrGTni1qO7C8XH/MhjW3AHtXt+b4PF75DE1fTF4o
tpsB70FE06bI+7eqg07JoQ1bTe/HKFCPPd4pDyUfw7cRJ8HXblPhGz7U2yNZmvKd5jw5gizGr2Uv
3W6ODArVzgNps51v8bGhDQhKjde4VgAJt9ffY6J7ElUR4rAFlO4+XoLmsEnwN/35RF25L1wwCZRB
E2BZjYb22lyC+3TpjjnA256rOxfGMAZJaLseowoMzPDTDnTMajzfHW6/KAIMaQIbH56+dOFAbg8J
NFnDG9fRNbs4ob7LS7slnLZZuC8H3dB/84D4VU7kf5pFssIgQYu+X2MAfFRdVKVQervxYvp9xROa
Mq+PC537kSS6w7xmUZWHHWXPQ7eFgBk0rRdlRiBdYpumg1xfpJM6a4FqPY5T+2be1K0jc23/jo9D
v0slGCFswfYrlif0jvdDPbAQzjxwv6eKy26jVIgUXFdtNiSx+dQs6jkkU/fZy6Hc1lENmaeWQtw4
wwQzA12O/FxMYJ/wW9x5vy2Ynl+7bsHOL2yLXL9tBHn2W9px1XKN5lHkLXmHybkkrWiVp1yY739e
/Epwdytswd4tgWFdnTXT2kWHoq/pfcLC6rMeICxiebK9XW3Y+D0B3FmXvDW8DOagzvLNtoeBji+m
4X5mcmULNl3+D2fX1iS3yW3/0FGVhAChV3X3XOzR2IntxM6LyklsdEECCV2Qfv1Z8z3FeNpdxUse
XCmGRuwLe6+9VitaMAE/L3utTwh8+Qk4m0DP4M+6gGVg4Hu7wbJonH7YclQUErKpG/f+ylfwiXxU
jxrQMMG00Du4VGp6K+zwoFNxacCvS3hYey33O3e7mfBvFSygk9XnXOZP+TCHDXjkfuuuxzzNdqTi
Ze31G43rB5mzj7++o1dyK79xt64Yc2dgL0Jhb8Q4YJ2a4TEGbcj90C35n5KK7sOv/9ALbdkrCZbf
rxugN43maa6ec8nEVCiuR4xJ78P9fMTb47CPDnx+Tk+FqOIOvCF2vUVe+b8B2Ff+tD/ulLNhqBHu
e0zembV02x7/ns0UokerHO7mOVoKUEbkp2ZooB3LZHQiQ9t85EPWPAFyHTRWTHK/pRjF8C4bKuzP
Q0I+N6r7qzNhw2KQGfwx+rkBzQiko5hbzPq7rgf/9zDRr7/+bldSAp+VJ9/JqPWBtY9o/61N57Qw
m27DPLvfRByTwzV108CvZPptJVl7Fg2f78J27vl2lKz1CsALUsilj0/dMn/FyHhgLcfv6wko6039
JNrnpiZgWeLrXKSNuZHNXDtzLw1bkrbutJQdhsT3f7Zkmk/H1gXu3G/rgfGNRMkMf9jO5G6do7/R
QgxDYuZ+V4/V9bhxh++Zg+4Zql/6MzpkYS0Iv6u3rnozaty7Z+ni9K6qODtBAba5D7osPtdNlBMo
vLXwEbudog+jWt/oZD1u+L4r39Nv7BmX7EBfIMDR/agfdC7UI0r8tybcr+SOqZceqVzXI54A7XMd
0+bCOFSZE87kZe90YK3Y56VJs0wea7Z0z+kIXUynfgcnZZh/8SmjDBsWK9zaoNdhPrqp+3tfwmZo
cp8/T7X9RsZt6p6ty+rLavVyAvOnDMy3PH7ObWh0xFFlfQbQhRcNzd+oGPyJQdfR5+bZB5qrHQyg
z4RqIHhjoPl3FgbyzH1WnhjVXGIwUfjMGjAL5HFbxAtif9jOvZdMLHe9joD9vBAXsCdBVF7EOrpF
nXMlXfF5ecakG/EiYh3Un5MiWtmfc2XP8dR/avN2C/wFL1b8n1LQXlOFoj/tng8waU+NLNauCRql
y31yHpBwknk0OeyoHT5B63g4rSq+Rfd5xcv4g/SMgT8vlzPS6LE1BbjMXAGsbWBZ2x/sThSNnF3A
vtYn9Dyx9NNOwgYM88S7MivVhFgB98iP9bMd7/otC3MuPk/MlqDg3EO88Ll146Pa2o+d2m5xUV9J
aP2x7skJO69kaqFX30/929Fk2SeZDvVZDwPETOO2hn4UTzE1kA01+dstS3XjRXPlQ/vz3iKNHLGt
66GuTkE/ZiEOffDle5D9+iwyI00hZZanuKKcZPeod9D7Wa9hoJPc1+7qx1z1O3PdcxSRh3WqBnAm
hGY2PkqMz8CE0CVG2tSt6ceOaHomdl1vZAhXwqxPJAOOBAYofI1H2OjyB17v8j2G9th3q+CUTkGH
74/bC2pdvOgVv2BSthgWhQrf4ML8mj9tP1hGJzohHzas/tZX4nmDWGPgxn0T3tCobibbod+L9qYz
923Hw2gfcn/WfgV4i0/N0j9PMjIXwsldktHAKO5P22/rYUjTI0eYBACxEZHvx+EIwkDl/qh9tqxq
2yRMaWMTlHAgoNB+HRdAHcIuC/kxTmm6NxNt8XQnYHc+YY4l10VLMhl6X5If1wcNQWJ7avrnhtMP
cbMpPNrzINVnAmWNHxfPEGWbsUFtTJqkO1ESDQWT462m8uu2Kn7ChymxjMtL5kegtfFYH/PxEHU9
OTHMp96FnL7wQWLpTFi7q1k9x7QeMRh20vHNyYdr238pZf0nA5EExGDoBHao8U9qKCzrpsvYueG3
pjbrDYzwy1o/F0WEjxar40qBum9CqT8+zEUc3XZahmRBsoYLtGXZ50WOyY2/9XrAEj56jO0YIGhT
EOTlMs7e7bXoH0VDwx4nwlf5AlnLoFSPp/iqzL1uv/LJBaX4wh/CX48uqvnGWgg3seWyUgweR2P1
KewCeeabThuLFHjPnqs50ydOpDi7xAXBa4WPIMuhkjH2mO58rgjpT3E2D+coXT6H7dyz3aHfVS6q
o312lP/Tm32D0ldOgqKU8BFV8TjPXc9nFFZAPv+gaDW/oWoIKqwIH1A1gVKNDu2mno2tQNc053/X
qQ37nj6eCkAnsZEsbp8XMeeP7uDsvMe1C3M3PqCqVVOWTRhveybM/T6Srb0YsoW1Q4UPqMqm+JhE
jGcJBJvkm5pP/Xtb5zZw6/57at1rY2M0zjar/xXEvdUiveFYXtKLV5yYj+xbNs3jNm1xzUEDMaPV
mqMTfiTxccrQxnkYdMJv5Nz/6yS+9qc8c20Od8QRB8JqV0oVvJFV0WWxeFjtvDyyCcLos3TfUpPb
/kRVRIseHAkF5iLsQz8uzdOUEX7n5Ejuq6kVp4TF9fuUL/QMMoXltxzCSpCyqJIHg47unZ7j9q7C
gAVCloV8+Znsx3aRoLa423KDcd58reKiGWf6kC0bKNNnKG9f6LF/qqOhv5tap+ld4rRxJ7TPq7FY
3AYlQYnRk49dQ3pxcnPUr2cgPKOSVAd0AFWfXuL4hW+1gUDgfT+3Btx69ZGJQtRMPTbcJEOx7yOv
PtMl6T/QY0GDI0H98w9B7P4eDNrkMRNIdOI4M+8hEzvc+MpXwocviVYfXO99h1C7kOyZkOM8TMON
FO1KpPWxbRu0YXiUTGh/YL77joPot2g7lV1YtMrHIG/pA9xIaifXNbijRBxgiRzjP7WZb+GHrhzN
T2C2jLYZvhTy7izLT4dL9aXbehM0myp8KFs/QgRjxFPzuYeCbvEppiSI3pIIH8e2igM6KzsKirbb
0wcw8xyFxO0Meo0IH8hW70ZooZE/HasdTgKikZdNWB2WFfhINjmtrUmNAUyO6OGULuydBSt9WPjz
kWwsyrIWRVakfpF84PlQn1BvCcvohY9kS4hCba7XYNDf7V3ark8A8ISBrIWPZIsxqNsxAIifd7nL
0x7F8lO+Svrx10b0v9rGK+7Xh64BXc3QmkR3u6EywzTzpL6hDZ2eHbB4xbFX8R9db/fTbGJ9n8IZ
3g1bnNanMdn5YztsrsH/if8r7IL5fSumojYGeV0D+Ltun2hF/rZTt95wGFeCmo+l40mVrhSM4899
FEkMToqdQE8VHafzOL+0TskY2UA79KF1Iu03judF+yzq6kmz+r1wcdiEpvB5CvJUbWSaq/Z5k0eH
ZKvH81QPYSQRQMT8+EYaUOeJ8QBrMUdjXQGSXwpMkQvqNQkf2lYbtzCZZQ3Ef9IYEvNg50ADJywf
8qFtTb1tmM6Ed9K5Tk7VkCGKuu3WW+uapfjYtiw9jlxNI0rkdLcfmtaBLQlQoguQyPaFpkOvTzuX
Vdm7vnlne6XeDwL8iOAvr6aTwXzZOzdt6Y27fCW++rwJG8Z/5bG8vM1y8ZetIWkqzRChROrsjRh1
zVq8KsWKJk+U16yBSEW/n2LwdgPEIAeM5Ai2dqdamzBwnPC5FKRLKneAlg2gkeNpxU8rGpXe+BVX
4rgHjvu1j7y2hoeBy4zm0z7UsGW+oZS1tcjcuiWo2CR89Btb0CTOF2DD163il3xk+yXrohtPp9fF
tojwdd3ag28OkMz2ObHJdkL+CW2Nel0hXaRHAsS4sg9TDq6i4sjoXoySTmXUQe005OCgRP+jK3HA
+KZyEXkZ0+htbpf7hKnfw5b2vJTMRZTRbMrL8SCfhmmGLs86hXXbMcn2477rHuWhQ9m8TBf6e2e2
xz4Oe4Vnfo6z8pRMVM95KSvxvurJ1zUnN1zC69c08zMc3hKb2gRLW7K/aSvxPWqzwKW9N5qbawZU
bCrKlA3diWUzZi8A8g37lJ6jqZvR6lUJUeZ8687VglefG7ugnDLz0xuaVr3TMhOlE4g1cdcfgAuG
kdVmfsDJoX6ZxsiJy+SolvsKUH008OiHXx/L6/4388MNXYlzvcSZR46v91vfxgXFoPJZbQc9xW2S
36hovV6vzPxIgpkaNAnpIqCyuUzg8gZReA2dgMScOY+7hzhfkYvX0N749c+6ckt9mLWL8vHYO5OV
o4n/yof2HU+SIFea+XFEAI1I6mjKyqHtTcH48u5gXRBQM/PiyP/xXCBThuhOOTH3wVj5FcLBYV7S
h1jzrJ65bIkoG6urLwuvm0+Q+g1S9iSZH184ofnhOmxc7NV6BoT+z5FlYZlo5oeXo12JqSos3oEd
pnjKKULjr6/JS2z9+VmS+aDqLaU1qaEcXI5tSt+mLW3fNG273qcQPS1UOjZ3XbJEd6DwMzfs7Yod
+DDCrpprJzagwpuBvdnQQymaXn7PXFpmydKciVo//vqnXbEAH9KtQB257NWSlbvp2LOJbHICo2tg
zPWJgEC5uciar1l5IEKc3fgyE+aisDjg8wAd3bigv9nyMkuVOstF2Ytdb00jXTsXLw60up4mnhle
LnnzpFx3P0zVv2FH7hXWWVOvHcYHeZmKJj8fbf5ev+hnBy3ug4i7xY4HXTgr8W4W5QhM7IfJdPJG
Zf1KCpf5QGIGCBGZO43rktNYF0PN7J91ztLn3NkvOhn3i+6O+QJjWYrRrfNbJFth+GgkVD8mQouI
rQNAmpUovMrzPKTdHSWKhsVmH127rJrI/chYmexViqAf03dHrNNbUK8rAdQH2CpSTxDpzXiZTzUA
Uztvz5i4hW5XNcXut4NOSAjCbkD64zGh5XcQJmJW8oTa3xm37uSYMjcC9BW7oF7y1cgk7tuW8pLV
ubhMmAJxcX0XtnPP5rJZJvt6zKxch+mNNOm/crlVWbq2bc/mVNygz4lmbhnbfbkwsqePlm3mHLRx
H2zb4covKFO8HDno2jTt6ZlBGzlsce/Bt0YpuBp7ilPZtq7I2zh6TPvsCFzdMyo5DWZaE9yWLNEQ
N+5ccp+L/p+wrXvvItCFoeXf5nBGEZSjNSmBtg2rRGY+2nbJDyW7Go7O8i4uzLHcTX0d6EX9mZ5p
nNGC1wcrpY3ic6UqVDSgoR14XTwLZaPTe8Mdznxrvmcr305Gou4XduaegeoKBTPFe9xFNbT2FM/E
FryiLKyWmPlIXkWSHM5R4dzX/fd4AKJjpjQwP/SxvPuwTjrpBlY2cVQ9zpP598AUZ5iH/0kN+2Cx
2QZGynze7WO1Cn0HMNOtHtMVD+NjeTPSNTNBHx5v6eSvmCZPbrRffv1JX176r6SfPpK3tTO6cuIg
Je068tvg4uHRTNX0IF3Xhrl1X2cTKcI2xtCtKp00EfDTWRGlYOX99f6vHc3L7/oP0IWihpuwPqJl
mgDEKJm+Y216a3D62uIv//6fxdPpEH28jVi82eYCgyxv+HCEvbN8IG8E0QEbsfrlrsfgYNiGoYDa
cWCJxEfyNvVUJZjxZWUtAMHs1cnZOXDjXiRdGMOV4ZqVIBD6NrXtl46EceRm/pBgVcsknRR2nXbi
3eHa+zWxfwTdE39CcD6qejB1Q8pUaXZ222iKUUdhkPXMnw9TFRQYWmpICcW6L0kTnW1Mv4dt3Aui
xA2MjQ3ohpYcXCNgAxsKLelxDlvdi6LrSo7OTZqWczL8mTOFW57WdVi26GOnzYJ23ornbQlRHFd0
rZRFI2ig5fvoaSZmA/zTSkvM8xrogVR/H67/HHYsXhQ9xkxOFszbpe6z72SKv4uRfQpb2ouhU6NF
3qw8Kc0ETdYCEzfqj4GKNajGyH1yuD2e9AohDVJaqVlBdfy2y+cPYVv3LH8igk/IiwgiaHzmQxef
VF3fml+/4mt96LWetyau5JCWrFL/0u4+UWEsl5kPu5YY20koZOXL+KDvMQr3Nk/ywEzRh1uTdWsr
OW5JOVPAa7JVoa4rRfUQdOA/4a3HvMl3OiVlp9SJ7phRacOAGZkvbaaBQ+rSZMTSlH3LZf17D7xP
2K69kDyQLTPQUyElB70B4D3RN7MEVj59sLWYprVJt52USTvHl16LuzWvQxf3rD7qc9mOnUzLehg+
pUePuZ12/jPsUDyzNymQg+u84ZlinSrcxN8blKHDkiBf1Qwqb0CoCEXKTPPh77SL6w8yqb+F7dx7
3h6jynZIfJByinb3AALa3/TswroW3IdZV1VMY7kmSQmC9v0OWkPRWWzzDcTd6y4Flesf0zea7unY
YigdiobDxzUbQVo0hzHI8Z/Az6bpUWOZk3KV3XSS4M0sjkSGibZwH+4sj6pvZ4NHrer0dyc3WJAO
m93jPtgZkNWeH2CmLpu2Z/dZ1IMoVpiwQjn3Ac/SykaC9Dcu+2M4z4o8RbT9O+Qicl9yrAbSzpBB
xfCGR1kz8cfab4E3xYts20TG0bHqKDsHVeBTJiX9NEOx7uOvd/7i+X5+ZHGfGrOfKRTetzgul22u
+3PWTholzCqN/pL1ONyotlwhKeA+7lnpfFXDIeMy7RtWnWhq1O8q7kGTeWh1EhgWhEDMAKx1xkRC
wJIAZk0XwY0ekdz/YaauL7/+uVfszgeJxX1n8pH2Rwlc3X4vIv5lhJbM/a8Xv3KWPgAbRAJ1uuTV
Xpp2dOPJTpgoLJIhESAUqcQQhpbmPhbbuJRnNs6PctgHB/jLxk99aNrNfSz2YKrZWIv71u/bd4wz
Nifa1TcizUvq/spl86HYw5rne+aSo8zyQT5DC1F9qRdJLnsM7cUFcsYsKL3nvg5ZjPOQDckOVMnY
/iVr2HRKMAR/qx3wYnuv/Q4vGptjHRvRNkeZp/l62czYfmtGwf+J2ql+5NlW47PH43TR65GcOQOh
DM2SCOxmR5sGZTLcp9uUZKotRkLi8qD/ZnDFxRQ3YbUF7kOSZeJmjeZJXAJkzU79CALYpptubPx/
L+bXDs8L2luUZCZb06PcbSwBzQacx2FW+2mud32uWtHcM8OrN9DNHk4VPZJC5e1w6hINyrEm7wpu
K40WP7F1IaYovWAoD73UegWrFK33/b41cdqfq2Hqz78262s+w/fAa6+JVZ0rXWqXi83R1z7iPSxN
B//Yj5mAgf4o3doeqw8SIsT5uN6h/7SF7d2HW8bR1FexU+4FRaNO064KiIQGhmsfX6kgk5fbQ2zl
1qEzNSiMyoAeI2znPrI8AtlyZ3f4oSgBpXLVPmj8J8w9+MDyfD/musn1Ua50/2tUjYIcHwuqQXEf
bzVQLjaZDEcJjrCv6/uja/8Ju4YvTvU/Fb9Z59skDgvHPPRg3ss5ytHFAvbOwAN/iWr/WV/FhzJQ
OTlKihGKt2Iz5kSn5RYH9zUjevn3/6y+VOtgTGWOktOZFODhGy470beQCtdW9xxyN49EjyNWjwmr
Cl6PcbGyLiwD86G+0RBXe634Xo6zZB9bm+zvubVR2F30ob4a9P49icReDrVWF7W/yKfTeQ96fnEf
6xu1iuohGddyosnfJJnas26SsMkqSL79+E1l1wJGNzpXmn5tT3ZT1T2drLwRKF6eQq/ECR97hYwm
JUM9uzLhHbR2KpWqc97E2ROkF9qvLCPTG5dJIAnyeQ79ReTHX1SJdDOApy+lq+Fsxml5u8Z7UMWE
+6ArFDOakUJMtgRWYXms0iS5Y50N6+MDFfbjzlO6KV5hZqokUwLSzCbL7hP0qMPSZh95tZlkB3yD
27Ib6IOaP7jcBAGvuA+8spBvng9NbWm76t+4+d6A5C/MsnzUFe1dtlZ4mZUDO+7ABDcV8xZ/D3LG
PugqWg/IiJHZAlX7NuucKQC+uqWq81I+f+Xi+7CrfZhaRpbElrmZpjtm9vkCwEf6kIKq/M2wVuRr
Jtcwzm3+ExBqTfAorvFD0kMkBevz9TdnbftX2DF5flnls3HHnE5lZZbjcar6tQA5VxhYiftIqJ1r
2eijn0pwnn/bqrhkE7+R4l8JKD6vYjp0idUZHcu12f5gkfuryaPAYOWTKc7dmq/JgCs/WKvLlnBz
fnE7YabqI6E0i9IqitapzPV6WlkcF7lr9jCT8nFQQ1svkzPYOnxZ+zY7ACVRkQmjaOc+0im1XeTk
vAH+3h4t5ouXtQDj6m9BV9GHFgIsp48cLPCl6ea7KO5VASrOMIYQ7qOoMjz1uV35WLo2ix5sm/f3
u7KBNuqDqNIokRUnzVgOA/mQ2+7UO/f116dyrTLjD3s5I0FVgUpkmRLLHyqXPYzbitChT1Wq30eQ
vZ3y7AuXW/1GzbJ9SweAn3bX3+ojXInyPrBqrx1KPpBqLkWidlPEtaL3dhTkn6Gu3RM4ZmVSbCrd
vjZj3QZeBe9BB6ptUNWJ3JRDYu2T1pO5DNAQ/vjrI73iOqgXiRecWyeQ6pYxUNznNZr/NCrwDeAj
ruJtaROrZlPa4Q+HAkeh7bCF2bZPb5hpBpmNgeoSVKZnCJ1iMuJW3efKkfjshjuk1aMu6XAkm/hw
l+A/QUft8xpOJhN7qzasq+kJfPldQSM6BZ6H9x4yqY1yxp0p4ebGuwyzV5c0oVVYYu5DrTqmq/8l
5+WSVUlhIOk91VEY/wz3SRO71qlFRYkut1M3xFlh9yEwePlkicAqzMhPUl1OdTw88XFan4g+PoV9
T88wezLaWjSsL22TPB7r/Kl3t+ZOr11BzyoxHNy3EDIYypaLv3rayWLcmt+Dtu0jrDreV0CD7Lqk
gnxcI/fUMuTgYWt7jSINVGvcoC9XRpS3quhNK5/MFjVhrtDHWOVugSA54aoUbhlPDWStTi7eA8Oi
D6+qhd6rgeRDSfPqa9RUR7HMNsz2fbJE0pK6qUWqcFdscjnSyJ67pAkr4pCXW/SfaoWuZprW0cup
Q9oPT5Q/pjoNaxL44KompQ1kjHZVYtKBf9YiYmd2oE9gQfoaNG/JfYRVR8WeVpWGJ6fRR1BztEWa
R2HvNZ+IPcpS6L/zQ5XUreIcZZMERHSYw7yij7KKe74kMpFDKYZ1P2X9+OYAxfwNU3px3K+8q3yc
FZtr7oZIm3Lj3P4Gjd3tnFVifKsqoPZ/ba3X/oRnrS888pgpbHRJDpjTYef2xEddXxoXH0GQRe5T
VRq5HpuYW9gU1yUooB+gTnOj4nLFR/pUlfWLgPKG8bzSkb4pQXVaXVqXuhtnc211L5623exM5awp
e6b/6UyVQ9xs+yPs3D17FU2aRXuk+7KO++NRbkw8GeOqM1isbzVFrrzKfV7KTYPea2VVXyaRiT9E
26aaIu02iMK3AnjjqOWXvSZh4vPM74Tb1thpXLO+3If9HW/+tkcY/JL5XfBklpDEc6Yvp4P9kUf6
t7S7NQ9/7QuTH71mPEkCbJrQpc2suszT0zGSsPl0zCP+uHakQBmMujTyDq2zom/XNwmE2wKvppcc
zE28jvmW9uWs677Yo7Ur5BimAMp9jJcAj1IysFyXLPm+C6AN14YHFo99jFc3rcaSrTFlt1cob+Wk
e7TLekupk7/uMH2M10yy1DbRqMoZEBjxhhJWtyegJjcQRmRMflPM0LCw4mO+JgDV1t0MqlQqvs/m
9YNZw6jooPv7483ZrCBdqreh7PruK6ppn03Utucgv+NjvvQGgLTRSEKgyqzGk+KQBe2sxHhkux9h
A2DcZ9rsF9VVSYIczdltPQl1gLGvSsMibuzZLDIRjMHsRJVJSvNTwpf+YsTEb5zPFafpo79oE7G8
ny3ieT6Ob7etgtphpsHQhW58u54Skpn7vVfJDZzJlfDr824yq+PtGNcBvbdEg8JhI4DJYYgxUWEK
mswHhVHJEoUZVYTIqCsEARMHYTKMl4D5oDBtKwseZSy+aUqf+mS5H3krgs6G+ejbYbO5myHdWHYV
2S95Pf4L+drmTUeIuvGxX3f/zMed9XkGwh2b9KUi28lWWVNQ13/8taFdW9sz4jnf9ibqrSpXLr/V
kflko/FGQvX6HWU+dmsB4dAh960vR7bNv3PALP8cMe0pIeHLpkI34wAWVBGGJWY+d+Xar9WExjk+
A2uSe+7G5pxXtA6yZuajuVYxHBwFd7iK1n5riH1IKJ+DgiTzMVwrd605dqNQsa6Hs6vTd7ybh0vQ
9/WhU25QmJoDC16pMiLOOTfZpbOdCKrmMx8xtTSgVyH5okrm2ucUb5Yin+avYTt/CZ7/eSouNU1q
gFhUqR1/1JbXhQRPfdj39AFTzXDEma5MV24Ucm/x9qafl6CXP7rM3r73pUVqkrTlMNa2UKN2RWLD
1GmYT10ZQSFo6bKtLUFQ1J+A9olOMjmCcgXmQ59QjnPzciRNOQ3VHx3eiYeabyx9xRf4yKdorhpj
MZ5Ygm49RjW6MdUjNdP8Zot18l5GUQJucdXdGHC74tR8fsY8y/kAPbOm1GLJH8CCKU+oZ4YppzAf
QFNbqTjrjqZcIFb317bP050kyf5mBovmDdd55Qf4OBpWtbts3NyUQ1NhPAeCryc1QkEhyLJ8JM1c
KTFtvcTqbH9ctasvbuT2Pmxxz2yhAe+M7bnETMf6zrDlobLHGOYpfeqihLu5oiqVZQvE40lJnhYR
GKHDfILPXtRhcnZYs12WW7587moQomb1h7BDSX/0CdmioOEB5B+w3exTZafnPh0+hy3t5ZkVlWYW
jcLSm3hYlP6TqOifsKW9pyEosqH5IkdZNosFPw898ITjYfA89hM8L3WjqXQUPWXKnrfePq6J+TNo
3z42j0RbjBoalq4S8okc3BRtBIK3sMW9ShREUo6Vt40sI5TsLg6AZFAuQME3bPUX//mfoIf+8qIb
kkdPLB7eN9SV1RIm9s58PJQcMB0mHYmeRGOyd/Ous3dyqcKCng+HIssm+9nUslx0ur4TNd0uYy5o
UN2V+XioPcq2ZNdMAg+VvEyfN2AxjpMbecaV0OTDoeoG9tOn2HqzNFFd5BEd37Fkb4ei2sl8v6Cj
fU7y6NbL9uWe/FwsZT4jFaCXq0iWLXrqxqhhJxfp5qwln78LNfM7FNuGu92M0emgrA5zyT5AKolA
wtdkTfS0H4v+HoloPuNBUQVNHzIfIJVAU0lC4wc/KDFfbS3fZyA5C7IGHx1VV5r1xuC7M/6dQ9zu
3BBGbgTBK9/Bx0dBsAapyBDJcgAHadlzY+6OZO7eKIVukEpziHRjrP8NerVhBWbmw6Y4BHKGebbR
0+Bwi0ULAtLOhA31QlLmR8dR03zF7UVtLXHm0rbVezPJG7nblWTEh01V+Zy2wCHmT8u6f+q39vlo
97A8xwdJ1evWRANGFkpa7RkkIncoc7HAy+PF3HjbQS03IObSeH+TZvx7n09hcEbmA6QIgTI3B/vU
0zLYR7VXfUGS5JZE1LXz9sLuQqd0Y3Krnrquf1SWftkxvxpmUF491tZZOq8yjZ6Amfw3MZu5J8kc
xhTCfIAUq/t+nA6XP81x/71OgBeeUE8LC4w+QIoq3G1STQgBBrQMQq1/ZTEE9IKO5Sd8VG7GZtqG
/Glv9y9JVP+2mi0sPfPRUXSem8rFrHpqDtCEHun6dZ+YvOF6/3ffXgkmPjxKjYxyiUDyBLKdodyT
bIY2p1ieZQt5gDcNHhH3I0bmC9AFV/eZZNF7uLjhcTeQZi2yadk+J/ks35OEJboAoRE9zW7ORWHW
bv6XYgzmY6bT7p+WH1QWUEXjvy3tkMligNaGxHs8Xb43wAd+TmMKbFM0dgpIx41clBTqNIt4+VoL
c9yhwYCh4K3v39V1AuFc184baGaRCBcmyuelqHFlSs3pAQpwqBdwKQbwKal4K2hdozm/TdlbAC/a
L05ENeg5xcruIG7cPck+UvfRMbhHvm0GW9ryMNAc88FhhtY2GdMUBNedbYqjtWjld2ER2QeH7cwC
pz/l1RNb9pPeuC4WAify69v8eneB+cgvA+G4bnnZuMHM+/cJj73HJsUgVdbLZ0n0/PDrP3PFTfla
ttaZiY2UV0/JGN9XQn3YkNLf+AnX1vb8VMMV6G+gsf5UQQuliNR+YXQ8wlyJj/WC6A8/AJmonviS
PjUV+wR+wrBE1Yd6VSvqMyq34kkloirS6EOUJLdG716vwTMf6yV0Bq2oaMmfqg4j8HO6y/veLslp
sP/P2Zk0yakrUfgXEQGSEGgLNXUV7ravZ28Ufh5AAol5/PXv9F3Zum5XBFuHm6aFlEqlvjxn2yfX
HLrYFzdTP5oWmu4D723C2fpKr+u9sskL39QV2Jo3wLmlx+MMRZmHYNNBWk+B3vlNn3/pL+cmMoGD
jsotzoZwWg8MnYNpW9btviKqi33ltRq8YmtE1vbyu6qDb8MS/vP3VfTC6cPFvsJtgECVP8ismJg5
qJxMx4hCLVzHa5gK620PW8z3cd3hf7S2UJZZosaX2dJogiKcfR2aaF8p2JXaQnM56wqFqLMOok9b
sRzzOdqHDIYuCDaFrI9t2OPFpV+dGr95zHu5T20vdJW20JpCWo725WyyMYMUQaxhh2ziw98/8AvT
3gXBQrNwqAYgK+p7LlMvaHUiNtLsC5QuCNY30QgZolBkrMG1n1pAdm9Mv9/36s+R6JdFletAYfl7
IuN2/FiN/nfF5L5A6XJgYwHP5tVgVKBmfInbSx21+04rLgbW5DBF8LZAZLFXv0KLLQQ9wm5flcPl
vyKvsyObn9+ao8Hal2Uaxd6+FoDQBcDiMthsqzeR1e2QFI23JCwud1atXP4L0y6nEvbQ2VKLR2vG
7lD4Wu2b4i7/pVbaQ1Mgj7JF2bOFZV+q42Ln0ndltvpYF1Wpcp6pRd2okQ/xsjPtd4mvpVC85mHB
Mwoj0sQG85l04suuteMiX01QBMu2aZ6V/YeB2aeynu7sGC8EFFdhy0BH24+04lmlsNoF4Q8+s7vw
zNDV1zKITEG8NjwTg5d50xdabm/3jQf9PZYsMjDWD57H2uN+Fnjauywdym37nk5+f3plymLtVsMz
1PJCCAPMS1rGwZ1E9995/IdTlotIjaZaYPUA9A1ixVjuK1xk0kXz/GEqV6TvofguvKhI1ngJb35o
+FesZXNZe8SeQrZUJXnpz0dOhxDXjB6Jkhwb2tPSkCLAHXUlYeHWBvsCqwuGUFip8VlUYbYEyfOk
3mfHh+6m30eY52Md6grP9TmfoWNS+4nVd46xL81o59mS9DjgERphHZY39FrShETRvC8zdCmxubEi
LODnlKHc8Y375vOI1bhr1rmQmK1FywMiwmy1/nxQfjefaLjdK1C+MCouJFYWuu6DPA+zdmJvw7LR
CaCffXUglwpbRFDjME9CWHkJ2I2bb2LZ9hU8XCrMGzcgbB4LM4HDM2RoJlRrynjnJulyYULkyMx6
iFpATu/HFEPTjdF9jrChi4NtVQm98QmQn2KNB8GctoZqxF3K44WGsNAFwipCu7qaMFueIaRkejai
iHgTQ9EE+1tq85i+ziXp3vmSNF0qB9GpZOCtONt1mNNgaNdd05a5qJXs28n3hCRZvESP3tZk6Kza
1dHPXNBKKZQXunVkWV/QzDR1Fsh856OfD1C/JKOxWkdum5hm/gTWzbP2FR30PZzuz2uNuYQVYpry
R0tJ1qjxQHl1DrZpV/xhrqzX0IRNDziSZLhIPaqwuBVLeOfRf64IsP+wzEzhQkFgpHnd2ASb0U/a
h+1hK0m16+DLXKa5JcpWA/NIhkT6YQv6697Vxlw6rNaz9iGSRbLBYEy4/6apxM6p4hTQAyQCYpnW
IKOxHJPIU7dgy3eFN+aCYH6omqYJghXhrdUHUYxRAgUbu6suyFwUzKMNQTtS4WfNQr6vXYt7EXXn
xV+YLC4IRkZ4YEXjtmWqEOutMc+TfJh0Mgm2LwtjLg0WVstWjA3Zspq3JhFSfm60uHeO/nNVk7ny
WV3XWZXH7Ybbs2Z6Z1mu31RzW3wOF5VfWKu7facC5qJhG4qPWMXrgssA8Rb9lWBFh12JDnPRMEkM
eMg5nLN4qtaLl9d1Go3Rvj4Q5rJhvsAlRlDj6YJGhyHu21OlfLZzZjoZ9hCtWwlVVYzKaObEG8RT
i3LenfT9pbnpLNitGstuwyEyUwg2sC611QXWsfl5KkpyJ1a+EOFdJAy9+6OILTqf8xosC4S90q4m
907XL7y/S4R5vleRZvXnLFqj/DEKGpNBVUU9TZI1pz25JnOJMFmULUw4+jmjRdteeg8y1hqV7MO+
pzubK8RlakhkY3QocISkIuQzjcZduSZzTXvbqtaw+qoWNK1oiBqIKOlg23Rn5rzwWV0iTJOx7WDb
s2R+WE8nCgecs2/Qt7xvWJ5/6y85h/FFEDdlPGU8todOdU+z7e+E45denP7+6KmlQjZmnDLrra/j
qohTko/9vsnuijGiXNcPrPG7rBq8w2i/wRdm16U6xPV+f23CQj5V29JnTATlIbf1cZ7KfRfIzEXC
ppYNC1m9LmNenacsj994utj2pTIuFNZGMBXVft1nhXhf+mbEsafcOd6uXpsnJh8NDHj2yOrPKu//
QXfrvpXpamRVZVO2VaF7cB2eSiDn2dKh2rd4XCKsMBTlrzDvccIEHVEQP/V4G+/bMFwibF2sefa8
xosX05Y2tbzygZKdH9NZmEtZQxcErj4ZTMZelX70dRX67a417+JgWwu51AXtdpmEvEui6fBaiZ37
v8t+je2IbTQ2XTYa/4ec+Du/mnchz8xlvFA57sp5wKNlXz3K9Qzb3n3HRZfvGkNZNIKoLiuCMT9U
jQpSeDbcu6x+IQ66iFe1srBtYKWa9bgFe0VtwE/PJfx9gdCFvFCkq6sw95psFcs7YoNXRVO+2zVP
XJqL+RoWG3XeZHzl26ky/ndvi/Y1syCo/h5mt61pS40uwGzIl/8RgCnjcDfZemnEn5OYXza1SAph
t1XV2RLNr3jXpOu87Cp6Mxfn0mFRQnd/sdkIi8Ob4GJ68AMT7ipOM9f8rwHvMTIwSxlSW5Wi+/DA
Fhj17fucTn5LK6UCgkJ9ZqGMfGxYPR6juA12vrqzbcq5gkPDQtpsXcVDGGZ04ndSlOcM7b+1aeZq
XtmJEY07DJsJWXrDsZ1qkD29P9bfIhjbvgmmIr5Ec7U1+1aUC3lFpYClZzBgnBj3jzIaRVr23ddd
H8GFvEhooOPLoyqLOu9bayOTxK00+/YMF/KS6BsNNk+YLO/q9wEMipUI9iVzLuTFc39r1VCbzItG
ehn78FDJTezL/F3GK1yVIHIYTNaHYJIHD03CsY+K4b4hf44Sv0QDxMe4qUdtstD4zaGeOnRfQp5/
59Pp70+flqYw0NS22ZZHX029ZnKEWuDf3/zfG90/TH2XcwJ/FAs0odoMozNeuGwKm7S2Ww8jM+YR
yl7qFLbB9rqbo/HVoPv1aII6eAitpxH7ogF+YKoyh+dgKJKZVbKHezhvb1KPU3AMO1BfpDUrRhtq
1GnFkA7UOp9ewXF2H+7PXIbKH2HY1CqsXrpG3ycWnNtx3VdrcNWyChLpNYB7W9a3MqkbmGuGI1zQ
/z72L+whLkJl2La0gUYdqSISDlztkyx3+pPDVfT3OaNoPFHEsvU21eZSwQf3ZzHXxfd9L+4cdMVW
ztMY6O3mqem76cVhJmIfi8FcempkskWVutxuhU8hOxX00LRCd9I+y0n2773CLyu1Xsp4iZXkN0AI
j+Ao50TX+sO+YXFyAr9eAGCvZrtBoL5NF3RdnvuI7ZOFY64kF5+lFws5rLdoXMhNMqMTKHqMu4AP
5sJZKCLHcWPC8LaMdnsIqFZppbZ1X17g8llaSFxa52V088LpXYSiTlII6e0Ljy6PFcGcqCnCnEPq
hIbJjEwy0Xm4T3eOuUTWYHAj2fJxvYEnb09zX5SnWe7zbWUukdWFEFnro4De5jD6nFt1Yn2zryGa
uUCW9keE8rCktxoyrat4b2W9by91YSxcA8Sc25jcqMDaj4qOpigr7zsouSzWRHskGDAMvHl6vMkR
Htt+tLMpAIogv0dFbbm0OK6TGzpn10MvInbQdGeJzqWx4jgSddH25La1QZcuNSoMEqK4+zYLl8iK
Lfq4g0kut5oV1SdD4rm/FJtf+PsqDS6e4aEfDBobFb1FBXrbYpUYv9wHIjPXoayIag9ngQ3Dzpsu
CWYoIT4Lae6Kui6aAAO4iq+2WW7+PC1JXfTRocMGtSu4UDdy0VVMdWDX+tZD0ftJrqU8B9NS3ImL
zyfR/yZf1A1dsLMeJ08E421gK62Teo5pGkENJscgEZuaiOyT4qFuGGNhH6NzwO9vsNKKkxoqUQmR
q70zSs/r5w9/hxvHODcQJaq37ubzVb5VcOW7VY0NTkMMnOfO7xAv/A4no/Fqz45bnM83sVRBCuvC
PF2J9V7NZNSHUhT5qZ4jmsRzQNCqkef9roVH3WgHEXd/KHkfXMNFNscN+tdHb9lHXFM32nWwkWyX
bQquXl7QRG4hziY7q0LUjXZzxQrQKXh4VVQ2AaoPNf+fexYddWMd7yiHLyAeLTgYpniwJhkQqvc9
nP4epe26TVMdkekmtlkNCUXT5a0to+UOY/3SZCW/P35ViucRwxGlmopRJm1fF1luI3ozS0zf7PsT
nFJF6ZHGXwydbgtXP1kE7coBpMrfn/1vSP7TanNIr8J00OfO++6G9LUQGHicSFawgF8LKIceUfFv
LhLeag/zqk065I05+ZORR1ob8+Pvr/Dnkwt1WdWorMw44yvdQoOOpzj+ymW7q3pBXVK1JMsy2LWf
bl6wQJfpHx3t68CkLqiq2w0CiGyYbq0pXwPaodO+nZ+6mOocIv2xsMa5haH3ZhXRV5bvE5aDFfPv
k9XYQqI+2mEtwH2AR7hX7OPyf/u+4vPX/eUsBK1+6DOvW/uslP61X94Qb9i5hF05wqqa7TjERXA1
wjzlcjlSI3ZdnlH3BCcDulR2zRF6TIT2u2ZO2Ww/7hsRd9nCL6hgEs/OR4VcorcoZvBq1xGLuokK
ijeaBrUqb6O1n6kJb4r69+7+X1iQLkRJR99rZCT8azGubwXz3kdjeacE8kKO4hKUquZw2B48/5rT
drx4GzIH1jTxoxn98AA6cXu3a+xdmpIOvq23SPpXdMAkspSP6FR9v+/RziLqy55rKEsGVynsD92r
wwiZ2DvR+KWRdxaR9pY15HPsX1HP+uFH0ae1k/eIiJee7WyEnmx4bnMMSW6bx9aQ8AB9W37cNyjO
NojliXlI8OKtaV6ruIUkpuj3oYDUBag76PvqVob+Fa5QTzkdL+O6r6OUugw1UG9h4hKPjheVxjT8
mnP/XjX0zwNOXKiz7tgE+wiG16Z9IkX9zZv1vkMQcanOkjZxrmLqX3lcvrNV8yGu7Z2M5qXXdupx
aiagOTu8Nt2Ch0mJc9eHd25GXnr0c1T4ZY/ooI0VwRgII1J8rbv1Glu+KxwC8P79ybDXJFMVYDxI
XR7jIV2MOu2Z2WgW/f3JVGqvReb7HEnKD365JWuzrx5MXJSTrOj+6RSGo9P5k63KRNHqsu+tnfWY
r2MRQszL3Hp/apLYLNthK/p7gikvfUdnZ9tAFM1jqQkUFfN3hbeChd7WfYdL4uKcRUFm6neKXMUo
P+tJfI7LZdeOTFyWc4zbeaHT86pp5aOdVcqtv29quyynqQvRTzOmiRxxnhtyBfpXRoddX9OlOCuR
l2uOC8Rbpxp1QSc+PYya3jsLv/A1XYyzyhfmeybAghfj56nqjksz7gMgiUtuxvGmdF1u5U10NE6o
Yf9r5mVX7kZcdFMrwqWXm+C6Th6slsbzNpudj3b2SqsXqeLJ0zcCbSOmk6X/vO9LOusyIrURcsGD
56ZHgK1TM8a78hLi6vmF6BmBwvu4Xadwoonm3YJbD5BE+17cOSYuHillGAh9m0YN1/fqW8vb9k4x
5oUJ6LKaA9vKSEltb1hAVZ34MMulCVDfYd/XdEFNaFZMc+n31W0qi+3Cc1im8mlnSQdtUL9vEEte
9iLsy/qmdfOlo823Lpr3NegTF9SsPGkqs9jtClkRnqxk8hOi9tnoERfU3Np6Ijoy29XQ5sCMfE9p
ca+s8NInff73X3b6NjZ+t3KIL3q0/Cw3XGH3Jtx3jIUy9+8P9/s4rut6JNdxWJYqDTsdoXVeT/t0
oonLaspJIVgFXXWTXvjFAzujfb0vwycurblUnt8FeWRvmkr0bzT9cqJK3Lsae053/lvMIS6uOfd+
DyhZ1Le1aeqvc8n8f+Bxrt7mk7jn6fHCl3WhzRj9PizeqL1t8/ql0uYVUf6u2xriMptwf/dlgCvD
m6jhycCayH8ow3a8c0T5tyX8D4PjcpvREOplmSt7Q5cu3N8X055ozdZTXq1BSkI2pXlb+zIJ1DC8
33i8nWfM4a+zNw+fhKnyTwT7uzxAo1yey6ngX5cOJQ4edIU9o99kSKGGE8gj8cPukKuen7Y+tIdd
4dflQmkxgu/HuF9H2R8gvlcm3VKSXadO8h8ulKo1ZDP6oOJxS7RpzuUQ3Ant/15t/GnQnUCgYT82
oLWxvikPIThVEo0Q6LIYo4sOor5JByi9hKmvW5DcUPC6RJJ6Tep5ckknkbNjXzJUBcNBewdSxYFO
xkX272gV+DeZT+pc5JN/KIEonSPcCn8a2zh6xIUzLoWVEN1BBis+TPCc1VjKgg/zKItTSMLuVUeE
PhrYDT08W4rfZNveu794aYU4e7zsVanbHsPJzfduFjd/3CcGQ1wQNoLeyWibvkZawvw37TQsCRlE
tKsrgLi8qhqmaRA53htCMI98/lTGdF9q4vKqAhokOB/M+iZ5fpiC8TOcgPYR08SlVesSwpAy9Mpb
u3RvRSGhkSXvRIwXPqSLqpaRRyoZk+LW6LlMhrjTZyjx7Lv4Ji6tasgS2aZqqtvmtfTVEtULYKid
CirExVVp7IdCFkLduI4eue+nI/QxdsWi/4gP+gs1FcDamxHD/6TXvd8Ctm8KurRqM0HK1VNK3TD0
ryMPFc3ILPvkbYkLqxqtagZNInXLcSZJVoPrsSbX+woQrvxgwRDOPDN7V6a9L+WAig8rup0B2nVo
zQfjrfk2eFe6qo8kr2+sGvcVClxYVVUF/OFqHOWHrtevFqseWkP5LsYWLUS/J2q9t1a8iKfiNnv9
o2/hiKv7Zt9VKnHJVJhHhCxiTX6zpFgOY2Mhf5Bv+447LplKbc5yaJHhtjNQ8hgN1ZoaY/fVClw2
1VKoy3moxt5M5S3Hmsg4IVv1dtfqdNnUbWjibcEquqJqNTyE8bYdTEf2XTETV4FvreO5Gosgvg4b
DIMNLmYuvhFqX5bjavCZYkXXKCTDrh0c19JahzQZi8nbV8lz4VRbd0E5o9nj2geiTPtgOyxtsY+o
IS42uuZRH0R8ja9eXceJZtGXsBn2WSMQFxztO7B5UPSNr8qjxaP06BePD+2+2eiCo/EQVG3sr9GV
F/qtrOl8rMLtnkPzCwcSlxyNi6pDG6nkVy+q2SmC0+C1UWiIh1fCtO+zuiJ8bRN45VL4/DosY3AI
WrK+E0snPvx9Of0LIfwhgXURUrptLYVTb3Ttop5EX1gQRW/nSvhJsakABgO6TjkFAD61snwNx2BI
LfXB+nYt2PRmgGjs9wHiDtWJhejUkVVFT6Hu538iIv0nhmT1BAEv/31gRHme+CbSEd2eDwJ+o+A3
oDP79z/ihUTG5XXCYgrY1JbhNaSmeQR4TF/1NQeWte/xzx//l8M+em2BzkgeXtksP7Ve/RZ+4vsS
ApdTDTxMmedc5upVsHPY4nZJcy7uZeovzU6nkGBjAei8XcJrC+iIJ6blW0p4F/wTqMnuSwxc5msg
IVSyljFEsSJfP8djvB6jqrhXlnsuMv1pdjqV+NqHTqGFRtRV4U78n7LNlweN4Jmn7Sh6mvrw86hQ
wST3ek34n3+fy2bh8nOc6q0Nr7OIxaHGRzkX1CsPUBxXJ4s05dudKfVcV/zDH+YCp36wlYOecT9E
qjGY3tYs1l3adDY4xFVn0hodxclKw/ptbkKfHaD+SMqkCuoRX7DvoDwgtry8kS5kD7zU7KMKl/xd
Wa7iDdCvvk5YO1GsR+OD3NhmXP9BTf45qX0T+1XxpAcvP4Omnd9V4Ro9jLaDb4yfW35D2eD9pll+
rIu6PJspX7sqiekUnAXsC88t9ez7itZeVld8mJMwojqpK9V/zAnkNe8Mzgtj41QcLfSCK9XK7WpH
i66IwC7HSN0zNnzpCz//+y+LmXZTh9pFya8aq/rMVK9PoWH10ZRd80+vVn0n8fyX3vjTF3aiRrH2
urWiwdaAXkP/oTFzC/EO8BLJDDmhIxgn+5G3ffvNX9rwWJLiR0BKlgRmrRKFi5BzX6zxHSzhhQD5
H5qHtUGZKxAmfb1974MuSqTB0O76XC7Q47U1OH7WkSsb+ZfFJFU/3InrL3wrl+ehXl5qXiF59z0L
r0WrutT3Z9jObSxOO1/sk+clrgYdRM+5CmRL8KlKmnpyONso2GdISf5D/8HOBG2EUXDFWop+wuZc
njp0nv7v74P/DHT+aZY5IX4c1yBXY8CuYSXEh8gflivV3GRMR/Wxz/P6NDfxeo1YPJ///htfmEuu
ImXnTyufypZdNcqvV4apeoA+otx3pHIlKYOiXYttMOzaCtZdlbVB0qlAvN337s4tz1pz6q8hpVe7
LdYmXY2MJJ9j8v7vj6fi34u/P3wPF/ZDwbupFErG19rnRc7SQqPXq0trn3qMJKKIc/+fbZ54/12h
ji1soje9bFVC9Oz5JlExCeH+ucH3WTcJZOqs5q9zXC5OVdr1wTgV0DjnMa7ttrpfgzKFI0zFPgz/
LsFkWHCN+jMfW5EvCa4Rxu1R8zLMv+XNVqI0teQQgYBD/Wa0fSRqro7dKsg5R0e0d+z9GpvFMo3q
YmYexceColtxkG13xjV+RspVQ1bQQpx5amzop8wU4QGtGBXOkAU2YDHAqOECc9Ewq9An8CZQvmQH
f1PFnIyyLE5ofvyZK2/7LiewaNU46KT1xfBRRot8rOFw9dnAw/ypLax/KiJ0OM+bNPrn2q9dnVQL
r+RTB6+3TyaOfe9c1GFVPUVjj+mR9Mj+DCa50l5S0qB9EqrsDr3xdWLQgJnmawmH624MDc66tM1U
oAqoKrdNUvLqbVNuLBP4G9D8WQxLWvWBPHCv1GmpR/Mm6hZILZKujU4NPudrX/l8ehSVXOpUhjZ8
Qr+3fPJgknipRhN4yYi+3rTc0N132cqFNG+BY0NvvTDik6e7NomjnBP4oZD3LFf+N8nIT76W9bXR
qvsAK8m8ThSrfJWCHysPILjDg2n6/tCxYTzpOO+BgChPopgcoTmgm/rmQ9NXBHoeVQHF0q4QZLzM
Bdzmn4S3AMKH6UU7X3QnF/q+rZs2Onq1xc+Pa7g816GZLdMp4ubSKh484APUeEurAdc/NHMee7DJ
QPVnSBRk9vQHmcczuUV9KdbiiLBZ6yH1bBXbLIjxowlV9ZRuXe6/Vib3GZxULTnJvDbQxR1nNnqH
oZ/r/GEoK1U82WXsTgrzPatWqBmOtOkhVxc10cH2iiYhDiX2YCvTNW+iMq78U9i3kX+yglB+0uEi
OnlozIaaQIIiet082cgb41dhK9vig21b7j/VcbANPJHIHP3UFrZsS7xJW3lnFA/JZlNlcZV05cyO
1YnATqw7EQ/qtV+nYVLba09aaLwoYPvNJzKt5QyVr5qSuU1QtNkmOKpMk80I8SuaLbiYUt/Ulgcq
C1SP/2owJuEbKNL4XrLiY4SnQoWWn2jfifgyW9nFqfUlALOk8aGIk079KuJXsE8Q+ecIbGx3AulO
7VNc4wcOm6m93Cbzwgb5BnoOET0B9ubzqWgbpn6U3Pa4y8PhbMqfGoqJeI7HaeLXum40FNsao1Bv
aPIRt9wDxGKn12U85kfdeRKXum3eTlHSi3nmHytKafO5XSED+SZmJkTG4sdYnmwMGnrZLIuWn3CP
9KY3UBpVLZqzFy9/oKbHlA0KrYuHgRfN8IOKTtNXsQ/P8M9lJ5b4QmmovPe5YQ0SyLqPlhhEhqYs
jaO5kR/wU3Z83bQh/BKTmXqxfVSR349nPax8PDLT+/ZdFbFlfBUFmNdo8TNedGwJX5uPHPdrIU6a
VYF5DMkLcW7KUbSvNpoPxUVobdpP/hYTmHGzps+DdOpaf8wTCG5R/hDpYbDfO6mf+0lqdJWcdVCF
9aVazJrfGiCXwYUXApk7OO6l2h4WYaY5T8swhKXS4C/sObqOcD/6CPPOejg1Y9vQjCAareGxVrXU
11J1lfw4Mc7L94ZbwUli7QxPtYRUG7CdCrHCPCz4m/Sbrhjq+iiF7MMHbWVYfYbHYB9dC0hGnlRX
hNW5mvH/0VC81fKIzp64fSMJ5KaqRAclqS9IY2CHegjt5FcXX2i12NMmYrRHrxU+zKPHGW4DoRY7
Gn7GRoS+gUAoNTzM9TjbHxEUO/mF1A2B/dVkyjzpO951h6Yvq+D71k3eeDbw81h00nXRtCa8CL1D
3gcweE19U7fj15pEi//aVra0kCFnUFTzcI7x2xxlKo4yUl8J7W/JFtTYoERolPxfztXs/RO1QTBe
bcuL5cxMFcVZUAZT/E3XML55P5QEtlUaCrfyEw26mbwyEWuHf5jGJP05EW+KHgpc37Y+/D6Q8f2P
+WToLhSWKP6tt9NikxDEf/sjmqZpLRI6QSzzY0RUH5xqNHctr8rB50s2txSHo6Sa8rj8Og6jFI9x
UPXF5wULYSoSFs29fB+vSnonLWfCTyRalzxTaCDw0pauQVgcDGH0BmGk2TuX3diGtxm32Oorakek
atG9BFOC/iBhwoY6i4/NxP8GVTtfHfCLTFkenhdHv6aS4SpoToglnR8dcb8VlpkikPBW6ZbnfPq+
mbYvv2ob6uHrsCkvwvEM9jLv4zoui3e0BiXyY6wUXetDF3t8DE9cUdSTjsPQBHFWFoiybwiM6/ri
Yny/iOe0JsPQXsaiXWh+aYRU6w8DXB3bgwopk8d1q4VRMMfhTbgkfDMq5GhyVH7IkoE03pSRuFUy
sTDGjbDbStmjqY13QxcGR3ABPO4PBbVhzc7ROA3j51758xKeYf2s1JSsDKTcFz2G7bCmfJxwWW5W
iUawJF5tPvGE2wDOLGgDUssZHpN1X54l5TwPDoqL2LNXlOdH+oZMBmYtKV0Eb79qY8emSWgZFOpa
FwOt15SpoDJbUsVzVKJ3aWo2foinwUZFKnAn6Z+19aCLlHiG6hD+CN5aXiLPBtPP0G94dJ6J8ppz
gdJTfAg33sE0OTIaCdOi+iJUp6COZF7hUgaGj0eup209V3wuyWdPFrY/LmPMfuotssGPyEy0vDQL
xFcGwkhaDfBMIN4S+gkvA83OUETO45vIib9AlC2Ml/USbgG9xuhgXbFfz6Y8yc6b/PeWlvl25MKT
oT7nZClhx9Z7U/AtNsS/QBqA6XMMzVl9RDdtH06pmKC490oVfkBggbsufZWiSkdAE7WzfJ2b3MZv
AzNNLRog6PrgjZ2F5cLI06oZfXGdVD6cBdKo7guucQGu4U+mffzQlWJuRVL8n6MrW45UV4JfRIRA
CMErSy/2tPfjWV4Iz2KJRQgJgRBff9P37cRxzIy7QaWqzKzMaS94k9McyqfygMXBdPXoLFE1ur5b
y2LHVkUODdZkSnRVPp3OYXBJ8hIjB1lEJ8qJ2e9Uprv+OYoXFt+nLEnQruHoIqoPq4BTIX+LiBp7
yTt+F+epvsoEMT+osIX+6eciWu/Ncgxd3fOQ5FcWLzbHz5YpWhDwA6PN30NosX9xbDKSd+isM/rD
WdxcjxD5qeSlnQ8yXBF3hBcwgz4BxIbrmVNn+Iob/Cb5kB7rBc9vH56PjMG7dFHdX5BOuAz79rgI
WCV+cr7IdSn9Nm3zE8WO7fqNzzL0jxRrSewx7AB3XwOFDPcCnaLqZLmNkmHVdKQhnGCvsOh/RRxH
7DQKR/Kf6cpX/8pWCL1fW6Fs+6fH74p+Z+D8kL9ax2F/DsHwIbPHQxW9xurkODqCT0ayqZRk7LBc
saQB59cu2x5XQGy7UGqScnHNgW+f+l1D8VS229ydk2HjC2rFPvSPbbaKCB3lSOBYCVlDVyhIRpot
z2EqjNg++DVWpFM2el216WbfgJho2Xz5Crw7FzzHVe14mxeyssgdoWjODsb/thM2O02VIRGLPGSb
Z9012Q+mywQ7q+dDpf0r75WAYfLAMceddK/TLi89QW7iLc3tNMty6HNlHpJ2GHVcrhmMfHE/RzZZ
8OAi0R83tcRy1VU/h1Di/0cQV41Mrs8LLgiUPwhpW7uXYummmga7z39ZG6JnhFJheleEL/cT2nR3
oKIl9gBel0biDW9tnJa8nzN/RXiItiVWyQJ5gJFyDjK2LVghvmUw9kvRMmzIpGnwF4+XYcchfpN8
Lvx+M0U8myevEU5Xj+s4kmc0Ch3BKuUQnDhFimT8ZUU+XnaabLbmz7aYpT8vK2+/pblbQFozcUbL
JQasnpChUGdIsGn8eKANVM2c4L3SjSVsWMx1Y5rNBh31F74n4y1CIGVvts/F947/9nGfvPssyf9h
OEUxOxVB6azcknZf6zm17G+A3VLVgUo8uYUkoa1s3op0qlB86Baa3mOBx5zTFUiGuQqYM5sGA34x
5HW6Ig7yTSK+07sajKwzoo7SI6fY6l9tsj6xYvHJE4xpo5+d8TnkMgKTQV7RMHVD/o7JOHf36zDD
DxBuUvCZ5VUf2QxJXwrQaspqmU5uKhEt5m5yp+RjoUjPm2GiH/VJWyfbHMW8VD02AX4g5jjydUT3
aR1gH+7b7WZ238N8xbXoZFfQXWRMmmUX7fwLUaa5bwacCPaS40Osd4Xhno0VKB9X92YOa4noGI0I
sSj7sqGbnIwTjLvzuH1oyuL4HPIvd52K75GN3lFkVWYxu0ZDaA4JixOPRPNkT1lpEKi4nrNBMnkL
u6X04uEousKEfBKTLJ1QoFuWA8wEe4VTz2C/qQkmHsUVvo64SVtCEbiGFIjSASO4y8YvB9KUzHGT
+5XVExU0qe1A9p+dz6MzB3T1OK0hiuoImWdnYO/0n8FW9XxyvelveFeye+SDFCChXIgqt830qmjY
3vo9068rZwPyQywwjXoCkOnKGGxRKAl2C3XxlqXpDhpimv/RfqEe0DokJ8buR7mLInvON4xYaEnm
Ko4xFp47VFpI0Y4UK3x+eFqoRYXf24PedVrZe5yuBWFOsMUB0F0c1yEnqsrc4dB9++3CiEODsluY
dodcVVBR23M/b6KO2bFcFsq+kulaf9d3KFB5vOlqVprd4hiATSznHg0bhHF52tp7RKSQhi82Ls3Y
D1WeUF/Bv1Cfty2dfy7bgqKlx6TuWx43WYuyG6mJlzT3360rBoxlKRonh5H7GBfSyB41Y034UQ0O
oQa5hi1poAA8YCz+TuXm8MpB+I5C0TYR8JME30HUntxALCYm7a4h2v/AaDND1ygwsCmO36fTw17F
+9Li+0cs+FKpwZl7ONUnmALS9dOYLP5vHlE+0i7afo568ZVJbfYEK7b+v5727RXGie1dn5sJ9cQs
iBEzWaX6WDShowca0UyJBqpxtE2yMNEFm8ZrHUyPlg7mFu7XGnok+LWQT/fQibxhawxsU0bFKYcB
8WWY0QRCeLcfacUi1d5jqkZvB+3RGRqv7D6BF8RcMpSGs9BbBq9cSh0Swts0V/fTyvbfqbFogDHc
pk/I2Oow/vN9/gfxJLksaRReUix+nrXg24CVB8QhIGmc1aI3pBmpmf9Mm8/v1yxbXgUiMPDmJx3I
lAxIssTLcDJM7NBAzemF9UI1R0Hxols1XcbOBuQDFs6fFJIGZUlMK/+JUXWPfUHFD+2HrEy2SKmG
yli/j1O7h9Og+iW764geTp1y2VrH6Ti9MiHm5zkd2Ucbz90nvNki2ERlaMyKPP/vQCw1vdEsl4+b
ndqrT2QRlTssy2sspqMHCMOqzx1IoA+HOmgu2QGYq+6laM89a+FemM4jkRVS5sKlLWIhG02iyJec
DH1czxqxtmW+bMECOurXqR5wfTVIpAvxz0XtuJfLbgzkPk754d4T5jy/L9gWdc2IOWZpMK0jQWA5
CvlADy5uNM6GFUasfASIpMIfQoL6mUFvcMsiPh54dhgRMVZuwBNwT0aN47l9dUeiaWlX2JZ8tl0/
zBVBD4XoyGTPICl1sAVHotryJGK0mO7o17uwJnDvmuLciAewYfPwcKD9Fc3gUvEIi5ipqA8BP178
9ugvqhxX/UeW7fwKnZ8+JVlkP1tH7AHM07d30PZKXiJLpWAV3o5eVCOBE1mVQHT+SLnHMfLblykZ
jxlMAEYbeYQ+7gyhYpYXRV6tC58V9jh7aq4jx+3XKEUNvOSTuUMHqdizTMyS3SLr8r+Ed5OsMthU
YcaDIfFPMqccbzEYANJAEIM2heOp6mbMg/uFHm/5Dgu39p82FtY8cR4JxFL6FK2xXKcNavAdU2YV
tmJbcVgW8qPTfn1AUYg/rJH+nwUt9+RzLA+WhAx4JyN/uJv3RXbnpZB/stGx32jZ+PeJKI6ZTExb
dB+81J/IjMmiMpnT0NcCfdLDdizyqNKdFvexWBIUc7ckLwOicueS4P2X5bGN4j5BByIr00/Jcmr3
5ZhOYkk3fc1ire5M/AWBcPxjRYm/YnLoOxVAjdHIsaLYhODf4bidjrVgK4TGCZYMWLV6+Ak+OEYG
+FkhOG44npado7LlKerf03GsbfRjR1d3x+zummGVWMM8yA7ENS/cUDQQeLjXZO4ReUDSPWewlWlF
8XyAa70A8cBshqJIWgBD+ai/GUeIqfgUIihzDeqF1CZLvksxF49Hsus3HXeYwA/uWlulcO+xtTMt
4g9xHeyLeR0RIPrHuX697CRf0iYKanqhsBT/FWnFz9rmrrtfDUX7h+TKYbkE33XvCIOkW00wzz57
I8S//hjG4QKJ3bFWdge0d8oU1jaxEDGqnyPk0I9YvpoeZo6tnaZlWtoGmEW2VRNmEHEngMqvF/yJ
4i6BxGg6Ux5nfZ1mVuM5kc6Ias+JnZssg8a4koRLzBzQfLja2ZQ+Fz7ggeLvlqbkcjoeiYJ2udS4
LNrTTndcWTrV+XTvRe8/OrYstjRhBJ+RmTQ/k9Q6ACghoAlPFw8V8tYNngOcFbKWcFc+mo7uQt91
x4iTOkCqkVzxvYmsYQjUuHYFGD4/uZhcE3x1H9HqAb2PaExuBcVmwqkl8xKufBh0ep2KlP+wq96G
J551sFNfh2PCgcDNlpkrwAM5NJYDILsc0b5lVbqq/L6Ve8BmieG4hqZs2+JH9F7BYUrYnKzybScd
Rrh+8zWyk77u36TVRXERTgzf047I+blwsYyeeYiTUKFB1/s5QtaSOw2Bx0/rNvUfgzswSLMuAM6E
pcsAbiVO4z+j5OhAaM4W0cRuhgibWEtXJESnzGGm3ched6bjj3Mfbb+tWzt6YYMuGkx4AFaw2jOP
MHWS4wfbelrzY+2RVpuHTdZThs7AYjDTp7zw8myxbsnLoWPRn2Pj/AZEIs/OgZpw/TKh7P/Q2ZKX
zQqFWci26ttMEL35xCUlV0CQT3L09DGGseRdjLF7KnXQ2K20ScsBNk5K0vO07JCsTt0qfs7FGPqS
xHS7Ipi3T6uk28X5SLzEyHwo1hCzWDT42n+b0z7FlO73ydRsZ4KcIx7P3828JEWNrtdqaNf1Op8R
hTPgSl4xmJXzkOSNBlBZlErHPX/ZUjnfEBXWu3JBZ6mQwqPci5xg+IDq4tVZx+PxV9IVrPAoC58+
zMlmXVMUWPe9YwalHyhvju6CddPy5RkUoVkjiYHhSOlYl8p6zw69NZB5Fv1lyEieVUBHqToNqVS+
nkjWFZUXWOTPFp+B8whZ0GWGkNutjIlHRaXpVDywPNqrKM27Pzsdhg0zRke2U0+s5nB43NHzkCBO
GSx2e4T9UAqkeZ4FKYXUyl2PaQ6mnnSQeTmO8COslYGErfly5b7C6jN7BG7N6n6k4iFvU7wnScff
M5cAr8ox5pawvmjVu4jcwsphL0a0en3xf4uttB9qBrrx66NABFL6YhWm9DF1ZzpNBynVQsdmZ0z9
bFfpkHa8YuiXiwLPshX2ZbU6/GJkZdisVyAQKm/Rcjdr16ESYDUyJ09S7NnbeBzDUiIsc3iJhi2k
DyYf94Bh3cPoQ4OaQLRuG+1ARyFRns8alsm0wsHjU7nMbReVoNLCixYmrDUwfdwDyQr8r3QI4XRX
Ikb+IQo5TJ8HnX1fYrwEWkBmjS9pguftfWtpn1TTlE7Q47YyOp5MJtrhbHW0GXTIrvgGrb57alfR
yiabujyvO4jWXL3zYjgq2xrxsmOzY6sCPBbewKzZf3PMQ96gl+ovbIz7M+553EzCqDsFXAxLTpga
v5iFTT52Hu9UaUUY2b00Xi53oUPsEgg14AyXVRRqb8Y+jB8GYHcjNPJWfJptP6mKw9+AweYOADze
Ohr2N7g3YVdwxLJOfhpakz6uGG2uOFqdrwNNzVhNFgtLmG5GTmFdRKPlLdapy86Z0uN8/ZLIhwrk
gH+YUugC7kFgTcWvsB8x2DiL7hsFw6p/82zDH3vIRJw82eK3XoAdE52Jr1AuZPerj1uYhc5sOe9H
26FDBxnzz2UWb4HI9xjyGTpzEMOZwdzbwnWVZQD+NuyKvOXePyYtS2vF0mG7oEHQZZ8EZGrHxv0t
9L5sNzinTkkzZeK4H9IsueaG2m/OK3aWJIeRMGA5yYD5cgxEsOfdrxoPGgCpjjGC8gUXHLq5binV
nlrADoBLYciIRYkz5PXJX4lAiKjcIpAzruu3TySNxx1K/TaUWnTtexjNzvF6LVzXIrIbCo837sai
vftUaYEmmPWEsxJkJlgWLjp/m91k9EW7fHjdIwmSE0tj/+242nAZL0cHAHNPQQSbfLprVRG/hIjq
v5OMSLPNiW5iAq6sR41BoaPoDGkueUMTIu6OeZ1OnuKfj4mTp6XTwPyKAZeMAslTTjyXJ8DCyPnz
fOtMvQJZexmGApOYOBBSNlrS3uZOo+Xdht19bP1g6tYyhlslGlU558lxartlgf2OFi0CkYvk4vm0
vfN9XZGgDpf7Ehsn/OYVny80IMIT3E6XPWICA98N0qyaRmYBArSC/lzGbjs5JcQzlAN57TLu631m
/vsaLaFOQDm/GB6Nj4rBPhgwp75I3kbvOO2Qi5IcmnagYfF5bS1p/AIAAXehOI90HXCCuhZjSS54
UinV4VyqY0ILF7DvkXn5EccG65cs1xjduvXBKug98xZ9bxWD2rokCzAAYkV3W+mUlIBEd4ycbrmx
3aa2RMBiVyPfitZBmZcNqpA6oVilYjtnF6Xb/ZIi2AZVJIRvGDbCaceJeNpY1F0gSWLXcfxKxI7U
cYbryPjNjaxo4Ij/Z8IqW4U/iqWs2baIT9ADbFOD7kKti714GnpG3n2nkxrEJHkEqDs+zJ2K/+Bl
p/WRSl1RurVtvWsClkMkotRUkrKdjrZph63/oAKYIVVEILAmljUXx4IqHkUfkJu1ADS7D0QPqjMs
UPPTlkOPhfci/cuxerjK5qCAB+sehtfPknfuBEQatGi77zW1fD1zF3hUdu32G1Z7gGb69bganf5F
w/3PCJ+9YE0XZsewFXjYe3BWHjj9GxGEn0H7JnUX7cU1L2z0sHjzkc16bgYjwa6ItoBbJ6g9jCA9
bsuep29AFpYzQKvhjsDv/wTRocFFHvp/Ser0BThk9jxa97bwsXsfSZaO1YoeABtKSwt7tmG4d53L
X+Kx4/VhgUecoqxQ5SBtkZRaB1UGx0ndTvEf7JUt+D43Vh+FVdCvyJDxZsLWrq2gZJnKwrPNVxLq
CYnLHqsLtRkgazK7E0/IwPiZ9HAR+5B+ovtwF3MyZWkj4NNYrfJApMXZuxUX4ZBF4GOeTOiJ+KbW
JaHRKWRYrQIq5Zw4GA6AYtv37Sj26YK2LeyvgFJ7DbIq2LT4Ty5b+ocNQctHZNBz02gko9pPhN0e
bih3P7C5los0ye0ojtx95J0h+g5fN9bVWQIlAWhuO8vHxAwZ/XZYNdSp2FTyPdD4MHcJIkJBN1Ln
pXkpsFJmce1tMW5JMprY/1esVpp/eeQzE8oJoQsWcl78AN0GmTpfOqhzZLWmvQCmG+Li1+pG9NAp
z8UD6M8hbuw2tf/fRuybhDv3Jv3aqdIvuY2adjN9qADqcrSWqYN0HDciDGOhIZ11Ij+CGVJwXi3C
yMaHTrTmHQPljB5pRLlRVTce4Z3s2C5+LrrcyxOMrWJSFaOZbwBVEsgZhnaYPzeo96a3uWdheomT
frdV0eHi32vLvUWeJQ5r/00vs1FVEadHh7kTNFZa4lqepsfJuQPftDiA1pZDAGBdjT62oBooAmKm
u6KgKXLYYHItfrhIh/wR3Rbp3oNnx1weK7IC3rvJ4GVKElBPcUODT36CeM3jpwEgi/iUsP/7XDmU
2LCYg1C9qzdGckyzGgjDFRkjMUWMvDyiJ7Q+TjRLLqO3wuMt6UqbDtIQCBM6PrSwwGYMRtjR2k2n
3LkOuLFj256qKpf5ur86CXKm7haonhAtiVCKAC2tdrsC7Utasn7GfoaCrwGfp5GduY9SrCUCwyF9
wL3vbAMf4mj9MbBo8v8KQEp5AuM8u8N1O1llIffK4FoHpozrqQP5t+yz+E77CIw4/EFoHl3VLJdc
1f0MudndmEByNICML1x7KwJT8QV6Hxuui40WpWu+qHx8WHa7F2cu+3w2V89jgbYIBrrHr3Rblag8
odiWFdMKpqlWquD+Pwloiz7vKwmzqfeFr1kLswxYqbMyiw/2EHXoc0FaJ1BokBTf0FayFoKBuYwi
sX9bYsqpusdMimm3nBKYpf1lgTG2nOiWdQfkP1IDsrjHYq/Q9rR3GzCwlYhsvBnwYeMfEFjT8X1B
wWKffewIiMmsG31HLgRroKlCr8ChlQO3NeCz1y5RXR43R5xNE2Yn6SIHB9MjjoA2nBUephivqCcY
4C7TpJPjBxEbn2u6uLwbXkAWBK8fcpJwRWq4j5jjdxaLbP8YEcs+gOEO2fh7ByKwmlNHqZCnOe92
M1dLwg5zEwcI7NJiCCb1DnhAnY+v3fmX+aBoTaF3cqYCHyowGcFOkmAptMd+QgnnxOQTeP/AG5y+
Md/q3AV7gyp9nG4xw2imT7hLeQ4X35VhPgkUdQLftBrn3zjMfXojLulMaTz16SnuncTpHwyV1RYv
OfxHXPEpJOk+NvQ/uwPPJVm+VAOFvECc51Qc40ubLbiuD6LsE4pJ1l9Bbin2OuTd2j56Mm7uFs1Q
p97BqMKd4naxqoZmnTVwjWfoTTaT/5VFPxTlTnuDIyrQVqBlNC56V6jZusHnH9emgzR6xP58Tps4
I8f60KYAdD6YOLL5FxRfyV9D9yMHtAACFbC2z9NvDCQ1Zg5QG/TcZhaCq1gX40s+d0Wkyj1D3Ge9
jSSxsBNIxx8SIpv1scB4ESoQo9zcpIaN8ClQnN9mLkACl3TdjzmpDGz12bvXztOmiMm+lJgfjseg
tT90uWHB46j6HvjrUwTVCzuBYt5U2dPAAhqS3dybxKx71SL0WV7gGYeUdCJDNJQ4PNjm1Mn+YkTk
0+/EZ2T/ILCqjuuwYiAHOLqF9z2JN4vmGLaNP7e40GfnoVijIuPXgjrAfgza0ioZRobU3YTgKAHI
6HHQOw4EG1nhrCpwjx211lABlOyQ3F0mvADJWzswoETzGI2VafvxaUlzkz0u6HbRtEi37mALe3U3
DB0/rggBs1fI17M/rNiJbCDYID+SjG+vAk8W1oPeBHi2qgxqUE7si4VGgP/NgM3/bluclgtiG/xU
wwcByCAnaAWvHOx7egdRwvacdmkAyK+mvC1XRrYHP0T9cN8PUqPboGr9SOeC7g9kL+Zf4PL2v6rl
aqiKuZVpqdc0BasnsCcSQb1a+aLd8qrfeqlwcTB+AcyI/1zRCYNqwsMSZXdE420e86yZhNrOLOd7
X5vOA4YgXwdZJwXYkDDbX9I7JMMuoNNxV2yz4IBCk+E9WTb9bwRR+BcOyPp4PZBq9CtEWDt47sfB
tPfWDhE8hkO0FacWDLltIJw85rqYFoXGxFM5PSDpw+O17QCinLDz1UcvGfQdWPY6BvsblNyXzvgL
rl/KfdcrEP1dzqDsBkFsCyZG9LTy3QoFHAu00GUe53TAhcpI+wgAF7teJfSuw/IZO+Q3NRJSFjRb
pFiLoZ5YUPE5mm2U/CC61eYdp4r7r/0HAFzekGF8LABj2xIPTvF/SzEPv7tYmxjv0LHKE3w45+we
GjJc1d2Cva+sGAyvjihOLhAo9Qt2KwEsuEXPz1uWGICbFlKF7kkkOhUvAKqyF0Cwg/ibLZgpyNpv
PzS8G5+xYrpPVZyhPmBlal1Q+6N1jF4Eatdz2u6CV5xvLG+yXQ6QnXITpd29H2c6fh/SeUK5FDJi
F8TU7fxS5ICMTjwDPHKCwgthv4J4SFRUyLG7w4SBxoePPQmvBj/dbemDTlGXeDrlYWm6zcJugwph
kje1A9zdz2OiDloPWNx7Ek6TokmhSsJ7dSivKhmKAHgWGRMQrpQM1sD6UYZBtr9GNvaIyB791uZV
Nrd5WgJEOkxDTcbZLRdojR/V4O1V6Y6mIKGtQV1a+2K5c3nwb/NyGFlGLFlkWRgF1kGD4jyrsIor
V6j0ly2siy8Bm2YdCA7Uofs5LHAyh3yUDK8atxJE7VMa8PHEDKDyBztWnTa+mFP8GpvfbO2PDp8i
6+CAmq3t9Frsnr8R5Dp9Twze5MrFnkSfYZ8l/ptN7b/EUfsrJxvXpx0M1lbKdt5FMx6AjqsIbVn2
J0Hti2S5Ijo3esl9xo5mU3Ix7yk2+6PTCG+T9i/SsDP+/ZjZ9mxFMt5HaHVeljk30KAMFs9rbFkA
x7AifpdEab8AOOZhwVu/jpORT6mZRvK4xdChfhtbF32bFRQtuDmn8DDDMD6BOrsfhgfjJDgVKD+x
cKXkODaMRxI+AKM7GNjyWNC3Cbq5q45dJp4mZWXlMSWUM4bprfQsKy52gr5zmyLzg5JxKcpRJPJx
jmG988RQFWV99E7/xGQiIAAwKbouDRBnug1qtGMzaY8NI9cPvaxInu4oYlNSwBaG7glqVC6Pn1mI
dQXZ8oJEKiToPY3LQsSz2nqrX3OuZX+1cjRfvT+OSnkECngpbJS97JnroL1OIPA7S3T/ypUcKUjQ
vgCrfMVEUujG2GR7SJOJ3cTcmmuBfgFCiyJK6AsULTtCBpRdlvdjTCCv5D5T4xsCCMjUdGKHYicG
BwNE0LeLeCC0II9DTCYGhmFYhpPwrcov07yx7htEfD0A4s249hOUQu9+mmKc9VtLD7BCaKQcnsCh
llsLQDY9QQPvckCP24ofLk6bs4VQXuIiAsd0KbTb/HWEsvelX5MhOc3J3I41qOEgnuKjBdUtI4gx
HxTIMBjMqBizeUl1QvzLEa147edBOIctCdx87AaCGx9i6hIIFXucKmzKsyUrp/Zw5kZhma8u6XDI
AwSLg5YTGPlxXnSkTiM0PlfjUSrKHvsWW4VG1T0s0bLe2RyWPJPW4rngi75zW5KZsogyqIGiAPWU
BdfCGoYAipsA/1XpNUr9vbEtpT/QUYSs4lGq6TU92PHZzzhFb/4Yu9u4J+bXgpUTgfQXv4kK47oP
N+eKDPoKXB2uAhEL5R/iaOP+fgU75BtlouXq4XKIX9No/sTaLyvcaKXrQ0Ce329bZPMZcWEE+0mO
7uQCCT+zp8IfHO6CB5rkavpCee6AZSLuh7TyOKfxIrZ/ecEYr9LNx1O1dm66QoZgX4yOUol+M6Sh
qJnG1VVBBubl07YeUCHgJDqMapx8QjqhKuV0MjT4x00KusFk9J6aaC6uizJ2rLEOJrKqHTCD/8Fb
vf4SR3ANdF5YR0izVttmjhVm+3RUyXZKxDKjIYz2R2a2/NSLHlFN27rCEszFKFa1NsSdzbHov+iw
hmZjg//G0lidsDG51jvau2+rAK6psXPwyxe6xws5DzBCOmZdp4tTT3GP3NbziKCfR1Aj6iLjXT2a
qKMNalkCznEP28miFyr74igubO7DE75ltzZoCccZapKMuAoTLtSldBanVYAveJ5x2Vg8wLhIX8ku
t/u0mNcakgqYue5ihVg1tQUU3XrgFrDg4XFfLEsKTkTbW8oO8ZPN6Z7819vYxenZY4so+WFt3yF0
oPfjt2Qh7DWRWf69hfIN4aoMh6vMI5DEHMurS2lVn/xDYlx8lKTY/E0y7S8jHSCCUQcI2sl+wQZw
T7+HgXou8N1b+ofqIdOn/3F2HkuOK0Gy/SKYIQEkxJYgQVEkS4vuDaxaQauETHz9O5zVTM3MG7Na
XrO+1dUkEhkRftwDcRXvAPJ2WYVTTTT9MVnhJyphJe3BjGVgUxJYJFaZiXPmG6MMWFQMWFWIjlxj
07nGfsaI1G0dY4gk7pz7JdXDhR/yAbZFsAlBBOsz3kNMrYWvChHG6WgeVglttEvKwmhCBS+3ksrE
XeGvfXJMZmPZtLRfB/Dx/rkplB0zU3In/eT5NYOGlWS+ZlMoz9BXgFm4cIo+49WdbOTwWU23u35t
9sKS/rBH6NLLruZKNP+a5njb0gDpVIQMJmAMZ9su1+1An6vvmQsDq/Fi6WS7M1ZRzaRNC+6KFWNP
s1/M2jG2Hepo+oS4lPXn0QhoLDaIex2FZW4GRnCK8zRWwD4l3VEAcSTvvGFEIdVc0Adeg4BZQ93G
NJhzMz3QzzufQdu7WI6cKV02peEkby5w28n0jO5Bkubl7JxVNeJKuTnGW9GAyL+bWWEwFjQNf+fN
C9UyD61/6HgmqNsosNNQ0j4ii4mlW7eYuka9qTy3UQ9rPacxw7xFdEy++ySG6ICtfaZSmUb+3yzB
klE29QsxpZ5xmls6vl0fiO7VcZplywsleWF/BKUtwXoZ5Xe2Bm7Y1UhS6QZOmxcB40Te4iYiwJV0
PIouVPlpx3csPk0ak106OlJGXJWwCgnYEJpXQSW9UXMBeTJrCNvLRMHqhtymrCsmjL7LIwEEoh/E
2PUC0aQag+j2HvbXDbKk6W9kCcUQ4iUR6S5Zc9d9mBe84ZvWbRf3Pqikt94D8qXzES7itrnA5FRd
co5qdZo82TsHnbQZvZ+5zM4+aFgd9dfCckBeIOvGKIYQXOeNWcT+j6DxHffBF03vcKiN1MJp1JTJ
1k3NZQzHJS7ccOClUIeqHbCZbDrYt+5RD9y9vPqTEggrJK3RrMOeCwQxYowHaM5Q28C252DslASi
ZZhtvPJnJ+e4YDvejKbtnyvVNPFFKLuMd3O9JG/2WKef2MMYdzupnNlCo7RkfBs4jj++ocY69V01
e4g+jCnBNsFZO7hsu+uj1qSD3kxYpizmqjAA2wI6nmFR379amHbaqOq9zNzXvjf9TdI2iFJ37dvD
YNMvbBKcFJEH9ZmgzozjtWuGsYrWSfvqqV7HwgB6yRIWRbCCVqW7KaiL3wYifn+t08Tvd44T6L3r
GbPezE2ZGpv85jKgXq6SSMdZhnkEs3LoLq7/B87MeeriNjunjYcC6qcWna0/Z8Am6zroSFFKLCEu
GbN9QbflozcSz2QKT9xzvklKttIdxqat4qttrObN7TnUNkC5CS12cQgorH80c5/d13Xt6c2oXfki
29mw6dFNPz9bEtfkZe4RJ/6yTwyf11qn3rO6YVwIdGjIJ4eJdhVZuVyRo4xlvfAgCSrpYl4PfS/j
h3IFrXyuaNgfHC5dGAJ8ddtY9st6tvKs8CIfmfsnxRaZelbNWzTbwDmv7+YgA4UXUEFe+9qeGPWP
mbMprFXy4DTdjz7o2HCO8vOXZZaaUoU8u4Mxzel7Ovf1C6cZ4VLG1mFE5f3dZXJ9Xhbpnq26X3/p
LC8jMpHys2d6Lhs1YBpQHwAMM5X/JuiircPSkhrTtVzOBmBeH46qW1D9EvVRYWigNW1H71rhDOWG
4O4URl3hTCwYkXvW0P4IMtdATivXNyDG5X5FfTyWhod3sIqDbJcTZX9nLE12FeVEZ7yycY4NCx3R
OLRilgdhnoxRJ6xpDzoy/IQrM+7nNENhh8S8w1jaBTsMbfUf0CgzxDHDtL6fjRc/ndVTo9vlk1Tu
5Swwqzws3nIqeJD21Erdszl13F2mp8Y98Hly8ieljo1hQVcbBTUm8V/mTsjpN3MJ3Dh9mp+hwnCB
WYtgeUsgfwAOt6T4LMHtYqyAcuJ4aI5rIs2DNdf64vEWBjipmvcmAao1+EZ+p1PW/KtLVlyKZTBe
FqihJ/IM5nMxLePRAQI523au/hTaNo4M++YjP4rOhrI6vbD5PDgn043o62PButhVYPNU1MXl1Kot
bzKfwaOoE8QwU+/QTFEhAbIl47EF5ibI0SZx0eOCSUa3fSKTaZlAwHyj29B6Vo+WBeAoZ6PeWUM2
f1RTxciV4VYabPWk0kOfLgNtMZn1ocpp+ibbybatV1lcqSbQ6WahXuF1yYQ7TMoAPGJo1QgD6HXJ
pTc6UAQVN2VoFuKzLzzjyIKK+BT7i/djMRyboZwvL2ggwy+dGyPQhpm/zcJDdRln64zAMh+NaR3v
MMLU2zhQ/i4hoPHUjka2NfJkeUMWJYjVN5fNQOV7cx+KvU3zShbpEmGQ+vTgaw/DGkwHmln70+/a
4a5fZfPI0JDpq91Ta5NcFxqtN5XILabDKy8z9rCxBdYEM4gWTJgEesbr71XgNMsxg7+7Q61+JTho
HpHGMTzPCJUsx572ldEM3JA8RtDHatwywLL6UNfe+sbzC7TSNf5rjL5VbK3JTP7pojZ2CAH0rGjW
V8GZQ7wdY3OgKjXrS68LKUJpO+I5MWS3IM2b1UknRUsjnS/WhS7MPLUInlw2xDEDMaPasHRB9HAF
mXxLtRrCohuTbMOKMSzS/kwFYa39trBGICCmKvp5MMbWj5xCl+++6zCFZQS3ox+ClfOmPn+ACWOq
w6DAOOo2qA6NjQboZw3GId7R9YbKv9jiuRt/u7WbfeDP6BE9vJmgMae4tElaPQW9dpvHysFFkKZt
9dHXM87mQJPWskkHx6fBwReNo66EKLKG4toWNggXYNm+lHl+GquYsTfL7hY0wEWfstYx73Boq72B
9lLtqH2Ll4WiEP4PlxtmDKNEYWQRmbRa+71qip+173b4joeRi3B0c7YCEJKCMOnaVihm4OpDrhWQ
bjpaKNC4trdUFdPWZaYAPjRWeyfX8tMCyrv2eEm2ll9z0/K1utwiMy1QijYRUhUXIU/Z8mYCmY0b
pDH8dy5bgY7SXIDJu54OPTXYxDhDQ+BrR2/wTvgh7cdmdtVjsq760ImqmFCX0xGqqRP/inytTljU
TXj+yoA7DBwaMKCsLvjbMVlNNvpm/QuFnQ13ljMWFxJwBu8OcTeXWPNpDQ8g6hq6CbYo31Ds1PFm
xpR2oBT0L12q4h3DYHAS1dphxZKAX/jaEJIhwYad2XfDa4wHU7wTZRA8LkIDaiRdNpb5xrVnPICY
UcbIqwZxrBSoDpbPMdJTgucr7ap4DCdz8E5dmZDK1wRNvZwE2QSUZoOo90O/CNJxzXZ9kC5FexG0
07T13HJ9j900DquUXNZ9QRzPz6Rx+78UFfKgaamiVZbmDvtM82KtvnhZ7Un8bRvcK3L0Y+6lFclv
tsvkZ6omKwXvsZxzWtXDjjRYMGPmObLYsFuEvzSZiYMNMkOcIC5m5pCD8XMIMOMxYPaK126unGM1
ZMYnIwanPmgc0HeYywiJLarsOJudurDBvgbyDJruXBgTzwY7hK6p5t8WSGpbThQjKVJqUzxM/Rxs
mH4t/xw363c4DiS/kylfZpL3sw2SN7oc9O4zGWDxxQReuSZ2W+8Zt7X4kTodDYwPnI2RTG26I36v
eZ6ajmYtLxnFpLndXHVWN7/qzKgfjMA1DtLr1pcO+gv/J8OoNRyCsc3xuuRMKl03iKyxKB/XdbYj
Ma+S4UMT/HXxJxFgsJo3GLsoDgMpRrsR3enBVn52LmI9v92QmKuFsv/qec70UaZUH/ip1j9K9MDi
w0TvsKGBLU+M0HRoq7E/GfD/jzeTIbYXg4ci7AJzuix9hZlmsNbfqWnbTx6o9TG2/eoht9bxl816
VBvzhls0vO2RGiB9mbISs1YgAtDU9VggBC9CxxvjyFni6QrJR8ghsWp1Hjp9zjAbOMKFjEr85tWf
8MzuuGn0fTKMeb3r2Sf47JpcEwX+1l/L6IAWLQFC9NXEi5V/ZrFAZxIaSjxgdvLPhDTcOWos178Z
UWRRPzijf+9PAq5oMMrxrBJ8Fyc2J5lvLOxdh10qzQ4EcGi9/JgmMCYNQ+FkKLZxn8PgZDnReHuc
1371TNRKIHa9TpsLpLDxarUMoaOgdro0ajwU7LCAd0wizETyT5vGbrPXHU6ZTepzfxOGZFXmWyFc
V+wVu9msUJd8CQRqTNOqXKi/Glf2MhrxqdfTEnRhyzVAbp2WItYhDd/cnaHsNOsCA4WdinFSPkk8
P+mo6UExSUfOaNg58wAwmyVSwyCPhqc762eFIB8OZSymJy5Bb3iZZz9Jj2tjzc4j0Wrrsik6g5NL
M2ffefo/8PI+1vegX355rmKjJM2NQjrvr7Lv8mVgDifWiKQOkPBFZY6/NdpuMprIlm63BUK3WKKj
PLNt+aNJo0dzq1PPnH8A59/kQjpdA8tR2/jEmhAScy7J37PfavSk4AVttmh4M5aFfm9TJrDZpXV7
G6ah7maxMyuiBPW+XzX9LrJsIS+kpVhzyHSng40MgPKnp2UoaIMKF/ilik2nXcJcOr26IKP5Pm6T
SqoEjsyDvtvIpFbrXTsGdv20Ksi7e9M1gb9D7IarerB9+nYoZymDF7M21bBZJmdczkzb9KdsAmCQ
DT6ZMWIXbMpMU8XgbBTUnnSnDUuzvebguGLeWr2BYF+tvXgOcM1f3MXHn8GAcLGxSDTeK8NI/51t
0u4esbA72TQPj2qxH1NryQ9ezeRsVJ4Tdp50fnWI3z8THCynsXOcnXY8xgItVBVSuxY/qPMM7g5S
azKslw+iEhSSEtpQ+gocZR7caiergvrZyuMRjCgoLzpt/ReuiGDvtAO3VFZwEVt+v8+wCnyQPsPb
o5OUPZtKMlHyCOM4Oday/ANtEGGubphMH9cW8rdbPtSTnz6sreGx0KGpI7eEb+/7vJQMU+PS2YIl
WQ96NfSFSWABonvzG26yOe9/qNgDFUpbmX7afYsdvM6WaF0GvU0qt31bOhP+35mWdwgZ9epaBlpO
KWvxM+js+RDYMzwOhc/4QuJhj0c+U0uInLLwbDTzfLV83Xw0Ns7CkIYyiOzC13dZN5ZvTtnOPwvi
ilSYcipsNHb+qpUsg/PqKRBEUVVvAyduK1kS1wJYjd4jLlXx28hY3oPb0nlZray6FKaXJ5uqXcb3
SsN9Y9Zp9pIu++zTtx76Dlh6o/H4fLTsJXvqZq2g/+mbI4fXAV0dBvFNIdP0xTSa5GedzoKqvR+d
bSFYRVsGtnhuzX4ydotPbqVKDAw4td3dF1nBy0aTbvDDWXK8N5m7Js+d33cnwPB1O9WL+8cyTCYH
jM78kPsDXLvr7dOMsHbphWV9sBN4eag9CGUT29BZWdIS8OtDDLSCP+MxURhU8UPmu9FVObErVvIQ
8Ctee2/t/+G9xHFpk4OhNIZWbKc+HMOQJHduS2Tcxk6N5YNRg7oOjLoYA9fjlryL/G3AMPGaTMLd
kl6oIzdJKgzmkLbmRvlSqV1pWG61xQraXzPyb9wrfgT2yzBoYyz/ZM2D9TOfTdlAG4ANbbHOKzPS
RrOGoljES1WgB848J0tkenY7/UBBdcXBAkhqI8Ilhg/Gex8Y72A+bWyH3YY1eFi1pJf626Ju3Gln
0hrmV3NoZXJJby1KGOddt+11Xq/hFLeMgOq0aqPahjDfj6ua9wRCM4UeyUe8QRJB8NP1EyONjGDG
tNFYerrpvmxKPghz6sH9SD+5tsQVHpw69aPGBFU8xcaA9RnM6okYHiw82m4pAAIvm9bT0NR2FPQ0
eVNmKOQxZlw0GMPIK3qkrhp9ko+qoSoOar5xlLf4jUhVpcvkK3CKMeS9Nm4n9IdD28/Tr0zjN1nk
ACeFImcLHuqAUVtHtAZrGSZ2fxpNB29q5/MviBZiqyzmQRQU0Ea3SN28CwW1GZC5V2iMrHGqiDxR
uWAKW0M/VtRExqSIYSUoaD107QRNTKt04veCA530zWRhYmFmStruYi8ujy448YnopPnOTvHFLim0
ZW8u3AcWDQJPWNuk5g4OCMY5Dhb5GyBw7vGgDt3rxHjzT8l19Ctlg8eusuzqXq1B965of3eLnnXI
mLne16aHm7PIW6Pe6jIxnnMZtH91ZVU7UHsUyMlQTWh5DOG91b+tkWAw5OCEjTvkRqP+U5GL8rrG
Hmq4HNyOsmQFfI4lKHmRCrVL/QnYK7YMeCf3o2cRJ2KsL65kGhbg6Lnc9wgkEfdR/NB7Wr8GjVOj
1+T5K+NY/2WscJaBjmRVFU09nx+ACNJaBhnw1JKtxknHtfV3pnmJjN6B4MOp+3uVxQqh5jdt6AFM
0hkK5shA5ShTtUrycMon42QiPG/VbFICw2KIu4T0nSRUCT4x34K53Zs2ENcRWRLzi7XYRsYcvUHd
Qm1Q5nbyQNmOk1DVgSTY8tHOmB6R7ZWHdAL4UoIW9HAxEqrbkRCrz3G1oKcC0JGMHbyHfLDIpllR
Q+65nPU7ey7Uk9ER4YDfkOatFi22ssDOlz25nYGIaIvW5FjktUx5spW4MJG90SGoNmfJvfdGdsWg
onbs0wHN060+zNlfb7XmSuLimiireQR48c8yyIb8LWkHm5wcOw9V2dgHZTut98Np+rXivYORLsyy
pj2sLq512lASDWbJ4opibcblKQdm9rZpZVrr1l5N1R9kDRYJlSd8xrSpOTioFmX/Uuoxr6LhFuKz
H7qVrDxS7Lxk75r1tNKDuGX1yoaBKQ/7LFE30C3Ik9/lHGc8yXWn0Cc9krDi50kTnWKGWrcZjYFd
V/TQOlgqh2QmRq6/pyzvqn9D5YHKoJAV5VHffvqp87VpHBhfGNUWm8TCZNT3FdaogVAYdXYDV1g/
iQDwPI6eV8v2KajN1ElDhznEdCqdefb27BkOKpav8omEKdesG6aD8G7LcWZPHcjwqJ+QJ4Mn1Yrp
ZZjbxdopT0OwUeQu1cUYqnG+YxCZP9ZsiXxfJ1eXoevDGUa2W81xdNvrfmhap73L6gJRg1kaKia5
LuK0cDTDtOj8t2xQ2LgcusDfGRvN45PdULL/yEnZcrEbkeUL/Kr1p0YM6Vg8NPefOCjIJZxG+rY7
qYLY26PiyHjXwX9fkkJknwsOv2fb0M77QEMBdQJDhjNBpplzGkkq0RtFPAy5YrSP/jOS3Nw953ET
Qlgxw614GbV+cBcT2LHz8xHLqI/XadkRXIhFBmZreGrQRCJrWM2rJunjgjovwatAh4Y9jsQg2ZTM
L1+hgnKugSKJqUvS+V+L6Lxn5iGzsBrleMxjIcfNPBOUR2JD9md0mXeikvnzJ9JO/kxMw3wfMPYv
tp1k+sY/1mm32mrkIRZ2UW/Qytu3kXS//eSl7l0Vk8dSslTz39ii4uwTMc+8pg007Yqfdw0G37P2
5Tr0VwEtv+wWF/QsD6w+36UxLRq6eY4xPMBHUQeVHfmw5PIE4sWf5W3UmFvSQr0WzgT4Y+OvRg71
xoB6bw+13I4dxghCniheOdo2kTptxSsq6BbMLgOC2690xYC2IZ5g2avOM1GdV31cCiQ9tIKE6SWt
+4bc7umz89qZqIpiCObjGGgvUrRvkVR5fQ9PSJAVmFh5anJ2RaGQz9eyKrqTG8fptW7yGCBtsF+9
yhDFKS8rshFGNL6rP3TB3s4DAsEM+SLMRh+d2JHI23ERnAoqE6KY9Hzw8qV3H+ouDvoLYj+FDDkh
uWc1204vZLMFRuqxv2jFsNS18QNOu/Wiew7mMPpN1PeiImoP8Icoo+qE79uhv6txaKSkNF0y1FQU
8MEVPwnepzaOs7T6G6c3/1u6qJ+JM5RhcEuECuuu9H7QB4gdMtC6JYmjv2eapCHQRGwmoTCGUewS
O2ekySqx4jyD4u4bizhGs5P9x0JChHnMuUypJcd2O7ZCHpx5VC32jHLwt41XGKQZle4O+9N7KXFz
u6J7r6xWXAXJaWT/rPO+Dlb5MmZm/5sV6+pBueQkcTaaZ2dd7ec0JVqPa9NkVMdeJy/bdAxL955V
5PyeJVgLQqWvJAB69ZtMEH1n98u8k4JWZ8NhErxVtW0xXzNjIvc0KTdXaNjJC4Gw/VM1dQsqBtmi
lH7+ol4Ca6kiyiFGDW0x978asr3O2r0FOQ2zfpaCHOiwb7nRJm+Y9n2xtsd+cYLn1ajde1Jj5DMN
vXFGU3TuBLYfBul80fXJHBjvdgyCij2RI55JwmdR3tW4UES41J6XnZ2ybD87pcTBARyj5UwWVCTy
vPYYV7n5tcL5zUrlcbNmw3xIkyG+8+t43vq89H5LFgq8+G69MBKpif+w0Qu3LJUdwrSauJFnjX05
z4ODxfYz7INxiWOKtPsfveywuHS47TYS8H6PyMDpi02v1TuH2U5y8Juie/GUVbyaJBlscH0akWW0
eF57whq2Cqis3Uz9lB2bHlv9Wpv9E5mi8uyL/yCKZqvD527wpgRssOhrB7O+5r49QGhKRmbxiuci
zSdCqVhEA4TtxMPdkoOf1K0dnEqyi14VU3a1sZCv75PWFedl9OaPvjP/6NXOPoQr0idvSIt71027
bWLR+5nFWB7AeNwLsEEfsWPOJVfcj9tDiyCyR0KjbiWw8PbeQteEFE5+ximpebuBvpp41xwXEhjq
TTflUMJp/DCFlu9zPxqRsTj5hfECqQJiLHeeDaecNP5EqiFxYn+4eL3froHrRvOk3jPUEPih5Dhf
U0Ppz9FYkrtxHfIdqSoCo1jDUKM7kG1cUGVWGfHCzrG0yGvTUcA+kZxEkoxFAr/yvLHac85llWLd
m2XXs9gJP0q5IWGvmq2NMjwZX820aJgflOySGp8gkjMnD8kOqhAJaHt4HXKcA78CjCZaj9MFPlc9
0EWtktCjOB1wmdI9r/0VjagoeRNYdAX33K9EAWwatwRIvsCisEo3WsnjSah+SWeP/BU09MmAx2z+
/v8Dhv+X7GVxS4H+T+HlQzJDrHns5rZi6xrAH3eEP3zvR38Jkib0pPJm3VonPpwfXb+camUev/ej
vywMo0kTXlnW4oSfGP/kvi+Hb66wEl/2AxgClKsolDwx4njsndXd9ObcfjPY/EtadGLEDApVYZ2S
fryn133nnvs/0uH/ly/S/LI5SMdQhDCs1oneh2SD5NkocEd86+P+ut7enU3AKgtPUVPFv5xB//R4
1L/5s79E8yPJAYXZ3shIhIQruxHHzPjmopb/ttPexsNsIRGdUgwoWzuzbPKafPW9L9OU//Xo4DXx
c2mSG0KpiCOwiCAFv7cCw7x9yf/pVFZdS4pJJltaa7L1Puxc/x+f9u13+x/CxM0vZ1KJxkzN3GtP
LqCSwcSJhdeUgUOUkbb8zaVE5pfT6XjMJUH6+EtE8c9uq3uM89vvPYlfTudSjH7ei7o9lYH/s1DN
A0Dkv+/96K9ns7OHomJOcuJOvTdp4ZrpW6uxxNe19ks3KtTXTJ9Mtjb4y4PUxbe2MIivS+1HklKJ
FUj0KWEB6NYRt1VEQTJ/6wEXwZej6bXC7JiTLxx7374HLeqO4Mnjt75KEXxZm5H2gPi9P84nd57u
epHszSZ//M5XKb7utuebXDsFAXqqqTXYdfaj94ZvfuJfTqZvk5Y5iH46xX3R7aDS5M7rtPXNT/zL
8cwmQTQEpNtJ6Dy+qoXWlR0P2bduTRF8OZcFSSedtAG7+1uoQju6f+NYfvM3/3Iwc6YealbEK8sU
TCYwGnqDyin+j9fW7dP9768tEXw5m8qoWorJdSCC1RtwLzCujVPxva/06457P+jTgojfimVJHs6W
5Kyc5vNbD+LXHfdG0vvFlKjuBHOEH6UsvE0nSL/73k//cj6dZJHktRPzzwucRBUjec2XfP7WFcSE
7L9eQaydXS1ZjO0pFuLm3fQoZgtyx773q9/up/90wfkC7mr1muaU1KtPqsx0RbBqwu/98C9ntCYw
LBf0yyecU8WGGJ1I4Aj/5g//ckTHss+qceJyy8zyhSgkush6/L92Xcv/WDD2Pzzp/pczit/RtHUu
+WAwlL9YRr5vnPENyZ14wZalpEIYzY3u946tt56WBgGir9ez9INqjQhfSd5w/xbHXCKbeXEf0Ovc
ZuU0OjAN/R+5gIPBO4639QwqhAt5jNWchgSagF4ZGLGVBuAdQXKltuSp0+xCmKff3sIsAavvht7f
f5jroLgvTVBfMM/linUpO3kkr23S1DiWo/OcqeA+Z53bOE/vi04ZVK0FECqt3lrz17Zebcwvfl0X
0eCayQ4GLYgKFdzGwu1jgRdrVyajAJ5Pp6OAppXwPCwa0HfL4iXRSp/Xv7It42CXam42eCCNP+Rl
e6wwkRO4ENHVEwlCEG/2vgVIOWPbbpg45aQup9l90MXxPeGxOzPppx+5trADD+5Ws0l5h/nlTvjq
Y4VtODpjeW/UUx8xrjfoz5vlcwmoDFzzrmLK0Jlx6x2EQXoVBmTmQ352i8X2xEQKyjJBKxv9AnRY
Q2thbK9xszmbKo3PWTJCNzd3oi2PNK718+LH8V4aJMW7eD6u5PzhA9XwsBPxmY71MEn7YfLlHNEE
VjisvQXr4xAsYY0ctUP+GUM3D8r3PINBzAZjL+CpHgrS4AgsvLYBmcNVk7+uZeWHVGe1jhCDD4T7
vLSGnpmO4Dem3twGpV/oLWHkDw6WtRCCmmQwtegDIRvsfShS/0yE6QySo88GxmSMojIUSRyHPt9+
Z9jSQ4d1l31MDO/BtQWOnNqLgBX7N0aKsDsTiigLMkaBwY859wvBzRlmX5LqQlKAzMidERZDbOgY
N11L3fl27y0o2U5HHDma9mCzuaDt9HCOg+Ha8DDekpx3fkCm5d5XVFmETs0yrCZ9YMZ0npP6dR70
XhT+WO8atBbXCdzyqQdrOWtpXnJiW3c90dph6gX4+wQ5sxOhzHdYAYdw6MxXAT4VmUTG86DljNyl
XxUnhCd/72FCcX1s8U6yZ7vEHu32BkH4fKDt+C9Ayt5WHuEFHjOo44h/cNuhcm4S169Y/7ISoj2a
f1dnfRwGdrQ9BInXk/nfK4K4xHJG79WEn9ccYeRVC+RsI/Ry0WwOJDhIdytmYqQyxMZhsk/JUsoP
ZxyxDCvffCbDxT3LuUHvJOi5ep+JRuJDcOYQ9TPQzyQ9XSRzDes1bka2gjTHwnbNc0b+MUOf3oxG
K3jojByxZc7P5N9tyfw6ujYQTLBMUX8DM/CCil0n1WZ0ipyvQOu9nyWESRHuQbgIz3R488FhGFse
C2KzomrOTkNh3zFi/+Ulk38VuUXU2aA42Xpt1481K0syRLJM7tmTYYXNzHb5qUtPlWm7/1gFoslj
IQ+alSwBbgtXetkadVNmn6WFyL+1xsWMCDe/yCyw/C1B/VCc6+TtQJBiY1vr9lZZ/UxTNsAQCVSG
EnH/r4hrIyfcqHvLMrM4iL5GIsQcfZ7W+K3M3JuZcp2qe4fRT2RVzQlghbNBUnUw3uZYjQNii8Nk
Q8gUr5nYOWDJ+cRNLN4CgyYOfwfrkxHJu61Buh/ALKw5/z2Z95JUmN0yawNopb2RgJ4yjJ2Pdew1
xVq483vlbf1CESzlJYrvIsWJqjOzPve6vIdCiy/sOLk3eIW3NUNA2zZwMgCcsXhnJo+P14Egb/+H
cNtDXagDD5hxn+Bvi2IvJSE8RgtYgBobVYHSyI7IOVyxHOe4W/+0NRRh0dvFM7SjBXo7Jx/Mp4gP
c5fMCFU9GhezgRMO53FATS+DZvxtgI4oMqjq7iVW418wT+OOpEjIYs13iT4ynhKDAEfNV7rtBm99
oqpYI0COdt0CzEM4IoX9nhxFQz25bC80sGuZFX457ZQ/hR40C4CnAqtpa+2CFRIkDVTNfgP1MMzY
VouBxZS2MyRQWWrhq3EaNyBIP/jJXDE5mEOXvZemPTSnyXAmHQ7wqud8ngIvtIPhh+qhpm1i909T
NQOfFr2v0Wnc4XMkriesg2EFYnLkC+Z9eKoBuy7CcrUlDAj/JYneeKUIbBLCJ5uGELRDANqxX4sm
OU/lfJykUCdc8ylJBJ3zUHhmtbVdxsdGYB57NkbtbEn0eqir5IHBI+u8Vmec4ZVyO41cNuRMTeB6
dwYZ+91Pjz0+YbGoZC9bj/C7QL1MaSneTb5TKNgKbyLhLY3TyvaVpLN13Pqol/bW/3/sncdy5Fa6
rV9FoTnqYMPjxlEPEkhDMulNkTVB0MK7jQ379PeDpJZUPFLrdI/u4Hb0oKtpMomE+c1a38oM97EY
fFZora57F225HKCXzwfLRik3EZaybzN2AwDU8+c4T1B6QEWtWI2aH0BovJtashZVRfpm6uzg0KCK
+rGfK/2sGfz4cZCq3La44cOCOzJUljpxsw1FTREkaa8wSaVQYrJCDJdaj2agj0pYbq7yTHZJxh1+
RnESo639mInJunfbZr7UspJdbWWX6OetSWx9A8umWSp2SqAxLzM1LFeWvtB5sO/ijhYDGC0Qneya
rnAzMl9QO7G0NaY2KPVC8syqTZwLvsBRUjZVdxYnE3A3Ysz66xGL8F3NsPyI36e6x1rYb5Vtxg+I
uBsqhL4Z1Y4MrfmAumiqT3NBZpYuzMQmm61jH9cnFTehrKg3Y0P3rC0Wdicr0ZAc+Ns0akmecGYz
HGvrfAQrzbodE08+FvdWF40Ee0TXLFQ0gdVPFnuDRymFHWQns+cV0CEhcEvb+4hKLEB5WV3NccYn
V7raLwmy//U6/Z/4vb76pdrs/vHf/Pu1RsaCCUl9+uc/9u/1xXP53v33+lO/fdf3P/OPu7rkv5+/
5buf4Pf++rrhs3r+7h/bitXvfN2/y/nmvesL9fNv5x2u3/m//eIP7z//lru5ef/pR1wolVp/W5zW
1Y+/funk7acfKZ7/0EGsv//XL65/408/3tTlc5XS2v3yy377iffnTvHD/hfX8D3TNw3LB6rvUpqP
7z9/Rf9iOIZwPM+zDNc114xvshhU8tOPlseXeKa7nEk+0lSXRqer+5+/ZH5xBMFynms5JiAbX/z4
z7/8u8/m98/qh6ovr+q0Ut1PP9rm2mH/3jG4bMsdxI2O7RjIQCw4Mp9aqhqnzuLqRtBEMBjO3CXt
67BpGAodHE1zlitEIYRGbdxuicsbbWFLfMYEJkdm3yRlB+aQNW4u3jilpdiPms7eTYlB+EFbI7Xb
+oANVQiwF9skTECNOtjrbJ9lPT7iwClixmbuYibiOKMH0g4KPDsK+D6WcXKXFxEPi7rsLXbrZlnU
9dHOrRhaWuqKw5A1sYMpo66FixfdULc8a9wV3OhdmT2Kx5O0z62vHHKtCacSxddujsfykgan9UJu
IRN8sbYCEf1iq0Wgv1ImCVjHyM1R0oSJKSb9Xkd7EUEOBeu0tyh0q50ZQ7bYNDZDrSBLdEH9qydo
9ZIyInSpQCZxgF0DT19RW5NM5KhGIUNlThgu02qYyrSFkLVKVA4cfw289q50GKvuYgTfDWlz3Rif
syLyz0tzKm/hUyy4qttuxL0z1hAE0yFBh9l66TcoYepmdsYCIlaK4p/AC6Rks8wcb1uy2IMmgNMm
CU1kSmsCQkyo4sbRxVCcW0Y9PjaZg3YdcaULXz1eAwxt9MdszPreek95Zj5Qu4dA8zBtSdYnvGwM
DQ9g03FxyLniQQbRFFGciN/WuU2GdUS7KQvdnsHFd90zwAu22nUM5Iyr4IgtZfk6e2A7W2DXths3
pwaCKokGL1FnmdYhS9MMWdwnbPVOGsjY51OroQCJoI+eikr1L7G5zCGmqyIYSrN41dGM0kKUVTkF
eZ75ly7unmmDiD5XoRC9faYz3fhWUB3T2WYT+R04/GGny3HySIHsCRTT4W+RoSexV9JNuX2HDsjo
bsvhZ00aD+K97Vus3trcBJYRc57SYk4DFfmSQNCh/u/9jc1QX+x6E2rcxjawLwVxFxOk0bJc2cD7
0lpUULk6SLs3IRoZMIMnVa8qzNSrv/YIiihh0ny5tzBNDMFIMqQdKGvIxWZyneqiTrX1rU5kaaLP
GORdhTvlzTNSGzOSmQ1fsfSxYVWNOd/1HVzFDf4TuoaxBSt1mFNFndFFMn7z/SS5l4K1akiAilHv
owm2Skg12Xy0XVx4PG8k6h6QwOSxNZ123RLk5eIztCKQP+gdWL+ieXzC6pIDgQIbyHJVq8VZqYCR
QHPX0reoNtR8ZO/L6tNPTecaq0N873vCksHgZCRBAv+Hy0/IxKMxpzgidDSVqDO1NrssCs1B5axK
+6NMiMwA18DXIGW4k7VBsTkeY9LK79Iiq2/QwvcKe0JnnORke5GJMVjdV9oxoY4utu0DTDl8NQJl
/nkK3KLGuYP6PdRLoFlbq81JarBKR7+keIYNmSE5H9Akjk1/CpF5on4GIPqGl3V8r025FCeEQmMt
sxmzYLUU+hxtfcU97MWcu47Ai86NngiNZFkeDUtcrZokySPZLPNXLy4tNP2iaRyAERpa8WkoEZQY
lUuyy0AtvW0Hkd8LR2N8gs6q/IovkmAQuWTeq6zm6sobQf6ik4bVviXZzETg0ycRbl3R4uOxIwuT
mF80dyggEurY0dOLHWau5MOgoW63Ock3j6yTFfYUQsXKoDWn6FjF9MO7BnIYyhsn6hIcEpEOVBSH
Avjkzmw9jHEjnxFiZ+/eNDTfxxM8l93OFkN5sV6reJvtwThEU2ZYGwSK2VXbuObMraUgHbLQSqD1
1PZXLfk6j46haupw8NbxgRcdpmDWrSiijjVxWNp8YCocTH9OyVI06yS02qh4LvXRdAM5clcLWy5h
K2gSD92WO44RGU06sW/QidqOaCSBRgNxpiOBWtg8iKyMBKkNUxPttLFqbARcxgu4vNi7r41evS+l
t5yz8oP30/lx/q3LBuJeRO3UUcAB570zXlgQQ5dxfouX3+tDaVi4RRdfECth5s18O/Y5Q5wRmCWJ
h7Nb4dpn+5kEmhwo1ciHiFCv1F6ZhYi7qwc+tUEGNszlN28gPJTPdIFoIk1upRScVn1ft5U861PQ
S5DhFhpYjHdZsifNQr+Jl8qbtl5pygqKl9WfzOOqUsJZNNws5BUhwMHnsWxmOcQ0LX18iYIPSRgu
G4xyZVqTX6RP9XKJz9eH3mfGI49ULEpvRRyPp6mboRvp506saS6z6sFPl+qaaoB0XZ6o7iMmK5Pm
ELoiiiZ8iJtkxJOAMsy3vvaogW40HXP9xgAMix1qYNwFJaVPNoj9zTbUkaY6YGqcooVQBrMq0CuC
kXTXIt2ms8YK3mxVosRCe24Bs2yt7jjHYK02JsymK0jtBF1J4Rl9WMdG99BbiXG98H9oO55ZekqQ
TSrueTDVROghGOSpJgfY/0lqaltf4l9mydD1OvJbiOe7OpbIloUver7R8N3HBWkPpiTH0pA2+Ewv
x9LjrGG9Os4Qxx3vY4iLesSFVy8AOZdeRRumcP0rvyMqUJjrxlPMYOkKtSFslGIkdmbXJIs4LSfA
mQEBeS4MCc9Ob/1FYcaz6w4fLlFUSoZMubqzCD+rCdzBpz9LZgK18aDo+ctiT9lFOxmweC2QMcyZ
LD5FYhkrdS3ouufTkmTKfVasJuZ5cjDXoIdfc2zQa0JFywxcFCS15I/CjMAOa8Juj0U/8/iK3EUh
T1QaN+zZ9t2vdt2vauq0M+9ropYWshxWxzxcsqXfdeMki42cu2Sla6QwCCZ8QESKoFtSzHXmajnU
VeMyNuOiIVIyGe07IJaErrRsTdb0q8S/IromHbZugx3/OBmMe7a26xg9cHqN5nl0qIiRIA3GC7Kc
SlBBRB6W5zj+pqYefArQvg6Le1ko2iCv024KUSOZTLzEwbmr5rTfiRzrAqOJob9mxiyhWrdEtJ6U
Vu8MRwlRgEtpFk3Y8DDIjjgw6fv7dECcW3uS6Qo2LnEz4qi9cdAZfRtd2s0NsabZ3u77Mts1oEK7
IG1qztZyyqo5iHuUxYAMBCPzHY6iUbvgQZpAPyzntN2Ry6wIMfE7lLn31hw7/jUypYi9GlhNyz7j
Ku2rh2EY12lpVui63Ng4LJcHHQeo9jLpeF/PrawS8tZOJVnWZacs/ZaawTWOtsms4wZSNu5bQiwW
4/IPbc2vzcMfm4Xv12i0ChbIFz4Bm1ZGCNv5tCCJMkNzmkzGYcmXz5m0pKFfu+Xrv34VsXYc33Uk
lvBs4eo2fZfFy33SFvmSxpqaj7hRa8Iq56fFdCvYAoDN9vQMCL1AagXTGZc4Fgb/Upcjth7E0nc/
v5F/q5E9T19l3dUf6nOb+l1fe9m8V7dKvr+r8+fm83f+P9jQrp3mf/2za/wf/Wz4Xtav8lmlrz/c
vDf9S8H/qD9+UMn7D0FNMfDHRnf9Tb/0uab4gpfWcelzMZT5uvNbnyuML3SxTFZt03Vsz6Fj/Wef
a39ZO1iwTzbnlXDpa3/rczVhfrFsXzcxzHlC6HBs/p1GF2PvugP7/bzyBAgfqm903vzHoBj/dPoS
VjdocMGTDdEoYxT6uOEoibEDNPVHjTEr4XJvcPPVNJotdRRRA6EuDeOpgaedbwQ9Gn4wUoKZeOpm
zh1cOsnJoAALbUofpF0YEf+d7n1Hd6+w1QAeZ65+m+QatH0zp+LbrgA9+j9ZJECUI4Y/mwEfEHYT
rDZBipm+22QiqR2CErBxhrEzoj6N2b9vBr9Hw9jPk/FVsypJeBXZmfcdKOCYpCECnQKHxEMZwGxb
gGpqi0xOWKMRqdzDS1iC2AFYmiTR9MRBV94Z9KocRwea7LdIujmCgbpOzns9g0mkyKLHDo9d7rTG
jEr0yuwsRSC9sQblOndInEfZRvepmVavNgSu/jDYpHnRg9a+2OhwXu66eowI0CA0ygtGZqPfejTf
DlxkgsB1boEw3eem2iFXdyWcFjUiPJsasjWQRpKN447t15bE7oZJD+lpG1KmkMgL+nPWfpFAjOm3
NouDulz0IjDU1BCENPrj41gZuB/oRCd02OwFvnlWXYpwMCSv4xaD9TET5XRJrh46erDT8c2EhxdC
Reo3Hy7NOOkjNNjTSdsgHD6gvGNV4M8toIlF7z1ajZXjxONF2sYu7bSCI2Jk/a0+VTqJVI6mw/zO
7W8p7Itmk8EcebCHpBv2Rp2ZD3XUda+55TkKasqkny2yyN5NGQ/4XaYZ75Uk5hZ6qWNcJ5TBb24/
QC5K0xgEPytEBNfSHoRC0c22d7vQM2QwsHs8E0xchHOdIFsHumlB2iJKb/TsJg/ydEzVed4VutgA
B3J9dnq4L7fQN9mblXpj7ofS1r61apovdIj8S7QXDen0B0c2MeLuSGWnkqGHQ/I2aAwFoVPDZN0B
tAOgXvR0hZkRD3IzYGagLACO1XnXUYcrOeGTQL55bMtJVXkwEbSCPkUZbbQddMp6tj/tnD5U0pfm
rliJdCcOkXjYBWnGZvvbbBAEtvWpC9NtnXMyni0ZE96jnqTRchJJv9YBILaEf5OF1Odbn+AVJtpt
btSnjacNHexbx/QClWtuh96bLKdz1pg2BsnKggSwmBVdduT0lh1Qgi1jiNmt0O+HAnMdQDdjxZVC
Qy0fgPMZeNaT2WlI+9Qy+7GqUx+dOPiwBf5T3zb+yxJnTXZTEGKR7CafO9ANdnxmxwlx8u1enyac
qw2wn+GsyVm7hOjSXJ8D5pO5h7PFg6w8dvPI8xwbEad1lmEFr7JIXgKzS3kZ4fZEOUfKtJ8KQtXi
LfAe0TEySp2X0gJzHurmUjlPcZEydcig3z2si9Ex0HyJnhv7A8t7CfEV5TyWi4ynqh6U9DjqRFSd
emfcUHrnRE/z3I1LJpYBYrlJu/Q10PBIz1l472SUmP3znFjLLfpndDXcd9FBT4XfpOeiLQnjdoa2
7G5IJ8jZG0L7unZHzJm7BBrxtUP5WvC5J9yUbMNkrBIpezymkTOOHzFinZ0RDVzNdPcVzmeTj3Tj
KzaS7Es045bnU1be2lma3qS5NBj6VEt8GGciPGRAuzNAu1T2Eu10SrDrvJu71yX1+keI9c0rjY3e
70Z7Gl/AFeh6RlMly9U/laL2otnsmHhATMgOZu4YXQhlX44bInt5J7EqcBvKEU/etV+leCngg+e4
BRgqRwHVJgdL62G/7OJIUJFaVTvDDRadtU97i61S3lrlOd7ymbrbSQDNVbHBPtHvi/pSebaf54gV
Wn/+MJir5vsM1+eEyT6avGDwirLYYRz0mv0w6MVp3pCxseF4WtFFzkQCA3XB9nFyDG66fqQ7V0Xu
uCwPi8lMAUGAnQziJE0fFRb9p8LFS4S7WjRPlpM59hZ+F15m9ONde9OSMnYkORw3ioAOS35NbVRW
sMwLBKOCy/lBtH4/b8mclwTLgFd6quLMvUVLJNcI9UzM56KJ84sUXNhH3aU2QYdevNxh8OpYEAlO
PFb8AzzlyEuIm7JRatxhMsRDnE493GFSkxb8z66YwGsKwpc3lTnUe7Nl4wa6bn2rOf6SlLWJQofP
gAayHLZ8GKk2Qdw4zKKmGLaIs4DaDqU3Xwtp608Ql9tsKwyXVs4eyAgG5jq8ppYGkaKdZtPZyMn3
O+J9p3Wrn/Tu/QS4pgmMmYCbjakRBQpOzTAPtdaxRV4m7mmE+vU4ZZNsZneVaLV+LBtduRsr8ys/
qIy0g2VnAIc45ONELkDa6AOiimVkT2MNncNcWhbufrKZ94cqw7xv1DmfIQQN/6awdDpLlA7ZC5Pv
pArGhfVSUEZLfdUZgj35nAnznox4yPgsgrpLzgv9G/zFrguRPczLpuOIvFDV2NpudNX0VMAIemHf
QJz8SFgZh9ls/fVUNrW7pLOSR9A6/lvB/JJhOCUC4asmQzpWvPNqX/RLnUdn4p1kjuT95KuQ8ajL
lo+xFz2TM1d30CiAml4496cSCYaBFGFbpkKzbz2umzHUK4HpFSupTMJuarvy6Bagx0nVEdp7HndQ
NRuMDtYuZmwPCsyjI60togUCbxT+48DA8bKfcqI4vLxLucP7tbw0QGHixOORDfB5yvorXMcoF9hR
12kwKQosErggjm2NtCh1YCXcnyQ+XdR1Sd2bm5xdGhlGQ6WnW6sx+fYoZQwA36IHIZ+2DbVKPk1J
tGOvWRxHptnNoUNWzD7O4UCTXrBE1cWSavPTIM0VpA4E4IMsG5OToUsZ19gt5ttjN3kO3jhVL0dH
mqR5sxL/SnZ3fBcDUHQ2mJn8l6aqc2vDfXJ+J+I76kOwge1TNBGetxtBgx7BU3QIIACjgqtBzXsY
yLx8BgPjMWuCganIDjM1zlEaJsLMZh27oHD5fGajcy/AODR9kE7cUJhvjXgRE3CpZyYBBMa2TduI
IJyhNQEkD+qasKf0bUT2JHA3deVtRwbFN3+YsrdYTeDT8R2jxViFyt/aEeAP4yVZ3bPLnN/ZHjZX
2cj+B2WO7t9JUs1O23HsnylhIz4/McpXnszyum4cAlLQhbgkpckme0jtVHwgKltuIf8sh1Era95x
qxnfBl0rb3pNQAXC8rWSKBMaGPC0DB6sLvZf2oKh1+ySbwto0OfT77vqpVmkxBKZz/5RmVAYoSpG
a0oF/LOnkjPlfHJ7YQVAfNg9ZebIbLRSxcIgTTeKnlq48Y6ji5tmw9p0aul7NaaFpJc2L07bMj2b
c+adSFL65i7WpvFQJhPD4ypGaSQty8Duacie0Ldl8W9ngmTwFkE/OSGKJWdY4eXjV+5rOgCoqSCr
uuLmHQfaYroUTSaA/W1Gtgy83/VsIfjeWyMEYaRu3RKs4QbpBCIvSU7Le2N08pulZR3oR8Lbsy0a
tJpsOkNpX6OpHF8dZGh3GXeMBuOv0tJNSqF/P2c5Qo6OpFsIbspZDgsoaQqGovZjmJcd2o5ITQ6B
ebZi5AkrLW1g9ZEleGjshV2XMc5xHKTsCqttxUoRQlwmiRRcWhQIeLioqeHdETS2Yb7bZAGTCnxO
1MjaXdRFasTUaDWn/Ej00KYZahRjDYcIEfvN9QYVVmxi4m9n63wqoqo8SH9xyCXXipES0xmcr46w
AJuaNoS2jTdQtQfMt4HL5kwS8cCVWf0+TYPjbyNA3jqgMclIOJt9ni4a8qRnxVlCKJk58QBqFFyW
SRvpAoekAYedayUpLh5IEy/AUFqM2xTgyyOfc3Ml8tR+Av9nxkHfy/FC0/ziEYtfb6D+8ZW3VZaX
PIBAbz2SArRkOaO/RHVPF2Yt5KZG4/uiZ5HFWxL4/4hUJh6by6U/INPpbfABBeO1BTd3jctOJwhB
0u7VoTcxYaRMJl8oKNEsoHBoCycB0jSWczhELc1lZ8B+hNVZGM0BeiYE99pWmEadvHK1jdVzr9l1
0PhZfsE056NJ4FqEhS3KZt/NE9NYIRQo6cyaJ+ZQaqLziOc1C83SWkx6IKTkhWarrt0XfleeEx0x
GJCnYbsGuEGBjRCsWOeh6mfUeMUwiXTXVxY1p4tkvSOoKkLi0IBydG4LMyO93NRi2lIX+H4MEq/m
MTVF7E9BnDpDtseiTZLZxL63YUEAuv4EAZxXBXGV0yZkw2yCmIVfRj0OtxnCC08WiG4m3Kc9BU13
x16JmXBEpCaeoQKbMf2JIGWraFBRhSA67QvmvaYXVkCUb6aS8nbfkS1YA3rpc/+8n8nKQgXi8afl
o++/ZVJrBlzca08sdFDsu4aOA8GKTZYDpEzRpofCUsN9W+S9tm+cxh82td8ZBgm5uh/f636r9G1D
Ti2sErgAFLEJIlzwLyIFKAg6y98s3exBZJpwfgXsJ4hk6cCQ1PsWCHuykw7UEA6ul1F6muxmCSRN
EhF2BSD+kLawjcLBjpgQyH5gm4TUp/f2peiK6DQxO8QhXUmo56Fo3Sw5MXBbumQjTm19EbGJzA6L
FzflOWvaND3w/E/JX6fWS8gzNWZ1AgGkhisVza6zQfXIV9U0VcnOY32pY5bWOnVFqY3p0XD81niL
TJeRewMzobyIY2shhlaLi/ZiShA7bERRLhlkp7FMDs3gJGLLG8xRk7G9NbeLjQgH4ZVNJlQO/KsJ
2cSTdaSPC4rR9fEeslH1zVNCgqh9yMG1vcuefr240NxULeHENpZFyoyo5cQH0U4EBs7uFFj1bKQ7
axyqKhgMzv7rbjBIOQFfFdm7xstcESK0iuq9pUeR24d+RTG4SY1WEm1n9h1U5KlGUDeDnh8uClX3
5ZngHlFc+3Uj07vIbcGfK/LsxqeBkHfSR1I2X+4NJM4oOfpmYVsbVtbdtBtmbvFzM8jsdOSsLoLR
aMA9m34aRXd9M6TCo57ugbGwGEGRC7R6kLTqTE+2nFCtv1ln61Ar52TpSQxshWJzYS7AhSYr9gL6
+Aa2G1m5CY5jC5O5USiwHn6xsD7uEoz9W8chE/Ylb2rt0SNQoz1tQGl4IXM/ENYzh7jceehN1FGa
HZJa6J6ztieAwFz33f3Y7B0TNlfgWQtycrMZGN4baF3Y02cYv7eodpG4GouRsWpUXZMGTjs5zUma
E1Z3wgO+50yzpXRuWtNKshuYFIK4OJu1/d7NzVbs7DElSmgQaWUgVIR3FdQmh3Jv+pN51LwJnBrq
IYcsEidG2jsYprwhLTF7HquYELKmawqWWr2k9AVCrJUE5zB3CJ2m6C6wartXYCVLEA6kMH0j9Fbu
l6kbvL3BFeVsJwlPPATChNCyrmxKwqTmXB/ZTd2muNk9lhYsywE2FMSrOIvX3JGvieoaApTSN4wg
q3mbMRRMtxBsKi9IiSWqtxap1FeMCFQMjHtyThi/1WMw15kTI9bPyieP6JuIRgcBM5uUct5pNLuP
qfT8BxjeM7FvCAL1AHKZ+02kVv4yC9hcHHMPg3ZE9AKPiCHFJISzWcI/5jhzt2SOyOMcNA+ROn3B
YkkWcxMa5SrMhFm0LrnxKdMLgugOtMwh41Fiy3/j4mcT67uyhW08dGL+KglaKrF6wZBlOTKkHHwp
6RzJZaUUzYexr5mIxXmfnXMxVcS3zcOkYDiwAOqLPTZyNpdBrdM9mwFY7tgJSU1i+r/RGoch2z7q
xSQP2O2wazPhyuK7MpooLa6kcGrzotOEP2hx2CNEaXa5XxK+pTsAhOEG24Qj3Oq5D7QFg4JF4HeU
5eNr7y2GULB1e2m+a5plRSHKlEo7S1AqUcNHacuAouphjd8hE7IBg5iT04etkyORjT3GR+wPZ6lH
M4vLviXPZBVjgvUln4HJZzIAK94NMtV6HgZ+4RxIxyWuA+qz05zSFrKWJIwdn8XG7BmS761qdZru
MwSu4nkoEAvfFLFOlAjwXNvic3di96bK9Xl67wYroliVRU+DeTYCV633zAl0upmyjW0eQvTLCXcO
qPBe/0pQ3jCe642kyZOmqyNfcWuhWwljuxJK1AYeCewGTPXl3L5gN56jb4Q55/1dHpWKWWaqRzQM
5Ig6zMmAeXQKe6kLxNkibKFIujtyybwsWHD8Jm9GirbYZnGaTM5tzTioD5Pct9gJW8pPDUaamG0w
U4ByvuHZhBR2A7ClacCztYqVYtGewmSb7yVguWw/eCDOAI/07oUu13kvUA6GmZq1HJgEtKRkGlpv
Byxyy5OIZK72tNcQ04UqmVC/j1NSvCPUaMGYpuJBiYzBTzoiN9+arUWlmLYOZPeRvrHZQ6HJkhAA
9KKdWDkxUSFwF/foNkqK06Lxp1Wd6QHxHoXFYn8y2cTvPfbNyB5i6D4wPQHGBg5cwdtO89I1dbId
1Slb4kJuPI435WybexRIKM/K0PP93KBDEx0KPFZdkPp6vX30RZO8gaWxCReac+2WwFoUw5loSmM7
M3BaAhIkUlLopzq5Ggx+UxCNmjpnahSTR9GiV6FmUumW+eZkX1VGzc6YbQB2Cxmz+wVoNRZvtVdN
D93ij8QzFh4gwUFLwKlqY9csXOVR+gEoZ91/uwk5baW0J+YBxtStAatuDJ4LsMIrtklIdAzPGurC
SAmxzeZRkmBlNvzBxWDcZCNKl1CoWbzSscW71C1y5NtTQlrBz4QH5bT3Hvu8MugX2x3IkzA62gj4
SWQzD2PmhXrjEQjdqQgNwejRmE+maKcA8b/7rZ5GIjzd2JDvg9s7Kmz1Ib+eXZ3USo8Yl8t4QJR4
yDn/byJyi7styLHhxqJXqckvz5J3RbV4w2SEozMoOd4qH9TThvsbiK5B6+wrLY2h5PTLFHEDzriS
wRETp75rpEcyBMndaP0LrR6/lrbu0G401nIO2w2umJwWak20RRSly5DRQI4AkNAtW3gGtikQhzKA
mOI9a+RmoszVm/Kjjgv1Ppgx0dDMi0IsG9I5EoXBk5yI7Ih2nbk0TzVAonDhSi9/siiM57Ct4zVx
C2vOXcQmJjnxCy0e2UqlkxcagodvgBdhPJ8I44H3CujtnZYK/w79hHcs82yENxkRK58NHiGCkvin
6cSADEr4qF+kH7C7nTTIVMX2xm5sRi2WmVEyZyPLZtI1dZd7SpFbWZhaaA+2GgMTsli5+yWnso9r
qmXFLAk5AXGtACwMuljujaCPWk3cxcQM6JuakHpk0qVHuC4AP3B/jRZT9LMaq/J1WMN2yPEk3WdD
XCeh9tJxbqPR1B88FfnLjkSy5NqUestZRMQ8YimGTm8593kmI6MHlJ5odjpzJhqWfiqbpn31p3a6
F1xJFqoh0V3ApcYSQdqHdl0sMXkp0D/nHjWGYgnWF0Z0Jy2B6aIC3bmydzX6+tZnJ3JBdehdNwTU
gcZk3LhO6gkX2MSMgd0DgklHD/uiTR5BI+GiLwfTOSyRRVAEel/RBbrRQgJTzgxPQ4GoL09oA41b
mjj3NIqplredhVYoxD9Wkko9sabbGHgWyV10KhwlZmvK7KlbavUBSAd9ml4WwxsC/jK/cVSn/NDQ
13kwExn2QnBX+hvVLL525riVeaEAKiPst1T2SNSVfj3SiikwopZMjx3v79h6me9uRvKAHiy2UADO
EoNgsWmoGhwD9dIH+mhQcHRk45Ia6UJ+GcqufiaOhWX+rGPmguMcTxu9KepfRAP/f1f/o3Dw5/71
sv78uXieu+/V5z//yC9beSH8L4YrTAttt+353rqv/0V97vtfHEt3XN11HdP5ZfX+q/rcZSsvbKHr
YHTNdV+OWfVX9bn+xWNizDrfYX+CYNy1/62tvLHu3H/fya+oPGTsaAM+GXkruGUF9yzzRFN1ephR
ehH9oDHZc2fwctx/AcBVlqF9dQj0CEsZz2QINm2+zoPFNSvu+tR0lTxqmemdFGNrZwyqyynaMNMy
zqNGeM+wA8eTRKeh3EZeWQWzkNayAXynQIu7MNP/cNj/RBzzsyzlz/6UT7ICv+wogazeOmmKmSnR
nHnNe+cKIqZYWFnMfQ1jLQgI8ejD3OzsI2zA1ggiTyTEBrBgeK/T1HtYSqftqb6mjDUweN14U0FB
Po9K23gaNc+78FkQf+OzLtDOmhVXezOVzx7TWSLFh7J9mkdGNb2ra1/7Aan1kuTu33i6VxbMn/2F
n7zL46g6pio4VZEuFoyzvUW9GlbFHD1DEvQCGL34ShQm+yYZ+yi3Svyt4+ZfH971hPiz115FHX9w
fE92pdrRq5cT+FralW/pgvS8LnocprbV/uY1Vm/6n73GapH4w2tEWjMxrhkXTi5zekW2Wr2kUtNv
3dlOzvx61Zr/6z/G+N508ftp/8lsUWWuCdjUMk9Sjt6HaybejYykfq+kQcjwPLjzocl6swwdfeTp
QyLsZe5PDJsgXev3LMuxlbInfhnpKw5eyxiWhYGF/1Q2Rl9uNL0DDVZ74g138XiMJiDcf3OM/uKC
/Uw7gP+SIGkZ1H7BZAkZ7tQS+i/Goe98Q38tL/vtoHymHTA0lSAgF7VHxQpvszqIvPmbM/ev3vUn
1AEI0cpi36D2kdFeCj25QQv7Hx6QT6ADP2nNLDHZMc0dQR1zG5r/Cf2Be6P36d7oIgvsEvIW93mR
7pKFlQOr3X99Av7V8fh8r3IK5CtgoPcGkiTDdMil+0+4LOu7/nSTyA0SUFxvVHs713frONbL5r+5
bP7qXX+6B+DtSEsMet3eb1eQevYuI+s/PCCfLn1iVRUA/0Tta89/qYsMydXfUaT+4s7lfb7WJ+K4
M/P/cnYeS24jywL9IkTAFoAtCRI0zTZqI402CJkWvC34r3+Hs3ihwW02I7id0LBJoCrLZOY552Gt
TC5nhJla5lznEnqsi/DPTe/TXtC7RrpXNIrOWr+N+pn0t1m7Pwx3yL3bPn5RiZklkLwHLqj9fKL6
pxkbCr9q7vZv+/TF5CxcJzMhJ+PrBEo/O8OmbWr/to9eTE7oh7nsERf4clQ9ds7cYpn1822fvZie
UgyNlo1JC+qSHqGK05Lab2/76MX0dIoSz2IRtz4Caq+E9CmRQH3+0eeH+sEaZxv/XeNmJHxUt+QE
FUiGXwPqxHdBk7pvtKvNBzu0ki+woG4hVxEL7MWEbZKpTKOZWTXQOzFroRdP5pXfcSEW2IsJa3ba
EGJm4hHReVUMJk6z+MbRvpiwPRNUr9xG+hGlgY4AtVjd9sliMU2hEJl63Ejpq4b91qr9NyGu1Waf
R/QH71UspihlWIHNqVb6dpRw12dSuUBZQ7GP3ZgzLJzX3efj58JzPx9K/t4jJTo3xw7liz64BnjP
Ad1kna2Mt71VsZivUUFSlhZP1qU6ehHB+1Aoj7d978VsDdzQIbnjSr+mmoCM9fgVxEd32x5gWRCP
0yLLsTpLPwM+UnF7mJn2baFALOZrBHsloqZR+pQuNSvUXK6HKiC88XkvJqjWRcbk2kL6ZCeOaYXK
XXFvfCaLCTqWBoMwOw8Ui9pAIcoD4PNrp4FLo3AxRRF5ZxjXWiYSFA2Hi/gp7G7bhVqLOSpD0DN9
30mf7PebW5s/z5LZm8agtZijtbR0bD6j9HXs16njrBt9uC2yWItpWXdlaQYFL5Ii802l/0O3z20D
0FpMyRLJRhRJYpZTGHsS5hs5fbnyOM6/+4OYZS3mpAIWkMJzxnZv2IZXYmQHb0Tz4TBE2RP91u6d
BBbsruMevD431Yn5oNG0ubPbkBprenLSc/d0aH3rnNH5J+JaDX6xMDzalOxHGlKCiKLnyv7BJalC
lagrdsoocDBIStjcWNJrl1J7S7JoPxstUHDLsOivBmdOtTV55ygeVLIdWv6bLr98K9Np2g26jaFJ
oe8MWBEtRdiHxR4XV/ceZxa1F4MjuTFOKt1+GUVR4rDIVIC7gqIk1VHaLzo2LO48SzHctsOxzjPk
rzMrN9xT4/YsVi0opSArPNmIG4frIvTInI5HgwIzv3KdL0GpflED/caPXsQdg7pHhCwM1yDep3qG
CDC7cSIswg4cgaCtVD6ZlECFxK/7iavqxme9iDraub0rtUnNAE5yaUU4dz0H3fOV2fDxZDAXccdu
i3GmuUH6RhkcSzM+gJW+bc02F3EH5Uog86JgjHSkFqTp0HyqpeHmti++CD0RPai0dDKL7VnfJGI6
zjK4bZiYi9gjWZWgRbGpgZpAKo3qgXC8LayZi9hDr/KYlpku/S50NuMoPAogr6x8iwa2/7/ION+1
/j0nld6lalJVpT+6U/QjmM+Fg+ZkehHppZeMWIDbm6JStGKJPOQJpylDpXf5ttdh/PePj7JJUJ0l
xOtIG460ATgbBXTFbaujuZi4iQTqZHO/ybbb9RAZD9WNE9dcTFzW3IjSYo0XIrNdST2QGxo3vuvF
vI27IbWo/pM+qVqsb9h+43i47YEYi2kb5GeKfcqaDmP/Af6XT6bjtlBmLKZtOolmREsi/UJvHvHg
bRQq0K6M0fNQ/GDpNRaTNpcU9Vnnrz1i2avDg1a/3zT8jMWUdWzKmejj4Hm4o9fqOSWf1+bVpe+8
mLKUDyHN7vhomZyQZpPmkldC2PnLffQ0FhMWKCZtAwUaWSOw+00rHMVDeZlvI9sYHyocpzeQnDkP
G4u5CXBltijDPc9NSa05XTAOuckrr1Q7z8GPfsVibupKUZFVDJmb8yw2qT3OG+5WAu73qD5QK0qZ
dcrSDg1Ki8PYj822s9D1TpZQ/5huLW5bbP7lDP21IalGw8wnUHvnCXGK1IK2pvjqb7w0BJYz2aiq
oVRZyXCWPI55+1hp0ZXmZv3C49MXM5l6pMY1NdYxAKj0LnAJmAGIjPQ1xaIBtQqCHOcsKnRg4pw5
Gvp0U4+Vskfu4T6jcGz+mWJRHOj/omFIFe6jTakVe1keRQ1XZq3igNzMZqjflTSqHHO7Ca68+QtP
5Uyp+nu9maGhJgVQWZ+yEPVgzfSrWq60vVtmtFjix+n5lAgNutoXCjtMMCnWoF4JzOeZ+78jViz5
49oAJXKqHFrilNJ5NkfZHqJCGD/qsFdu+vb2sol8gnVQ2zlvtWabyVZ/1d06GPVFDM3KJOtIhDHf
qO6e3O+kAW57ofoiiE6UkbTCYsHKW2Nc9RP9nnrbnm55n7a+CKNaeC6Ps1OOiphX1Ll4Np3uxkP/
v2nevya/aaqZQd0ktxUTJWlOS7m1FL9v+96L4JmFNWWqwGZ8loBDHwyUs0Y0lt724eeg8PcXtyIL
003V75u6LF8oUzrbNtXhSkz8V4fyvwOdorT/fnw94QonH9ftaZkzNzhxqdrplH/gGFB4r3fxQRu5
Q6MUUT1SdCIfYgNAEbWiEF71YjqSX+r2NCc6O0hk2rE3Bt0rApHspsTQbts36osgwjl5cGilhiFT
NQZKNbpiJhasK8/3PCc+eADaIrgC/Q0Ewhrdn4APH/rGyveJ0lYPLf3inhLq5bxyNbqOPn+bl/7a
YueEv4qGz0TV/Qab5v3g6uLOHWPzNGmOPEXCOKdIB3u8AQDPqq4t4sBECwzqpHONjI2wSu96l+5h
3tDnv+XjGGlri1gQkHAVUD+NPaVXlV+rrbqnjq3xpj4afn7+J8wLL2cRESKVCioUvwjmZuovMQn9
jvvitmizhC1Yg+gyJeJYa0UTmLXq2xnGc9vXXgQEGi7oNC44winZ1lHf9enGx7GIBZY7leRGHcZq
kX9nB5jeO3Hl3Pg8FpEATt8IOaEz/IKZ2+JaX9nRdOMO+d8D6V9RLM4HYISC01leVkeuvFcycfyb
HvbSD5TMRVP1VkShDhJ5kGJc+j/3sXVjom6pCELqRnvPNDNMQv1+4FDlgW0VV6bQv4Ptg+ijLmZo
g96pUkDG+MhFk70tOGw7TkfXfKlrh3PzKveOYFASdsXPNQ11fkEj19Gl7nE7AhrbSCQAB5bK4Npe
/cKM+x+zkFRpLHIzw29jSoVELxMKHtr956/qQsRQF9M5zHVWDj2R+6gpsbFGIdQju5upjDTj7PXz
v3Ehwi4NQ0aYUz0JTGBf6GoGvLzOvpz3t19MYxo2cJdDyk/05vnzP3bpaS0muqVNBWjl0PCp131N
5sEP2vTKR184+f3LivlrxhQjhjYxCN1nhru0ZSW026rJPZIN2pscIvltv2Ax6w2IWU0mTeSbhvlH
tfIdqcWboiDrz3+3FgEIlaluo8Z3nb7cq2M9bwZafK+s2/8eTf936oDU/+/HpxClZj2da78cDWHd
0dSmvOYgZ9YUbFOPFIESe3OD2HjkyBffKT1dYitQ78ZqDk3jsZnpvKONZZ5O/TjJP5TLFtspCJt7
aDTqA2twseXuMN877IZoV4Jj5VTBmtQ0pcZJC7q4w529neEd33WJPZ0K4ZZbE8bsV2lN0Tqh8uGr
mmrqlpZicYtdhF+8LEqsrFyppyRs/Bqghq+76TGI9NsqTYR7HuR/j7jGiucoGmufcpOEIvBYIHew
r6X3/910fPS+FnOlG9zImZqo3JMLFrClDZOW4To9oiGP/GzKCAgunnYKt2lUn0HjBPqTgkVlI4Fc
H4MyRDSqs7VEegEbbqUDv5Vrdy6KLbXF6m2VPGJ52Z2YcTwaltr6imr3d250rl3E8Hllrfo4AIrl
fbc5zHJQ1PQMmVA0v2v6YpPR+bAte0gVt0xosXQhzZB2p2SOax8cL+tDRsOpJelzuO3TF+EC3n81
4L3XYV0k8ZdIcbujpqTXbqE+jt1iaUOKHE22Cq0+vh27I37IyniMJKEceaT7RD2l/Yoss/j6+U+5
8C6W9YIm9+BuP7jzPmNQfe1dYzhmUz0+qtRYXnnd5139B0N+WTeolnFUxZk275NUMY/tYJtvNKck
L1I1s30F3nczgX1aRxqO9M9/1IUn6Jz/+19z2E5yvW9p8dvLZqZVqsZDCxEMyMTmXJN6mPJyfgGT
WF89nZ4PYR/9xEUUTjqpwv0SM4SwvqR8oYD34AxqDO0aDoZHOjHYILwID7FBCrDrVXiIHRqZykYz
kpuzeQTtVW5il56zcshAo2jJ+wCSOFplcZ9v0NLn/4T0ZK5KZW7ve7uqh60KuPluhIjzZtIs/6D3
EhcJPcKYRpogfGhL6mGbIHO2bK7S09SG8M/mBhpJCIl6LVpFXbsTMEd4M9/bTik9Y+isU5KB1/38
NVw4VotlhWSpRIFqUri0zxxm33p20/BPA5pcBXAVKd+ZReG+aDTVo01Ufzdhr53EMLfPUeWmb8og
qseI+6YVMlesYICPN5hYXGUdpFH0p+2glnz+PT/evwhnEfITumaLXnC0FufDL8nPU5Fr4ZXd3sc7
GNB2/x2LEX3XHN16BDF1OJ2M0TFOIfqK7xVojQ2dfNZNWxixNEs1E/24Cdg6OpybjO7IgA5g7nuu
vMpLj2gR8aw2KWU3Zt0+1Ez81tjDYjo0mym5MUYsbjcGPdWxi8huX2qKDqVUmup9i1j9KZrmM9rI
KHFMuah9I326to043218MGmXRZloHtB7FV23LxQ7/WloUUHzO/yr9ViGwNcgCP5K5aCma6XOg+MZ
vVTdNuDsxf0HrrssKFmt6cp3v4+1ONGadE0B+q/J9qOftQh+Ln3g4xhG3T6S9KCtXTXpj+Dmsl8m
DVPbMA+70etUF2aiQ+Y9zYV1mttq+EHLF0UWN80oexEPXbalpoPGxmemfusJUWeaUHvl6V1IpIiz
dOHv8O4GDk13td3uB+A3E8DXY4I9R/cqYAZ08kkzo88+bo5BnzQeua7Cs4ySoq8CxgW6ISAmn//K
S5s5exE42PGCn8q0ws8B8m7oP9B2Dn3WbLupJfEm+mB26O7p9ydHfjdaEbIjY8JAH5W6T3tA5qGg
yaG98TVJ+rdeLqOBJucpvJL8vLC4L4tJDYoOiyoeCj90mnAVns0GBXZpGDeZeeVNn3uNPpxF+n9f
Bu1qlT4Vcb8fAvb6dNzqrZcVFg/BKrBnzmbvHAwYvz+TyZnGzUC/XLGl33relDLipXS98dyMVAhd
64C4OAEWsQpGxmABPG73fR3P741wozf6qABc42kdPDMsv0TcHAGNOPcG6rgpqBICg7BSMJRd6yC5
sOexF/GskCm3MU007Zv2mzbILW2fa7OaPMf+qbe2P7TFlZTlha3OsmRV9oGEiWZqu3RWfHXuui24
FHWvwVZel3MUb+wyDq8E6QvDaVnDGqIiEJUjtZ2eTi1Ai3k4ZLPC6t21/ZXhdGG1XJavzvDLsdU1
6m7UTW0NoQ88iO685RaVGGRIb7GAc4Jc1rGekQ0N2JHcTyZjbY/d+gzQ/DwonOf+B+FXLIKTnTWj
UHo+GtoL/en7Edz2bZ+8iDZO103NPJiZbwKK2GNcT73enY0rn35pIJ3n9197ZiqFa7r8p8wH0Ats
KRXnFrIYMMQ9F/LTLsxc1d3A0fr9+Y+5FDfOGOK//15kNpWRJzU8iTkRvkx7+3cwDs2bEOxcRnq3
fVeVGVbHmHoQ/mWzh5GY+KK0pNdHeRysUre+FjMujexFyJjNxoHE0Aw+INyVDYHGDDNvDK7lOy5U
HImlvAdYaD5Hgcx8VTWUbQSDa9wYeNCAwOToXNbwwipf7YrgUeEUnwLWa/o/UW0N17JHFxo5xbJs
Fta/pnBhOvioabxCzzQYxag6bJXd9bRxxUMWZpumLh6MYdpTJLkhdbV105lCi8DT7fAP16HrJlGO
UJDsOuTATvtnIE+0jSIvEwdah6/cwF8YiMsqXMMSYSagmPg9lksPSwxQpyS2MJYOdJPP6jyBfgmv
JucvLRfL0txYNfoU7Fzmu2bmSK+zOvWXPhjlL1QSLSdImg1gqrnWL2j7829t0LQAo1IyyoPWy+ZK
GP83Kf1B2FiW8WYOWqIEnJ8/wXXXV5YTJocsKxIv6K3kJ8ee0Bdpou2pt0Nn0XmFPfuDS/Y5Kupw
Z6MuKzzIWTBYTD3ZAO9rVgJkNhyPEN4UjAfj1YZdSgccR9F0hGZEL3xVv7XKGDwnk8pdoDpq71bZ
Qs37fIpfWAPN8wv+K6I0jGdnxChAeYXMH5K8srdGV1PXK+d5vuu7zjqgE8nXGUTZK6m+C/N4WZCo
KNKoWqHQ0ALNh7opoaGdojP1GBZx/eXzn3XhbyyroqsyLBWIiZ1fmxxNbDZ8m6RMTE+bZLv7/E9c
WAWXRcPgE03RtGrnC+SXXmTp3R5aWnpnj5F6r0AMvRKEzyvHR4NuEfMBOauA7aLOT0PrB5TK8B88
1s7rbT9iEeDTGUwqXM3eV3MjPoRtMdcryy47n8ap7NEESHXlpV/6FYvgPeaBNCKyr75ryy2XEJ5E
V/r5b7j00YttnFvkzRwkYe7HqvDSnlXQurLcXnjFy/pWojBUYiVo/Wy2g92cZdYptsrwbI6ylF2a
2+Jaav/S4rMsd5UIfEPZ0RLc9LLU14bSzZu2iMejyblkM4GV97qi3JGjODjV12iub7ySMBfDK7DQ
rACeyqlWGNU9FBS5Kyw53/ZulqWu8DhkzX1NwWuv7+c6+5Go04+bXvuy1rVQrBi0Wl/4QygNVsxR
PXQJlMXbPn0xqMK6wljkKhyOLeAcTRabFDdHXz//8AvRaVnvWiZqMMSYTP047O3TDL0Gv5lpPeNE
075//ifEvxv+D+LGsvLVVuCu4iwrsPgiL17NBk7MNcymCaqiSPeRq4VvMNzTjTqYxX2lVckxDaGv
dDqNGp42tMNXyBGww1+NQ4LWuzGUhzJFeVcGUfldddAc2HDBdCS6bYqbSnG22aC278kczfd5MLCr
trv4h1pN7rYWOB5WUnPnd5otSHnF0E/ABXMMh3pPe70KQbJTvNpS+t/JlIxbE/ro1zQyxicdVS3X
qHoCTy+Ru7YJpmQdlnW9ipTI8MNOT587abOUyGzeSW7uZP01QLoFTGWIHpyxgXYO+XRapa0V72oT
L9iKa8v5vphNjQH50s+Tmq20XCc1rTpu8zV2gaittGBKj12jQHMbrERVOeSEyg5OeHbP0aGADSfS
V1jSwb0yY1UpVABCcW+axapDuYwcXM8xHw+9+qzLETgVNY2vpKwj3y0B1kENTNVHoQOU35SRmTzk
UZicLAAYO7wGgbGCi12sz0dih1wkuAuoHlJHcmA1EuyrYuzcYQ72HMptCIppvEMKOU5wdOT0nqWR
fkDQZiKKjoB5rTBRDJDPp9wVT1btAqEa25yUy4xFLJsm8xc0uOSYq+e9JEK/7jQOJszctO6jV8vI
s2RLsBuBpIe6YElVdcsTmYKwWYlyF32xBiwkkbX7TbEzcewSM1oXY6eArLSAVaa6o4PlQvezca3U
8LohKndcNaWeUxvDSwLCq9iOVsX1e05/lBWT66hp0yvqIwA9o/LdIRuRPriAo1dxEczGCip8knp4
g9ADJVFZDi9dq5ngZx30Bgy0kZppx1TLtRHJ6eWcIPyic09oHwfZadMTXE79Pah650cetmxYIbha
e86E4CZtNeKvwhbxEd9n2saivgQxtc1JtxuVsAb9bjUalNJUw4vMZdb3LA2zbGXbWfWq1Ip1cjQU
GAVugxdAhyoMTLhj2tjDT3R6FeRWKcWWUnrKY4XoWtMfODD+0HQ8mqse9DnIj2YQXjm3UOmzxoY9
Z8+Faq2t2DFXsgHxuOqZEzkpg9zaOVC/15zwtWM7G01vrPQqtGDdt01+N9AntcbRximhqbj5ggnv
OvafSs+LiHsIxABiTMdoF6En9wKYe7uqNdD+JWHRbF1FC3vyztCp41WNyGk7ZSp00gTEUiWc8T7p
sngHhzTyqrRzt+Dth0PbGZOzN8lgO14GiAoGd3/2n2mZEz8AMbVPLjqGVeWiGjVcBaDuVMbnHiO3
z3ajhQOii8a52gapJuN1gxXpFwiroLkvKjqqH8ZE6X9C150L34bK3G4GJ/2V0ax7yFBKxKdy6hG9
6UKr1TcQTX/O1rjcK1gl4OL0uBk9qcbiYSynZKcMk/5eA7p5aAD3P1i6nqwH/FDNqpxCOG29rkza
KumgFq4sOsnf0Bk2D1yH1U98/eZ3Hzpt7yuk7J8HMMUv1pQB8xB4XdZtDrKhZRjkFORN2h7sZHbO
MtUHqxsbAMGDUa9s0+ST5xjqEMNrjO5CBXqPXk/aC+l756GserkJ82n80pscd7iVTO0nSiybdRiH
uuJlbhp5JV7tB6uLyNDKuvJkPTYHYLfYOeOuZv9m1ydapTMAm2P/HDcapHpzVp+4yMTHzt3XyqwU
DHFKrwi86LwDQUHujt6DGk3FGL2rdaYA1GrEe2Za9i9qRthmhRHY+9ImBqixCRRMF5BeI4Pzppb3
D3VRmttAhGCZ4ywk9tsA+jDGzz2s26o5NFpZbHjp49EdqvRJRVG3AUJWbRsV+Sel9CbK0TRv7kEW
rmwLLdzKtdPqDor9SmQFmM9k7yQcvehYL4wNSHVVX4HLD+4a0+l/u6gUvK6EsTjUVogrN1C9OjFt
ULVGEg6b0SkjYqsl1qE69g9SbbqdXlbFM0oZnc0vkb9dRaNpbMukxINa0VLjqwCPDULBnH4F9NW+
1NiUa75Wqa7xEMJmRF5avEZVi0KwIyKuUE1Ej21GexT4cSPZMKEmD6AMgl85x/fjONY4IuLQfrUG
u/nT91xnkOWlVFQBYrZvRQVhzYpZ5CioV1CYABv1Aiuzf+idNIB9SiXdl+g61rNQ3FONM/mubKv4
rXXykUWrx5DawSx/VZugOjgT8hpP1WdJWIToCRqv1NGkdR2VR0TLDPhiF0bRI65VUXodzHDcn5Ey
PprRQIpqtkZYnOmUb+0wNdfFoMv7Zg7tk9rwjaORpXMdZmZxmsHcFljGJQ7l2aB/ItDcx1FT+n0E
JAqlj+Uk7ADw+Clu1Zwk9wjYHeZuXDV9BS+4qNXUV0TifKd6hYoR22p+TY6Z4ujWx29xmHQHpUvD
H24QGL7rJtpLPU/9ZrDCwaGNMKGXwQb5vZqTQX9XGzs8THqkv0eY/XYm+4ovLYIBz8xgBroZ2o7M
7g1/FAApt5lTFq+k0BpfoITZBalSb01Ysn5RJM4Rp064cmzJsj3Gxrpl88b9AvJWTUdeeI9fsnae
XHe2es8sTcaGgNCZ7RxhpeCqUmdQfgsK6LwRoGvrJ+e6r5VpNY4Xsxd7GkM3fTWcoPoxUuuJB71v
n2vuUF4JqQjuAg2gnle5bl6viIuE3yxOH6PyPbWMepfj11n1eKIwu+jJXdIa7Zn8nRQekGBxB+F6
MOhcCcZnFKSNsTYlwT1rzPoQ19nwNOljtgUeHAabM2D/vdNSY9OpInAOQzLkx6JkTwa63K0xasYl
Yi/+X6NauxA7nlCGALWtIWs/pIla/lQqqXxrZW1/adFBbrVRF/tGKjQIF4p+7AL65FdDjDRqTelj
84aPyHG4Y3PZYhnIMb9DYiInMbsjqP7GKvrvie6GGwz0iECLNKkFJhOjqtdwpCx2Amb9GGZTG2zK
vrP8pnInuqCb+qgOwbTD6Jc+jNyYFtsQa60/6wr+mYF0NrD+Mhj9zhbpQTT9W1dinjhnS3vu+Ozy
rrBszHgxqvufqkYtHp2Fpfm7DWsMnUkgLcyWCB23qsZJMNYG56Swm3/NTVqqOlUvXmtTybttY4YK
5NwaoFSIUG8VdxNcgBqGa4FRtIoxpFXUb6wqp6LdWkoYY+vRjEvdi7ogcQ6jsIzkd8duG/73yCVT
mZXKcYDiayGuUuHFljR2I0g1Z183lNL1JbOrXOsG7E+/VQx3LUxTyzedqyUzlWBxdLLdZvQT0i4M
0CQq+hVKXOtAAV/xC5sRV2iiUn7Gxgi4PswidrKKEvQnsE+Kp0QoL5BrKpAYDRS5mFPwQ+YWzsZN
RsmaXMVBxkGGhrh6YHWzpCC3HaGkzCSVmW2Uaa/hbFq/wwooGyx/GLRhVA+PQhPua1JPeu61I0xc
atxA9JcmaH3J7erBnIjlc2tSEjlS9GdnNpegbS+KOx3t3VcVpaoHqfRsrWnVU82bdVZqG7mQ31Kw
9GvSnDSHFtQurbs+Te1tqE/U1xlOHoJgH7SHIotSv5udbejI9D1rhtofpjG4Z//JTGoSHJrp9A71
b3S/UIAtzJ1RycbYVehVfkzBWf8xVSMqNiCgKuqVSsHxO8+JxuNT4/Q+iauK7lSS1ANT0rLVbVTQ
VV9y9N65KBKQtxYhFSZxBYKTc+Css1uLNOV+7No8vA8zbV2AXI42E/unAVR8bVHNR3dzu5Vde9Rz
u258eu7mX5Yl5nr7+QFSM6zzFcBHJ8jF3aAz4hZjkkS7qVb4YdNcougie3sfN+hAY82eNuCSu4OF
xOZ7NyTSQFPf9XtSEe3WiGLOPJJpb9vzqELolZWvyHNnv2Z15AiyKC/haUOC5mgz4utNsYEwWtPJ
brbarGQnHsig7nQlEPnaCEJygGmr9Xc06LVoDTI0TivDAKagB2AsthTIJ49xWlY/U8UITsgoUFUr
ZclGIZImyN0yOCOZjXbu8AIV6Rv+vjD1MsVpvJIV4HslR7ejAm0e9kVa51RIOua3ALLpExOvuytQ
ZjPfHUqAWg1KLkuW7tx1o0hncIhcE60toigMuUlMySFCLUNw11IWRsFVcJoY2RMFBO5r1ojhRSHC
vAwiiHa2Ys/DpnZMykFt8CqJpwUWg8sW9T7Xm+hEwv+8A63yWuAsinjG6fnfllzmf6tFhRakxA30
pwFv/AfS4xCs6OsTd6BmbfuEfDw9loMmv9Mggw8a04G5nyx9+tJFOsEHx3NUrbBNjsEGrH3/A12U
vsvKWP2nIafzzbWoqG4GW4+2aBWK17GR2ne91zmzxna8NaygfjAJdLHXp7RAnSPDkFIcWYNrzZxD
UzsWOGNUKDDSRTu8FU7pPrWWMb1xRH4LBvqUvdBO019u3Vv72mmN19zpzPtETpk3xwbaWCUrM8me
3ASzGzVV8DJMwgrXDvEYf0mikgWxkBgC4FYbNruDua9DHABrndqNbFXOFbexudoenVIbn1VhILKm
l+2UcUaRK5TWCWb4mmO+V5rG+XajV5G75Wko1O0ACv5IiRgJFjYF/1htlHyd0E5rKzUQ9vcgM1pj
PXET8ptLAcQwSsxl3Z7LfCphcjdT3myltbIVL82mYrdSz0c+0zGTo44bzje4eJ28rlODV6XV2SMB
7uvue5Jnw2qqXRRoBcwQjstQ3CGiR0neURBmjN+gCmdPdZxqxzLLmwMaZCkxGlr1g0KXzrHDGBKu
sWXZOUqbzvxe0xCTUjVjo3CxQyW8j1oFPxruneBozXWxDxTLfDQQtFvrBrQ8xXhwPR8o4mme20zR
do2mj3ehZtgP8LriV6qEnY4FpWSCVYo27YdEsbfStOOnJmZv6PWcbv8BzJbd29gA9yl7Py4upPPT
HpLyWU2GYK33U/bdLoyuWYH8Kl5ouag20FUbrxWx0a0aKt+ARpEbiOlikEmwyofSDD0N19WTQxXi
L9p5giOJ6DjxmqCQdy6750M/1Tlb0yrbNdKe1uTAnV9u4AYvVl213AZA6N100WTs0xhP6hpWv/Yy
dmb30GoxJF5OzYhmYvkN6ADq6tCQb1CT5xo1dgkws1ACSa5m0NEQJwVH+Uit5Ip9NYp12zV3Cqc5
fdOx7Lq0vhbRTwDy9XbSrHpLJNcGT8tNHcp0WOh/8AD1b9QYWoZX15rzNpoUMK1lRcMxmNf+pwWv
XFk1JNs3uUwmrAp2PX0dbUUJKbDiikaJTPerO9fju1NrHPB7Nm2Y5ULtvtVb/feo9vjr24jO8Uw4
fbGFGK4ZLNgc9e0xcF9jkOu/3K7NjiBbQFHDuCpeSj01X0ujy9gzjc09Omn32az6gW8yxO5PS1ql
1zROfGjm1t7S3McWOHFMLrqaIgveLTWtZwBlQ7stqSjP9n3CmroBb40Lmmyk+EIfJlsFUHjjnzFS
xK7SZMdZITU3NVfgJyVtstdkjG3c3VMbv5nctCcbwuB0pwDLCthrGlyOBElGyz2qjJozhdJJxAyl
PrIKqtXYcvDLVTrDU/JrW+rdnVMSqXHsVxy95KbnpuC1cUd9l0TnPUjaGMba0QuOWlaA65xtRJzc
6aE2v7e1ab2lsra46CnceOWmiXw2ZU6Ei2Zt4p9qwfga5Up4knU7n0YzoMnUHrNpj1AHnCj5k4mm
U/YeHo+oeuDCJr7TB2ElKxg6duUhW8rEBgaK8ZJnIwvcAF6clcpq0awmQxkCvSDLejZ/5uKkYzjY
xmUUHGhPKn7aHUY5TS3U5kgwnFCotMLQvIDrCx8ha1muUxkaOwfDzHNRp+VZIJQ4u0G4I8R79OGP
qWnOWypqzIeisPN9Vknup5DjqWKlTo32rdSpgVlBPeE+K3Wxg9GGtqYvIdjZNMnvjcjQv/RVmt4V
cSnh66n5Ps2ngvxOFN/N0yB2E/rArSjSjLpxNd1Pvakem06tHppe1XZRW8G5x2Fl/8jwwfvMARSw
3AJMFBy0FNK2Ts3hfpyzmf1DWRJuHErQ4449Qxi79mE2dYy4itl4zVBwG1IX87Mm8up11GYWzdRy
AmRDcfQ9EZ0ec7hnIHedHpYPMXLmaRV1uUpTuUClJI3aifeAUop7FjWaGzX2N1zAkZn9P+bOrDlu
ZEvSf6XtvqMMgTVg1t0PWHIjk1uKosgXGEVS2Pcdv36+VNVMiyy1NNXzMma3rpmqRCKRCESc4+7H
PQ3M+Bx1HLa59mw5fXFoVGkc8FMaDvbAHNRsrFHuAaHrX0rJL6hCZaWNoZL1zcY2DUJJ4rnY4JBA
HV3okx+Na3FVFlQOTEJqZP/iCkQ7oBHFxFJ09g1r80thOlQZFXz3lZI1CobqVZMRnDcB8IbkuSQ9
vZG6ivUW73B7T1NGanAmlplnZBKHhhp0PuuqSYciX8mwEbwx3kfb1ly1tSiDgczTTaN04nVspuQm
VeR0WKwcqLruo/E64x19bIGMCR1B2GMjv9qs+lDujYKUe3YqZh1ndcXoqZX070wW77FI14lI1tVd
j8Eyza7aB33Tm1S4ZCURtDpthqVJtlgmOA8Dn+nUVrI7EWoYuramal9KeJcdpi9NYM3sGzJrn2Wa
yfu8UUlriXNCH1FDGKGXqrF617WNelU5q/DiWrYHTmxOtc7RKD5Icxoq36i16Xk1hXKDx/2SBDnT
PQEhbKEPM5KQeTknzuNoo2YhjzgyJCXuOXAVELDw7XFqtLvESvvh0zK2A+1HqK52sCy2vQ/NdFl8
pTYJho3VPjJcG70jJWNlNOlWmrOwSfMY5v3QErzgiqIS+sGY+va5sg2lPtmznWzjoS1eiu+PviBK
hzznvMk550qCNtzYEDQp4zIqpyFS+448DprQe8JH9SGYByjnQCfS0mP+I9l1Zj8EUoTGqYpBvwTh
Q6urGk5ymRETuRklfIZrTRlpR5ZhgiWs59QRsPjqUa/EuAm1UTlSCYjTXErTW4DYgk42c0B5NvgS
LOBY2LF6udSJ4dEcOl8GOyJgio+3Swpwa7tN550BGAlEkBQvDFnbXlyWxV0+NPI6l32zFRjnPyz0
iR31WlvfL0PW3ZAJ0j/YGniPgh/EttCs9oGI85NCHb/RiNPa1yJBWyI4Sw7G3IzPTUMdbTfpVUwu
05PWs+WAVileSoTq0zBXsDrNRJrPOi5fWgti26hBGd2IXfPaTkgucPtOQrEMo7Y3Wi26h5tx7kVP
JGXHgNSWATOGv+yacDxYA2RMFg6wiWuMxXKbma1BUKPRfDGl1Vau0scrpzfGyEGhpcn9OjHBl85R
9Qbwzlk1L4NZBfoAUZC0g3ltled10QKCKMSTJU3l91iLXJNGFx470SZmUPVOfbu0vZSgf0pzsGNN
BcFBdMImGIn5sCqEndFWD1dMBpJ11SGMQZ40k8ymOkqLJ8qU3YhElXfQBOEF4T4MsGaRkHcEezh7
ogZqPxdZ/FDO2vxILmEXdPraAs+JYTOmmk4O46LP98xvdi6oQ/y5UtpzAowgA7awUPjXnXEogHhe
+XedDw5S3ORW4RytJu58oyX2CjN68iwjMwQcsVLfjiSD9kMU7YlDaba9njFGArmauVZSmwd9HOKL
Ri0cyrzQzt18TtZjXbCBeDGJglc2gPRKHFyZga3ySIIaSq0gnbej0iWgYvWUEWCiI+vjOQlj9VC3
/bwjBNu6JMZJXKZtwrhGK8e9xBb7lJgJbip2DInAedlmj3VNWi7na1jvh85i5g+6YYKcoKC4hWvD
mbO0E8xj24n0jCIlEwSoed4AJdjPJnEVwTpV9g0hWa2DZCtLkQXVTTthppiWr0mn2PBBbOukxZeP
EyTpTkF468cgZytpUA02I8RrJpjepaNCDFmkOU/gL9Yxstfa74ki3ZXhDFOTTk2FDqxTF3LT+uyh
cpyYzy2b1p9sK8UdtrC3CrnHX3DSY1GsJBEGKUtYbFiLpKv0BTCIgXCTLGJK/89NdOYQ42hVDk6s
UjwZ09LdSr6967pWkqBRiISfjCF+pulO7wc9zr4QBpa8CDNkawIon/wyhmIE5J7Lo5FqDYsnX0ff
WULzaGkloeplomGS24cn0qkYC64pu90IBJKAs9oIjGXhBUPr4HMgJTsnU6xvLMFyX6wlyqnBYXCQ
9XARAYsGky4bxZvI+vaMcFk+NY7WX3ax6CoOZjgDL1mddksZ+kTXOZ7NetaYytFWD6uW2HRswFmR
rBaKPSX1OsDIY5H2vJq9CKtdLIoso0cVkkj1iYS0qhjEkZYr36594WwQN4oDLjXL09IZzpOtzT1v
klUkuFE3cS1II1jmR91ZHStQuLnrxMY/iMaJXKREn67aSWMQU++0fJ9xXsigiIr+VkYUIaoYhiCO
TOcuZURyPxk6ZwU5CEfi4OMLnDPb4zR38wGmrrhvzJneImOqEI7X2mjifGLgUuS2xBR66hxjX58l
FXt4A9GvrctWW6Zoq8lc/Rxx7MLnm4IxA0x5HLcXwPnnHLPpyQF9ec0wy8B3sSbbJrXLaCcXMe8L
UO3GLRWKskGmYgMUL27GuCS9qlBLX3A8HRgtjnczN3NDwnhNoThmyXYZQv0ipX9ExZbTIhVz7hzM
lr0MMj7aLwBgN6TTLZqrNGv9VGaZeks8sjjgdyz2uSr6Y6ib2rVJhOMrWfRTetnVy4gqweqNXa+3
1udsKPpHQwjt69Sm3aY3I2ZoZb88lCkU7sUgnERsiqVTIxJ66vHI5g5yYhgczCmCBNJgtceZjN94
250TgW4ln7bdmIjl38alw1xuSErUfA1vTu6YZ9vu3Jk+FYVT+F1J9NyOCFL6nbQY79bYJtUdaK71
Y2PEkdEy5UWfDWLfGpUShLh+H2ChpkfdDvNNrTCC26vpDE5AwFnYo1QM8YF7ISYB8rwVThtAh1W+
VWvht9kMnQB7ieStWiUgspEqFSjbSF5ilQnNm7tx2Cz6aLwY+lju9D4fjkY5RtTWdaU/VampkV21
kq86WcTlIRjWrkqAmp1qa8plPIzzFV1BjWmXAdodt05/jXSS1Ay5KM1nstRqVvkilR3pQ9Z2ENF0
qUZjmruTKHVvTarsmpG3aAgSaeksK8JTaqB0CGISlSqC6ma1Hwe3T84ZgQUx0g9sf0wuc4TtC4tk
YC+sgTDwEqxOqC6Eb65aTY4DuWe+aKTucc5b98gmDMuNsI8E0VqgIxY+/Sl0jOLOBI+9akgLD7J1
NW91J03hHfLoQAGYHKDk4oCnR7I7FoL9Rpja3UJSHAsgL5Y7Nr9uTx3qAE+K7HUd+ppo4db0BrhH
xpzWXNwpTBrdZWaVvEZlYVw0DC28ZMMZ9Tbn1Tz1Jf62FRDlRhqLdIH0wldMKr5GdtsHJGhR9xYD
BB5lRNDHXQi6Xujnl3fYqswUQ8HB77fJmG1Y1SCAadH5iai1DT0yfVualgulXBl9ZgzXkd4se7j8
MJ0+4Zk832Bcy+hxbiJ5aYdc3eHApfmaxNFD4SVCtQF7v83sqfedrMivWsWKLlNbZmSyigIU3jJS
eMN5vBjjXpwSDMFDLy4M02sE+H2SyuRTUhRkC6rWWXpbg8cTRuXcWRoxmewTaxDPGbF6rQqAS3RM
zcaJl/absKS9H0WptOdQ0CS+IO2WxCr2f0KW5rrzywzYy58y8BchFkxs8N7qd2x2sUrbphZYeIbK
eCxKCwPbbrIilTEvzb63YAvvkZaEV/QFGpGxMXnMSj9t9LBUdoB9004PY113x7VJDylwJAcHoZGf
Z2fKHmKECfuqFu0xx7riUrS2eSVLBsu8XOvzILIiMuPh2FEUloSiZ25tJdkTm6rV3WkDAWD+ZKXO
VtU4jH2sckv9a0mkqp+rFQRpiS9uv2odgBjBX+c44XpSfeLRv0pypAw3g27YmvoafrImpFHXPdmV
vhinpPuk4wvgbGLKt9Rj+Cstt2O9mPyM0DUrOnGN+ZsN7u8ThFCOyBq4O7+XTsSJuyYPGrtwtKFU
7l8EgpxroVigLhWvJ4YP9lQm9HVc/HOPZ94RA03iDg2FVHbmHl2GVW234nD1EFE3+xm15oUFS8aT
FqYOxW9MR6U1Y6+3O8sMGvJnC+K2sjC7oFids8nDLYPU2P35geUKWV1oMWHJ6KDpaTAjyAi8chmB
iY6NaYflHbl+1X3Y1Hns223slD5DHozfxFXa5q6DncErtdagUmG0S7vXBoAC+MoMiHm0Q5pXvbB1
/no7UQQtsbUo3kpNP5AExBSXlhbh/VQuyYROxzKnraXO5XSImiyq3Ag3OeWpAp/ZtRqUNufw+IqO
x7AfyxR2wI2dmhDToUjMlBMvGsh/NxTD2EJB2C/Noko1wB83A17QqnzdCg2Z+9rG5JQla6tdr9BC
oChZrC6uVZMz1htGezGbmfWsmR2kUKnIUnP1lSALUuij22wJrU9dUaEwiRE16aaYfXsalkMhGTA2
nLP2owI99CRbGNW+0Zkxjw61PY0l7mBkWoqtKq0ckilOCd6OzXDcqISDbmpG8NDZlNMjD0xu2qHV
D8V51qhBdv11Wnrm2XQgs6vQnoxwR7k7q0FhjM0j6Gn/Bs5bPiaRZZ5MVW81IhPn4gJKB1lc1rFr
14q5+oTRUaCjDzfzqzyZ52+NMTu7ClAGbBy/i6+JulLsd1oUb9tOU4/MPnV+B0jHoSwjZ5uysJ8c
HC8bb3QUw0/DenhiZC27jpF0nVjK8VWXZ+qjNlbSrfR5PmokdV8L0kOJF5iW1ieTil6kWayTVDrF
4+SwvuV9tG6MtGo4eyv100qm2ob3f/Z0K9UuDcrbN4MQOiAYqRYPtVwGFhWsNV8t6KodlfJAqNf4
omQJZHQX97DMQAR2n8Eoh1Vd7RDNNM8jMpwLpUv7C/Kjv8FBhZcLzg/CheaMvjCfQyhoVqSSrOUk
IwtBTW3zuTZvjGynlDgHEKVnGpCnrRtPFknmjagvwAicQ6tJRkGLcaJ4iQl0RCVkRtEFox/rK0mP
CyykYEwFSP3UEdp1WSBBfzUHpXg0oBox5k7qdvRGZPCugKG5aFkiG4roJBiJVb/lBXTuqjoPr5vB
6IiIVdLNvIjSz9sF+Bpf7txB8xHRfePJYH9y0jq9qZWqfJ7IbCcDJKzgf8K+us3pTwxvYr5M/1Na
/4+C6D5VBf/79/PPvKDYb1EX9f/57+/+tH2rrp6Lt+7jX3r3M91/fv/P0VvlP/fP7/4QlD16ndvh
rV3u3jrYw++//6+/+X/7H//t7ftv+bTUb//xr5dqKPvzb4vAEf/113/av/7Hv3QkwP99/pxLJvBz
+z5/7vwTf8bPafIPZLKG7ug65YBhnT0a/oyf07Q/dNMWhiMYuDNM8+z89Ff8nGH8oQnT1KWqGY4K
WYFq/q/4OUP8oYHs81OqlBL+2vnX/77xmz/pX74zvmi+iL/+/GPglPwwtWRrBsyx7gg+IxcyUOS+
HyUhDA4+j1Bub4qi9Bq5muabEEurJ9tK3dooH0ayl3vJVn32jHIzJDecDPoA1p2oXfpgycYSwVib
2RXbG7GwhIojY0nWQoD44dHzBTtU1DdmW3Vkw2aj1tHM9avtZbMJvd9DATgkx4XN3aqXjuM7SWT0
bA61BgccC3k7KCbYy1mWEtE0noMombKKyJ10IvHaCJ5OWpgz+/ASXpILy2XHaKZmIdrSVvc2+itU
xOGbJjK6n+zMSNtZQ2r8VD6MRbGBzbmmf72Ozf4LOi6X1KKjYsaXWTq7RNv52J1uQg4ps1ECXLiD
UCuCuJ53YQk9x8gmf4+cdLp34sVNFTo0At2AIepvgFL1r6b2uXUqc3TVWDum0NaQEl4dtoG0rR0A
yHPT21chNXMp04u6ce7VbL5dJLypkvbBKvjJAToIBg2jGgTPs6RhnBKc9Bls5/+ChnqVfYiEeY6S
hR8xVj+MFa9uHdce9C8Rmh6mcvfUHLXYKJAvvVx3c2IsrmLBtmEV87ZAQSF3LT6j1tqgmLxNrOpr
1Kg2h+HkRfhm7DEr9ay82NewtjL7BL8GpG/ETFrHt92qbvo835v1eEtkMBJkEpatzwSZ4qrxSEj0
Ju0qbMQ0H7sYD4fPoxK2fEkzqiHEI4o+RV9kE9LEdeCSMlJPsX2XxMs9nDWcaLyNSkbqkoHmHesg
n3nNDQSG41vlsKmy3rVWgmTN+qCGZ1lVo10gFd0Xi3Fj0IKFxDXh/xVUA/SnNiHgs+4sNb+wGQFM
E1KfbQxGkMLDmSgFWgjkXfZ0qXcHNENBTaTMmn5W83wjrDGYC5u71u6HqL7oUAFHOJnd9cqTVdnH
qs7ibda8tHK6NgU9DyZDhOYGid3ddFEbzK0Jzlh+GwwSgebuM27icE1Q6XIZfVvJA2HU11gh+F2V
8eIUpNhbwPYO6LWGB+J8lWhIJzR5R2CXew57HsM7Eo/hi8rocrLzGwey5j6ekKrOGETlIbpQBmvM
YhWurdaBpioHizjvx7ZB8bQAuqOzctes/azw1zTFjl10MddFFXuQYZe2ND7lxahiZkB+cIKSe0XI
Rbh4Wy7qDkoIeUzedEZQwEi4wiJ/IYctSZILswk5WLCoDtsYZVBVIju39+Y51i4ZqQJqX5Ba4aqJ
vJoMyocoOSI53JGJeoDcm92pt27set63aM0rFRLVCpEVqVReKqppmoGrcIn3oN871Fbf5rTzZTFt
gLVdTSn26lT2Xt5eaRZy2EzpnRt9paDuhsuxOCD4iVxN0/xxiU8ZpiSAS/Ut1OeFjnElsiykK4oS
u1Gbv1lt4wHCQXrHbp8vlOsqdaiSPS4qHjRnQ3JMWXM/tdTS7QbEcUu4i3W+0bz1aIncqk02U1Zv
CcklP31C+mtcT62GDJE+r+IhkYaNLofEy85CGdNkp1RYp6Jn/YXavUlVD4i0zcNzfkZ0sEWxQ6Lp
JlhmuHonkgu9LTGCjq6WeT3qVXypDnOAMZ1fEq1pWs4+PufTGsZOQ5YfZxbjAzpdGam79UByeJx/
m3GwVxQ4BtnvRM/WTn6tKG7NhFz6tlnBz6v4y5JPFyB31xBQB6tsGU0IATrUC7lEfmUWRJSm+4gU
XnXJLOj7vki8pZEY4C5+mdPZgxSjxGt6V1bm17UlCTomItvFJhohfXtUCYVGqn6wFXFURXPQW6fw
7Oytzaz6oaavZueOIBUwlu70y1BNnyCX/SIBgjBpdY31pEb9kWBGz7IZ2WwjKkUIsbFiOZWNZwzm
Jjcsb17aWwx6v62y2piLWfgca/NusfTrrgOl72QA/fOAUxC5yxW4dDxdok7b62rvT/EKjzPZkH7c
W+fIbajYh94ebqGNLs/bEaWuT56Ktp+NN4Vg7BGolfDf17lrMOdIfDu5MVEtb5aVQYi0c1u7cesW
4cmqfJvDY1/MB2O1d+B0l6kOIzwygz6YPHYdhEeNN6NWnDWRy5OGEphBncLtuuRmmnUvMmC4qvUO
c9GiqQnujM+Ezkm2JiqY5CLMkNb1CrBXyCQfpHSxyIM9VzMbImr6jBHwhm3P7qfR8cIqrF772eq/
xFNfP4DBDuVuwu4IHH/SnVs9Tye4XawlYCot0b62jt5+xjomf1DrHnSBcVrzBlN96uJVl4SSx0X3
ABVpfl1KLu1SJi6JXzIBcIlGEs4aDoa3ES7XvA7DFMdw+E3nRS8mSHrIUece72AYSCByWpUwj7uv
XbQOEoYhmpIgDVutCmJkQ8kmRxc5ekntTJdG1qfoxWc1e0PbMnU4v8/tJQKjUPXyDq7JG9WFPSWv
ea8vCWMv3myhTWSetmp85VjSos1cGszPnZJJgUad0jXIbKUetjFyr2aDwUEodwxqC8Mvl6w3fP4J
6RW7Rf/SY+WZnOsios4bVKzuMhs2oleLrHfaw7GoLvNiSAEaVTJg9lWPzP4oysJELLhm4jYf2oHa
J0s6JKEWczFubHfTjCQkW5QdAuFIXK5AO9b2PAsE2cMWS0PdO2p4tXZ9ZflFqypGMDNXFPphlIQ9
M+QaEzhGtGJeOohRON5kCRUYzapqx4+UgVD1InZ0yy3nKYqvIkFB4fNVNch+kTLtUuIGIPJErT6O
RqXmQSOLJD3Yi4bgd0iSsdkxchqfGugdWF0NVNBTKkuNGDGXdewVXSTqIObEAKwkEtLZnx3gr7Fu
RGAWMo2w7PKFkQmfMs+qAgeTCn0nVwQD54G2ubmA33RexMrkPh+rRo9lLKEOgNqXHe8n/mcz8d8q
pIY55bZ2qQyWsu6IfumFB7KdooKbTPpUQzPMdaeE65wGo4Nc1xPVyFxOS0Cy6vMqqdNmWp31mzB0
q7ieJE5tO1ZEj3GBLo1pv4q+G7x50JWDYo/mcF07g34fVpaCxLtuYSOZdbI4did+FdLncLGCyAh5
echVSKK94qCaPpetDg50tZl0d3lhZkgUEjMWwLbzwDyHNAcmKAiwu2Ehr/UhFMqibszQqA69ZKzA
LRsAGoYvur6+AI9IHyBk6gnWJtLbHRhs++C0+XgZNtO4upqTD4cCNaPOlqszjGFH9Sg2y9jhTrnO
/XhR15WReiFFPPsKvPRMI140Jh9WHXJPyb6Hdloz8+7oz4yntkyNKEgxYs59VT3zZ3mJ+EDHHvNi
IBSgciclsy6nziRKVA3jcDjnpRsjspshy3zkFcBbkdau1DKD0vQMSNUxpzoV8NmMQi9rxPp2P290
SeKUN8WtrH1j1Uc6WkfvnpbBHiPXqcNpothICViTaZjZPueQMILQWKh2RsQjjj/rcXWuHSzGIOyq
sdsAyKN6hfkevw76bCZeMwzIunVYhEuGB8msRite8tMOdlhJOYYDZhVoF4R2ahx+uSiwfvFVdEkn
NPw8pRg1626AY9D9VqdkWkGpHgxEQxDBPXw9nF7lM3qlfQXRV7EjYoB08utJJIcxi7qLfKT8C6wy
LHN8iwvUTtIwlVtE1WuyGaMqejTtzxEr5AzsDq99MozmlRknw202IoDyNeTeCTmNkfNCBmLCpM3a
L9fLohB4EQ+T9jllnw7dHPAC2+98iGCdyM0+2bWhv+gVueOexpuB5YE61S+ylF0bhE1b6duCqZXM
ndRQpzIRUt3HzQz+WxA88WVRldr2qJksB0W4sAAApP7NDCf91UBg0PtKM+tPTEuhAesNWw5+tVjg
oUYWo4whVYxBVcRt4luErN9w9XrUlo1jmkwLNGtlzcyZ9Tb1AjMADL5klX1XdcYsXGfNuhfsGQfL
BWjj8fVET/RuSkoo0cOWxukE/NoHugZqzXRj5fbIje/0toHibHPUN27VOFXjxQD9rCZk9QhtljQb
PA2ZYn4mhxpO51UYh7FmIs41yyqyvEZmEzpQWzITMobK7ONg0dzGYaL0bjSk8VNjtQ5x03XFu4A+
LHTNRbbnebx4bF3dwpcJTi+e73LVKG9ppYdnZQE+d2te5CQY5p7hRxrC2A7gm6t9lbcwV7iT6pE/
Z1o7Y1lhwgrZxDa2bqd3qxGsatWAMJcCHbCxOOU1g8/m4HXQsiQaFy1zCsiD0X18Bzb+EbRzTF7a
qqu+9R+Bm3foznX9Vp769u2tPz7XH//m/4cQj7CZFf/vMZ6rt+nfvOf87bUq3wM933/uT6QHzdcf
DBoburAtgFnznP/yJ9IjTAloA8QiNXBmFUrx/yA9ipB/nEfEdEdDgieFPMcG/QX1oAr5wxZC2uTl
qBrGFFiPf8B2foX1vJ9bl5yrDiory9JZLqYE+XmP9FSS8EAjqsO7ov46pYwBPsTVbzxW3hvL/HUJ
7pNPbApNfLRMJqUph0Kawzs9UYO0/tI7SWA4zyL61LMB/PAAfgJdfXCV+fNimpCGbpiI4sXHNI8w
cSYG6IRyN7ETe8uV0wR4C0Pn2olXoH3cavZvLvmz29M0U1eB3wDnrA/2AirCgxqxmHI3fKueqnvj
FNNM/u4i720r/rwtB5yQGkwVQhgfLmLC40u9NMO788TNSPojNkaeYaabNUr++f1ITddYFFJzaAk/
XCqEJIpU3QrvekaEFeO+zr9YNU6NTofK5595Mny/L5o6CAtpAFqCXr5ffnY7g743fXKK5RhY7bXe
/i5F++MCN1V+v24ZupQArvJjXsTUZ3E50xyc6lC9lNqVGpm+QoP063V3/pz/NVcj5cerfJivMRpN
jowaR6dwDKAcLf0hvLY2o0SDXv7GweS9N8qfl7INRzJrbqvs1+el8oPNj+iiIYQojE9dPbawcZuG
Uc/fXOP7t/LxfmziTHRqT81UP7qFMWeolylF9al9lZm/zIxFbdpyP3+t9trXGOigQnHpag8T0Qex
O/3Owfbjcj9/nXA13Katm6b20ehRYxSGWIUqPo35/WI0p3iqdpXIXqam/s2DE+fl/Lc7/eFS5/Xz
w9fZYS5ti6mJTw7HK5LvO3VTXDcb7XI+Fr+xhfzpk/vhUh+eXNeOpl0kXArQcN/Gqxf12j98efni
bJXZMM22aFzY/97fjWoNYnAwNT85UE1yMS/MJA5SWXi9QKNd/m5b+vvLdX4+0lHZaMmk/ehb3nWm
Xi+6Fp3mWAsyh80VYYLu//rd+tlFeG9N53wassd+8Bsa4tV21JY9ooqzb4q2W830Ppl+Zyr694dj
n49bR/LFSaE6H66SylLVRKzRsPZm+skQjHDGdgjq9+ub+ellDFWjIjAARD4ehiqYk15LMz7RLbvL
ynihsKvfxYX/7BtzTONcWjCfAh30fhV0Tp6OZE6wq05tMORXcZ4g8/qdd/BPbuWsx1IdXYWqsj7G
rBXNaq0oN5KTQIY4ZuLMrf/Oe/F7tNf71xM7jh8u8uFWepRAGF1wEf94/UnfaYbrPIzXum940e7r
3Q3zer7qV359MC6oiauTdrG4t//4kaGygQZTHUsjz+jDR8haCym20iUnnYErt8+qqwi7iv+3a3x4
b+Mux4tcbXhimOmefVvb6R/lYZyPDb7IH+7iPBn6wz63pDSADGkkpwnAIIjNwe/bNv3Nq/rTJaGZ
1KsgQ+x0H3a4qRurSSKPOpVZu0sTDyuF3f/ki/qvK3w4aPv57OSwjFyBDQ4xINr033xR30vEvy25
H27iY01iD046JXNyajfadt5YW2SB7qfCA4LHaIYTIrm/ecFT1r9CHfkVv6PwTnrGPzJX++tx6Zp9
5nMNg9yz94/LjKexb9U1OQ0ZJuBrBiT3O/PNnz6s/7rE95PxhxURoVpX4mRJTs61lMm2K5XNr5/V
9zDBv32Thq6iDlPZvsV5n/rhCkZT2ykIAC/v19wftsWu3nTb6pgdzavwkx28PB52ts9ztO7yY7bR
dtWm3TIb7b7++nP89EZ/+BgfViVGj13EiGVyktapHM5l7O8c174H1v3qTj8sy1yIdSozOzktXrgl
8eCNkReGfFfAgMD2oMh8MjeCs/2yj3CkQPtyHW1+F7/w0/s0Leo2+3vl9uE+1z5Vknkyk1NkMfc+
NMWzojXh26+/zPMv+dud2rZuW6aBTOBjXktfk/EoVCs5JdVVqKderlwspFFXc/TPT0pD/HChD4sH
raEzVSNfqVwST5eoTX97iZ8uUIg91TD4R6OCeb9A57jMARHj9HT8Whwgcy/EA8ME484OGn/1dA/D
IY9on2C4iPzcg5Rzb6ddfFAvdv+DM4aCXuq8JcyUfmxbhzKhJliL9GRU3ZWeFlezqH5zxHw3ynz/
5KSuCR1bKIo2QZXz/matasD6l6DLU1SO9lu3KuNJpOBM6LD0DpMYY5ofx8Zcv9XzlH9ZVrN/7rBd
uK+NMT1a+swIVZQlh1ZfImZEFwVUtErH8AXbKrA0uVaF4SLDh0cOU/XbHInlZbQKFSoRaeBxUk1Q
X4BYxjxayb6AOHlEnEfmOJRyo6Ery3OlvLVKU2U8klg812xXnC860o1A0vNaYk/CqPnsOU43Q1wl
orwKW3S/TI+uxt3aFPERlwKMHNdZznow90xFuRLfrR6bpjEsUGahIfaBHPHacAak2C4kDf5QGqa3
XwifxBNd4/1COF8oC3mdcye//frt+QgWmEJF8mNLW+X10ayPQWdFadRlkqTjSTPDq6W+qwzz26qx
OxgnzoJ/eoYIHHtNU5i2dj6LP8ayrEkCuDqjm6DDA7DtXaX9zWbwXQj0bk1pWHpInXVFZU68xXlL
+mGHV2tDI/rMSD5Jgk4zGKm8fsQ3S3+tlpBJN2mU6p2it9jOmLMOomnlpn1oEUd+K5IsuhmchpJK
6wE00VKSxoSGgvA3L4Eg+xz2IZ2mqsnqNZRacaPMc00MiaW+at06PC2FNiG7DEcGfXuTqQqvGCRx
xOo6ECxRpmZ2h9YYtk1U+nnoXszRRWRqxa3MnPlexlKPPTs9U53E+JV5oISlBsWd1eUxasue8aVC
ZOYWp2i4JabnkK38ei18b8bef3kgf9gLo9wC0wHRe//l2QqODT3jf5+wmF2OqqyN8wBJ66HCRCme
THn/ZNmdcpAh5lR9GOl3URm9RFMzBbFjVdtff5zvgc4fP46DZwGNiWkLRhI+fByg6oHR3OxTpv4v
9s5jO26ky9bv8s9RCwgAEcDgThLp6F0mSWmCJcrAe4+n7w+s6r5iUpdcdcc9LamUmTARJ87Z+9tJ
ua2IZGGIzVSTSVOJnc0ILoQyEw8zrfmwqKhW3WQWR1OPKwMla4f9DLPOdW3747nflLoHY0R7cMsg
3LpOktOGG9SDj2ECWltxZfoC7M5YGdt0sqdzViSGIkM3X/WpctfhwGzIilvzszXw3Wmfg7FJt85x
Ed65HJLf/kawMgGWCEM/uAqH5gqERvurdxZ7RVkY4iJC6/olK0nQMY1aQxWUttbdYE5xjyK+zW8C
DruH3Jnqb52cp9s5wVXHvmIcmgm6+grHPtqpqRjK2zbL2BUnSgITFFFfGIcJ2xcyioQ6DpRDciX1
2oiWgTAz6M4NnJ9AGcbnsG5qtaL9Ef3sixC+EQbsTvdCrarSG5K3+8qLdI3hFe9A8LP0C/dJS2L3
NmxAWKJI7YFM9ZlKnkUfVd8xEPvDyihL/bGigwndLm6vRNJ1OJClq62BhioI7B8/SO96sDzQIKM4
bsCCRNx42lOelIwqxIPuoWuYakKBwL581biAkuB6dv2hmxLm4ZgMyxiGGf057BmNY+3moWbsAu+z
e/z4G70rjISLXV7agsJEmayHb++6hvlQLNjxg5XGwRkbhb22RRR8socbf/iYRZsp6NzTRHh3+tED
I4Jkm+UH3y/xDw2dvPShHK7LQN8nHVkXGUT/KZA7X0RMKHGV3AyZn3tY0fwIzbB92/AObv/1b3fp
BFn8cpvW8WmOcdECucSnnh/ywUE23hZkhMzZ/Mk9f19JMa+wLMlKRlODbefkkJwlDREYRlmgDqub
i1AiPXC0QO6d5bhcTslDW1TZJSICazOk0EZn1J8Y5+zM64CVbKYOiVdlzjkqM1GtBl/P9oaumWus
xvdOg+izG8Zsj73b3ndNHiLY7suL1q5ILo2TxpuVMDbs8WhxfIAxH1/CpdJ8szAuv40d26CBTJvj
NFIycAKs/01VHIYqQIgnlYaESqe1m9jhJ4vw22wkjn18FBePZhpPEdOEkzUYoJHV41ouDo5s4wsw
eBIDs05sQWzSTk5z5cGISw4L6Nkr0c6cffxL3z3By8e7BBEJG48+44y3L4qUaYE8oS0PlISaN0rQ
WTqT5U8GQkL84YIyWFgqE2nQrFzOGL9VDWWJFoZ5bnUoZ0DGA4SvCJ1Zi6SmkuFOZOCwLBoa9wHe
fnZ446o2Y8PrkQzvRZripujQ6pRjYpyn7YioJonUrwiOi0cw57jKqV9B22UIsxw9wHhVIrP5+Dq9
K+M40/Kg013jhCIMcbqgaFmukcFTHdyxmz0DM/mKI3zg2Q0GMlACaA7bTy7auwnD60diMF4+1lHv
cs1wQbFvz9Uh0XDxiMjw90g+TYDCI9dI69SK9ZWDZgJj7N//WMVHUhXoJg2wk7vVCrcXQTXXByxn
CFL8FhJHM8/pxqrRZSS61T2QDl1+8ql/eBS5trTbGHvxaxft/O/PiF5D62oMsz4gEm5xn0S+Z03g
OT/+be9fbQ6yHPxc3jyqWHmybOF4tdqSh+sQjDH+9jF8adtlPxoS/18/MsjbuIcOmxAnsNOMgS5o
+lKGtnkIcl4tgJf+hr1+3k1aJj0p1aKwNz+LtDxJe1nWEx5RlEnMnQ2DI+7JgyoCB5TQUGiHOBqL
jQUauenxCbo+Zu12OAdacGGE3aEWYI18B/lpb9+3voVuLwk/qb3e31DOtbSjxfLqUGUui8JvL31t
NlZkylE7hC0jJSNWv8ZFzPXx/VyexbdLtcWcj2fGNhw8VKeDo9TUswYFWXBETulupCi6VSECbHaF
k2362P8smul9DU+t8zqM51wHoM5cfvVvv8qZLEfT7VYdmkh+LSog5rAU0QCHd+R82JhrGvo9+YBX
O0/gq9pii3/uk1fl/Y+26fY7CtGgQ0PmtKilIcSR05TqgFMCzaCYZlipuqIfX0wASrE7fHyR/1jg
EeO0nPiQHwjnZEWA7K14lUznEEY6Ft9wFuJLjorhthFz3K9qhin3aK5wqKdIqjA+iGIIt36Ugt5k
3/+skfl+hsdNcDl8WkzfWSlO14q+8dNyHGP3kEg8wQ18wk1FvQV4vXK1q65W1g2NMO0iC+P5qjE5
5pdN5j59fFXeP9/MS9mzMXFwIwx58qplFWBzhb36IEHRrHSw3h52418ff4j9futkmE2xSvuNCTAV
wtvnbaoxGUe+lR0jv+ynFeJRnm6y7PYlEqXZs9O+PdOn0LB2rdVZ2CoqNSWrrMkLZqkQatE1Ov2L
Xrog0yxyl4M1GkaihspIMOviAH1DgKa95cyePM+ZwkNndyU97tCwA6y08GNuOSLmTyV+TdjONSqn
9SDGZj3ZY3IbczS6EXNe64TjTB3HcC0ChoceChNb4muPHORFjsGicb9kRt0PKzgiyAwKW5bZekEj
3Vv1LI6QgBYOmZvrGqJfHz5bh5MwQJKG2n3bYNCYVmXiujeTqOJxcVOicArLAjVVpf/4+JL/4WlX
NjuQEiaPPBf95JKHeHmbvmrLY+Da3bZydYi5s6mhbmc98KwYbboNM3Cv4vjcxnCwDeIyOVaAAD55
z98/YQ5NIJ5w5pSOSZP37b0vqpI8MMIdjrpKg4tJBhDTLFnvPvm9787IjA05/0uLygaZwWl1ptuN
btSJHx+HQMX7KtKdi0DhFFBGnNAl9JO9Dz1jE3VaeG90g1rxoDXrj7/E+yUNF5tATYM0CSDxaURs
4afSQvYXHXW3dq8YZo9Hclb166xwD+Y0Ym36159Hz9xFBcV2yUnRfHtpS2INkmIeo2OWGAsgN+j3
s1j2QzT6WzsIP5vGvRdYUA3oDscxFuxFxnWyWtBo0MYm4l6OBT55vHS91zVoaG1TSo/scUTi0GhW
tltINNku0DUfsjEIXwEoZjHjqCh/QO7dnIVBEK5jji6fzMHeF5zLN2Q34TzH6fH0kuSWCjv6c/HR
MbgFdu0ip+LjPQpOkB0J8uqx76ojwTb/uvPPteGmo3TiyI5y7mR7QfpfxebsxEcaZ+GeQDp/S3/z
s4H/H7ZuPsahD845hOrvdDolgUVYvSMREyiaaVJvUUDDAtvaNCzIIonMbdmrBT4o68vJ7pJzO4iR
FIe6uR5QbnzyxC83/G3lwqlLId6g/Y/m5jSjtjJAk2h5nhyjzL0Zk+mXdIqD9IMvvoqvm6J/+fiB
f1/4Uo1aNoUo+h4C8k7WEoedUkVFkRyH2S4vpBbY95ozP9NINT75Ye+PtMgfOUA7DoUCldmyqv1W
IbWBb2dZA0vbnt2vSaC3ty6+tOt4sCY8Q82wMXxzOMtaEFQRHoZPqs4//E7OLXQkHNdwYXmdPEtO
5xRRwqTzqGaln2c1jchSl9VGZfZn2kNTX1aJt/dw8eXS2Eeqgl5AnZS4shRFPLt+fSx5RaHfQcfH
KIcm1yziJtuUoItLr8jN4etsT6aOZ4jG6Krq4uJbXqRxdwFPJs12Q4S5Z13OZYaXtCzsB8OpgtvJ
gMuykSZMaVOCV+EMONSHQWjFptch9W00K0+vZcSdWIta6t+MfrB+ES9u73ujrK1zGQCAwgILEyXS
FSdrlVEuEZhCDiLvMhXBOoAH+sUtOtLWFCzG48DZ/MURHdEQThdZCxvLesmDBLPqxAu6yaRZ116b
LtbIMneHpdCY7v2Qv7fqaTTcu3AYDimHHeiXmHmPTQBKIed1XIeLju0cPxaCabB+4FcqkGbYwuyy
lV6PZ+OhAYx8pezOdrbEBYXwEjrhm+DJ8kxb2TRC9lPJbSB4g1u8CinxzlTXiXPMDMWhqDT/F8dw
eBbR2OFZpbjon2cDV/1qRla+6YpOn9HPqTFD11/wX3QkM8OqBMNJ2E83h6Q1GyDnSChqw87Tp4GC
Bi19SJmL9WtH5okmuQsMKYBDT/NNHSTaF8DHeuvlloE5OFQVDB0GTZOzHgocN/cFmH97zbwN2iAV
o6WvaYQli9q/fJptX4oNXE18miP3Td5qVcHUBmQumTs5zot+hVs3wVNphtJfJyGERwxWdf7ESt0S
9gD/X62c3tAAHNARc1btUE0Xfh64LxFt5Re/t7IrgE0wWQD1F3Jja0FeEWyUzQvNRPjRurPs6Azf
g4bMNLOiI3sEptMefzenRtWb1y7FJe6wtOCEzIORf0nnDndwQc9cH8dmwxJgnwe1Fh1mFw9RYEfj
WswWmOcx9OdpLYbxmpcPbqhsktpcKeYRGMMLBUtuRqN+D9c+fRB6CM8il3NwHs55doXUafoWw5aV
nphHADWx3c3kXWjKhHrTTcYWHEf207Ezgp9GuvyHGlYwt9EJwruWF+9Ll/jqS9k51S1Mr/Rn16Up
KSMyQiYcWMXFqFfCXWuyCV6qtgmeGFmSowIBVL+dETXjDGiiozVYyc5IK2wBtYmUD1e7kz3Cceku
KjmFO6cqw25liSF06JDoEcbhppweC3xQQHuLZAaqGFrAigKRy/PJnZgsjdQ1T3FTVvdFIvSvVVO7
NXt/VN9Xda1wHjQU6Qj/e/vKhbrUerEz412ypJZv4tba1LjAjhMUanK/ogHGdh60IMuMmQBm4v9G
PkEO0VdIJfImwA70kkdyMUto0kzP0wSM3ap3b/rckc84TuaakkczaIVo8/iVKSqdg9kZSWCRgQmd
OYWATkPNKKq1j0EYPzOWwR+V47YXhAuJvdMMXAacchiQEyJb+gjo4aDLHzh2cvBFRWc+6eY83HA7
ePICWn82/tS+CYEJFeZjxJ/h6tQL0EhRKjtylyjzD8kwA01pWnf+MULFuekcN/0BX6/QoJWU5YMb
pOqg+838ouzRYu4nDFDgeZ/upkAF2K1MbJ/cnflXb0viq7TrPnbPXD2b9onlNz8k0xO4vgmzSNQA
T4GVyIokpo5cEbN1zCsyOIgVziy/Os8SqyU1MACcj2XeIONiDHqz9YQz6b9EX/m3VGvDA+Ch6TEz
qunczanWQRH7knKSLiHNrLCafsaOi3U6qDoLuIDNql+CPdbwk5o48kbyFyxIl1Wlr6hf4gCzE88e
a1yEOZJ1Mr7LnSS6xIdYGDACZO4sOHvrqYboN33SeXyvwePAQZOWihxBKQegk1rVskAhup1RH4XA
xwIPU94NrfUtw+p5bbuVvinqIvfMKo92sQmaqs4I2xkwaG7YD7kPEj8WxH7/0m8WXFE6pXv+e7Vi
9hqCSfTHPWfaYlei3iamPRYbgo2cs0nrx/usNrG702r9pCh5XxYsbQvTxf4AyYHuwduiJGapHSfX
ro/9HIHUnQrXi4hX87pMfpY4udQ3J0XBbx/1rtJyRaEjHFQ1mNQwgCA42GsIOe4nB5g//CDchsj2
sSvShXidTf1WZY26Rci6budHXyu/4dztbgIHNoOpafYnLYg//B5UKkjp7Ve17Ok0pESb3QWQII7g
JdVqpNO5sokx+OQU+odPoYxaqnIqKtqfJ4duiGgORq6gPEJbxtSV+mzgJCB+cqJ+f8ZxbZ0q2KWv
/Wq2efsYwEwi/iSZqqMvm+w8aGzhFY6TrlmVSMFL8c13Qz/tu4C4+o/r79d258lj4aKb5RxPUWpY
p+q7epRmEkxpd0zoG2G1pKLcE9MSbJJO2MNaL5STMftocdyRokK1Vg7xNHiElAE3y5vmpvH15ErA
6oTdZ9PL1RM1f6OMa84m1ah+mw8GMGOGF3Wxw1Ha3gDdEwQM2nqHYmaB/6eExIL6EBytGkPxHjBV
gmgWOqPUWLoBNXliZEyzguQY3HXwzftPrv/pXZaQ1WxUMLQpWMa4Fm+vP6ZBn8F5Xz0mbBde0VlA
UFq0IB9f69eT3O/Xmk/gYQW2qZg64Wo5WcDmorXbSfj9Y7H6uq5WWNFXhae8cvUr3OTep7qO03fx
9ONOnl0p4fWOko+D6bwSHvWaF220DQs6nxVvzoke2X78C5dTzOkPZLaAFlvyXvJYvb2OVANIfEgz
eJQlGDqT8tws45c06X5qTfFJ9/f9PaMX8NtnnRxy/NhNGwFt7rHPLi37exQfPv4tr/KAj37MSS9G
GAOtxJHLd0HG0goG5brb9OuzF8tLV87K8O5Db8f+shZbcFxrffWJS+O0L8ARTmfqhBluuZ76O9kU
fpBC5gJyMnQw3YC3URA+ok8ERHplIppzIynRlZV5TDR7UkQCJzJBNyEKJz21Nhwc7JtUJ49z8/F1
MU4Wq9fvxfpOQczMFG/5yVFWx7/pa/B9jnALx2cM+h1UfM6zCnLpWVeBUs8L079XBVwlLFftWVsI
HzZJM9xMeSm3nVvXN1XV3w1Gk162U92upwo/fmQlyf3H3/XkGXn9qqb1OuwysE0Ypy8ch0xKOzke
3Vlp6wUUjyaP8+XHn3Ly1PMqI2hnE+dkj+VPuidPYmP1ppb1nTpOFNx3UabppIDgxU/oL+19mIx/
ryP/a3T9zyIN/H/7XHffXt6iz5a//o+91fqLlfW1c0ovaakT/9ve6vzFyRBQmY3rlS4TNLH/sbeC
OKO7R0+IYohFeRnX/Le51fwLQ5vF2JcJN1sDFd//v7mVaSujYyZCzAEFioZ3wxIrdVRFVi1K0yq+
g2nfrBmRl5uxEeYnUsuTJV9XDP+4ClQrPIoKudHbBbgt1QQW2Fw5Rhl5qiIEYexnsSlDkF6/Xfrb
v9fB3+FsJ6/W359kMoXnpyHrOa1cHdoN2bgoAMKKA3hstat6hJLx8Yf84eew7nHP6ElSnJx6QAPb
qatagQ6MVLUP3CK4aVguto4IaQN88lGvyoXf1nt8KZIKiP2f4coiTj5ZLHyTQzM8gw2SQIfMiaKt
iPyq0IduqjGF80BCA4kdwdzITcpRq7tAxAi4Bm6vCQWNRLHcAyBBQ7YkMXkBhbWQoc2hHmtiXtpi
fiAyQTc3JMJkvRcXuRDXQdgkN8lginrXUp1/h91OAIdtw6ogZ0wVT9R/UwbibMyNazK7+EMkEPJX
lM+xje0kzPqtWfT2r2iONOXxT1jx3ZSh0fPQgBk/LG2Mgg3lOipmbRiAEiVl6jrnfqxk6XXCrIdr
PcnlEdIi/7apk7a5AofTMzytW/VdLYdGrxc+h3gOwKm79KmmL2QQ988hBJvYo6VG5CtIjxgoQp4T
ldMqMzvvQ7satr7Sm595grhsk+I4e+l9f3wahyz7lZEPSrBeAipOM8PufhydmUToQASwOAprofg0
kf3soOktvTkvtJemq9SRgWNy9FubuUtk+WRPCMjR7Qp4dtw9O3GcCsC3IRiIzBm6G3hKXGkOqOVX
Zkz5vagDTsCihfqdYX1PCK4lmYn0Brd9rkFKvORNFL3w1nTfyAkgUSdm9GPCHhIlgDxTNN+U0cyp
N2OVe9I1jCtkuWQZo0tzgt0q2gooKu+lvcscMPSIwUznC9AO81qYjXtX1wCuuZgmaaKi6pOnkbM6
LNVkvJmJIShgGLYJxhBEEF6eZNaj0Y8aaEG2rZfIddsnTuPDY0UsHIdswh6+2yYi+gZlL2mbUztc
1ckwApceJQlKyRyMl447wgQx+hQYD1BA/ac+DPF32B1pDMAHyfZK7+vgTgSi6ui45Q2ZTLZDjpif
g6avAFECZmkj7TIVKepQojVKw6MS94v1kNn5Xau7C7aOHHd/3dUQd9A4I+pfOYuy726ch+A2z4ye
5FUVvgT1GKh7Bxrncycj6hQQO3nu1ZXjMNHBCt3SgdbhZFQ4budNTwQoaSVks9MKio3ye1M1IOqH
SHXPRpkhqOC8YH5PijYHyStJiICmMlbQ0FShCF2PtYQQdR1nf9FKgP7pOGf3uemEl35iLQAlpAx0
VZwmI13WSaavfRwh9k0rjkpQ3BfgR+mnvGUpnwj+zq/LH0bY6DbqdVL5gKZpg0X3uOMAGvfzEeiK
465rXYY/OitFER42ofqSmZW8E7VpWF6RKnqCfJlkXpElAfKr821sgr7NULpNqOZANMJAX+klTHHa
7uZIoIqV2V+aRou+O43MbqeSHv16AmpKQdoEGgkFsa5wKLgmebmY5cOanMuR/jLMEFKreP++jzxA
92YsngvX524lbTdcI0Kffjp9xJPUVT6taT+k8Q/L23c2AI1zElpoP9OQKOKOfFp/tB5rlsyvNZMC
ggM7c6jWLDh1duZKP/8WoSZlQC5NkH16MNXxNiiagGw034TpH4ZlzBESlSBZ46k5XRVZ1fIzLY2C
MNCyo6kRL7oyQNcvkB8O2mtGieDQDB6V0R3prDJ9BFeG9kqDVpe6IVNfujd3YrZTmjtWMdwH/IBk
2ye00gk/7deyTkWytvyggpotLSIMCWqIAffYkV16OQl7zq5vbIb2S0TJgBcLRJApjeGLQXjK6IFT
4zvZjjOgSeAsyGJGq/mWWEANaJ1eJBs3KnWH4F/CWQghrrNzGJMw+KLCqMt1FNGAHasxgfZnsj4r
31/3ZnU2dU5tbnpD5cMKdBaKSmOq7Nsa9hbxhnMdfbd4WkE6CZIq1mnopNkaBgza7SIYOC+HnRt+
Scsgms5HEjx/RgZw/01gx/2tlWZxvw5i2GHoDdvxoZMW0xkmzdW0gRZMyGgCwXRcoTvhYIZ0oaU7
avTNdx+YEBQfvTNBJaUli2+jtcbezelsIv/Po2pdqtp6ymkLENqsVL8OI03/2fkL52ViaktnHl4o
vfEQcJ4SmQ7tnsRjbRbVWWIByPIqQ4aXfY1wrjN9C6uWnR70JHVftMquv4JcJJDRIrwdomndBld2
RkRVa+olmcxGUPSbwokqMK1hGEVQxNLoqKFHfRmKaLy3jKEGy0cnOtkV+Ohvs9wnrsKaRP29TAas
VGE/jbQaNKBafl/FgHXivoYOJlX1AuMv3aQdVAvmFn7xkg8kGBc1w1Urq41btgV13ZS1TstjFFtA
lOr7wL8/rQwmQUyhZdvVe9KYnRuYQ8tzDp2RfMrYxvwxqLw5+E0W3rswYKdtjQLwB41eQchamUoD
TrlglmYq1q+VxXDsHFWSrbwA7w9ZBPSrTa8WcPSxzYf1Ge0P7aXiarQL464gotlU816JSJIuGdTg
69zGvhkNotM2Ydfoezsn+HPVh271EPRKfSP8u1GeP/fDFUd14EuaJVp7Y7YxKWuBaHYZLA4aEVE8
P/FsGt8KtyKQkSMTG0iMXL7dmUbP46TnMOhXThm3X+YpIfJ0miJWgKjuG8ZqrjXeKKu1sstismf2
FDHFlldWbvXF5uFLtgpLBhRZx/nFELu87tgoeI54+wLPBbj5VbTL+xFbJt1wA6cEeEOY+E+ga6Kv
kgkcC3tva3urDOxtZEIPXGu1OZAjFTklR2S3Z3cYEOMcg6GxWk9ntEgmyWS1apXVY1du1dQxTYrJ
QGz4i2LJLZkDpuv1QvLKNEDyrETIrLimbcuuvOnb2YWCFgx6f5endpHcGZWV9heNUREfSDyobd0J
VQ3DSheLG5jwElKpbJssadQKdvUCUmuVwlREuOrU2ICIgOiLddKHIM0GvEXJRd6bA9HWIesWDw7p
XuDoov42DoQodp3TmNoFreKQNtxABihThIDALaSr9aGMqDtBTaGEowVatrftQOLXxsmcel/mAln7
mMmG6Eab1AfYoBZ33jKS8SXXBkGkMmCg8xhjR7wawoQup5Uwxr0xY944NhJN3IlGtAFxe/GCeBpV
LG5bIamJmmpi74Kc61zWpU6vj7jAWK7jAFHPdahKuKQTZK54242GTK+Jmx2/1eDTCTRiX0zXpOoq
NCOx0/+ohQV40wlb2KtWawKkCK0lFVWgZspx+ASIYHK3l6EXzG1PcFfR/OjmHhijLYucBKVAMzLP
qOnRE3hMZqtXu3pfelojZQOMjzVYLyb9bMDcV68zJv9kaoR2Wd3NTAubq7Y3Y3fjotp3t4mt9/u0
z0InXIVa2ZPo20vmu4YhzRdF10JtxFyTL+mnrmjIybGJR7qJ2lTQ29DEDNy3T3gxQskONBP6fU56
yEhkBeaLNttGvh8ZLDmit+gOkIxRrpvAzTtPmcGcrYvFQvPNCCn/l75r5bMv60EuX5oSiCiEUjRi
QNgZfltXlWNpfC9kh8+GHwfGZtKbWCcEtxjLb/j73IpAxqZSt8ynQ7apMmAPpq6Tyc/X09P/tiT+
Q7n+20FyAb3/w15f+PD/5z8PUR58K4vFsPg3rX1Bsr/+P/80JnTrL87iCho61AYIJf/TmMCB+Rea
XaA29PjecreMvyDP8ZdZxR0DwcpiZ/ynM2H8ZUhktPzR4iQSeLr+TWMC9fWbji1fi9P18uFUb1La
kBneNgyyJLKrCMHPrnPN70VzO5Cqwe6Vz6uy1zZMwznCarF22UUxQntgbkgrSLgju9ufq/BHUMs9
IpBfuTZCqq1sTw8HwrRGSUpqXHpkkV4ST7ifDUznEfJNaksOZPUyWrU9MO1ew5kUpHZOXjYG2mFW
Zxqw6cFuLMo9ypRQs/dhlt8qR15PGpQ708E+mei9l+DZMUmK8VSt+DdM6y5O1Vaobr18Klvxbepr
G9zDV72Vew0hhJWdbZDxrTVD3iIDJ0WUcKDcBfboB9AUSXokef02HNV2AVirJv2KfnyfZOoMkyJJ
X8vQcHoBBbIx4+IW/ukuMO9brSWtqbwdBX+NVPEitPeMfouggfgc+hQ5Zr6ragIztd5Kz5i3nAF/
yUk5zm/zCE5zNhBYYeuFtY3Dwt013UuhvyT8FM1IL/WEWsu819F2SvT5fJ6eZFeGYvOjDrX5GkGq
X2OK2EnE8svfbtt0l3KWnIMd7eVzw5geZspARyGuRW7/PBTEZ4fR/JDAE7cr8MT5AnOvSi/jgs66
v3FiEg01Z6nHOOWmG76RPRiPtiGx/BG/eJ8X9zo3NHQ4jRp3vh4w8yGiLbJ3srYvhF3ep6hA1Pyj
CvuvZLKbK1oqK7O2qZP4TF1uW7d5rvPMI2jjQaPi4Ii6GZnTLk8F0MbrqdXTlWy1TZbY+yykqszj
/qrq8q9JbJHALbLzuBBnBc/aVIH66V3AyRKRMbvUwD1Q4yNgxE3XxC9qclH664+vz01q8a/xd1QB
TrzQOOLad7lNS9oodZ63tENQaO8o5r3l18a5/tjW7iEtxl3iF5tKEOYI3bZqNKjn/VWuBiLAn0RU
7hBbnfcjh1bA5yQUgYDeaZV/0VSIQ+q82gEQ3pFFRW7BvBlcFnYnf+hjIu+yYDPU5RUSmg3Kph9U
2GSxWRp2mvhHSRpb0t2bU7eei/ACOLHw6to5i61q60+RdRFJ3KrwKwdqRXdedwlbeBarr1loTfcW
pesZmTqXGZ2Thzmv1GXOn7l1ALZ6KtRFJsN8jTrEhlvfhdumz4kdCBVH4wkqeo8iEqBt5W8pTr9w
4rDXpZHK1esf1lZir3ES3IaY2HdoY8NtpcqmXc3ExXErJkKKyu45GN2fbKwVpwPrNufFWdzPzYY8
y+m+jetms3yhSZf+WSGXpyAj3Gjo818y51BO4LK80FzeXdPJ8jVwLATbtp17oSVT4omJqbEyNzpr
s7zY49MPt6EptF1EXFPStQqm6OgTsgxsm0rGvg2wUD1ETl5tUHOundHdlhV0ZGfe6SWTTHDoelJ8
lW5zkWEunnP/uUxhZhTqPB1dZHqpF9T9Bbv7J33HP6/Ai/hz8TBgQjtZgbUIZW5gDcVC7t5qzn3v
UvvIF1XAMuC0lunJfToR8qLNj5r7GfcOD84fNgCkgkye8XPpNo3uN7JIM5O9Sruk2CGZ3GVueQ68
Fg1widaNigHuNhXHLmrMzbK6jmRQhZzL9/WMqx6oqAlDujpHoaiosTrhBXryK0k6dDuufug7hF3V
QS0RQ9msrklk2C3/SixiT88Omp8iZR3u8Ck8l7pAQaPBt/XTzTylm54wVJ0kDWqW/EHpxZZs5fNl
WW5T56yNaNQE6RpbyBmh5hutl9+ytLlUiyqZl3d5ceZWneV4xcs+uPB7jixuyKlc7gHsek4Xfh/U
0em9gGmzkxacfmzyw+55xjAkowapu5fAtEiYhS1BHClVrYcKaD0TkKQyQQopkHpp77pmfCyH4gFj
+S87tujz2dfBKK/NQF26fn/u1vQX3ZmcgiqSnpYhchr0zeya+xZucyzGI8vWWY9uifSbNvR/ldI5
G1mutSjjVM9aTBbVkL5MWfmw/CCbjVVZ5zVcCdRD2WXb5F9Uke9tF6GdfS2a+rw0736rZ/7Q6H87
3fq7QsBNC73Q4M3gSXn7gJCbYLudPRW7uINs1bNqu6FTewUCLL0wXj7+sNd64/824f/+tEUBzwc5
2DLtk0m83kR9F9C43RFacd1FDaseRK9wIMZDJxA7gHReVXKrWfomHwOvsraj/9kvfv1J778EBi6F
9gOX48kUhc4aPQukJcBrshVyor3JwUevfKqKHX/AMlS83tBlO6vGR2I9IDiYm1TjTN7K4aUc5La0
2Sw0sSYGi400XpE/z0HBJPILPHqJPhG9lTGxXkntLNT0a9+ZMc8P+6VAWNBvKzUU34T53I++h6TA
g7e+Fj3H4sg8+OKcJqRnjFdWWxA6/8OyXtxIv9XJJVOpWMfEx398X14VEKeXhBnaomBWVKCvBr/f
dD05E9Cw1wtOohxhC0M/A86JMbdjZ5u9Pq03sxlsg/SiCZ8a8i4txKxivlXmtB5GdsvoAiECxVhO
L9faKyzY+LR1Hu18VwQsdAOGrOHeROMYXlijfl3O/f3Ufqa2OlGQ/f10LaGaYGYxWZjWiSKC+YlO
MiBrbTfS9a2Ky3GydsLKvmihJO6w3+dm/2IMzkVqHwZ7utaltsfodFm04ls+rVgF4jHdFaHYl416
EHV7jdeK0EW8RZW6WmpPLHbrJgw+0wK8nbn/88WlCWeTldogwf3tS2iSnpsjRyh2CBdfJi28sBn3
oMBcCWMIVgUyZeJR0k07WfvQZQYytEzYyw1hKPNqyA0PuPjr4sZYegUM5TOnxKvd693jwQGCnYTe
lO4sg7zfHg8zrUxZB00BpgSyNSUxHul8RcDX13AkZFkllyYJe1jar3PLOos1YxewgRiU3l3Eej6b
1+5gHmWjb8vuNiZW12juuyTbWKKjDKvulugjBk2PRmbtkv9i78ya5ES2Lf1X2vqdMnCc6aXNbhBj
zqnM1JAvWGpinsHB+fX9oapzrxTSUV71U7dZn6djVSURQYD79r3X+haQfzazk0uvXGM7SuhHVjYg
79q+lxaxA1m0nfr8k7KTo5N8/v2L8MsFChooqvoVNoiL9sdvWrhEFNplUR+czGak458EzQI0haoA
2Al2XmfukfTb63VH0RpKZNw9vPIRfrUiM3hFZgdMdjWY/vgRHPrRnbb4CM3shjShacIT9Tl/XKts
i0xMZBU7jiKfewOJ98iwaa7fO0QFjbL8ulbZblzsXvlIPx8jGaObngfjEVHOT9iFRUwQ6ReeT8e8
Wrz2TZTJO69z97Kp7xCCfG5Hfup8uPEKb5fL21euvpZIPz59XJ1fg0ExH0Kcx4RNrUDl2jk8fRSe
nvGh7p8cVL6lZ+zMTN5zTvVFd1z4LG4bXxqT+8rU/UxEt76eP36AM6lQS/JWSYe7PuREGC5lH4IN
ODScXfhVpDC+VTOVK4iZoaLP+lOu+l0nPpB+fp0s6PqcGY0588plfWUOXfdpXfVjSC7rc/3Nm9H0
B+ZlhJ0Rx9WVu5p6yc846k4ONI80+FsP90ftnP9GSt6/pa2vF/rPaL3/O2LyEEV891T91MehEHqp
WAv+q4nz7Q/8E5Mn/yIDD20/AkEMzMRY/UtdYvFvKJvR/NBc5eFf38V/YvIc+RecMx8GO68Frmey
8P7VxJHBX+Q88vLyznzzI/1RE+fMdky15DkoEhA7cRU6TeuFvl98TW+xOgaHJNkuzbLsbAJDhn1m
xag/rNpl1CajGuFo3kj/LorWDPFUOPNBjKLzt9/dtF8Ui+s6/92buH6U9fVnGzAdyW5wVjkp2U6M
aU1IQmQ+EmnhRbux695oP36NMPzalc52RDIzBMZeYYbEPji7jqAdtAldduumwnxtdfvRifrtBtsW
ylyacasnzl0/y3e7myDTsjcqywwres+c43O1zpFqWh5TsasSNW61JETKFdphiDfN+9YuxMuf39nv
P8PZnV0kzYzV+I2ZJ0lvbbsNtlGVGm9miyPC7y91tr98+xFZTWHo2PQfrfNaz9GqnHB1m6CB9Ej/
zq4t8E85xWw8BXTgrdbq9OHPrwnMkaqfmAHmHWdfzzHw1JAzY4YZvyLNmVRg/Rpq672Rs9RFNKyO
v7/gN+DQ+aOKzYHUAZRhfOezt0bHra7yMSXCiRDYd741jldxMi7ZrleTG+0JhY2YvnmVIDucaJut
DKLCPBEd7KtnvZile3RiNPC70iSLbVsTnSw3S5MZD/2wGHcVCUPNbdPlOMIMndTqzmMy6/29TrN6
/joh81cvAQmddPzhpWFVPS9G8qpWK4eC6Wcu9KZj0nkIihJEnG2P9Yff3zE2tZ/fbjAeFKHBesd+
IrDoRQakHTHNTUiLxkk3enNAWzSpqLtIQdjYY9Iw55aFUZDYKbwrz2mF2kCiaeJNukQuiXZGHU1h
M/cMsiw4wFfM011vO3kDuWOjU9nDkakmw9i2G0itz4BTPeqk47zNfa+f1IxN7mlJJSEqQUygMmex
AdOJF0uljvCu2q+ClCOmQpZPfzUpc4KbrEpVDkFnGeMo2zdA5zZADY6GIq8TZkGrmq05plV619Gr
no5N609JWHWEd4ZGlS/PFdOUYl9mUjjXnT928PqG2HjoHCU/jqWTNHt0Douz7fOIU77NFJBsoSZF
trAY/ieL7jYJV7wzSCT81n9jzb46dN6I82RgiIwOPGmJuXGNZBh3QpBQtJ1HK38/mG1wx0yeuVjQ
yeaJ05npXU9K1fdOTi/7oOuxZqJZLN5TMDSEyzlpIW69rm8/cJto8/qTGMmhtj1N7YdTaFsuUQE0
x4udL5NMAhT7liJmngNs/8mV2ntH4p/7nsEDiTZ1k7kXjTMsn8BeEVpfwC98j853uemyKf5iaTHd
EwbnfQsTI8zc9gmn7KplwXMW6+F+yGeRbMu6cd5qoGs1yXGufsi6qh7DZqnNh8UgMWwHVFA9INHy
3yye4kYVSmhwDBkuok0vCqKynJo0KEEyGUNd08exokmX8tHQgFbZGIGH/oKb4n1yqznKDktupF+H
TFrpNsPneoVXqkQJU+SB2i6aIeWtE/fios1SdLklm9sbtsu1KMbS5EFp8QK5vJ2j2FQH15ile0F/
XMqL1EcFh2C/JDDngPg9e6qIePOYXUiOVFU20eOqa9w1vUAzDZIrkM0RCo10ThIzT7331JrhTaBz
NxCphW0QJUvdJigKM9mn4maqSpIqOb+QgyQ7x7V3BF3N97FJFwwjfqKI5WMxs0Nsyi4hg3NdfLKT
PJ13CyNVgtcTM+OV1Gp4bqZ0bPeGgfwpHGCBaHz9C5FEGYK9YJORX/RkL0zqw8DWaLTZ04Ya8+qS
eztqnP6laCOS3LDBys2EzRNG35Ihg6ExadzEZYKRF9EnnbLOjV0OOkvTudtKNGI6SDUu894vsc5u
WzviURiwo5nWJguYoFw6KBCzJ9KuyFccDEW8Oc7KNjjofPb1deTpybgW3aj1u5l6R+2qpnXafVMN
8/wl6pNsPsUTraBp43mTO4YIzubio+AlkwRvFv1NLatyfNsjg1K3YhB5cmt2nJoJoh3rSxkzrCa9
Mh7N+6Y17HeOCWpos7i67g7EaxqhSU+6SkKTFDeAu8yCGT/T2x5ueAQCcgR1454y6JEk11ZOjoQO
teZymmcyAYiLzXiCUaAVW2ba8oGGSYLrZUqhexpNYF4r0YMYTXKzrTZDqnukYEBhxiOHMUejCDJZ
QVg0a8d6B4ApufOaePpo4S5V76OySb0BY2wUtc+169J8JfNxzCvzOhGqFT1dgM4pLyM7ar0jtApa
uqFSg8tkp+la0Vi0Ui3gM2VujBrbl9nTPaVmSmkKnyKjNNU2xUr1WIwO3t5gXjx2wcphooTBV0zX
gqM4dnDZ8BDiCjLqLcNmsg5BMAyPLafk5MisHs1qYfqIU0b+MnsjvTl/px2Tk7ulMaKHxjC6wOM4
kR7qaGaMJXt8DGs6X18/0GEsa96jyn2bj656dFUVXBlWl1yzDS1oqXIL69XiyPiy7sZ5T2ZossUL
moez2XNfF9U89dgOHiThmSShtsrZYtZ0Qf/MZfUSJUW0n6fW2ugJZ3ifNP1TMur6SgV62LqTr95y
hBx5nWOSCT1KZNEPu8mYr4uknW9Qlr7UElP8po3cbldNzbLth25BO1qkuz4J1B63rbcxolhsk8Gg
5xd3ZQGMSSkTvRyRpDoGBpQzlDKbdrNM2Yc4Q5sp7cI3N2MyOMcaXv3e6ILgfY6KYLN48b1qpEiP
pe1fYT6Nrs1u8HZ1YmzTIClpUVf2xVyazxFF2U4UU/fkmw02bd1NR9/I1Av2TAJUZafYcaVyeAp8
9FsyUf0+zYtkP5jNMfLad+2S1Cw6zey/9GXv7716TY6rhvGUd1HxIZjFfJxqqQ4lKhn0pY5/wOjK
+uFZi4YmMH+qgvpdnpPp29Vw0+2WxV40eZj7kUJs48zZNdnC2P09u7/M+8Y2t5kVPWNjtoiWm2q8
6b4XfbSC6QSULEKnJj75E6HdtMyt5zZfjJDkSvbtPssPIyGSuHQzpslgR99F8+S+w3HbPBIg6IUU
kv69oRegjqruN7Y3fs2Sxt0ZQXLZ9+2n2Yu6rWqL+7pyTkFcZwdDZO9ouN1NaDQwqLEf5+u9yoti
2MW5FNul0yMJpGZHIm5RqRMiS3NPKOJFn1qPorAlfhfSbANgKfsp671jJiPnQuf4Z5HO2WFqkAk4
UgWUaB6l+T5K7aHbRl2sDxb+nhsoVShRW73gaxZTPm46xdxD5e2zrAhpqYQaydEzBwz7XTT7YkdK
4l3hasaorYpO1KyPa5T7zZQ67C2irW7hX1x0aXAsG3B4fl9/ZCh/kwXRBcmGxmbIrP7kI0i/qGPv
NkU9GQZjf5WIJg4jLzBCp1oXkCmJdcZ8sLxqmAx+pSb0P3rLYmzLYInCxA3mkDDP5TJb3N7lbxA6
NJWf8d57cSgr8AYAaNl52TivEq2ijS5ktEPAfUIMpGGS2bdj5n0xSZbd4P8TR1Q0oarNr1PFQDat
htvGgGCAI/yAZroPG6P8FPlZh6QGLVBny9tkitX72emNk1ySe5iL1JRttja8RGpsTeIe7xdTEOve
zaQ8L8Xe7r1uX1bedqQHytPU7kZ3dpDyLuE8kYpKaN6Oui86pc4ktnVBFlRa6ftadvE+8cpnZvr+
g11ZF7nfoAc0iRJIUN8GkX9NJCHK4+ZFAikEg9g/GCo7DUQ19nHyfrCjRz3WOlRtd0nYIhaBJH4p
M3Yymg7k1rbRTVkYOzeFG131bXLZWAmLCfXNOFgonxe1aafaD73WMg8J+mWktYXPuWQGfK/LFOGS
4D9W5Hke4ixbEcAEib+vNTk4BMp+NQtkk0mlGeiWS5h2H5uSLGgRCTyBbhrWDbK51NPP0kzGXeKO
u8UIhiv0nKysQJIlpe9Ep5boyIIYySd/ZpJGs9noDhWSuXlrEioaTnWL8LacUZPwuAdgp5wAPs92
oEp8HzuxzV+GO/ijGNulAY6g43vudeaHft6xyo3GQrB7FD/odIYkMbmYxjwnbblrZVwGG2EnkL3V
JMwv3pBYC934MW2RDlDBh4zljZyzdznQOnZGbn1VYHCmEnGrE7JtGBSO4Szj+6BF8n9g6N0Gp2bx
hptM6UjuLRJM73Kza6KwjRjPlWafXAj2Ws50kVsQw9qJ+bQKVo/G7JHJs0Cb4MnpCVvYyCCxP4Jc
ZgzkmEVP+q9td1+5jYXHZlCZDAR08LnTvoWtIhrlBAPEIy9tYezL3H0amMqPsxQboCWOOjXED90w
7VLcRsOMHjOzVGD/mcy/IYIAbYcNGOHGHHSfbzssBi9MLa3lgUhGX/BQOz0KPssluZVvCd2xwU/g
b2kfDdN28SNqXOEsNZnFUoC6UUFjvuWQ+9CUTewz+vf5YObUYvcVVZIh044b/r+ScFlWSVDytYks
FIojkKh52/RGMxzgA5jtxh2N9GQhoHyObVsj4YnE2yFwBrFHQ96/mwKv67Y0aNdhmejoTU0BTuGw
8WP3Ki3sAQSJUCgTp6TqeNIV5mFOcWP51vV0+jaNSx5US1TeI2JhtjF/yH205QwBiu0SRd1zD5+E
e6VhCqMTH9uw0V51l+g2QCA9Rgl7Q5zPXNwbimeA677LMNNqjpaAEHcahGy/RMJLn0ta2feBa07P
Phnap2IkWYpnu2rtnUea6ruhi6j3iqpdDsCGYYJm5GPPYTPRF9uILHCHMF1G6yPSzuCdjALWowJi
E+tubsTLllGi+9Q3hkvJzoPJINsupjfSa+vPuSrRPXgxkr9wnFt9NdaU/6FcOng0mJKddkfkgKwO
Rm3VXzqYj88mWaiP5AE3PaIYSchwqhzYCDlYlXHrYVFg4Zp10fAqVtNnl5KB/nTVr44DV1lvZOEN
9ysYKb3oucibYqI4QJEUGeognSFnu5zcglD4flwHj/7yMSqd+l4bccPkE3XrW8wx7SdmH8ttbkvw
JLxljcOzELePZYYjhusk2MjbAdIoZNGJ6WQ8IgndzISp9uGATsneBpEjn2HPwLYYZ5F+Mnqg1uy4
EUkOfKEeDGgypF9BfNn3o91w2kHKS+o6JcLynsAHglEn34Pj0Q9KV4deNMXTTPmOHwUlyWdjBBzE
Qty1b1QxcxI1cRQhX2aljXdFUZmf26iRC8RvkyT1XsQucGigVMsOxzu157JMeghBJekrKOoGIbnO
bHwoSNWzNtaCCoIAV/qqG0VQQ76fcwOwY5kXKKiGQXN8cqLOyHfJNM4ro8i395xx2S6SKYu90BaF
88Ym5Bk9KrX8U6EZPDH+8kfOZEOD6DgwbdBsiWuiXTFE15zUSMbfXg+xhUh6cK1T6UB83+egaub9
ArB5OORKBPraKcaBrFVXZG+NOsCA6K1AUI8C1doYztTVOwfMCZnGrQ8stLZLBoOYczkDGV2+fPHt
fkwOAWnPVPNKGW98UGX+xuy9ArJw1Hn53mm66ck1iKYKPTRQBqU00zprIaED54DO+yPgHq88mLFd
3HfDHMhwwT0W7bo8UfAUEkGbWOXDsM67e5bziC2cg5naL2XAfH9CEPGOBOpahYyR6GPExQrs760o
f6W/+q2r+UM/kPwwJJfghelAro3eH5u8bi3dJrLLZI2MNt8sRF2eSto/SMGCetoZRCp7BHwEIMAH
38zg1np9fdPMRrwflQBPwznymgj4xNr/vu32UzeWz7XiD9GKMnwn0erHz5UGTp/nOWw9YesPKs1G
6nPMIjXwix31mHn3x5eTAOrpdwuadtaqfv2+153HbeeOs5sCaCjzrYjgqiraDEeXGGWor/Yrfd/1
rp7ddTrN+DvRWQB7PGf0S4HJJDUddPZLEvUvbR11/tsyroAEE3amn5E82Exu3KJcpZzuKy3NX/RP
acFQHdNPwcTqnN3byiyRCpYMETRrOEhpvGZ6cM0DALzplcnITz8jeBcTm7iJGAp7qXM2r1Buli/j
eqm50wupFnZOLPloby0EI8e2Qmv2+9/xF19t/VICjwjzJ9c7+x09kkJMZ23iCw9CEFnn8yXvPSsx
wMdXfsOfLuXz5hDRafH04zk2zy5l25PXJUnBpWLfDT2ToqZyOB7Yi+X8LYT4o8Hkv506fj90/F//
z2U8M3T699b3/yi/4P16qf7Hw0tZs7J9N6bkz/09pUS27DOnZObIcBE0q7sOI//OeDaQjKzxz7T0
aT9CkV1lDf/MKQ2Lf4XeHGYHwg1mcyvj5l8+eOabjGTIvLQFBE74RO6fyM1/fAdWYz6fzlyxEVzF
FvbZO9ANQauko7wHActsG2vL3ThsrbucPfgUZUBEv7tHv5hG2uvc/b9WF74nREm8/xBcbSjRhAH+
uJgJw8bAvdTq0Qs0HtVUDWspbyX+xRL0TNYnKa6cNo/3ZivtY40Q89DDe6qQr8TJRRaR4D6PVNH4
RJU82XjmvlTN+KH00S3CobXkm07q4jk27BzgtmXcGpmHbN7uy/REWEv2MktIk6FVcwhI3GENt5LV
hYNW1YreeqMPuMhsV3/+3JZ/tLT9/dVJYUWvJ1l4gCb++NUtEZVYx9XwmEPyCFNMTvAv8PN01muh
c+uv9uNNBgbGgsaIHOmPPEfIBmi1O3twy8fKS4ebtIitk9cmFm20ASMuod715cg06JVt8WzqvX5B
tCb4tkFdrwmj5/M7G3nqXGEWfexa29qLdPS2xRDQHrA1DBSyiLdYJvPQHZKryps/abefH3//eH2T
5p5/c5d1z6TFiSrgHPxhrl5XKcryEeYYZv62Sw+zPwTo/Mqb2uMr05+cdo3hU4Wby71JGX1C5xRt
TXb0XQ7macehYDq4RZd/yGXN7iO99KRoOFwI9RUpa7PXS9ddM0wXx99/+B8XbYf91vN5NnykuRIK
xpoH//0+Hy+jbRdBajxk5jtXxCFqeIGo+/cXOX/h14s4/Eorxgbi/vkLr+K+NSgFjQc3KQ9u+mUo
UbcMwWHO3n670P/fF/6ntT74/35jOH368pNwZf0T/9oS7L9An6CKgn4Drx1txn9uCYKlndVYBoy+
kahYa8H7z5bgen9ZcJpYM03+1N+qln92BNf+i50FHSh/hmrGccWfbAhnSwdtCCn4HwYpnFEsVKuw
6zthhe6YD0Qj9l4MGbddXcc7nbXzoeUgtQ00qIXC5GT73f35xaZw9kxyTUpVaDArViTwGfz/eM3R
dZIoov+/67w+fVGgNfbWZMEx9NWd4hD/yuXO3rNvl1shdex3LsD8c70gEFYiBG2SAComi4deEmGP
6bfYmlnjvvK2/fJSDOZhmHA1GM4/frNoLBqTwXG/iy3DnDdekDgbOeqIFIBa5rvf38a1NP5u7fv7
ewEqR7BB4f4TWqkvu9oqrbrf1SD6bxK7Gw8MFeznNsvLBwpNF0inaKBiuGN3TWUhX7n+r35GxwKr
gzAdDM15jIcyTdCJeDl3seuXlw09hQ19xO6K6KJsOzHfe+V3/OX1XHY4JOHg284fmyCaGiFKG6Ez
U7g3/tK21+5sq0tz8v3LoDD+jy63Es9h4DsIPX/8LdtyDCb0Jd2u8QxgeUbRbgfInGHPo3acAr94
ZTv41ddzKRSAFDEJtM/51OTGIYDAjrXTPh6DIXatO3MqgusS3sztJOx/GFb/TeUKZY7pgZxfyzNW
IBsd7Y/fr3D8cZH5zCwtW+RdznB3z7Sfwze5lK9UQmcOm5+vdVYFBgJjfmW3RJBXFdpLumDoofsu
NAGabNAgjDdxLO5IOp3vfTqHN800y6uoAYX4yo96/oKuX5oHlmoFrZ4FCfzHLw04ERRLwQfRAY4m
7RmQ9YMkvVRjO338/et5Xh6tN5gDPMZEVn3MavLsS9MYXaaGBvkun2b3YDJq2TiLNT8MugbjE8P+
TgKBq8HpabNbGrwLtEXxijD2fJGQOJrYfXxJcNI30dCPX7ix8qDVbVzuyreQB2+kCMf3xmHU2+Xh
9193fR2+X41oVBATZq3Fhg1G9RzuTrIndJ02SHaebIadSFPntrEkmBbPMxgFBrF38nPY5GIyQWv/
8bV5xpAHrpmsBJadbSgqde3UqDs4S4VKL5mYm8fFGaHvJHEetrH1eUrkQHZ25b2yBP50d1F8SVR6
lPnAO8X5EX8sZGW1fYJZqqg6oJ0DUXCBn13oVpsw7PuKcRqN3FZV7taOo/aVJePny6N8pScl2NnY
S88L8DbIA6T2fbJDXLLsRWwv+DxbCfKRniQDadfClaudGiPn4B9rtLOvBe78/KtLpLUIFDkHrEeA
szvfF1Vqkly6ktSaFotv9plpph1iWKwOpLpg0gmqYD9ZZrf/0598vfDq2paoFTFwnz3X6ci4h6nZ
zs2sch8EdbDLDbwsi2lXN3E2yiey4dd2afrKFn9eMK06Oi5oo0m1XfK7zt5qU0eWlWq/3iE3gXox
62Zv+ujNzVIU27nKffJD6Vj/8belIcr7S5wQe9+5RXBySetUna53VTvHVxNQ2n3vCgZVZYDtrxfW
m8nvfZzUTvrKE/7zD0wZCpmGLVdgdTjvz9nT5NEtnjBc0+LeRmSWfsDB87bRnNa1rXCOqOFYxKbz
yrp1vhviBaUHzO+KmtnDknn2YE2iNYp6Vac54OfCbPIt4nwd+9LX9r0VB8bp9zf4LIWF1WPdcwH2
rfsC7dBzMCwpLIKEk96gJWgtLypNQcMI1JEbD9P80Z+j7gp3KJO5RmXJVbwE6bVnGPbHAZzQrk2/
Dei0PBES0D8aCD6OqQimV34Lqsiffg5B5zKgHUQVRN13zvzz/Kgd4sJyOdrP+ABNR3XLs2XXdvFV
5kPZ3nhBXc1X5Qwd6DIeUjxxWYQ+4KCINi4OzTKJ7ABoHrB+n9ZL56wjUFOiviSJ9HmMRtO8CdYk
uYcoGcsglF0Pigk5iWNf5Bz2+2Mk28p5RiKI6dGM8wXyDERAohuy2ozNHazvaLnwEww6x5FzO8Zo
gS15b2TkWdzYE8NShuklgpEBkxYQHAWrKaqRwYV5nKpikxnD8JG+89zfNUbXoEjiUUtDU7TLm9ie
xzxMZpvfoRQ5/I/ZLpjaRn0d3bV2UsQhasda7KvA0ubjSHfpS97U87FyKv1ex3PVheRSVU44Att7
4pxiwmgsB39bq2bywy4KYAIsiT2NJyMh32nbFLhzWV4b46rlJYz3xlD2L4FUdrNPnG7Cr5sEGvpM
Bk6tQtI3HhYv0e9HMguZrXvgTjvSHJ71NLVqDUOYATXNnXeDf9SAis+RBKWAHznNIScWt2NBgdrC
lN5G4iWjygrgqpCXuptTkR86saoF0Sr2L1UHG2kn4dC8RQ+72tIzqJMovLp4PmV9Nr/MOK9vkKe6
034yhkjdKjW3eZiOQBb3aVpaRqithqki5btxKobUubIWNPQJf18bCj/DKYYs6avNMKg6YFQInJN2
kZCFfO8UJuCULPEaACVOKHqW6orhQqK3Y4K86iKJTZw/ZR4Yh85xQNcwpSNHvRJpKUNn0K5ESRO7
uJEC/oHbDW26bVzLynaBrzqIC5PwqrBNEl/sJ3f28otUQlcBRqH7PZuuHe2yJWnjgw1hftpa6LvR
dfV6upwl4SY7o83i4QTKu8JJDSgoRYRm1fR+sGOke6Gb6EsQGNMNfjcULlmQd9POt40YvKK3qEe7
6XS0SRFloJ+d0FrinDKichu5CNULJEnpTnaDVW0TVpNqL3s7J3IvTlc6APHcmISiYW8DnqnfEHlm
FMwYRJzdm5Pd74STz+WlSbBDeShFNvi3CIF8dbI5yt1MU2THly0NnQew4LAHAVLU3s7UZuQ/NEPV
XTXLzBw8SLyaK3QTeSJDpkYL676OyRdMUrs74E2bDmYFqe4wEtMFmKzryyM7eAaFr8kY+5lt33aw
DxpTAfVxvZK3KhtY4Asze7IQC79lP4GOQPQJGZ82CRp34xxB+XEH18XXVRQ2hthGjGCsY11/dOOe
PYLq0JCMEQOd7gloa9VdAhTHvBdJUbY7eg3FvWS2axzs2mz2AmFtuSvSrh64HeYYANdzEVxz/gjQ
DvSp3VxPnjc/1I2w8ougNMerlNZxtxM6rz7NeQo2b5hHFSHDqaMTw2ly72ZKJqCYqeXxj3NBSAKz
ceCZudOORhhF4K9QlpIbuyvrwkFT007K2FTKjT9ngzCXXbz44tooZB1sU5BTR6VpnECn8s3boQNf
lvXpXQJHFlkZ4ED01g5nmKSURBuYBVOXcESJ2b2LjRS18dD0lQKK1zAF9ltUM7djY6XpDlllk1zk
5dQMp7qeKoAD6J69vYaW0IcxWsIJiENjmduiDJybEfKxfspVLpHksthgBR+YOb2RTusoCHjoZrE6
Ov4XhKQE7KQuJ9Vd6raRvXG7lQuT9aoMB7tZHmh3IuJxK4tBdY6nZoVZjWLfdii7US14RLr0EFmi
TeMljXkSWZbdVrqpim1RBDGKMVOObz2z88xjbI7TfRDEySO6Afd9WZUBYT8Q6QEi8dgcc6sQ48ZV
EXmCyZw3waanMEuxGtiy3bneTCimnqvF3SpooDOOnrRZ2GwmACLQNaunHGGE3qWwMO/cLqvgcrSJ
xj5bDh7H8tYvH+baJwBYa9d68Koq/tQHCpYEBRrtK7fTzZccOJ4H3KKv9Yl0dAYN8D10foD0qfqT
DHJ/P9WJN21h/o3sQX4afynjvMVe75tpjOXP8p6COU2GrZis3GZh1BHntTJSS1iiZxo3QLYOcw9j
yh0jqD1mHQ0PzVxnZJwnxnS59FI0G51FRc8yMMcEvUZo6ZEsesZ7cl+Xr1Vpz9nOygDwHscl8sO+
H4VDFFGCaaPU3Wxs6OOUaFOBjoJRJFrzegm6CdUxOpEvVuIM92VT6uaEyK/ZOfSb2UetBiigzDIk
IbjbxYVcbInKOCcic2vbRLzuo2ylyk697czYV2x2orGqtQqn2QIK5k/YK5D32AiFZKmMcROnVBq8
H1p8nBJgD3TTg49OghUCiUsV+CQQFe1eN92cbQmzQ7xMPNSCLksZhF01Jk4Q5OoL0DXDc29bgeBy
5UoqZ+eZuZ/wL3UzhEM0oW4sk/4iqevPMXp9Gz4fLAKg/v3jMJf5yxgXaD+dhJkO0XgSCAEb/EdH
FWhiYPzE1+yCvYLtpr2PKIjQFQat1fghqVFpHA5BIRfikUuCxufFz82rFGUnUBTd9de4FpbH2Jvb
DwUInBFZc+93D9qbouDQgJhqQy+2YgQtDFoPxuhbyVPZLfltDVAPFacUxFcZzkqQU0aRf9K11CdU
+qO7i1y0DQdVx8EjPDott0W28l+Hfu2BLHiutp2r8k9RlEFpaSwiQjaQZfPpolbzWmfalD4gFlvY
dNRtl9ojuOhUyrkv9tMS5BfmYM0fpoYxRQNaE8G/nCkWCn5wEsR0VeGBtfz4KZ6hxAnJ4rKbksj6
Eg3mpJk9DM20pccV3KEsdJIjVhCLXhBycsT7RkKGbFN5uthSMfkXNVFdZrhgebxvZMGv1fsoPFcx
cmddQ7Lo+z2iLRBLcGlXYDLFxBjKwqrig4XJxtvOGKubS8Pqq5RFVomXGtpri5FwZvUq3K6Sx1ZY
skJVGSDfFmDmkr0Y40ZftHERvJ0QD6H5/EgJKe1rxp143he6KRt7ICk+XcwkdObmnbLm9G0lUzTT
cVcDSYTOjexfDXJ+QjuKwkGl/iMk57bbBm2kp4u89abPyC+yEhFmIh4rlMOPCNb7GtVhUb7DwTw1
nxnmWodAYprfB/08l9dV5GYIhoMpTol6hfdHSRu3w1W/JNnVOPROc6ucrmWe6SPHbjxGmBtsUKTd
Lf5EXygodXlcyH+GrJTTr8GDYwNyRovoVhfdUhPz6HoNJ3tjavs4zAEldfskGozyplOmSva+0SdL
OLm9Go/N1GIEaAntSI46ziZguq2U5alo/AWSdTmRC04fbPpQwDcht2VV+11S8g7pMetApTC6c/wl
hCk4vBBM5fH6R0BHYEsWBWwp2+wPOdp6Khs/io/1ONjedukbDSNkTuyjMdk12zr+f1IJLKv/iHDH
+tQMsaIuiiM3XFBJE5w4VksQKhiDhKUzAXk0sxSmp4snyQiLIeEVhYwEj5L3uSBh0htLdOzt9L/Z
O7PeyJH0XP+VA9+zweBO4PgAzl1KldZadUPUyiW4rxH89edh9XhGyqmUYF0bNnrs7mlmViRj+773
fV4g3FiBV6pFAAzjpoHz6zoEg5GIlIQ80Jw7Vh/JKXdtIVAcUZBFwUBVs87usqZnTbQaUR6sjo3x
UKsEiCJXPz4TAXTwo08dX/N6avXdSDB8ctZtWPkwpfXId2udgQPKpooTZ5I26aGPqwI+yWiYzgol
H4lHEwKTaNUCI3mEvJt9HSXFGFraXdqv8iEs36V5FLZbVfsYNKrRzj9lVDjKTS9bZmgaDD6qlHiy
LtraRrsnHY66HCeFA27Y9wZn1beFr3AxNU24M7oAJJOVScwIZagauua6bLOLAD723uxCvEY2nKj+
Rgdk9K0pzKWLJaozOIVME6dsN8UBQXeh1lutDdNFJVjJTyN7l9pg+fNXAyA5fCOwUrEdhFk6kGLN
OfNS5XCdtxZHPWLyOL2uRls2t0kx+OSnm92l3yNC3skJZjNLhpp2leMaJmLvljOk5aWDyeHM6J2N
4apya4dtfiiNDqfigFTwI/hHB6mcX8MzyhBqjvuK1jc/KMPKi+lr4GG+mjEV1LE1/sgmqn+X4C46
8wgys7N/BEGvDwhmqwFoUlp+C5ocTs0QqeI7km/FTHEG0HdG6dvk1k904CDEsNNtiNkrSep2/JwY
PLuf937Y9xaycC829mUSQ7hUpcp2pTXkxqae+urC0B4eudEvjO+M6TivXL/MIM3UXHhBJY/hpa6U
vucWO7CBY3VbCcdjlgnDUtmNMYfjRWsVIappeKLHxkVhzKHUNibskf48bfNMVfdyhDgBpMXFreYO
/B6rIu2mduMXznxTQcLsWH3N6cOYcU7gX9dhxlcah1vBweOj4eVuux7p2JiQY6zobnDMyF+XDTvm
Np0be96A8ePom6iouBqoGJBmTIvrgyxMAreWWLzDUl8dVtxjUgsrYM7tTDFt20OIcBhX3tRzpEvq
0i6YgiUnFoHrAGqu8oJd17PltFzpEMTC+k3XrZsmD27RcGQI0tT8kAcg3Ee4usF20N0470lic/g/
G6PD4oEm5iJIWSBJbjcbcgRVqnboMtvdEKvaWJkQ/92tsBU2Bje1KfnSEJuQM6KKaoi2lvMhg77a
MK/IgSDRqRTfENgl065JLP8hALt2lTq9Lu5MgKMYK7C5ccKrNOwvSwTECdh+yq5nUwuJb2gLee+d
YV4SmNrYxkI1oO7QsYXqgENB4W89g8LF0ShyXWH1GSJCfnIjmbaE/7Uj9aO+vk5Cf9AXdW2hDl4q
Pc027bySV760gCtaTeIPexb9GXZ+qSqoYJkHITePsRkxolH0ELiZXC6oFaZCNiunQweKC/Bm8Iwu
/Um8NzEKvCis1ZuBPxXtFsvmsjUUGvMbDUoZXjSZH+tVC4xZH9y5b9GCZo7ZbHNLuPOiKA8K6l51
8N5rKwwuGF0EPoVg0B8DU07WzhXRdBFVZYJPQnGgw8CRqsfZqo0DjnhWJC/O2JPMtB5+OrKbr2ID
BAkGSzedrtLZS8Sa7MvFbyqrTkAGS111VVmiGNBH+0O/NX+j/quAZRg8axUZF3VgZcPWlmMD81CR
71Kxe3Q3pcEOvnLtwU6vcX4l4Q6TCgauOrP8+EBGGZ1JoP1hs8s5G0Mmr0I/3cxGq8111MG4iTwn
tncjzrxmY9iq+IV/2n9Xh9aSsBovP4nZIkyi7NN4G48rVrISMRXiNZQxPEa8Bt0XnxpYsA3ICdVr
puYoNnbYT9alhtL5GMw+JzRFqoL3Qc3F4HL1tsSlGmYU/xmt4jtf23HyoBKn1WsX8riPAEr0+aoM
Kiq+oaes71XRLsSqOs/aNcWCAkueyGMbGl/bqqveTTOiASDxBqtwMkJrx25FdPrYLwaPDnfyB5MT
mIExaGyTTdl3NdNFBj29sHkKYAgSsdyt0iLAwBE3xrRgVExIvbNGuY9AjDskV4vWig+TlEG8FRw9
L6TNvwo/eBreUUvATMAKMoHBRhGlNqIusUOR9QEZ3xxwt65ouKVfldUN1wmHWiZqZQMcXMpp8Yrq
BobtBLT4jF1xjiENpdzVI6HUFUBvuYB2Ev9qdkhyXWcohX+lrLzfit4LPrRGp5x10UQpfwKMdpwG
g7p94CNdjdCsqT7aVQI7zfaS6Eei2wpTc6gNcta4SbKjdMS2r/G6+jecEMHBeGNaqNuuJcKB1A7a
DJvMIVFiTVRly9ozB63Putx31xnmomldDFX7zRepn64LTmY/DZ3737CLVTfO3EE1SFUQcJovvb7g
SE3V5VhRuEm2duK6V1lMq/fQe9acXkCMMj+2bDmfHAgQQBj6SX7o/BR9vC+UdV03JSUyfA09ccIO
/+LFnE+YOesm9nZJ3mQHx41B7/XUyvqVPTvfadfta7YbC16x7cXrLGvS/UCOQ7SqWg72K2WI+dab
Mge5nJY/bHRjITuDIb6xfAzo9YVKYPZF2g9Wns8BYkOdQfK+cx1LtgQQchqhNKSpLNII+hF3RqTW
3JolwRK9MLduZ1Ox6fyZH9qZPeOx42rIhTkM+KuPeqs6pnPewKs3R8S44cQhCuBz3W3YyGeb62kH
Z1WbibmtB2LSN6adK8qJdqt3blpQa6D2CMynLiyfq6ucsb/6mHU/o+81RlLy2I13oxjNbwNarAxe
lUFbykUQ8pB5jgyOUasmYkycvsZdmOUY5pyQi+TRgxm8iyGe0gkgupqLfezDQ2vt33OWKtqlVcy4
DXgX6K0BKCGBt7TlTW7PinNM1cNPzOLOivZWYJQ2wcVk6XIr87hFjZSLH1nqSPDlfYivpQzjn74R
4zWY4UfXW+rQGT9Z4w/TvqbfY4KXZzqsBweo9dpotAEx0SMhgeoWEY9bGtvVVvIzritijZuDgH9C
5mNdgCRrxh7nkGwHkXPFbhpQkLnfgm0dqy9GindmR0LddF/6BZDGkh8KxHgckLDoJ0pdiL7AEhQ3
XlEcJCjChk/oWIdkKeuPsUnv6QLDXW1gGiNTY0t+sMexhzKmsxvnwe3WLflfVKrDSlY7KRKd7qmE
LGpMFYmW8ymefTiMpIStvWhouLiUdWzTBhiXzFY/6G9M6t9YyvKQq2Eqml2I5h5EOXyUbqNniH3b
AAcKsZ1GDGeAAm9xndRDQikqceeP1HJoXgUmYMBkjqhrmH42fe6chkqD5SWfhnAY3bWbeWOy7rmH
EEULbrnEK9lpfm2qxhFBynqkIhnX9o+MBYuiku/ofTRndrXy3aDZT7JtPjA6mFBtI8c8SKsIj/o4
90eCdz14DFbp7lkQuMmM06zgLxQEKW+CajagcjW6TrZ5HTIdjZpUAJosll8dOFmYHC3mZhA7JWoq
7yXHZ240QUYgQRLPdPPFXAhihwLSz656meobA7h5uNO5cLsdC/1YXZkVi/o+mL0wPKjRLDjVxH0A
4sIlRBh0Xt18oZ4ruQHNnosoeCybg/Z5XfB+VPkIRtfK3/eZTooDOH3/kKDCEUs+RvBFLk6ddWSY
3R353251zHIzfsfY92qToeS4idzKBp7BphARmZeYnF/irKT+3EXOVaoxa688N+X2hfmLmCeqXAmW
bt/mZwDt5BH7ZxWYA4n1wMWfxrG8D+EfcAvJg+lrQkiAu0rLyCf8d7LHj6QPGPNmnruZXZZu0Kbu
g/azEVdct0H2gUKK6QOWm8B3y47kGJcbFj69lCJv1clHyDKC69DYleW7PsMWtarC2fpujTXRQNoq
g++ebKz3zhx6crXUeodVRCxmzTS35A64gf3T7whiWutyaD55rR3svSaglBhGhkF/wy90xgbpReku
TWzb3NJLthWCoukz2oLxmyIbaFhHKeE+RPU1+b5oZk13pIbldgFBNbHxgubc/4eQ9OVtVVaJ3PYk
yQMlNDCQSc+XLlCWuQkORafd+5CbUcY6OnjdLbyIUFAO6uI7fHrqQedmI7Y1UPp0r1FuW+84/XFj
ySnIRUeHTKvoPqU/0eHGSczpV2OQPkWOlsIV+IF2Swi0WNN/3FcN8/VIwy5L7qzCL+zrQalR3xAG
VYf3ldVK/4oU5bR/dGVoS2oCGdVlWpPdrXBlgbHJEbX3mrrp3/rH2CnRJABQQmTrgOd6rg9wilp7
XBrVxo7S6UL1tndjKmvBCI/2zpp5KV9uIP+bLAD9BVYPhD54MPCXnCj/pE7bJIvw2Xl1wgJNO2Hj
hBNYZCfPKB0l4xqdSL///aH/q7n9D0RET8b/31hx777qqu9/PnNhLP/G35pbx0UhG3KUZ4tGJwgc
7r8lt/yTJYrSRlnLXy2kr/9U3BrC+suzWeBC8nWBAyJQfWLCsP4CCY8YF/GYwz9FxPv//u8zpR2I
vWf//9Pgvufv5vLBi/QVzS2qb+xdp5psoxGjReZYgN8vTPaZK+yrwUuw8kn7e9Rz7XoyNLd/a7Ce
fpzzTJm1fBx6AYhN+NgXue0pO40yME7gge5L30XWWmrmWsTSv375U07kbv/4GJBzyJAC9ITOiSIn
IVsFzQa3YNFwTfW5zl9KbmkgCtL0Mh/i6RB1XQkcVNviWugUggSO61fUOb8/5V8ytL+/BeRiQYwg
7eLQOZmHrWpMovsoChZ1W31btqO7mW4PJY1fVVW5P7qBPDIowd1lAfB8Be123GVG2SKDbGV9W47z
/CnjsEO4AtqGfSkEOG3fqu+bsXDv+xHoDCHC8irtjCam15OLI1JfUPV+J1dBQlF6h8nUuYjptgMv
M6qMLrYZyS0ecpDsfW7+CFryzzYEsPH5VGx3VWwNjwSxTY9wLm6dsI6uvZoabZAn1Y5j8vTe/03o
N9psU4wB+ADhTyCw/nct6fWSBcJ8OK/e/688xtf1zM/Ff//vdQRbFm5UdJPMeBQ3v0VI/3BzBX+h
YSdzE88WEvxFov/PhcT28Xnh6+B/sMWQ3MO61FEFT/7zP0TwF54whFyLTJKZ6Dn/k2WExezZzPbx
AHisb+5ChUYNBDHt+SaXxoSKkh9yWU28jPJ9a3aO8240lStHKuTamlRKjBzHbLgndlQ22T4OZ6nW
9K5c3wjBWaEMIRsx1OaXQk+xTZBw4aHk3sDKsuPicxVjGPa3oZNqsyHRj7/Xfs2SQZh3MEZMEBk0
0tPJenQVxrLyS9ISDUc+EqXNSdGRcRPnA3HiE8YgkQ7qwYZpVFAjH+haE07ojltoYlwg6RU1R6zI
EXZqkdPP0JU5P2BeljZllCS+9mRPnKpwJOj3CgEXxOtqJPzEDvJmX2WZmVygNTWA2Xmp6dEzsCpq
AF3mGhuhZiM9+EFJ9l8TirF/p0sSTiiEOKXbZF+cXtEGWMdJO3sHTrVe9tHBUm9223z0J/Fg1FoF
+046dkz+BbMxD+uwI/2jl+Ftk06huQUxga6HX90zdxOMpfJQBPWS1jj2cmdRwUN2kQDFAOhQ04tq
+oJQuaFCVEmBUNcHVYelgoJfALsn6aYRe6GdgOOrb5dgAOzOA12vesMrdgHi8GHc9a3sWrHqmiEH
WVe4lhnPlzh96P9iSK8d8zJ3U3URePQicTuI9pvk7kVMY+F3BXo1ztCIGqi+JVa8azha0t/W+BTb
7jImST5v1yQilJwSKerEt0XLP9tFseEsngZ0YMRHzYSccVYum+LaDNMqRuoAO2dXGPj8aFvEBi2Z
LirN8kARhlBEiAlAswrLQD4yGUFQHwphNzDKPbORO4nGZ96SSz9SR+ia36S4rpku49nrrqmJdwYC
aqx8+7EcC1hIPVv/nYCDo8EH5GLcRPHYIEAdAxrnU1O4Yh1auvzgAem5i90q+1LLsA+A5gTWB2/m
KAjm0q9vuX6Bsiniqr8yImxenLGDAM1fZNOU6xwkS4NbL7EDFu5G4EOy/NgHNK0uTHrzv/wEWfte
C5+9HDmTY15FmSW7NSV7Kle0x3OyeQgizTdJVIThpqs848YjudtdTRzNBRXkLMSNiMzos8rqCTNa
Cltp6yPXH9aURlKxcsupi3bc2rrvcnaRQM2jUUle18K4FcABl9JuTIgNBs6w2ynA3ta650D9KBC5
kI3rxaFJWN1EoRWTJGWaAA0hPT4I+jGkCzox6Cnoda6rLHb4XolvkGDJBguJSnXA7wvjlwyAHKxQ
RsYp12fEKZTpJnh0cd9PdDq6AAt+E5fZfUhVciDSI63sq0opghLRwMFPaGaclyadZaL26iH8CsHF
bzayTGwoeS0r5qqKYMC5ZknIC22L/CMBb75YS/AukN2MfD6WVPC/ZgGgZ4qiEDJ9XDyMbzxtzWR2
xktJH4MU9tIRcbOCk+k1O48GC3q8gevnygy5C35NgrEIL41uLlAaVoQn8B8Oc23aTm3eee8HWl/m
TVRPXX4XaIRr40r6UVlswnDsi2rbBvkQfZ3G6Tcdmv7rAGSBwm3yA1iICphYc0MNtKtJhtyEnhGS
AB8kqVTOxs1b0z7EA1fFTx2xkuWBoLLGWXkyy/U9TXBkzAk5kOnRn4dKPiYyQ7u9qlXdNw8I5/18
045Zviy5lKGL+IL5yerNegEjNtiq0KqKjeqEpotd8CE5+T8tmpaEkwnr9zYqHcO/rEkLrT9G2eg5
+4BIw/A6FSVVydHqXalXaVJX+nMxuXaJESMP6VL1oZwGSEiBU18oS/T+Jz+1euuwLL2kCg8BJaR4
lY1+EP8oDKZWiz5BE7eA9dXwSHizFLWvtqxLupuORMtbZy09zqlwvAVzU9WQgsrga5+l1hfYQobx
MI7urFhOB+fOibxhutWqEF+T2ZDBhuabrvcNjXXSqySIv894oMxup6eIZuFkTVSPkbsMySYZ3Cm/
DmpDT/vBswfnfYiyMdg6MIXUanKm+MEjvPg96rAlm3KxryIvLJHO1DIlV9kPGnKjpWXTJaFMHF3l
gM7QEWYGzSqurAXbCQ0c+DzEldKWSqra2LROI9FEWJgt7XamH1ex9u1CRXUD+VFOE2dGbtZCW2vS
aGsNCTolx5KjL1EO+n6xEW7U2BcknQLBXIM5oz1NPJ34Qv42CC3XRf/NYBuusSdXlfZWnuJmob8c
E9ekegBwdJlLipVkq88ED1AArOh70g5YJWUO3RzPbn6f0CByN66TtjvTmVS8BwpDZGJTtjH9ksRp
mgtfVuI9iTnC2QisXN470Tl0n8VYB/Ye3+r8qwiGBvd41IpH3mYK7wHC1HhTFnES3wyjmKAAIZPK
LsOpQcgncv3ByJfsyZzRlNd65Ja1jfwgTHo4SYnotkniMOKmmebh5Vy0AdXXpkJ6mmatZh3Mk3rd
S7/z0EPWIZ2HbSkRUzIeidneUFx3TCK6nITfyBxHqrtZ37MXOOIXgDMqG6lBkYiyuddR5hxq5ayy
NvZv82xhpqGkd+WO0R3fE0kJEYcYwyUgqvUek0ZQAW1oj9DPzLSSFBJLfjBf1WKpKOFLXo46XrIF
wGPe0/SQ9PoxJbPYBa36NltRGZBbSkoKhMbBvhxqujpbcl9tbwuU0u+OHLJUexMWKPLaDWoX4VyS
1anSr3nYdB1FnkBE6DCzzCumDyqb2mwvKUx+nyvDrWixdfH7XoRaHGPYWuV1P9bN8L1S/vSLjG5+
2TGxgAgtRT40PfgvqU9TAF3iyhw7BODbuAdqgYiQMRUCDq0zG6V0Ehciv4scLclzctPU38H/5Rg4
l55X3dAAI/q8yycc9F5XNju3N5puE1Ez2jChCXe1JzAuMMt0CiK3ygGcoXeEClUFXvxVFGSZbEr8
gu0BbY7hg2pz5JfamnV/I+A01/dWQcP0wUiMrt0jPGt/hXk3N1untGhepNOgzUs5BWm+o/RfMnfT
dvK2cQrjdq3DLs8gxmY6/JqWCmVbb2tR3VKxldaWemPrfqZW3+W3oByy4cHNOEqn6Woq2lFqY2sU
NeeCZE/MDvLxgSgc/hgdExktSwpDrDcTEq3A9lIk7K6Ixch+xYZr6lUMyTbZW5pGAhs1NtOV0VT9
dd2atDIamJ9L0puPpAaEFok2fVjxX5ly9sdLDJyWzXE9S4E4dp7zju2W/qnuGoDBBv3ST3Mu5R1H
LXDEfoyohtC8KCAHhjfLQ++j9RL3ZzlfkH8RD6TcyorW0vRqDuQhR+l1hybrax0lFL+CqgdVRa6v
AWBQFwY5Hq47vfPHkR5yCVmM4EsxfuUIoxXFyiR315Qim0eUIu17v5klndOhie9kPllqUxFBTfi3
oB+yAYU7f2F5REk+holZbDO/jXbRaLAtFzbjurPTxP8Mtx113VQ7DpDmbjKWVGIz+2UrZ6z39Vh0
BYBJp/2oaBP2xMpWCg1pXkhrF5Cz+ysJOTbskEmwRXkhObYH4cJr3czQCr4J15uASw2Rbug+lPqh
KipJnzkb7B8IEAgmM+PJrIm0rel65yi1iFCFnDCiEssrpNCJNx9ikG/t2isd2hDSNIAZJ4NsP+uK
QzNuBBSlK6MtSzhhSeN87VOy3bMoymEQp/7QIjvBTLJ3jBGB6FJSJbaNW0fyd9XxfwuA/wHR4aVr
+6Eq4/9zXP7y8F/3z8qAy7/339d35y8HZgqlqMX9/bvY9/f1nRrtXwHOuSVKAIyFsKhV/cN4b1l/
YXLCEevh8fpdIvzn7Z1/JPBxYrznzv8b4fI/ur0/u7sbqBd9BPdgUZ7f2U0O7lOCaO8Y0xuT82XI
K2QZmyeD8YeS31Jr+1cV7F8PPykIjBrDQ4PD8jh5mP6G7mOdxhdQo7cvP54h/ePjT9yzo99rX0pU
ViFul8ZYRWb69wt9tjT63N/0ry9+UrYDm5txGBrMIxooFCiknCnyrudqr9U7yzWA6v180x/BWiyV
T3gHJZ0lK5r5oDZ4J9orH13dyw8+M/RLQMnTB1cDYpEU78FxsIwVJgR+1JCtbr58+fFnhv7UDwf5
D+xdswyQosXwAc7py8+1llfjD6+MtdSYngyIkaVA9+qaMiaNYGoclyB5V+jxdyRgHygk3QxSrVyF
CUzFB24shAo16wWxErr1lQrdm5hDELfoY9D07zKSMIiy5nywhGTXrxSyn/dY/vlyLLP16VeEXx+M
fmWaR+Vmn/FJI+xJNrP8FTrFpaAD9fJInBvh5e8/GQjKTgJQBCMsyke7BY+YvTJrzr0ZJzM+Lg0u
qh0z3jc/aon3Qu2K4JV0uDPz5vev+uRLx6pSvWfypYvB3tbwMedqnYnv/sJdtw5cpl8eG//cW3Iy
8+O+oiGdz+bRtX9CjTw2qPhQmm11PkXcAQqC9hDIVaiWqvyyMt1dLIYPyBu2WmJ1D7rthCE6Bn7W
RtF+KOud4c83uIQ3bSqRoca7Ikb96pTvsmjaBAGH+mhqD8pE0Gvhrq6NnRXklCWwk+HRsiGOJpwN
9Kd66PEeuMeofleCyjUsuXbH5Fqb5c1gkLnbzLvKytdyUNeTomoSuCvbvaywCOaN3Iq43/qy3bPw
bFLLu+jMat1JJMbD40gJymt/VJa5GlON28tbRf4PBSHaj2gBcIYInPuMQ11vt3cvD/K59+RkDSyn
zE0C9KFHXT407aOTXYnqNaiFtbxsf5jmpwlFWTa2xZAzhxYDQTHjDFlAXKSwI37KDkpfwIDnLnOb
QjYerATkv7u1MZdNpJnVXHlcahFBbry32/gQ9MOlpG6l2cs2Roz1aBhfedGeO9v/OdXFySpadghu
6pb3eRzxJ1ifubCsWv2IoWddtZ8X3YdEGfzKeC8v75/GZFlvnkwepqWaBU6Gox1En3Qmdl1w60Gl
iEx7NWMx1vlPkZHSO7g3PdItTv0CAY1/tNOeeuMirYvX+WB+inNkjQma5JgXvoW4h40N+QLFg7w+
+BE1TqCbYzqvKwu1Hxdiu0FR/oWi7SoZjCuBe9Otfwke0o7TWiAXySTSb4neo6j2FnJlNG7r2Hwg
A7qq3kV2svKi94H8WQlQsVTWXh6PMwvgb4v0k+GIjGCYhoKxtwZ/ldG5S6NXnvybJfmnkV5e+SeP
rkQ+U0eEwT+SycdtYj1QQjbVFhsdeoCtQgAiWvZ9TtbiMdAHf5aYU52NNeh1S9HEmz8pxHVagMw2
xVWW3pVo2QbhbUsLZ93b/vwnG4BXZXYDd0YfU8TjscNuZnx/+clnNrDf4NMnf/wQZGhUlxZbS3IF
6G9rgIOzfywyrUK8cj44s3gsdMGnI1xPcZaGE5tMj7hffhynr7bx8+Vvf+69OFn7ZV2MstO8FyFy
nPFAjvbLzz03KifrXQ1oJsPnxJLEMhJxTxKdWjUtYPzk4LQPL3/ImXExT857Xl52o+j4kCm6rbzr
rPnuZa+EH54ZF/Nkraq8yZurWJvHpCX98tC/hm5zzqxL5sm6ROUHZO+ozCMM+nWRgXiP+u0iG6TE
T+E+uPDTL2jRV1b7Ic0uIPGus8p5P/X9hiswMjh8hg7BSSkk71YexjHFpeRioC42rtXu4gip89zs
jYJ2kBSrpPUu0uG2S9Xd6F9bbrLqiq8wrreGvujddd3XF5TtQ3JB409OnL1ypjs3eKfHzhHqq458
DkX4ROgCoNd+45NP1hqvplCDvX25pNxn+spG+Pfyq3TmfV0ums+mWBLlBX2R+Vh0hCpMcofxCpfY
nSLDxs/Nzcufcm5g7Oef0sDjNqxIslQSYI8NyHllIpz79icLxIBWlBnHAUBi4Jjjqzn7NOtfGk+H
RM33tu9+slJAP19U6NF8zOPvgzhGTbl+24NPl4qspTlWsFO3yZYoD1SiLz/3z6uDOMVp4FcTFOOs
+eh19c4T00aXyY0Rv7Im//mnRHvz/KcEk9R2dspwFJjHAGrbiFTf9r1PVohYmlFlynA+VtFD1xmI
YTmFg7J6+el/flVIAn/+vSGMgj3TLYd98sl8+V6Zt4lDeBV7tjX9ePkzzo38ySxNtY1XTC2f0R56
RAIS4T49xpcffm7gl7//ZL9Nq5wIq4GZWuHoYo6+dsc/99yTuYkfB1ZIwXOHrzl2uteOR+ceaz3/
ujQmjbQJ3fkIaSbR22jevG0YTqajCmGBtMQlH8nxW6Fk6LxXdr5zP97JdDSsunaH5cFxfDOad4I7
mP0K/+fMWAQn+3W+yEmI1KXfW18YWM+q+zeNxWlisxV2mYELbD6G3GtmhMyvzMRz3/d0JhZzGJOu
yPdN9v49fsO3fd2TKQgAtGubhsfK9B0ubixxb3vuybSTDYfEtuO5RXynQEVOP9/23GV4nsy4XtZp
hL6cld//quS7BIvS2x58MuWwjjZOXrGGBmrjxJtEvnEgTuZcTmuFYj3hSY4HC/uhf+0Ce2btPCV1
JRAcS79nILL6DtHS3UAjQ03xxiSnXNGletuonExAHBUEGCJOPyYEcWnjEo/Y25bOU6QcnopmxMxt
Hudki7xOqbfthQvh/OkLUiCC4H9tXuj8ULkQd942UU4BdINRZwPk8PmouTQM6z5+0ylS+CcTEHA+
XW/JejEVl6UDKuOVpfPMenFKDJz6QgxzE6pjMW3c8qCNV96IPxdOgJk9H9+AgMSgqRiHOfw6tb+c
AfMM9nU7AuPbvnfiZpf2t296+U4JeFK0Ihpbf+aeTClpeC/Kby8/eFmE/r1KIH4XH58sIkUz1T7a
tflo1in3fJM+KtuAu3v56edG/mQ3lEUUogbmrKcsby1yZ508vu3BJ5MxI24CNgZDP7ZAbQ7R8LYv
fBo70pdeU5I2x+EU691s3aRv/MLeyVzU6NMFBxnWvvrWLi6G4e+IiLNNnDMjvGhin87x1oZ85ANu
YC885gP9WuwuLw/xmTfjlI2L+bazUXywezsQNrnYDtZtSXTPy0//XV38w4t3qpBH0jbF4M3mo8ge
O53cksu7BpKmyf8Cu7wN3Q8VhqQGZR+yRkys6SoW97nAN7OzQdvAmjsgbXvt2yzvzZ++zclUBkNU
GZip5mNHBmBUyJWDfUmJy4E83pCZgVJqPfj3agzetuZ79vPfbaxSPgG7+jHKk9umrm7aVxb9cz/b
ySarxpZo5pw/CXb2TJBvFN0k2WvOm3MPP5nPfUfraljetp70bdLSdoH5kBrWK7/Cbzr4n36Fk1md
Qx9tOyLnjlZLLWXE5NrAjiLzNqkeoy7dGBAbYgtkvx6OmBFWhZttahu4FdoJTMQr17J2lUivYeVA
+vHQEZqXPXCll1/ZM1PtFMs5e6JDCsQUTkyc79mFgjXwtiefLA5q9pucwwqrjiY146L0X1nNzvxc
7sni4MxV1A2S56b43qtmhQ92BS/wlfH43Qf9w8/lnuzXDRIxFGA8HunmKs3yndQITt21xOXuWzN5
B/avMPtkjuE2G7+V/nvH2rsTPxNk3rL5kU/OcXRgV31y5mKL5GrjFXJfW94mIxQYxsVF3X10jfuX
x3j5Un/6sssYPdnoWsKr0LwU+lib8Uqmdx1ylUL0hAa+xkw/936crCG0ewbs06Y+VgSbZvkv3b9t
jXdP1orcdeskNUt9NOntcTF549V6MV89HZJZVDLWNVW7iT6JgbZSe+3bjvruyUKR5rUSCjrmUVdH
NFvl+MqveG6MT1YIqFMEgwyCBQj4RRxMGHbeVkjDMPJ8NJq8QBPdVPoIEGpGLfrp5ffuzDc+DVgL
R8foQMFomHQb6zZut2977MnUNuj5ahE4+jihUL1+82NPpnSYSexWTaSO4/s5Hb/Veff95e97Zin6
7SF7Mv1qt477tqfROraHzPiiAtTR9ms4/3NjfDLzhqwGnzYpfTRIbSQj+m2HzFOY/Kg5GkP21UeV
rijgvkYSP/dtT6adivqYn4/H2lfufaZWLw/wuaeezLgJy1/dOrwQZXLr+v5jbpSvNencM6ejfzP4
efY/Zh3Q37UYv4RszW6/JrZu580XxowGE4uzCYEJkefKrRwgGuE2CX5iRln3Vb2V0YNh1LuqOobB
HS/uGm5iar2X7SevWYgbI5RKTXpvuULMf6EyRUDC96k1LlyhD1At3eG+ny69AIIIiVkBlDbgfjj/
yW3ErN/YK0zuxYJEmoE2oIYPAd0YyYfW/PymwbVP1obe9ZFGj5M+krVN7DNh2i8/93c38g+70mng
hR+mRP3GpjrG6Go8/wEd91oKc1dMnyPjzkx/5PlPo3hopk/u+Bhz/Hn5c8+8LKdu2ESZPdY0btqB
sS3Lg6Ov3vbck+VDppNZOqFBxeHrWB30G3cT+2Tv9kO1UEmXx/5yq0usWC9/2//P2XntRo5kW/SL
CNCbV5pk+kx580KojOi959fflTUv1XlLEqABumcKqKEoMhhx4sTee31QEiiXp/PXnMSKJ83Z5a0G
yZNOMZctt7r+MwDq/Pn1P3rKV+s2eFNinhVuuwweUQvH6hf9jMsc/69BczWB6GpV6DDNJ462C3sg
+m5APKEmt1rxMhD7872bv5pPrKxTqMBpAkqDHw52UH0x5D9YCJSrFbw2xHZo1Mu7hI1FNhoRs/je
vjpc+uCRX0sN09nscz3lrksEHOVmrDafP40/UtF/PPNrqWGQVWjKup7iLtgjw7+R5204qm4w34vR
A04zf1FHVxy0VVYm51iCNIvh2hIuOm47aes1lpS1ps5bcL82cWleXfWuWBo3kqC5gsAupbLL4ndf
rZv4Ho+nW0gtgXkkW4aNm2Ef/fzXIBLo32PnWtOoksqDoZtdfd7qLlRzr69U1+TMeax/EU3r4LO2
Q4K5FGyC5FBjc8R8MEVuOm2GzCTezNiQfmq3zZH0diRpBHuoZOzp2TplYW90jzhnxDwgrTLVVZBu
VXKx14v9pKkkTzFhp5lnSQ+T+kuBKZukzwYxNqo0rDQ5P5UpCU4QAmWPwCI7CkEqC/oKX4RXDDGU
uJ9VvIePiqKFuKWSROinLFmZan2QhsWdsIOa2gb3oz0sN0PGTXYlaSIQpzXJNs0HknnIlnnLsp64
vJesACskEr3eiOwpG0eYVZucDax6gh3mD4t2NgAPBanhaykh6mbgjpm3iA/BbDp5qHop+AXdfDSV
fVpapCFboLuIuhh9bFtOlIhnMyGeTRc8nKB2mb+TEeBFyavSpedW6Ulcbr835/7JCPhrFlvUgNw4
7XLKQvJsgkf3q7Fy+dL/MeSvZRwcKpvEa1JrV9V9ae7NX+W+CQkPBPS9qqR1mJJE98Xn9cGovJZ1
xBp2vokAVLoh26EPCHEmxeXLk8kP5strbccgCX1pmfwiWArI5n4zKDPm90zZV9l9Vm6sfoNNqANk
YBk/25Do83GbtXdCusrJKicXEIdH42g1aaDqgU3TGv/zndj36wiDwmhEjlmR7mDeNmH5iPEMb6yj
t/oqlyVHRlEtENBUpT4atBF5Xe/JBUn/1ogFbRslj7FxQ0JvZ/gEGH5vcb8kcfy9rHWqQTSYIDIg
xNQOBE7Bbz6fPT6YXP/MKX+NtCBrsPsQXbYDUhHP52a4//y6H7z9azn0EulSXF8aK2a7T5rtdAlv
+UKreynQ/jGGr2XMyMNrbc5ZKolxRyr4qybyqugkMvsJKGPGnvV6i5/pi7Xtg4LiGuscKGmJJ3Ke
dmlw1tr7Jj1gfLO74Ytf5qPLX9UTpkRU+1CyBgXxZDdC7FXza2vFDhFkXwydD76Ua2lz2w9i2l8q
FrHYqZjJLXMTtFuGrp5+8Tt8MIb+tP7+GkNygX8361ig2aoRzpp9xWv56LpXZYWEJ1NJK66baqsp
WuXdF7PgB9e91vCOitxrBK/Qmks3k0gQ6hdnXR+8y/8nuq2qRsL6OROeS0JrUyCfzp1WPff00b54
mR+MfemqRdAIxK4A8KU9Vz9m9asqHJt0tIkn5ZyHGBXSvaviq8Lio8d0NeeUetqTnkeLasIcT0qZ
j9Dse7PONZqdRNqyUPHEgSFywniXfHXa+MFYly6/yl8jUQLbOMObmThSaw/SOMOEiB1i33g62VYU
VPfzyU25VOX/mIKuhah6icktk5ndDGWPHc2elL2FiXgRz4TaOHNW+pX1o5vPAlp6M14r5D2I7Ukb
RnusFzsh0b2bV0Ej2eJSu6MQ+01sOVO13Ff1Q6F2/kIgoUk+Xn64QCYE/MWkn5lEAH9+/x91ea9V
rpM+FVhq+bKK7jmbSTeYBifp2WPncDGiH0meUuaQEMIhQ13dVMEp028M80dTNZibaychPUSEWCSn
9W6hryaQyTAkqy4k8jm6kdLHfHZzomE/v9sPlpI/UMS/Xuo0CSZRnhw4qqlLqOXgK8n3mrDXSkQz
khKhvyxSYfOjn3o3ab4Cjn3w7Vyya/4eiEGHLy6qLwPE/FmUZ2F8+fxZSB9IwCXxMiT/ehoLltl+
sdjgNhyWyGRjhs1tOr7m0qkhgMCew1fwD9BpXm80u+k111C3WfUoha9KPeNIIEaJZoexiD7wHSec
30dM+2LynI21g2sAmdqLNJakaXpt7SeQcFQiCEYSQQk28AaDnIWQSJwQY8k0/w6EfdbsiOYX81up
OmjQS4uDuBwybdfNv7tmXakrSXjRUxJkz0Lbxqusu29F1OeiMB9MKbw1GjzjZiM9pWrK/m7b6C/z
eArTBBTNa9fsG50cxaciq2MniCxvAXabL+9Gd3tBBHbRYdHJ0CBAnXxHLuvUROgrBIxESnuIOgKj
u3tjvo+rszze1+PtQqhGH57F4g7MUh1sROGYFjhU91V9mskxVXe6sl1isq2X0DWiXVJjqh1PpDPS
PX5I1R3BlS3BBrq0JXPRj5PBNdtfWUd2hmqczLp9mjE9RfpTNA5OK9xw62r/6/M3/9GIutq7kzpL
xoNIoYaxJAFOLnzzG7haZNVct/IS4M+OjOXUOoCi+vx+/+yi//8cKV5rQmvMIBFB6FxYDFYci9pC
b5HfchPm0Ji0h4xg5/Q5eXoJVtqyF4wXQfsZpMAKzI1lPkHY1qb8tmqyG01Ya0O6jow7KWlWGrvT
MsRg9z1hlHgtLg3EbqyAHLFNqXIi53di+MWnejno+9fvf7VU10usJAnOmN2SaZy1u1HtD9ODMm0H
0Z2Y3z9/zP8eFuK1xjSulRRsWUf9XnN+7srSt2ok4Kf/nWZMvSjAGVyUAuk+IXZqcD+/3w/6zqCy
/3vhNNOL/wlsiLW3gRF5lvFGdhzZ1nYhpG4v3U7hT8X4Wc/bKubUpu3dsdzmxbwi4cDAvV6TV24o
HE4OuP+XH818pKWRgVfpahFXE4ETR6E9EgkB160jVVwkujeW32WS/Iv8t2BWG+C5JAkEdibB4oNl
ZS4rkHn2Uj20zSkLvK4/GOFJU46atrK0rzDaH72pqyWBFJtZygP29HV9m0p7CJXfHAJXK0IyTBI5
UYxgCcDCzz7+okj46H6vJhxF0xUhv/QgCC8HX/Qc0Ln6fAx8dOWrKWc2s0rohYDDkp9CKB0no/lC
9PrvSkG8Fr0W/RSKYzuj+ADQWrBTjvT7gRDpz2/7T5H9jy/6WvsaEbMkRprKVlCo7SYyduqImSoT
ZbpS3SpUfpscYAbFdKGdKHaeZpQrcFLiOjl2lczSLLwaRfzbAin5+R198CDNqylmQbqeY3KYd7ne
/VKeIkX99b0LX5X+4UiyokbyDMp1G/6b/FUp99ENX80qoSnHFUwJhN+Us0QL/f7e7V5+3F81ETkk
y5yk6GNk/akRt98UJYvm1SdbKrleCyW3m+v2REzGl2cfl5H+r5F09ckOYnKhR3LDQAXgs4Dv0h9M
InyrYp8axGcM78XMxqJzk5p8veiGRqaTqDhHp1vSk6NEw9Y74/eVT2WCCyV7rubhbsRG2WWByyoT
5Dj6JH8CXyV2BGAjehueF/m4lOew9jOQopK/DOzWu9PYPiuhuPnei7iaMxI5E5W64oGpr0q1rcfv
TUXm1YRBdkqyxKCZd0J6CgdfbL/4fv69XYQw/t9xEw1EsXWSwjm+ehq1mUzlkv5IlHCsY8IcjL73
NV1rdsNRmXvMeExLcuEORrdqjftvPe9r1W4Jr1qsjMv3NK0vaZPfO+USr1W7QhmES2lyXUnc98/j
V36Hj5731ec/KUofAkRD3d7c63h7i5Iz0oc+9Mr27nsP5GomUEq50sWwpzfY5Ye+pQXbf1HOfbC2
XKt1tXqWyA/l3nXlpSalR1b2oFy/WFout/eP+eBasatohWpCbaJW1MD1rFrxi+t+dNNX36NcqWFX
x9SgWvKiW+8ZxykNtInvPeurr5J4dW0iKI6CBjd24Khf3fQHD+Nar2uI1M0GvL9dt1JBDlf+t273
Wq07WSS1E4LHljx4C6W9Gn7rrEa8VuuCv2msWu6Z8zIacV5ff/N+r9Zgc5noBIkpk57kyq2tZV+I
ST96vFcf4Uz0VKsYCR1nPzgPD997uFffXdxrJHPpXHTYk9n0vQF2racdSQZeMvV/d0rb5/M7NT/6
/a/W3qAt2AMAw9mNWkV4qYnCJNd/jNKFgtRuMxD0RbDrdGmVZIqTEkITkxQdFCGniOeKMCS71eEE
sMNIbgTEajAO6uIxr54zFaJPEbqxtrhxOP5ELOfVhEQYGdELAbTnrl2cTJG3LZEHWvxgxucEx0mz
0YajItNCOZXy4PeV5hjNUzbUG8AryGZeUIg4BbFnm5RsPDvVSbQWscY4k2jYQlhtgjTfgF3YRgQG
a9NcHdruOMrF1uz8LridJhoquyhct5nsyy1JpvBvkLqSq0nj0q2C+Az6cxcL3qyPa5kVxYb+DKh0
2VjluLGswldDyTfxLRejdW/FumZXUaivQaV/bzugXr2QMlxiIxhLjoouuEe7Ur83+f2xhf9VFdYi
o3wy2A3EACTlZ6AOJE98T5QgXsunrBCGDsl3HKRqv3r5bs7vPx+el6/wHyvBtSqprVIx6bIFd8W8
Gkx4L/1zw6D6/OIfDP1rZRKhhOOsySHLDD7GxI3VL3o9H930Zb3/60k3sHWrAdbULhp8KnE7z1eX
Kurzm/6Tm/GvR3I1ETaQoAhVZXGsweEtikQsIjxG+E4R0dRwyZsetCrAkZzExN58F/TnS6YofF5f
HYYb9cuck4+e3uW3/+u3TExYUInORC+az0L5mH+zZrmWLMXQOa0QtcNOrh5b86T033vb+tXiL/Xt
BGOT6VNZhQ/zj8/fxgcPQb9a9EsRaEdkxRwKrcLD/MX4ubzJf7zhaxW+2lZW3Q/RTGSv5ar0tJcO
hQypt8tXfs3LSPzXT7g06f56d1oXKDUkGJ5FoK8KYpBEuGoZ1X7c3mfz87eezbU0n4DMWZ3AAO6y
TX343hkF8Lj/3nkqAdVLLxpQgh4eav4Jv1cqa1fDWWj5WSp9+F2idl6u3FaYKz5/Dh9MB9pl7Pz1
sOt+hJWOA3nXNRvCxjlCQpaffGVR+GAEXivn0ffJk9Rz30WLKOdOxIX2vduW/3vbsgESLIQrvkuM
11pYbsiotgm9yr94Kh/d99XnmAd1O0Lmm3f1cmrnY/WVpueyWf3X0L76IgWoqKkQcJZKsq1ToVLj
UMhJcdHkQeoIoug2cuw1X/m/P1C3EvD436cU9uWiQ3biS4r8pbLcrnyd6LRp4kT6ceur+eAQJelV
DQRMk1OZ/pwG7ucv6IMneC27V/RyHFvgxrv0liObL+pB5YPJR71evMiYz62KyaeATxn1XpeWxEpr
p4KOepDFbj03aziMUPNasrhLTxQFOtWbSkV1UpBaT859Lr1wBWcs/NR8zMXTUm7TEL/y8JiY/SbE
lRKgICQI9sc4vKXtXdquxWXT18NqMkynsX4JxlfRkn+Ouv8xHNSr+SLJlblQtGbZKRK9nq2KYrys
cm8kAk3six0qHDXdzOkJ90Legg6VbmL59vP388Eke+0HSCINy3PCbjOPDn0Y28GyaeWnzNqN5vfO
VUX1MjT+mlpm2B4d4wBJyONym64+v++PxpXy34s2TdJmmWJOuyzlXRreMH/1zcv859+f5x/x6V93
rI5obrKyoLolLRr0nFz+0Md9KD6b7c8RdWFOmP1wSitgkcbbEIUcum/RkJAJ2jh9atjDsI7CvVlN
ZJU9jcaTqW9H6ZkRa4u54JtS6bYCXkbi1izxLLV7Q9ko/F/6cxGgqNecXmn8pex9AYFfqa/Jd123
hKF10dbin0y/ndRgW1nVTmp+GqQAx1Xq6AqZyDBPOvV3qbUb2bgnJfhYdqgo1SMtdg+Gij+JFZHi
pECUsTuU8+0yyW5abbvgPEoFrUfdDYrAFYUAes86MNha6RX+b5OA4uJQWrUbjq3HkbODVZ6049uc
xkS+VM5EetkQjrdRJa404bGofleGxIE2f7L80TKczMw8Obgrwm2QyTswqatJOS/LHmEzwE2XuFbb
EA5luR1UCZa64nTD+yzs5QjsrrRWk3DVqFB1YaRAMvLq4Lc4vo2QJ1QDzaeUvFc8In3onbAfPUE8
WvlaHBOvqct1KoUYquCfViLZnrO4mZbWn0UiDYXfI6DTmVm3Lt5rArW7dq2Yr+NFeRuXtHBXGmdp
ifwEs9Qaf8fipo0fZaBGYl7RaIyAhhwnc/AhrTy2wW2Khr8BDa+BY5/5gOFWsqVckYfgjqnuav07
MFXYsxWeRdkXtbOV9AAUjjWp/fAHIYPMKym0VlkIHxxGJbwZ0AON01mkSc8/0+SgVpIvm4pT4X4g
Td0148VVjTu6ZnSM7BZSSzB3Th9n8D8AHcq7pkntIf1t1PERcJ+t4eYcleNCAqLZag5aTFux3rLJ
R3/sjo3uLzA4Yc17LKSoQVrRrS1P9RL1TpPPrQXd/H5I9kN2HubVxB+7y//WhEucpFPXJEs+VOmR
fxf8e7i3/N5b6hUnp6AxnRRSLn3zfCS/2/BbubFl9tnDcBzQoUSc3+nHvNnV8nNHcPXEse5UvJvy
S5v+VNpX0/SH4GUOXqT+HTypbUh+SvQdEfvkuguHLCFy+hAsr4G8TjR0wrkTDucpO1XZUc42lNOO
wAOVLFieEmpMNxgPeX5oYm8Ub61YtHWcLLVwDNBSJFHlifOJPs4qFOp1DYmmzZ8HoJi9iVOK6qJ5
zZNN0TeHIJsJKpxWolysOoBYE6aXSLDWZjGtc/WEINjphKM2HEYd3mbnjTmW6vzN1O6LGUBFm7lz
099PRJfJ9CRIySP1fPY66ZSH3HC7bRbBydOnpdxo3bQawl1fyq4e1nasbZtisFUGKWBCe2LWEaTA
ti4Hs/VKZiIy8PolBiz3FEk2j3xMUrtvLVojCEyWyTFlELOmrwQgPPimoqw/WPFZU0+GeIZt4Awu
gnTOxKQ+IjvhzWhuJHnah6p8O2WoUBQwYuljQl8VrrFQcLbLPt0s7tIuXluN4BIf4RGQWgicD6PC
zfrbvPrVTOlZN7VtQg58oCSAFG4DE+Zi2tilQEgIByRTq6A0H20ZtGWe9wBx7y0LDghAdKN+0RtY
OQDiZ7LOu3B6yGimAB92E+mOXF5bU0e7sR76Fg0U354Zqq4FtcAwjylPwMrfYtDIgCOAcORrzvgd
gaSPHjOzou11lP5l86BK6PLaeD1lGw3fObhs/AYIrVLIt4+WfhfIj33cHGWiJ0P8jhayDlmpVkjr
vap9BR7qq0X73IjTDwlFn2EJh6llESiWC3zWcKCz2kHTrxMRfIzSbRp2TEOKB0GsXkok8NlUw6pi
Cck0twKRHAEHUtv7C7bc6oPVNPdus8SuUWirZN60WbcjUT4KV51Ai1j3QRYtA7bUBMLDLmufR/XU
14+6jIH/RiieaKEK1Vaj4OFvXLAAivBaRDcjI6gOYHMg0jeBzSZI6lPlJDFi5P4uLDmTB5OkDz4k
Y7M8JSONqsckvlP5WKICfEWwDWRrx+GYU1iJq6evU1ltmawtPGcC5NISNAXVv1eJ8JRlP2HlG5QH
xbhdWsSWmZtdWM/1Uxng9bRSftJmDA/wPT21VmmrRZ4hT/ex8lo0WwlgrBJVbi7QjcNehkqLBFph
fG2rX5q8UVqKvmpTajdV+FNaWr6IPSE666Red9kPqdsm3FIZbhFLbfShoyLcDZpsB8n9OPuk1btz
8IiCSCol11Jlu6pW8HKdOv45YbKzxhutdcP2zqqfid/Pp5MwbHs53nTdLc0eltBsHn8CD7KHJvFA
ufjZwih60Yu3lr1UBO+3nY3twBSbVAQqJBs5wVV9KAqJVIWS4gsYRDlDi1hl87GEalQXzF6R20pn
KS39gjRY0C+rwEgAsIderJ0xA26y8LjQwc7a9Sj81skwRLQjwkhKJBqfjUObkJ2RRkJfiMGvKGbg
u7CvmG+WsgUA3933LPLtTZ6u5vCkKu6U7iNslkbsi4rPYox2DJZXZceZK0pvorie5J2mPiz9SVIf
peysZD3HYzc1RLUIA3OvgoU9Daa5kjiDIgcjYTkco6cudJtizVESoQ638fAgsPY1JknqsNlX+dLQ
vOVnYP2wivAUhmipE2HXdG/hIPBhqvY4NBu5D9wEYVkpeoNFQTasjbI/mFlrN13uqGBF6qU+yQ0c
mDo4ZqCyCqqWPE1d4oXhNW2Yno9GteuZncCaX5C6TmS1vjBqjmyMlFrEqhaDJ2ON76s7C7BTOhyS
sfXBF5CQ19tWvMJHdo5oXkUt7VmOfePoXZwPqbzLy99ERQrSOYu2XX8XgKjX6pdugZLSnmOIEON0
qOLHJSYSd2lcU/E62tZq/NLmT4m8Skfi5vpVj7/GTJnBQpb3PlkZZLWUo8gE/t4ka4xKTlzEDCLD
bdnDgFiupifLus+M9dLBCivdOtb8rN+VVn6UqvGYhui0CAaahHhfkynWobcXYtYXmGPsjH7jXPan
sr2tAIhVQeCCI/ejofrZTfV66j2DXzqwGqcM6j3UK5JxbygOmQrMFWobPXuT89KO49idOwHCV7uS
5HvUP3YRps5i7gftB4jsPLg8V+UMgdMe+IbaLt11PAI4X3BpfD0ZyJP2C7FaFenPhfUtp3pZqOkV
kx4Eg1ihwq6VaDWmmivPPwQWOJ004L45zuFbSTEtklBhROuFp1zUrQP6+tRroleo6uUDsKJ+HbbW
ocPopGi/IEOtUsP0QgFXWFBsulm0lcZyasZNUpXrTHqdisrVs45CwJEOUqfADJW9potXUgy1pl03
Te1OGWZCyMaCtU37Q6r3QHfedfUc6LdpfqYA7drWb8rRW9KdFSIvkaC/JGtCYhy9B3uw9MzvuFHy
A7hqF4Af9EHtoJap29bUhqW8BuNrQ+vyS5hjDUTktsYOBtxNT0pHZnruVJ5aL2OrUv1B+zVaZP3N
HDwMRvWkGEdleqjmZ2qG9SCOr8Ag+PHKLpQu8J6AyW1Ev/UTnpQYah64FXfRj9Ng2JJMOd8zGCnL
q3o4x3nmtPINJDbX1Co+jM4RKKh6HdJ9P7IhmHzJeIpyZbX0xX4oNHuOJuKd6puGtMqokc6qxpIz
wq2u052sFOwFDC9MdnHtBvQirMy6oOucOickTFfpCJe2tVDdNKbTxoZjiJu6oVpMuUDOQ2laAPar
xQAmjkZ07k91VayqtD3EBoxRM1ojIwcYqDkmF4XIzDslKFpfOOQz10qV7gcCvxUe8yIse6tAP6Zq
LxkTakO8jkRRtMjvHUY/PYCCV+abdtxoU+bUOIgmiwqfIBpZyzwln27TZfQLPk6zhHBM42mgkp/S
6GxK02HpCN9QNNHpil+6UZ7keNeUb60SeFD4WLyAJc/t2mhR6UfHFjJUbu6qVLAJofZI0mNvi8+t
9Ik2toN3yGhu0D32urUW62JFfPlOsbb8Hpn0BGfSj2YwW56iTF5A7NCg+HNu/k4GonKswkuNyY0u
PEUc0/t+7FblvOqMk6Fw47j6ihGhet8f68rw9PFWlme/owdUiqZNEt9qiuWbpsr3dYcgskHCarJx
rFzo8RyOPXRsEUP9Ef6XUyOOp3JMwsAzw9KLFwO76rgZzPrdIBvcHjumNqNvD1V1R3qLrcs3fRn/
gFkF4qz3cEEWtR8vgC7FfZ6TizztC9iGROfAKWfWjtup2OQEy3RKebTMnYZPjIAdKLIFnq0SdbK5
DqrbtjmMoc7s+BxbPwjmqwB9Al+CuGvE7IDiDgk/sziZwEovHUeTPs/ShI5UTysJKFPaKIeRjAFD
Uly+Lb9aHgrckiELrzbeEaPoVSZR5UF5P2rTvUh+d5+BQkKzwx6llfxM5Qcugp1O894SRm8YjRWs
CIQCTj8GXh31tp7cS2HmGrLlzDP7CTaSY7I4I5/gFBRevzwaLSVBrjq5rq8tmKAA/AS/QASZM1Wm
Hdn7zXS2FFZXSercWgseF5BTuRYdF9VyZXEjpunZqt/NGsYmBs5WmdwFe/KC1nyaVBCJtBnM9qjO
94tyKsZgt3SyJ1d8j9rOCm4WNuVAMf3AYhcc1q7cqQ6cGb+IDPATw74q1XeoqA4p/XV57pSVURxD
aUsmNOC6Fzl+HKIb+Ee21e2Zt1CzN/GhTmhr1D1K6JVOtL4uzvdClDjBhcpcZmeOuagfKptjXl+f
rRslidbBbG26NDyo+bjSQvlXSoWqD9F+NB7noea0iorBymnBAFtrlJWVxw6YN7tImTx0wYeduhWR
YrUDDDvy4KjLQDRQ1ykKCTx5aFfsJTjkXemBsAv0o8JOozU4TB7ve2OBT8O231gUP1QOg44B95Jl
X052pjeebJW2ZlYgGslkV6VTLESHkSPjUXRVrGAClU4e4lGSXUEGNDDrr5MJwSva1YCSpfhHV8QP
nMqc6IoQ3iBti4gVLuuNo6k2920X+Mjt2C2czbI8VdFNMt1eNqZOTjEcd4qTjIcMEFNhyAd9nB1T
7SjPFvZFu1BvjlVwYUC+EYvoGIUC51TwFvM1oac48hXRN0KPm0UckQ8LsLhVUbyWGbb1Sycnuu1A
3NKu0VWVyixz6/Ad+gV9rdBp+dZagupn5W1CGClz6qtbPwMjuoMJ6lJAa7251nu2KrWyj2DXVjpA
m4uVpvGiXPNzy2u4M7BspQEasTXWWnWk4+hIvHqixP3QXEcFPLVscCwhXl1AbeqgssHnmwAL0ME8
FabLxLNRwnZNWpHWPQV6wyT7vjBxdlg+kyA8wvNahxStGQyCXkpRICeOHGfvU9U6SNOBD9xc2iIS
69iodneJvDbrI4duuGCINit+x/Wb1Qa7WOx8qWbdkeZzHeWekb0Li6/l2koONpmp+FNkOdHS+CKj
NlGoPydtrVE9sDeWlMWLZni2o6hsasNkX1u6SR6u82w4F9ZrIfVHAJwc6Ct2D/Q1CcXjwq112Ftb
UAyx8ZwvW9F4GpDohMLvcj7T1pjNO81NvTH+1cjm3qIrlBrHubVWKTVVMYKVXF5l7S0PtiOd9gZO
bOG3KpS6hC7BIaWSG9rnpNiUNDHU3tPEQxB3NuA66vMfBUHKSaTbFR9TE6urZXmfKFgWdpcTYdyA
3lJp9GoaxAmhShp2J/pryLbHUz4KTw3Bln1aHBPm6ToDnpBnm6jG0WIttpQgR6tuimFy01ixS/al
y+Tm7LTRfu/DwdwbkbLOKeFyPbSt6TXv+p0YnCqQdGVxKkPTFere7aw3tVVJzYoPCUcXIvcbijpP
f9h0anoStJrKGC7j4HTB4A3gUIuyddNhcIcwhusT0K58CJZgbZnAP5uNDtUnNrJd3jxWReBYC7VV
qe1gUyLcoJPbXfaR2qGO5q3VOvgCnMZAmw4cHSArG6fcmdGpW6m6ryYmcaux9aj1ynKi1SRhfhid
nKpgqlU6dghRAa7UAwOwlvC94FSmcmrK321fPBrhJZo+OYUzaEeNWUO3XK0O3Lwa+au9GyW1E8nj
fjQZKHm6D+fjJGe3ST2dm6nAac8klggrVYr9oQzoA+DtL8Z1ylTVGK+Gnto1+heV4SKLlCFCzNWY
N/SnDl+WJEg3tWo9aqS60J14wKXrVFFwqBfrIS3GjdpKh04dDnMw+S1SWtiSa1nY5Bmx+zQgL389
UQWq8cIzJji8g7BhOZTnJmKPSTkWDodu/jHdmp2y67ruRR6RosjsQvtgXIVyQEu31PADC3dRT4ut
QY8m0RzRIvksNibVbwMhUCeTwRji9Tg3P0Wr8nN5cWsRy16ubnNJ8LoSIuiYvy6ButOQG8wa6JLU
k+M0xAGF+V8M3bl8mVpE0fV8lAPJLYZ9SUjH9KIA4E6Dey18Dhtr21fpjmy7l2hh5rZGv1lmR0v4
QPQncwB3I73XwxMAQHrDhgeS1YOa5EVp5eXyeGqbDEK0Ht2yKUEd4A4FG3XrOerM7RgVbxPMYE5B
DnOtbaQU9t4iCqmdGHA6C86h2AiNTERpgg5+ZHzN3qgKjlHvBWncKw3PeL4L570pnKaEV7Zuozxy
xPAhMTygj8+91YEpMMmqgM7nqloDzGURnbq50chw6wUwtZIBxzA43sLpfa9Uv2oqUCoC3beWfYbV
dCuI6XZkPYjNrZGUN0Jde1Yqb4t2pn9dr1pifUIFNdR0Z1GuwqneNpXM3owRZg4WgUGVrcevY3uX
07gILHkrdgadzbq0u0ajZlpKV1CPSboJTVjLdOtWsC/XsnyjLscILb45jm4JpMFTsjpDTn2rhdhY
huLNvDgb034VWTKHYP3q8mdgMSuFs6qa/+44JLj8+eIVDcrFWygGR8kErJ7YXVxc9j2kJXHhvJco
EaEeV+pFj70RiWtR6n1HwQBT9/+YO7OtyLEsTb9KrrxuZWkeelXWhQabDTAMcOBGC8dxzfOsN+rn
6BfrT55RXR4WjtPFVUesFQGY2ZFMZ9pn73844X9uC1pILlX7PvoF6kJI0TSZ6egtnBb9Bjqjm1DW
SfZDRhKmJpQelfrcFMZ6HHD+persj+Iq6Mg/WddBhN8qoJdOrJx26s5YubyUFvyDOne67Nmn5Dp+
1zCUxMm0Y5sUjNViQlqppIPR+ujLb0Z5Vxm7zOrZcxuvHo5jmK+aLvKU7lo3hZXB28v5jdOx12vl
rmu6NW7HLmKvcCgsmwBg33b4SB0rLFOD6TmftqG2z+TMzvKDpT8sNu/lINnBLLoCWYNY9EwRrqYk
O5FuQM1/aRj7JSleiRqbbBGHFySMJ7gUEqgvKVxHQv0Y9fJDOWgp03FYk/q6zcydUG4SI/CGdjtp
84tI2FmPLUJTECCDrT9s/KradALCnrm4wrrUGbpu5UvaSmQiTDzsDk/pJH+JsGuX2tQV9IGt9ps5
jU4xmg+RgsykZSRnM5YcKQFML4A/m2P5iCDMKkgkYutdP+zZNrYM8HVbi9taYh1I+u86q1TRlJtZ
uguwLtG5/4qnP0UdKUbfcCcTP8u2BykXnawA3++ePVrLUdMqSCDNc77JezNzDVF1x/mEURBe66T7
xhFbXSU6oNpywjPmMDTJwcRIM4zkrS+IGzE3OdWphzDKTxJArrZt1j5ngj5TV1XSb9Qe5xHKFlJ6
DJT7ZPpSxK9W/BoPLwFbgIS2SXJolZdiINXeXgfa1aCfes5sOVrBAZlIEiYYhXvJ/Bo3X6zpS9J9
H6Fb5dOV2m/I4QMTFM0VGVQl1Dw9gaZwXMrXtRRAwbyhoCjVOS3cBPLJJCtjiVuh3Y3DKamPQXml
pkcpPEbSUZxeR2yORQY9ifO+TFadIJwQBc1ZmmYxdlIfYnIyTI8hxM7GuOq163TZAe+qMLmddA6k
VealVe/wML4VxWutrUoFeGPDjjt6o295Y+SwEpkouIRnnXhXIwmfh2h8Bm6llM4MNAWBwJ2hcgCD
K6vslPRqOV5O1k0iXNcd2aP8iCns7azUB40tLVApBW6QJaf0tm40aMNE//ONNmz97DsipcAtDp34
KgnBRlGYUMMxjr1GeBij+3p0ZGlHqiBHNSoZFp2aZi9r61Kx3KyYdhz/U3Pp731nKFdCdNW015qK
dAnVXoppAdnL/ZDs8s5UnuJZXsMu2qfFszxaB6W7VZsRLeZcRI3GeumK7lrDadC1+hdNfGhDacVJ
axVYEY6H2F21Xt5+Zc0/zYG1UQXluMjjpN3JDL9kHcD27l6IHjLqRe3ZLN24NHdquDMJzTeq8U0Y
ztpTHm+FuvGaSV034pWUXUPlp6zhNGuzB24aeIGPYE+jYAEtOSnr8eBXjNsrJe1PUXJlNKGHQPo6
lf0nPTyFrAiihsAPMSIFAw5+ZmTnxrrecpzJdNXpzHMnpFtB4fwjcqESZ6Y7kJKe2JGVFM4ljulB
9mpVhTf31kFUgr0uzwe5pPTcNIpTGWB7EWBNicOtyPQ0lu8IW3uKjzihRGQBzglHUjWPV0OLhU5r
dl4dglsKFVfu7/EFRCe4oea8F9tXuR5W4KZsmdRHSiJDy0S3lYTzWH6DflU15DJKXsnj+24ozmZ3
lkTB+xRO4YcawevLbZQHzT//Lv0PNQyauhsACqaNK+TU7z/QHnsH/6BcIJPiMSvY/2jXbFaVdSyN
zyHjL2XBxCgSC22i3ZhCZrcRPwmYvBQEy7Ewk0sTBBjOzxUqBB+JAb9H8LsUBAuyShnbTGBTUvRt
HD33Qu9JusQeS0VWVtdjgj99Kq8y6830x3MaNnZJ/jWwajeA8p5/1ZPkAzDaO33yQ7nhp76G5a+l
8fIdK43SlJt8rqsvZXn6ZNDNpKBLxOxqopRFAfxTY/NSlMecdauPsgzGkOR2sRd9BPh5B511Kb8T
KbWZ+DL8ZjabXMvWinnFsd320/kD8M87AtU4Cf8Z/ROJQSv0kTCgYkq6rnK6uV0HJTE2xfFe2hqx
aI8CHoSKsuXEuI80zVPlL/6UEoZe5xa1lZ51mMyI5BdXYt1ft9kHTI13b23BFP00CNI+mcUwAHGc
kfXGLhau+gbtgaAsD0n3jRr0tuo2eXsP2kfVjyUS6joqFkJlIOOQ2ClnCE5CuAIe/OxO1j5J372U
+6E7CpIJFjK1mUvOGafUzw2hCyBjZWZd04ggXVtKs5P81n1Ol138i95PURdGPdOwuhZaGw+fT93v
pdyPMSSSKlg6ko2yIyocQ93PtXsBSDRqNamGqOZ2J9kNQB9qpEE+1/QFOBBHPDmfO5iIebsX01U0
fm6lv9TzCbETyIN+mvbS6/yl+Pb7m1XewRP+Rc0nkgVDmwyWYxV0FjCPXlvUaEmfjHNE4Tq9jjKF
ENA/WcJSs0YYpKa+OKSHUn2iBCEIBzXeRUQTZYwtlqxuqUSsEpxyq/lb3iMrO4xXS3U+Eq11Lz2K
/ktf3VqyuNaFuzDoAUTtpFlHfpjJlEm3v/9aC+T8FwDNS+0gQ45DSSbjv0+H84RWyVD3eDE0w5NS
Vi9RyVcM/fGTQ/RiAZkSLdPTiqFkxNdzvTLMh99/h3d2p0tJHiVXu1xSI1b74FDEy1nh9+2+s9pf
6h7qaleitcmz6YWChRgXRsEnsWTiAP6RQOwPbuwvnv+lBGIfi4pYacyBWA6dOT/lxUFU74r+uU0t
sow+BeRtrxya4mCkz3lzzbZe5F8qQQDolthkMUldp05RvWb9syWcfeNLJD9hr65PJGxx1MAJvVmq
lgIyOwGpnSJdFdWbQp0UJ2xdLtnO76PkQYtcsMy2SckmttYS4ktGFTqtcZS7tTHciOQRxa9RfNKk
V2t+Ivvs9OG1NN7M+uLFdpPV1pVQ78f4KiqAHRQVRcbnkvyOXtU3Qa6AiwTBE9wiZ2jWMx67xXlU
RbfMHnp/V4HPtnZBt/19r72HCb+UetQhhbVxhybRos3BYRDgE6UatDWnkUS/DvjRcrRAwnGjcEtO
wirJdysIPyU/J15KQTajVQgDRK/9WB0DfzN8BKV+Z5Bfai7KRaCGAviBfffdvCs/2NPfW9QuBRen
SCjMvgKun/dfNOxFgYKSHnNQ3VIDmL8N6biuXo2B5EqTbovijMM0FYnAcMtmGyZbTvtDu9bSiaQh
D5uqhqHJx6CYH8WoubbUHLSBfjLz0EVZcC2RXB4jfRvMmyxQnDCLDhP55EQ5ZHizRMpHzO73ntXy
958ilVZNh3xOJGKCHQoEwydVaMSL2KxvqGbXIc1GV1Tjoo8UU94hqIgXy+JiNpBkGSPG1yjLfYM4
sdHrT+6F4sVpKmqGrq7QnttHMxoMXhZ/EKi+d9MX4ZEkZDCuS9oNg8yxejIdgEmGz3gnYjB3qdYk
YteRiR2i5dIr1dFPnDaWRi9YV40g5006whUxHv07/evvV5tfDbWl0YvwKNGDRuiB6SzaJE3sNp85
cS3tXsRG+tAU/rA8gflxvvpI6eNXG9rS6NKZP82LrDMtS/UzYjmrWtcWeHQwSIYITMJs3c89j4up
p8YsKEOqjPviuXPzt881ejHxYtSYxchksNWPleGRxflcsxcTL6sjwxIL4kRQjJS5rA+0Gd57yhdT
TtaCWhhkmSOc0m0MAMBZUDpGo6yV9CMB3vcucTH7EhltTRMkLrryFCXeev0UY1RvJR8oF/0q1GWc
XCoXdWIcKoLUsn5Ow2EMettKh71JOnOSbyDzfCJMX65yMR/jVB30MUE5V86AmW+sNlh9ql8vhYjk
Su27qZHg1D8Ed8LnBra5dMVPc0dXCwq2IiUCTfK3JPXhtP/+bn+1ki6P4WJS6n6A9OZyWomSTQLI
ifiqCHPv942/szz9kB346a5lC0vhDLbjkq0d+u2kfPJpXMzIcoo1MuM84qZZTQte3P79/b438i6m
JBIGlYx+2IQlHKDgFuH6BMzcqZpiz1fnDy7yzuwxLyeonphBG3MR0qILroP6ggrqS2k+t9FcCgQp
Gn4hQYOmg141ka2rklsAN/z9A3qnQy9FggLNlJLOpEM1HzU4lB8+iJrfa/diMproiWfTxD3Lmju8
CvH697f7Q6Pn8nzD6L7UBFLbQbMSaxj3IpywCU3AGEzaGBxi1FmF8dsc9CAe4RU1cDWmyhVGEQrX
VgdzKcq2TjkrLUBzXeuyCQAYmkcVruNSoeiZrYf5Xs2npdK/D03ZASy5qIMqZXhvZapnTvq6mMnK
KmtJ710SZo6KhIaff13YEUIiAlV4njlk4eZw0BHsG+d0r4otUM1zA7Q70qmfoyabGS+U6D2JU1ZA
qk+n5BKm+XpOx63c1l6Lvp+Zu8KsH9Jg2loxL3dvGsXU9n6WglUIM6nPbhr0/H311pRBJmQyfNR7
BOxAF3z9/WPWjGXs/uo5XyxPUIUlidh0QLm7hWv74I/3GngjAQBlYZ6LiefjPw+xsJYtZTtZ7apN
6t3U6NQwdkY7UZcfNplxzH2Uy8GnqiiXjxal8tLuzW9LViIpdrUBmUgu1osEyah4CTCAQNwBFVwH
KoQdXp3m6yr5FssvUB9gONzlFA5zdTNTex671aiCY5kD5A3docrcCJx3NLwW8L6QMHLUprFTwMLG
OMID2qhSvEqobsyAklIK9do3XKP1Ya90T31qrTNzWGshSRIQ2tPXQv4a41QyDtsYXIZ03aYrwQJ3
Q822kpy63I7yd9L0zqB390mTX5dCu58Siko9lUpIyo1SODWQMh+MSaKgATs8TA1I6f5mAjIfZDyJ
+MqgJgdBDYwUKmgRsvtCd9uEFRgwdZOGqjNOwm3Rgvl8kaTJ7jhslmGxSubkYcT/O40einn0inqv
6KtCpFaPnmMn1a7Bi0P2MGOFPGjDSYBBXql8WI56ELKC6CoAxrtJtpkGpX6FDpY9lhu9bO26OWGg
4eRR5ynqa1odtElzYz13lEH6kjcVNEUw6dxVHylfdWTcsZraRBaq60PfrcQZZ2s4KVnY3I5VuaC/
FK25nfrWNWFSdLLggttYj9ENuGkjy70UgXJDkJwh6rc9KPzASB1sJecS24lw3goQrNQrDPbcFDi6
pSUYZZiOxC1oXLoCydIHQLGWAqMnq76r+vVW8ptVP+gonVo7Caqn5Y9wqjIvNNpNR62tjUIvBayQ
1OO60r+3vb+KImuTo60ph8prHgCdhqAVUKA1M9HTI9nN0/NUK4tEjKMLSPvW6VUqf4uMmwkqA0lS
h3QI0FQL/7zMMY1u24aaMy28w9kHTPSYWuXJnNFkooKi2QJ8BEE4WnF7LCn8VqOXqY8T9rtzdDCQ
v+s2HIRuyJddm/NwkKxbKXwbA9iaEpCEEmS7VjijeicOw85K1mSUqIv6aw28BZe2x2BFlc6wdMcC
gw4syGqwcDgOkghcLAeEWXlDOt91JoSgCtioqNo5PabmX+rxi8hIBBo1UiTwe9/J/AKoVGY3geDU
Exok2L7MlmErwxd0j5sodJIRikkGMnXOVoOyE4E56G0InI2qZQnaN4UE8FIkCrTCbRUrdmgo+CQi
85fBbKwP0TSuUIFCetCLk3OSmQAH3nrFtHGokZqdkENOJ0809nR4rzsKekGKeKvBuoa4g3y4jHxW
oz03RbYKqWaY8V023TYiAPPAcugMMFZ7GcawlYO3txjHJCPb5IuQ1SgTKXAx5E06mKdAs869sQe+
lQF7LqPdgKJ5Oa70Wj92LNBG8yikcAITuKJR44olYs0xoRWKW5RNQM+mYeKl7eOoMT87YDo4jvTK
G4qNjixCwJpUt9ReKtCt7fjQjvlajAxqr6fERDbT3AAOktrE6UK8IxfyY5/sivlaYguToi9NByo+
frF0dVOWOnDDemMZItm53i6gcqYAPwWRSQfh51rPTkXCMB412wTXL1qbyTr6BnZtjYFidOH07b0p
gd4EY+8WSfgmxukuCM8Z9XXm0rIhDhoAKOOLOuQskbk3t8EXn2pXCyw4s7KjHjybAVB4BlwLfm7A
H8aeAA2VTFHRfIhBeuRY6BTJfKNX4n0GJn7KoBePOetybD1nAitiOCb1Oh11V29Hp9bIPWt18VT3
+rYXD4BSQ9Ri0HiAOowCqZ6vlGjf9l+l+hilR1l8ModxFRfsyiNFyWaRzB32ssq2/21qq21TKusk
vgVr6E1+fuQE4Kj0G24wdXLWSjSZoQG2FvjaluKRn20kwzrW8rGvv1ZU5IPBaRGv11t0DIPSm8yt
Vo92Zdy35jO5JTeOerfSH7Tsu6Kf+/gJ3zBXhUoSEHR0+VcDHsOM847cGKc6vikb7FKCc1w/ZNGK
GbUefFrT0ugYJNPNgCdYJOySwQBLxwoMBhdtVYeKC0Q8UE1J3MAJNndNLjpDBngga2Kvi2/9ot33
OTwNsDg6MO8K7KZOZMJhinDpyZ9uxSQHhwuAJQjvgvnMbbgioCPR7L8qvX+oxZOg3g/RuiUnDJVq
jIZtKuwMn5ywdUwoIZWA2Be5lGwyXruCHad/K+DmRVO6yrrx0BpQ3Szmb/XoW9J2DKmyNiA7BQZr
KorwZXxbo0i3WNoK0UgoPBCo3WrdRwp6v9S04EtdGjGHmCf6EGKGvTVdtY3kRqzNTQ0zvPquDvE6
J7RqAbpEdY4JFHR2+AO4/3qBLjhDCPct+j7L2W3is7n55zrL3EwLiPNkt2B6xgV5R3Pbdj2gKwjv
UevUobCpuwJUuAVX82ylIEPzYqW3gKoABv8+5FJ/CMj8KuS6OLgVbdglZdiT6e3BK6aw3hGvqU6h
3G0aoXIjFmOYxptBWVflfDClp9r8BgbWllPdNYreDme4lxCxSlAeY6zByL7GYcSeoUUMMwRSwavU
bg+sMBpPcZl6JZLzenLT5ZBWY3nfLFjCkgCVUl+rwoo3SifN7xLp1CJ8MLeDaxaKJ/qTy1n1WwYJ
1UrmVRSgSkXRYDphmL4qIHJG2wGeWNTeaKCYlAkPIvG+R5rRgEwS+8c0fAVKq5X9btBvY/apeMi9
gLOk2RnHOAGRRjbfJ7KCwEadoUiwSRygTjc7lIIkO6siKOWrGsr9QHW6BhTEcjDXz3O1R/OHSAi6
slF8EQWkr0klLjK0nXDQquC2ZeGaYAKMzcqqjpZ2VdduG53kYt6I8Xai3xvYXH4AqlgoNoocOIDT
iAt2frn20608NI6uh+7McqYZ4DkhW5gq4Gyp9FTzOmdRFqvOltuCVRzIJ0Qi5UXtbofsNoR/Rha2
WFLV0akEKIdihlVbqyghADXXgg5PTREPUXo1C89sGSAyB1chcir72ymmThqsRP84s3nW1dmcTTeQ
18JoD7dGc6zG2faXWou4D+aTnN8Z0o2W1B5mx7ZKkTzqjp3x2MDLTLcjy5pOuKxJjOQFF4+eQEK/
z9GzidhEAu2/OfvDgyiewuBrX++j+IsPtzpiLGSMP0W7KoOvVg2Xiobju6KOFsdrYg0WXBPqPiUt
/BX8wLwJYeGMBrhljNC8DiJinYl3Y3oqqKsbOA8AtPXMTN5asrQydf8WU24vsfYYYZhJvSpL4Pey
fGiLcJtz+vGBiBepDnKK7rEmygXVQ9E8Z/65ie6lzNpBEkIQULnzx+5REMt9ypQujNdZH0893p84
L2Dz5uYYnzXkn7riTm1ZIUSIDGGx80F/KhEPALZ0JARnAF5OA020F9kEplOR+ViVjXbvX024d5Yg
3aoXX7rt5cKuIWJYBvoF6r2GQG0WwZYVk4Na3vfpuhsf42Ryi26HXNliFErYCgpLZWGUlGPOVFTK
E67DNpMMDjw8ZqwbmOwvUnzbEV6I9L51D78L35F2eKn9vUJVWL4hXUK478kAidv5qKmHqB/Xpmm5
KIC04n5i/8jU5ximw2g9qOabhKWfHhVe0Be3hhrc55C1I2RG0EBpkYF3Ox9ofMgOlHD+DND2XvNH
KUXUYQrXmfTqt5NnjoQBoMKdWt2o4XoaKpjse4kiZqpz9m2+JHEBIToBN9dBakeGoW/uTaHZiwWm
MVXYcmbW/c1MeF10zWOIQLZudXCwwrVqIWRAlUiHg9i34Dyz1gtgHTRqdad31hZN/asBVr8xgWpN
3UxHPk2CeCdZzoDFTrwcxQdCIdj/nX6jQf4P/auFRYN4im+u2tGiNscyHsBWRlggm8MVhKaKM8Cw
BHPY6lnCuAqB++bB6JqQJoxmF4kHuXgYSaAp6QRRZHYSn4gcLoekm7fljE/I0p/WtM77TdNvl01I
TqvvkZpuYl9xoJw7Zg0hQj1PpBAysk0ClKw5DVwIH0hWbKMOGLS+GcddE5vXhppBrI2OioJIbgqo
sGq9MFjHiK6YTXbrS+q6hQkT1N2Vryo7dNPWUwh0asDsrR43s2pujU7cNynjkRXJRIh50J4EaD9+
zgLV3AYA/Ov6ua/9lZGBb77Ds6ec/MOUG+c0GTaSCfIQIZwPtrN38gdLXuinRCHMJR4GnOn9BLEQ
XnRYv/2+4R+4ll9tkxepwkHq9UGVq3Fvdu09i9mVj0zPqBOHKghD4BE1Ef+bGaBP8w25BmIQ3YFc
tp8F6ToZza3YzA+h+T22givL//77m1q26F/d00WasZ6tCvy8jmxYqtoJQdACUR7K4oPs6A+kya/a
v8gwqonZ91VKSa8UFbedxfsh2OUyVkXD90g4B51EYX4rDSCN293AnthN8VVqXFUf2u/+gP386g4u
KgQIlBc6Y5BvSB5lhmEvTxl8kMoDSbbzBwvWBS6TxfWIj0IE07lhr8pkdpn80JZ7oK4jqgqmLH4u
13+pohxCBIsSCuP7UFhLw/0cfZBfZHf9dVdeCikbeg5/g/1qD/nervDYJRsHL3EDNOLM4RlySL4n
AMLKI3Vyqv559FqlCNVLrjg354IdZQ5Vt4Kkxl7gqVClR3gLac7x99SXT0qgrjS9W6mzugvL3guF
JxWEeKGY11bxOJS9MwWRl2UP1Ww4QwIbrtw2zcGfHvK2clE3smDESu11HcdOhqhITaK58m8Uc2ey
mrKmOaV+gPlXVV8SsSO9hrYNZkIjhDJW96aAEJTMjlE+IRWS+rDZdm2PIrfoggLpMoPgEZq80H4J
WShHGEdjkS2ZBMcXGntRGai6kqjiJQkJFhOAughopC3M0NA8tvq4FVQQ/YtSh2emB0v0ILGqM3TF
6iosts3kOxopQpk8xKhkmxghroRjQdFCppe2apnYCLrBUS2m+7gt3LoLt4ZlorT1ZCiE7dE2qXYl
KTaslqLgZR6/50WwLyH6VCH4aViMKLTIylobDhZy1QW+BpTIDvMcXdVRxG5M3M6uOkgxcyVzgxEG
+ACdMVj7q0CTUJsy6Gqor+NTrMrHvPiuFNUmNSc37RZ2/64M76J6fkoGgh8d3qAueRw5nTJix4Gm
1+R3fXKUkyNAUcSd/HhlTV+VTPImMb412jcrfFXl0C0HxOMyg8RHzFkrsWtZdMZ8I5S3rVG6s1J+
H5p80wozZ7YnQ90DJIfu2h4yRfHQM+EgrzqoKtm9nt3MkMkH+EZ1P66GwieBlB4gvP1wGA/C9MkE
WBCmBZ65jwkJ4m6hVyKkaMwxaSRjn0lX4XxsiR7rKbjXhC9TXO+t/M0IYdVqmTsqlTfBK+gG60oN
lV0bKF8jhQwEwA1LfBN6Be4xtlqNhmxtidH6lxjeFupiXbmy0NfIM/UmNsQP6iDvFHP0iz2lSuKe
IeMPRB09WcPzGISuYAIhCWHHzR8hHN5Zy/WL/QW11lxGRGjYt8l9hs2w1hwsaK2/3yjeKYvoFxuF
NeccUoik9oW4iQMM88bpo/PjO+vWxRZhBFKkktkd9mNz7PozO8AHDb9T3brUxNUtpRhyg0x5hzxE
788ogyEih9lxLn60vb1TbLhUyNWMPG2SWaNjYXKUSYuHoE66bBcjWRLF96G4nnKTdSZyLNX8oFj/
TjdrFwWqfJZEY1q+Vh2+KMYSGcLpQwLg9/38zkPTliH8U/hjJmGYzR39HGgiTuT7UW4hoCJCN3z7
/QV+YNp/sSFfKufGfguSVlPYAfVpWam3UR1dJaX6VQpI0mPNG7GyttKr0Y8cb9OrzH80a44kixMe
hDtUltyuRDgsmDZJyYlWLL5aerZt4VtSvFvVveTFcbrPiaY/uON3evnSSkDUp0D0y5FSIwxDPaSs
oBeHIT0n4dNQPgZji8pa8DQjyaUi+mElaPoYApJmrS0MoLpKqJ0NZCSzECkpveTCa4wI/O/v7b1p
eVHtavxYQl3OJJcI7pBNZCI/+PuWtWXZ+FU/LePvp5FQcQ6WOpWR0ObxTaZN6yoLPKsdtrI+rQto
aYJU2k2RugjXo/KDGkdePFgQhCSS2kG+MePBifVnKQZJWSg7qk22H4JJjZ3C+BrErNzJuVqESkhr
ShJhBp6gIgzhAS2ooEFOS0TSzU82jdl6SviU+C+JVnrw4zbllDwU07hJgBun0Y1CMT/HZrWznn1f
dRprnUdIP8zjV3VUb3GNJkugfPBU3pseSz/89FCmxAqDCkn+vZQWJEFSZ0QwGLM3Krl/4Nf/7XX8
n8FbcfOvR9z8x7/z+2tRTnUUhO3Fr/9xjF7roim+t/++fOz/vu3PH/qPq5ce4ntx+Z4/fYSW/7iy
+9K+/OkXeGVRO526t3q6hY+etj+a5x6Xd/6/vvi3tx+t3E3l2z///lp0ebu0hohm/vc/Xtp+++ff
tQU6/G8/t//Hi1cvGZ87v0R5+zf7pW7D//2/0rds+stn316a9p9/F3T5H4al4SRmyJJOWWiBzAxv
//mSaSiSYqqyYSiqYjBu84IW4WIZ/7BkWdQtTbU0XdQWTeGm6P54yTRM2eCjsgz2BPznf97ln3rq
v3rub3mX3RTcLyQv5c/TUUPuVhclSdYsmjTUf8XoPw0Tvw3q0YRO6MqzRmE1nlp7bFGS6uN7paKS
Qhasao03KwZ/R3xmZy1OD3U97oyuJecrR3f+geDVWqmT9TjEsuHmVKvzKUZZrmsfWnHJXhSY4bXo
0kryLigaVGEq8gS1JPRrYzRw8YnHGm5O8TSBq17XorHTey371yb03xqk1+Vbfm7rt7f2+FJeDsI/
Ddvr/q1uu/rtb7yx+RulhW8vLSPk8jP/Hw7chdT3/ri165c5Sn8erMv7/xirsvkPUzV01dQZegy6
5cj3x1g1lH9YpiLKqmYZP8YxL/0xVrV/yIxTDgmMSEuUlGXT+WOsCoryD2wIJQlMtW6JqgzW8r8x
WP8cR2i6ZCmgHQ1JNWRFMlXrIv5ShCCP5aCe7EprwYXMEPXrddflarELZi1uVz89mT/mys9z46+X
U1XFlLiUrKjMkYsAoxQMv0PgaIRx3kzatzFNpBkasx8J6jlQrfojzsLFVOTrqZqoGiwVkobqwF82
7yhP6imtKIcJYs5BRdHvqkj/CNaj/jAl/q9tkrw53WsomqpIdLMuXUIF+ZMkSKF02m+vV9cbd7Wy
7dX+uFq57uro8PvR5b+u69gbfnKP+9XW3vKe45Ffd67Laxt3x2vejh9592q7vXY3vHrkw1ve6jhb
WlutbZqk+eUtq4LPb+9W19strdk0Z3vLy6vtynnmLdyC7Sx/4Wd+8Wzb2Tgbrst7afFmfU3ze9el
qWf+svVsz6PFR/dob7d39tZz+IzneY7nOM7yNo/P097SmHPghyPfhDu6XS6/3ji7B2+3vNXbbW3P
uXJcfuZbb9YFX97h7lbe5uA4q+1xtdwo97bmk7fOC61ueOvu6rzZnJfHxINaPu0ej5m9XPbs8Off
D8QLq+a/9Jh1kRnK4rpRxVg6HVfXz9vVHV/Kc16czc45f3Al6c/Rwl+vdDHFWnRDZPjep5V7evx6
HdjXtvd05Yj2B9e5SP389TosQj9HJ03VlKGxXIcuetze3tLPDs+bLtnsj+7ecT4w6PtBKPrNoLcu
jpy+1FYxitKno/t8x2ihn37fR6xzf4o+//qVlun9007ayKXh9xFXOO1X+2VAr44//uX/188r5sY1
Y/X4fFw9H68rm4lzfH6mL+3DmoG1vV1v1+u1t14f7CtG2M7ZbxjOT4fDj+F4sJ2rDf3NzGNauM5p
79jMT293cvZ7Rt9us/ng63z0bS5iahVxHR+e2cl9dO+YNzyxj0a1drG+Xq5Dl3j5mZU817jEfvV8
HXhMS6b79TLheWy3/LO11/y0zOrA5hvuvm9KZ7C/u5vN5vtgn84fDZEfJ8bfjZGLBT9rTSXOlkF5
vb27XjnfN9vIXq1Xy0M/rljj3PNxWSbpGDrCs1kDneVX93p1595tb4/uY8HatrYf919XNMBXuV7b
67ubnsfnsorcbteMO2/HOC9t7+oltndnutp1Zds9MSCeLfveu2IlWbn2xvVOrEO747LA/L5vL85J
fx2pF+dykrqjIjFSWbCP9iNrbm9z30/rlX37r5WZr8ciunfc/Yqb8Fh3f38HykVl4a+3QDjx82SZ
jf9D2pk1x20sWfgXIaKwFAp4bfRKiqQoStTygrAsGfu+49fPB90bMWywhx30OIKWbIrKri0rK/Pk
ORM49WWqv+He75iFu8Wv3T1tH7be7emEtz7+4LTgrPH43BKH3a7Cve73zDlXz3G5BbbfWJz9j+3p
4QGHzb55gJlu85VdtGdNuCV2N5zCb3jtm80fX3Y6nB5On36fgs3vT8tf+vPzw49o83ne/Aw2J5wd
fujhE//5+ze7EZ9/9O6f8LH8+nh82j0d//Fw+cenzWdukXGzCTYHjurXD/f3X+9vjrsvp5vjr6dH
bgrvkevA2+2etpu/PnARHR9vt08c0c3u5uYDPvvmyNRvmdU/08zI/2G6uVyxyN1yvONevrv1jrt7
jvqfP/j8xP9enMLT9vbx2zc2ovfryoq8fd4NsbpinMAvNMUVwy15yxd793C35crj6G+87c1/Ljnv
yj7Q/3QF/d9Hzlj3OiW9Uj3vAiZo2eh3D5x/jtpidbm9qw2naPNzuetxl5yL04Y/iHfYf1puZRaa
hed3n/iB0+aegGDP75afPZ0O9/x6fGLStjfe45/AhmndL7cmJ+qek3v6Ey4cb244kMtW3y978GG/
uNNwc2QLMf146/0Wf3y7LOP2+O2OSGd7fNjyM28vwHI7/O9E2KZDPOsYurJtw1ZKqOX7L26Pfp5d
2HVAHTkGzMhTS/qVN2O7e9vK+Sr/14pJ+GcR9iExsjr5hd+UvmNmDQXL2N35HWjLOh/THwGF1m2U
uNq7SpOLPSkI/oUjdMuxeCCcjyrVZyXdESxkV7vWnn4gasBpf60L7/XcSWFKpZSj83ThsX1uRe+c
KK4FaJnYCo2vIqrIsZXjfGWzvp47rLhSKh4hhOfrsBnyUBG2iqajMYFxDbLusehAuUq5MO5NBe10
1RB+fnu9zq/IP/OnCykNRzi8o4x1n6GbI4ac9RRUiiqHw0yr5LZvEN8QHeoo7zbFy493jivN5Wpe
TaJRZqLIOhjYirQHQe7myL1E8Og3MVWZt01dmEnbci3SHkyj4mV4vl6yBG2g5TBt9lETn7ooto82
z7cPVmG6DwNcC8e37V3YHy/tqZVvm9qCymqPvTrX5/KY6X6p7eLejq7YubBatjR0V5cGw7PX3Yp+
5sxTVIAMcdMq7L04nuMJ+FM3/zCDvrpi7NIkSmUDiuZdjlzO8v0XDsOtattpYrBfwWQk266vjfvQ
tqn+WRTT7NGxrjioi4NzTEAFnDNpr2s2vdX5ThsZ8K6lnbWRbmxA/0rpM4hoDn97vS6ZsgUJMU6z
TqyweoTompQJXSUwx9ZIMrSA7+4bKKuQzQjqKwdsCenO3S5DeWFq9Q7pZ1XWjc6o5Fw8hKEKDk4y
Vc8wLlNlhUbjuXa6b2+P7tJufGly5RN7K9JGQO1MZChgaq19uY8aJAn+hRXdsh2bh74gvXe+PRrk
xJBsAXBURi4KakUJ8aqTm1fKhBfHwmbnMNuWVOu2KV/6VhW6pPCKJotADBf2PuoL+/D2WC5tddsx
LZJSuqvc9fO3dhWFl8quoO5wTdtz3DRBCyrz/8nKJvzs4q/aK4fr4g50bNyhy99oWSuPEWthWkc2
1Mwt+bJD2nffpWX9NCj1794e2qUJhJ9PGMvNRQp2+SAvTrEtoecBE15B2aEBRsgaZ2ul+jXA6+r1
u9wjJHUo3JmubS8XycrjhpoToeOSw3Zl1iZFdHPw5BzCH16WAazxhbkpbXnw/SQ5mNCvApPr824z
CzRl3jtem6NjC8OQ+p9w5Hy8bpTxsOy5ZfS8hWUgb6ywOYVmlzVXVnBFJfGfIZs2sY5hOlLq69Bj
bAIn1McCMpQoTG5EavT7qipNeDqgEbS18aZuymJXJ4UOB3cHycGUwLap4CNv3VM3adWVUOi1p3G5
XDmRLllUIc3VsR8gc3S0foTDUjgDffeBC3bCaIcAbn2y7NCHg9D/1HRtdq0u9nqPYRliXwt4ovk6
PJoMc4RslJtiNAvEAgvaJmazy6+s7MXxvbCy2mJTX7rIZeC0edaBZoDlzBsqXztk8GNO7vciHqp3
uzjGxQIzcbbShbvy3Y4acpOIstqYk4PolDtaXr9ATt/esa+dD1ZskxjWNnWy4qt7Ni8MP2kUkmZJ
4NqfCmeqdmbSxAfRpfHPFqzK/m17l+aRLWsTNVP5eeUR/KQggS+5kex4sMptXznarbFwnjtO1twZ
PY2AW/q7gU3//+yuxml3wVhVBdwzaZbXt/FQFKcy7Oa7uIMlBjlLlDiTWL/i/i5N7hJtwphDAG+Z
K/c3lk5WpXXO5Ea6/NZqHeILhtvHhyF3oTIPc2BSbw9z+RvPL3x3KUiYJk8grsV1LNiZwZDLJoDT
Fh33rV1VNc16MchWSAGvuKAL506aRDA2yho06qwhF4k1z7DlWeVmGrp0J5KZdspWvj+YpkioE5AQ
CBpL0ebco+ZTUxSWASu1psrhYCaIXSWxehRVIjdpLa7szktjemlt2b0v7qshMOxmXDiIRJT6umdG
KrE934Cb+srOWOKT1TopJZVYdodFWWn5/gtDnOMopUWxpMVMNDehoyE9k9P4WmTS2ZXK7j+Pw9Jp
npFGGt5/FFyxVKuIr3mQ/2HeeWFbAWGdk5bbf9Za9ymtpPGgC6PzSriQT0Vtz4DKQl9eGfGFnemS
d+GGMJTNvlldELxJbFpoQCTAVtBtoHWl2Q1IAgj6Xnu/r3b/vJV1ol/oC5aP8mKATtlMjRUg/KWF
RX9rI4VxysxW3kSWaxxbXyFnmMLEdGVaLywpKQ7yDgQijjTWTIx1WBlz22LV7GwDiYkooh8O8qkb
iQrA/WjRZJI78NtXEeIsb5/6V9t2uXRtyzSQ1ODKWGOFpD/kZVXhUYIYgKUhcnNPLqa/wh/1agWx
spT6lzcZ4dbat9Q+LWbDzJ6do1ZH6aSL5y1P3JRmR5W/C5VLeLPYIjTlBajI5SxohZdLCNLQimTZ
0vvs5uOCGdVm2EaNVF3ZKhfHZJkmS0ZmwF47sWiGvncQIFKlTpsF7OwWvH9ddqrGrrniWy6ZUux/
YdrLRbvmSWgHPy9gvsBUFdB910/atpyn72EhrsnEX9oOxEIcAV0KV1cr54K6UxiNBhQycPwjbY1o
5CYcaAt/96ZbrhmuRiZPqD99/y9OWROo0AVRiwuT87gRdgM9RgGD+/utsLXZA9hwjHVRnFOkO0GK
AMqQTK5HqV772aO09O43uStMMpQLHgUHRfx6vt+UkVWhFiQgkyvUH9uE/tfE7FEz0d0rdZgLi3Nm
afn+i2nLi6ny5ymmpcHunx2Vm7vc8Msre225Fc+uF4ZDanLxffhcyvvnRnQk5bJC14qNbhfiQxWP
1VNmosToBtKaN8Uwjoe3l0k3LlnUgeyYlqVjdRUfz1Uap0OFRStwmcAKkc8xzxPPd3sj3YTSD4/5
2Ae7KZLAwkRl/KNN2k0j83IfmkPy6e2Pc2mSWUhbgm4QOnCK8/EHeQqzlM+uQbF53molWlKkB36/
34iStmEpycuTPMS5Ebsa5qgpETodIyTkvWmI7RZ9PLe0r5yBS6upXJAOJipgOmiUc0O+leTCnNic
eUyDL0xI8N4N2l6XPeS22nTF2qW5AzbF5lGWrTji59ZoELXHDN2xjWqlf5v0U4WWu2lu3z95DskO
i/iHGHKd1Fapqs0pwBvGyFF9KDrw0aM0oyup2AtjYdp4QOENWaj1zCV5ARYzCpcYVYX36eBa9NvK
8L1pIrA/guwDboN3jfOndP7iSDtzryHtw95HdCe7yyaEvksfFYK3Z+x1lmMxAzYIihWSypa+DPaF
GXT1CikycNMx3XYftMkx93qV3hTw2UAC08PDIT+VmliUz5R/S677xnbL8vj2p1hWf+VZON8Lqk+S
aXHWQcBcCeRPApR6Z7s3EOkZwyb/iB6T6D/IbkBMfBzobj7VvWtcS9FeOAbE5uCwDNOWhFirY6AV
oRRd5hbotcUAPUPgwNuhjD4gUQEHfuPz77fHemn3LOgoltQEtbS+sTtDjRlabvi0MIw2Q2PCEJvN
107C8rHPZ1RnScmOsYOk7a6fAuSbg7FWLKsdRoAJHVWcpnxWJ8t3wytb6PUMYsoBk8m7Wxli/ZjC
V9qilsxgkchIQ6iHBruNADfyxW1Q6wyHbPCvnPPF769Hx8lbsoy4LwuE3NmmDZNKjkFlFpsyz+A6
cCv5jJTl/LPqFF1Iem78JAUy3pbwS6A3aTQ/3l7C19tVN0meGLxyiCLxaufmM3hZUEak816ktFOn
tvqVotQkc5JTtLbRDg/NytsWX2+axSIPVippZFj/IFJfnNJmiOLI0FHiQZGbBytyj0eOyjX2tFeP
DVe3LHK3HARjuXtWIZ4RtyDgCtgb0KOqZ8/Jo+hbNaPStK1L3/qIzgmQ7MQJyRepNG2u3REX9qwU
qDgs8R+ZozV2sJ5LleSUtiEq8ysEA5MJ4gBUaj4XTW3GV2b0guOjTMIzWdk6ORTeA+eLaBpaYg1L
6+pkNx/xi8ln3XeTbW/Vqb61mlA+JWbGM3n0h6aFNchHTlRrmupLWFt5eeWtdWHmqcWCz3QIrRfA
6PmHMVKa4eZqwNlXIce179qfg00snwuahNPJT+4a51mvgvDdVxmTQAmdrBlYTbluXRLw0coKepiN
nKwUgoDAN+eD2+tRc2W6L60tjy7wpyZPSd1avv9iA2d5HvugTmkUbjr/Sz/FptpNuuvftpHVqcPb
p+WSMVg/KQ+Q4OFrNZutZRih1ibFZiarflPqRXdPq5C27e1i+Py2qQvOz15MCIqJikKfeT4u3bfg
Ss8Zl4qV/ytu9emL06r+kOQp/dag576+be/C0MjPgziWZAMcYALn9lJLi7JuKvDrhUJXL6R4WdfQ
QxX8zPuXbEHZcyUyNDLFi096sWSRnZVBA3n0xp2sOkCHtOtgUJlz86TDMJtfcekXfKpDTGUtXg5w
/Z/SxAtr8ZjbadBp+UaHx9Hzi7CBi6Gi6Of5aK/+aqe6F4eKu+bKy+mSXVKNmDT/AElWe6VrBz01
TIXdISd7M3aRdW9MFBnrPAq/DIVVfEAeU7sS3F1YRsAJhACK4IvfrI5Dr3ora7UAV9eSIYBhB4qn
pCo8pehDfXvHXNihDn4OwkTyxQJA+vkyzubQqX5Ak9lvZsTfutk4THbvHLvaj7dDHmhXkiyXhsaT
eimdkCvmsXhurxpUUI0OHd5FY8EApaHElwWy+DQ7UXplh164FR2iKOoMCig9F+S5KcuujDaAUWkj
AihKrJrUUWzJcP/2BF60wr0rDUkl0P1zkbzYmSIrE4S98SZVnFa7yhcO3d3h8O48mE7BkWyEQwJX
Gmp5Cr+wAlsbSdIJGeQqlaPyQKGn09GKqaltJ+mI6oqLvLQryE4t7xiCCmvNDQrDuV13tHSxAdun
vp0fs6IaIKIkeoEFpbqyUJeskd9b4FOkiHnXnQ+uzJvYNksOdz1VMAQsYr9NEqiTGMfydh7m7sro
LiwZHpkstCsUNuXKSybKKIeRhoDN0JclNdlQGP02KHT/WhRxYbNjYkmKkZ+1hLt8kBerNpaWHrYR
53jsewVhE7iBrUoKJ4LHza+f3t6IF2aRSaQsCUDBdSlNnxvzR33M22BhAnNDmW/5ONXfeW1JH/pE
krhk/a3w/d6RG5tMKTEJ6O31tT0XTjaGo5Fv0CL3vQSSZ8uAlKXppLaD2BA20VEftm8P89KcElTL
Jf285JmWaXgxp2Eba2WmWcSYTXpjUEncpZkZbBILdcf/n6XlbnhhyS6BhIEIyjdl10L2iKtu010+
JT1kOUnJUr5t7sJV4yLKTrKb2IQ7ZTWwrK0dxKvohWxH1I7mSWroSsAEUsmm2mkQ992oKvK//guj
9uJWOA68llZG68wd9Mgx800zMIkRMJAv0EZ8Ce283gu7MvdDE1pXbF54nuH4iarBpgJZWBrxXs5r
48xFE5sIEvJSQp0yRDWtHNOvkx/GfxeZmf1Avq2GzUrUsFeN/21ao9Xscnve61h6qQjhQomoXfJa
q8MvrEIhnRhBuqNG/bEzcmSMwzr4S/Or7m52NH/X+FVzp5XNlZtvOX/nr9Jlu3JSiKNJKKyvo7y1
3AgmRRphDUBDlDOCXWzGxuPbC/raC/DqVOQhgZSRR1vfr73KOzgiQxI2fhf+COYQ8e6WLlNogf2x
+NF2MvjrbYuvJ3R555JSUyD1KMmu/E6IOFsoaiII+hizYVOhyPrR7eYESVhKKntpQiCq8kD0dJT7
8TXEwiXrf6J4nY7OJc4+30xo0ohItwhDRVmGCJxoHMzNIItw8NwhRZ0iyv152JajKJMjyWL999uj
f+2OTO4QevQoSZgGmdJz+zbVCMJknIQxwhnK1190sw8HI3Sc/bstkSIlM0QZ50+C/dwSbwfDnVNu
ydx3Vb7NZ6QAILOjnr+nt3MKr7ij16fUZB85+HXiNBzDamKbWEvisaVve6FE+sUFAmkTRHd64pOB
a/PiEGRT9b0cVHmIJ9N6fnuwrw8L1kmlA3YWSichthpsZ9sJymM0hqd1DHOGLeA5yY13H8nFikOR
n0oP8NKVL+CEOCC0ByLEQXNv4sm6751RO/2LoTjGcupBerprTE0Dzk8DkcZEDnP5EUC6P1GAFv01
HNiFk09y2yBVqVxgg+tyErVTmQ05RO6BsOTWrWhzdPUsOIH1G28cp9XeHZKCgRNLsUPRRfoKDdYE
xlRUyxJpWoziV++k95K81y4LRuvj21N4aS+CuhT/SViCST/fDVkcCd5bE3e+GpqTiCsEdnQr2xrT
kJ7KphY3FbX2R1nH5Xd64MorR+GCjyGMY0rJOgGGX+OCZZr0wD4Ivv0x0IwNgurVR8tJFXnMUdWf
DUOD0lZaUfXZitCGuzL413EBERbtqxR7yIDba7RUoc2lgSgRdbW5EN9ZjMje5AaHEfrdIG2AOSbJ
p0Ab5b9wOBgGW8Ai43bWuX/4dZoq6HkETHrVeBqf8NQ7c/hNV11yJXZdHXdOHnyoIAp5AODDiezO
F9jvwzxzrSnaigFSHt1Jm4OOoOEVD7pO6v3XjIM/EyaHfv1Wg8QgE5FpwolLjaJ10w7G3FnbFSLW
vMpGNpd6Yn6TmNpHf/THfUW189Hv2ndu51cfY+XcrFIMLcFttI3qGr4qqeoDgeFwKFRmbhN3RvEd
UjhOM4k3gIy7tw/T6sb6Yx1wH2gVnUwqGZzzua6LqIhiBXuXEwTdjazsaScCeH2LqL9WZri0rC9N
Lef6ZQQ9m2qSWR9tO9eNdq2ZOltjbIory7pyfH8GBJk0S0o0x8Nn+f4LK/ATJjKMYBrxo1oNNwIE
rO81U5nUJ3OKXfGkytZ/ZzS3GAVFT5WP/vKlF381i+ZkVbUs3GA7+GFw145aC0uDdS3nfWFocFJw
eQCd4Z91qNzRKOJrJJi27jg5yFDrUOMeWwiTDJjd2ob+H1Xi8d/eICuH82dolC4XlBa2eYycz2fh
Kz+MJivaZqOIfQrAZRdBvjY3gw53+KhGSCqcsB8OQVdRbX/b+KstQz2fvQ8uAqA9vnZ1Jdd9qyzN
zy1PVm1wFLU/eTag1ytWVh7dssmiC4MwigU0qQWvrHRpRPNKYeheEE0B5HVmWjxAQObuNHvU4ALl
ts5ypDRMYw6uuPNXxw/TDsVnsHAG5RRr5ercuBB+EmeId4gi1D8asuyr56htDc2C00017ZVq1CV7
nAvufGI5oOqrMxjOFkxsWml4U2L1m3SAhhfKh9ST3Vxv3167C6bI3buk8AE3cQ5XQyvp5qoT4DSe
z6tj5yNnARVbK3FpVX1lAVcRwbKAoCAosfOlJJfT+R6NE7vSxw7J9qkRxW0IWehBg9HfQ500+NT2
1PjRDYu9OBvND4MphyuL+OpcLuYpjRDUgdxhp56bNzRoiNs8NDw2KUTIM/SDll2TmBZw9FdWIR7f
ntnXp8IkwmJa2TzEi2u13DIYEz/2cWtGmljHJM17iAXD9sqkvh7VmRVjdSoS13S1KjF9j4q+8gIH
fud0BHWnhy50xKa84mcumSM7uwCzaaJgfOeTKHNyp5FjB1ucmEDnvbTqCYEGRLbNtIPAEqndfDe1
aWTt3z+bJmxEQGABT5LAOjcckmoEv29onukU9vcwoYxZNO+EA7FIMJ1wNZDRoQLEiT83khZTGtqO
sLyJ4XxHYS3fUsUor2TgXm8Mmh+ETQaOlwyx+GoOYygFgiF2461hUPWRDnTJGvC103snDCtLjoiS
KImpdWqqKcwhRNw93k7DLA5B4bT7SDTX9sNr92HjEnni0p5JxXVNkE+q3p/Myom3Wj9B1BcKrjdY
L4+jT7H+7QG9uuIWRBMxlcnjhUah9RVXF0uHbbSIDtMm9vecdNlnKYNqX6Fzu22cQrsJSKJe2e+X
xgcSwqR+CyyAttfzHVHPTHBQMYtxFFaUjIGxNwZE3KOmD1dO8iVTnCjuF94r5EVW20KmYR/R9kUF
ZzbbBwR4MsR64d63ABi++zAtnXtgkMioL2m91T4XcxVNZeckEITOxcFt0n9q074GPXi9XuwHyhFg
/pdrc+1vG1OHNYiu1i3KQ9OXrpjn7axZ4Qd6Xps7gcTMXT5r9bXa2OvDdW515Sd8eypo10JbydT7
+QgB+uQhG+Fc2YuvYxGKmmTQuDZpP6e+eb4t5DhFSaXxKNGcLvqYJd28mRS6N5lVGrd6GENGHw2+
CX156//19jG4NEAuMV62BjHQK4XDcYZxURtH3kO2PW7tzkg+JK24lkm6aIWkNtV9sr00q60GGHdA
bX20lZXR93uzLBIwZPq1vO7rLc+bBkdoLqxZ1OJWj6pCiSzX2zDeim72u0MxICGyn+M6yY5VZrTt
FZe4bOsX2VyGgTn6uhcxN0BU6wRVH+RWVc1WvPXnyjoESTU/5jJKEXZbclVu17vHt9fqwhEg6wcE
Z8mbEx6vNmPYWpbWK4jcHUW00bY6NSuFzOiRh0q778GUf+hV01yjfL0wrfhjQDdYtbkzV4vXakvw
VfXxNuDy2cs8nk9+1JHSLXjMX2uYvzCpBP82JTkOnniVKnNzMSk3qBCQRZMB7R9wDqYH+sCxvch2
m/CYWEWUvdstk2iEs2u54KAIWwtwWmoYmqbrsm1OMdQjtwQt39Cax9ks+r/fXsMLJ4HCFcecRDHl
3DWCqu0UVYCwz7Zg6CHA13vppbP7698YIRNNnoM2sPVzWCBuAJ6vzbYAoIcdfLdimw/ufMVrvdoX
pE+4xqj7kbNZgK7nh3rk8UZxEe1w+sqrx5S0+xZtw+EQTrr99e0BvXKQ7He5FMSIEmnlWaPb8jqv
F3B1BZOoRCoDZJZ/iuaJBtdt4dcC4ZOgGpwQNYWyStCP6NxrhJ+UUF+Nl/cTUEkC5AUJQiP9+Xh5
ziU0fCYQS0uR0AOuzWZqpB/7dG6CBA0Iq8lm1CqyRUuR3skmTjcCMTY78XRKdzDOu5HQM/1pzswp
/CtKwGJYpyF1Su05VDkZiq/+lMR5fFQIKWu/UCjTkCbRIuGj5hglfZ7EOzFARYtg+JT3ldi2PeXe
+NC6cW1+7sfS1QrPDsNh+fPhXJnfKxVm7T86fJHD19mYbfO+zlSd/aoSq+08o5siyHK1IkLWJNbb
OEPSKY5uhIrtmOJY3E/fxjBvKZDzrhOJQldy8jtEkZIe4nwqbE59J9KFKSE2w9R5Jr1jWLc2fZTi
l9vQ9/Ql4QeRESxoidJzj5nJ1LZPtbjLt6XrZ+5tSB9Y6lG5zYcnfdJsWiWLNvb9bUaRPPFgznTr
L6Nl1vFDXUjNPKau65MgZCyF/F6lU2fOW7NCaF4e62oOZhPZr5hcDJJOqWupYx022nBoM6BWGzt1
erg06UyJIuVlbuVmm2kqfUjkQ9+cPhXdrOe/0jK3jejQwhL4tWp4zvZbpPdK7R68bOHft5E7A3bu
9AZWdtk3fFQbZMk3vQsEDa3mnOfzU2mXYFrdANqI3diIqvU6JdP4sVk4aLKtZmqd+1X6k2p+lF2d
hp1HkinvnpoiXkjN+zxO65CnLEJVx9A02vGTHY1twisimLuKemUsNCvepEbdzV/tUaXBl0giYK/t
YQ8Y+vSUdn0XPqqwK/t+Q8uMYz0OgypSZH/SYEAcZKnKEmNHkz0WX2tFtz7vrrx02+d5Mgcfovhe
ztqj05hB+rfFjY2sUKZpDiTN81DHhkPFX8juqbBDIX8b82whZJobTRUKLwx6FYde5PS13nhTV8HP
ug3cYoA4vOUgu59jH4W1u6wrbWc+TIHM8++OTEQMkT6aLxN3S9qp4Qe+sjdgg+6sZP5YdQ4wyIPW
uFNjbow4r2XgJUFrdjX0w7Ph/27q3JBsZd9uaFvQpkkX35DymBv61a1xrnsviLVq+o6A1KzfDEZp
zSin1l3wZLp+m3+msxWZFun62uDRFjErtIlaH1G1IprEXQadE83+JOPn51QDPdIikGNjvB4q9WGa
Ytt6bmOnm/eOX+CB0G3pmlBsG7/QAw1JmpTKK/qF1jR9z62Mg7rPxARFw0YlYgYiksdaXotbszay
0vVmHz7O4ZCHmkRfUoQOacDNbCTUAhCGoovThbY+6+ZfMtSoYm39sAEFtNGLSRRINYwqd+iW07V5
gjRWzPnwHYQl4kXICDOOD4YRaKBU4fgBlryZCidI/pLIMJSRpwIxi082gW6DtuEw+S5CVS0QmW6D
g5Xd3+goxyjzaEbg1p234CGa5kahu2O190mBaFt9qts0LLtDPdIW3Hg9jwJloytl+/JDbsZ21sFb
FIV5eGrx1jEYad1ty40Jf430DEvT0MCMusEpjdNsZrivL36KPk73KU/MKnF3Te6qQf9S+wVvH6I7
R5ro/bW5pu7Gdka9FxXKuUFfNphRuhrcqUPxoJmgBNq62hDXH7O4mpAJgssjikEUtgX6d640BvcX
2k7UPPZtPKGzWUaDutVF0ogfyKY2xedM0Y0P6g+wEsBDmkiLX4aJT94YPdGCN4xR398KG9bCzxMP
5O5ZtAXs5Wka2CiVOXBRoTArxU/VZpAbRd1Unmp/Tg+D9HUIIoYqQKQuGII72zfCB5fOg72RuskD
dbWSek+m3EZ+diL0B3ekm+rRQLYuLMIHu+wHGndLs7K0b4ZJ7vtvxhSZ31o7bkgLdJrmHvhYlBz0
MOkmDxxCiuIE0Pz0tplyNOXsgTDdS2LXqL6ZneFoYqNlWVV+0GTipp+MJEJZVecG9j9WVjROH/B3
5bfZ0qfwOcjdyv9bzZGTPcaJ5qjHthKz+w0sUFXsm0KLFMztZT8diFVhQ+7HHNDortIy/3fhNnr9
EdhqlO3HIBrdn2zZgj3n68BdHmvbyPNfrm/FNk2FNfOwK+a+Nn9HVk92eqMVtcGuZo+I8VGaiCR9
0/KptZ/yaa7mm1CLLdr6rdFPk2f0vVqRH62hsRu1F7JGLfg48lBAbnUenLj+p3emQfzuE6vKEWJu
davTvKbVLOOnUY9jZ9I9n4/2vKVDo29SDxakIBiRJAsjSa9GES6o1Do0qxHNtSmvUKToMoHIbeFU
DZ2yYWC07l+VFYvyWUVWFnEpFWz0ENEVd7YNLykmU4JM0buszXGkzlgfHKdHFTSh7lHdRZoczA1A
GeiCHESlhg3Qg6b7noELrTf0UEUoucU68q4JOBAwlnqBMqIciwhYkUgiy3keAwqnz/6gZb+CvIwd
spVpn5ANLvVnXSNj5pnsRdNTVVBnfzfd7HwC4MWN7WYiHB/tfBiPAefL/5CEJmz4eJ/qm6NT+EU+
uE++N4B6PqVTEf+yI9lmx7IYzcdyGOxHmk6D9s+18D1wdCRfDL2xb/KhCrsnIgWHlHQo3exQzRBb
HCAz8dudUL41embh1vI4NwJYC3Df7LnQFYs1zdqpriehb8mNhmITlrAdeADxoCKQVZrG+9iW/gde
N4j+lFk6/xVp3N+nsjUqCx1BtJ7juG2zXV3pyd52Jt3aWyIPDjw+YAyBaL4UgNr8CvGTLC8EEiYo
29RUL7rDwPX23QSLmaJjwx3jyaRnUVCbhBWoB9XaelM9dMmpiXo1bazeATsGU5wLN300Dv02mrRm
vAmgvJg2cZyrY5LVaIvSDeOgyaNxDW30xZTXFQaqkLnewW5f64Wtbc3RGBFr7oLwE+7O+Ipsc95v
jMltvlixQhAlGP1/Qio7j3oN9QkzomliH0YFdSShaoTC6AtHvMx1GoJVSGPQ3in9bEweiwKlj4Nh
Ncj3jAU9OvvObI3xS0KXebW1KqVFm1g2A2Wggq1pN4vEuD85ovBifuZhWYdFoTlB9671fcPwiFEK
tbVmYhFwiVPGJRKrrN/YeWf85Q4yuw1MBKG3IJsjxiDG1jxE2lzRUT5H8Y+CpYlQZko1JFWbVPJp
cyBFUpYIMWdZgp534GT72Er5LWlYYvAgcfJwY8Z68FwncewfrcAfjI0iUgGCETtu4bl6Wj4kqe2E
e2XE8Nm4TWe3e7NoBCV9d0ZKoZibgmxPD7J3o0k9tDj6mZC7uctKVAWaTD5lSRAjA21rcbvJRoXM
SBJW43gnVVDSZh2YboDU0qDQvWc9y/sKLfdjEcSZPBVmOvr8kGYRXapOnzcmnUH9plUtzqyZUWPb
51mvPRhAq4qfepFMG83BZ24qe+yQYgsq/lozUW6y692eiM9WkQxAiufq1k1jhXBjig8ndHfz5Hcy
m+Pw24Z05VuWltwncRghppE3rlvv2zkQjEVvco9oCQGifADuceOPtXw25NQ4N7lPH4AXmn3waVZB
jlYqyHvkPn2Cy34YCPL6uXSNrV1YwehBOuVCuRiimD1VhvGjsdwQicgiszatMAM46x03jrzc73GM
w6xbX2pDTD+QZPJdtOasSP9kdC10BRKIQ/Ytqaue3FjStF1+z7GckI3MR24+24+E9jEkrv08dxq0
LqJALq3QZed6BazfM2pm/8PReSw3jmth+IlQxQCmLSnJObsdesOyPW7mTIIAnv5+uuupnm5JJHDO
H4emoISyjP1LfqpA0ahcUodZMz88K+wm9THX1Up7JBx1eVntYgpPDVKdJlXYmKJTvubAwVbkXUlB
hXY/5C7OgijcnPUJEHI5Jr5CDZrrMr+wnnLIIAqKorsQzNPje1n7ezrGUVNlS7FxdsFsRA2141gk
u8sZv+sj2JvXHuCPlHs1RauLQ0yws5wrmiui/Ak31/VlL+N5vGFWYWtr+FnqS0AG/j9OvQWUpmiJ
FR4DS/kOrd/9ei61wuU47P8R/VJ+7UXT3vYB2rwTrVLjo6235rXPRasPDg/Ux+b3znLhNH5P27Bw
ODM71/qnSIctQ4GTJ+IQMFD4F6GrXZof2255hWcPCnqelrlbM7v2/vOMx84ccSCNlBjWIXeB4Nai
eDQgGytvZVwxDPYsqKr1w0dY+XP7KWam5IRG35lPIpoj/afuk7i5WmXDOLwqJzraVnEPpUvV++tx
JKuuSkMhys+6wDmfIlpzutd6M/tyUN2U0zCbm+EOEQXlfbVvQ2w3WxKm0tbkBCCkSP45s6f/OatI
/i0yYLNVdU435OZsAaRlvHCfIbBrK/aQzjvmAes5updzWKR2u+lr33ecLkXp0/+8JNb/gSxhB1oT
l77aVcx/4jwavrveCP/ax51+4TphXGXA2TONDDEo8AnnSjNmdZCjPSnLyX2jNVbxugy2+Bv2434f
Wpl/JasRT5vvbU+JSPbmYmTiQT65BriKow7S6VjV9UQlZ7dUx8TVcZ6WW2Xu9qnVzqmVu/6OiCOl
pVqY9af2yUgg5aX3w0OuveiidWblANwU9mtxpMIqP8a9vlTN4n/vu9zoYjRm+Bo5POwx2uL6zqs9
55+3dfu9EmrkUZqW8EsVbf1aBiRkYGlsl+stLBiRAsgUlRo0PuqyRYRrDtNedf/05Ah623Ttcb4Z
81INK5EsNLu15UNdTRLatFP9r9sus8l2kzTN0QjZtig32+1GdJqOX783078ilPlf44/F08YV/hi2
5fpZrkHcpYpv7Sea1vlGd5PLrN/zm6fkr2g3axvBHNi25dm2KxdkC4401Myyb273ycwanta6oX6D
efa8JsRB9eh6ne5Po1MFIPIuaUYntdASltZTFUQXMJfuZ7g2QUg2ySIe5BzwunvYLiOAKnb4g8bW
TpktfRxspSgJYtgmYZLj7mssHHQ8D9cWzleedo/F/uhNK7TnKtf1Iqr5rtNk7Si/HDZvo95miXjI
ciXlQz7F5RvKi/Z19zZwIBa/jZa7MZnobCKBgQrsMNbPTVsEv2pI2rt9qZbiWpfCl8ckZog5zbqL
16zZzoyKk7vFlTtFlHdqnSSv3OkDXSVB1d/UOLzXq5kG27+D8sWdroUNTm5clu8FA+t2HRVz8lwm
udF4Hxs8Bouvgzwz5TQdY1dHzeXkyr7OCjnK/+LJ14iA+ry9kXa2b3LfRupNqdbriTsyYk8Nv8xF
BxW5n5Qq7UdeaKNvOS2C7pR4jXfsZLzutNGOinF2LFjucj48345JzAdLt/8aNH7x0swYfelyBl1K
C8EMcPAa4/xrq7q7we53PsJBr0LaoqoxynDRrI/RahTBvWQ78AXYPcwstqwHMt18Dedjwz5VsQin
Y8HYHmSilc5VoHY+ZoIJghzIbqeMi/dZ/sDw5X+cUS7vEjn9X2gC6rTardbZWrbJe7yr4T+QwPZx
3sbuuw6sfzXwMecMlpz1V8MSkZaB5h8d3J7kV36/tDF/L9VoBy3ydT/mjq+81JX5xDfLmQEO4gXL
c0u4B8u+hyqC0zOaHhVb6p4S4lu7N6MRwV9lluAuCuv5q60a+e5HUGjpItv1u1lInUp1C/6ZLd0Q
dhx7dUun4rbEXzDMDMlbmRS3Npj0nBq+xDuKPGiNdAq93Y5bwZDiuJt7MHnUDti6JhGmhr3jUyDN
+oyrUPLv9kYsIQg3hgs51nmTGipgWYGwlbL822qYLvJO7Hd5fC4FCaFi13QqvajIlnKItyNTk+kz
udj6A5l+/uht4a7Sjv3IZl1xntomqYbLPiSPMFVjGA1Z4WPYv45nM395ysjX0CaSs1vY/mno1/g9
KHzXXCVN0byOaz38rEis74iPoJmqCqtEUwfv+B+OBkilUnuuMP9Xk/vcqp4rIC+JzeSIDaMn3TvR
++aPrHKoiOVbqRRXxz4YXD/h3Oj2enVq/6ZdWJKZff1hO/i9Kz6qeCCWjp0hZyGNJUFOC1PLbWdp
HkpH2U6UPk9O+C3E3hbHctoJPqrZiLO2aJqH3mefAAeCU75op7y+nS1BCRe5oOA+Xprot+hkf41+
nSmmVYwY7hrrV5DlaDogQ873TMeCRuM4GBHQtwBiRGXim7+rIJt+9nZNwtO6Dh7Vn4qJvl9rW2Xe
PC+fzrQnjyHiPrT2PZEkaRN07ZwlZD/eQGXSwAnxVr0UXbOO2bj2Xksgq2L2igmN8tPVL7qXLRHn
6ul99G22SlffyrgwCVfhWj3HpPBGaTeuVXTy48098RuPlskNq3PnLeITcRF2d0zv3nIIWsoOW9xx
+2UDS/QaiX0ur0mN5HIsGatpcHW1uExKR6sLpxij6DAHMS71oOCQkYBl17nb2odlbafkaHXZ3Jje
zAELWGD8NBFmeaj2kFutjwpozHab+8sqgig6WpSHH0E+2q8p0c504Ddsbje9eu4h2Rce7rbJu/dV
NON30rWyyEImlB9IBnNXR/taHtiZ+/tVG9E+OkQxrMVzMgICH/Tgr7Ty5Fs1f7q+6Rg7qk1u9zL3
ivAQ9/FkvhsrnCXtm5W3QMQrv4LDqM5muPiNf3EWAGBxrubkJwyquT9O82L3zz3f3JcY4vDSKIe+
zM6q7WPo9uSn24a2PMVu378RnC7ft0HUc7b7ovt0Km5der2N/WNFnRC6FCbDyZ1DntIk3Pb2KJYt
iY96y8fqcgbrXqhLla69LdqEmcWyFr+EcgFedLVHMoAPgN0eqrGJdUpU6aCPcVwPDTCH3700muAE
otNtL1I9l/pzlTVjqBe5fXTsWv4xh0FN/NU6nqKFAluj7xieJ3ZZ05opo/J9rY6487sOTG2cvoRR
YVz8tPYMKRhnmp7iWsTx0SOuh2Fjn8ye2Sqgl1ZRweVkwmg7cKmM80hdtxv+80zkEPvL71B5l0Gy
j3+nfCPlNI+2iRZvY1lrTORvID0iHMbrRXqiJaLTp36dhAGOo3keyy7rrQ0eNxrOb5Uj9v6g151V
qLDI9rJSz4TIl/M67ifPY8ZAAVMgA+7Gbm4gaHT/XM8bpauFVcO969fMbaa2TneyoL4yC/sqfOpa
VAOpNtsI4tZ00T2RdH6UrmO4/YchXm8pYIgzHkJ+5vHQzaIEsBqT4lEZgnFSgJLGuVCodvdDoEnn
zIIuiWceHU/etXm+PEOqdOz2Zujd8/HdflVabhzTZKvxxyum6VTkrnr1rEwexk6v+gK5fv24UDrs
HQIyIp7WhPBG8rxXEt/7cPegq9xyYxJwFs8Vpy0BMnrr6EpG41EXys0G+gbtXSMbVrWAa7BL43UL
9HG0guBO0dq9vanm2L2cx3FV6Qj//1ryVFG7Jtq4BKuQQ8FhXPFCVWhlCoonl4ZFNAyKi63wY3sg
mJja6yCv1yKNCR3Ps3DL9Zfs29W5KNlSaQEe/Ych2sN/pZ/IjXOrWE228ABFadC21jk1tmjsYc49
9boHgiZv163MQjaGpNw8Kquoy8ZuRPBtyMbSMaIL3+7AvOhhm/ud/LQgg6fdJ6b9Pb6DJJr/5Ejk
HAh/oBCybHcL6ueuEAHVPlmRmXxBP+pW3E0Uy7ffoqwsoKRMmtcchn48dpFITCbYDx4TXTM54S6a
y9RxFnrgQ9M2V7nv4etdNbRMGpDM0B8iJtc52+D4On5JO7AAaBnMWVCP8iWZXfZqF9PlM5SPC4Qx
uRuD0LY16drEcFImWsfHrWLkPZDH3Vx1TcmMoQqhqIHeS/Xt5cZpmff28bZuuta98tZcvM5W+k9o
f22XBmuegLA6/TwfO9i+OzsEAGBlEax//k8ypIlKxl9vm/WD6PP1TeTD1B6Teap/A7/hOh2Vtt+7
EfODb/ryl5rJkArY1c8pju9DjqB88N5UK8nrVaBPl5E3eD/5xpHHR+UZgxe122HT/fw36gXAvLWK
xK0tLlssyUS5kNdWB0fuOfkAg7Y8s6raMfOLwHwgkhZ/e5gJLrKk1Evabq6o70grhU8q1km9jCYu
DXp/S+3B6EXz7+yQ2cK0Hv4KQhydjGU0vve8vQbpnfXyR+iOybpcN+eurc8njS7L/Knn+lyzfXXV
DeQI7luEzPSO5tXihnc6sDKEmunaJ+0a5l3+yv7B0yIk1lBx38WR4rCao9B5nuK+nm6WPPI0BFOn
gkMRtcCURGjH3uU2SaKyAhJW6Ep2e/OPb+h8WDFqNtkInPrm7iVgaUM+3p4GEtijIJokuOQSdMG1
uxwi3LPd8NSckwZOtBSbW449v2f9YLxPw1gM/3LRSdqhdTmxCit/eK51suwZfHm1nBLZE/ri6cp9
mhlBnCxE5fO4MP7PHAdxCfmEfYTScHbfmSG70KS/592oqLQ3YH5CVZG5kjgCf+OgrmXauZvsMh4S
86G2WrwWbj1XUMEz9axNDlqrKJJr0k2r8TEkmvRn5uZ5AGl2H8nrHbzHCS18DmTXNVRvnBliXffu
/J6D/DkXtW+2x85xl+4mD1dr04nXKzxhRoT/q8U58PicNXzsloVZ3o+rpELNs4gqQ2JbfvcN2Cwm
ypmFVsxNA000NuWjhxt2O86rmo9FvkDxa6R8fL/GY6iYWyd8atymmfiqC2aFATXot9NATB/7haM4
M7XmiaWDNvq3+o55lmZTy80Yh1w5Bs+Nm0Uq0F/g4BEdqoiQL0Jib8urSiKPP19z5GGO4+Az/g0F
uB0xNF6eAevaj1or99M0beymymvEDab34TeMdoBnQp4JW62hgN+3NlIRQoIODj8ooumqWwT/525W
EyOtjNogm5o4+AfvEcB2oCI4k8UdnqteLqxZhMY7P2AnwOI9h5rKGuhD79bMnfOnFXLyjoK+wop+
bVh+cOQcMj4qwX8PZMkNz83um2+NkuuTD0RDC8tG2x8j3CFhJie1rBc72enXAD7Ong48Qi9MS317
KPxc0BseW+FfGHf1P52gr95QqZZ/N7DZT6I83fICnrp7m+oq+J3tUOqUoccB84eb+x6HSd7pJJ72
+RioxP1BOD7a1MtrQgBoopDNldO0+3tPdVdw7ZV9Ph/oU195kDF2/uN91BPo4QRPXKnWMOKhvJmO
YSPK8bjMlbxZSJuAbtK9/M39DiTAHeL8UM57uJ+iyqImrLbAEWwMg1iKuyKoOz4zzIDINM+rOQ3b
5rdZx2933buDA5eMIfO3Gff1aewtQ63IlzzIDHC1fwz6gP750Wl958bm7ZynBBMFn8LTMEJ9EXvr
icJS+xw1FARnSSCEoeK59F6Rw5IM4Lgls0E0kOEyrC7oTHGeA9Iiz8eHtvfHlsN971/EDD3GLU3b
R2rdMXpyllAVp12s3d9oZDrKqh6wOm1FEXCfee34uk46+A/PBfhM32wDXagrfhz5IUkydO98Yzx7
28wURaR+k4M2qSKIHtDqjs0h5h62h3KNJw4lEWzY6xTpEKeC8pb2Im+nqL7xOD5AnstpdY/0VFav
dVMY4J5gF9VxQJckgfM8YOVxDW3mmQ31sNvY5g1fV9ilHXkWBX98toew9+yackXCcWzcNL8LAbry
AOPjXod7lzdkWCbhddjEQgPo7/ql5Kt8G63FZKzrpBoy0XD2Zar0SuKG+2EaT0BCxeNSnvM52j10
34RTbu/4PXj9+i1HgGK6US+HUsaLzAoxIsWQeexdLTXv3xc6AQ5IGfUQXZ7PYdswZvFy9t48pm4F
xEC4CeJIchMXltgqnOg6l53rX7QruW/cBlF+lJolIpUkpp56tYr6NjB7HqaxdnSVFopkoqztAVQv
YxMGv2Mwle89R0rJlxBtV4PLSHSI0UDJZ9u0262RzlDdMp2Ft/voRP1FoHpVZUHQIaphcgCtcV1F
HXinPAEAYwsenjKg8VaZjQ8y+VXx1LF0vWt2Aiw+YiDgwMZj/qeJi9HgprQRMiCujvoI1TvfjCNj
yqkDU2+ylsrmDfusP9+72z78iFYEFXXoYXCJ+3r7CVUbHB2v3KZ7oHs4rxVTpOFQmsJ/ieqq/wzc
6m8L+vomxxDpRD6S6JP5TcH0tk6M5odKjfJhRe6BQgwOlhwlZTSUg5JNZjwiyAnd3OevqB44BLcS
tJybZI3mrG6qhZ9ij3j013jsZdqXi3xLkB59la2r35wpire083r91RMQ7R7qUokn5gmLQmXiHx/F
3R8pt/mt0YOTpJzVbo0HCt0JyjE5M7SYYqyIPAp7y+5mlzWtCIABaiA9HphrjOY4dTctvwJ3lX98
J9qepGBBTZdYLT+eU/TMIyxB4yGH1rzq+ICMdPnm31SMpGHWVmoZ0KyQWU3Yp08wrRoRWfDqd+MF
d2H5Hck9WImWNtYn52mqwoNECVMdcr5AN0OWG/Gu5jwHWeX5FbJlMsPgz0cEW+n5TMa0wg8s05lK
qds+Bu6EkWvGNwKm2v8areYBFb5tH/qWyfNoVDFCa0HvdoekVlKfdA2tPemwmzITNZJPluMSPdqc
CwZuPNZ/x8ZpvlgI8HFXnbCvnmscXCti2l9lYepnzygX0MjdYeG4PoYxQ68BM93G6/Cg1ny676Tn
/5l7Nv0nYCdfZhPKq78GZ91nMZjuZQkbRmwU4DWasCr338rADDjwTeXfC2ju8nLoi+mrVMNZgcgO
0qQ7MW7rxeb0jUjVlnBfCLPV0EmQia9hiKilLom5TPepX38Vhou/IStowbzh8376DAkFCKRrTVrG
WqK9SpotzLxyCZ6qyAbsTx1x0+m2ee6T9nf91FFGNgJXyvoLFR2Lh1nVfxo1cZeWy/nJXRZZDZd2
bPqPARKYhzhpdZUJwAAnhS8okxSgCfjJhk15V65jH2Wz9Gbu3p0/dJpKuZXUeZQA4q0jTHspuxyx
0FLo9alYcmQV9Vlcn0q5lwYN2iY+2MfbBz8A3ubbrsXDOK/FIxYaAnNzt5dXnruC+85nWRIvWRAQ
CtkMW3yIANLeABLHT6fYveAYOS1YrJor9x6dZB9meEkAq9jRQpjo2o1MxtmKYINxq38yG5UwBzH5
/MjlCn184LHH2VGg0vsQpT/qg18a53IXUO6c24X+iscgfw2YXPieQrF9u76F2Se1s6JWxg0My7nY
yzc3r4L8mhjW/aGfSIk58fhzmCHH434cArqPYV3VVDCt+zMYUzeGXA9mmG+F5DxJo7VYm8Paysmm
IjT5Ax4L9ay8eP1WcpXzpUtOyE3fQr8zrQ05VKQMvsDudo68aC4uBx9XPfhrNVw4+4SaR0sx3vBR
F+QMkVeWmcFm9VuFO5IWQWb7aXG68N8oyzY8iln1X+cjgc0MnoPsbqaHqyjXHVGGcKSfU7y7eBxK
v+i5lUQMJAMucd/OGAqQxIT5vY1aGvws4Bv6g9IO6pDkQzEyBsnq2gY9qPWYo00HtEDxcZqEae6b
ZODC7KaOIvbdmf3rJoBnIufGGVr2prB5dlZd/+yDjf6WaMARYZa+877YiUUoaEnakbpEYVN4Dr7C
YnNyRvFQ+e88hfUt8vsfnS/tlPn9yIQXVczkkY09UiD71rmsvRENk7YQmxzS9VQe65gxPVWC7TOt
oegQGCW7d4UQp4yPpNvRxRT2wv/qEcBxQvlcvXWvnMtymXglAPuTx8Ub/ccR1Lk/5Lu/f04eNyUP
n9y/vZ56obRu6vBGLei90j4ZqrfdQJGBQ+3BHb7rnSccQWV53BDzzeRBjZINPmpgLsLZda754Wb0
GY0Wr02iC8RrZ9HhENAwdKEmVXHI5v3njHH0Y/eX4b53Ku1f1u3onHqhV3nBgTo1WbQOaylRSgAD
Uv8DhtCq66aH83TP7CE6ujiNcJGqS50EHRxDV4VLNgsPgJdiFMwNZONDaSu/4X3iR8hntEtrEEJ2
qPiu2SsazBYfSPwOIxmIQa+bMKJLZkaTCxQBQsFdUa5HNUatf6IZCBi73vz5Y6i9/XfvuXdI4YJl
PtSrmV6ixBXtLeLe6qbmtOiyaD9vUvDK/COQyFRFGjFvfZA9Km5wKkJdR3avv2Qp9194Pf7WuVma
5ABW1cYPs+wAgWk0tOwAZN7CtPZxML/jfRuDmzIYqj8IDdaVIUuNGzKZSqAT0dhXmmweUV1dFsBo
yy0W2uVOIS7fshiIy17SiDhW5QP8qvZeUVXYb4YthQZeRzJf3taiwf5xnIndiq4E9P0Xyd77hy58
vV3Aw8fDIWETRlexCRIh2akBtIvIis+EGDSiuuIwuS+3JilRgJUxA/UwvCxQ94ipnMr5Fkgi+oOt
miA/IghJkEOxjnYHuaALgt0+vwByMwQUen2spiyexRIyVUeoy2D3ktd1mOInu/m7A0Fp+Zi4kqcL
1LX7nVWLBXKznAwHyJDtuUAovcEJuc0Ejhk3bxWRCP5hG4aZpB+UfwyWTWfAh5eAI2d2Gxb9GDGI
i0xsXVe0KKJsoBUEjw2cLdGNzWij/HICT64IJmKozQbHgyaEduvDE1FjI3lMxKfFJ9D6hrvJ96Dj
JNJxcuJmy4rcz8qDqPJF8cLAuKtjSWrqNQEyLqiK0wvBQrzw+O7aIUlhqjuTp43heIc7BOS5Igmc
BRqRSYSey9buV9B4DZ7hnuhMElZVow+dr+R/pe05A0VF+0wq/A5cNqnR/aYbh/Xz3E7tH8SI/nhk
k9dvqii78kowbMNnVKP/FBUeqVraHXki17BfXZhC173bGWi+plrFL0QEJwiOaCfKj21isXFa31vv
57jy/paDFwWHutbOlQ2KYXyYk2F+2k0fOOg1YlTrw3mc73K/mTPpbCjBmMIFbus+XN77smW3rYkC
5ZBHuJkfQMPlE8cBvBG+MmS4ft8KgeBNbI8cU1Zlft2gaxxrUoz26f/3gFwTlQ7OsN5xNMINox3K
P3BftJeGNFV9QOQAJYi0Z/o0eOKWw4TIbbqmJ8X5V+g+9i8cAa6XAQ24XCVOSGMkh4uIj+7us3KS
eL7+1xXesjNEN8UbubrqyZSz4oYZw+KrnCr7z81hS07NnDTfCZf0fAx5sWAfpjqeiJ2pI7SghjEz
44mH4Jal4L3BucCwx7rd/IDL91/DGFV76hIH/wZzCy6zL6u5G4Y9+SLvBQUPLHEwgfzbGpmyL+L/
2rqz3xX7FJ/KbdGxbV2kZFZXdbCeKbxAZU4VtX8r8lwp6nEtFnsJOgfTWZ19HItKEIj2g+0QnDgO
P34BVXe97MZbUyfy9oD3QIoSZVFdzMd4TJBac7dQoRQX0hYZJOx0T9OYYw6REzq3QdFTMFC5eztc
MDM279PAqcwQh9xo80aOfkSO3Q8S0/oRL+uKtrDyOnFEBZ4/rpxPZcZo77KaVcP24qEP/zPC17wG
IdyB5Ha87YbWf65bX/ZPU71vxOsklTKXXqz0y1IuC9GndvaJ/hnbNb8wg18/b6O/gDbtBqOKcSwI
I7MLQanWi5v4yGYkwmMlB1ZEvUzhfPBW3ppjsVaa8zHZ5/6ql9rbsODuMk7AUwPOh8Bf+c8lFp6f
sbKjyMhXG0gxqF1Tf8cDYokLYjFUfqfYaxBx0Uz/rNHK/UrWAX5q9xzg0hfg67kskZAZVC9IGlan
/d5nnb/mTPf/EQR1hlaN3iUHATPgEfuN/4kHBHVHhyXoc6o0F/m8usnF1O4NzCquoO5So+l8Zj8Z
KTKuvQXJfIAhaHft5GZLi/swbTyvbVGVAIwc8hxrDHNkFD2CRzNtBjgBbuoZyd2holIyhjDYuJ4Q
1Phvnpmqbx2j5s3aNmLKxfE3T9nkxPljX0u0RcPeMORCtZbNafC78EV0HuKdjaCQx0W4q82mON/2
FMsbCqYxcoZXr4rmv0jNrDjpyMwXJe5ce4iLKb/mkZLtsZk7JtNW+P2TG6/xM2WNw2fsT4E4KYQE
v5tb6W9VQjcBstTyfrGieSaYg+9p53n4GiHXNfvmPl3NmK7U0SXzfc34dzmv0ibjpRZ1jiAG8PS/
pamKTzMW9d9uNf6fjqX3v23SXQUdyzOXen4nTFqgywZMCsiwSBd08O9tCzvjNl0OhtspCyEfxeMF
WvvJy9iRioHbEB6OkRlxfrr5JKYdi3mN7tc6EJoDvHUDUMC6/pjHpnpN8iZ5hEAEe9nz3Ioz1KWH
NA4FJhddSZYAw3n3xSjBAuKht0zXAdtDisUq/w5LQIvTkky1PBhUEQmKr9VcSxt2pF4453undqa2
OkpVAtC2aDv8o9vF0cN5Aw04ajZ7tQxLMWf5pkD5SHLybhdl5Z+i4WxLibqs6CFiWTnF88iQQ4zz
/G/H+ndbTd3qHdTswJxXMf6ClPAirbJgnYo2VdaID6yI/PLaEI4eV9Z99XVEaMuEAtPj92Nwo0tn
8LDgNH3ytDa5DVLW9pJRInddXhPHE3/2yrd/8kptLtLwM+JMLNz2JevFnzK7g8hkli6K/JwwaKDe
QI8eO35VgZCWBTs1fuTeYRyb7+OkQHocuR3zfiGjlcqoZNw15z9EvbcYSF+rmz0/IRmVxWXrLsmT
6EvyNJIE7v7GVzu8BsT4cshXYxbMFkwAV14tE5EuK43Kaz8LNtQVAv7ICtvXGBLrYXjyjItAAPXY
gp0m53GCJlHbcdKlGQ+zo12ZxRYzdKadbftS/i72477Nbn1KyqThTSuTkPkLKapFSFcU9cEFHKz+
0wUQzXGzwlVZN2CFZ1wzDeKLZPKqa5LIku5uV1X8GFRNOx18ZVsMWwNquwfMP9DbG44FvozJ7/5z
m95dTqa0uT4YDXh1KkrG5YPLtzgfLEc7E0cNX8UX247CBR/y8udqipgwJkowBJJPxWhieIV/215T
q17hAHkeVkPWy0QhwB3VCOsH6lkJHTks4d0UwEBnvjUjIuN4rElllLmLBpfzLBVQKvdu7iJ+0WCq
aPJ2BNqHFifRf0M+mj9D69YPEn26c5YOgiKDy0asp8P4L84VKyEIL6ghOCJzWB1A3axR6/xlDtzX
jMWlZzBVc/zgjv7kXuQytn8LsTt3mE2Vc4OtzP9vD1z/DNO0CDVpFSqugIhLC1Pq9A/YDHwXNb+/
lRDuVB1kyIF4oyJdO08l9QdNNkiHH0w5TvC6LTME87SFEL2NsyRXRhTrfrHze79Y7nV9KcE4ruq5
hAn3FWgSaWfbLdII7s4BHco9MwOXSOssg0rtArRxEVfTDJTl4St4AZ1sGUwG5aGc6pv4KewGZLFc
QsXD1KIpThXf8jtadfVwXv8Q5TgtzjAhhuURx2T+04xgyZn6H2fntSQ5cqTrV6HNPbjQ4tiSFwBS
VHWXaC1uYC1qoLXG058vcmbPVqLSEqdopO3acGbaMwIRHhHuv9Am3h36ZGcARjBX+eZEM5s5rKLZ
AqmVUcTIEyR2d+ji6b8yym5oxKpV9DHSi473sOzU31AcMjPKbUX2K1TqBjxEkFJcgtedVaDTi+qj
UoIFINOCxNAN1I/duMWa3GcXz9+d2VwGbvcaqJCRoq0BHofLJIhpPXuvx7AaPPpR5k/Dbqx3nEyt
ti+DkI43S7fZyV3YcPFvKq3yRHae92pCyWeXTB0FbcNegEhGdv4g0KizH031dMd9pmjNY0hve95F
aBLUiMzV0l07cJYe07LUbmwqJaprIzXPw76cKuWhhRb4uwnk5cGM7axzRyAW/VEvFzt+Y1dxoVCe
Dzvr7dKZWfWZF4L0WXIoi9IEqmTQ+WbCfbcbK+VbVixU1BTu9ckvJ0wGyeUhBkIxUKBMHaoazPgX
C79Qh4aLUxgkBo0iGSjbkBI88J94/gS2dMBtw4G4tNcqmDxu2c+40F7nWwslgefSBlgHIPyJWANs
LJUa5IranSmz4dTAfmgH6+p3qS8Dt0/r/mCl4/QoSRlSr1IQ8rm63s/SXjlcD7+me4vwuLRCxrcR
saUHds60hsHadIBWchfiFQ+jDCBzf5TBCGpwO6sHOhSOuxh6+KaZMkDB14OvPcWwliO6Ksv0HDVT
qKecR8clzDRo3BVuGnDM7holYPPkGALuUt4XMaAm6mkhvGy65zFvKxiiu7QAa8J9hnJ3bXZfN37R
WjRg/YtWAivAnYO6yfkcYamTe2lg+knoqB63ps81l2KSDZ3wBi7aLutGA3Uvez4UBbUAdQwBhs8U
H0CTOBsztSbEn34W9oVC81bRXuiK1RNZudd5HBd5SOEV5lwIrCOjLpm2pVn612dhrQwhogl9D0to
m4KIWYmkVKNeYPAODgQwsP1Tjy0NcBxkKcuNJ2P6icWvuiGhc2kZIrinmIZYg4qxEr4AHtmWaUsX
HjKg+mgCMuHCq4DE7eTpBuycc6gKmNulZr7O/EGYG5rgjE2xAomvrFagXcI/BP1Csw8ZPAhXNVeK
6lOuk/9vqAnR2L4+tS8Heh5vtb5mU4KWUlXQDgt5FJKq891M3DegMTSQ4nXn13Zdv3eMLNxfj/xy
ZRMZ6RkDSWMLNyrxy54JN7azUSqxzsrGH0m+DUG2cthW5SuVWk7ziUUgywY+BuWc8yiEjjWnZkdr
o9LdGgL4ZufKLS358YMF2npj3bzcF2hvkz7oHdMO5Gueh7N1J3ByiZXadJxgHUVij9rjF6g1yvH6
9L3cEzoqGxY+5DR7UPcV0/ts+iByNc0UczYEtVrfcGuBiQV5OPaAd8JJbijsbhiuX4yoIcME/x1i
wlq7UOGtXec9e76KpPFXMFPycrpE1BSbKH1Eq3FLG+nSCsE4wYYGYSP+tNYWH/GD0Onb0hdA5WL0
knHubK+y2qH4D5YiBkQowiu6zldbzWUMlJxbBHO51FYN0rlzQBxN9UaUS/OHWLkCdAoPFBDx519s
tEDpphFROvABJsRCZzkmkdrsJqqt9O+pil1fIpcWoyM7YAe4ipHNVjvMLBsjnG2xRJTBeTcWyIJ4
Uxha0q7PuMhsZJK1RJHYaY5mycyijmbE2qSkdPqMey+840YJ8x8xrT3QoSnAlaV6a7eFMCOWuuHz
9SFeSF8cDEiQKeRKPJ7V8zldAnvRDCCiLooC8DkVKzi0M5VXLU/2dRbY1CM0/aBrwB03hnvhayIB
S68ZRSaSi766qAxqXEZ2zU5vg97+pkK7TjiLleGIVVm/D2FH764P9cJuEBcyjFk0hSNpnVra0elA
2GV0tQCH+ga6lvte0rb8yC98RUtFz81U0ChC+Hk1LMRqwqQQey5QU2UC8562yUFrW0XeK514Pygt
hKhI6RNnY3wXI3MQQGDDKhC19PNPGYD6nzq8wGibDPJXuFYprZw0iB9mfDF+ktpBuo7wOIONRHph
lxBO5nKB0jXgNvG7niXSBr67Bb2UeU2r6bYt5GGHDKz0zqFosiGbdGGIaP9puJewU4RP+HmoOpPV
ZTRyhgjxz5cacGWT0cC6jekkvavAKH9NFWdLrPjCAB0hDI95kEHRRF59UtjSCDAP7JGYb+fLDVgk
eC3BIZShKLx6jToAPhwsNvC8QQHzfIAJjHNKSAwwQA3IdzpATGNtbIm9vdwJwm5BxmHVQO7NXOsB
yoONhUeNCYyEesBDOqaA+aJk2LiJXYgihPH4D8kT/fxV9uwhq+SF4XD6WABEK6UwgOpE5saqvxAF
M0OE5RFQVGWkz85nbJKjYeL2jlsliJH8oUFZp/TLRuqijWV+KRAXSqTsZc44VsJ5IFpLelgYGEgs
I7Kkca42HmjFDbnhl0nx5CeKWBbe8Nx+VqNRua+MU0Fdk+Gmt+TOeN7FLUCQaoLyv4NeXc3fXrvk
UOLFqRF8uiF8VVZpIwbTTcmAC7OmVbzYIrvaV/M0+dejXBiYZZMWdZmzzeSZdz57I+KtYZPWvMSd
mt5hFllvcZJp97bVR141hVvOPJfj8QLAxZTr3VoSf1Dl3rIo5YBFkFoagXiJ0mYNQmg2iZyU7/qp
0X5dH+KFBcIQ8TDjkEHw/8XLG3F8KCtM5BwVMbTdkjZD2S2vX+8I8lALMzSRdZ2VyrDTmhDcYRy4
fSYHj/YE26lN0nnDuvLltYDqk8FJgm0m3gLOau8GZoTWlNDO1PC1A6aNJAuUmfEDt+T6LXTTwdOb
WLBpkiHccBW58OW4bSEWaGBUqFBKOV8pQyzHdY1biVuaevgV/o/xdekdvd1nJZodrpmCLdpf/3Iv
jxVcKZhK0dLh8Fyf2dGoFs6IhbYbaMVyMIBnfc8kWpNvJZXX+WMAfVdxyzqihHs98IUlY6PpabMB
bfbfWmgW00vur4gNukPUSfeJoeduW1Xjq6+xDM9B9FKFbYXe9+r8KqsJIr8NAszJ7OIAqTFA4U0q
LLZCluXGxgK9tHQ4mikAihkFMXf+/XoNPyxAqjxL7Sk+IOwFsC6LJSTpAyu5Q4xwvjOo2R007tYf
Xz+dFtOI1YjN8jHE0np2E7FiytWhaQD9B9X0qCD4tCsRVNx4ol5aoJbKk5grpMFLdXVlRvCp0pCb
B5Zsppbbglz4rk1IegK+rembme3xPxgVL2lUbnn1kKrPR7WgpVLCD2R16mUV+1DcKxO8FwpZG6vx
4sB45IvLB//XXj31kaUCE4o8A/ItAQQCbIHpkbSlM2XHNDfk9v0C7WerEHYhqHBI4dnDZHKErw6G
RQWjXC2QbGbs2mhLwd+aAcGXiNqEee5fn8qXNzkWBw9Ug2cqp4K2yi35mEKxRVMHPlQHs8iLl6nO
vkL8suoJevg8qluPupMpynk5WPil8LCymVduD6uvN+VOFJp0I1yHbZfv4qGT78YJ+TAn7opjYNMt
UuK6pcVL+xuYLh0pN5wteoA5AnkbS/dCvnFQPSGlaya5fX29jEYgmlhDlYBsmnCHiy5YvhCZ+Ouz
fHnMz8KIz/BsHyZmlw1ygPVNsCyT6Ta9UNbCJ1I3vFxzugcjj6QbeaSlZmfI1VYZwkOolttY8iTy
648Thkw9SaWkRGZY7dYSJbnA0hky9DFEToGtPmlNnYINk8PboeWJdn3wl6aY2jdnCSencHQ7H7tu
LhhToMnoWoZWI7oGfcia83FjVJcWsoWLuIIyvsa3XGU6IMJ6NvW8E9DPq78FSUjrsFbDH7hub10F
Lg6IN5eQJwfkK68mEGlkEAIKF44GB3E/aIAG0qeJNi4cF6PAKCHxUPogf59PG6SmoFLxTMUjOIzt
PRpFeu/z0oL+fP37XJo5vHs4Wqm7U3tYXeMbLvc2jFYCSZ28l4Cl+1Y5WO8q6MIf/pNQqD474mKN
Afj5mPJ2ajtH4iNVU1c92EEX0dS0wfMCKxqTT/9BMKyuqMBxxVbWr3C0bCKkobnwDvRf9n3f4XoJ
VNwfuizfXw916VtxReMARIuZE341LsBMutnmVG40zcjfoWNh35v2YG/kKvGnrBMnCsmWqA5xQqyF
mItsMOd4Yd0VLQBKtwc0ekNyHD9HFKj2VQ/V5/qwLq0Man1gFYEt0cJaHX9aB2M8N+mcIaZVeMkC
N65JcAjjXh9tfKyXY6NaorMoOPioZKzHNmL/krWAqwWVGnRPUL8r7eYWOTrzKDfxsDGwC9FsRJfx
TsDwReDOztfh2GsSVuN01I1RMm/D3JE+4usEb0fpl0f0+YKN++bL9UFhXcE1h3uECs11tZdj2QS5
L5Uw2mmrf6sEHyLX1PH99c91MQoWh2xjShm0PM9HJUmDOS1IMwFtQ35VH8LmHiznlqHShbkTdyH6
LDwOqDmLv//sKKNaDzXKBmBfDPPwqCiBQElA+b3V89H8otZB9uerh8USpMikIlVPg2c1LM3MmjiM
eBIgL8ZlPVd/x4X1SoNqCgu8B3TSEgmdw2N9pVQllCaKZeB5V2pI6LYIx1Bc1gsP9AXsNJlvtrGb
X34t8rqB9yZvSq6Y635gPVTQbwYHYF9W92+tJQnu5H7Uxldnd7gVsoVtuUV2V+1VdrdzID5gPlJk
Mbpyl6f50yLQZY2ZbHlgvRiQqSm8wC2ZJ7KKdflqUyHz20i9DAtRqef4W15K1S7toleX54nC05Tr
hHBKYEDnyw9EKLBvC63hBg5u7aaFjQ7OOI+pdjf0Fbi9pHXAzUGSZ/Mjc1lvtskujVOkDV7kZBAa
jue/IOOlI9i+AJaaDHhM3GjRWz028tee/xwnwmCLg5mTmdR4HkZGG77XRRkPTpjtO9r4VIA2Pl7f
W+KufXakUPEUXiGiFe6I/54HaeKibbrW/N5DEK5K6Z0ZH3PZ2peK6mJ3wwUHxhdmDRtr8kV1QUSF
dURZVxdqQatvCHwQqd7J/D71t05kv82HnVoGXmYm/rJ8vT7AdShqxzLNBxxyqLhCf14ljxhRicVx
ZijB5hTeI3USeP2YD28kxNZ3dh6AH+M09a8HXa+QU1Ba/LQ0Va4Y69JeguSQMZZT5CLekb6DKJDt
Fnu2N6KsT+e/otjceTVNuOqt9hs96BAtYIYWwXcawZRIohSLhJIHqXwLL3EhmHAKgZBGwxt/jFXW
b8oSjzJDABCjgFhjZb/nQOPEnLrglQufcZ2FWi18wwwCa6kJBTFxhM2QBweUVV57ZRNRqPxgjEFd
jUyyyot9r0RA8JFmJMkYh5GmMb22xdq/diXQnIUOQZ6i2kR95Hx/QT1YEsOEpRjEVcUrto2QV8xe
m3np/JxFWe1iHiQIAkw8HlEDDVxEs77JqfLt+kheLgDKEeiy4swhuk3W6qtMmdSp4YKOWtkO5m9l
Qswhg50rRCWsLZ+k09J9npa4YBCMEgHdEvpLa3u6EYEEfR7oYtFER0KGO6MEU9tq3zZSXt+Dty33
ndn3R5RfVW+KE/UGidxsIze+2MW8kTE8UQBv2YLMuRpxXiOvnkfWVyeGClCjsehNZrp1m7oYBIAH
c0rHxpTXQdB8QUM4/JbOde7stFozbguM6pzDq76eAMToPIRooRAI85NVruizbHIicxpdnPAiwMqV
/QnRFLikehJtvPFWI/orFLdcfFppYeNleL7ktcCK04LLrWvmML9bBuj3maS8LkmcotD6OQ0G/8s1
EGEpSzSkigjKTYQHRwMd+q0mL1sNuzV6768wdBeE8x7PVWM1b4jmDPTPJJDzg9Eck6me3yIh198b
fWgcIh7MULwmA0YmRK4xxUEFlnQf3hiItnh80q2NvtqEp59j0goQW5AL8Yt6pF2o6OehEwFXIXNb
Pc3eTGgZ7GNIbhtu3CdY2LM9eIoFSk5l4dC75258/h11PUf3eeY7RknzsYflg26WdliC9Ihe8dEo
m+99PH7vFbxz9OBDYfRfJzrQM7e+uktvEKXfqlOIXLn6QRzkNge6o4KiW4OFoFZAz7XRx5eVxtGe
csRf09uipcv5iHBmke7TeMnV9wjCxb+WGCnqDbDShckXHrYydTPwEijvnU9I0Cxqj/bn4IIMQ8DX
LEsfyHDl11GS+de364U9dBZK/JRnb6xamdVoFssu6kzpJmVBvOUy2r9+pxLFYY8CZBNn4XmUBn5r
UGTsoX4Jo73qTNK+UhGa+g/GwrNKoQVIE8JcrSMHi4UM3TXWUZkk36FHt/fSIJnvr0e5tDhAerAl
qI/Qu11lHQAXYTXk0KvTWEkO+LVGFiQQJdyFeti9lSskHdS+qm61IRk+vT40ZxSgMrAeLzcKHOtC
GXM4hhrFubtJMcYfmCJIN3C+jcccSTl000zzkdy/BQ18uUzAyvPeAq3EZZqUcP4BpZHWjtQkiHfY
en2XpEV5jJx2q9vycmptOoB8OtmWeeCt6/WRXA+mXOWzCz/vvWwaPwbd/hgs5u2AfAuCrd3R0pvX
wVpIPlQkVWQDKLOqIHRXxyKUo5FndzFDQUW14KtToQp+rBQtNj30ZasIwcY2pAmDPmfy+frnFCvl
PM3YiiiLcwMh79MdPJ9UwDOR46SEtk3w2NoUJLuyiuodRkfwG7pmq/Ig/ryX8XRaIUCSwa6uVu6s
LIEeqojhtCO6B+qUJ1+yMAz2wKwTWI5WdUSIeMv872UuE+1AIEq0AFg562p5hNEgDGnEFVEzkrxU
LiU/1VtnXyGutZHLLobizQ4bFCFDTuzz+USlbcGsEYUZZANHlQNETuVd4MRFvleSRTFfd2vDYsbm
rAZQwZIVvfrViS1NkKhtA9KFMSHiITWIW1UprmmvXCQCqE4IsicgRV6W54NyAvBmCwJUqOTldrub
xygp/MyMjN/QwWyE0Kpky2T4xTyuQq7nMYPzZ2Nn4MH5rHxFT58SS+n8vM6GjcG9SCsnFD4QB25X
9K3N1bkQLXMko4eEkOhc9zeIluQedKBiY128jEJdgy48jU6OVITbz6cQSdEhsWroyk7aGrs6GqBz
BuZyuP6h1ruLuwu7in3FKldtZEjPo0DGUjB8AunSB4H8fnIGHJPC/mbWrMHFfWh6P5Rb7aEXIZkx
Hi4CtS1A2+s3X6ZY2qS18CjitlH8CfFyw3PKTnpUkFV6cOxOiNXN3e76QMXnf55GKIqpXNME7JCg
YC3PB5pNYz/IKS5QWCm7vTfuyoN2p/rRRph1J5OkcR5ndeZwW+zNOiNO5X//XPgYb7i/bx9/XB/M
6T1ybTTa+Wgms40g+xFFPQAocDHy2Cn36L34mJ94xo7Wm/umcW/RznfnL9djrx+fL0YoFu6zyxfP
50xvhJ+WdNS90QMD7/6y7qzb156r65kUG/5ZnCkrEIYoiKO/Cw41/PrP4Jlvg40Ptj6911FWxwu8
/CSTxGiWPcYgHqqBXuFVG3v5xTtpHUXsiWdj0eJG0RPxve7q3c/U+/hkHH58/rBlm3ly9r22LFZp
FxxzNisxYeodsFMPIQL3M0qbD4tnfUK882ZjJYi1fC3cKuU62FWSPgg3ej9RfHV/Fe7tn96HjQuH
ciFhPN+668d53hathQ6oGBVSWB7FIg/DIM/2Tf/H4Vvrf0I0aOuDbaSLNf+ps7XKiUTMwedhxwaL
d18W99en+8h9bP0fvAlclDY3Dpat77fG1muodaiZ+H6z93PZywfssHbtPrqPbwI3O/TuxvcTZ/2V
76euskiqQ6GEXSgGGXk5/9Fd5D49lNk2plNs1WuBVilDl/AhiuhcukqBrvcQwIQom/52SK2tMW2t
lVXSsK2ktQux0Wzjax8cY4SSKyxPjSJFk2Sr4Xyqs10b1yp5JLakGiiP/TWB2QMmDb61xwDO+xT7
sf8nPHsSsez+uTXK0/3zWuBVPhnDHCOBmsDaB/W2/Vze17faz+CRciOa29WP+WNxGz9oj8bHjRWz
Nb2rBBN2U2yWYsVorBnEFlifw5Fbnhe4llftil3o257tbUG2XxRbVvlTXWWaWS3SrBUbgwbkPj4q
/sfcW9ynwK2Y3nKvupvn+KUEQEMQEL8gy8GvOc/YbWrnhSyWLA7EO4X9ofkONwfdc97kHv5979pH
5KwPzUF/69xszPKlvPo89mqWEZaZMxok3FX8cWd+zvbRftzPfrpvb9TjVs3s0ieln0DTAlAdTfHV
gyBBpTqZm6p1G6TfZQXyLTpV+vzUF42fLO+uD22dCLj2U/ek2KFpgPwBLZzPqtnFahBl+uJJWqft
EUpCUllpYgzW5mUj54ic8nyLEApkJ41+KEi2hUDWeajMVs1JHbDNCiCmvymdogAPrGUbOXQ9eyKK
TgeL14Agy67rKjoW1ZhBonvUQcp9QHHSum2GrPXkWc0fkirPP8FkUh5fPYtUcHhWcWmnCWqK9fPs
NlGijdC0FUaNuE1WO0RZyal6l79Dqz7bWosiha2mkTcchRuA+Absq9U+wIqnWRxLmj2rGArHQ+6i
/YQKHGJKjVFq6cdMGTrUXnML0Voq263kIpKYP2bJHHw2uqIr0QwYhuGmzk31HWiSGoOhJq5st5Ix
Tbo+Ly8u3/Rc6Y2ZCqUmcGH0rs4nRsdBo+gsCwdLZRgwHJGycCYbIlgb+VOLySsa0MYwJXvsTYcf
DZ3HX2HrhLav0B1c9kmlmVsE9/X9UvwkjfVBewudV0yMzn+ShFpTjEX85OGvkKIyrKkuThT5Nwr/
aBGM1WDfzpXKsRsP08bV9uVm0/howNOoB1Oh11anEzKu0jjDDvGazv5eA9741KFC9ID05hZK9EIk
waQxacNTVQDLcz7IsBV+d466oKuXmEAp4Dr55ZwgG0qf6un6R365rylhUvNCNQCuhrxuyYeWPOUl
mlaehfrNrmsm3J3qcKN98uKRw2eDVKkByaSBzBEgRvxsi4U0J7Rk6QcvkKLAnbATdZM81FwWVH4b
90u5s7Ig26lyot/Rzc+ejHxWNjLYy63HbwB3I9hKwMzWlbZ5GcawrNldNkLO5i4sA+mDnspgAp0O
+ZsbtItRb3n17Io8BsEHqI9Cpf583LkR5VqZYTtftiWiN7Oe7vPc0o6vjwK4WTQLwBxAlD2PEo4D
vak5GVB2wcwT8SMkhnHSfvX86bLGQBQqa/QqT9/42TdMZy21OoAhXjxWxV2mt4ofSwjOjMiI+nk/
BfvXjkpgNkBUCuSwOBPOR6XOcpthRIs4/BKHt0kpLTcBhiwbj4SXCcVWDSibDIqW2wvQIaRfWnqz
3XqYwxa+LCN5k6HQfpRtQwKxYYxIxE7tcBNI7d+QrP/6Nf2f8Kl8/Cvtt//+b/76V4m+k4CNrf7y
33fxr4Zv/2f33+Jf+3//2Pm/9O+H4anp+ubpH3c/qvYf+774/aOLy2L975z9EUT6+5f4P7ofZ3+x
K7q4m9/1T838/qnts+4Ujt8s/sn/37/5j6fTn/Jxrp7+9cevsi868aeF/Kw//v5bN7//9Yfo8vzX
8z/+7793/yPnX4NnVuY/Y8o1f/1h//NvPP1ou3/9IZnmPyl3CtAEzVBbtJL/+Mf4dPpbtvJPmtik
KzBZOm0J0ecpyqaL/vWHYvzTppYI/pHmAbB/geBjd4m/Jen/pMqvgc6hvcDCAlnyx//8uLPv9b/f
7x9Fnz+WMYZlDIYV+L+HOQV7kBw2BxKcPRijXB/OVyinRGVJUZnTEHUOM2oTWuh3qGg/m5K/oz6P
cp63TlGgSuholFBdBAuxelbG9jRmdt/me+g++8JO346TdVCi6T4blPevDGWSRWyIEkJqgm7IassF
rab1cmrEe8vmoYdHqZPtQjk5lo29ux5JpKSzqVtFWh2m5iijGNcQadDej/qHbPp0/c9fVTmYNaqi
ApnqgPkSgLNVALtPYqi8TbrHLDqqv8zASNR9V5Rj+cVOBayDW1pp7A2JvsSfeWVP5gezNZzqJm2z
dvpcZahk43u0lDNGIzm8/2M5wWj09Bm7jM8o6mgaWnVN8DrJg9PvZq3TIuGmAcv6BdIA+FyNZU6y
r5xPWfYgYTiaph83JkcszPPZ5zMjNkDTy6aTu77Mj0VRwwwJ4v0sxb9Vcz7i7HVvDIBDp2nfLIWP
vbHbjDh5LxsrbPXUPo2P0EJhQSCTObHO94zRojdaqg4erO53KqxvNZfCmjdQZ8W77hB+dA4NFcON
8bLjX44XELF4K4GkXGvSyI3CMxtj6X25W/YVr8DAT29tv3qDZ4lfbCy9UzFrPbug5ISIChxy2jbn
QzSrJOLDavGesuGvyY/fh8fFfw+6yI9vTLf1R3/aRe6f+Ce5HzYehCeM/MvYNNmBc/JcWzMp9YQr
aZ+o8X6kzKb4yhENwc7F+sO33oe7+FPth7XrlD7abF53F+wkoJ4U3qA87duj7VmPxd34JnnXHsP9
1pZfVR3++vTi4vX3b1unSwzFC7vjor63sPo23PazdYx3w231mQ7FDRWA/XQb7ba+hnZprUN+5wJB
t5y3g1gbz64tVoGMoIbvwR4FqqO2R55sb9+q3ni0d+m99BUTyzfdAw6e/Fd/DB70vfoGbpQ/vi0/
lo/NrX6kE+1eX48ijZ5/JK5RYoPTIwKOuv5ICmIG7Qgyam8vkOXf0p1u3ndh3HZveuDIG9e2l5lW
0Ps4RXm3s9Vl8WOejb+UMkztzTTZo2A7Zf6cqRTxxPJ83ftIfF5B7ROEAKBYcK9WFYKxVRGrH2sC
hfovM+9tb2CPIN24bAERXpyICF3wkODOBj4fCtHqEU3xQCpsLGF3YS0dnNzcqc5tEado2W8diKcS
8dmnEqGE+hL/jzfMmpMSKXkbdG2PIrCbPXaP3UN/yG/bd/3dfCcyiPoVAN2uflg+de+S2+K7/HOz
KPri+9HX4wIMZR8NB5VbwPn3q7h4IHmdSbvkRt11N8te8ydXd9X9vB/f5n7l/b6+ONfx6LcJkpku
HiwCrbO+1Jjxgkol+6WIm10TI1oq+dcjrD8fEcAFitsbN2/KCqsdGfWRWvTRzOnj0XZ4zI7lq95D
LET6/mBzwMGCcxAyfOdTFsKaqq1ZyNlOeBdGxuK4OhqGu+vDWE8U5whKUshJgbtmYaxpyE42tgNO
kvmuSFqF0gMCT7XdBBuTdSkKkjknQjXulOvPUVFoQF6jyHdTgOup37RsC0/tYEVsHJLrpCSGg0gV
4lFUHlToSueT1o2OEwZqw3AG7KcUFTepBY4NQhuobbx+5kCQA6SF7A+ucHU3G7KsQyCEmYtUo/4E
i6O6zwpKi6+NQvWKJMv70YF8tUYU1jbWRk7fAYYv6+ArSQM7UUuS9tejiLX0PEFYgsjIpMEjA1BD
Ue982iorQN4St+mdLiNLj1yac5THZrirrNy6sXlK7lR1GF+5wE9BwddSJGWA2prRYHUqCta5mewq
in9+MeMKyH3Y2Dim1vv0ryicVKC90RJYk+T6BHgwBVNM+DpZQj9Sqo660SVHXWq1Y8VbYWOpC8Du
ajZNgFjkHIdaNjho4AXns2mlQ9xmIKCRAA+ze1SccGd5MNuiQwXMr0/2o2C5sSKlXsvWRmN4af3p
ZFcqdcn4MTuZmGZ5I2NoasgLnn1h1A6Y5WjhjPIa/qedcELlQafcGCd71BAO8k8twt1nJ8+h/JiY
wks1gvxu+3hdVntwPzieJboxhIgpqnSE4F/iyNr1Ku6s+L6gngl80vhoNhD6cI7GyjXMhasrLqc4
vDont1fz5Pyadj3Wi2YSy8sbK9dkbp8np1gVjdvpMxMemF6eas70QTPDRUEl++Qtm2gRQt3ot+I5
a+Q5Pri6sKJFcQ1XWkTtkscsNfvpoAjbWpSEx492OovW1cnXNoLKi+2msLut+7BBhtjOSFapMMTF
RsG4Q+q5a3eZlesWcveWMvhmn7XKgcmkOhabWfDQ93mMDvvJdzfTBqXyOwjjyM7L1fBbO7n0OvJo
3ZtVPxS7YdQTbEaEpe9QJTCwl5PTrxEpuP5GwgC44EdhsMcj9EtQaw0qaye3YFyqcA6OUVAd9/Ff
jsInd2GlwzsHU/sY1+FBGBCXworYruyx8KK5W2p3IUVPbndyLtbzuqhuMW0m2riEIS7E5BjNMysT
31/TEQbIf5khKydnZCwhrT9VI2orD2KcjF/ZyUcZwGGJEC7uFfh8KzpF+zRppJCDUQoe05Mbc2Q1
QRzf4A6JJO6hGXFrTtQZueDiZOKMWxiGzrNK9xvDNnyeHdxjeADUTte6vT0koY8Va2nt2pNFtNMM
07foZByNhQUm0onwk7ZO1tLhyWY6OllOqyf76aoYsfBNUBMPXDXPm09AUuPKVfVeW97iFp8AJDgZ
WlvmFNg7YxymbBcVrEC3rtNqbyilepjzYrSxiQHL72Z60eP67uDK5Urdon3BN7T4rIDM/q1SCfth
4b9Z+WXX55rXoX3JFxZG3KMWKx/Y04txbEwtUXYJ//SP3Mwx4pV4zv7qT1beYWsNf7K2ltpfTj7f
C44weHGk3Ti4rdrK4G4mI7JuukLHIyrEqAQrjylDd6NnOc3+TGOI+Rrh2ztGObG8nQp2txfZrf2p
RmUfu+zOwJWpxv+kOKo1mtTe2HPoufIclLYfqYPzpsqCGUcTc5B7DyGRZrnDwrx6QHfbsl0ZG83p
EErYdt9MIe90t+Cd96tN8jjcIU8vfZC1Dt+6FvEPHL1Ly5hcEyolvo9LZGteDVYJe2kHWZdDjHpH
5QXljIQ8Dt5KvEsSW/6W4tarMi+T9Ukd4+FbhTNx6IeSLu8kKU/RRw+17FBIWX9vW7PMM4mpf2vk
RkIR2ei6T72mDu+xfx8U5tFEk7rO5ak9gIDv3rQS4GcXIUX5SZ36evRGq7Xuk4pKg4+EbttjnlhP
WDJOaDebvoIMcnSDGr8de8kcJ3+mPCLknYqIQeCz3rjM1Cq+fr6CshdQnt6YVfx6EHN3mzhA1Wlu
Sj3xHbmv0Q7OcwjU6vTBKBTpndoOY+4PcSepu6GUjKdQKnTnpsKVtYFH05maG4Zt3PkDN7gC5V81
m/CWxHXPDZpcBTNRL8o95kRV5DmFgwD/VIBYdVOtxlYk6iY6rAhsFAZsj4aVLgV20GB52dQLPrFV
Hh7mUAlVH9o15p+thE+i20QBF3k8fhNghlGA0GJYpYrfqXGGpXvkxN8bgPzpztGlJb8PYTd9yNhR
NGDGel48e2x6NDyxbieZlnncePZQKWSlpZ1C+lFl+yPse93YTbmeaW/6GTeao14rU+RFuF49jYL3
7tpJ2/RY1NRm4tm4NGJDoNVNuB9ic/nitBWeYdKM3qtnIXT+NmsqVfH63M6IbGdZ48KvDUbE8oM4
RZdfqSLsTmxk9fW8HyS/B2iDA3TqxC1DV/WvIaplhgcqNv6zTiTE39jpge32nRKmNzgT26gx2w2p
fVx6Cbn70G6xIhjk9qmaa9T1amkpJdx9Ju0RszOccsZAZ0cChI1NN+Gh8Lu3McDyeBkOjRfpowGO
KAptFf1RG3BKEfcIrKR6YSxsZgtnHer6UgStK4PiQZG2Lr02d8pvppV0mNJoyjS4QsIR67/eUHFW
zFTrDQllYGFUeafzv9vCmjvklHCGb2GPH8guwVWTg8BIkPSuBHHDa8sm/lp2qYUGCm2f3wGkg4Jj
La+U2wgPWkxO60S2jlzrsGPlfYXPTz/0Hxdn6DCS5jn9O3GK/g34yTRF458V5VI0lVROgnx8GOwq
RzZNHbXfeAMu1WHkvV/joDM7g6/ETRC5U97HH+tBxtZGasBQ+rbW4quijaH+IzcK62m2nGAidNRb
XGfCSXOdoeECYUXTfEDsiv957I3yp4Mvm0l/V1xLaI3LoMS7cSZ7mdXM0spbRdllJVv3OGHLJAGt
MAfpW2eB9HarVkm1feRUxXeptCAGqujm4fVdN8lXnPPIvGgFcOfQpyb5PkwIV3p1vXCzYiTV02BW
OGsht9ctR+z3ysmrh3rRd+Dp5T/NQW2hAI56o3otFVjQ6vLSfWtydHN8SWpz4Wmo9p8zdYknL8el
VveNRGk+JBy0ys6Uk+FDMPUO6Gxdnxa6POQ5i7v3Dz0OxOawWui0npTF8+9EnnA+aiUZgyPXoX9X
3aPSMNkHTt+y3fexGv9o8BlfPI0tddM3SW8Iy3fjS4bFXu9lXRfd4bM0O57VOMv72cIxHqM0xfxd
dNH4KzZG1ASNtGsKD/eT4H2ZTQHrOxitj7FpzL4c4nS9j5XU6PZ6GxfqcQka0BAg5ik0v62dqP+O
r0pbY2yOSTVOCVq0azUzV/1s7PL+0A6Dovxf9s5juXKjW9YvdKAACn4Ksx03vWmSE0STzYY3BQ88
/fmg858INVtXDA3u4EZcDTSSiA1TVWtl5sokIIHkuT3jKbUe1pOO1kVK6kHRqlhMMqCfrqEKSPPo
Eoy67knqMp/zoZ+ZQao73GHr1gI3G6yCkSw9ZsbXMzp7vimYkCBOtDTkOyOfK1GhytwUhAnq4qck
FoFvsUWwEVpTZKKfyrLxPGhmRjLRUponk2RvtjiJL9BFwYUv+NjHNNCsTKKDWBtX301x3rtkIunZ
z8hpWmuXDFVE9E9PpEthUAypY0QRs2hL+WTpzqDdpAtpMvEhWqZW/uxlqiyPQOj6kvkURuqpUjPl
fS01AmJI74J3DVbK/mnP2IdBznaWpqN1VWMmMV2Oleo0V8SIRfnt2A9Wf+iSXpA4b02j7nUymrCP
ggQIO0eBsKCxrJY9KZN6H2Q5y87PCqlSJGCAmPt5mtvpraO0FIxLQcIUBIe2uHDRBL0GQo+Tdzse
nY95XjmO4rlOtL1CTrrx1NtV1PglDeCLwS+Nj5VGuPSlLrtVO0EYpEbnL25cMN0gOrqzII+hlC46
F0Nw1y85qc8r2JyKK1tWjm5ojziyWUGmmblGCJkTOW6YW+nyNgoGCcK1H9bXvo2Np42KbfY53Q0K
8jQn7yHL2GQPbj9Frc+ubWoEpmsc8Rh2Ob0gIStVhnSvZoXWf+vNMVl8wchcx+hx0mrPuTM4mWcV
JKzsiSws42vkJPp0UIjPYl+v6FvDdjCtdWfO6TidLLdmG9cWx5pORifbam83Ucy+Y0RuwYYakYzn
DGv6XMXV8qxs8zX7aKrs9TRXivruLltqZZmp03SwopG0964w27HzzCSZzH22xmp6lJBFWObgclSH
XT8v2i3A4WhfIVOTbkgmBRuI2reG4tnOGBeBjU7WuMtQ2hMXgncGljFuaXQfgnieed+2lDinKhJR
ccq0VaNBrjiXr0mGLMVeZnhG3dvWkqnfxrXtMHntFDOfvCbPc/PoUBdaLynmn5RXk25ZXkQJ2l92
6sDG2w9613535dSLEGAIN43cqqS1K0RlxDct0/Ez7dI6TGGRqTlRIkMx56FKZqNE/CUUisgy18hL
xKSOVUMKJfkpltZ2PMiZ/BynaIgeZsRqwcKXcYb0ZRhQd2LoXS/D3TwrU3k5c/QP126pEW1jlUpt
BJZe2fcoQde70R2cm3kge2RfWmr7bpb2OpxMoiiL2zrTp2/qUoxrOCRu7x6Wruy1y0GtRzWU9oxL
oGL28fQipoVUoXwU9RRW5SBJOSftRiO+K61ey1qk2l44kftTI2asIMGJpuiqIwApDWxepHqyc1Fa
u6ltY+16tNt8PY5lS2YXC7nDry91lYJ8nFl1SL0fFRfxasmbGQMnUTkPM6Itf+jE9MiTbKLEiDfj
oWa6qFeSR4I+NRrKP3XkbI0XgLErS28JCMNgZyM66iSOiUlyEvO6LlItvuiIW51xPwSv9o0hTTWH
qL96q2vUSEOYxwjnEJ10UTjGEyk4nIdFE41vRmRReaS68xQpxBUHqbTGR91s5XBPugapzcWoJx9N
RJu8W11JZrTikAOQVMt6KpxUyfd6PKz3xAM10mfmOf7oVWNqcZcrSespicaJntopK5/J6EhSbCjS
5tJNseJDt5HbmZe3E+2JAWbww1mIeT2WapX+FIS7Kn6VNGb9LGpVHwLTie3qoi5b5UWhgHKPs6xx
CjHXphxpQLCFv6iGOWYta0P+SPKN6/jYd07tDShg8liQiVCftNwu8mNV9hmJSVgTf5P4rH8bG/Qw
O/pSGXm9qcooYBAqzb3RVASiNNVgutsaJ6pNyyL287DtTeV1P1ocrKJtJs0vEarRtc1iPhclGweT
vYWp+wVHCvfW5aNNZV9rjwkqGYJW+eP3uRpzwCe52fWXhjZb1T0OXlV6o7ptJU7ZuvbdeVToQFoC
IKUbnxvFqN9QddgrKXnNaIVlRZ8QxGVDHFkv7LXa1cJKbkuahB4v8BqW3kDsQ+Iwh1/mM2atKKGU
kyPBecaFE6WWhrjM0dNoF2lMh/pOUZazWqTjxH47NmN/JiWruhmKxBl9rI8s2rfVGnCKH5a2eu/a
mOlLS+AjkfWzI6k4hPYTsGUhm8npeiSuTpagdkcvpQbrgIddqHO2Evo5IFjfCnyaag5hQYgmofGI
yfVIKoeeOpNcJYsiBWeHacwCx45UFHi0mzeLqNv1DKWktiYhvaWVvNjMbT0sia5kB4Lh6agWliom
mQtGkic77vHVYHqaQdlCLFbvU6KPo+c0cYHxgIgaGdhM0dbeRoq/dr0DOdwqFBMkww76EwNo64sF
uvk8jYWMjwjFCZYx1YUFpsSZMh2yOCHKoenztbhZ5spgBejdEIzmatQgDYm1eaMTBOPz0JciiBRL
rB4y3VE9xrROukemgPNeuzrrN5ZlfCnSAVuhLqq0JRykAIfEYN28iVrFfo3WJLrDYiiKLoiyJIg0
gofar6Q8QOoNOSsvJ43X8WhgMLhsadhPeLfM/anDMugG19Ik98yxWk/kGzZKQIwdL4jOgh654Vkb
JIl15hzOw9o+pGNeU3jJCssQ1eq617jqzHvKlvU+KnPy3mcmDztfuB3Whk42jd8bo5nfdBw82yAB
mBy9sUy7oyYL8sWYSBynkFBl+YiWRH3RgXWpHAU5WV4zzpL/2Fb4Q+ky9hYCEx7QmSRmwj/nRpKM
LpxFu9HtSjqBksktsHyRzf0ka+e2JVr1GtdnRvfbXs2f3YXAVb7vuZLQCERTemoS2TeNnlXE5zLR
fNdK286COlGWHyjkOnIpGfm9zAeVEt82181JsbKsq7SIenM/WphI7rpsULBdKNFy+K7VtjeTOXKK
z1IlzXOdlZ9pXNJAEc8YK2HtLEIE6NcK3FZydRMBOjBBx6hFbRUS4lbR1CegApQqMXBM12xKT5on
dzqxfLAx44+zs3SVYac+CJNxNocONjlXCzIt1XZpCAK0UptU5spNaB5knDl7Qb1AyWO5CdKPZHrV
Sl1LfFnV8YHUQgLrulYY93Vk2a/DaNl1MGeEWfGHJvlzy0rKSbJeK2YfRQTSIPo+/shGo3t3W9k2
YTkk6U9LJ/He0xnMfuwbd36RiVpeu7KYm50ymf31LKox2c6n7qNqdeVlHCaZB3mNMh2E2jKxn3O0
R7PpCXtT8M0dvFYMa+NhX4jruG5NpuoZBQnxFxZuJM89MKtKrGmhkt8bSXKji4gqTUSR8y4nYwRC
TdP1wpISHY+bNu6p0DtT8SQFAcFU1boYIQc2dceqDy4ez8zKew6B8q8Wefdbw1ppM5VJ67i+kQ+5
5hdxW793C4PKPlUXMWfOvM3zpugMc495c6nxLpex8WzyP9+KqXaPGKCNmW85bNe+XsxFFK5LVd3i
B1riZ9DXFMkt7TUOifFE9awOJNT5k8a+enLrsbwXNqDFkFkc+Njz2A9ZbEwPwyAYDW/jzAwHqkoG
HtctFFfvURx7EVHdP5LEIZmAuD/Kvpo43JQZRo8aL7vXykiEhS6Nk4Wx5U7qBCCR7qFgghbXboQa
NbKmbzbFHOMXU5Zdl47jvvTADj+baOoOQij6EAIn9wR1qnjEbA1lKJJdbFkD+YCENF7XtGEPazIW
14Br0bk3yR72ZFKMr8IAKNrZnJKnNZ7tH6RSF3aIDEqvL3CvYJNZ62x9aJ1evUAooV2S8df0PoFl
K7mrDosIXLZ7jtd5eKmHyQERY9Lgu5sz8kkHaeMglzJ+d6aHL5BYACvHnqkXk+NnpCR/x9fYYNEy
LPqTeVyVv5YN8+M85rpB0B/FhK+uqvtm9CMLj3XXNv7MFrkGa9PVrwQqFauvTZFOtjE1i8YGONn3
+kDnyqnWDJelQu4z3yjFhKeOtlVQSjsEew3kZh+xL6+opMe2/OGo0n5iZtpFVjEu5QMuytUjKk8N
sYoxl11gL7O9UHxlxG1Cp5VJUBm92vtZnkZX/dIS+Gw0qY6FcFG5r26SVGTWOxEghr5q8k63k+Yt
pn7CJrDNNmwCEfvHqrfzo7247bOJvT8r00g+ACfZ4iIISuQwrtGeM7Im30v4b0zr6zKCZa80/Zhp
YyZDV1bpY5Z0g+qrhEzfGXFG85uuEYp8Zi9YjbFKFuHOtBVM2lprsrdQ8YmY64YALIrflBrBHxrD
+LHEgshZu3HLHysYB2t1slfh501GEKJFSnnmt22is5SivHvHzH8mvJT4i0u7wJXLE2D3SrDma4yl
r2A8cSejFGmTkvNwQjI+KyqcnLNcsTLBmrPEiGGJRlWU9xo+in1burd27ZaPq9pIg9hVLXqbBzhm
D4v0gkE8gCn6M7S514temS+G2IoyjrMB8VKmTaY3oa3sxOxNCUq5elacnjS31pAbMZb8mR7JmtUN
ALxQ04ZoDSdRZ2UwDxM+ojXgAfccYWEXFDxEBperIVu2uWyhE3sTjVYwWwsT/BGehWkI/xwNh36N
ROc7Bu3IJbu/Jb7gOn+j2RFWMFcPvG2SoeR8dl8a7CZRM7cpQmUtltAGuDnMVvr0z1zxbxeB80aN
uM3sYL6EuP9XdlPJSY0ellLDtmaNd7pkkIY06v7fksPoZDWG3Rkc2HrQz6PZGfvZ5sCIml4qzSVT
+9FdXJJ//c/38pn3RipAOoC1zbhD5WOA8Ou9LLjMEVWqO0G5raLZMK7UyaJcpEwFKFWuCVOPv3hH
nxUKXBK9L1Q080cYn6ifZANZKopkgCMK6jqNDrVSgpX2BMLoavWVW8Dvl0I58OeUDjoYAgI+iWDQ
ei+WNQ9moAi38g1JSGwb1zkkavEVy/75o8CrZjMYwo6LqEoDQv/XB8nxZi09t0tsJhEwXtI6VtBK
jZL8n1/Y312HKDILVh/oAIuCX69TLHoduxH2WBhZ6gfT5hCrZ1t88fH9/llgQbBFHbBXIPOxP4nA
mqWDY0X+Q2Tpot+xidiUCqQ47PIkyV+HogJ514dZ/eLT+P3mNsssBEWbe5uNo8qvN5cVjhZNC1hI
ZdXNDkRAO0oTG+Z/+wgRtyGLtqH80XZ+HhRLs8Fq7DU3ggQT6ZOZEuCD1mP6wozm7+4F89RNp852
gUjm13sx5zwRhUtO9ogsiO5RHf0ia+cv1u9ncQeCNnSBzMIgsEcMLz7tRSlRm+PQN3rAQNoM+B5p
u9RdKg8Q1AxwXJY3//rZYeNnoJVnQEVgpfbpriZpTqBqeqCR3b5rFXe8s+t5/vjnq/z++TGhten0
XFRgbOifvoO17krKGq5CoyKuU8aS9rh/dg9RZSs3aw6bkTgOpcg/X/X33WITllI/YQmFru3zvu4O
K7ZTRaKzF2qr58aggJHRp1gWN8v/XOr/z4z8ZQIE766/PP9tJuWXoZH7oh4/ql+HRv78X/5nakSz
/jCpZbdBVazsN9nr/w6NaPofiIPwFt8Ee7g7b9r0/8yMGEya0KWgkOVfTIfYvOL/zIwY5h+GYHR2
017qGBoTqfsvRkbYk35deSiRkfWw6bOwGUdDMvZp5W16ltEa8LtZGrV80gnfe9OdFvc1KBir4vNR
jAkidlycMK3crAkKTS+xIVmNrVFJq+m9GyVOoqbbYsC1DEILAYDFlWoslM890cLvXQyAgchgVa4a
LRmXg1pEkOFD00mxZ+cusUSApfzTYAoJBrzHqcsiJClC3xuN24l9leTpY+z09PKNUfdMTJeSDkka
TfRdNJmLM2urF8RirYYNVIpIsUaOMM9gpZw/mR/J2ui9rtDbyAPdnag+9Si/HuJOwUnQ1DvtkFhR
BY+FeeOVWmUCOYIpsefpnLU46bXZXuSxXjJeJif3tc0dAKPIRO3ij3Xhrsc5J4PJrx11+dFqHYqo
Nuq074TYp5dZ1E9neu/xbGv1smCmOLSzT2wMHG6/JuhWWk1T7LBZhli5gNMlDNceAKnx3TY7Ec5t
1T9n5FZDfAtrjA/SbeyRaPhsfharQY9RzdQ8clDBU5YlH5+jQTdKGCj6izI2jRdbi80nO56nVwgM
eR1Z6bgF1FtT6Zv4N2N8V9dJ5cs5u9IbpoBHNDmiHr2IQE2EbR4YgkP4au08uXF3UScZADexMJWW
7lwF59hGubaj53K+IXrvgtwGH01LkLjGgV8BH+FLIz12WZsiZQiWVDCfNH+nsbhVtXONb+vorN/W
JLcOol77qzVLAxfJjzDpaEVJT6qXb6siHp0oFcjNBr/R5LW5lL5chkvN7PdWuV7Pw/CgRu4JCdpT
0X3QwN7I+Kmw0g9D0qzF6nM6VHgtswuuzvVAtVEoMzKv6Ai+yciHoe+jpHuWeTHSil7JadnTQdyy
/DxrcnBEcKu9LBdfE3U42ad6zqUXD+Q5KukelUHsOVGy7/PmvDpluxd6HmR2ee5Vx1tS+17tnWOG
6xea/1480PDq91Be9XumdkeS4wvPmUhYS+xCybxa1x6i0S7oMzWUa6p9zwQUBV/TJy2xKEyohaO2
KM+MtGBYIIefIm8vLSe7QbPbXFRmB4w8ddMDTlzYt+e7IRrAEcf2yqYJM2Lbi0d57N1zK9KABubG
6tRdqtNYG+43V/uuLleLASzv0v+ivlK/odMFEFw26josW96pbYLsAPEW3lqonu64a5iK/t4qO1/Z
QqVodTfRWr++WsZ4G639vW5PO4JmQKdbPhY9wP46mLKrwjJ3jit91Y6vsS0H0zMCeMNd3std6lgX
MDC7eepj9A4X8ZYYUyk7+DLCTxH5dIlfIKsy9XwIDX6L0bSHuq/vB+UxKd7FEF3odoaH17OwMg5B
+W5nia+mF2lU7FiyvjsfYGTeEwtnizgJ7aXHPzrtxpeEJCcrjnw7uZ9c7UHOVb1PDPdNUdzvfHUX
I4CPqJPRM6UoAyW/nVxj8NNWPtib2kqdZgEAqfu209yWs72LQG89aU26Z1bPVt+fR6B5ArFcP2dU
vewbcQQ/C4B794bSgxWPEhVSdUDAAYOD2gaTXyuaPsxNwQN8LMRt2ppES+to+eo4v0kNJ4ym4jyX
8rB904hzon1k5gXaqBybudTML+ZimO9mLjPJ8QWVnAYUPF4umXWlr/k3Ju/2ZJoNvi2UfZcPR3N1
7kuGsMduwhlTeOt6rabpyS3WXQ2nXBt8yWNXXKlF+oaHuddp6wBjmZqpp8uCsBs2eXcnbeuUj/Dz
a8Qq7p7Rab7Kcj7YVZndV5Pc4/QbGKV+29jptVqezVQ9x7mzRyf5MNf2lV21BvzxYo+N38j23s7G
O6FMR8PpQ627URAX+Gl8N1njmQSfU9V/H8eqBxoY2vvCXi9H5SfDLo+L3t6J6eRO7W5sbQDRPGjK
2SsjHz/Z/Yx3vpc203wRr2eAR2gF9mUtS68Rsp6RX54LczkYBgtz6naLvE2o2mpLQQO3hm5xVYhD
qbfnKXFsP0eGBRpMyPkY2xAWAnVDb4e1rcJmLija0RSOrdiBjDuB3ixsNUXZo0bVd4OIfnazecyc
/AAAE11UldsizLHyAA7sYDfymmM691ZlRTcwjo8GppvIJBhT9VYzzsM6t5AhT/s5a/dr35wRyOxN
sFPO2bW/Tnvz3EXvbaGetQmlWIWF9FiGOdyhmc0w7KWfJtgT5sObTM2zulg3Wg2Cq687Y5p3ZlOw
H7+t4uiu1bU9XztK7K3djQpoOqkXBuifpXcB8q+DC1TFQI9iJN/1tYciUaa29oe8u86BsFDH+cgI
p+9pg531orwBNf4sUw15Wm6B0azBgvJz6dMdsjZ227nd2eVRTlU4xNbDZBTimzPBWAv7rMDspXlz
XQ6tQMCll49Da744aytYbe/SVoJM7d/WdthNnVK/5UuUnrDV9WjZoG0cJ+wWY6cXbozCr35OlHYK
ulS9WVZYlmW9cbVjObheRy5KNNWBUqOv4gRb9Pmglyu7YPo9tdrvIjJ4y9316ohL0c8HyWauafUa
0EPDtcXn2EUGF0/uAWuDUBldH6D1GZKIl5SfY5CwW6Xgzy9Pqtp3ij/jx361ghR6KqGHodLvzNb1
OUvnQ+WYrE7EMeNaHBb9uYti54Ju6Qgcfznb7U+TEy7X1jyYpUB6nPrmMh3q7VjNb+rCudbabwZa
YDamx3UWFzFZKYh23Nue3MjY/jZnGBe77q5EPzrPb46WYs5WzxdSbcIMX30lTvZST0+ZGz9kQ5Mh
qUMeuma7geaCqK4EEUs1hS1KBtfV3yHZ2ceWQ9t2V+j7vFRh+dT9MV8gAQiZ3unu8AOo2sHbPL3s
nOFU9/ENIilbQsWhSl60Byt2wCCTUT9OKfLRUrpog81zrEdH3b7oUnPP9uFra4sMhfuz1KDP3f2g
jepN3HLs6wDqWrhmP+qosDi7rSC2ahjwkn13RhNseQXaD2O5J+59J3PTl/mrnjl14FQvTSy80V3u
HEsi43rVaaCIh0NfO96mXQayWftV/mJuUtBVeNmcXklkT2NyLnqOAwujLedgodsbrPgg2OTzUTsX
NZVtGQdplnHawfpiWmV3+s5Mq51ZaqFGkl+mzDcuUGWvRL6ew9IAwEBSPllkVGXpy9p8SzJYNSSv
5XWqaJxTGI1Yxi5eEISTa1YUC3Z3Sn01lYPN0JvRozLRrZOToLwiFio+pOTbZ0INlpEbXS5Sx35u
pXk/CTX6ZjacyUl2oDI5tKZGajVki6WE2GKGcfQ+GN0SlNW4a+IfI4nEK5r7lmJSxRRnO2BnnTEw
fsiMhcY2tKtaFp9oz3mnro/0RuGqx8bOaW8nSvHbNFssRLm0GmsDjNtQRvVSv2xy8TTKD8VANVtf
j+pF2fShG1UBIUnehLVo0bw58xxaydkev6O3XFwniADieRwITWg/PiJzPOblddckJ7OvLzq1iJ9J
PI9vl0lfPwAaAln0YY1TOW8PDC2u41CPaSPygXa8GlN8F4tnHRpJV6qbNJu8Co73KcVq+2iqju+K
LGj5y6DTKiiPNtRgf/p9VVoURQE6ocNk9345K36CQHhfZ8jVu72puCRTY6MCvDzZPzqrBXpVH0zG
IRBmVRDySc+hXDTsb33jDxWNEZj8W6q5kOD6j34Yp9uqRLUpOU8iY7fE0cmwPwxneZXtSV+ovHPV
I+Ajc5JLZAGHdBnM22re2JSLVBEfJVxkh90tinL6F6qcyqVRUAXrl4URResBXsi3VRnCVoRbKYNc
weuQXzElt4PFfiCDfleY5TGZ36ZiPhSZfpklLSosd4+Uaj+2H7FahSYqFSt6j5Lputcn1PPohQvE
b0Phx3V1EdvFzmoRuiXVThvvOvtQlnf8VtejAvbLxHyyOESGwr4VLkK4QfNrUV1mpWBKwT4Ycb5b
x586EptRLA9tZ12OsXp22Aev0B3vTZ3eElEJDqd+VmakCupZCB6io1dVbhcr+a4NkI/qpAcmYgrh
6XAv8Lqat7hK660Yseir6TU2AtDZfJ2XsTzEmX2YUQBhRx73gb4q1649UMmonq1lz4V9VzhjUCSq
jyYzYKxLeqpZtN915C/Sdm4qxAdlftKy9gYnVjscVwBzryjj6lQxWOHE1aUOWQwZEcNzLngDtz/X
WEOpX3IIByU20OhQ1KsoflqgTiZ4CL1o0Btml/Gq+Ppcohoxuj3W0ZmXgnd52TC9Jg5btajaw0rl
V9IAx+r3PM9Y3Xqhhq2wBlTNlDN69SBYwCWtxdJqbjAxmoeUdDwVgl6PxuUsWpZWn6aHFIb74Jod
8/hmcV8uWSRDS2FdOrSi6HaRqZVtgfcXR4LqLj+Iu8+9uonakzat/QUkKpKbuFY+FNdpw1RTznku
31Gd7slQZahVmffuhFgV4onYCRlfMCxtoNxVHOalcvYPoj7OmOOFdltU+3HYaQgvvWHWL8xVPRqD
G+SdczkY7bdqWQ5bKN3i1Km3yiTmAFM2HcT3Mh73thRKQK61CAk58BGC6hPzcl25HrNYH++wB7I8
xAFziu+VfYDOD6rW2i/OuY+MEYZ5QMUY3xmVah3T5rbp9kPSWCG6U6bZj9Yy/FzT4/b+ht3qNPyR
zEgpTARautWjlJmfsNmOOr8vnO4llZJ41XSI+p+RMCJxWCboXo8piTbaEbTjlF6WrwPjvVGjWp7C
tAQVFdJwJDNTvVAia4txPdQlrVIhoJ6DHFlr4KIsiq4qEErkSej+L3tIhMRTdAQ3TezEaMcpSZ+j
SJvjQ2zOkbq3aosJgl7K5nosZ3i9ei20c1Qxk+H1LN7UmzStUcKZQaUbjMWo+o1sQJwghl68Zpod
W8eu112Uup1uJPuoRlbs6Uzh3FIP0eLiekRXmTOe8swQC3/PiesVpWnjtuf/WstajbpciamC5nYN
K0HCQFj++W93Quod/onT/d8AL5uP6r5vPz56HG/+H7C5sRhU/D/b3Bzbj+J79eOvLjfb//Aflxvz
D+TJWNUAO5pUX+Sl/C9gqWjqH5v7GpPYRO6QB7wZf/8HsTTNP2ASTR3IUvuEWJoaiOXGvaC1hmrc
wMx/gVj+ClcSi2PDf8FQGVjdbOAoP+Gv/gFabHddh6OhL4V4YVR03blNLULiGZU9YwxfJQR/Nm75
83r8ctMh7RRbPhss+K/Xy4WzzlXC9boqj4EiohVpvIjFbnRFRQ7P2O/dSOP4R48ZJIllPmfmRmP3
Rn1sumo59ROdt9nkp7QYtAD9TE7MNq4j/w70336nuXm7W8SVY6Zvbs/t/ftdWsU4BWn/5bqMIFZb
6ZDa7ausp+SU6BIsb5HyC/e0398AkeFgxSov2rV18elK2tBp6to1rT+6idwDXFl7kTmcaRTOr/bs
fsVIfiJRuDNujYgqBwAd337j0xuHZk3LFkGhL9CKslVzziR5lTIilS+Xw1S1XqorX8WL/c1NEj73
Z64UaSvisydGkRVlV7Bn+5WOskYpyobhlTwP2mGRB71Wfv5lAdJcLVQ1fzVV+mzs8OdN8okA6kOy
4XLwiSnqkWnqBZpV31irJPU6JBOPCcMyxN6rVfecQdmitiSjGjCt4YiO1ta6l4Vj/rBVAGgPaQds
bczxzWAFoxt2mHC0Zz73sIIpZYa1eTnq72TWq6+0+EDdjQDlycpak4d/vpm/e3Z8IIRlbMauv82g
t6nUCjNppD+PqnOucD3ak327nss4pysYxFf+sZ/4Lp6dY6kQlNsHgj/GRtf89dM3s7qx1QRinNZa
Xih1ZB8FgvewlZ38d6z1dikkGTo+H4QwAtN+ek2klyGmxKDQnxZaB9yesgM63C8NgjZO9S9T/IbF
FsvE+RaghywNwP/THZlw1EXLZVTLncOscTMQqch5m0ddC/M6xe0bNIVhbXNlDqbu90NTrwiMI+uL
1J/f1h7MEJ8WNv4YV2CS8enRxrbVIpspG6S/0C2obqXfVJV5UcxtA1wCv0LXpB3/+fvZFvSnu0d7
AOHMPzbeiJ8kCDZ+BTLFkMGvGPHxdVa/h+JYED8So7gVVrwfAdSDIm3SL17vJ4tRThful4ELYi1t
fB0J7f71wTMxpJtKyv0mRDcStRS5foYhnxcppSB+Ldb8CY+3q8xqxcUwEkrvZPaG/Ys5+Odn8HcP
nm9MZSfHbBC+79MPGSKFrM+MWglxrq+k9bnMUkYNOnDvGEzptKpO+8W6/f25G0QbkqnD3g4d/5k3
tipI+kp2MdBE0eyXUUh/7VUcZTZddGTXCJ5qffWTMa6+eON/89xN/JA4zbcIWo1swl9vt48UW04J
LWjN3IDvlm1z0ZNRuNdpnJ7mvs2DJS8qr1fyJAR2a8N4MMoA5C/e//Nz/20vgT8B0aZcodKh+Pn0
Q2bw17ItYbsmt42R7eKvao6y87OJKvyfL7XtFb9+5pttpaVyFTyDQA1+vWcc3UbRm3btk+KaH2SB
IpXp7uV/itxfTB3/erL8fhW+ok3KswlReMKfbmjRksQYZnwJJH3AnnnL9G5WpPXF5/r7Y2MmCqHN
RmRTGn6uynptmh28L8hWaDbMKSlzOJN88dSxEl/c0O8rgzMFmyUDZ+bNlfnTyogyOSaDzqWUNlGH
cGoMZddDF4Ulrr++uw4RApW4y79IhPt9cXCgbXHgUH7shZ9NYlLZKl0lRsaDbSUnnkjRIVWi6owC
fDl3PQMNZQ2OY/Vf7Ybun0FWv3woOE+rIGVUPyrF92dtzGpaPaxKwxSxYnf/zd6ZLMeNpVn6Vdpq
XQjDPCxqA/hAp9M5iqSoDUwUKQwX08V0ATx9f5CyuyVSJlpWb2uTkRkZCjiGO/3/Od85x4xMJRC3
0nCdZTphUMLosn096EMVdrhrDq5VWJ9Htw6OtcS7EOrUSPNLe/ZHB4t0jtoRfyYNRVNzs3MtT9x5
m3kumw4ZVPMrPW7nM9m7WnkgPCw9pdQrO1wWJtWFJm3FueiS3Nq2s1E9MP56ks0cP532CFl8ijsQ
uU6VgDG69arePAcIk9xQQMBF2Xku3XLbT31SNE3kyBQF6/wWE0Nz1XSj/lX6s82uxChajUJMm60u
gy647ReHb8giDmshKLendTfqk+mj8evlA0FKfUtClcA4YtTZuAMQABDBbZsAzBzFCefMHhrtW5xN
zgM7dhwJbKXk56KheyGGzqkj6WXemSd1+4Zmj8ppuSb6Wcc+w7nIprJ4qmtadKGf6fI5Llr/3m5x
QG9KrBkblGsTJiUv7m3UpM40bJSK9W8kM5tPsIq04lqaqeVt0rmbylDVYtYiRbPepPlEhmOYlNk6
p7uoliPUyezwWnKrCK8htpk0DHK36rBqVHryEFTct2WDElnDBTmHNUZR6vuVJebtPKuujGDK+yfN
zKc5XEZB/ltdUDw/G8ZG8za0AKFn2XlMWlrQecO9MhsOB+mUYqEfcLE9dUr34VA0+oxxtGtGZzt3
Y/ulxAnZ0WSrO44vU0Di7ejV8W5BWQVrxjRYjZZUNpdN5cMGL80qx5QhldLDpFpse9dZfa92ed8N
GUZpL0EF2lhOutEMN6OBz271QWVqJFcgz5HkUgcYYvJ16eZsXFuvHoOmWdSmDXCUIa8ecMFMifIp
WOHCA9cirAvczMMQ+no+PWLzsgM0GIEcQosm05Ma8XqHbZBPXz36CtACql5ep8Rx4acL+sanFuOv
6X+2LZdLcp8Cd6v3KYcJVFvFPh1ctAMyHuoxGvsau5BLwfXMnVFj7oZcdV3UOJI6r511xjUiuSTb
irHHyRzH6Zzga8zUKVOF+I5vWeI6ADfzSNNbXbuLTsdtGhcLOfwskkuzqAYRUY7yKZbGNV0ap5fF
VVOa1r2u2MpvZ99sDuCbqf4muD8p8qpg3AXupPKN6j33WUFwv/RbH3jC0FTQl1IOaWaYtAPWmtmp
shdvHFY9mJu2dBR4P3cGUbN2iFDcTbZ+kc4SCQLIDhgfcjoMybK2W+bJqbYZWRj4ngBJfufxs+3q
+waCwjIr4/ssoI9QPR2JA+2Hgpbu4i1tvUVcR5UMsa52THtAPRtlxwmq60pfFkq8mROE5lgx4vGZ
2xeuI0ZEPEM1dBucyFOBm6GggzYkuobVZe51bKoOmX9bWCSOCru+mZ9z/EfEdGsyu+5RfcPbGTq1
Jk+VOm5Av3Y/m9ooWqpnRQtEtDYVXG/qpChcZPAyGAM/Nk4z7VPVi/mmVBwj9iOefnwfTXnW6Hp8
u45te+/Oq4yFWWp80hAkPXYLAyo0oA8TWeNqyRhVABiKcG7K4BUTSbpwUNTVESIGPY0Un5Ed0h8D
h6OUSQGhS5L6LqOcj+VzqCFaULrvLkSBP4MKgV644ey27k1XoVGM3KkSXYRFqsaYsKL5c7BpL06/
9Fiyzbreq7Fz+kPM8N4YiZ46UW+NnBh6rAsWPoV6uIVkUjVR0tMJ2GHVq8yw8L0xiZSa9PGQYlu/
Akxgk3SClgpat5ciPnCddao2sKrvUy/GEDgVifWIW9P/1MwgmvbgV4YvwYLs4QACQhI7rzT788oZ
cSlW4y+jdmfgXkjSQVJ8bNGrVEsnXlMvDU6MyuYLMoH6G76ATm2crjbREBieKjaFSQtjGpU2HzmR
pVd4cwt8y25FCZXp2XlZ1uDHKNMa88sgWkq7aRcAzaF5NIRjlcxVhB1ZPxmDj5wn5SgvdqPrdIgy
Znvyv/M6VXWreuEYm9h27X6DTQZlVtcn5ksO6muhqSVaSF6ld99hefmypPTwN4iLcO1PBRSf85pK
GCKiPsV13Ze5+sw5UMSsJotztVQYJpi5vbI+i8fM18NMn8ci4u92yKWCdroAnIT6ymhi59tIjnOx
jWcGQygkMQabrDFHP1L+xCm9HMsEcltZtzT6V4pBOOmzdpAkt+F4gInihtKorRqoi0YfPM6X6iJ3
VYdoJ/Gygh+0mpaxA9Lw6WSlaXvTrsWVFFNMgR3UClTlOY7vZ2owXYQZDwmEj1GHVrHqmYWVg2eE
ckga5U28PLuiIsWbL3S+Kwdd8jTKlqV8NsYm2S1uDfRK1roNGKkvgpb/14VZNZZCWpHoS1du5srL
DmVMSyn0SuE94xpFH6sZCqF+bCumeAOdE0KnxjQvcMMBwuiK9Raoj7QP0pZ1uskKD/9RlsYTmF5g
Rk+MwN4PyepZPlvu0jCe7AK2gT171vdyjFEmmaCqNGopC1MrZJnqSXfJjYhEUfvfDCSy6cWivObL
aAyyZHKc7Vt74RbCHm7SBfssFHtmPBrfPAnMyNUqJL06myla/2P8HUYDjELBoxK0tZb6uuVUTbMV
ILezUaWILzJ/sF6sRfXbolrqL+UwO1dxOgWAwoTVgkvTzBNG4rxl2SuePJcesJ9paPKcLO5lmE06
HdCRlF8oViwyupXuhJfUh6xGZLL65YA9WtVIh6fWhte6yZYnx0ntT/jxFU0XmYGhMrsWnq03dE+q
g7QRyRQyShlbjnuyrcruzvLFUY9qMTh18uD006rHR4OR+8PjyIbpK3SUzjikchGf4roymVdNlhs0
YlhUyKvr5YV0vPyz7cRULnAodTvMQTDPeuJ9IPqiusJklWQMLF0Uw3nbeE0S1QN1qA0AKVFELMDz
93go6fOVhtUYK92opK6Rj8Yd5OvYgrk3L48S+Q3smcmZL/NaBm7YiolT68AnREuxn4L2drJVBYwB
DMgnqRqCqU0CQlAneamDkANwF2mfeRUjt1qbJF8RmrYvnerEJxIb0a+hCYf1o5MQdl/SqMnP4q51
PvPRep/SRjXnrHMI6YLSmzR0lGQJbdgaSsRMYIi8kIDADL+yQq4a6qZErRrnTRNvc6NInDBIiyw9
1wu/PshOn7K9hkUmC83VvazNHgsiGAXocBKlj8eKYqYXZqpbbeg5wnymWNAMoKbaLNhmQZk/S3/C
c+K3s8V+Cr0BBeBSZkd71sGrtUUR3OqDdIMzuzNx4Jm60931MX8wCoJU3RuLk58N+kh7EW99+TTX
jnnL6Sd4aUp9/mR4Pck9I3xAlI56JtiK4TiYOYjo8VNcjCsFSe8LGVqFZiIsCFR1Q5CTnm2g9wUZ
K1VqXUmCH40IIFYO+UwlzO9QM9R9Vrl0zad0Zs9Gbwmug8lGAEmbE2jXbZ6wXXOlWR3GOmFKsjRN
vBCPweZvAZl4MxuxCU3RMAE2t81MG3YY0ZWwI8iC/eTl65atVDQnMRT6waYiQ/c61+K2YHfgNS+6
a7Bc14ZJiGmcYa8Jm2Q0Dj56lDO3Lrr9JHxza7OSiAi1pYu0cDB4M8MwXmNwZKcej11DcXYihnyj
m918pdGIpJNoUpy5sR3Dor++pIognXExXm22i68dIiMPCKLp9ggxJRX0qYxLVIe2Qu9CJFSKXEeo
CfxeDw7Zha8FAXCQw1PberMV6aPOM8XVLV8lgp3NaA8GzHJ6gxXm+zLD0VwambtzxyH1NkkV069w
sMi26GgFtsS5jeuvI5uhGHWy4JgcWMzMUdUaSMKKNvVOuezgM3njNDEPEHQetuSx4Ps32gkG5rKW
47RZ129AItF29DJZW9HiDzQzirmf7Q3yiP7kWfMC2S1oWUYFjWJhsd6zQ+efRmrlqJhqmjW+uokN
RDIpHaNiZ1zyCun5tWdTrdoCY7oVIykfIaiHoztOn3K/VDjNa4Fgg33/QRgNTt/Rt7yDrEY+uBiA
1+0wTgj96I88joYuOS0wNOFY9XL6EpsmrXRKXHK3oPJtaSQ05q5zZN9ymFsxM8Abphuoth6ECVd4
n+iWooKfasD8FL6GJd4atFW6yEGG5EYa+4I6gho13dpzxcy2gIe6ppvpvPZGzxZf4p8KW6ssvwdW
330TUMimS3KHGzRD+cB+EKABBa4469uolnVT3hCqYH0eWgTDOAtT8DJ+YPQV0tLAYEOlw+jeJLU+
iG3KmosP1cp1ie6lWR7BONjT0Wwn+lJdPlmXRlE5RaRblMajwtPk2dLOnOwmPntck4Vnx5BtxAxC
JivLnfJbU6CIRVFOd3luH7TZBBzGyzeuipYQLGpgLfKGocuXTaN3zjlmBdeOzBycD7LcIL0IuqQm
R612iYnmXyfYmxh19Uk4qbt68ibxTRZGcJpIcLrom5qevZStu0SUOIsn5bXTjUpi7TX3Jai1WXNi
cW6NQsEcKyG/hDU71xNEIL5/FefK2LJPQpdKjhvydA6guOql1z0FWOu7M32uskNvddNLAGRg3q9c
O3cDkClLsA8blBeAeCfPgCmRidV1VeE3ShcrmiRIU7zrhhJbL154oHLV5cMc0XN8532FEGzEBbBj
RYRgSBFRy3c9RPWz1JZ0/uHyiq8Lo9hB1jOUFwWKOV5cOmaXpj3a3/N2tl+7zGyPfuZ54xmbN05z
kwqyB3PxnHuzSpgv3LiMY+hbVX4FE2oJIl4c4owKHdGhJYbFhdfq2t9tQHPLxuoaRgRg1NqCR6ds
bY/B26YsjUMFx1bX6ufULDD8tnWy4H6Gm+hQzMnnQy0nYXOUdHVnh6MYsEGNrK3Ys8oWxaZXAt9w
uvgZWHqv1Y6TnaF24miUMw+Bw2pQorN0sp1rvvWoROQGg7e6hGuxfJl6VM5dNmtf5FRqXwoqzuBu
ppqkxnQmqeI8kdJih8AqiqFcNa08F/kwJztOj81X3A6xt84FqJmavk6KaIB251/apEveVVnuzdvR
Vzh66QvoLyBN0Gv3sPFEVFtgN4quA4YL0gdogWiN/N7plf25Y0BPh7KX9uucqeVWApxJogDwB+7m
LnEbPkSsBGHtxD51GclpJCwo1xwFEzJ/W9T+vaU7ZbDPbNuoN1ZN7BwniwF1C23Egu/Uhv9xUNbo
XwQVWdXM+2l6sBDZGJFtI9RlGzRYz5hRaGeYtd1VB8jBzrjxmjYH/LGyTqu2xvVS1YVHezuedG8D
IscIdh6QPnhzeU6jpwjQ+YIhGMpNW+rykqZYqtHmK2dnL/ule4i9rr2SGSiwSBdNGlMZcit7V0oq
N1FVmu1LNrPpXCWYbh6Wkz7clEuipRs3EeIznSBOqZnqA+uwQitYb2pTpywyNEKeozxkWxnaLWfN
0OlwyLBTLDOFlUf4/ZXKawexGu2bsOkBnm90rNSPJiCNgAa93XobF3EprqFk1nCl11ot9gYFwO90
0/yLhW0+EZC4JJ5Z7qaLzoA9ghKzoTBQ6cpJGQN57GzohDnEwDhutbHBNqAZa43YQ3Jpx9eyLdjl
JLnpy3PqKvmRw8UMjnPgcBnJznaXCy0DpBXBLymLUIxN10dwWzO2+tMYGOJu4t6qnRo0cJCjR25i
b7kclCx/sCOUQSmRjbM5PrMWD/0ugAd9gpSVOIeyzr3qkNeFw27Ic2tnmwK7FFHuFslVUePV+U+n
rAy96jVeLtXF6wZFy63yk/7yP6tYzItbKtq/RWUWG50F/KzFJFXu/t5zeFc89ygiWxYtdWd1+Lpr
Hf8XlYAr2y5eVC3poGs2hQMUw5oGuamDc3UpSy2+i3O3+6DR8b67w1UxxAI+AhJu6d7aMP7lqqOb
JV0yZBJOlYKU4MxGHqm8aFeLTb7ViYQ4GKbMdgUl4k1WTSa6bCfmLIMh5O/3/65PwS+hlanT37Lp
IbhvzG6a43c1jtImAlthnmdyMChcW85l4YBh+Pul3jVe1kuRp4FrlmIxjdzfb9ocWldrgeXR0bf8
oy0wbwDRbA7/jasQX0NzYpVjWOsL/+XRdiu8Unrs+q3EWODW1tpdVYv2A8nH+3thUxqsqWdYjSkE
vPlsbGekOrt2ZAe51LvKik30MDQjzH/79dB+W58YVkn3Z1TWr3dTTgYE9bSvozl10NKvN1InCFIX
hSns7w/uDyOB7Yvl0Op06MOZb9pIs4ipgMi1n627yTksFIU+sMiPhldSZ10ATA5e+1GowbsmEp0c
i8K1QXOZXpz9pr1slSptDBYDKt8c6AYguzsFenffOtWzjI1509F6RcPrFR80zX5oIN72kFBHeKtn
lNf4duDrWryWGPN1B2MqI0wKBfSINmt/6HPOAJzOPMxDJjUzN2/CtmmHY03HRo8k+sXNoiXNR632
Pz0LwA8Gw9DxfILRfv9yHXB/NYeO1f4lmlvREQZjjhTZ1IRAe4QrVWpWF3VLvppe+vEw2m1xFtjd
FAl0rRs02s2u0rzv5JQ3xzkAzsfWqaCgYFXuB7Pmu8/fZ3itg8szkbiZq1ju18/SKJQe+/1Q44+a
pk8FV9wArxJnf/8i/3QVn64msgOH6Jp3MpZ4AlbQlPgTStM/VbX3eQIQdvPfuAh2d+4CFReu399v
ZRwYffpQcKKxhH2moH5dj0v972YroaNA7IeQib/aMDLefuiwytqxrOKKbulgX1pqpADLDHMBmw9E
lZUQt5wV6R68U3oz6CCPl27AUQk13dykeV6dlY6ZHf1u0u5rZ/S//v0h/OAv/DYa+HkBJDuT4Wjr
5ttUM3OcSCrmcBQ1pfNdzxL5NDTy1lVLfUS8mkNQnWuSZshIgLzkDSdYg9XW8AZ16SYzZiN7ooxq
5Orx77/r3ZD48bPQYCCdQgH0NlylDYYZU39aR2ChS+jhGVWuEcg8mULifJHja1JUGPrm4OXv1323
KvKW1k9iFXBS9/TfTO+cSDCiGHwUwmX/OcY+G0gC2QDrlB8JBd5Er64Km/Vaqw7U0Vdb/Ju9ANXe
UVtkRt9VlDRbm0LflMBAtiVOgm0/Cz0akyy4rLvKu3SCBUBtsHwUkvKjY/7m/dvofAj8QVe4bol+
HwUFZImBHSp2HduMIySZgLjQ/oSe3rUcc+f8YMxTcE6NZ/raaEibicD43vaugQaIEhLa8fRK+B3J
EsKLrxG803syS+ne4X/n+NCglt8oQ+HenHQ72BktFrPIBfz7wSL2hw+GmCuTsBifvEfr7YsrkUWp
uBmgLbvJ9OQkmX+7uoy3Tu9Ut4sXa48GDZcTdAvngwVlfU1vnqCzUkHWpYSv5q1gJ7X1nojnsopI
ohielY94XEcVe4uSR7+Vc/DR0PjD5Oiiy0JZ4iAqRB32+xur6MSaemqCOkVdeIvQbbiaK9v6YFH6
w0DweJ7EQTmEvRpv5wVEHllOSA+E21TKO72y5IVNxfrKF43xwfbQWGfaN0+Q9cTi5SEnRGX95huc
ICMww7Rl1Pbg/2Aq4EkGAXDEj04/q09o4CndoMKvM1Yys9m3qnwwsviCrUp8NEf5weTz/gl7BlMO
u4MfO6+3HIgGbqYYxrKMbM3I93aH0qtB+/HBUvr+u0G2g46XTSTTAIqh399jYCZzYTGGIsCe2WNF
GsJmbAN1VqHhvawrqij/7tTG9db4SvSocDTMN1pCWxNETJlczzarbNfZNCUoy8e7tO70f/vj4VJr
8Or6Fz7VN7eWUR8tJKTzyBuG9uCsEqVF+NPByfz8g0v94V2tKjW09qtOEr3cm6coaG95BV8MbL0a
56Br79PR0D64yh/fFVghPlN0VvRBf7+Kb6S6mBQ3FNNt5DXBwKgoCEX9hIM9dsX4wQbo/ejjyf1y
vTfLkAelM/NbyV210Iqli6sYqXm+S3G2f3Brf7qUxVrHQmtBQXuLTmqDLlaawa0xV/vYizwonn3R
HrUhsT84of3pUix0a2Ja4FGpXZ/yLye0xFTNZIx0t/Kmtw9jD1fbIhvgstb7j5LsflCLfp9TEMhz
rPAdj7oSdKPfr0WOA23kHoFBZZjGs3RrpLJ27l83rmmRNgqwn/AOe7gXJlh+Gk7Dg5vKOMqdRoLz
kLG/6RGe0yPpAe7isjA+GI3vv9v19/E9GQjaAudtfKHes2VsyG5C0yCazWTEMbZVM/hgjnn/xH2T
PbRr4kBCzPpW8kjxHuE2BI3IRI+xT+OyOEjpLhtbOPKDS707RQIWY73A04J6iSPrm2Wpzgaow0IV
9GmXCoJqEXsPk08bcjb6CRxXgec0Gv35ow3s+6Hp2/TqWBL56woa+/1FxwEaJBsvOLhi5cagOJOO
Or/Rn41GfOTB17e89+6cr3y5NEd7PM5Ej+zTtEu2jYdgHK75mN1z3L7WabJ8MqRaPnjV718CQmjX
5VdSm6Da/OYXJgGZOHqPAKE1/eFO05P6NOhUEFKSdz4YzO8fBhA01i28KMy9nKt/fxgEIugc5gnc
LLQg+GKakO5HGtjTpiUP8VrOOAn/vqi8/4whemE3cAzmRp1q0u8XzBu6NbJBqAycu7sHq4lLvF3c
9oP7Wn/376OZPZ0FyEsHIWYabz0ojRM7tQ8kJLIotZ4vJLiEFvxSVmhCuFf9Gt3EUfnqADLIJTqC
Vvm/fZ9UY9gk256jc/Z9swAIwiQCs6RYxw462Ab1kG9FOiV3f7/KH74UNpFE0K7HD9K+1///lwmS
6bFFm9DnlLxxXvbzeIMvovzsFKwyf7/SH94b3hq8DPh5WJ/dN9PjLKEnKw0KsNCDeAdId3z29KD5
9Per/GFnh24c+wLqfao8pvfm8xig/2WDxw21iHkLdC8+WRhznG8yESRbQNbzxjZ7+k3FPGwnV33r
nc7fo/CFBU7pB/Nvn2/+/pv+9CnxMa0nLn+lIb75SUhZYnZZoIG0LO2uOjRTwAvoY5AVRXONMczZ
G/4VnF5Juox0P5iv3j14HgafClMxrEce/5vJgBmRZHLHikPCXsR9qgXi5BGU8cF4eX+sZyvNfoiq
w2reYIP5+5ckNEVMIB5XmLiOOaPFTtN9rmJEelVBKd8VgqCSHM53YqBP25bp8tWGR7YXSPG2Wjb0
21YrvPuUpsvP5/8/VtP/4BP/5VN8R8e7zvpvX7O2+l+HbvWcdr+aTn/80X+5TmlH/sO+gGk1QOCO
uYZZAEVE/1//oRmW/g/zj43kiCmInTxf179cp5pp/cPM6HKOIGIXUpxu/V9QnmY6/+hsuH5YEkxc
0ub/h+10RfGupiDdpQCDH8d5M3W4aAgauiXE0k+1BmR9AO+OvKJi2SEtDyXZLw/p+uck/6tr4229
luutZSBaNYGPIxBC3++fcmuXE9SH1LzUKgS9emqjnM5W6RJJRIsyv+iUa3Z13Od78o7K8rOWSJSw
0pz3f/8hP0jDvyxCuIDoVlEr4ZDxw0HyZujWS+n2qqvry8YCY7WQihBXgBeMckqPsvvaUeXbW1mq
KIqtPavW+Z506q6iIbSx0cRfVl53MxD3tC8t9QkPURaSR8cJ3o7PejBhVLlKuVnL4duRSIZNn4zZ
YXky3WYBUq3qD2CmlJd/X1TZEXIUpP1FF8ij1vqjPvXLaoNgm4APADknAtMQ+g6U4efQ+rb2QrNu
Z5vng35mkyMjDkkPufWs6G4yjEDXQXPIAfzaZ2Dp3Nf6nM592+675mvnbxdz25JqJSLuV6JM7E71
aa4v8mwHEaaAO6iR9UFszYa+5QENpOVhlLilc4nFiDw2t9qZL3B9hLZDWLRcqjxsqrP00fhCEODs
7bPu3JhPNiHx8oD9Yb4KqgdXg+9ff6uMcxRLg3fwpq2DCu2sBuLVRE6xQb8R6Huj3A/+3mp3cMuH
gcRSZGnIWnerwhjSIk5aLMLZprkdrgn9I2CyuGnuvSfrCRTKnITedaCQOEYJoLLukX1VQB4DKmOQ
/Bfjzt0/J9sATzT5zI/1jfYYEFkZ4FncTeUu1nAQfJt68pKIcDghr+i/4VvktDHam/JIQOMXqZ8h
AhfIpkEYlPsZV6MRmqf85B1gaNxJHzRvGL923g5lFzue+pg889acu467Im/Dizi1eJ+s0N3He07A
e1Af6Sl7XJJNPJ8tQG6gMVyph118Ci6GY3w5E9H7qT72O2BpnwOg8Se0H30C8X+TPC8q9KP5vN05
B1QEdjiRewPQpjl1SG6nvXU9aiESsIAediiugqdir10sT+VzdfKdfdkQJxgluzgy9+o7zfH4prjA
oXARHFDLUsUNk6j5Mh/83fRAbEsUR+6WezzA90FHUGwFeI8yZGvXfM/paIT592pGPXdABuycE7Cy
q48KgdwSomI72eQBn5anau9EhFWRr5ZHcDAi8SIO9ec53we3NNP3wWncqkPwOl4Wl8FNSVDhHBWX
y1eGLfY52JkQ7LBOXxvb6qa6sdH/DJvJDtlGE98Mr4XeT+P8nNb+Zxn8D+Djv0ys75bBQ/VSV2h7
2De9Vn3Wz4cXXPnrn/kXJdY2/lm7gtTgObtzpGMD93P5C5x/2H5xnqUl+mNlZCX4P8yFf7CrrgcR
eA0GHkKHuQ7hVZ+ui6b+T0Bli3qpQaHIY938d1Y/msm/TZvkA1FE4xCC/ZktOhv1N+sfESV65cgc
qXCOoKILIi1oB20j57ZHVo0uiK+X4DKQNI0N0GnIBquPOFaa+IFK2+22RAJp7jka6pEI5x4O6kZg
GZRhhW6mINbHpd6o+cmgIJeR3LhLSHR7xsLSYXAzu+Q5x4aDzb3rnC4UNWtIqECkSqTxlmqQ1W2x
RmjalyGo9ebZG0HYbj3Ob7CxspSTuD+TnElITaDSuwKPYB9hqKHmGrp+tsaCcP8LQMhhKD6t96ET
VyD6zoy4ycq/SxCvPsQjHJPnRnlVDVuwF0Z5JJKvWB5Stp3aXR4I3d2XyqhuBrwNMRHsiDD4ZwA2
IPuNdbMF+VOpUS+PVGN06PSaMCrX2ZgN/Z0T0qxBu3OsAV1rNk0pKmmpr39EZC7YybYIKp0chDw3
mO601DaRzeWqvuFn8ndI+s3to7Dl7FDnQM53ak3++GdFdCOUuNpL7LsYs8LT0GkxBEGXUMU25Dzt
IOH1hpyJiI64GvD/1XN96jOyJtBlNj3aDJrK0F6dvs10xBq5nmxtYYjpxqLuKJ9T2df1lTXbojmB
oTTEfkRSbTxC40seJQkc2jXaRbs/I9nS6nZNPjndLtYdfXhtzYp1aeF/HCV6lfzoesQbHTCE8VTL
ci7UlbYsef4a1Eq3T4vRVd1etVY97UXHo3uS63nujgxYVz6jezPElZPjE9urmjd5JMcC66ICgwDv
zRIqvhtxBD6kSZ2WByLTDJyDhFeIXSqEKbIoq+EifLbIJpsixF6Nc+noMGZfMZrzrqtEd8WLpbed
dZEOACG/8pzThdRz7Jnri+2IBYuKhjrRw0C0HNpFT5ZF99TayeBSZKvm9eSJzwaLnnD1pr4q82Yx
r8zCDdKzyozx7BDY6gX7JOvRbTkprBEMOIzy8liQuDLd0OTurE1tpkV6nXQFD2+s6irdOMWKC+6B
B17NXTJWsIoD6GsA19yLTDfL4lGnHgSmJ6iK4GwoiOhDZCl6BpSfaz17EicZDumscbejn3O9kbfd
3zY++pKw6lrSnTVdBI+wHethX9kjTa3GAjKm16o2996Ups1ZShqUcaEIabf3Rr/wmvEr8Z9Z1pTL
Q+5UPWkjetJcorFyxOnnj64oMrj7gYodZ8J04r8Xk1z0B38wMTFinpuvbbehDx6zQy2PukuK02aK
Jzhqo9tPPDhEA8Or8eOLTEx4IEdwo7F8qluRTzdIc7N4O5iZ0M4qT83uuZvPSvvS4Vp7IVYVZXKh
J3Z+WyVFzA4XEDYHErZk6CiPCbWC6YZLmc5hlmOTbVvCgtlkNBZq4MZC5WoRNDdt+t6cwS7Gs1Xs
fTQs+jYXqnZh2uWalxxqN8uXh593Kia29jeDTXL0c2Ml6/fvGj1+Iixu2zLJO/3L6JO9d2FojlL4
enMelW2V3DtsN95MXvdkG9L8iq19kNg8MHyzvf556sfuviUefo4c3e2OhJqb4ogFCPysh12jPJKm
lg6HLBkscSqtvp7OQZz0wac6aSsIuKgv+oNE43ajI4m3gWG5jdj2jsOHZxgLEbJhNye22g0CHPQu
mzTT3S94aLsdVByDEZg1fEWDJpqYgT+KfRwHkHHyQVvwKqvhZWkA596iA8+X82HUSdRpgQysPLF8
dU0M0tor05gVZggG5Mmg8ytvSX/M0q/DYhF+2s1TEnNN0/iaZE2hIKCKtppuipy7OlQczfqDRp1M
u7NVMDN4ypLffU5zKa/PXRNRLf9uwqAIgq4Sg52nU84GE7ExSy19mHJnctdkiGq6HL0Y5DbZdV6F
L3ahCwibsh2H8cLxp5y9oiCnmwvjAB6PVV52FfaL2AW7ZedCA1EpZsvdZ0PB+xk1d2q35OaQ2VYS
tc5BLZtdydQkCFG+yjwE0VdktZI9FKJXNuW+66B9b/kk3YCA8A4XCu48LbT7ptr9/MclMXDd7uco
mzFjl0fSkIriLpuW3j3+HHc9E+B85sUG7p90Jjf0pmqkx67ewjx4n1N0czZN0fTDJdGVQr8hDqNg
tSXez7rgoMa/jxmEMjbNHpwyybhBJ8koTXwg4kBN9Wn0b4IhSIYnTNheie2Nkt0Ji0ZZXxmgtyHi
NhZWAeTRIzavcPIk7+fn4B9FgyNvU//4N4J/5MP8+d8xdo7a3cyqzpIqrIAcqqymLYjwGbq2MQd9
evo5XRU/Fr4i8MXy8HOYJGPMEjy5naNmUL3VOqARO/uJFhadJ/shrBNy4IcPims/ylf/74zsrYVu
jpNs59B7goWxKEL8WsF0FqsBjTCa5z4ekDxqsgDLnshTMqBcWilbydzhnJEKzivzOqnyKF3cmMFm
zpk4RymR3Tqz7OYzW2JuOC81rXcOFD28eIf/Of4Ul+m0Htusvj3734Sd13LcSpZFvwgRsAngtXwV
WbQiReoFIZvwNmG/fhYKmtElNSFGd9xm61IkCkhknrPPNn2KvPs+NqsyeUwREX3JZRDJD/h+F2T3
zyciVYT/4DigA3bAk8H86u0ninPLHu3CSa8Ij0hZ5qHJLrSsKiFzP5nrIgNgIizhC+7JIqYQ6PzS
aH/2NpPd+2IiDWAF7Jt/76tMGPuhqecztLM5pxJlsB12sTEXWMrt50Vjwhw/2yVm0lu/rPXgqo0K
7lMWhtNcLjHq+MDP4TL5/fMReWgW3B/c8+AAQkmFgfb2I3IUTIYzRsZpOUgTTZ+3Rb3Palpt8r23
VgFP5QQPRDUr+HCtN/PLDO9YqrpHyRr2fCBCdLPkhr0IjWdu1M5VWQUE3IuprjGMTnFqIY2gwK/v
F1tTUm/NxDbYlv7TSvx/YNHb4vwySxfQeUGdYZNQpr8vzjOS4jRfn/ZejXv5VS5SxLizC1N4BG6v
oi9Uoiy9XOCFyDABa40H7Mm0aQeuVMkN6ZsJjcv/Gcr9P5d0mQ3/ubvzJWHmYsKshDLKrO89vbKu
9LIMYRXvR3JlUWz2uVZv9UK58i7QSpE8FWkW0/V2fWnr0ICs0OFB1BZqrDTetspOLfQRWOxA6PMg
CK8CMj+DXVeCm5EgXHndQ8lOZx8yTMkJc8XpIhqeSHTpg92QkzFLN28m/E45aJZ9mKY+C1adD1q1
Qn472yuS7McfuUiBMVkcnAB/BFinyXn5RTLEW+GsWljlB6IcfErFbOB7GFJTbwmUKOKkMizqTj1C
/XAzmKPCKyghNHhjenDWHupuGB2x6stCDk/O5S+4oPuUbE0rkjsnaALrmgOnjR8K/NPCuzEOEX7k
ZVOV5ymNtGilEyaAV0JgcBHO0Cnzdgg6LjfU2BCeiIuYOKCdcArkVd0WcXBdpsRw74Q18s/UDwPx
0b7w10rzbJv/wlJk6uXC5Xr70gQS6r+Kam1fktycfypK8g4fkeVRrwt95I5pIw7v9xnHSrK1NbdI
tgLPaLCWBmX0sFVVzzdNKSX2fdPh4HJVdr6frvvL9oDNW1DvhkTa3SbpBg/D7DhJ6k9h4lL41IHB
XvDBOp235v+uU5/2GMcV+uh5t/Pf97UtyGOWDZl16k1keBuIS5629kPJVV7WyVq2Xu8dWsslDZIh
sLLODuznr2VJ3ugmGhS1hpF4HDuWMkvsh3vDrp7tUau9na7nRBM7LQXSUAT8xKx3Rv8kS0lr1XIX
q7siioBibGhw4cb10Wxe+WFrjJ/JFq57fDJdhyOsTHC2eTTRL30KZEL5kIYhpwddEj+ZQW6ebDuj
KqM9zZrMrhNdJVQSUYAZyP1yYyPCOvEddtFl3btA1tz8xLWsB5FF9Y+woaLBTSfX01uSAaZHE1+E
10q0hgK4CvrTCGB/Y/jkV/4y7KBEiWJOw/fOIzVum1UT9yG8dGyCam48lmi+6j1Vd33tJC2gnjdC
fDsUveOPX7xMTi//foTGhVjz9hmSdzSD8zoN9awzeLsoMccpm6kuJ54hgbqvbpbNLQ3h5OGG7GgW
YlI3fM3+S6Ai+xZKdWTeeXGLvpdSBbE3hayLIicj+MAtfmlJJ531FPhEBfK+FSMG0EECG4U9rQRD
wCv3cxpnuPXng4BXQb5hAdKHP4GLV5vr5ystc4D8mtZ28/1SlBRa7PTbuOdzrIwgtYNbvxws+dig
JJPXgQRCmf1MhLnWW9EUBwJscjx4PYvLXzCD33u4pury21RZ2XiSjpwOuhXk7JopOZvEXU6q29bO
FBN/l9p40w55PJ83+AezwGysOzgXusoAYkdI3X9SeR9Nz20eWiCFlHW3blGMRPLQGSabwgvReAsh
WWW9dL1wnQVR9oPl1for59KRYOcwSAQd2hSuCUe3qhUeBGibgMZbsVW+xzJNCL3/ymqKuYBqqoAn
PFFnm87E4+YbewItZ0RLn+DwbfGUmB7w9dJ5FQlCrF1TB9Uv0uJT5wYlqDhCa0zkJi2b8N6t7Tbf
p0HDAzScxslCLkyStU171w8Ej1fzk6XdCAAD9Jnij0AUZ3ZUcMYursn4NFP9pXMlsHSY+WazE3Bk
jhohAvGe2PZQ39oGjN9r4n7Z1v69cGEbv9l8oCzYKA9mOQUbhwP37l2VlU8ySGPOhKuwCSJrH+oo
2J9SaQ/xAw6t9XQqbId1keAqkuxAUugowjDlXYARn9jPuBLU1kZ6dhJt8bjoAK2MAjVtYnVwmSDY
CorRjmXtdivWNUZJuHs4CK96A/x4DBBFSrbz9ltpYuz1osUq64FL0PllRE9GJ5qO6dEuaH7jzv1R
Fna9q5z0JrLwDB/9osLUOHkYounFgXu2VTToa7omhaO6s86Vc2MUxed0smhqBGG43HEzCXdEZNzR
gK0HN0G/6aUeVlbqJq20e5yo7/EzOvUN2nvSH5x1Jv17HUu2s9U6NMf+bBBCpgyv5kjZ7Pi7fmoH
D7ARFygc641mICxIfwgCXjuqLvsU0BPjkjRwrJo9YeZe0t13sLCmrDvmufgiyv654WBfBcMwbj1p
PBh2d0YlxKAAihQgIGOhRkAl0m2FZNcQzU/oZKiGcCGJxAYzF3mHC1invusubvI3KMM9XJ3DGeky
pOepx6ysbmqMGwQGG4d8SElqcO/c3D5ISzvbeXgrdU4c2I/VvsTSpq2TKzEY4yryvZ/x4H8lqba+
r5p02Du1HW2smGRep8U4Qlptg/08pvv8unJldOpJr/oBWpe+6azkLuzqR22K7tKw+GGNXomqkRm4
Sq1PdditKwPcVvThlW/Jk9dXd1rgNyeBLYNpDAiFu/g7/rH7oUI8niKIgxaPIXZT3YBn3ESajZo8
ce/kMH4Rmngcpqi5Kt2u2CMzncc2pvWMu9ZPr4e3TvLodpR5tzVT55lU5186etbtFJL+IOsn02Iu
1Vr4UA1D/8sMpnuB+G8VpN69NWWnpPW3YVoEj2UEjqiNL65ilFaWLQLihB3fmcxNTH+ltppvRum+
6QA8GJQRlkUfeGME3l6PiYpw9B+kD3bXQFckQMbYVFEqnWU77TI7PocUaasYadzGVfCGMjqifeO6
X2Pb+Dml5X2VWI84br5QV/ngYUlQ6HiXu9ueHG2GXc5a1wYiHfqEtGh8jqroGzHYmOqTyoHNVwuX
ttlXuJMACJH4FrBdRyq4LioNkvlQOKOLzDrA8T4g+eTa9nGau4FS5QybKDCMg2XR4W9pNOIfpTI1
xdjQUXiKG7i41rvSUuqLi8/9mbNVJmv2XBhhH21Vb3YqhGyM3jFwZu7tQZgnDvntEcsCx3ZCKbKZ
oo4ZaGwwtj4VfVr3xN+WY3iodGkhyBxFQZHs65pZfZvoceVe6yPTPPR9S/VeJJNjrxsxhO6DZuft
SzMGqqT80SxstezYVntNznV3Nw11/ESFzqSx9EvR3yCsH73jvz/VO2/nWZ5n6wh9GbLPne6FWPDf
vt2OsGFShK0cVGCx5/YaK+Aalj9GIdDM2+6KKs8PNmGFjdkXmoCoXyOjKtOb0eoFGUW1OcZfq7rN
vG0M7OqSI267NBVhXRXPmgxwRm6zNv3IgPmCJ/y34JklU/CYYLzR73mMed4+jTIXXeZnCXcdj5/u
oTeE78J58aRFLEBR0KhKHdrWSrJ21UqHcWfuwyahuYlLz+oevAKo6hQPrUssAW6yLkMG4EaajIZ8
5J2sQ9ok26mAKGXs03xBdx7ldRs6BnNbJZtyZV66pxqriWBnq1Hh5sda73dWb+FjmV96pTpPNe1I
AoBMbjDb4nD3LD1uQGOFMh/lgCHhB0jMvAz/e2MYnl0QCws/YAs/8nfL1CUnOUX+KMH6RlAkVOHA
nrHwq3br4WkV7phiZXP0R23usykJ7yIGIc0H3A3Gc39dBqyvGWGAlAjx5H1Bmrh2JazB0I9OPDLb
MIT0fUwAlWqOxcjDe6iBBsRLk+f6aKyMCpvL07Jylp62sdLGvI0nUlRma6v5wZVR5/dPS29aRDov
kwbhnP4yZ4/hh3iXPhYvgyo6O7kXIl65NMwxUXH1dvBbXsic0rIimgGtG3OcgN51eSp1XfLsMeTi
N2ByLvQjArEc8wzcE1asFVXeWb4mzEcBe0/b44ebFN+rIu/vuAmteReMBBVsl+uU5cC1kdRI00uu
AF83VgZlEIjXadYYIumfB1sQnNcGVVlcZXRd7RMec1qzXT6CbMBVnww9yONfemIrOvVa2JlzsuhM
e04KPQm2IpGNQ9og0Xlf0x62HckiYROetSbGBFMCXe6kQ/nzUIpQ9pxmszYccNLYl1Hd2OM6zzK3
2OlJNyXnhsNVgzJhYw7CuZM1xV4JSsnfmxnpSbV5W7YG9zHu8N3e+3Q4BlMUFPp3LCuzZuIVt+Zt
jc55eJISKjB1VF0AYS/oljFovvOyQAqaX3V4J9qsm2u/E/GwL3ING7SVEVkjH5YMNf6eQwKQfRgb
gn0OWi41Z9uLLBEvWV9XxgpxH1gAzsOzSAR7G+fFzytexClSXKQXJGAHRE3xPV4r2Y+V7kTjDlBZ
h8tvyCHY5f3IBl5rnCewSea/u4AWVleAxnF+s/7gH/P48KRjoSyPEnm3bR8WDGJwB5YLERBB/eIX
OOruMkNVQt9agVTFESa0UcJGme9apgl+wWwsEP/qB0Iu94k3hebWaEQW/1Ky1GPWJp9+09r4P+6I
/cBwcj0xX8GHWOc8fdDDNI22LnHu0TlEBRdQrJmxv5/8zIYgQwWWEAfl5e0J59a2eTQyF/sibxD5
8NqXE8lOYNtUVRlRlJgJxIH1GKSoC48pc+Zj3lT+/RBLRwyr5UHLATh9p3nA9QcrYP3BJMmNjsyy
GgD3bMVubT1bCXRNj6wbs8Un1W+s9pgo4AxGOuVYxb9EFQXOS24MZn9Mpk7k51AXjO9XCw6EXT/v
/XzOuLcyjAIavdzK9I1Blo7amhi4mPMKGOpDUOECtGdEp2GOQgjruNeIz0y29TBE9SFrOXse66Lm
9goXUGUrtKbnMCrI1Ky+OSkV2EG/vIspSy1gwtFALcdRxgGmmrimTK0cvwJ8/Y2ZhSFGmavGZgl9
zr2aVwETJUipH1QVFwn82+3adW2oZRfwUiCFenuOSd8pvYjozeOUxv43HBZi0ILYVYfCUu6a9oNC
xhId/2wqp9KPOc5EL7GV1yl1fk74SyD13oALlETzkJDWo5Asr6cc5cxACtoAY2Ce+WUnMgAr4yHX
VJA8aI2B7HsqURzvK60Yu1trPqQ3TJLwLXI7w/9uV7lyoU2pJnydQllGw4qxI8lQRa+6aZVWmRNv
RC5syLKtbwRrLUlpMipwEWGtOidr9JswjES4LYPKSx4wdRiqtWQ558eS8MHxOh3MQZzwURwIe4J+
h0+nxCCBmrUz1ozXxE1ax6X4gM3nzLTBN3ccuxCEnkC8MEp8rN3f3nFCemJcf0z/uNxc3sCKuLwx
+E4t0OGfyTz8G+5IUQQZzfWeMLWUD4EFkWAVG/hYrWUQ1w2Tz1LbQwPpyWXqCrPbFPMfqIjW/67o
Jrfd4viBVY/IUrHhCYf5qqaIj6+tIbQAdHFZj06N7aakDrdwbw2SaMBZzjLEX+Mh1uzuQRSupVZu
p5ekauhCPcquAw/MnJb5puuM1pnZZXvfBZX/VSWNHh3NbnR2Q41oDxdDE+641s6acnwX0Njh7Buo
LW9t9ok4TvofKl38cOqxzRishE517gO2jxNCv2ANps000cYAC6LWNATthoLbLk5wG7pvXuq3RxeB
/Jd/F6NvsQAPyrIBgxUtF3pKuK7vucuZpB2nNHCOxaANrxGJkdDHpEHXWaJUnvYGh0Cw4mxUzQdY
PZqxd6ti1oE7JL74YLszm+hd2cQVDX5GbOipraAt9pCr7btyqlzqea0fcekyu9RjiYbIZg/YGan2
xRgJrDB3PgNx89HNzNIk+nAmY8APKkOsBWL/1cevtXu2zdAWT5au7AETzkC/bdOe9I5p6KfmQJZJ
YkD+qJilkneVFrc6RU/z2hld3V4PiHsIu+rzmUDThlU2D0iLDkzH7hEL4KIQpP5VC0byotyBqXuj
mcm4A/aPdaJfcQr/XqRIR0/C0/AALLzcf+gy1ydglaYAlEN4cgdYL/MnLAtJmB1ZmvixhXo+/kDf
OqdDZcGoeSucHYG4ZJ1q1pEdEbgXYgpotFs5dPrLKd8MFkOWqhaMfJssAEekooq/4vU00gfAewCI
7HXwYoHcagJYcuqIsi/CjUXnkMBrc5rccR8y9uVzpi0z+/WYT1Vx0GwCAreJrAxiZ7gu/SixBsDK
19SSkzeUIw7orQ/o2bOC/KvIdacOlPYyv9dQz7n7QssCILrcmZFhS5aqO1kNVeozCZ899sPAVNhJ
G0KL1h4cDIZWeizNq4BRKqmDhZnaW7jbgb320G8S5V3Ast92WI/Y15FTZxSxYzTia1Vq6aGL7aY+
KBz3gnU2u4DDsUpjfNrQTMKCMQngTbAkYzal+/g4LiQIw2f3xTk4Su8xJ8zUPpqEVZBTpXCNs0U0
3o9VnccHCuQcMHlsQlDTmPEAfuR4Fe11PHYZFDIwKbFECiL7kOpR/IRBMXl87mUs2ztYjd8HdT+Q
4hA0fX4uzCFPv0TIcKPHuHQyPFsz2qdbapvuA7nvhbD9352XGYMF2qfP+LQ1v21vd142uZQX3+/w
b88t75QWTXXv6NL9pF2oUFpp99FhSFSqvSoPF9ZNYPQj4QNGCe1E9COeRXEJSWATQVBpd8KdYN/Q
d7E4KWabkrjoOsnusOsr7qgCvO5oSgMktTRxd1x7GM2SApOLe7vXnF3jmUW2Jx5YPQVtxbCw9hhS
Pv57R3vHYWeIPM9V5pEkXRlERP/dWLz0RDMJNflXovJp6m0CkLJr6IV1cjQGEcFYaf0HyGuesTHj
KvhUKbiRpCNSml93mZ3D8KW9Eh9UHe8Y4JfLwnUagIKRD02/9+4MTEbHaUuLiF1LcymZGsYKGGMV
1BxYZZFFm6/SuFXfYPSk8j5nWAlBJi6tT1Y7UAmRoN3SleFj4CrG1k5m79p+omT3KkdRdP37Hoq/
5lNcKiEgFmgmHf9fwEsXDRgRj0l13QdDGz83E9UitIwuxyVC9gwMrsEouKyFTJVgEdDsJn8oX1P8
FDLu/Ezs+t/mO+PrJE9BhYsLVWeZfBiXdSIu8LJmGfG4lzajIg74MElvYAvWRD31QxAcZkPzfgOd
sZowqsJdkxrNr9VeIiIjFRqR2rLN4VvfdkeHqyuvG8sqwp2O803LAKLoxp89tsGk6tE+/8yBudvN
RMbWc6kHdXBtCTxqNqGWsscHvlL9sSikpojCdCJ1HJNJjPtp8HUS/Zj4sCPrdk+4HjEdBBRrboiT
TURw005otH9rQtvDq9i002jdEdmS4LoZavqZFL5uNoPUq6a9dnpTauspwv98A9eFexPFDkD7v5/j
u9d/BtBcTKBMx57H4hag/9vXH7/WWrme7HfLRGqKHa/fYOMYU+8zBKheMXnn0UVjNIQPXcx+uXZk
aQRf43SK5bBCQKxhE4Dq1xeHDNoCQaNiYCq6nD3hhQzouo31c/TTOQpi3gKq6zGq4e148TzYhqsx
n399QuCTwelVnwOtNeTnEse85hY+VtfvHRvuyfHfn/0iqfiz9fHZDcNEwYKUxTYsiqf3W9/kFQau
BsNusnOG5wnqO/c09aPeH2yH6flsCky3FSARtA+Gm8C/6xuekMd5jITjg1fqbQnM1YBSsA/zKtmA
frxVb58E/sd+heqbKdfY6sUzOBIWoRrFZLBb6ANhquKQ9NhY69YNLUjxAT707n4sjjieYyIXptQC
TZ1Lwf9IUAJOaYwWpnEXiorWjFVgWvu8CerooWUFEbgbwQ88k8nRAVMzpmquOpFGx9KlRI0+uB3z
zf/zcC4XgzkZhgyWMWvz3ivhRcBmKEmZ2i0UDcdKOrPZWJwQO7OxjBstS0HrQZes8RCx/PIHOIBt
a35wGX8xjhws2Vx4OC7iTNx339NxWsIYRIbx4q7Pcu2XHmCtvK2cMrs1e3zg1hWOmuNetE6Y31q2
6msMV8Iib+DS+UM6XSlHUnYFesPEkanZPE6/DIBdVMhiH8fRzJ9sJuumFZhsnAMji5ubeiQy+5FM
XKuyELWEGEr7Y1mV3yBU5uUHFcBM7n9zp51ZvjZbpoCkox1+b72E4YwGJyQOdjVIefRQVpBLodHj
Rf1UdjrS9C42g/5pAWIWkCVJm0h9ihssMm9rJcbhg6bj79KfJhA/XMSws4LAtd6vRVB5qUmVhqc4
6tgjiFHDNxK4QYePwowZsiCess66JPqGWahwVXVDl6eyg2UCm61Hu7JuS2yt6epCY6K+i4ZKbQUD
FsZ0RhY4B9MvsdlnuNsXh7qfbu0ZcjnF9Lvx3slqGNp5NejFZ/j5/k3nFIGG79BoNDcOh3+wqnpf
75hTEl7udDnG3ytBQ5nsUztNn8YG8OJkkgxSXltm9ySHSr5CTWqQs8Ysi8/MIWhSoc+6/bUSIXkC
XQacQP4obTY4XIPkE/fO7pD7NCTkjpfxo+o9318LzGBIXHV0Pk6oc1zunZALjFUt5mhVT7Woknwu
EBasmTMJghW7rmy9woc1AiKQWjjnHgcuQ3GomsJ5RttAHmunAiyPjJgFfQyNObODIgqZGK4Iuoka
jpY1SKJJbXtJoXdVQ4Iis6HSqQjNjKb8WERE24zEx8SbVEtjB6+YkP681SoVP4amzhnf910IeXXU
GA6mVTdCGR+88LtnZvFNPgZjelfDmsLfWsdciXMkbY8iCtJ7BIeg4ZVV28CRU+bh2pwa7o9E1LxP
OWE8/UHjT6eNriu4JQvvZSEImCVesQx+YqjsTMrc+phZ5EWc2Upn5gn2C9U1KZs1Y+yZqi4FOP3t
KHDL/IaBWAsx3pwgWAR++csyE6ltyTrsmqOqY+0AcCvUbeNi4499veh3RRPgh2preTEeRZf2d1rM
kU6qh5gkSjKv63cBbqv9IRhpufGxj7SNBRiYMaerxieVa3I2r28JKv/3UWd57+s1YkJxg8C8C82k
jsXau729YezcDXkUULdgzbudDCPOr6sijePrdkgyLIpTnKz91TLnWmjvtVPChxyYrfMvrL6e2cAW
Bel5GE29fa7o2mCNSRPjUrx/cQS4R17JXrkCohjGmzZzZ6qzllqNpa9w0+eGTxdKsOPiKHdMe2ng
wXYRjjRJwX1f6kEtE/TrC4UcZiFMbsBn14tQf3Wp7H6WoW1ED8hKrPa16Oy2O5FFMft1YnGMS9iF
fbS0XUVD5NE3GcgeFYW40G8cailYwNakjXxYp/Ob34wcopTnq20nDCzuDEap1ffaDvX2TMwlqdzw
pFJwGa/kACQD3GYHgqSpmi8Jo4fi1hZFhHiQ/ax7COra9r4kzE9ZVRMDGVCBmeDiF4QZEI2eCdQm
eS9moU3e8kdtxEZwRWFMoUX2GsWT6+R8HboekIP0YV9sPaQ37U/NK7Tyk+MLLFoyFgGdpYoN7Yhe
I8TxPA1gzYRaAtJLZ4krgnf5OSP2gzH5080Yn5ZyTus46/YLVVQn4hNUiUKNFnyhxrTSmv/octXA
njz3IqFsKJjmDBTAnHW2eWOWLsk6fqoozJaHZTlMYKJ1eUEaQKaa8ti0s3HkRGbfcGCS1LrV7/Y/
wc6xeYUYn2YjpiQZb8psps3nTSIG48jje5+Nb5lcDzG+bXdRamjezrhwD3+z7BdCXNPU6DjcjtxX
fMInGIo/rTJAx5NP2PFnWAqafYDz/5Tmw0p3esKXsDTGnv6Zf28kLKi2bxjFzye1b8+0uMx1uZOJ
G8yPzYqljQBD75ATKRvP+Fsr7H3O54v0RdSQzk86wqpiWxJgKPZz9Erz2kZOOzOc8rTnfxAFlbwE
mEnP/29kPAdWdNlxxpqI4KtlyyovD39Ga/mm38xkWDL2uk77xjtKmTHaAeUF2FDYAOJfvMOr0sNw
HugcdWbYaEmD/TN+oe560SpMcI34xZoeioS2XBTZq1eo2LzX8KrGsX1RK2jwtvmuFL93rpzkC561
KgfuEL5YoX4aECU554XFa6doqMOV3o5uch5Mgl2eixCb1mI1Qvclbd6gs5nWNbVLfLKrtjLWpHkF
cp2RbFLtsjI23T05FpzVg1SetlJkLKbnZfkvHYHwAcPQLEWlJn+YWWtPD7wwKsWXUaGVtekS/W0T
aWNz31M2pSs3ZkxzLAyFy/ZKY7RWfCtkViNCL+ou1Vem2Rbs7lY0cbVjUs76JWB1u3706QAfEktG
2Rlne9RHl9dTWWVV3CZNazwnuha534Kwgj3e439oPjCEcBmWSJvA831JbhqxcFGZW1dVwvu5Hi1t
soDN3bHbUmkruebmRtOhZSZFW4T1i7ehbGnJYb9QMPuAsKSritDg9h6XJ8aKxaCPzAY9MWFJyext
h6kSmObyLjS+k+PJQfTSLrTEgHES6YAYSViVLTbsBvMmO/fZosVJdbNQXScr5+qBH9tq7dcUYzfL
n9tMEKnnIcLx2ibUovKx8doOLDVGLVmuwJ5wtssZsk53CBcRXFCNDMhTGMaWL8LxYuOTf+nhlp9X
XIicaEcC77W2xg4WrYZi5J4wG2PaL3TBpQheCPdZ2tGIzEtFDXjbztIDy5NlcSR0TWXrJEhhXPmT
qY+vdG+oqXxF3MGTT7ymAmuQ8lxlntqIKIrnrAY/GTeLKq0UFhEgTdpiHG8B82qbRQMyf9DpeU7U
Lg45E3vjpEcB7AkQdVNdI/jk3S/SGhofQipU2kAc3We2CM8//n5nL9Th5WvoQGyGIYo/E+82c8ie
eDYVE0sTFdhWlj1pqMtGm6pk+jXQEZcbgm+8nqCESGuvmrpp281v4CMxUvOqyDC8XHUXTkKqA6+s
aG9qptLVRZHl4fnDe8ZAeFaQxBfQNu1MSM7EbhAntCa/gN14gRWnwpxVc5LUq2vP6ILuyikba35N
L0IYXNe5oW7s8rdjwp2LW1o8/rKD3k8dpT7FPvJ5EsYpwS8SBEEwFKURNz+7snRYwo9ejvLwvADL
CNb4EctLrIpe89B5ukocxnLi3PRTdsZTV1aEA4AOw2WsVqSIdMFnoms5ohdKoImAlQ/R6llTbcni
CKAMFI7X3i1ar2CCfX8WmZCW2hJbypLOvEhwJxwMa7RHomwSfR+X2lDNKQCXU9PpfV71ymsUx1YQ
seP9xlyzhBcldnUuDsIfe0M/4rbyiWQecLb4gvN8VIK9a7OYo2DSAbRno+2YW+y33XWYGug2Sts7
6XBUKJWSisU2XU4CYqdmXOlyyb3KSA6XTgDiYyeDb38pVF5k30CavtVeOteoFwnAGMBXXbfBTHsL
g/E6hhwfEFgTR9ZmwPKfcKgmeYzbDLSbvsQYNj0pWAD+uTBvQ7oQY+tl7ElrA13LqmmyyFwDdoLM
Nm7Db8ku+sfKcPQjw5dyvCkD1/liOKQJXqcdRjUnyniDzE6tmvwP6DJvoRCQULxPLd8BoHUNS/8r
0zTjQwVIqbUTMy7NedGCQjZbquVxOFdBH9/UQsFmGsu4hZjQXzgk/35Y7xiw8xWAD+vMvBi1OBiN
vIPFTKJ7UMI26VUlzWw4jsxmXhrpAW5aRASMtzFG1dba8CySLbBtzBDmAhB1ByvuQK1bl615v2CO
qRvpIXMXdygOC/ItUhsztKIqTWOjjJoeY1msxLsZ7dkcIRmsVN0mEqsI0yZyilzBZ1iERrpPL/qF
ZTLx70/8Hm7BTQvOGUg/hZ89mxW9XZ09nOI6LMfiJOE8TzeJSejKkazhmV1aGT98qZEtI3lrrAMg
NXgYsxq0Lv++iHdQxIyB+XOGrQnQAosDhPntVSiXLHv0o86+GF2ISKPmQ1/EPga2xsrTmfCt8UYv
Xyez8MSKgUamzguzLyICkuxpORKF8wEC9PdFQZqi14URQJeBdfS7tRBnTPlco472iyArHUO2yUU0
FxIsAcJ+qbKNMlPye5CPZKVUk5qqX7gqNNM13tExlfUHd+ptP8edwiTe5+0QPCpcENx3/ZzSRhxh
jSTa11T76vscHVf/qMKeur1FeiT3skZyiagqMPU7/MtcssIw/M+vKUh1e08CZw61/lLs1pfe64Pr
m5/UH/huvj7TmS2VeXnAzExjvv7/YIkGOUd9PMhkr2e+3XxSLpR8tO1Fzmp3pVPSwuO42XxiYu5E
+L4nynPvyQPTR5qfwW0/sliz3l4Q4KqAzwGbHQ8L3uq/gstrn2aUIkKQHzo3N5MOrPzZJi99R4Qh
0WW42zr5ma20kFcxvA/vFFbu0J873W/JPYIyM19lOjnbtnA+lTC/c7nyKzhNO5dEUlrASmnTc+oT
3bFbVoROZukTLY+ef0lGtggznEgg6aF2FldQw2lQ0KeRvcjAF9XL9xK76fKn9HStOy69wb+fycXc
/M8z4d1CDwrGx2gJ7hU7x7sB0zCRkSk7MzotWsjScLTkKpsnIDtC3aR3T86ZeW9m8B9uIO+3wxbe
lBhe9Iz4PAz4XR+t7PwSqA2VOTpKszKR1KOABl2akraY7pef7BmVyM6yr5Bjt5cBsHSceXjM/qMa
b10PoCPPE8N0itWkYMcc7cj0N9pYjhvZOebrghZY9E7tLvENhYdi7tTu0dY764xPvDTOps/J08BF
sCrtsYq0oeezRCaxnpIU331zEXlYaaEbMC4G54PByV9gOTcQWxR8vDwfT3RdvNswLwO8AtOFk+6H
UJvIep1HgkViwFxb9qS4lYa+SVTZB2urkrMacNm59Yij+wMF3LvrmV84i32Kadzs2uziIfX2hYsS
WzPxME/2xQym3wBph/1R9TAmb6ueGTSgGhfxdamDK75F7En7mSvupfP/91q7vN9/1trlcnDourjD
cHyyDby9HHqYkLYGw+boIhUa4e6WO5olZGq+V3dr4mD7hnQQ2Ioufklsc9U3MYHyc8IbXNXyli4a
pcmzqTP/fYHvSwxuF/gID8+cWUyYIr69PrYIIozTMD8R3zSfMQux0YhrP9pGpkUItBWm+Xir6kp0
DxEmHh9dwTt1NjsSJDOmbzh+ebyV/ntmTR0bOrZ+RX5s4xpOk66NucKGZBqRUF5koWmT+d1Dbiek
nKyqsmKZRahE7ENIWpj5Y5boPRO+BA0yNarIe6Ey7u1yHfcGJg9XDkbv46ryo0nfJ8jtGphJuI8S
CDVTwZeGokLfOtrrf9/at7an8+fy2GRmO0WbOdJfjIL8fyg7r966lTXb/pXGeS9c5tDocx5WDtJS
tiW9EI7MsVhMv/4OLu7ue6wN2H0Bw4BtWeIiixW+b84xQSSgMp6ZDVBEkYzGbeeeCBFqnJNssL+9
BFcJ6O9/6AfN/Nw80zVSO3jvmMV11v5fH2hoJpFlJwH50AUEvi+oCYLqTZBXiy3X1KPiwMlJHHNV
OuV2jCbN28k2ltu8l7197KKcOFjpA6mKMPfne02hHsOKZ/bn0jQz61YEhf4n94L5sfPiMx87MNZ9
drs0YD9qL8xQQ+8jAnlaEBx+TUXtGALL4Y1IIjjdNc6rYINkXo4nUY08XGjYlXO2SVIUDAaEqOs2
x8K4Sm0rwoUDwNmklzDbNqOrObVUsT73Pbo23i3OS111c3Evbuu9qtWIva2pCPTKJ73cTSVFjb2t
DC/bdQHnIuxpmCSJMaGiEF4P6It/8Q8P79cbMc8Wlg1iGQsltQo2NB8eHvtinplWZPtUzWl2lNwx
ZUSy1+6KJJYgnPC6ypN3LWkshAm/c4z73Pa74FEvrT/6bz8cAOYrwr8wozqBzs9euA/zgxuoaOyR
dkF/c12KgIkHdSK15PRQj6RgrQIsg6CN25jTEJwTdqxX5QL5vl22t2Djw58L7DzbZblHMgdeGBHs
0SgiiZg30etWJuRiDjDfXcyQbYUAP9G0fVHxJq9JZDS1Q2UNHJP1tHXFKtXYpexlG0S7JiQ0fPv7
B3BVtP46XXtIGjDSkHcDhVCfp8t/264lJF0PPQydfZF2uTwtZeDcIHMLIn05UJEpRD7slhK2cz17
LybIDv1usylrgsywlEvGYO7TwdgilKc2RbL5dJADwO9N5Y7URv289NNjkTtFuBMIVzEIpLQd92Hd
ukjkaRPlE05dYeXfS/RI3Z9WyY/HHD4lIgkc4pgRgXN+nPYbvSKHGKj4cZn/0Dml+m04lyL2bNzI
iAQpFJCDRqnOu4FPrfW3gxfLb7Fb19OBElnucj62zer0l2aN7ZRGhcHvez4dCkJq5U0cBtoBDbsX
7XsYUHL3+4f1d/2SxuqF6obAJhYP3fhgdp/Ls9jGg/q0aOZng1JOeCWaOCSzzuDtSlEH7U7mSRuT
BEstc0WVkrhfJK9Fuy+90m83U2MxSfz+yj6oSdhh4kjmykjfwIj/d7Go2UeWJDvWOi3nYGlRzfg6
uqMXnWJ0zVgUkiRA+uKQFv2wVAIXadDSBVpQZdVUcc80WJjTTWWV7X2iDW34GAlThueyHSPzOaQp
X+JqKnO1VYEzqh0nC1m9WYNeuy9lnkwd7tnUBEio9SK8AZNDdFVPXiHlnm4Yyj/sBj/uJthwsYlg
AfIJqph5+r++PpHW0R0xve7cFnokNiXSnoeIeGK5j7WWg2xIHU0/uLkyEfVbzOGH39/4D9stbryL
SJcDKkuuTYLSRx8cW0/u+kjWKuRvJCtuFGC1sAciO1fEx/K7THJlbyuWjWw9IFkcVjKy/btqElH6
AC6CZRJVD9VgdSVZ/OHyPr52XB47HFQY7AU1TvYfZtMgaIQZmbo4dfFMT1mWluXN13BwlU+ED4ZH
PABJv5HOSNc+t7XksvhVcXd1IJsmKz/l9KWHGwIiqV6NYzzpB08rkunSAAbUCFacjxILoOX3H+Bv
p0ffnSsSELo5sxO39XGBGsbB6wV2ijMhfcSQSkOEGriBGROXZ5re75oqc81Lda2/cggdW1zvVh9R
tiC1+fvCnQiztKMJYWcBlNayse//qvtce84CA454WjqgCJmzCbpOizE2Fl7b7PEbcd9SZBz5WZSm
fZb0MizW/ilO7sANCpcu4nxrJ0hoEEDk4H79/S2Yh/D/WyEYYXACkEryJFmiXaoPvw5xIycq3vIg
ySSc+eqvWlFlRE8Zsy5jtYhCVCdy6yEkVUL+4fX62/CBhmFhhuTOz4rfj8NH4Xuup8YVMMbIjf8J
6CNr7yhEauyLTQY2cWzpwEsVh7FVbMgxJ04FK/oU2ze/vwnWxyoCg1jHwjfH0TDNMdH9eheSSi/K
tmFGEZOXNZcicovwpk7ABOzYqmngYHLb695ti3H60CVonIEk054Q3+uipr2UiQ6lSITmz34QSN5A
5127pUsXJcsQ1c51giQe18Yw+OOh0DRtjhlmaDhlab8FrZwIb7cFqXKUdhEgdaS+bOPMohKZd1Vk
nPBD+BClCIxOj4nn+QnxMuX4CoBdY9E12B5v+kbdd7p0OSHaQis2YuCUcYvRhjK6PSaI4RbEy+/v
nvnBf8hh+ZqyYeJo5YDKLfz17sk4AtGshHFeVKFJqZzkFKIkVncW2esO2igbzivKDYY5TroYobXf
Z+9Tlubp1vBz3SPZOiVXatltgQFMsosTS7t6YNg1T4siBEYY5w431VJ0C4kvOQaxvam+mgpH4Wmh
MuQdFY5bU8YhBMmpGAZOXrb2ZWmqLyxIpw+L6W7Kh7LeNbSJjKc2cwLnnJtaN/5BhHX96P/2enFr
OL7zilH0ZCeMEvvXW1MPNjvENHLPNYny+V53BnM/jdKjo00309QPOrt9/c4YdHoYBMjr7kW6EYDg
pBk1fbfoJ8zEYitPdbcCDWV6Asgj6jTPuXGFT99hMIvch5mMgIKTkUUtauyGmntfeJO+aTKdvyk6
DkibPNDpZ6KR6cKb0a2Nk6ZrrXG2wrwX3ExbgVD7w9i4ZoL92x1wHEATGv4fDgCzphgw7C9b0Em6
wjKjNNiPbRXReK4yM9jj7hafF4VCfW1+1D0J5AejipPwsjRutJGQX5yXDs9T9XEeQDGInPy+qBHt
bqArtLcFCDDY4FhGQ0Iqhgi4QzzbWtZi8CZCWK7NNRslmH1QwYBUVRqh/NpNyjK3c/Lyw8LuK68b
k6U0F/c6P2+R5w7WaI+PtKfkCKvJpldhV1r5Vmox9LhFRZEqkkAelqdXCh+5AhpzDnvL7of9P00w
KDX8DSCbfPhqSK2ng5mEaUE3oIlTZf23NOQKeloAP5xQ5gpaAifrTeckW1OkG/geVS9Zb7Gydhq9
NXaTMLauWLCFqxJ4yqNYpgXSu6CjwigygLDEV3q1sFDA5ty38KTa2KJJtWilkgQMZ79aelVR6TK4
Fk/M0ixfGufLAQFhCkfMRYBVsOeIwMyGMxHSZ7lIt4vUmDLorGi50jMpqdbyLTBa/hsR2iBNkiuh
cAEKIRL0DbjfkZsX5+UnTxUyArGJrHFAYV1f2a0LRnJZQZXw+VguCmZ5yr2gqtP1KKxYw0wStoa+
71ryUPfL4XapNdIt59J0kpRR56TxCIx7mImYfkYZgANB0UcP8BlcFzMiiRUY0fuc3Ia1Y7WYMjL8
INVDZxSoxIuWffK26ke3DVZ0U+bBbFSonzc2lQgoJrCSJuNnTszT+JIhzHA3kRsq5+gsDcqlCmZ7
PE4tJUNLbgaX6O3P5K6gQSyjEtdfJERHx7BCNL/h6SvnxhSmQ+Y8c68nt2xFM6NbuWGu11+Xg1p6
7e3BvuUxeKpEfLPcqc4q+JsgSklnUnk3U1ghC7/FwjTbrxGYtldLyUSdspZWHeqaieIcfED6hMVV
SbbUWR0C4BhxU0EJmkOeXjDAexkh3fIGrDyPteM20oFekPdbGpCcpUEW+hRlchXSTBGtBAuL5ZHG
L8QK2o/sAnlh3Cqn7jD01YGtAdLPZbQEeMu9C8Lw6puGMaK5a2vwYvvEGIPuadbbyDdLePPSO4c3
opEK+CznCa0KjrtFqdAJTRffi6S3Efg1afwpbIRG36bS+mLli8AJDn3gJOE66HtXO+qmUMXJ7TCO
bFDwNOykPbeP9wXQQyDnC0OAWs7cXrZlBn+wjNC3VEboGs8DcjHG1BWYOhRNytsg64j7RKoYRzA3
aOYXZBnDUI758GE/7wyiBBupXKk6ia1PuW5LqKSBfk9jhy2Ai1JmfO4LxtJDmIVgUNa2Z44ONKkw
e3FQXIUPOnpLp9mYyBf6ry6V/HHNKLGtn7ryuGzYmchEvWIEmOFkxKdJj87/slVdOs2gtDOb+zq7
X67msr9kI8QqhOs4CvWBuaGGfFpaEhOAD2qCQYBPJkIfPkXiEHR1PLIS2+wrmrEygwvapsF96Elq
M8+RYwHWGwJ4EtE6Mf1yeJ8wKpRqJVEDNp/z65zlNrbToPaAjdOjQnRQKDl+IaaLyfc1IUcg8fy0
FNbTKxA5Vkr3biGglt9GCsvlrQYkx+bLPbUJAn3oDhSm59HaGw168cryh1StU1a/6ODwOtizSI6Y
7lWlpxJmlI5wLl4vQjecdnaOAK5R2o2bNsJDp6PqYc9M4ci9gx+sOFemm5cHf2wnkktrN6pt1Mdl
NKdgdFBZXMtsNsuck+EEZQq0TZ7GosUBfhBolEzrptpSyxjLvc1S8A7ic6RElCl/+h7DEdM5vgHa
HQ4sxK228phjMzq3U14fGmxM2mporbzfpx1arL2VDBMlGk8riY6fYBxtBscdTZxwsyCJlg/m61Va
FXl3YyEUj/c0teeanx2wwi0iF91IEnU0SEVnlYjrJEOHm2CB3TpiGEnYpE8bWehSBJNIYDZm8bmT
rI3bUSubt9xMgKXrNtKUQ9JbMbSLduo40gnEumskceD+w6SrOoRr6KhW2CbnlzYZZbXtagrNHqSF
eTZwYlROXxnH12WS3zxL18ttMBa58RUoxPwazXP88AA2yiw/40iz1X4SmNdh2rrKNsBzdZ5wHzIQ
aEFxofAGylsjb6e8R/xZu4+YlOdnEUwUvvxU91jwAEqAE9p5EHARz9AdS72frtb3U7Y226wenxbV
RKQj3V9HrsqRpSMTn2zWJUaCCWOv42X/q/d/3aYsW4hFj7IAonsNcypVXOVol2Di9PgQpkxeu7y2
U+uxY9m09rXXNH/oglwj5/590wVDlWwr3nnqFzYenQ91v7ppo5b+XX3uxyb/ztqQDE+xAbN9gxOn
fl3gBJ5XO/V+MWIhw5ucGwO+VHc7XDHBvSYsynhBVidHDXYK9Kmrp3TZKFCcZcEwERcAmvZKujzI
qGk7DlWlkfJRjE1wbGNERUe2IHX2QiAbiaKjZowXkPwoDhLtdarsnlNTJcDjH4O+Tdo1JbZiWEM9
ZAJtaibvJxB7ViVXhk4rOV5TBmQTI4mg9c+eOeDkNswxNHc6kusUaWM4UFTuTJv+D9rRYxyEtbe3
0zFzFOSSPuo3y9ORyTAfRcZ5SYKCySapbQHQfI0ZdP4ao6ctb71pNH/kQR77W9NUBQTqjH7wFkAN
56hl+0cOHFvB4MrJ7q97LSRQLLvl1SNnViEX2wArL94Sv0HCuBCrgdLMAwe+GDxrDikTcNDG69WZ
titWWOV30XSYd5mf3c5q/BUqc4gj5qghy6an1Y1f0bU1FUTsxok+Kzr/r50K+nK3yLQaT0RiHbqV
Vp+dsPUFrJw+0eBjtpOKHpfrDGTFUj+ZTpbsByGoolXdKIdDPCSzYlSOeA2Kja6GUt05zWjIP1Sm
P1S22NjhSkM1a3M0oEeAA+vXY0HY1Jj+ckOdOLdw++EBSOfBD0NOxQhT4J8ujJOFPePreVph6NXt
R0Dk5hvV2XhuwZoktv9venh/rwcgb0DKRQaGgRiDSKRfr64xelO5aaCfegFv+ji1aVXuaeNgX6hB
H34mYazX7JVWDQzdfsybboUbb7ptql4pirMTzxMB2nx2wRutbnKEttoqMotU7eQowhNbWG/aVrbn
4f/37fh9oRFSZ2ZQLELB5to8leS3Q5e2mbK8/YQF+nVZ5YvrQdfHHMVxRWNDf+fkXfI8O4JK2Hgj
mYErvYUpvq2iQbbrsFXqXWTRGHxPZetOr2Pft3M0W17+Kcf1g7KGmpLp2mgtqenMdh9+4q93j44n
4mRBdzBtPHAwOJ2oLOVmTxkyckogJLY5oP8aooT+b9Q5YfkSghrRv7oZZuyfC83p9+fQDxHcXBOH
bzr6XA9aKArsH66pb/WsT6manMw8Jv3ba7Xi7PWGm65cIWWzG6/E1NZwJ7mSJsnrDQEI7ipznJbG
IrnB/k1ohb5xk8d1NRzRAwTRURauroWrWAWms7UanHa3flGxlKyWagR7yWm6mQyzt3YhRhz3eUwD
FfzhXfpblZqXCCE2tVgabZb50QNiOjnWc5eWJkJ6FFzR1eU3IE/gFDMpT9xxg6miZZRD7G059kL9
oXz2t5a3reM182wP2QjlJo52vz7wTnidQoSeUKlKoP0spWlc4qLfwg1rHjjnFBDD2CP+cKBKGgY5
R5aW7kqI+8YrU5UZ/vRl2ua3S30qvDKoRhdqLPVPdA7r0kwBjqo6k//tZUERxNjqeT3QZ3SwD3Cr
/H7M/M25bTM9UdjmG0CWxlD6YY5qm0aagjrdfgF7Oa6o3hY7QX01jLRdVclT6aax8ddbmTD4OHbL
GT4O48W7SzxCtk9jBJVzPw4oxlfqmoDxhyv9WEnlShE8IGx2kWaQePthdDcRjUUON+U+J0At37aY
RSCtebDo3wRmtQiTMRr7DbTd0t0DLuoy+H6dJh8CcGvhquos/SxzqsRcHsjGvcwcg/krM0pOAmR+
3JEBgk0iUQOHaSO1We//8Ak+1BCpQfOGshDMmg3bsj8OobYUHN2SMgOdg4dnmwuShbdWnuYRNmq9
wSYBeNZQd6DtB/UTN88MbhqKiKeOa5MVJFXwIOmBeFLeLIXr0Bx4HX5/ne7H65z1o0yiWBfRBhHl
/aHWqTUlKgjHbE5LHsXAuUwda05qao9xogJzB2fjoQxNWqaAQRWwIdQZzZ6wHroaKmHLvhw52Kui
LkuZoZuNcAySz93Un5LNnAESbckRZ68Obynq963QsnEXTkZrHErGJEAurTWLPe9hsDMTR0v35HiM
kCDLUPNOJbZrH2H8fGQHes9OqnS0MuhXoVSUPDVZpADJlIMFIxuSZktSTSVfkrwKePx1ZiX+JvOK
bi8rTxWPSYgB7ZSjTgpWMdvfYZt1qc8pa4wh320bMIDVthRu4J+UgwXy0yIMmh2IxNstkTLT1R02
osUhaeEqxq/aYPYmLJzgIVc0WZdIhUL3hLVROuxDThnhJDfkWtT13tAkrpVuKqgJDu6c6/CXnmiR
5F57JPXVpuNR60VndC1/MFvQO4kJgR7WVBTUn4J5KWV+7J+gIuCFQ10Lj0THOflB4iDbYWRlFeER
iIFHfl6d62WnU2fTsjRcWzMM99FBSuxwD/3ebVZLc7dPXPp5/tWCvuyAFghfb5ig1hdnblMoKG8i
xGz4s5oa1s0cA+vXFKI20BG/8p4sU69r4Cy1+ZaC8fT4eXOuQTqZXXpEgoJVDMIZL0EaMFaehqRr
2suiZSuv7Uq/s6r32MG2RKJglarNci2R4yNKIrcInteynEy2gMPJ9Mu6jXvbukhtCl2Y+PNlxWg+
u8cU60+1oQlvxVsvIlRmM9k+nbK+18z2YRF705pgv8LUb+Gnu0LwtSlCWee6NnlmbuCY4ics8tHe
WvweP1HQItdouZw0dcbgxWlDbhyNA6Qkge/Md3TB0C2w/VFF3ABMBnDzUssdDlNo1X4P6VSzy0/A
F4f00RUDISpa0aJG3toOcV4/SWBgSlt4AdTF3X7bTHzgndRaob9qyrOKn2k086KXR7Z02RubIzu+
eXZqc/Gv9U9+gp761HUi6J/zegheFnnXMs4L4mrQ6F93t3KERI29J+bMjiFN86bbrNPi7F1rc4q7
jTUlWI7C+EcVFm5xr9Nttna2Jl6x/fr+cSEH1BZ7u5dFqIj2w2/Pdm7kQDGv+RVLHsEiObMjdqo7
GVuauIXAElB2ba8MwaXG1QuwerCHWjqhEVyk7xDdu3zvm31nHpyC3KiVZwM7KlamW3OUNzluH/2y
lvXX1oAp8MgcQlMrNyO8YyFybz7aglfMi2jMD1Paat2nhcvX8WKMu74cCklWz5UpmBCgYO/cWHnx
U9i0HqQCjfiV29qqMRKSccVG8dVIenrfC2zRTPxuJM4MCNAxC9o5LKpnB06w6Gc8Sc5RL5Jq60yG
8ZR5Vo0acSJf0a0MeGKWu0vKaJNx3qNEGFzSHox0k/vmj9AQ5J2inNv2lZgNvJULtc20t0UqonMe
j9UNVa5p3Rohjya1iB+riNZqM7uFit2mwz1CLA/nhC1J3RzGcJv5TXCxY/fHBNBrl3sN6ZT68Jh2
vfW1TARUtlp6T1M4KJzq/nCqbSc4R+Gg3YrYg8+OohsDbkM0yJRPF0r/0a6Wrnqo5NivNW0caQeK
kghOihjuLRjZZqOC8mD2FTnPfLNTVsTdpvWVRujPpPSVH2bRu0zy6eRygtyYeJO2xWg1t3o0RQ7c
o8p6NbpY+0ptqV/nmku6Jl3QXSFEdFv1tXWQdWueR3Ow9onOq7xCSVN8UtY4Hu26foZLT8QofkKi
Qas6OVP2GM8lhTBUZzK4NKQ87MciyDlY5tZ2EKGxa+AgGqtYU+896RdrqY3eQ1CL5NXCM39El6KH
K5Quah2MNDeUqbRNrePUkI2Yk099CsRSDKdUT4ZtNGXRlmpSv6kbDgMz+EA7aA2r5OSPmblBA2Bs
ALZZ35iEMdc18I9PwkjUDsqufBCtER19E4qulg3ahvLO5zovwzsvqiCPmaAwmG5vShHf55OqzgRS
DNsgGan8u7E1sbJNxU4b0bhtopIs6JWUodo2bPdjWJsvGqkNa3od8Q7BxBz/mWZr0esoycvhhxZk
A6xtWt2JV3wBMKqNm94FqfpUjU0ElyuwP6duFx5sPTJnNiSzDfdZWptqIIa9kf39BN9+FVJ85+xR
GBs/TDxIAoM57dVYts6WJkDSbMYhr5l26HKvGw4sz3puwPc20snflWFlorKcPEQZsb+ObIRhqs3I
bIuZ3ybpUAEy2dd2U9Qc4Ku477aQND/03D/4pfjRmFp4kontrAO3Hm8LQeKnISzxXqZW8kK5iAiz
rm5vsKkmnxOh3ApnqVGcrcAI6dipL3kLSy80S29f0JDZACz36lXbKrqXLjMvqk2V4zfHYreeykDb
uF7jPpSc/PpNBLXgkd1puIbfwJ3PDH9LhIAekm/iFz901Yff+9h6SFI9+J4n7nBvV3Dm4IUOr+gm
C7E2nd7flrrdV5+Vlhqfg8knGggTkrNifCXPrt75N+hG6Za24jFAkboNqH5tqpSYJxW5d8LF53Yw
KEDm9EOERsIFQak5qRv2LrSsZD8Kpzx6mUgvZgV9Hfnf9Erapg1+0de2TedOL9AGs7OT+QFvt9PA
oxqsbaOL7KZyAgITReUfXGfC9JzYszqC1rabkDWe8Y9u29Y/89AN71ofx6iu180pD51PVlyb9yY7
kqykBWKhoNgiNOzXnkqndeYG46Y2xyeIOMEbzf2Bhw3KbUx1+VTKTN4HuDsJ6hvD+2jU7q06bdYq
U80x6St6CrLVySaEUylFCLymmPxunRmp3HdeScrv2D0BtYoezNb54XXjwHzU+Uc7sMeDSc7RIVBp
TCAtzW1cqtnwnrrFDuKUvOnj2Fob5aB/cWp9Mlat6jsC5MNsDXAufDbNidneLpt41fa58am2J/0S
1lr3UvhJ8+KzUj/mZpiRdAIF5EKFgTOEUchvTVYUe/JC0VDxGsBPd9N9pftAxR3QFZ5dmms77sbP
Q2r3K4akk62r0faejcghazfA7DwxnbDLCpN3P2ynz1OF4HHmw2RbH08dIwoO5WthFfC4rZypsI1c
qkGixIjfazuvqHoEH96tF+NrNuHA3tOkaO/QdCf7diLLh8Ft3tnwk1dDF1V7Cl3kJqOR6Uh3tv1P
aQwPnlKi8QlxOZirxDa/KXbrR0zs5XcllQcisCnpgBtDs2tc8oYrTcUXyv/W2hGjt2Nv0q6Rq9S4
pqOuXU19RnHIyr/kjZbfJDXdYIq+vrgRY2Ot0g4aN3r1ZG9EPfJpf6DTMVTdRRHzQBBC5N8WYRR+
ttrGp9vMHVF4tt9SnDPr2o+mPW/D+J4mXdpRFE7dbYr0WVvxJqN9zTP3W58ZF8onxVsxaiZNql5v
Nk6DkHHN9tJa50pB8bZsHy84cvmdnuT6FzsM2dcFwtlmvQGWEKBWA5fHU1Jbcd4xORG6Yo5MiNRd
ambtaz3W5UOWEXizhRkch6QJpe0uHULvib6vty0rdSiC0toH7GY+a8jH7dDsttmYu+veG2C065W/
LnQbCXPBxM4yWT2wOsoDcYbjBp5teZOyF10pMwRkrqf5jkUn25VmtvNzJ1pbEcb9wZ4Ihmp14LhQ
x/bcp4sAHfGsA4FpVwFa3YuoYnK9YK4hotVqd5XU+bDPVftm4yjeKzJjjpQA/G3hRybSewI10qh6
G5hi9hQJp01sO1hqnNaWJz0f3jFcObfsKS5jz7wAo0DsaJwdq4hc6bx22Tqz/VzDsJGHtuvzL5xk
8G+NySVgczYT18qta2jjzpfUanrykTZsAdyN6YTyrS6D7ELIhrZGC5/dlp0UF8Zlw86nHdSqdVDv
DfBEWeOMeGY69vJnrTXF3nPHiUTdMJjF7d3wOpr6NztMtM9OLj45RvquSoUZkW4xcGrgJC8qS/qZ
k9tFWyIuiy8pQqED/GuPEOnSeaZQHRNNkDa7gmP4KnQHTgRR2d8hZ6P9isz3GxlC9t4PdPqEMc7h
VTKig/f0AmpK6xQX3OADVKxZkGHmrE+RuhCcoWFEzZ0z1hV5yVDhnz1oG49+2+k7x1WZsUqHxn8C
NNKMh6Tr4lvNCq17vleKSlaaeM8dVDqkvxSkGbKZcOyTaPtmFv8XalrZ/sD2ctD1Y2N1+n5E4LJN
lBU/6rFTX1DKVtuxrt9imoWbuoYg2yIZWFe1r90bzqg9yJLuqQAZcdfQ4jyhsKl5RZhGTGzEL0w2
021CMsNKduGbDsoW7oQdk4VTvjvoJlaSusWalI6MET0SjMIxUtZBvqOVqdahjUaFgxdcVQ/K6q6t
EiQIGIe7Y5xU7D0Tb3pCs5d/051GvBW5xgdAg3TG4hM/mzS1cuJtgBsnOieEgkyngyIv9TWoxniv
wCq9+9SRbnu77m6mGL0HIWMFSYXWOBMQcvRLBfTWNa1ObUtL2EFr54XNHsQG01kc3KIeYO/HSfml
RnJwmw9ku/E4xOy4zQE5pTboriCxWYf7U0ex6buoS8apG9/19li9DwV8V4j4+WthRDabbfYNad2n
9/AGCc4weVdcD1SDD4Gj8Tvj7IxRdZqmlhWszW5tzlKfCLLFIybMYsMu3f1aQ8jG+h7Yly5KyB4W
sfyCBzl7E1ZkBLwOjSDCT/PJIQnH1WRzwfVg0rOqKEt0ZMK6jyOWhYtk10W+ofCOTu95N42C7VSa
BhDtvJnOhiebVRVn7kqjpnSmfkPEX2YR1pHoDm6Owt+MsvimIYx4dApLw7FoqGCDdGnc+FSHCLsF
4/miA989JZrQN0Ez2TtvcrttKCoimChfbvopfW1iN8IVIKtzyCSG964q2k1rtDxDs/NfcqOjRxyD
/QNKY7cnndClLUoO2qrToFX3VJ2T59RwxRMGCw4yNaJ5CLORtRsSNd5B3eputKix9rDjK/U2pda0
CWhPbn03ybZ5y26vosZ1sqKyjh5Tlds7GpP1JszlpzHWvL0Tu6gd2+h7VYftSzbkyRcYd/5GgnRZ
4+E11jRf4qPb52KLBJmWzBhUpP+5gBkstyIOaMqccTvhejlFFqSVLR7Q4tlOKx+X1jVUBLgRa58R
O5RP8o5R++hLF9mN6nDA3ZVWZvlnipFOC2IrBR0YdsooV0OfcPGoHeNg3/ipX1wWX5YGUSy/79Op
1nYVaOkcHwyNnQ1WlLDbRgFBWNt+QixxSGEWgmWqMj3etFZMh0txRsqeF1b9Uh+fwGOKczz7kFfE
DifejhjwecDLaNS1Z+AL5YtuyIS4cdGI4gUZ4tithhgC77YYNK/6lPejuJGdxZG69skae2z8kopK
Q7bf8ELxhHKAGdtljWNq8o8TidHhPjbbyLmDpOubpyCFLnd0kyT7bnCPto0kKnGD+DnWzkvddcH8
h4wUY2+AxCku7TW/MPZSpE9pVZNiO7tgqBzhEKI/AfEoaE+lWTjlvo/isHhqB0rVd0IqrmaJTFxa
Q244OBwwomQQd0q2GTXgwQwLcN30fpnPa8D2u1CfkyhYvds3f/Ka4ByP+fwor0WYzJMdGg8MrRU3
GYrK68KzH67lo2mJdcw8yjVLgWSwIzZyoiE/8aZjVbUOTj4yDJQ2jOaJKLPOuVuyDHyiIoy7rDaw
bq+x3M5RQm3iiLPTN27+VE2a28DtqIbtEBBVY+80qJjFi11DcUPWC3t7I92YSIrm6gBsr49oeeot
tKSgXVVIy/IdEchUmpaOD9YcinNxoo1fZhNEcpn1hcM5Zl9DN2uQiq80OodakYhHWf/II+pGFTvo
gVL5LF0+mLDxozlVCEokmmW+29J4LYlWt1/1UfVIshea/+/r6X/3982dwrlvNfMJ6B59qJ+qWgBN
ccaOpbgkYUZTjfc4OEMlzzxFYwA0q9JyRYs9P+oICH+IwUJl1rRg/4BDaxmZvqy5c/XfnlBpc68p
Q6le7YBbZyVAcVOU4v+3MYQL3qclpLuzlYzq6IfGEKQ4txJ9UZx8ZzQ5QZhpdtKgqj1LPAPZi2uR
zg18to+2k1/E8YGo71C/cPbC/25USVw8Lh2KCqe08ahTGL5b6rS/v7nzvftFBUJ7AvbjHFToz+zR
D5cJjBVRMg2NEwZIHKduC6b+dkJ40L8sBc/f/7hrX/fXn0cxnN04HV9Lx3D2oTcCxKSVUHL8U6pM
PCprf5Cdf5/B/34oPUCExJOHvUsgZfklMkDfrxEsGBCq26q3v/ZdBQyDDMqqi/elG8q/+ND/59vw
n+GP8n65EPmv/+LP3wCXYMeK2g9//NdzmfPrv+b/8z9f8+v/+Ndt/K0pZfmz/e1X7X+Uly/5D/nx
i375zvz0v65u86X98ssftkUbt+OD+tGMjz+kytrrVfA55q/83/7jf/y4fpfnsfrxz398KxWx13y3
MC6Lf/z1T8fv//yHyWP4nyzd+dv/9W/z9f/zH+svxf/l7DyW48ayNPwqHb1HB9yFWfQmHb0kihJV
XRuEVFMF7z2efr6TgKbF5AQ5PbVhSWImzHXH/Ob7f32//P0/v7fdP/+uKfMfDiOqw4+Bvo0YFa3n
8c/zPxnCawat10X//Ltn/cOwIUjB5aDbz0o2//63tuzln2zjH47Ld9BDhdZGH/XvPx/0xYD9ewD/
VvQ5NqRF1/LhlzQNG0a1j3sbeHImNRCns6jrL3RGj91TK2F7PcGjoz/wo8U7PbJxuC0oLH3NPUVX
a+fW05jiwE1xpyo+JSEgq+6QJWHVjid0T9Vc7DoT6nW7z5e8He0bG0lSV78iZbGS72g6wTO4WuJR
9PHojzSheW3pVAnam7GJVZI/kOSlKGgSNqEn9OggAh8/oSCKUMRBpWgdLE/BWf8vAIbYGB+SEQ1H
ZJ1EbIQyxRBNdL6222oRuaxx9EyMxsrQ19T8pnnyZs00U/IyGoTZwShaNvZdU/gtnHbaRwGWJcdk
Adtv7zTkJprgHfTYGd3y73WMOC8L2KXnI5AJh1Ynw/kra5STDbye7YXfcJIqyJeqpR1w2tFNGOLY
PRb45RD59Qhy/9DIaicb0ChGWLi1QfmIn4fYGYU2qmKsFg9dbgSYYPWdGRTlMWRwkvmGIkToo7to
EQnbVEnwfmr2KacfLxvjoZYRQM64Rnq8yvLRqvZh6Jb6RNDe49ZzTKJRtCtDHdKcTug6wle6asNE
ZLD8Og/YVHAEq9ISGy5Tdx+tMQ+hNmBFgrEkHVzCI7R65O4K8my+kJKDzqWnKByAF89Ol/HrSuUh
LVetRV/0SbNSt20PLgxM3bhbrKXo3as0QPeLABoTlAphjKJKqv9qdIty42npaHG4hwSdZxFCCDwE
Na9r9CyG4d6bsoKXkHYdWLh7OykTrlYrzof4qq4MIZ42dT3B/Mmm2NDqvYPmEL8CAjbmsSOQu+/1
318CCGTIXcMxUWaykbEC93Qx5E3aKaBgY/O8WKTt7g09+mAZ0T8EaqwO9bmgfTTDJZ2RSEcRhEmO
wTiYvWsR3XXSd9rsLyEt3I5ylYFmtaU8oA2gdl7OwBgNRNOf6J+1kJuZGlOihxNgU4ewNT9WDvWJ
+GoYo7yKHjUzq5zhfiIdwV7ul71w24F+3XEuwhO5EXY/bKYc27F4O2dm7C87zuKNtMmq1v2KtXSp
8g9Dw16TXDVgyx370WdAAmcX9szHjEIU4T30VQrfBlMrnj0b5Faw9PJjGPF6hlXYV6ozPrqg+Czt
I5nr4P3ACaAP0Vw8I5C8PDWcx7ef4qVyAw/hEGLh3acwnods58m2+stDKBjTdaeq+StNTmT9ds6w
WLxGux9LvJ0iq61hZPsaDTlk3N6+NCy6F0EIF3eBn4LpYWpBtbQu9+y8Mew+WqzwKwpv/Rx86Yc8
detT1zo1Y4j8qlzcjQdZAzbeOQmWxBpxQ/1QLKotIF/SdWNFkBHISh0GelVU2toSkOB+Qva46Q5N
ZLiJ/7Hsc1RBrpy+kO0EUeKS73SaenZNAKSLyy6MXdDg/yvA23KqEJ/0E1axHVEXznc+aHbbP1Ew
FH5ZWyUB7nWziV0LCxfTNm5znmYRsPStis7WccYzhjvKW/jXoJLiWPakQJscBh9NC6wKQPZT3gWj
iJtx41K9QQMPLofpIre3R0BFvmWoHflqFI5jyWOwheaWJsgy/KVXFPRDD82Kc0lin3U/4eTBx+zS
MOzoD+zr+3GGNko2Ue1Kp6B5zCZa8IYRn2CnPi56G5nYKGJxgP8wBUZcdahq5IkFYNbw3Cq+oTKI
CtBjUsUpQ1JULvosj6ABkL/+Xq4bZIZnMYNH1J1N1b8GFDn5amsGZKK+0dkid7snlivT9DoJzDKR
GpzGamCDXYaOXx2rTO7agwbFc/lJiF2iPXSyq6FIJ/e52vlgRy/naKncMEr25myiiXqas1EH9RJT
j1c+dmoBld4jx7mFtkzSaQzT9lWhBF3OR7XuqLDLy+lzDkp8PNZhSiXsSsXZ1JlfwMHI4FIuNZLs
G7VPz0Nr1aUKH9ymUSHzjG6k7/R3lD9b9piCHhWv9O21oV5tuiSKrD2OII5aFodgjX5ZlxGcgHZZ
vO65pPC34CWxLH5d0AM973kU9yZemTNA4clg+ifirF0W9cjdbb9iIQZY1zQO80579E3ITFQOSrNh
FDuQEePT0ASoLh56tC+ZVX5kyipbqamUoEJ0ywF7N8p+SoxJQbPd6T7AYPXUlcrsls+YIbfh53FK
JO+t3QVKIpVLs0Kw/c5aD1DzjDUodZhO7tX6BwhFMr8Rj5DZbgyzxD2Jl8ierexB2GYqBhE73CKI
X7fap8ooM73CWxI56y76tp12xmSKcrMWogeI1Lnm62O9Ry2lYDw4Hgmrdo0LYFzaF0mo66ciiXrT
vQ97GqN/6JhBsXCNTlHSvLcMOrbaQcu6ugV+mtph4B8BbwCJvMqVUVjOic6gLEdVaYv5nvPchYoT
IStdSOwG2P8sCxMY+2Kkq9y22JNU+kT7DhWRUx4M6FJSe2Vyos+4hoaBbedJvO8muGnJzgM2a6g7
a7ZGduWlrJGX+g9PNzJvtDLI0+A8Q4B+FegtcWXi1Bg3X1Vnjjz8MkAZ0o8ZpeDWf+iqQVWf2Xwh
WJ66Tm+n8Q8/891qvppMb4y0P2a90wmIfWPqod2Z2K3UHvXuDMb4MYeFkaBwiueI7T5oXuLYN2jw
E1zfvb2MXiKwSApMhX4c4sT0SQWtefFuJ0gEfYVk2RMeYTXeKvEwAZinIExsS2wtdbHaujG1sRtX
CoJtfnn7Di6iFe6AdWw4iomty2KWf/9lHS8Nefa41ONTWNLjUt9GfZrUfMJrIWfKowGXglaBHE52
jLakLaPrwiCZp/8ICCxvQqoSgHAlB0fm8uJNpLVp54Dlqqd1bzRVKxsyK59j/9QF+sSw0HDzZUGw
6glHuiiXuPft13ERbpAsgrD2EA6He6KgFl3cBkTurokcq2VAWk14bxzVmkVHkwzW9P5yuiRv07vE
xpk8fCd1eTUSXJhIBwEupgJv4SJuXOYS1cN0qZ4iLXbI/tgsXI6TgYYmP7bNxyr6Zi4hrwzD/Axz
TGXlO2+A0Pll1IPfBrqwrCoguTCfiapfTokx80qg9X71RDdpYvuz1gUWJQWjdw36iO38ykMtguW2
BTF5juvJcB+VqGVgkFwo0tGTkUayZadnqd64jznyok7JgWBX6vxM6xcLIisiQ83moA0Rhp1U40Gk
qLRu+hJrGuDKjx3CE6V21KmM++aNB986de4wFJdAAzkboH5K8yRwaOCnaQ3G7nYYN59Dn55KfFXp
KJrOt2RIGe3zSgsIOk+oc5rcCiBVCX06vzlbDTijiKFv238yMPt+tM0iQQ5wnTpp7wc1WdTHU7Dz
HBqGieCZs0O92VE+Dah2Kb8WUNs4Y+CbwhzYTkBU+eYO0Iiq045/Q18552btUpFq3WGOR5p4AuWo
BcY3DVnC9AMt3c6YHgKM0DiO4ELwjCdlIbkx3DdVvgh8YA4CPT4FXoB42Q5AEwgVmmRIx+HanvXO
TB+a4m31lfdSctIusQz2iXwy5RYWpSJuAdKtxCxjA0VM2+Gl4Ubzng0fcSGEgDspJ4ylLedVNSw6
txKDR+PGMk8tpIEOeCm+TE0z8vM7c01VNVYXv7l9wGBZM1EKzlySSWI2ecFYg4d8NdE/Xk+HPAKS
84SMnBQS9GSwJ3iqjSORVTESLhCLVpPPD3OdUW3hyE13kwO87jGrOOH1IwYobKFHAgI5q7ER1rgc
xHqzaTD75V1FJysvYPaluyK302z4bXJxQAzv+r5E3ARt+sQN6mPcl8QjeuerJT21Q9GNf9Vggvhm
AseZd6TRPExGvFfBpQL5KYaOZGq1qHAsIFAt7Zvz0lgoyrA/dUtqVRAigwh9B+0+XyDLgumgrQXo
A8xE4kXwrmGbgThCbsRvH+0MGrp72/i+xG1JYS9ueJ17BT543c4fYvYOEBr6MtS3WBSEiUF1WxcK
QTPR+MHptcXd/s4pQ7inH/BkpBf4xIpZ0HpGRcEO/AiQmBNL+Ap9cokPWkAqS416XU86cBzeZx5W
uRoOyWCVPCdhmmU6EC2tlAu5YSOJwpbdbONtOJGER8UaTkGckm/ZTmUN8js7t+/CHzKv1xD67Y37
1e6JQq+pU25GvtDEQ+1i06qzGkxfUUaf1/ODioFKHzC+hS6vxmng9LKdUbIvG0kL8sjSHd4lArw6
PKCec2yczUEZKk/u8ZeztI7dEpSyNjyuctorEHQuSCaetYLC/nwC/JBxrL396Bd+UJwaXMwQoU2K
mPy/eZEjJwgZKpxums84I/teeAWqLfYTSh5mhTPUaEMebB+MOmp9fW8YaMhCUEVBblZ3fhp0y/JV
5EL78Br3Z0b7COfR9aqTgViq5l+3OOQy1hEYPaI+drWgo1dt4JXzOZxVQ9GyTvQoGa/MCldF4xRG
LrxyEFBtjTp0zNZVWQd0M1BkfScHOesn/lLrY8TJJqgPeGyv0N0uDyrDqccRd5z+s18sjtF8Tya7
Ic7DtrxnvK2VUW3ATmRDKOJZjEAShPmA6Qi70/vSTTDQkF9wlGSqxhmmDx9D5xfKahrd5KDPQQ0q
JYYLQfyBVp58sa1FSdLcdgDwbEhCYOUMiI6pzvq6Q1TFyeNj1IXEL6gn+DPhSz60NS+7Q69OtiZa
57H9J4w8Z1J3BiAC70tYVYiTHtqYEst4C/8J7NlR11JcW3bGyCkU7JHRMaYKPYAA9d/4capQK8c1
XIX+gNwvp6+BO3Hr94aHDQznTZ8Wu2meZZQ3xkJSdrGhn1i7aN29Uyu5DGRJAB3CJuYiMkT4dV0E
L0k7xX4w9/6jBURtqH4jo4cdjQNMyFqTmIXdO0oGxduYTFuqyG+vgculRyVUZwqQi0oY/Sp8LDFN
CmfsjNDDEPcAkPGy1mcLBawI9zN4H0gYJqKM/R9f18KV2/ddFw4QvMGXS15VIxZb9mI/6rbGde3V
zmA0S9kfV5dbpIsNartvX/eiX0WIKmVuNN4caONS5rvYa7IoLiYswpbHwWDq84xdnVvwptZw1be9
yCxvS0xjXA0wTjNV6lMNYjWPdw0qDdhDocqWYD1VRlON2bvZEgf9RonBG8f+ndDekL33xTpFoIpi
tk6uAduPbfrlS/LxXhQ/oehxQuaFLNFDb4KJYDdO6/1ODJCEPq6medB8TYBi6fW+COGb/UH+B/z3
ZktFAswrlmofxV2WFAdLcKjjAZlQedFvv9uL0gbS4ORB8BJ5u2gOU8l9ebttrSfeVOTqk5rnifXu
xJHMosnGxtvcV+eDIx5rPzkoszfz+QrHypDZlppWQF7y9s28mthQndCgJ0uU/xAbe3kzEiZ0JbX2
R4wQY9aS3oMobBBRh44SHVrkEqbHtoCr+fz2dY3XbwGxRLIh6CssrVdpvx9OyEM3NjvNmbJUNIOU
X4tiQl98b3ZKyoc4q/WDJ7FnVKaPW8wVtpYcGJ3fBoQDozdLYK2MeOG2t4pcXtUOBADPmKQQag4z
KJcPRhghUX9wpxzOFzXCMVXxX28/lHo1ExEW4KBkbBE4lsLBy7fp28jsqiEZHreKrF9B6f3YGzVy
kEd4Bk5V4ckM8bU4FKlT43cQF2bbVXsH+zceKmxHQNq7rjENQkGwMFi1M48pV31GiMkNtD1VWYhA
ezTFSV13lj35ZnqqHShV2g4kuEpxRO/QjrauwGIT/H4dYOvpGr55whoxR5reBNk2tCGiXoo65x8k
w+2/osVzkKVY3BaT0yPSpahRXeFCbat5FxSOPhTHLKU3DZmtHjrtaSm7zO5+bMOB+opUpJZ+loFr
WxDppC+2AXJ+74SZkTWnYa1LowKQM5u3WnI2RRyBh54mUemRO0EbgfthAV1vQMk6ah6vyPO8fAHc
kUI10m7CXK9Kgyh4IhoG+2jEEKneHsdXpw3tWLj3FHahjr6em46KwsV20+5xKCxZoUtJFvMjiwIh
91EKlnfoGrBrbto4Ve9uvq8vL4sCOw5I+5znnsyyX+I8Yi3U8wANPW6lTPDZOudL2nvi/BKfW1y2
SkUAB9wlg/7O418oAbP5K3Z9B94tra8zAOXlDUSdnWCQVA+fQieUrCrJiN+okeIikPR7NQbL5AMr
ocuLMAMlBwbQhCDGskLRsSSp2HIzzRylbtizIfOXQaVJGb9YewJbOD+DZ9aeglY1urvrCpBiyU5T
56tuMyu3wbDR9Qv7Llfg/gdUW3a+3vUJyj/GDPF4R47KrhGDaSyiXHtnh3y1UTnUAi2Lgom06Vfb
zl9GY8qc1Gxp3n7atijSEfGF25rVFulq/SOdI2iXjlNYzJbZiVBCRDLp3QTgJWjF9mxkTpkPtIxc
pE+hlb8cF4R8MoXp+/QlLzq8GzAEzbnGT5Msj/n49jp4uZ0B4jGhzGNFCnjKNSjfXUzE2qlngPtR
fG1hi42qVlvLQdWVPo/89pVeVYERR+S9uQqcEzkGxcKXjzZqCiZ+0IdfIjuILXxmdPqAFl721MkI
TsvIH76vcMEOSeiadje7Kq6nqU41BKGSitbQe9vAK0wFHTpetkSedCFeH47tlGFdVubRl9APZc+a
rdQisEjp1hFor6Hgqt22CrXkiMoxNZbzibbyORWa2nLGUw1hwFa5f2zcZJ6sW3IeWkjjuUlrJtXV
4jLqn2u0DvV8j0mBNHbXULcmSme9t2dVoK2DBgBSFpRzdnnMDJ8YBz+8YabRnzu0BHeVi3nvfe0X
He5qoeZW6tCiFc0Y1jAKyZSLPkbR7XoY63NFBf9e9hnDzg1uz+s1SWuntUz49nBfRh1sL7Svaf0b
4n+DcdXL0e47I4aa2ZtPWw6bN243nFZcHUnwDKJOVWwk74VeFxNaGkr4UUFPpyQO9Pgy2jEBWXvg
SadPswZfo/qzCOjzZM+0YfIUIND/QIX+t/b4hYAuvh6INbiOa7FiMWB5Vfq2UbzzSg7vT8gDANgA
0m/jQbmLVFU1xUFF9oA/Um52UhlLlc7qDcPKwEU2UL38qLKg5Bcxa5Njx9KbSTDD0h0cDDzy+L3z
H1QAbETtoRuAkGGUbcf53TF7i79L2M/IKyl8ivZX39k+StQIRfWJdduNGBaYB5DB8lUcwtCYdx6F
eO3JaGkBNXsj6fvheTTiBGb7kCxQMfa5RhENtvt6o1rUy4O5kykfRrrNzT4gRRtQQ8X7gBrwoVoW
uk14NQLLBWc/Wa3PNdcWY0ELpQlOqgl9P/tarC9iJP+a5m/5BMwJnpPR9boFQ9Mb4vkWn2jH6U8d
eFcb/Z6ppT36GFJY5QEKu65bG7BKGvHO4jYXMESEhiIIbaMe8L+8nnUwxM1+IFNw8msAnpUd0dNy
6OPtEe7Qs/gI7HPgroGl1316H9JPZMAWKSPqNxEBxxJ8ymwnNpITLqxZAOGVAJnibZSNlB8fg3a0
nN+Rr5FbiS0MTf2HlIIMh982BumSUkPbEczVRfB5W8e+njqUX4sU+cDqWEPhsjDH1jsPaj6eHSHw
Kis1FvAIGmY23N9CPRDEj+Ej/BfcFE0nQ44smdQQvHZMcBzVKadah6hNRRWTQ0VCllLhUrdNIY2Y
jIExC4RztWPQzfacH0racE10rEq75iXaBpTw8hqEnpVr0OQxNCkOW6tkanTk7m9jnQAfgkiaIF91
CHvNbcMHHB7ozcMgDakuX0FEHnr3A4pL0xR9iQIzb5tn00kVVwfX2/E2KnTKxvmGfiUz8yaGyME9
w06Wfxus2Uf0Oa6g023hENgCgrOHCR0+da0l/hQeQxNRhfhjgqUk94gPKRD5d4IiBpxN6d9pJusZ
5R460USGBmcVjYCXmxZXBxAzZeWngZjDbqDwIyMAuSpXYV3skMwET43rgUMdH/U7wSNswAVvhSjN
UW8oaFN5Ca2WhrBThbX7rAHQ8MLfxoCpg8Sc5Wg+eedamwUfgWJWrc9ZHuwbH7hbeSCX0grEd/C+
wCsaMLDO2x1ofUknpcV1c9xtEDD/bICKkgDI1pgNmf1+WUFriq/g96Kh9Rx7BzEFDfljZDfI8EIi
HQADwIfC+XlPL8MnySJDsajGe9hV87FcG6RwnHWtVNC3HnadFBn95l3ZUEGkqhwXmOeJvBFkSMR3
EPH2f35wNjMoIWgxMmPzfV0P7lwfvG6x+aEgDHr5bjHcsfi2BYyhVQ15dZoslQ8TrG5mPViSNZjE
fVdS47UZsmFPTC8QfIkSpP7HpUrBa0HbSyswGkXi1xF3aa2F/hLzhhIZMtmJI+I2KMj1aYtW2yVE
UB6OFnKdVO/YO4Xv7Dhd3jA7K3/oaFNskeqGi0hUay/1J6wllVFfp3MrfRoTd3HOMdIpq4FuAr9D
j68oRsx8fIN3BGuYXBeTxSBuPawNZGNWhEuc+zpdAryDogB82q7Tayf5V2tQ+yyOZqtQXbwpUgIY
d7+VzuG1h7MFOlGjdf+Oo8TL9IRqFJ16Ufwxady7hmnJ4f5LQIwcJKWw0F8+hFkpTdS1YqEDRp8o
j2GEXf6syLmR/n4p7mU8zuVNyn9MV5divDJfneGQNPFAsL3pg1nYkjP38O4YkS0sZztHDBFvW3EN
9Qv0aLib3JX2xf+ljHEh78TdkCcBCwTVbZHwW5eRDEVfN6UGmTBsdj/nD1nHJB3rQ8xuoGv7Pm+t
ZDwOVYkQM5zpjnj9pwHxCoHdZivNpsBNPlEJoqG1i/gcy9UPUumCrWakoXvuHfYa0/J7X3phjq5I
WsiRtjUZYw5gJz+GbNzzu6mALTHZi+2PQiCbogVWXgrjlxG6HXUOAXcXfkSeme7pkXDEQ/mPUIRp
j0OILUhemqly0iwZvbMP2xbul1GVwwJqOcHyG9OrU8jAUG/7/r4LlFacAkclfJblMgHeRY4YFY2z
emILCoV4e9WR7bNY8JaoNsoVpGuKWK4N8AkckH82T/btQKqyRpDIcFeUo3N732qkDvNx6CloAyzr
G/kSp6+ogezSNjIwvUecZXnOEVTiq2oODwpfhedK4p9QVqFVDphSUIsgwizi41oEaqKDNiI6qCjS
nEF35PEUfxOdLf4j2yP4gl1BGWa+xwcLIPCdp2kNBzhWOWdo3xRac79vwymIe+h5Q59Fp96spIys
q1aOjjGilvRo0YROn6oRUPDNGvtPeSqQhViAOTK1wSgtp74JUdE9bpDstANaF+/nXoPruJsYhupu
TVZQFpPHV5Mm8A8vbxz05oeR8648NPCQpsdSS71oxDN8oVzW34VLLhlNm/iSIKyK47ZeiSyok+nE
jjTqz8XWrRTe1EPKltAaUAjdm8SpJYPpJlMnNFn1temQZP51AeXUnxGEas6VzfWG3drwuK2uQX2T
6jYYUa6p6ykmVVeZ2QauLd7iWUPeEpWYwe5VlCKtvysTKwz7j7gpgVG+8kY9ycyTWUcIk9+NqS2t
ldjFmDG9nteX1xeYKLmPaQzPGfos2MtYO5lxNksjp3RnqsIduxkrMAn70Q8f42GswubGTEonuolA
ZBPYVUvfcwEm5cQrRRE04dOc+ILZnH0NzMBQsZb1ch/rsLCb58appMC7RTGeNRR1eje7QcGNGSWH
qnm9vUwAOfYCQQuU/tLhtYg0cXmD6o6EgNvHTb1vsSO0+EcbsSgazeXHwG2ANPiZKZ00FF8q7mvy
cumTdpO0MPYTPKnqM4TaSRQrzqrjbhEI9oVDkim2/aHMFjSqDlRTZNQ7e2JL3aBLW58uNTQYRtcw
XWB+7voZQ4PoNCCHpT9V1GpTYmhlNgL3d3DdHFAGKWvk9ZHiLqJuz44pO/e2GPW4cAd3B13R0KpD
OUO1UndwlWXAJseWSbYWOlC095P0GoVmKYtDzD3PtX5YbHQmkzb37nBhRwRhhveEQDTn/BYlZAPE
TRLbDtTsCXN0NqQTfYQY0nobJVbwRH/MGPXbmgbG7MCKBKZRHrYnVhCti2439ROozw9lWciWRAUg
7cx96fR98SM7byMjy5L9gLO/mqZPBGIuVGg0g8Ml8O4yxNDH6cqNQhgMSLog3XZboQACxw67xnDw
P3QkoczJblAyXonn1GAPxrX+qM21wMZ8xVyk6uNBFABCNTJMz+gKGCk0+q0VOAy69DQ21JyJWhQb
KweXdDEMNhS6mIVfy04907ZkjDfsddr0svdoKRQSsOQ8Izexvb2l01oeOaxqHbnPqvU+gUDBr2YY
C7kdI0HfWEFpkDgzDyi9UwZ0xx4iPVYhtakjHZKBbQWXHAxWSBTYxNiqt7bpJdWTGzJk+jElzpiL
Y9rjWtTf/myMUHzmvgNPkxWZYtomC3rtfdVBJBsTLu/GfIpzZ/K/r3LStpki8rHrnBn26C5pW5e3
akwIXaByvC2zURuRwVI7OPQL1cwdUm+xkX2q+DXqEDtjXcvIdDkg+OIylRls0UxS7k08efKAwIZ1
wL6NSeqm/4Scuoto+KV4c0cNf1sNKLUx9ROdkwgJJ2ocob8T8VpU8VQPGtlLJynAp3OdsxWEPC1b
yFrOaWIMHFKYkVpaF58CH+kc97E2qoA7mkiY+bctHN96gpqj42O2R5knybznGS+S7iYifmeEtvuB
Yipn2ioXB0nWrqzP23jB2Zdaj9EnNnkxZQBNNmxIpLbQRRJg+t1pzCPKjg8bSA5VPzyyb7Z0EBMW
maBj0RDmfi79utbUKa4B7f4ZjjoxTxBLbzQaLGLE6VwZjZpQcBLjWnpqwYQzp9mezy+ZrZ8/eUlY
DuN9nvdLk1xXE3kumHDXoQK4R3I+GccrJ8pl0cGLM5kNeCFLnZ56QP1j9pdSDOzWZbI9IP7N51mj
52eIaVbIttAC96h/bFsM/REWgOUnUl/djssgG+XKQKVs3v62Y+f96PDIKxQjXXsCdeXJKkKGR+f2
BxRGCR6QV0e18DBgdM+yw1RZTrwsg9gIk3sqJGnv1wOyKZCK4IBYynO4ugIj4iaQdle4RAKH3SoG
dVpJYUehH0B6FqpO/lQ6BA4s8ySX07/3WjkGtk51uu6Ay7k03ZyLiJiKSfN8sfvzrHPdGWR63Vv0
gU4mDkxsDqpHB9dEEPHcX0/MMGJ+pmePCHMFveTTJFdJ6k6WaJZFFce+62QDKzW3lXzaATyC9OGE
ypW6QcjU1KdbE3QTeJ3tubdJtL2MbWUruxRARbt2YL3JLZhZ2+Nvm7DvsgwtdG5YhAkmBbSJCGPQ
+grRxTMB0N2YQ8b7O41r8Ff0auHgnhWF0vJu6iq0ne9VgzlhD8MBm/U/KfazWR4yZCmIaU3q3c7v
Nn9JLLvW0OoB/YD2mEIKCtxd0SmpboVE/nxKcXhQiRKzNNl00Z7hY0EvQ2OG1PR/b6V7iG0wZgr8
GDx35CLM6oZihV0GRec/jHGdSP2qsCy+sVGZ/PDtGPDejlsKpu/IF/rO7wKp5cEsb5KF2iA/m32g
EcrtdlZPgn0AJgTRGok0M62+Zj0yVajaNJ7U6RCqlJm7lo0IIFr+sBWKwrUMWDWVHPx9DAlb23U2
2oPRO+WUy2yCjj1NJtoZJE1kc+ds45ckMsqapkBl0PowxhwzJQvCnZIO4wZezQ/YNzJzWqwUyxiU
4ZBYyd06794u0r7KJQXcRD/eof7FqDgXDQ78NTTH1lrzYbVv2ZZOGjEbSDvOnfhkGiQCKdYFm689
+GiNjN6+mZdFcVJJ4AD0GtAJNuAhveruJEAy61YFw0OkJoGaT7gfMTRrPrCM8XkpFqPwUN6+8Kux
QGzcMTCSpd+BP/DZfPGXsTA7D5aWb/cPaj1w3YZyWnq3NYt7uwY5scUCQ9z7kf1nuMbtb9/G5fML
ioPd3YVRRnX+FS6iH42hxW0pe4CAs1YtI4dhoIQdczqS9oOrx7T1nMu/feULVW6avAIdQbuWpi9d
AUjhL0sa9RCHwFoD7T7KW0khEf8i7zl6SV013a6r2YJ/AHeUtsi05p+9V8t+TClCdnU7cEME46pE
RPPfvrfLKQr3gHehKFT4OPGpy5YF9isADtxAv98ybAzM5dzsevFSWqfoaomydYNyx5FDRP1fSi8X
NpzynnyMzOBDGLSFQQVeln4cISXaZnOP67a9AE9d3wmow0H/PIddbfcI1Hau/j1LHTnZDKspjO9Y
paJQhtYJXBDK0KHrO8m1GrLIMt/DAl0WpxBYZ0FD53MATdEjuLhDPdBhWNSLfT/mnrdE3yzVdFV6
Q3vY1p489nM2NBdOc/6byRuiJjMNiU+Q02G5o/kfsCrJR/x6KK64/W6j0owZXk3wpKVb+DuxmtWK
6ocEEnRQsfQ4vT3il8sR20VbIVqOZjUv8xWciV1zAHfvuw8/uW3rYsN+Xro4pZcQ9nsxwoQPqzuX
seSKV/32TZxF338t9zimxWB7LtsR+LFXADBOtkEq0vND0pQZR81Qt6XXPPgDqtjP4TRpDp1gbYaN
97ishL6Noxw7QMAxDqaLaX/oXESF0qtqqfXyryrowvR7pBmQkqyd0xoDwBSvJ+KE0jxjjUuqEHr0
t0bDDKnxUp6lG2UDcGPWbMEoql9C8oLNKdjxreJbhtPQAX9fTcVAjQCn+4lu2aptTImSr0T9QtY3
ouxqTDmqS6jIh9qrkXCjlQyvemFOe+KBsm14TkYZ5SmEoBRHe/h5bjMcqZNbrVfsaHsIw3JIZ2GQ
6QNSPiFPEPV9foURqwBDQq+V1ZiZURTpRxcFo7Q6oMDfdt1tU6OpZCODMUf689ujdzYvfjF6MH7Y
N6DsU5gxSKVebmi4pUb2SLfzYat0V+vjE8mQ391SJtQDDzrnmPl0IhsaW/DOVkT1VlLEiVZQF2nS
S9lMX1IB4C92J0DLlcq2PTZ2nFP5VZ/MEMmeuvac4L1G6mXfBZEEwDDsgBCJgFRdwvssmOMUsfXm
ntymUsUfUOxxizjB5yHY36iU20pdCk24BDAyya7WbTsaXMF7vf1+XwIxqDqDV3NgNjnwpFwKwBdx
wzCDlHJptd27i9Y1AAPaAFFFPCUpgUS7/1d04KJSAhiDbrIrjGXjYmOjZ1KTnqn8fmsobsFcvYZq
UOlj4kYQGwiFvIMCudxS2QJQ8fbh7YBts16FaulQC3BjrO7jKHHZaJAyod/48/qZ21rOJxeLAq4f
GAM86eu3X/ar6wM+R7n/XGQXD4eLJy+yOepmz4juNnbAyIYg6dUL4lKO2RIZSG1Cjn0PD/XqBhhm
oFWQIyAz6WzPLxeTQyXRgdWPZz2VFtk97HO+tR1+odZJkYUjIq8hcWJV5n57+wXIA/66mDG8Bn0O
coEzwX99IKTTaMPGDGe8YCnKfvG8vvVOUesE5PvcdKO1J/zl9Pd8aM7Ori+vS0MDERygwIIDuww9
UoyhUFcumzvINVHdf3Dtqpyf/bxJlputmV6gF2F96wzcIHTYr65kPhtMCMXnREqhddKTw7QukMAF
peKJ6s+pMXMpfGzdevob5+pyWOTMIbhIOgH3YHG0NLsE//nyK11VQUS8/VovIyuAuExs4Kyg/Ij+
L1s3gUKjujSN5K7zB+t8Yplx6uJjh51YfeyxhVfJT/qTmqmY/+jhkQ3o0SoP6OQ7g3y5pXi8a4bZ
k7uitXWZiiA16odWNyd37hnOE4fA3qj/idndWhF6++FfX46di0YOXEDgt4R0L+c0iqmKHuaiblHm
cKmZJAi7Y92EGFlDwle/37ZDAepiGnPoktywiaFega/05SXbNphqlGHr2w1qnJwpe1OYV8tz347S
dhEq+ZDdRXMHmWzfFE5rVx/Mvluq7ARPONCbO7sCJzHcb4WrjVOkQvDxpNl+Q21tygIKDhuyCHMH
H8ZZCbnpk1rQbA52Dt8qsdsMLgNyWDBLN2PzD+WUl2ZihmEQ9Q8sxaVwulF+zsh/1K/PgR/KyBR1
3DiXRnoXQXpQ1LPPiKmyGKVDlYBNpEqHFigQ6niN4Yq0LpfndsjPtqKDSSTnrjaSTChZEVEzxIu+
z4Kabs+eSB9UULz2YIZCE47a4haSHMGhkQpVAz2Mi2xJQRkWigrVUPXySCKUgKXiGfjbJo7Uarei
SqCwHyAQD7yF4KQJMqkirRlFJingjznMcYPzGs0Ou93YaM3sXLU53B//JqkXONdrnq7r48hzJ5TL
F+ukQljmn9aXtSUr23acrDTbrYay1Y1LvHmX562HTIlLsjvznP6vZcJVqX8VdNELpc/JVQBBbjb2
K2RuywQ905eX6daDsHW3tliJBxkPGJ/rjb/i7LaQ2i7s2H7McKoayt1IscsmqqGiVf1FdOklu2ZB
BON7Z48J1CoVZnG3C3ndUJjyiKekTBafp2thmLxArUdAOcZfBoDMqWJZoSmXm9Xo38VYd/VfEmQS
YMNRalaLf1jDEohHBUGMHuRtTmsMhnxo7RNU4KkZ1ZDdvwN8it19R+3dqY/D6pWHVyCdSuyEIpqX
FMC1ENg+ENBh5xiKGtexzDCai3f8FcWsLk10ddWEhRQccXhzUAoGTzKp35a1wJ05Wmd9DFMHauxh
q8duDXxz7aFuFcmgB5b4I8/sQbInShD2h0ZHFDTa1/9N2Xn16I2c2/qvGHPPfZjDwbYvvthZuWdG
N0S31GZmMadff55ilbxnZGB8NmBgLKn7C2Sxwvuu9awNVvaXuVv5XE5rWPNbhYoTYkSab6n3vPA6
2zNt1nH8RjHDcp/pj06ghzO/AhxvGI2xPgfuthjDOwxsErkCCVh2EKFMbz1yxnyzesLnVUtQF4sx
2Ev9JealvfEQZvKkGVC6ZLByVvYtTm4NVN34ENCC2i66L8xsyFxw3arI76YPQVgMMEZ1sZWZV9Za
urmXD5fewEWr72a/VqFr5R/UsFYxLsX+4E4m5dbktE2h3YvzNJhyGKq+dWxQ+r5pDNuYiiOIV9mp
VUd1yJtyYCpNZ27buWeixQTtsJEOEnuUi2FWyVK29o75eTEn3dlsK2+kmlemSYpXsosnkqCdZEbo
pfWc9ZKy2OpvqoZYuPo4A82StiamMmj34E9UYU096kUYhcavk9dNzjlSU5duAzmeV8vpb586hgD/
xaNJPXOBVr5fJm2b7/JSGlIKlireWxXQqfpRl9A13DI0mYm1dNVFp0xBF6JLYj6TDeQ5tFG08T9J
2uFTU9kBHGPHmyqquarerZoVfrjIivhIACU3kGqNvEIAghOiwk2uTJScVENls01B5dlV9qyqHaVe
KaKWzc9LmWD7qlk3w0yTzzt16JyY4Nd9mAYqazO1ZL29tVIvfSSO3d9ArqiJMqvjkEmUdHSPPWYh
UrPIj3VkQJ8gQNcl7rFVD9usXm8vfHfOuoZfwGRxdw9EIsTCO+AatkxGgdIwqVvzY2zvzJCeq8A4
DFDhc8nUTIklhCqUFXZSjsQiKwdqPqSy/aE6ubq/rNQSbt3JdSpZZJNwGn3503qV0G1XZz8/6elB
FRnH3JKPoAstgftK6KhUCXQoWhiXddvHZZkcmybjnkatEeRYM2sOwOOxNjrpvrHox3K91SSOHdhl
l47ZXx6/UnUO/uHy3Bux/xpsu9UIRnfPcz/VgKvNs6MO/ZDT5AUABi9X5aQ0GVumukGmuciCgU2u
xZZ9zPs1Rzailzk3GNjTzOEm1zVdNynEsHdVlFpo3Rw5NCY3oRfw6LDNoG9RKErPoOaVhlQ8vv4o
m5HGGU2iZwoa3oNse7FPp7fzWxOPso9d2ijY2CaoP1lKlkTMunx3tXdDWiIPDlqWVMBGYBwBeZf2
0HismSNxv0ptSaB8QJw4Sc/JjXA1H1p/77o0QxN+7fBxpb8m9Bnrw0iJwXgrcz/UZuOynOSqrvtT
cKmlPVyXtGc34fGVRAM6+fkozfGTTZbmszZ6RTRrDAxnWP4o1MUJKRrOxfDRAAoI7buEvXehYFGo
aWa5nlAzdglQxvQTJ/XJpwA49ufRNOHRnAclXFfDNlJWfL0T0Ms9zCBmgNtMomDDI6i0jWjRhNhZ
ZHh2VjnGdilB9XN/uUN8cD0h642jHugqf9IqVqmH0a06sqZzts3qhEhu8SrbiEqhEhn4+jF+NTiu
bEQN+x53VJsqLffBDCSVJ9GcyCkTd6McMTRPeO682vbYaIGxk/Oskw8jAwaVRLp8GmhFDuKUKXtQ
pwhFsc1pjhAfix4YhAgnAX2sZQjogeSu0tWvyP6QV2RFl7XRKh2k3E/LhJp24tQRKkGHyVLAp+pp
V/IsqPWISEc0OwaaYGRlanZSm6dObQ8RCsjZQjcBE9VyhV6EDEI1AfXw3LJd49jOTvGoc81VkadX
O1t0xz4AuSklEwWBFeIUriSTPDWj27zie9GDN0IJxlGjeUyQhSJDUM9cLgXO7YHWhoO2s+uREQW3
4VC3IrtkZPO5r5W62cJHa/485IABMPOnyM0+OL4pe6/OlCT99DlOptojyW73vMMhlMogjgCy96zE
HTIqk4vkqe4kFZqqRFPGNbXhbBC5Nhx1O3btvZLQhCzGaZYex96VHR9tq8mVHMlie8H9b/vSa8V7
c84cqJJVRisB8RNpE9wFdZH0M4ZsfuvGUxhmALRvdbHCSOahsI4JbAZShNp82ovNrJJFfRwmJqP5
SLqD7BprfZtTeoxX+T6wEA7BmpTlwDy195D17hWcuxyLFksyI0dfZG12ZIXGeXuUyqN0eeqVmgTr
az2EZO10i2hOblYmff77X58nf65RwP8DZ0eHACogSJefi3Sb5y8CLnV5V5UN4myE2Go/v8nW4ao6
Wdpm8r96Y5xCHOEpz1Ay92he/VyKKwtnaEOxpXd5mbbh68pJIUDk3wAhAcbQGktVw/UmxKT6D9bs
n5shlMc50IYufTO6Hu6/CSINI4QHSYjXTT2vTejeUpQc/OQuArOChJtu9xgQS2u7nYWkgnjhHkS/
m60OQBefNbWzH4p9ahlM4BvFO8Rh49y8/+ur87M+FVFqGFIAJnU24v9SQvrzOX9F+BAEzURspZqX
lDJt0cQ0QNqUS81waUrjAnmlSQnNiZcwCD8tw9Q0zVWQg9hnZIB3lME7kRkiOaKfQmt8qBgGDqhE
hapr06osQe9kpVGXh9HrygXKDjtVQsMqiCYU7dXT4u0V9b/+mhCl/lxcoIds+Xj0yXWkrWx6P5dP
TMRQjM3JvgxeuhkhW6ekdsHGRXjVILkNwBNaYEsZe//jRqBYnJzB+qbiHel20rjqO+y4OT8GZAq9
WiOTCmymvRmhyXBaj019EzXmoQrQgacnE8oumTEpaerdY4dCdzUBm6epm+PQNaXvo57LMYC4C/CF
k90MGBhKHyeXlYmw3UFtKGmkoN2dmgkrY4SDgSy5Ua4RrxqNI8qmbo0jcqvNmq4NVJk+ox/Se82j
YBtYVFeKvr39AmMTRfZ59SoneC6gk2PnDVxj7ItzPJE/5JKiHbOvvm4jNIUnhDlrxQEG0UZTHmqv
yER+LUlKiB8t6TFFgulFxtyd0Go00fq0dn3owISPMlk18IxwS1BUTjA/11uzx/tGTNccEzZ+1nst
r+/Dxfh1XSHoiGPvdMBJDwJLs/HZnU2TtHhOfN1aXgoQMHZwzUKvZK6fV8wAWLq3YS2Tczb1PZ27
XTldqW5EjNMp+AZxJs2vCUcQ0mDSosacd+ragSwWjgY7i1J3ombkrjmecmPlGT5NSx+0yXFwVk7y
R2ZGBIC3FeSesfuMhIScgTuzjcBmfECGk2ctwCARmD3E27EpXsZ0mc1Xdr92eDs2nUWKVrHExDcc
G4TcdJ00wFIdmrIwHbkhHcHGa/EwhY0kCCmvgqZ66r0AcX2S66vObdMm5IgcikbupieMQGPPLnb2
iPiy2eFN39WDlOQ1vbI0IOhxvPdXwF/daXbEBMktD438+T88YgAn/vyMUQOmCMzUDvDaRTLwc1MJ
y16NjqDxSFRKM4dkjiZKRP7ZQmEHGpKZML4JoE97dAZLUZPw10AIsePgZi6hgZ4Wkuiphw24G08N
hKCHeR4aanOjlXwuyxHodEQu1PxoB1XfH9PF9e9MrsHIw8x6mRR36B6p4xXHMhoIVxs7/i29VnZh
kL5L0kN/ZzSAn64jtoiMnLlseon7Ys0vjpfNuOBsq/sIcCET57YZTELettBbkYn79nzrI+eToURx
1JzaOAmGYzYsaBNPFuGF1n0U1c2TEazBdDBx+xAFXKXzaeY0uBFdEjYnWvIiuks8HDUQq+vgATxB
HZ1nhKUhX7YIPpX1aD2OnTvNOFMc+6vlR9lduXi9f6BKlD91VTSeOggqz0u1JIdi6F78NG2fDcsu
nkrXWKzDRubF0JPpRNVogniVwuZ8oFxFH/m0eO5GMl3udFVvPuDBMb5HU+KQl5JXpxVd/BmJa3IM
vD684btaZ9NImYME9Y/PPoGzhx4BCKyqiESnLXaTQ1QG6xezdLcLXX1XHCer7N9NBHy/j52me0zw
3VyKdfA+DqHhXOPIFGeRNxLmR/Hgnn57fTU5OZwsarcSYhM8wvVObhqYnp/NxvN+X23iVuJ+6D4Q
RhE/JBC4bsu+GwqirHv3JDJhsV+at7O/5C5eji1fbk1nGO8FDg9Cl3vrvM1dfi5yF1FjMTXJAbvK
+r0J5+JTO7rz+8olJwVOV/o0B2ZVkFGRt2dI/Ns9jqroE+Cp8s4ibOl9iFDWPRBQvR4QDof3JjrI
L6U3dl8iyG5XFDfGkTpJfON1Y8NqQtHtSLnIcCmahu6NO/n1p2aYa3GUcmwSEyfjJbEz8RCJhooH
h8ZPiHRJZWk65zoHwn60ncQgTWba3oouFq+Jn0EBWmPjJKaioygVW68WELGbQKzFDWkj67vNNoZH
0qWaq5VO5M7NBGM58bYiLc5Cgnw74b4H1hsuZ1C/Ne9ixWeDs+t907jrIQ/DLriEZRH/E9Hpc+SL
8dViebsiWYsOBUgJTF4e82FWmJ9dJuCzsRThOy8Jghtnywh/c3q+AGVh7zMhJVAajRmf7UmEon4Z
q5ycKZzR4oGhyTEhamaeE5s8J9qRPDJhYT0koGxeiFkxUFl3uL847tx6TCcfhMiwkEKrf3bo9ZAI
N+Uv5KFl5XG2a4TUHjlRcROT0FlBQ0MwOjn4UOeyfmVCrZyDzX/yAwsP6V4YDp3Dahvtb6sRjBcP
z+ptMTYjc0a6FR+g9A0fZhYbOtl9fR2ByB9CytCffHR3NhEZwiqKo5FNKSdk6uckupXk6vxuBUP9
lLJZOxszwpBTPAVmRqztnJzxfz4TAEKCzCh+TTd7uAXq/m3qnWefuj/462K5GGNQHLfIbi8cfBrj
1hraInqgVlfd8MVK58j2qHliR5FGF1qb8UQf3WZJTg3qO1jXGqbXGjnkgWaV+YL6YDnOkUcYgdsY
vxsJ0ZyHpsvc+sCnKr/7W+3d5Knh3ottbb9iWzPuCo40PFzu8pgQ+3c3Zj2xtZT4qhMMjfb3mbXj
3lo9/wuktvZDFbeme6pTguD8dfafbauvOhK7je4uGLwAYD0b4jfCSdIVp1czQBKxwfSfU6/PHtvF
GcHnxD15x4UX1IcowHUc/oauJjzaJILBx+MK341TReComFEpb37/UcAxO482sIELVQzzY0InYDrU
YRXzhQRzCbrOj9jxjQ8WGLQ34axMP1HmPEBUzYkBtAfzbiZt4ByShPkZeyZVtmULX2JHJF8K5AD9
QUh5B4l9bvPJinLvki8WYPIs7sprIsLsq+uP/U1grOmr2yPxIZUzgL0yczokLrc8LHEd82hiub3A
uGvvMrLbTuC8qIK5BbGTWZN9D5u0PbLxDT90VNIIX3CTmzLcSNie+gGPhZ3cV9vU3LfZ+sQH/5b3
fvWt3awaRgqgPFE4zN2tM5xRamb8Fj26u8Idoif8K+55zbzu4rRzUh28OWtIujS8B7dZ/EPQmF+h
+Lj3S7HgASyd4TpHxOwdDJ7dU9Y15W+ba6fgrz3Ro1sZopvGnbrPPrQjmG1FkT0ZiWEfWYTFx7pb
phtSrrdbkpnc67yu8Y3Le+engMSdj2k4TfDtqHuWRFYVWX0tkjDN35TQmiqhFJduWUi4erFZkk6S
be1eCit8CsnNxkYtO2ZAttlF2lGSYd3Rx8U+kgwLVfXQgBOtautnqe35qEXNBRMK5zlV9gyHIqVw
iEULRuh5AIBXRselTOYtew4wzrKPzYlB4Ec8Rc9icyUPpcHez9sg05DVZTYjHpoDRQT6c0s2JO2v
sRdVy/Sj0LLVSDvY9mNQuo1qr3a/6dorrQtomMe+Aux6Wsdp2h5RpiTdTRfT3oCDlTRrc+CpI00v
J69wGg9J5A35eSQqIz0bfecQcm/UEuIX12v4ZkIdje+gtpMnSygNWzwDxP98aWm/1x/cuY3z3wYv
EUMDKKUX2Ud4lrFlUZgtStu8p+m7eP4V/EHSZqSv5jW83xmG/HoeUDiGwHVaUoMAPyRYduI5Z+E6
AN+Qzph+QaSvO5x5VNYpYj52OidVMYp25lq7bc0aoXjJquEN5m4xIpBEm+59/4G7s5tQBth5TXK3
mj6PWBiI5hoXMU126m7F5r+wIQuy85jPo3FF11LU7zWYvtpojQtuR0JvUHVJIsRjIWeQlMsYpJPV
/5Mzq5TZEKkmjwuLR0I1Xr4mw3v8pLbGGQFulNF0ewGBN87AA4altv+gYXXa3BPFbun759hh8eue
2EtRLZ+1r0U1TpzR3qr8uIVGvyZXWGIN76kai8YGrPBW1QdlEwRS1t4r0VphlIJSv8o4l/IqNPTS
ZahaEqn6O92O0R4cMdsSy52as9T5KT+tOkdoZbzyPE7KE9RmtSyxcQqSpWtzxrgAlEjZIXQPSX2a
wgm5t7USLuvqoe7sTOSA0fRKqrgu5eQTLtZtGkzeZNzS63MyODsBl0ZcOX3LSK94Eh3pQJEfdPk9
52JcSYeJDrBJAmBCCsWEuYTFH0MDKHYechXbUEMr71Hnpco6Ewra4jjeTFe2LuIABQpF69gyIGJ3
9oQiA+h3gTvwqg0Eog2lMa9NZxT9ugWq6nW+GXLRtZtssKuUlnxiczoYzmEGLPINhnlCxFUQh7UX
MHp8WV7clbNSiZCGtxzW4YAfBKEZYAm2eQO8crVEN66w5lWltSUPakH0ERiTDYBvrx5PyvQ52faG
GtognYuGbO2wJ8K6pbwQuojsqD5MLRrZg/qh4VW36UdZlmY1BdQqFhstqSmN5A2N2bCU3kNOljr1
P111DJyKS6BdlZwsZNnQX1Jrya/VjPWWvU9M4he7QQCUfBTXxvqDQ6umFUifuzdogGEzlMOxleqH
11WxEseNhonAXDKnSSWBM637BeigJFQO6GfM9JjlnBwwHnlLOIKI3L1Xug+t/V9+O02cURY3Ss3m
UEJwW54XCGT9q3b0iShj+tfKip6qVManmPt27QGe7HqEKFuJjIUxuS5fc6YF87MJxLZhdo7SvLrg
Mpymr5zaspdagnbJ2oSJUHw003KEurs4HXX6vmtz9zndkrx8yGTQ5aXjPOZ/UHMJWZN7Q22vqw9J
hZPa8PAPpgf6t/+qpKuHTrcZtb18Ug6pasrkFbXJutyetedV222nXSVOFhRDsm5GKdIG44C9CbFE
5QPlUZrdjqfW+zoHixV9Eylb6dfCG+RBv1PSNf3Q7lBrVQXqY1OqOnBfy0bQ0Lj28LFaRVy9NDYw
tPFAQW1ZyWR1YQpnRzUfaRSR0thA8ZUfBy/ztF3XKkQREwe123Ae3AlSTTQj+lCXqCuKhphRLw5X
wuhjjo/Lb6ozavUi4Uq5Co++7UBK1T9QK3aB0IqJqyaFjsaXHe5maYeCCn85x6bsGik9k5qj9TK/
BjRsmqhYnbfeQ7dR4fgFjv9B21gxiUidi2oD2WsgmfolDFji7xKEyd5nNZXB5pUmK90NV33nXhVQ
TECMyAtmpduvhl7+4Li3OmJya1B1Kd81dS/5Ea1llU9qM8GxG99p+E5XgQEgak/pOyn8SPuYGiaU
zeTyI9pGfnlF4wX6L5cf7dkQZPUJmiGTXS2EfqiJ2EcuwNOOW1TKftDbS79/NoHiSE8RimBulxov
g2q75dksxQsO+VPbsz+t4Nxvl5V2F9zRggJwxX5eFLkfnHXXq11yzBa3k1/KmYDSoNzzqA7q2kSS
jlAjBhDtwSpFxkyvfQOK+PiD6LqSpEgxHUMlC9mshBbqvmm0g77ZyuMl4L3zum2XyOnGn2O5PGfK
URGIYG8I7B1IjPQjM14NTtCAyI63MWLzi7q1eOx2X7+7FdPY3cRZ3TsjEaC2KMs7yp9h212tnsAn
+tGRvyywMYl65j/QuwoTAyNaX8T8RZVKA9oExBR5+ogiAZzQgbxrDJ03uiemFfyO28l+DppiuSvF
re2kZO/VZTN860tLjPYnp3MrNzt55rQG88WyVokAM4FQcmVUD11MkfSC/NDQsYGX3fOS7eMHf19y
jLKXC60y8CccQKU7btcoa3sbW2L5qnAP5QVcYANxs5q9GxYjQ+RamYrLqRYvumQ+TlpHWitpJCo8
4CS2OoCDAcNBNDfoOcDW3QkYwny0bZfEuYO5SdtrReO5PE0GR8oTsgNiiJ6IheBoekqcdAmKk44G
APpn829RCMLA/pLDOiojZLf7k6yHsXqg63QanPgxyQjJRBMEYFC0X3sLLdVZkIcyEdOs/J16p+Oo
+59VRuAMr4R+7MNrl6sliRAM7SJCalSd/aDPuFam28lZV9tZtSdckT4ypYAAjyIFWfoCFl0upXLe
XEqBkBg7+YTmcSoba9kSyGW26XbeaE/3hEvYGTl0TJiXfY4+EAYSwyXdcb6jG804b7VMQvehtUyI
xqdsuNuq4a9BABr4ZvQQTrErKaqq1uU0qO65zY5rcnT5UBQgq5wnwaaPfLg6x1WAP5QlmN9LRLWB
2yrycqREv4Dll1sDM05o+A0IJrlEtQ+QiQyPgd0RtLYF16lx3ApEXVScUSVWJC3t22gtLcTvR6DO
7WQ4WdCffhDtyINidFkqYall08IHUxYTtSJOEcYr797AssAn0P5Zr69ks3olDoc+ZL66hd29FIW3
W8/V1pYiTMcNVIpM0a09A0mPma6xZSMeMY/E3QxxB0D+GkYxPYZrhj1r9wnXbMfYlcnHRonIwtKU
D5m+rkDG5ZOCuEA+hks8yKfXnJlOvEPUQ3QwT0vXzFV1VGsbpXSptVgpRs7nwDG3WiBbdHIIrHrM
6JMHvPv9ANLDm7zV036mwJtaPkO0gvRc6mPSCjC4t041PlP6H+pEmohe6tOGPJUmWrXI62eaSDT1
3TkT55dWAfdWKyCBhTUuBgByUQZxPWEbynrMl5dWch2gVSkRglbrBEreEK6OnHV1j9VdSbbpcFDu
SBEFqcRuKZccPWWjRJJz+2jCcEPCqfzBZQ7hwjspgiWCBre5IrpyZuu22XffWh1oNA7hQfdpZjHz
nUeIZXwZdaHVkItQKHKN1F/ZShak8B+2sl7/uJtKOZl0vbz5prtQbzogAGcLtfVABHBijxKvQ8Qj
S/VKFW80/MO6RSg3DyYct7o5JHS2KONTcjKBjikZrboPzhDKm660TV2YSDKRUlcnasutF/KIsxNv
FSk3vv4T5QN5i7RGC/GsXKCt3iOa+ryFbuJBOVAPRds38vv/gJErBQdMFzlca+WPTpX8t4Pbzg4K
3abB+/1Q0amPPDQLJQAtuFQywhRGCrdIa72UhAfQvxzqah3wVUGDGuUea7VtUrDUO6289ua6SHKA
vJhSsKKMwugI5VQbYXPgeie2kCcxneM2WYGso8D7kpiFrcNfD8iV8gaw4mlc5M1YmaJ5MUEFm1fR
2HONFdCH3s1DLcGHUOb1URmvR7I2eE15XJOfZd/D6N3iFM2I9U4SH4wwbojnpEdyo0TWnL/QtZCp
Iif/Yd+xqaJN4oRUMI8e1cGAUFOWG+4Nh1FpRddO98pg2GKwN0aO6PNiSyWP2uzqpZt4SnaZrvI+
tSkRSmzDlLAULTm7+5aqBgPG30sjSoeoeRpqF9Xv6uBK7fQTt5FSyFzNFEU+Tg21UbY3sXFnqSQr
wHecf7QyRq8LtNr2apka6/raGamzyLltL7foJ07tNRckIXwP7dzXahAUH1K6qrZPMcSo9hWZOUf+
gIlM3l5V7jKzZi+TKSSEThwwm2Kq2eAVvbH1AEfTsXiCWmJu87E1l8hi1yOPMyLvpGBNbbXpKUjZ
jXaNOVvYrJLQZEKjQforV1NAVXIbayFvlyuTqs95Ti73xEVsMcyVRpGFfJUE6YRYomeNXNAOf78b
5PyujgKhmuX1pcZHIZfzlCoWdz3wdzF/sMSpvTyGlBN99+irEEfLZi/vnTQvRSsitURUT0CEKris
f6r+pQ5AxoJw4JGYF8ujRjw6swj1IlL1tnQi/wAU/DHWAdHa/tApUSI6I3mJeqfAvFjT30O2Wp8B
lksL9w+frhIScRaTe319wJeuaH7kh85H6RF5TDklquGgS5gkGq4QhQgkcPtLtWvedMmlSfIhsC+L
vZiX1Dfkeqj1e2ogK2w1WWYDFw8Wj7wnyknHPtFDMu8Yfa95Ox2O6/6xYvoWeFCmaiW7HYZ8eFCK
1a3rpHhW23306qgiUXQUg+Z3ZS3HFOuMjnHrpjurqdirXHC7dROhMEYiZZ963gtmITWGGlrUKlrV
D13rvkdL8CrylOt6iuBQx+2bukk+qvqo5Piz3DYIlYWiJytNNtJeh1rt3IQXSjhUiriFDZVtDhKF
QDSVE/YspPjLmiuSBfmJYG5Je4HlhemwANWIC2pM+tP2UYYX+52Wy9JZll8o8dfF7K6kCITWeqJG
JwneJVIinkul6vXl4Z/Lp1hLJE8x6qiNcasdqH18Kx5ime6hxPWqLKDVmuohCnJK/xxKW1duMzrT
l6wXPPbyVYOqpr1z0jLntmUqY6Hud5ON9q1RL934ut7WyaGgNyaTooZsaieFjFKKiCUpQr6mGY78
Qq+2Ndp+YRCeGdARG3KYxUdlC4k3IEz2zewNAVtHfZbUmnK1P7D2I/44IidMzmlruUPxielObsxh
LssLHpquvKXWSmOEYig5mmGMyiPAYarn8bTEnMMPDlj3qEoodIH2Rbuu3EQ3BUFs4oDcTU7uWoau
H4ogAen2GlHT5enTgmco93Lv1ytpaFena8CTWTg99XJdgFBAJa0vj5Y+Gc9VOOD5o++0b0V1yVmr
7qWxlVuYql1fqCAmsyoe1kp0qQkCM+4F1zyKue7X6dlIKfJyogxry1ruNosAGWIt/Koct8cG2f/i
PWEXg0Ima6Vb3JTp29KZ7KEuQVHb+cehQF3jX1Pbn7wQi5OVjOZ1CEAqHzyqyON4zP1hbd8SuxHT
csLBuBVPHLWt8uQ3pOyOv/ZAGN3wZGN4ASfrbZsTnJuY4tB1m4LGP8lqlPXY5xCe7qcWUVR6jUpO
4u/XdBqd23qtRflcM4z+6Rm0dZ9Lf4ymC6zdjb5mXq0+5XikU3dibsffzKbtxBOuuLi6xhOfDxWV
g6Jb8NwBf/LOQBDcKzW/dHy/dIytS2XHq3lthDlv9zaAkFMhchtFvbAD9gUJ0y9yEzcS62HAIT2e
zHlB/+X06XzXeZMvqNRwvrMe6q2uZwxeTe5f4JxEgGDsbRb3YVZuZndx+2gYaJaERIBlF7ecDXLk
MmGMjwb5A+V6RJuLov+Q0QJcjINXx3PhEPVl1k5At9YAF3cct25ekTqFeT+Ry4WwzF2OIiNTKD9k
pLaj306ZH/yTyWPgYEZ3Te8hRmZsi4ORFlMQ3QENygb/4EyWuWyniZ7V/K4UftW9CK9G1RJNqTff
4yIdxQWQr10TxlaaNxk4CsjOuF3eNaTJNrctFU/3MSp7Ydx7AiTit5BJufnWmL6fUwPF2Lp+rTb0
TsU5HZfJnQ49MvOGyjCkgFe/nOk5rcXyKzYU2lcHT9OXdnUzQ0RK6j0W7nSg1uhv2WEeA0d89Ta2
Vyl784Vqm47nUYXDwEoS4wFljO2/RyTDlTl0brQKhySMgmoQoQI0obK18tybRNJO10OFmxTygZqW
DUQszKta/K03ymqLr1wIGdaN6deQSjuHA7VFEom0BF4VVNNWIU6Ky67U1AuAieJRyYnVi+Sqf8ns
N7E4q1exrC3gO5HeRFdH9zLyyplDnjCeg3g9KZGyXnBUyVO1SGMgQPvcDGqJwRqgpDePI1B9vkkA
+oRIGnvbvC/x1HZm+G5xt9oIz8Vg0bzIskAekTYLpd9bTx6VQEa8b0T/dWaTm6PFapnderwX4vPQ
hHH9mg2FH3+fx2zGIGlOZvVhKAcXJkMvo4LVt1113Wn/K6Wuz9Y5o8LsleZg0wzqy+eAlWw9C6qL
Ywjxz0gW5wSWVtYnCsXIyfZdScKXtNFw1Ngz6gdvzJvwui4D0szYtAmde9daY1Li86UbTe7O6HGc
6EnoteaeLQXu23e+U8fbbyMbDxtpB0LK6YgzjHrB2RkKnCEvdmnnlnEVfZkBCvsY9Lx80N4g9bGi
6T6leuVPBl7KNRURMOwsS8htPLbNBJ16qUyvOY9d27UHRFO2gZWNRM6nZolaxE/rnORsAbywuMBA
6i7eMKflNRpW5EnwAIII4XpqfypMozWfehxWp8lrF1pGZfl7gXn1GXh3cSPscPzG4jM0p2Az13Mc
eTHenTXlTcsgHe4pIk7xpZua+W3KqMHdcK4TH1OqmE9VPjl3YT5N53GOeBAH6svu94YA3/rUk83Y
XdOpXL51LpKyQ7jZc3ac+7F5bZMGPsuKBuiEqzv41GFWvgeJ6T4AwHDqwzbn6Xqxvap98r0lf0Uu
3r5jdiu5y7mbwtKrnC9p0xk3Qcw8j2N0nW7s0prxYnPINr8ii2ZWKxsx/MpePrnruflld4jF6ASn
BK3nrU31+zvOi+UOLmeK6qOL8KvQguDiFU1vv9KCKLxHm2NejS9uzq1jSkO7PXRdRoXc8if/mgTs
9A4ZbS3/1vO2rMDkEiY5YjC7f93qCgVSYvsO4Cz6d+goSgAeq40Ry87N9pHoBLrFdVDaxSnngETf
rhW3QZU5p9xy5oc8TqzfQlMEX6EOZd+ytBjvUD467+bFYpRFfnyJGttEv1S6d/bcF+FxoG6/HGwz
7u7AVIjfWdtYGSZMS78blltf0oTnjqPelxHl/W8x5yECmef8fW1G1WWwh+jqeeZycaDuf7UrO32O
M88/elGRXWZjiz+mOdqdYLZLOrGjvRzBobRPteswpWZGOp1Q2FXt1amC7PsiDOtTH/bpci4ms/uG
9nUJTigbKQC6qTE1h6ZImFligIbHtsMHScoTRODSKJqncFi6/myOdlWdpqh2EJqa2XTFJj6/5BFn
sVOd9ObRduMJYcji3ucweh891vj7LRnRDaar98mq2/Iy5jHZ6ZD6byGfJWgih3mOb9FujsmZeUl8
Csc1eYD72Yfnhh3chznJ5u92MySc3qaQjryTN3134os4nxwZ/PneXAhAohOdh+axAY77yNtiWk3i
7dJOQ/WtNKANf87DidBrfuMSyv7APzPWzJfaMOv4xjQmf/wSrYiZvMdwXgIchRy/t8j/7IXcoaU4
yh/JkisAdQS9CNZpoGJyMsbUHqnXiNhyzttKKRif5VAt7/BDFQPBSVhIbpHnNNYtdbTCel1Xcgjy
YxjNofec4LPIx0Ng8bQxt9iUjIfTQoJ09c407QpaEopRkP3VqVgNP9ocLICE9eXvMgIBUBINnGjY
D94BzmF9L7t1PlV1PAaPi5mbdKKFaZoP85rQ2q0nfKxXe8229wL0SHAwC69/n+URHndiDOw06hAo
Ikk75CYN9psVO50gS4Je0YmskwHDzJi05i3DoHTe52PpbTo48f98W/5v8iZ09kX/j//mz99EQ7Um
SYef/viP65t4eqne+v+Wv/Wvn/rz7/zjs6j431/+yGP2rRM9ooKff+pPr8u76093ehle/vSHcy2D
7T+Mb9368Y2sgmH/DHwP+ZP/v//4t7f9VT6vzdvff/lGFvMgXy3JRP2L/qfb73//xZYIiX9lhMjX
1/8or8Tff/n0tn5L38ryrf+3X3p76Ye//+L5/wUKL+Ros7NlyPv55W+o+PgXl39BAh+yTFk4bXBb
//K3WnRD+vdfDOe/yObB92diAAUhF9lYI3qBkYB/s0x+D9Vr5LkEGAF6sH758fX/dBv/57b+rR6r
9yKrh57P8yf9NyEmktsAH85HQ0RD7WcEjZTI22R7xIcRPfJlhZNxYC/lnAYiYP8Dm+PPUnP9VsC4
gsjmf/4e+fcHJF1NH7iCahSjflzBLBgRc1pQBoc/XH/9Bf/4hf79XSj1o0g3uWp4efZQoj+8C7HF
K4pmktNy+H8nvwPHWBtJeP1fvwueKPq4kedB9gokh+QP7zKafIe47PAcrMt2U8WOdewxBV7++l1+
Qj7JSxaAIgKxgTo/8Kw9juYPbwM3Bss8mi0ykNfv7fjQ1nIicA8ysiu3XerkwV2DWlGsQC/H+DRW
5olV90SW58EEIbCJ93ZjPgZb+umvP9mfuR/yg0UuvDjXZPYJgTn9ZEEa0t6r4B0mx7yy4mM7VJ8E
xFJs2UjoGUnrKe6z7D/c2X2A/A+7Rr0pNlq4LvizfPwBf77oMOT/H3XnsVw3srXZJ0IFTMJNegBz
DD1FUpQ0QchQsAnvn74XVPe/VzzU5YnqnnSPKiqkKhwk0uzc+9vrm/qIY953y8w5cmLCqlX1zuek
7PYkjutgwt41dPJsOlLjUn3apW/KxJr3hJ0wvi1uvQAfnPD9sdDfriHqB7+6sUh4sF5PSIPtpC/o
k0pyQSVUYxxXFjSmmq4EdjZUljdo45R6LqyED6WM7oaEOEc1MuvZyZTFV5ERXjkZsd9qJzG2Z3b8
4uKAZQduDeDOs5w4/TKspnLpCH39QIfvXOK+TECQkR4Jo07Rpd8aqS7PDPfbhcRb0QzHtkCURIX5
9WhPlt1P3YxOaLERuxpGWuybWEzB+4P3usfr1zflNgQfR1U1i8vcyULC6Jp0bmokvmKqa8gFeA5W
FOlBXRkNHQCZfWYT+tO3YmLS1khTI7WGk4krBN0OZLBYUUlh+9OmdqN6hUs1JZL/gwEEegljygIB
5GjG6wFsiyUnCaIlwOjX0sO2aWTd6uW52fcaefRrBLfLCQvCJn8mxMkIaoi1k4y6mb8Kt7xJJ3W+
tUlfhXnqCJRFtgptMzV2wyZYL+ivvY0yTd+tVGi86XqMwmS0p2OdP/QJvT1QeuRdIt3ZT1GWHRo9
+0IVBSFHrAw7oUVrqDt6d2mWqOcKUFDeGDc1yRHHOlLtLc7sf6+piX+/mrUdS3QEM0FO+0DVMa9m
urMSvy+MzVEZo3SdanhgIyTyB8OxAgXCaU4vx5lZ8oe5b1FMtZA54osiTpmYegsZnJagxE8WIzm4
zbR6ypBVZ+b+HzZRjl3sv2l0hdVqbH/+2+5OJFu0pR4lPrgRg/NqmffrbERBObqWTwl/k/JazZmH
/mlMQQUSXLLaaK08eWht9kANCyWhLV1If0XtfaVQen0oRr05gExPnweD9j3HLtPj+0v9D4PKuUyI
YdtYxJFWf/26ZHuddVrSzcQCnwylVGa0k8055+A/LHCXY9H5dUgQRJ0scLA/hWvQNIHQXrX9XNfn
g43bUlBD/z4zPU8aVNm1CL6YIq4NY9awHHvb3H77gDreQo6GeM/LW+1LnRYBCbaAAk22n7aGT6vq
Hmg763aKU6d3S1s+0k9LydJydLzFnWJfNwaZGx1te+WU2T8c7r9/HHafJow7g93h9Y9DBY0ngMaP
Wwczucf2WV5HHVeg9z/qiZH8/4zBfx5z8lUriz7utVcFlVF3CbVl4OI/1qavrMv6LVej5Aj/uLtS
q3F5bFD5kbHbWlSGZLhP54VyRht9p03M8FLsno+IP4edssjPPNgJkZfF96OboTy0M/ws0B/vZCYB
Awzuy5n3OD2IiKmJg/Vtr2bpW+7JcLExL0ULUdTrHSd03LT5gd2Niys4toYBpdVvfVSmxDs6pu3k
LSDXTZ2GQnPAx4GGgqT4XKNq1HzB4tW8WLPjMM+lvXhNZWh0CmJS7VEO1xp/cHuyxTnivwFfRjDF
+I6mhQh00ZF+HeIxJm+VZ2dOo1/Hze/REy8IaZOOcE4K9mx7Wzi/TdZmjWCJd4vpNaRmPVrxps+8
VhHOaeJeEHVUAfeY0XddtQ25FU0fUhrASGmjpJeKLztTnNmJ/jDiNHmq4A8tZieEi9c/qNOb2M3F
YhPzVPPHwjR+Kg0sqqVZ49AS4Kve/8InQOhtpsJb5M2R6zpIO083ddnnNIixmGk3m/151K5yyxp8
LECwdBpku88JKL2VXhe/xc8orHIpPMOdzyzLX9SE19+BJcGmT/zK7quersvFoRmcG4XjGbqsw0nN
40fAI71PuD1cDUm5UuVYt0xaV10qa0+61W0wbMFKOayxR/TiOtNQCUu2D8o6F2nbbJl54T6O+dgE
vSleaKy/en/sTjdVrqFbkV5niSAjgRv6+lNpZmXU9EUongU1bueWyvcixgskR5565iv98UmmQMZK
szjXnpNopm+gc4/NpHi0z/yUkvQYeNjJR4B+zgN4W9CvvoNmAi7EAZfjgonxK6r/bT0stFBqZuvG
ftpo5uHLcXYtc1dBig5miHNnVt+bua7ZALAdpt8WSeMqeDKAazIgxIOE01P22otkTHy3EPuqDp2i
P3dRevtmOLDaQBO412t0op4sLLduZrRUbFaRtUaG59DhEWpV1NB/Yrb3uVOsl1oC5ur9OXJi98v6
YoGxxLgPY2hG3HsySahpqKDtyhyUSxc46vAImOi6GmnCbd1LtM4XuS32mAdeEdedWVRvZg3LSQey
wb2UhAblitfDWyzIFN0JnaqRAD4z6MD0s87Jibync1/yzeBukB8CQxPuhk7qRHv9KPKjfWPrRDFF
XOrB2Lpw8ebaDsu6U4I8M2fIXc05fPgJl2QbW1uwBBlgvCqgYZxEGqPeSjMaeoJgLmV7Go4ykt5l
fNFMU7yvctTAwJbszKipCvbiqmmj/pYCsXts4/zpzHfe3vDVwtl+C9haHONsxA2nC8dJR3CRfEN/
7mcl0CnRdJ7bDKpnwTqhNGOjsIhG9ba2gO8QaNKEQT56OIdq2Wbxq58BP3iD9wpQtkxz62RJqZMQ
KjWB2leIru/YSupri9L3ruW6hdlL/COnu3uftFMa6Nms3VpR3e37CeUGmQPz+yyN/a+B+VcS8l+p
p5Oc6Mm//q//mtp8lTG9rV/Kh759eemvv9b/HyRBCaN/myNvkqCHqvwxtF+731Ogv/6Tv1OgMHP+
0sDRairSG6YucJ//yYEqjvsXjDUVAPN2HTFJ6vw7CarZfwnQFGwpmiAtyDf+dw5U0/+iGxDbAq6F
uEaSHPsnKdCTMJ6Ujc7uTNDHrcEQxPMnuwebNlZ9BAO7mQJXaFBlEmZpXvZqdo9ySkCOnYMhsoAh
O6lX0kU6NRbNcVI/jrPC1hoBXCmlsZNa+uG3cfzXjPo9mfkLv/GfSc5PgwlIRQ8WEUHSdnt6vdug
6qYkJTBvXTEj/lzQrqz6isyhnFC3g8E/YTcIgr6TR7ta1eKKUic+XGRUkqMaKcvDmi51yC2je6Te
1JleV3UiEIpWHWptWu/0HgtebPCS9C6rVrpPuzYSo79WUv9GX4WKE2cVRS9YSLhtCBhfRh49n9qV
IkR7Zgs/RQlvr0ociIs4X0BDh3KynrukNQCxztGOo956nEtKT7so4vIfNZp9sNIhfUg1GpgdJVf2
rTKkn6VZK6gZloT+NVna6bXS65RfIlPbO5Hr/CAK0/whrsP3P4q2/ZKTj0IyVmN2/voHCfhXkXTi
NPqoummyh2Qx32XSlk+kmsI2YVqYljHdji14yDmZ2x3iOHG7urVzzFa7QtHSY04YUQvEZatKL611
mXZnft02W1/9OuhVhLgu5KSND6WejKNVcW+BrWnu6rrrH/Cf4UrqqBD5tEIeYEGMH9UlvxVFE110
HKdXZjdpZ8JFZ6tPnP4IJBWCUJHfYWMR+HqIMDUm6m9jY2d3llJc07IZGxexdOowE/mnOBN1QKfd
gjw1a7EV7IRP5RY0Wvy0Dm0awJ3XLvNm1UM0cuqVYg572LSTb8DRoXQ4Vh+mrqxpA1GWgwUgd2eV
pn4HU2Paz0JDPJJ92boT/LZSs4+IzKk3gpj+2FH3guU07osJ0UCrTI+JldTXzQRIBInNujF3h/Qx
QWVMqBvrY7kfK/trhsUhfSjoE3aRosOqs8YRPmI0JE9SbQo4BupVirjf8aYRtopbCuJHEInjsSI8
wEtq6VXiEdN5hujPBSejtYGfYYrUK6Aw7UhVh66WPdImMQfAanXNyxXxfUIb9sXR8uaA61rqdVpv
BYZFwzMo4xkVGy73UzgV9It7KPnli6IUmk/jtelzmyQXzs0aiABZYm90m/SjmvULfu7WdMAFAoaE
1YobRRbLZVw7y77Xh2gTg6VHnIqqAy6G3deIfFsmUXqQuOl31FXkxZCjYKL7OYONX7QUhqubucxl
0M2NeVX2Y7avrML6oNHcGGzsq3CxxmSfLFp5RQievLh9kZNCbEZEovWDYfZFINvxE10kLSmnaNqr
w7J+sgsCYwnFD3Gq2wa0SaQJNzPX/QJo6LPjTHfrQhbLHwfTeKwm6JaOMz6mE8izIHEW9zGD//wz
LuipuJwV17oxDInteqdpYIfKOByVVZbekjP2dCHPN7EOyM1XINg/WEs90iuFRbcJGW0/z/3DIokq
UClGHjRAdHPcTUFHu8NjkmRugOc62azFwca6AMsRuhiQBrNeJbuGjsFjNHXpi8a120cvUYTV5Hxe
gFABU5o+F4mrgNzoJl/OXXJnIqui8RduRMUgr7k6hVZmRXtSvt+VpYfNSFl+Lqb2Nlr6b1qjY1Xk
kmmhKVPx8dEAORKPoakkZlhYfROuGXF4ykSS3axfjqtyT+XhvogoLeedE4jWGo5FjuMPqzHa4TbR
/8gL884ky7ufmuRGokrcJUUKFmS1vysjBe1xiku8eB1E1KnMyWSkfDE9pV8KO0To1ZEGP7HTL+cx
Sn4adAjdsNeoLsnTRP88rT2VKqA5Oy2qxgNERay4q7XVgkTEy7GdWhObTveFo7rzOgR/PnNygqGX
gwXJ0v6RBI3roSkRd41hhuWyaqGbFSN9X6ZEr0cX35WJLBmSRpmCstTs+Qv2t+43QzaCVs3E+qRg
SPKlLg3h4UCfXgHqVg0gjblEkBG7ycHs1g8VHNibWXPknpSEdes05felXp7jrls89jvzqgO6dCCh
Ee2UuhIfW2PtHoC6X6xRsV5UUkb3Of1oV72coMC41kFbR9z0osUqPKpC2SHHiBBDycxJXUhVyfAz
Z41+0VVr01EVurwt4jk+kMaw8WOfYt9YsuNSTUWgxWu271vDRfyRzfUzkFkDVOfEckPSMtAy/FM1
1+mmEm27aYDLNYRUv6CqsfLszoW5xoVI/5TVy1UbTfYx6djGHGO7GJp2c5GgBw+RxmJg2yn5DSg4
6zk1SQQjs51LoPeO2Dki/dy5mZ+3SvJBqZ3mRsRxcVhHcGmenMoLzW4E6vzJfZzKlQ5uButDh6om
oFCHpYWVEEKpMwg/mnKTmmJleovu0NhVdvoMzEVLAw1FXh3IcVjvM0G+o49H/ICR7rf7bG2sfWX3
7YVKR1qgpk7pMyekT725ij0lLizwycV9k3YyaGyZHBEEZ58QI6VPal6qP+t4na5dXX7LVze9JCdV
g4RRzMc5Q6JTxshBtCn76VrNA/J++obd4dP6K6JK0CnuEtIR1+g1ymNeWrZHTsS+bmxtQEw9RreZ
Je/l2n8EbEVuR7MeOKaSC7RBWjghkzwWrrtT6c65sFrESlZ3ay+mEU6LcYMFruYpXWWSFGzbo13L
IZhFox1yDGcvRbxecJ26L7HI9VKHMlVlTRj0tm2v3I9mThOstUS+gaFvoLYpRYMs+lYukR0kHeAm
2VjFIV7i2Kd/5blt4uor9MT6KcVTNEzFsDXcjfAA6UXdpzZ8nrUQ2WVpkaI0RGIcrBwSd0KEHs5I
Uo8iaex70TtJkKzohWSBfFOXUOwKpxW3UKOawqdXKadPPh8PCk7XlxUR39Pilg9ZIu0fs65cg0R7
otNt9rUlumvGsQanV2Q/FyGHaxy25XUW2enBmYFX2Vv7kDfOqfmChLz4acfDdNOMQNrbus887Bln
b9RK9W7O3BoTR0XBL3IT9q+erdSZfezGaM7pP+vZvjTD0QdEyvPoXI0xPaRgnFAyXWLMCqmodGKr
9JpxUUUIHlHR9v04V6r0hm4ujIcFjiQF2jQqymi/Ir8PJiUtdTK2fRt7qOrdYk9rlPxecjgV182Y
TfalJY2GFmanXLsfEByzOkhN+i24E1t2hWN2DYynnklNPtSlLa/A+wzsT5DpvNEy+x6vLaOyDnHT
KahkNV2NjyoOZ9ZOn4x2uh/KpUG9i8COkAfPnsvV1bRrTUzxzwF7z5S0WTI96BXx1Q3THDWg09b7
bk4Qb7rdfGPTtTF4OjDs3FuGyKA2EWfjle1YugxWfemehVZoT0OL3ZcYx+KmLh02XRwbNpcM96ua
98ahtSsjpCBvdyjA1s5mwdKVFJbmMPDh1I3fDyHfN4ZEhMO6FLqHJeBSU7O2532kyZkbvDqiOG31
aq3CZOniFuGCDTWg7/vsyc5FocB9G7ZKhhVTP0/z3bhA/2OXUS8RlhvX1GC1q2Kqos9Y8nJV6XUb
T67RHqslTBKKDZ7bZt11PNei8KK+ji4UqUYXuU5pKLBICx/r0poejFE0F/owtNAg1BECJf08hxYn
0G+MAHHaUEY1MWhmfaiaCp4PmRCOMTkRPc3aLoIn9A0pZHox0OwBQCtK0ztdj4znqlaNL8TaqNDK
cf2mGPYa0uVWYoemVPYLjNkEwlPaiQdbTg9t5Hbcu0rAMm2FRjB9RkcH3cGZPUvPbnLFfO5QX1Pv
pf5KKEqGxdRncADdh7EZjauqXPqrdbJXzD4bqN4lSHtPt5ryQ8Qumx0ynf4uLrFaVR5I1ES+1sRF
kCnF2PqliYTR7yszuwBbHWWhoNVbXtXF2oOPiJL+oOW4n15v3VD6fboC8fBWsCw/0LMOHr3M1o82
VppL1RmHACcNeWxrvfiUuKVfWZ3izasNJ8q06kd09JhmF3Fzgacy+7uturcK2K8jcavtZ0tNzTVb
oWB4EI5HFByNqaJWFejQ13VBA6Pr5ddpmrpvOLcvnxKYP0dhN90VplXLD5peP8/5uDXLr7ikJlWN
ZXvXJl+stOICvLZ5HKhrr3/NQHUfoY3H1z2ZVFpmxqe4ac0ng5YKPGbj666c60/0xIIEnokW6KUY
qq9Kn1gR9+hCfSodtjUfaPgEX7IFRgODLZkzsvtF9kPW8k4tlOyG9Suva1oWM3oH1iX2avIagaJJ
g/FDOfO4WM5PiUg1kFN/ATZ2L/NcvVDRX2Sh287GdU6IDI2t6RFZUwFjJMwiECQr0IyUBf00c+fU
P1IKW14tQS12BvYI0OQhATrl9MUtkAapTn9vRDH/SZk7IxTUMnrOAUFmVGOdfg/AGlHzPMjbBdpA
CVgtKmyO1MRuAOdiDEEqGfF1nLryCmoD0aejBI1B0UtrXcUTNeh6ukpv8y47cu6yy+F/+zOFEdqj
9Bod9zBYorfpzO+BLc5oLg+96BAAF8ByNd9e8mYfI1vvjrWou2vG/GepplB73MU8GBUKVnA8YQvj
wHPATk2dkRwV0+3vkdHeTz311zx3nuOmWX3RNQSTRvs17mLMvTLWlznW0WM0F/d5lmvXs7TLJxiR
jSTZky+f4BzQ3lHQ1A+qEnWvVRQzrtPVuh+7PBiWSfW4L/K8Qqv9rJ5oSbe4o3aDk8AvQuEcJcRf
gRE7JI5EnjH5DZPAi5KSi28f7a8wKCDuZB+LKUHH2xByEnyPV1UlkwMhXX4p2hjjkH6eHi1THIu5
v2q1pnhYUNIBp5FIzWuLyxzejeVTvVZzkMz2iB06WizLQ71nPPRYPD1PEh2wVwoV16e51dvLRCxs
8jB5ntHQmjfzxtYEwG+EHcTKzxvoNnABmezbeu53EFbVQFSW/VUd2o91Ydk3Vh5l32Quu0s5uVNo
NnlCyNod4yJ7EIqTf46SsTH3apHFR7c1su89sfIzZKhpl1pT/JHAVrms3EG7quU4fR3Wrr1dl6YL
VCPlwOWX5cmx7lNDhB3aZYqflf5dneIR7TUQbnohLXv0qS30R1HY2hUKcR0JiFZdppmevfxKn/yj
JO7/jYT1VZ73vwlmt1/zb/3s/xs6162k999lrnty1d8ZyZdfktlNF7v9/b/Tu7r7F/oVJKxbhVVH
rfrv7K5Gctc2BJ/D1FVSZVvV618KV6H9tfmiOa67tfZuKtZ/J3cN8ZcD8Zs/skyHYiO1kH+gbz2p
StlUhKi2mhQqdJSnAt3X60wUHSZpqVjUlSMYJBfRbK23rtokB2V2e5xG2uFG2NN4X8eGsu+HIT2k
Y2UefhusP6Rxt2f8JyX392/gMoGh6JY1RLb7+jfQiTEZktAb5YvQDiRqGxrjlPayXmjHe/9R2//q
9FEONqGbvpZhPa2EzVLpTJKTitfatR30emPjE9V0Z+UEv0SNrx6EwnZL7wk+FnnbU2kqPTvO5Ki8
UzVHJoFdNR8of9K8WfSjBZxXZoKIoYFf1qB16X11kZZyhByzfDfNJbtGD2/i/QBEgKRWWze+A73n
MV9ImhwmHCFIZU29sXLf15IOiMAIVJl9IM9D+nNcgBGTgcK0ya3680w7T1jVKJbCudCwcsd5aPph
E2KH3bxlLMYs7yo/cexUJdqdzQXawxCNnhZb9SU2CiTtAJtkkT9MCc0FrbrW4sJOlS45UyN983Wo
WdBLsxUzSIyK00rDTFAQ2Yoa+yS6v1vNHO+4Z+QX70+Bk/y0vRViWY0W8SQ+v8z+k+Rr0wwT4Biy
YnbcaQcF0eblEs2CXhrNeXJH4ggNinDvOeASDm6sabeTI6mDt1L3cq0fAmnAnqTbSSOhyWT6R7Xw
7edRAkdGADIIlbt+Wsts9bwvCrpZfEgCgLSxDlG9mivArqE3LkyKTHl8f0B+iTp/n6s8kR0Kfakw
WINkpE/Wn5yRmEaL4unVmD5pMgeunKirPMRV0XyPc1ETtYlRPtt6UpPfVJP1ux6PcxaS1hweBf3I
dQglavyMcSmNHkYCEtkbQcCZ5B+EkvlZUS9fnWjVk/3G8s89tetwBVDrmt7m99/mdWr91/AJCz+E
zbYV7cxpdX9Yywy2XMkcUuUTSI8ewE6cBkMvrmvd/fH+w053LkYO5TnIZvZiA5n7iRwD1h+xpYHZ
gciBQUUABPeSMbgtlcg4UzQQr+vKv17M5ROhXKBeQFl5K/j+JsjA6yZXrEGJvHJMIY9jOuICDmat
h6AjSfRvPsSDF7ka2ecFePzLinzjbo4Xx/ZlWWsm+gay47vZUpCHa0mSP3XubN9ZmZ2Yvpk3hu6p
/ZibgQo/BaMHdylu+jLBrqUa6Vv2Bc1kYJjTcbwDgtQKbzTmpAhHXe8VaJaduviTxBEaE4lSv+uF
Fbm3/KGFuG4xv82mU1Se6JX6oiqhKHiSMMjyequiI7RxuYKEaW6SVRoTsJd/156JE/7cxnGi7vp7
8LbzlEkh2JXNk5qURZPyMiMG54bljvRza3US4s/k3rbukv2Yi87cmBVG+62t3OhTJ0vrDmqMdddE
Q/6dpnuUAh0Qg/D96bNNj5OFx6mnWv/6VacCXtzoGn21WqZPgv7E1/SaoNTR5wRy6zyaTzSUt59y
0LuaFwkzm4OmcfKv7/+Gk8Li30PDnqtvAk3DRrvwel71RZuPhYnNGf1rICfNpRwvDSWq4GUhHFaZ
AAVJfd3Z99yugk5oZPJN6rqt1UT+OpZZ4TXxiHEBnZ9PhlVvXaeptYKmEkZ7ZnGfHhDbevv9t26L
/7c14A5j6kQxv3XoKNmlhDO+MbnVmc/yJijajgiq7e4mhqP+7pzMlq5dSBsUsCLhky/fGsuAhZfU
y40wk/ipigdcbQYOAQ7ZYm58xVBmRBSqOdy9/2neTg9+BqVtzgF+Cvqo129bp7MVRw3uM1od2T6Q
iOlDu7bxsZ4n+0qacqLNtFQDnLYM2y8dqz3z/LdbKfGlg3zEQBRp0pD++vmUdEwFGBxis2QddkmX
NVcm0EdqgWUOoZQq0Jnz/08PtAQhMhpfB6nhybjPpH9GQ+1iH+kw2Ej6+A5gOLhczx2Y1d6WZ06+
t9OJsgHn7KZ3ZIjNk+27Z0knIF3hMRYNdRJtpO/Qcs4d6H98Co0vpom2gyV2ssAK5LttgRLBT1pX
HLoJzxIX6eOZIPqPT+HmS5cI4cebXqjJKW1Ke7yL6zYLVjV5Eygqj3p/Sv7pKbYOrJBVwbblnBxC
MmL3HwXaubxR1kCgmg3NPi7OLMA/PgWhGofDJtM7HTEzxsbCmVjmdj0Uo2f2RnGY+mE+Ix/Z1s/r
7ddgmbN3GWx+qONOPr+qkza3JB9myqcJJ5TZ2NX81T0ZEPo10HJ+dDOBCDkvjTMveCJY2zZdNIAs
a9Mh1gMCdvJoVrCBCI0gDwCBEaow2B/7hh6SIoGaVK3QaisYAf7aD+VuEHA5KdqmZuRHUVqdWXTb
9DsZBYQzLklrLqeOfno0mrPepYkYADHUQ/0VR0LbWwxRU2Fb5sv3Z8+J7mF7bUF/A0vcoDtTo/vn
9Y5CE3I7qwKZTEVu9COr3e08vBlH2+d+IqBYlVDSdzTpqBcmACXbc4osuiJPh04TvV7yMYv0VDsC
Ys87fxYDdhOE+Kayk0NC48vQDqvmFdNi/ijHqnERKSwR0ee8GJdlaVQvEW/LvaZVx953G3xt9sKh
aHvmlHo7omiifgmY4QMRVuuv3xIKYzItkU4xdiRsL2O6H7GsGA6rYckz6/HtjonIj6AQzaVquyiD
Xj+K20iBoqOPPEXW6stUkdpW+jjnZuv+pA29PxNHvX0zxGRIzuhiwtfedU5uCq4JKWGly9BbFuQc
mQKl3aMIsZXnNPVcq+qJIn2bLbzU5jRHahmprnNy/mA7EgmSpRFo7Xb1atUuL3qnA7xeF9FWTlB3
U2HYH2Xh6B+Gzm3xysnVINfMc/rZtxuFBeDARqMn6Hd6Y+NujE5K6YNpa49L/azHaEzTuXU27i/i
MW/AlOZYFKoZaqk0z8T9b4d829F11G1ciunxOvnC+SLIZw8MeV/nws9W8gYdonY/UeZzA3667W5L
Umw9u0K3uAeeHodDJBOoePTOYjr2HU9XJYhsPf6HU0jwLkKjdXKTeuuc8icz1rZqrRlQp2Q2ACZK
9uNugQxwNRpmdeZRv+56v29tfC2EkzzF2vJb+DS+flaWm5UuK7X261WSLlWwZdkvkUG2a1zmGada
4F3GYVVncz3CFEU4MBj0qAYzWHcziDP6XPxCNk7hq/kGnqrbsrmCf0NrdjLNo33PhgNpqQQAqfo9
Hi/PY+FCWllbgEp38dDk9a6oZH1Owf72Q/FeFtdcFj/agzfvJeCYy1WhMogHx2FWFBcTJa04s439
afiES07AUslTbtvL6+GjfQtmY9H2vlmOzee5SCAskNZSoGlChvsMWR0bI9UdhwfaezFZwZuNrYDP
oX3CUwqYxijE6k1uSpBgUiwrUnRieYv8ntx+ErODZ65GoYKsBNCJSKWu6FR636OAMDbzo6JV6zP7
5ZvQnikBdGTrmGRr5kg5eSd3SnsYpxkdI0X2qLnwpLppsAhpU/tCdILDdzb1D3Mt08ctb3+FZtq4
ff8UfPv1WGgsMJ5vcOU6lcgPsrDHIgIxhe1RgR1rRPIkXeMzb/qHpxAIblENXSlIY08OoXjsMbqs
ShpnmsTwal3Hww6dRPj+u7zZo8nW0iKCnEc1CNSwoXw9RyjRELRrM9UuvZueEZW4P4fULjZNnvOI
fRQGhXjFz+i+3ORbJMkrlPT8NJ474CZ9ZsK+ueULPit9JGzVZNRp+j25MCWaxDKtNJFm6B/yyPP7
lQZcOhH85dyTtkDl9c7CBsapZBLOMz1Pm6XqxR5lTEkYaU1lDlcrPgTSQ2VJ7pIyKq3EUzKiQm5t
US5hrQ9WFliDtPU7dYj1x/e/wTbEr34LFR0+MC3OfAMyqCfHpJWz82g0JvtpVQFZb5sohAZKkk1p
G/XMi7+ZVUQztIYR+iOetVg/rz+3itdenaWoAfs+Sq8omlPZG7tx9/4b6duhdvJKEMFdG0QF2nft
9Oa7EDBTiwf05eQ0itaOjksYVJYfpkTVRxbRRTJb2v7aJlCYsDPEggsAqyd1KZCqarOys+YxDvAx
rPaL2tuoASJlvUxKN7koCnAI3eyYDwKuWIgVqRW8//P/8EFAj1C3IUQimWudREkpRn1OqTalbwJ7
JfOeqNjW0dzUmd25bOfbKU9KkGwxlxgCJUCkJx8fYWQULag2fQA8NIJFJvUcP+4mFGTYVw8/O9vs
0JEYZoG2Rk31S4o7GklAQkrHnw01/WiirjeILpThTOTi/jqHXn1GA0dNEilU1TeMyhsMiBy0Po6p
Ra96BjwUJ1aT9KVbrNoOoaaZhlw0nHuYZ1nrCU6Wz1lfbsCs3FY+y3RRn/qh0p8FTsYPWFW1SKzK
4qnAnQhZrCrSr9hMOYtHetfRQuSUGl2BCXV9Qm8rxZbFwHSVnF98V+GJCY5QKlaF+srInAtzmukh
ZEy/gGlVfkqjLdDL6iYNnxhyRR+xlEb0o6M6OnZa734nzHZqT45gYMPEWYXjxbIyDFhIiS28hMCK
8osrs290JzkXEVWaBVM+SHseQFHlJdWb6QG6vYhCgfZK9/BIqWrPoDL+iaIxvpL4GJRfGsTmeAfW
WoJ5klqQdtet1h53Gijp7w1t/X2wOE46BJghtNauNBeVkkRFq1zQV+CumWGyn67mUS3SoyMX84uZ
TNOWvsNqUFBKgUgYW+p44cZF3nijvi2abOyjeq+PiYP2pdmwZTOGjK4vdVIKQUTW+6nDfEbZw1as
PwxG1T5F4JRyb6VQ2HrcWIk8wCDnNzkuYh8NThm0RU6Xv9T61H9xkiW7qiIwlH6sIgcILLmW39XZ
KkNdLnI5CkCf4OdAgXQBbpXtpWuUABaaqlJeml4BMdemOGMpKHB0eJB4ttEyrVOGyUHaRp7eFU66
67GCUHClm+xvlbnO9wso23vTHiZ4J4umj+Snh+FrrzF30NhmK7LRvi2+SrMEWp1l63qNTLtDzTCo
qMrY1z4lxmp8scrKYDktLXqleqB4uBOk60gJIFyA6NWn0OPIwWU/JimSEDVaJK8rbE2ROM+6BYPT
jcYY7ZiUN65sgIKtiGvLUC0Q190MgyEXdPNFDDeNe2oZmHY/w+ZzmqZHHtXxvqqFZi3EWyLBeNJw
8zKQ3WC/VABPRh8zC1RgVZm3sxdZg2X5ETxP7baAhWVzGnWaOIwOBrbevCh56m3q395fKFAETZ5p
qIihBlPycyLLRXcDLTrQeeEb+GY4lLKfIJDttV7FdQ/gCuZj6ZQHAtuoS4X+hWZHp40972YZ9Y91
qoAK0WWWfKpQHoIOWdfxi4QB5Pxvzs5rN26ka9dXRIA5nDJ0qyW1sizLJ4Rl2cyxivHq90Pvk08t
wY35McCceMZkk8WqtdabAhsb/HQ32E58JObL0K/jNU+fRx1HjW/DqC5KYBnYxkWonQcRdMh3yPlI
3XqISvj54LNWjuFDisPhEowzKQxXVj7B0MyAsgJt1A0+zFVv77EXjMVWyS2/YTA6V5vvXrl36ml8
Kqq6F5jTUa1zO1X9KjGkTXyJM8514uJbyN9TkVKZWc4rIvzh+9y6xuxvlRqydCvHidTG/r/yndUr
ngZ1sc2rYrExiGylW1+PU+ul+7IYgDKy3JwHgolglQRSQOsNtXmYXxtCMhb0BuNyl82m2vqq0w/m
JTHUunqJR8CUX3ZFzFdL6FK9b2YX5hMeavVDxutpDlNLOnbIZ+wZV17tkVyFZmWkHO9NXQs7gdee
VIpx9au5bKedsGcC+tJuo64CdTTHBb6MEsxT7i306kOlkYIZq3tPSzRnl0LYwdfVXdL3Odnk5bUb
48pgd86lTebhtW4wWAwWJW7faI+2uHRGuHdlMrZeCOhEMV24lf4rgQZLGnRLSnyYMn+BJdhuu2xe
QyRNrNQIunnM3ShJCBwCd63zeDe4TtoeVLh0Gs4CY9VeqGqVPUupm2mIxx4oE3FsGMyyj08FenPZ
leg15hWEu8rKyscYHroLZsp1tzNJANt2f3zyorkdxHtGn9IEug4b1Ce/Q6oXc1eoHYovq35w1m75
XaKLKneOlMZ3Uy4kWQ6JwQmCKgEWN7oAD3NsuxBh2fTrGFZkUKlsj049+HLNRphPojDXu9rt07fB
Kd0J4uhQDRfSVcUYWHICz8lI86v8nJ6axMxBReWkjq70yVZd/6xwlR+h/NKL6lgveT7ipM0Beg0T
xd2P+dA9ripaJfyij1gSWISdjVdOj6Slq1S+0yxSnORNaZ23ylL2NczSKI/nsOJz9xV7jlpTwc15
eKoz526W9RMEtdwHIvXX+hann9fSLA70mBFRkb/VjHwD1TxYOEMxjbkll+cGVR/IqVeGrlaFFWvZ
tZrBt2dvT7DcY95VL4LT3WzF1aLF+SMxxTfTMl5ZdvmWO5qPRuS4aq/N8FQk8FGNXxrNXaU5B5O/
QSwZBP6UtCTcd8rZ2TmZW4QZ1lA81S2y3qAfTCU/Awfh2PiRkGXj11gpBm2s3g6QCys/1dLhIa5x
5/SpxuYLMIkrJq78twYBu6qlwTwWanWXxA7s766Dwi2eYGzuiPkMtaFqjjHCAYsMocxzIG7P5UEq
9Kz2XCFQ7V8oOJ4g+zOHlOn0Q62d/kJdnH2zrD9sdCSd8I6Jbl3x/h+wK3i2lObCyojmKKT+4LbJ
fU6snVU8u8nRsMiTHWgL/Yrj7opVJqN2+lN0ySVRfU9xRWhwlchnrU2OZqpjXzVP695Y8QeZDRdS
4fRYCW0/wbv2W9M59KpBknT+U+vRH0jdCpFK7THoRIKFiWhT1jtgne+zot9pKZM6pDS+2qiPeibJ
2orRR7oWc26IyvxMm8xUfS+b9NFIB6yqXaiXI2awFRHanVIm3MadXVnfR216IWeYbJQgUXLSQMt3
EU8V1Mqar3y+TvIiIlWEoqi6jct5CEpFO+SJZvxwM1482V0BeYHzpZbWYRIvV8gDA/yAw0lX3xsW
UNSV63tm/JigCUzkP0+J9VLyPfmDnYWrrV4kg9U9TLjnjIy/bCQNsT5Fqtu8mxqhD/N449TJ3uo6
8ueSHI9r2b/qCAcI1i7uSKu5IPrMd/IE5uU6vPHh3zbuUh7I4W2iwWGLw9T7YeinzicB8lcxEMiF
EWleSF+r0En7s0NuRFMfJ9mq170aOzsOZvclZemYWxzl0XDMC6KJLtR4Ni7ctr8uRnBuh8RyPGV9
uYmASkO5sfMC7ihxVnhizxcxxcw+FcV7nRe4VFX971yvniZXe4VQv/nr/hxHW0F72mJWdZiSmc7W
kqYa49zZxNdFReqgDfPzB8Gy2null8kSoOiF1KhSgyQ+npsQFEot8e49t9Vz36Itp5CkyvJCiU3q
w+ylANxCpjqBiOqyOEEqdE0ENjaVmY/2KzNwCpLr93zd7OyWdCEGeCS8SAR9OhKf4XY2tPeO+VdJ
FLEWCj1p4kCleCfPXJ8dBWPRZsI8BcEhGUGJCbLRKlpoCi27xSE4M4OKzyKFDWAoNq/B5py20ETc
WnmeclaqqJp8aYjVjNxqXHps36yk8LUmo/RRY4iaLCIDpxlY5M2hi2nBo3GWPZfvmiWLHJA+/gLp
Dj9pHOr7Tk/nByztx3xH1s7YwwLPe1LqYfhSUaJb8sKud933dMjTHwiMY1av0XT3DnGyoPBl4Wa4
oBQTG5hUsLppjcX1R+ZHl7KeO8H6WYkXbZe8GIIilT22586KaXpD/F6HqrMkVtnsuw6aL8fLg5sj
aOMkhKqueCIi7WHS4CAbShsOnT1CRZoGC32GOVOIWLPW/2qFSfJkXbn2g2d1NTIg07Ylykcc4vx2
aXB5dcZWW3bp1E4mSXeu9meJTSwfJ70nyzjpytGEVuQ5kHInw8o5SCaK3EkvKvLsGY6NV51DkKFP
AqXxQIyc2tx0bLGYyVKlOREAVnLl5ThihYY6oUMalcH6k9edApbTDcmLOTI88S2nTN80T9HaiDlF
/02RGpxeNAySNzMsAJXx0PGzV6FKX+giPzpuxeFu51LpSabHmnHT7a1NQI5D0iHj6CoWD1qWuxW4
s4ugT6/PZQ5BKwQajb9Bca/fLCXTdaKCa+0n/mHQ55VBbW+Rz8gjoYtadajGtaIwo/VHDdptEGBa
Dx6BTqSOJZdNVxHK6Q6IGFmiWNQx5CSlGpM56V4wYCr6ILG97KGYyCtWurJ5QU4x3jAI4McviuQp
g1gq20h4mlxE5STKQOtQNtLeCohlNbVDpVHE+g+2b90LYm3lbHe3JGU8K93KBf1TG8Q2cZugYBuz
78lcG2Oo5BlUX7eyofbNujG8kXjc3Kl9bvBpm2W7CSDIZi9KFJR5ueHAEH6w3ChjvkcfRw73e+7B
FvLXxa3QhtXtdBAGaYjUSGp1heF+hgfwgM4stPI4uyeoZPDCKV5AeDN7yG9je/JWf80X27iwEG/f
IEp3E3/q6+mNTiODvWKsUu6I4GqOaN3SzjcqJX1r+R++24VBkLrauXpHOJ7nDkGLaw9VBCbkvsPT
lncIfOqfq1cCC46Dov9s7Lg5MvoatIBQNod0AErvXwql832mVSu9gVNp7p6YobykY3KZQ/ZD1g5h
nOuEXLgTzdhOroPm+L2plsZOabCY9T0IQCJq19GyLpIWOuUdgGcPuX9ah1+MQxD2u5XhPdrJVN/x
146v5CLS0aPVXB5Tj0I3lPSThe+KTv7R8JB/6JpcvMre1pJoEXlfosWoHdogFBm2z2zGG4/5JNOL
noyNcpeoC7r7vjGpaQlWAZvwPOzqgdXEgjQ5MzF/Q4dCZLbrYTmnJWn5gg3tyq7hzPzZ0hY9uJdd
3fYK6gC+/pKSUmmTtkNt56DNaau1X3wDleV1hhixiMYF7DcYifkuAiOZ+V5GCoGDm9DW0Ey0NeSs
blXfJ8zhnHC01B5djtlIJpylowZ4QaWXaxHXZjArk3Qx72QB+IlC2ldY6JW9R7F9lYuKMcqWMwhP
rFauVPpUgB7LPZbqkA18uNrwK5vHuva3rKHSZwmKK6EqFpLfQUER1bGTtgH8t7//ddE/1FNNE4BG
I6a2LebhGzWtIiINs+6Fj8UigdlLrfRuWerkKVFt8dyIFj0Dsb4T3rb4hJODQkBQH3gzY49QKosj
yQmyTQPNP5Jh1lyBdAihFZlr0MSE31hWqu2txlUvNQkhCZ9xRyN6F3WmCKfVS+5SZ2kwW8wXBShJ
FoSDi9GiGxFeM7r+Svom8nwFxj5h7Kz2Nh2dI+HPSgJNsnNeu9quUYvgO/BzYT/Td2Pbq68DSb2/
9WVs3+IkNsVhnTvnKCc7dXxjSuJ7cvc8fV8uvXxUqCW6oBQZSyzubXTduekkmEFN+TboMtT8t1YO
Gosh7bIlnARDKN+AofRWsnHlPnvWkoXm3OFdSaCLwLtDDnJvoHFSEY6sA+EuNqqqyB6qlhGrYmNd
3sR1fs9AwFQvpSecPpROjOq0c4o1LISZ3EqNoVjkqgRy+WkyIkbBVroka6bj/MLiPUnurL5lMdiC
KaRfeJmB8ndZB90fCBZv/LTXyu+VHKx3TeWQ4XwadKpmo6XPIeaAPY+Eur1JqN2PvPAqI3LmsQqW
Ulm7i6Fail9gAvbRmAt50wibNVVQFeNbUvbTT3cquuOYeMyaKtX9Sxwgvuo/knA4YqDz4UkCOgc6
sNH2/5efRuQaRlJ5ViCmr/OruZrmI+3xGRbFF+NlLBqhysMh0V2gpI8XQQQm0dfRn7qxRXsKRdNv
J/lqFlZ5+Pcg+/97YX2Y4NqwsOGwk3aOlBmU4eO1THZ9CVWjCmxZV+9prmFV1dQeDUmn4HiXLMWk
QNJASOOLulDfMQwzxXXVIiL1DYYgaWAlybxEFWLoF1vL8Tpy4l5QahMp2bFWmlhhr1o0ermc1A8G
GmX6y8nSCgOHjLzmqHFNYR+MGUKSTzhU8WqQguT4Zgah81hkMc0RdaZJYZ+1/Rw4sUQI6Hi56oRD
0Sqk43WzPKYS4XU0FpPzqA2rJLF1GO2KW6x19YqXum2KBjuSL3WVwhRnneTbMHj6n3WKaePy1HwR
WUdmcDzk4o9Ar/pWcZHhAuBnnsO6gNsfVH1l/0a9oOWIht25QwGXFt7L2MsG5F6XloPLQWPpIe4t
qMpJaMlepV53r5y48q7gRFxCbC/KlxQrK4yFm7ytgi33Ud81AuDyejUWSkmdQEUr0EpGWGFcW9LD
t9Ysv/dZAVWi6S3igNSVbf5ioqdRoKyngxJk6ygPonW9d9Ppm4dkAaWNWq1eXwFhVQgcZB5qO5Xs
EywKHAGGJOYxo01jB/MXl6mrvyBDeCGxZ3rWzQahG8I4Jl3daGsdeld06f4EFkYg5ay4tV8qouR1
1Jl2Y5Y1EPBSr3MSQmgqc5wp0vqxoAaj1qQwvubX5X+ylrw1Xy7VqERiMLM/ylB1B2hfPfU54VZP
eWKseH9MbnKVjSSnFO2mOMaShzZfep3Z+wP5F2+aQNuZSWs8g7P9Bbc+fAzw3TZq/ua5CyblnMKL
ktRobl9iTjJTwCdExXG/TtE/mgADr84kxtvencVD6+CaQTs3P7czhjdIx7wWNAFqSYaqANoXM1d1
uhCj27b7sWzVP9249scYiwR7VxDDlOz6fKx+xP2IF2Na6tnie4plkQmjF/F3M8/GnGTKuL1RExWZ
7Ajmd8xSTb7Q+CdkEMVLKUCB5vm4Fr0JU5ZUQJDJaSxfcwHocLBmkhmCuO7Gt6o11l9lM2cMnliI
QASjVz+XCbNm9nNqrjN7yifolJMVBjvKJozbcfXVP24pHgLkXnhFE3hDvs47bWFtgB0nNhMpjIv9
rfT1duuysAW4TMqGCGNl5UovCF4+dy+ft1Lwa5Q6UHvA5HnoH+9FJ364Z6CN2pqkpeMCd41qV5gv
9cy8nXQe7arNPePWqAHLQG/rSCmrJ32YmYYyA7jsTI/kWCEYaJlxfObmvr43bgtNjI3K4GTrnWtM
byua/mCxMs3X6z7dWU38gKB2js68klN+E0wSwMPN39WFVQLv6uNjgDWW6z3CV0qkSZY+3kDOH68x
6c4qxK8YIDShtTWxDRFqO5tTIpBk1L6umqv6iQAl90dHqtciMZYIw9D60pUqU33iXXYN+QnPZ253
++UfvkNuF0kcZAMDKQ8ino+3O0PaKdn+SDAx04rILxw+sZcUO1Je9MOQpT22LEoW5hRVlzY3H9Ew
DZeZGr94VeJteSTygUF8wvjGUI8uKbeGv24ATtO6UFNmTGj/fcfbifzphpHYcNfYTn3y7monsoTk
hMYKXaqDhhS3icRreLO6TfKGmp17n5/hc0h6fFrWxqI2GIB/fECDqjC80macmKx4vMkpRaPGNLto
qqz+AHHN2nXDqj5Mjt4GjIab0HDGfs9uVt395x8O/stu6cCRsGCZfrwRVVsqvF64iqUN8reSixhp
2VTvbGbKh2qu7TOMr+3NnzxoONbw5Bhubq5wJ/XXHKtW2mMgxN7S17ebc8H3yh6d6wnJ8X+uwvDC
g/qyEWBQ35snIL+LjxDJYgAxKgFCpp/pKtnlMSWPX2dYmfz7OX6mXTC+wVOTZDwEQLzUj8+xYKCm
JsRcBaoD/pHNHsIqq1jPVK9/0wROHh+6UotGgIKPCvaEa9gUU+7mRgavbJaxFdRkd71gOwVqDSi1
ImMsDG0gJ8mexZ22DhnmAxZ0Kb/slM12vpgVOp527G70FWzI71GA3eqLaz+NIkd7Y8fVOvigbcm3
dVTt6cxX9sXLZyvH5YPdAUnrqfJLabOMUR06cs1ZrVCfZ+Umq3HWirXB/vbv9/H5g7Y4vjA230wR
SafZ/vx/dCgNOqW2dFcM4vtpvRhKtT0wGakOHVFX2Erg+PXfr7dtzOhW0QN/ul4eN3E7MPEIhnix
9vguDAiZ7D4iaMu9zVYke2cOn89brAWri0qHUxEmyynPf5Ta5GgCThH+QSY9rx4/5viSHZ1ec/aF
KBgjD4l8XDR3BSeoi/IMd+SLBwz1g/QYdjC86vWTr6uN69akUK8C/NWsG2PKk7DWu/4yMVSwA4Pq
898P+BMhn4+Zig6TNYpdfrJzcsEpadTUNdmTtVB5WC+s75j37OOL9U95OUmwxjPP94tPjevx25Aq
uhYkzpMvusnrcdCHug3CH4eH3w+Hw96PgovJD+8n/8xO9bch/PhZf7jWqeh5If02VrdrXe2edlxo
v9//eby6P3OZz3vUx6ucbB6gS5Xaj1xlFi9zA27gnSvX/tYhn38Iinm4VVt+0UkB3pBoKWgg2qCL
xPN83QXL3XhhXZW7OYAHEYhw3kOTOIBQYzl6p+y813+vks87zEYbJY8KYjoi3VMLZyYKPRrpNgtM
5mf+HI/uwdOzdtfL1f3PT5NL4bOP4T6aIcM+WR9tPBjQ9zAuWjo9eREc8pze3n/l83OqkLxlWqSB
Ii9Di/hxH9O7CnBxc30ENCyfuqS2HhYzB4gr0nNs4s/M203nglEtV9FNOLjb+vmfPXO1p9lcrC4L
6EWGyxmaR9CPTOE7uBO4Dhlq8qOslCnMETzs8lpPhzDTW/uML/JXr5C4BEeHlbaJHU/volXYZXmR
zIk14qyXYTqYef3N61P1TC3y+XugFEHDhjgY0QuH0sffiyoqb+yMZhz7ugnDl3RFuIed4L+X5EkG
FqlkNubA9KVczCXM4jQmAIaKq4+OKIJCQeYTiFFv7jE314ESW6ZlvjHrVaQPS/+tkQVeNG5Rqa9Z
q7qPVdWmj2li6tdgFSuUTgs3UrrNjVZhgQnhSkNs7A5HQSnP3PUXb4ExIU0N6ns0jqfPRuRAP7Bo
ckL6LCvKMTH1vVQuhy7vhjM77bZxf9wzsHrgEYH8bYzM0xc+qPhaLuAiIM04NZFK7dynxkgcpGbn
zz2BFwZo/SzOLLMvXr5mb8l2LHlnk698fPkaYUM5fK0ch0MoFV7ntMg02+rMEvvqm9KRNqCoYKfg
ODlZzZkG1QsgrghIl82xrZmLfA4Ss8spsypbeHQYbapHMWnFCKiaFUqyiyXkldcuqjjzoL94pzr+
jjalo2fonN4ff7KSFUL7S32m/s1DV2cKCtVy2bt6n4b/XvRfPF2ckLc3ykbMPyefVjfreCxlaRlY
1iwi+H16ZE/I1/99lS+OG17hJrEgOorfdTpoTbyxgtIJp6tauj4Uil38XJhU9X4FsejAMD6L5Fq2
0azEc1B3WR+OyITQY+CmBUjoXOWumI8SrnrQQqTKNoNU9RoVPvzI3mtDWfXykjF9G3ZK0+HpCFjy
75/wxTuhReYIYZpHqXGqcDRglc5aiuOvLhxnV/ewC2FBXYHr/XdGPKRwnakYHS79Hh/ax9ePbHe0
mLKyvRsrjco6QsJCttzeKvS79zlh8gd9TclX6Ff7AH8fRFGpvZt//96TuJ2/uyHUdMd2tu2dFMiT
D6K1Z9g1LlPfmfBn4S9waI9Ws5gMv2JsMxU3/dPPqQEHrVD3CgnC92xE5vvszsXGMNH4V+eFoqmQ
AzeleehX9KAaNJOOlHaDQx/+xzyiJAJExhQzi0Z14/KRzfttxsX3zAr8Yu/6Ky5AbosIB0+Qj89U
1tCmjHkp8N41smcQDfcxK2DyVPS4wJeF8mSBv54pvb9YM2hiVVSF7lYT2Ce9TdlIOMYT5zSWH1A0
Bi2/FkMHac5N1TOXIiqMX3CyO9sMRZil/iXKnw4DAZmLtEpzfBk6uDS+pY3K5KfpZo2Yl1DL1LEB
OxdIEjFJwPPtifRYL1ITo7uvU+FBBTDCxRuU636oMz7UDN9CvMXW/Gm10aEAa5UwOIe2KYaoy6dS
7JECaybWa41hXSaY0fzUi0b72dqr8dYwjKsiRS76zQilXWFOb9nIj2OwRbRfosJGRGtUAC19Sn52
2Uqm4US2G8bchq7cyVSb8kAbvPIGjStuukXtXDVFi80r4qb5BsNupp6j22k38METGZqjTv6DI7v2
92APTUNCt97AqF4c0UPlVdrSb4fcfhqkpb2MuDN+NxjhdptWtl0eFMet453Ovj+ETtUpl3JqAR/Z
yfJLPNUWMBKg3YdSTWzTR8VvxLB1pn4k4GhVrNumwLMkSkypF/5oJVBKUtlcgsOBtnbJ0h1T+uku
hHPTxsT/uYKvyZ0mzIpTlbvemk6XgbGhOLsqruDxeRUsqQBtPzQ9G4tOhj56kqvowSr8VzcD+ls3
sawER3qhVL4npuVmsJfC2EkypF7BjKYJzVeSf+vjKiEnsjX7nzb2b0ykOeLyyCGWLfPtsuYv9ep5
xeWMnPJruFH47JVrr2Kxi6MeweoY3Wc7pTSBE1hcLURnsx3nwJ3lKvc4KMAhhMy+NqGGnOWSxp3s
+rZ1x2fcXuBVKQx9unCa8/ZQWjG+o9U84o1VAQBjJmuKd4CZdQ06oW6eetJOj+OQ2U0Ee384Ysm9
6HsBCwu226zCf4Z96v7GDBt8ouSnXTutqreRWQ4eS3UuhAVHcRzhR86dWvrzpDRwFsx2NqNFLdx3
Jl1zcdnrS68HFhK60BrahSwVbJCtyFWm9bWdk2EOpDqS5ZExG4UlUFNk+2lN0quvz1AzYRO4DHAn
y0tuVbngvZeaMdHoLIgFVo0OXBk1ql3+wsCF4ULXFLXir9P2qBtbG+VeyRJJsFihz+1uRfzYRUMr
uu4iRmPmQroWIg+Ak7t1V9mT2YLENKN9sQJdgJEJrTVY+ClkLdZhxYQ5bXBjHRVThp1aLD/6XovH
S0tvJcl3hV060ZC2Go6R2Kh7yNG1ufSVrjZB9vqS4VeXJsW6X8a5ty9GuBlkfONUq+1Bwe3iqIvF
eYaH7OioDTOnPqztCJE34eNdorx3J2LnmsTElpnZnp/12XTdwJ5/GTmufqZKQR5QwREJ4apCJB5C
/Wy1SEnswbj1hgIPr2zWE7QSWfKeSbV+mpqCvsUR5EBdm2Jim+zVgbWS20BrkTuaA3TtPo7fTBK0
vwmn0F2oKZPzu6M8AxHCQnHCENZJr0lmb9TX0QV+8DWV8fbmO+u9QlmMYe6M+Z0FkeZZoaZ/SKuJ
EYU6FdbGG63rQCG4CEKFJbXLfKh6IypUO3lfkNc/w39ovv37pP1iYOKAFiDkhfqkYrV0Uu7BYTKt
QUxlMI59rj6gLSJrRgyatjk6WjGhf0qS3k2A2K9KatiXRJAb1t4zky5qkYNg9Jms2Znj/+/x/vE4
YYKD7BEjO/ABpoAfD8yGqIt+xj4LroYwnxewHSgclmpd2U3dsfNUJrkBQ9kasE2w7kIipbG+dKzx
+2BQjeqnlarLd9POjCVYlrT++e+H9kXdimYeKB1Qnc7wdH5hmTK1qpX5ASIGNygpzW8qRS3e/32V
zwc4ornt5Rgc3lsc0seHkC0JFL+ZqyiO9PXuOsEMq8t3/77IZ+En5/b/XuX0UTP5nTKNq1T+24N/
eA2i+/szlzj3Q04qkb51hj7ZLsEB65fhb8hx0e/Rr/3HYpeFSKTOlFt/jQZPls+H37TVY/8zoiBL
GF8DyQVxsorWUIbkNR2NA1Y0oRHWu+7o3Wh75aG4mC/SHZ5XO2/f7MpIi5qdFaFe8uvjcuFGfaie
WdifFw5OEiat/ubSyFd3Ughq0pBACxQ4LbrCyOlGNmHDOyfY++J5w2ZC9cYS9RjRnLxSIsHMMrWV
bZRAeIUlLXVn53N1J9rmXLbrNlg6edK6BieR9pr5FkkxH590UlYwwZa+DJqpxaEj6SFgtKPdvE3x
SnjQoqSVD0vHfuqUPpkucAcT0b9X12d1O0YkdJHEQ1gq1I5TKSsY/uJoI/R5IkHy+hqeCRxMITax
WL3AiIYpm1nwtN3Y6X3sYeW7NcduGdn4Yzv+MDdm5SPU6+/GUawbzVtfaipG2SIc19Z1X+qFUaFE
thCpOV2ndHvFS4uD7cYujstth3qkG7pWhP/+XZ/8vACIbDyUkIMyWaYJOpnp1euaDKqYUYSS/Iv7
vSyMYx2L8b1f+umOqpr0t7HSvYH2fGl/1YIFj6Vhaz4q6WxLqFzGHBkT5sUHCzfrh9RmBu+7HUaE
QY0WwjzzIr4YYuCgx0iVyTsIPMnpH9cCs8ZumD3AjXKDjnXprY9k0w9B59TFoxiHBe6sqv1aizX7
kTJS2C3FqFfn9rPtEzpZkfSuwDo6nQ8WlCeLf2hx5ElwlGGUMnnKFQqgroNFYsS/SoPaKyi8cvkx
y6aw/axd5ymqmrb7Kda6eDvzAreT8/RO4HVZJk0Y5IRTO8aRmPS4gGUVWL3ECLSVja9jzHqV6OZ8
SYadc9DcTo2KOlvuZJ7OzywIRDhaodw6dRyHE64DEcjVckEjVew8Lbb34HnmUQJSnllt2xZ8eq8c
t4yftk2D+ePHd6cp0OAmnMmCsTDMzQJDHqDIbKEca/lk6uW5gcYXG+GWkLbN4GFj8fF8vN44oGys
cKkObCZANzBz24tOLvPFmVfwxWKg93WJpcJCAVhI/3iZtUsqL0+yMsiyktlOPAv4O1piKRBUZ2VN
oDQKvJkdWyIZK9WRlAcL9PE1WVX7zNb/+Qm7G+WI4Z4GqK2dMvBWp5wXEMEcygVxG5lGzqko5fLN
Wi3jEjZm9nzmt2+P8OMrpQEGrv/LrIATcrI1I55ojL5moOyM5O+UAlsHjgvtHsfyOOzS0jwS4tUh
AzDHUOZWfohdZwqNEgmoryxKdbdq5XKB6xETlTV2zgxW9Q1GOr09SImMtEwKPf0UdydkAHqZwVCu
7l0R72i8N91Ioah/cpeIy6jqPfuXbbRET4yQVu4spBN/7KLqixDXStcKJxciKBZQBWrOGNt0lBdq
vEW/bTIwoJLuZ1L2yb25Ls5bP9nqHA2Ijv8PcAh8a/YtXivjFvbpj0tsyXtPT1JmmIJg3erCiFNl
PC5NMkuOHMf4ky2KeBADBuE9Y1uY7r2iH72lb+YzVc8X7xs7J7SyFPFwC06nnEJXSctZdOb/0Aou
JMIq9FbSvAKrOEdp+uJsIuF1Y85BnNjO3JPvSjeyBZVJzI9ec3unzq68rFe7fLScInvUcJsZfKqF
ZM9pMGDMr4nb0rCSK6HZ7YVDjMwBhkR9U3gS2/6saw5kia8XGo1XcWZw+nkPJusQHGgj/G39xEnB
JVMooRJXzGAxJvXVmIVEMqjKqybHYcsRSop+dmwPHhYz5+yJv/jgqYkYO7uGjsfI6XE4qLHRr0ZT
oXXpR/IWvTSTuwLSE0HYbuPcpogQYH3nq4Tv6HTe25iP07OnjkKNRhjTLpq1WlwrwsW5Hg4Dhqzl
uEB2tZNeM87s/5/3Y/wh6bkMUDMq09P92BHjuqZskoFBbu41A4wktLV++T+8DQagbH+WRSb06Yno
dbTnw4j2yE2a8ZHYcBS2wG7vZAjad1J0M41wLKRf15Z3xqznC4MNTjUgUnxIMA7n8Pn4ndqQ2kuF
PSOIPSzcLEyBroSdj4FEa/UHQhUmyF4TzztEx8tt6UEB8vPY6J6RKdj7rBLxfVeQNXXmo/3qtqwt
YtGEVMVw/5Syl+heD5TZlAFjktwMKyQ+j83KaMUpPAPqop6/mT1ZfHqlsw+TF/g0FGoxR1blOoe4
q1okd4k4x3//Yi+xNL4asBKODz6gjw9LmWGUFSlanDUf1seK2UvEhNA6FC7F8r/PqS8uRS+E0+XG
3yS35+SYshfNwPAkFiBs+E30uDOExA4Xx2ayzxUdf31HP545sPrdvwOFv9D/ybaVxoOIu9SUAQl6
5nKLFLCKPHDX/JBqSXuD5nvAETNtEWcpjQTZ6e0YmajwjJci75nNNNWaPnXQpjQ/U4f0znCbBDq7
wx+GpkN2nO8S3nXpOPnysjYJHhhFVyqR41Wqc+OO0rB3EvzpByQ+7QUvFfFSosH8pinaL91r1W+o
6tQfvS0uwUDL3Tp2xRhhdJxhU1KvarDKzuRYkWVHGnLuCHUXU9neC0+oFux5Feq27Fj+zE9zbyU6
ucJIQSkVD3PbdgS7HJUqHf259eLf2oQGcl+UHpE+KUAcqUmArobf1JWHD4iKLzhj/LpYg7HUJXNe
SH/fsrgnZgaJyvwWx9DCfKpGkqnqbFxfrGXG60CrkGHxv2cKR7G0gYFRGM5/Sp3tZG/C/1lQj9rl
k5HY9rlmdFsqJ68XjqpOBgNoLWSLk6MYTTsSLJM5KM8zPjDDIgKn96Zd+/84O7PluJFsy/5KWb6j
GvPQdus+BBAT50kUxReYJFKYZzgcwNf3gqq6WxFBY3R2mVVaplEiIgCHD+fsvXZm6TsQJRG2xbE7
M6d9oMrxEBvRWQQAapL9e6SXyeS4RH2wk/ImHHMWcvsrCy/83ZyqNiXZ0bGDDrMmpgdl2NHRdwPa
vWKbG4V+36revEGkb+4jfFic5NTGuyqp1p3ZfH5Q5futA3SAZi9prscoS8MKC0VQQfcdDPdrQoiy
gDJkui5BBr8mkTPcoP9zsXfQbjDYkd4SOapc5YM9brU4xOL3+UtvnC6OxF6YJFXAT0NacfyoslqS
p0jCrM/EW2kBJbQlo49X713IGqdS05hWv45H1XiYsN88TW6V6GtXKzU6gPgQvmcNUYEr3PiJjW8l
gYri1VX6FCfhNK8EOQ3sbDEHXhvaAEMlrFtFCTQLfAb+Zs6ddDcNaQVmIxJvhxffsX0cp1Pik1Zo
vCWzxME5Z1l62052+LPrSyE2kWdPt6apNxdlEpN1Q+SV8t73KMvPbB0+GMcU5RA+cmABzXXcgsU1
EoFyaTrfnBURNJXRv1GD1YK2iMJVSm+NJlacntkBnMzDDjVgdCfs6nginJ8Pp/ywSxBggxjx21wp
9qGTEirV4VvBrX5up3q6feQCNAqX7iQnQGb9o2sZDW0UJhffLWFErcNRad5oVGhPSRinr4op2D9a
Edh5mG3yEWsSgRaUWq3rWJ+1t1bXftktQezFZMxPVuNM77Hd9fd0BOavn4/T00I01V22RRQ1ls09
KsbDT8qmv3e6uiEOTUEStZ2jvpHEZxDqsTG1ZkqutRTCWVBrdQmsoJ1DCctglHQ12bVR5oPpOPsV
Jf1pJdJEVLfFUBvnjlIn48XhdMfxVtUWoRnL6OGHLBmDPD0DN/NkZt9Jgo1/TVaBCcor9PCrY81w
eZ3Rnn5GdZo+D7MKywiPNjscAEOu6UcafjyfDCyyXytNFqTvDTVibykgJ+4BUrJz95Yzmen1wy2a
fEhE7NAcrClmjT8Lgkw2BHCOiI/QTUJ5Mccg8tx6RjWbZ4bpab3aod6IZI9Hz+NALHP4ZU2nLx2Z
jbjvh8LcD6lGt8VoiOyMnYEiS+4GWGWGtdCgesWC7oGHSXbdEu/w//VJkITxgi4l9GPpZ8/6aZAL
CcJVFN9cGqAr3eq2sa5cREmkbfVh3CDk2TtTKYNmLuil5edmit/z9sGSt9wNNrVk/6ArpgF/eDdC
pquqc5bPoHfyRqIup0kqdPubHZku+alRoflIRtg/OCptpggEjFQ18lhQOtwtkpKgi8t5L8vQ2XVR
rF57Js3HUKjxVSstsUnKsAGaM47bvKEwNIXU82ijkZ1lZ5RQiWDdIO+J1mT4YZnv+mbjltAOKrUH
W165+qVLfufz5y/l6UzFF6XUizVi0Z79Xuv+qO6nKdatzrPY03Re+AT1dVj3lSBFdlKbh79/KU63
DDTdgGhlLW/eH5eCVJMR4omPRJiSLnNuj5u6x+WNWbDafX4p46Qg4nD0ouSyFC75Zr+XzD+u1TvK
FDUI54hqmEHXNnIKojgst1HUToEG1TaoKq+k4wVOaTVQyQmwZ49EAfFiSm0Bgikj0b1Oo+IoVe1X
tc7Ffq5yDOKyar6SqzeStMDjdCPNvCviQrml4q3dRfTf/DxN6p3ZDNFmzApBk1aU6t6wp2ZfElhy
1UxVfU4zclKbIzBqWd6WfRPa8OOjOZlnExpTSuuZM9nvalzmZQBdSbnLQjQkG8SYg7LNx47o1pjK
WUKIo0M1oXMSK91ymMAADPyvMX1Ofdpu7EVEkFppWXUwSlPd1ZqLobORDh2ICnnis97Xxs/Pn9np
xMsipmnUL5f3j2P+4fAwPGb8eM4g96RDcqOJcLythSP33qxnaFI9SiNzcm7eWV7pw1d+uSjwAuy8
aKSOdwdSCcHVkeOE/lb2d5zgOHogMlmUEN3d2GLZn7NxfjJ7tz6jZT7dRfLIHHPpFrPbxbd8dH5K
KhCH1NBKpBBZtSMMQdvVLXt6LLBsgsLMrLg2ntLVqIAcnBZqjVRjIBZCazGLpsq5av+yoz++FxRN
OTwsGUva8TnVMOFMyhxqppVwrYY2/xblgHrm1fzoezMH2PTUbFp3VMgPnzMpF1lWDBgtq6l1r6DW
R18mnQRg3GDxHg+9FYRZYd5UkMjuSPflHU2H8cpuh24Dm2n69vmo+2D+43PQ2IMTS5fvGL4v5kRK
yGeFryUi/WanBTDsyA5f1chjo/L5tU6bOosq9Y+LHW3VJpz3jDXe0sgLx3Wc2BeYczYUVSVUk66k
Upx84wnDQnIBLhT59sz1lyF19ITZfPEByCzG03QMxTXyDDEqrBa/mdLiMbUadiFAW5Ccs8zUcyq/
TrQ7b4l2EWutq83tnJQtVKlCf+qkNZ3Zan0w3piy0LxzcFlG3FERSWmHRiuNuPQzDW0LsZfWzoJV
f268fXQZAMAeO08Olnj2j8abOcd6PHjIHzg9kmLkdg/6pLcvsUQSycvkVmJPAnu5xQ5qJCvD5RON
Uu3iVWdkOX/WZIkgCDxKqc0WebP+/KF88PF+r4Y4AJbeyrEwIRZMTKXDM4ksinU93NJLO2us/edX
+WCYU8kGzAxoXOdfjiZXzEGTYyZE9EwutCTC5YmzI+/Wj22Wvs8v9dEXYj/Jwcdc2PzHp1G38mi2
ekwjZBF4lyakuQgkTDk/fn6ZU40/Z7rfjXITEiRL1PI5/ljiSYEn9NqE2DMSF/II8LdIoV6lrk2p
hr3hFEsr3RVjNw2buFqyj5Mhls6KYEKHHK54eDS8MSm3ALJEvFZE3SSk6roTHLGqHIDR9nNBmnNc
U739/JN/dINQ/CH4QYRsnDh1SaeA0sZv96sZrazbmd4lHJpz6V4fPHHKoNSGcRPgGTtWnldxpbt9
QrEz1aIS4pvarQ3FLBpkurN25k0+SQ8Edw5smXoIrwjl4OP+U2uB94lpoiPfkRwXljNN0WrlbVmA
Lc0rDRLgbMyBW1bOtW6Q5JhVpeKHkend0lZUAqEObI9bYnlH5F9nKgAffTpMiUzvcAoMqqJHK61W
o1zA3lbC/mxDQRR0qL7rc2T/YC+vuddTqDr2PsW6eVOnhlmt+7wcHmzDpcnp8KqE4JrUolu5zsg2
ydAZc6u2UTVl9bfHhauzP1xSPYCXHx8/KjKSOUTI1qeQ0e6Fjhd5Ns4t8qc1crpM5Pq4zIcQsomw
OnxtzAojbjkKYrvVFuD/MALCrWcR6IQSoqxNksAB3HWTVl18U8HGhSrtzfE30LhfZ00hy5pq9rkp
+oPdOtGWuoaHl7HD6fvwM4FFbZG0mlCSiHC/r80eboDaZL8AN88bU05iR1jUWkmL957z9tocvXpL
FHlxZir+LR0/XB/pbJnsTBzq2nyYo6UCEGjZwKttfNutzRViZ2trJHR5gQ6Va7vRsqse1P4Ps87V
1UCG93M6TBPCePmWufq9LkHyYD1fAjHJIqx6W9/F/TAEI8e2dW+OOpGnZIh/PmpOt800pWHU4O1F
3mZaR4MbwK1n1SWPUlFQxPZd5V5DUfUuc2MkJQlj3lbJpXumAXQ6hSEH4e34faOoOR21NKSMFuyx
aCiSqD0NWsu8QZJknnkhTqvBJAFjJmYlwbSgs0U/HBd9lAxuNnSoCUIv/1H3hv5QIfZ6cWtp3gB1
hMMB5s37btsxHFkqL7pGGj10K3AwYf5sx338owNxcNPAjkK0243wEQlLcr5+/gyW8Xk0bjixcPRC
X0i77/gZONXU1LKskcbkRhukKkiXHCPZBsGW8UWWnfHq9AkU5hiN5edXPrXMImnCN+ghHCNcif7o
4S1qUF80qcWlzQHJNUtLkwa5Zs4vOIyigvVdL37UZjrdaUo0fp0A3SEgFraWr+E8Gmsq2Ya1G61a
f9BzNbtzofNgA2TZu2jDNHvPs5BVEAMVvY/PP/np+rQsfSjNOK+q7BSOjgE5tjskLRT1NUWV7IGj
+CbqqXsIF4TS378USXYUf/FFcdg7ukeDxdYe8SrTC4ihNeBEb1W76bCaINqe+VbLpz4aCcyq2Iro
jPI87OXF+WNTonf2NJoV/YtemDla01l/yHklf8yGHl0onjrB/4V/zcYrzZWXmid6Zg774LYyItjj
LZsvXJDLz//4AKC8ckCHKggLrW3WUTd4QWmW2cozh+jMnvJULOjAbuVCy8YY2IN9tKl0yxTBD9hu
nxTW0vVrFNrvZYvzcAlc7ftVNhqcrOFdz95mdEJLrh3mp3lHQjxAfUUBgLliV0rmrd14CmRbOmy+
Xbhx5EPDa/V9RPghoO1INGsv0pswUDwZvtY28OzVgNLeIyCBY8SZY9oHMyrtY3rqyJLxGB8bjOrG
Q1RRhLWfjVb8TBCluDRYNa4s4gofEJuoQTGn6f3nY/SDGZUsIUSs7Gnptx1D0tyImh+MoxryZhWu
a+qUKyOV6t/fqP0mNCxKOixpZIkcDo9REzLrNA8/ejLpOBom+94eZ+z9WFfmVULjdg9U09p7Zt1c
1KrVMGjTZA0I3kTSBDylZpO1mpIu3GpSpzj9+V34YKtGiCGdco2hRT3m+P1RyMKYyBxofT121QFE
s+0FJCxYHiwRbfb8NJbo/2OiaFUiLgxnIzTRzCDtmjwH9Bk60arscuc1VovsNgk7ATdS5Gdqpif9
Nk42BkFFSx/DoJN3vE3ITXpctYodiRCGVzuPsVFUphlMNtTZVZ/b8fbMbTFOphWGGSsgtSokQo5z
tN4yCRNdpBB6WlSNsYa8ZEMlR2/RTUb2DZcYyaN12LprLTWbCysf5abtCGkcRiN6QPdqX9KvPquJ
O53rsH7xolDDsWl1Hb/+hVJqcId1ECYAsWrclK7zM6vj9FvIC//uyWLKN4qzMONlA/MSghJ8drZ4
QjxS0iqqTRi6JCjk9Ftwj0Kt/Kq0vfGGprszA7ebNdUfZxTGGg2Kn2du6OmOk6YcEyT7bSoyPM7D
90A2KPjUVlVA1w1EjgxdTidqssa9TkNzbRqTidUxBsTV2vKm8ZzeCga1Nt4AItubzz/L6YxtGTYC
EUrVCPcofh5+lBogL3tyUJRdVH93FE+79ITxEzNRf6bieDrFcCEEqay1qMzQux5eSImdpGCQcaFW
hr6mZSldWPoan3+dj66ynGFMZFr0XI9d7Fqe9VOWcJV0tJlMKsDPEYzOM3P06U1jqmTk4UVcZuhj
P6Y+VMA7bC3zk7hq/UWmuIGDGV10uvX2d78PRQabBhe3ZulcHN21hnP0gp4nQjYry0sKidT80UGv
P7/KBxMf3Ua2ucvGgd28u9zWP9btnugvQ2tCPLoy866TepTvEeXqoO3A2EiG5tco79MVPl1SjcU8
+LkmhgD2KnvwsqUtCufwMo8SuPCZcM6s9Kd3m4OFhviagwYnx+MIMSZrLQzzHEOq2byFWa6DhuuM
h9TN+tcz9+H0xVxKIyy8NAIt3tCjF9OAw8hEkjF8EuSFWjtr2SrV9O4CRWi6lunorVS2rLaPBlUP
QjvunkTXRs9sbPW/DauAxLD4uFw0xovG7uiZpCXlBEkjiUUPYYSpzuPe1qNsd+Yrn/ZuPGg+FlMo
owcP1NFXjhQxhVlDfFipt9kXj63AKnHp3wBeRt5iqikVC5D5WT+IN4PDZgA9Z/jx+Yc4fcJU/jln
8T+c6qD/Docf1mZMkKyUmCDsZBNPHBspdggY/c25u/pBBWKh+5BkzE6cHNpjmws5f8y5RZ/7blwR
B2RV+VJ6S/JeuyQfpQTVG1vWr7yanWRFgcu8niZ2BX5IuJVYmR0UFCRRA42SuXNT58zE8tGnI9GU
jR98QcoAx3SAOZfA34y8QKnlQrUcINRtdfzATz3+/CfZFe1Fqg5q4kcG9hzUMtEWSveDW7r4SiaO
FQS3zCSTfv58lvt/eK6gXMhLQVYwWw6AZ4fPh+CJPFb6rPC7UeTI3sxibwPj/rtL0aJRxCVDYZIj
JUqsw6toY9qrVS5Kn46V8qPOk+qSVvuMHMBSzxTlTr4Ql6Jx6qp4jLje8SCARGrWJRIk35PEH3IU
jbYc5/92LRpIr4WfibUeSyb/cfiFylAB8ilBuWNbqHdonyB3t64TfP5wTjZClOgpXlHC4g1Gfnr0
Aie5M49Qhys/d8vxS5MlxhcDOuyzY3TqHnG0vYpstd2NwNlh/s3V339qlJGX9EzeYZUPcfglk3Dw
qtLmpIWiZSm+euW2dgUBMRVBTp9/05OjEc/LXRTHi1RgeYUPL4UGrYiVDoiJrlfwv4pVqWtEVF3E
bNCN/myO3weDhH4kIsTf4jZwTIeX64DTePXAabnAW46xxCsDm/DafWNLl7bobAd6lg5biIOGb7hE
9VjEaNDBQS+h0TZesXgma2jdw8Pnt4GeAFc+eB8Xhs0CBkVlQOfqeJlyJauP2xBWQgmBOAsp4DL7
atOqaGdKXXq+lY1EW4yFEd3yAYjYmxCkf89binjkuRrmWxJJvd3GViS/z70xXdL7FtsG9IruF1B0
UPoXJWtfVFsTpAIa9zMCI2/uWSXyAvVypIkHNBt2fxGGfYTFo1Gb4obcM84lFHCJBYu1qX2KQxDL
vhlJE0xzL4EhO62cigt2okhLS2ZiH+84NUs1UsiT7iV5NuuyN7MkiLnXN53iYUWcETdcCnhYkPnL
2H0v4mnY2fWYK6QwpTOMfrSweLsHu72h2+WmgK8lyYteK4zYR4KgfE+dRF56MfJAbPuJwUCNIpK/
hXSU1wqQ9tfICXUS+9rpRTid8RallfJaq4lVYnW34mol9MzxWBCEckPQr0JAvClroNJslZqrYWEY
BfXQg2Kkk5qEAVEoXRqkHW/BflbjZDuasJW2RWTHM/krNbA+t6pBE5BwpwZKp3uvBTEIfEGsbS81
2b3mShUqKVvKhOfsto9NZisNlDZSwmIkr0nkk22vhdUQgpWnM+hVEKM8ppEKYbqha11/G4qq0GGx
dzMYtj4dn1Ab62bgjGr7pS1lUQbC68lRQTHcOqsK+XwTYDWiN2JpE1yqznMgqcipFs8z4YtPQNpp
ZKV105ebnFESIWOsx2rtkfBYXcw1VCpwqmVB40KwwhGdQBcgGIDlDitGmW0FxJTSACTeiPitsawB
B3KY1sfAXsx1QebM+Vs6dyNvNyVTfRWNRO4YGlqZVeRZxB+h/RLPwitmFfz0wHaT6nSGRnqU1RuF
UTE+eqponjMgYygS0W8xQjiUXtFJUDW/1zqE4Ak7qRgplzHclcQZoxIvRpgKQM4jBx1iTNwMKXog
L3if4lUUSucLOJK08o3Yc2/quR2uDO6m5guHAhuxI6Yc1zOOTCJ9m1mifs+X7AQGorMoBTN3PVWV
Na5E1zAXfz4VnE5RrJjsmZj9F+XN8eYtnMe0TTPqr14Ezl9Ve9YajzCKz69yWgnHgsQpBOGUC36S
g8jhTKjXjpPo1ZL1IhPovmOcPUKX6H18qs2GTo51Q43Au9dGA2J1aWGU0ZU+BsNcW3eOlqdfRtEQ
l0SZznsycs9eUV+TZz7k6a1AOcdRGgcG5krKI4efEc3VjP7BhI2s1u5tVebjY9ep3pmrnG7QmHpd
FjxOCfayth+tttRc9EKN08JXZL5O5bwJTY8UZ/XJiqyNU1rPyJ6uUncGUEXe60T6JegW9bYthjPF
tJM9M6gtAn8xidFd5VB9tDppeu32UsdlFRpT+MMjnSIoq7m7bOxwOnM8PL214Oyoi7nQqlh/vaNG
iDQbmbMVXiIUamdbG3n4q+6ccxkKH1xFW055HANwr6IUOHyApjdZTkcSC0mefbaRZmQ+JUkXnSlD
fHDb2I5Rg6B5hEDvuG8PJ5fAiJqCURsOGaEh7bwhaW1B4TtnDpMffB9eFVq+iBvhxB6DHFsD2YFD
krhvuWwVssSZNmGNhPjMu6mf7AWoDiy2BfRDFn2YowEprC7u0oTgefjtLbFNJSUkf1az2V2LsAzr
VdXw9gGOAR6+UtJJfm0MW1b+aMl0SWpuxF4YIh/OvCgffHvOCnRVgbhSXjrmFndxk5ug8mGgtKW9
xjTprjMNMNHn3/5078vv58xKecSzaHksN+ePuoWJ3mIWOVUIrcG+6KMXijcMUib8JDFpnFrTF5nX
UKWIgV0VNOj2n1//g29J8dFdoBvsSpH3HF4/05uOcE4Kxk6uESnnCXmj5rl25hl/MGZpzVOWp3zG
AelYnWyJzB5kqtVL3E0LMwcVHmaJZpeHZnnmhp6KxBbjPtVe+g+LKu1YykmGbU5UcstpIp26fUxu
zHM6e9MXkVjxTicN4U4ILbuPwigB7q7bX0VnpOmZwfNbbXm4weVTGEzoCCY8PLBHzzWmNaWGCeoa
G9ZYcjGFs/oSZ6L/gaIxQcCGib5byUaW7iWUMONZk00aXwx2MuV+4fbmY0iv5ouWVYT/lRn+glxH
ZzX1zhivc4CnPzF3IzfVKfBe5t5Ud5t5lupb1svRgIITUcgn6KP45Yay1YMqqmJllZiz/eXz4XP6
YEGs0RJhEw8jm/XkcPj0qT3WGtIhHx5wGnDCMGEWpvoLhkv3zKVOz05Lgdekq4mtBZHlUdfAonyM
GQh69GQYiX7Rqvrsruq0Mm9cg9bZjmJEjW5cWiAWPv+SH1x5qdBjgqFiSI/46Mp220wgXIgVGnXZ
P5cpESTEwXcbw2mMVz3Oxo0ZNtnz5xddVvvDAcTcg82D50ht+0TdRyhJxwiCKevOHXLSUFrWVxBf
1nUXJjNrd3bOnXyKzVvsNkx0PEZaJN5xmzfjWKHmJlaLLNOax8KdCUjWcH8amyZyhbGfIiNqSWgz
lIdY90C5u1mdPzpeKQgj6/P4LpEhB4qqVsB85cDwnpy+MANsF3rjjy0w3j3NpuZn1ZXtQ8x0TiPQ
ipNvZDV58FJJNrnr8EMTQVnSuyIISxErQyhpvq6jKsuuxjCzlRVRkA0eKlET4NK4SqEFtomwJuCk
Y/5SnKkrdylZ0OaKCRUMb9OCNkzmbHppldaJF5VmKHZjxLq8KpmpzpnJTl4I+O287rQgUeJwulh+
/sd83loEkhJdSCrZ3HVX1MkEVgbCk01cDMHnI2TZThyMEMoVvzcz2IJ4+477rBFeLFdNBkE928mv
Mx1L3ULtagktjfrdorzCXuHoN2GVQQv8/NonywbXXuJDeO2plvL/w6+JIUxBXDLDU6FRcoEWofH5
C8a/F6f/8XP8n9F7dffvL9P993/x3z+rGiR0FPdH//nft/V7+di37+/99ff6v5a/+n/+6OFf/O/r
5CfZodWv/vhPHfwlfv9/rh98778f/Afn8qSf7sV7Oz28dyLvf1+AT7r8yf/XH/7j/fdveZrq93/9
RdBG2S+/LUqq8q///Gj/9q+/UEr/ccOX3/+fH958L/h7jwQvze9kxZdvJ3/r/XvX/+svTf0n3QQc
i8QHLdU5k/lDvi8/sf5JpRPv3KIPp8UDy/mvf5ScvON//WU6/6QAxYmSMgiOR5p3f/2jq8TvH1n/
pIBto6FFdsEGmQXrf3/7g+f0f5/bP0pR3FVJ2Xf/+uvf57Y/Bid1UOQpbO/5ZFT20I0cDhCD96vR
El1f6eiHXzLTI+NTTyN7pZkpxQi1UTv2ezPZt3oPlzN2KDlJxbkrmjzcxzMomjr26FFrUXfjcUp7
jI3xtaaMsyckUbstxsq7hCgVXXlTOVxHbl/lAUmf1XXJTpIX3javB69dL5EO+xqzJNWfoRsuxmR2
924WdWsIj3QGdMo1l5ahiK0I7ewibXHNamgsvo1OqgXjYLndvvKq6ZLkOetSS8fH0quS65G/vaXX
Ynj8WmmQVxO1L6RbjOvlfm30muB4i8qLN5Zt4OTD4PoUeKKtMxFJn3eGERBLn+SrdvK0VRsnFpUr
QyQwgPPxPq1VAsrRwS95LjoxjI25Ncy0vnD6Xm4J3DQ2he4MPyVpyJvWMN/bDjuqWhGzWSFdB9Hk
pRd2DqdSKnm/Vox2uAYSPFxoeZPVZCRSe5GD7hRrGcO6WWlGhAk97+IXtZyUH7oy94FWexA8C/Le
LS2ZLkYgd+ThaKPybW41/UchUmfX90ZKKjTak2+R1kOTTKb6sRPE5k7mkO8AEOa/xgioYVYOm5H0
Y7+LxbQDdlvu4yoMnaAsjW3fquXOLer6i2y72RetFV0TyeVcdrHVQEXNumFXxV03U+TJrcuKIrfP
5D/vc6C1NwaIQOQvRbX1KpX4qmpZNBKjINVpVmg6kUlIxiDbo0DQE6EAQCu/FRJ2ajXfz4Np3eul
Dv+zLtx9JQxv68IG23pe110Oc2KthJHZF3Y25Jt8GMudI+GTEpvafoFCJHEZatlGY9uybZa8pzFy
08AiQC9oDPyjuIxyUuQXWmaB8NW25nCFA3s7tTGVKcJ8b2RRb7s+c35Ix+FPUWTh1uUq9S3nq6cX
zUb2VD4zB/GYmjbOxVKGvC47ll5VJUA2pyEdOCEnH/KanT0rdrGPi6bf1R7lG1t62wIe4TN9ZvfJ
tMN+I9nbKJQXSL3M7dxd94KCN4YJ84WuBTGiPWI4vK56eRl6ZYwcvJsEkgmX7Bv6RtpLnMcAMtNh
+BlhbUd/bGDAd6WuB109anu3s/pmpWJI3kK7CfkHtmkJo3Wtwx4hYsaxQozpEGgNMGZrUQn+deJZ
LlIyCuH9KG28tvn4qrcABsiOHn+A7Leehlm+ZgpJwiQ0GTdaO9CpJaORfYy2hQSh3XpmS7ZcPilb
aRcDkUuxuikLblE/2Np104zkzpRFvbNJpY5XDDSqWZ0VE4JZT7l4bigML8JG1V2HlnhR7H7+og9k
t4aDKTeAm3Eu4LErlU4LdKUluFTLXioXNoo0nfArr6q4SlM3vy/i8dkJPWcnLAqsAOIZjYRvG7ej
mT7AwKfQ249QZJMsuyPrNQzMrAfcttj2UUnoplh7VTpkq7JiP2nr47jDcyxue2OA6znG2uXkChgb
mt0ZS/Zf4htNSDa6Nqr9VWGqo7KWhOpd66IvluR32TXBSNX/Js6a9DIm/xBdcNZuK5OkuVDMPxTZ
TjB5q/mtcao8gYZsT9u67mKfIsO46SDBrrQ5997JM1UCj9+3VbIJvk5eSMLTepMI8GlT59mXTDEx
uyWcyOEjk7EnL1yRDN5tUuGL9pVGZF8bXvWbChLLkl5QzveVUl67UWsGhhvpe5aymJjssQHkQ8+Q
EeqY5dNY2Wa9V9Wo3HKSA7ad6iPxtZQ1k0K50J1IBuOU4PuwmO5yEIZzkAxgwN1Eec5Fb1/OWZE+
6cLeFJ50ryLZKhTwKwrlOkM3q+J0O9phQBRO1AGk8KK9YcbiKhpUmk61aW6hx5qBlw0/jYbCtSfS
Ym+IydsgQoAmMTGC4pG6Uu7AxbdyUgiTNp2vE2Aua6q726roko1nlj/trP2Wd8Xe8YYXJ89vTDV+
tJUEfnscpWJjl7adrHSN8vvCZN71Wf19oC52rUBvuqIbzIc1jHYHHLiDftIbNVz+CMfbzExJwfkG
XrXxooS4XyMQxRcxXRRSGsL6aSnbvBJH7a5ppI0++uzcJ6cSr4w5V9/0vHnxhukmk96t2zNBtUP7
1lM43vS6wOxo12tmC7lJM2e8mRUTfzaPFYJxd9k7xEFMpntvEAO/0RX5o8QO+LUnKDcw4MgFUEJm
lm2v9JckxiBxPZC1WSxQwqWsjQqU8oco1KPbHGxSIIbMvQd+TrS1yK5Igssbnxxeq8K/LYudCR3/
EWxI9r2YK47ruRs5iPCScE+Jptl2iTUy24n8K1qA8aJ1tXnr4hj11S4JfdhX1Qu87tLE20IwbO1U
9p76o/Ej1Op6g2sxqZf6vnOJEcN6qwhHvPXyQr1vCf1NUVoa7q0ZZRzNoaHobjpdSCcKn6thtNLL
pGryuzEMf2pS5qh+WcTsaryPEEU8Ktg0t3KkZRl1vbVqHDh7HkHsgdtb8Tcs+/T9mtpQvsG1rfel
FY7lWi2tPXwlGTAvu/zDsrYMTDVIKcFfWvpo32YTkZp+lGv1PQpP5zsdrbsBZcywYVs1a8j7uvKa
R0wcaI/h+07Ok3jGGfa1q3ijRrLp8PLkFZnCI1UCES2BejUpwoUwvuihUu2iBuy+X7L1RLsMBiRo
WjYRq9pT8sDKa/ulTuC6RLXRXoYqKZG2ntc3MemSD23UjXuty5ogVprZnwp3qv3KSFm9vVH5yWfM
OZmpIxCPYnCdm6gJtcsodonViSbC2sHh6Farr8mWCK/m2Da2OPwNbSX1JU+ZeN7YF004bzwRb5Wu
LnfVUFxLN9VWmZN70cVgEp6mDLGqrcgAtleZMDG/9nG2qoY2C9cyFOZrj5mf5EyXNkOZooHiAO68
IR4ZKbV40w2xWDFwBXe+GFutfUoHV7CEaOg9B2y8vtTU5m6gG9DvcsoGwcjLbu3i1Ea1DNhPe+XU
lvVgtUh31pXC3S7RfBsndJXHLB6ZuKqQY2wv7fp5btPmW4vZRL3KXRm+50YjtEd81iMo7dqZNxim
IazPifPactrKV9qYmPqGNE4FI31TbrG6ul/MqvvVGsovDBPGo/RCl5xxu1vFLPtkrvR18d0z6l4N
1DxttpnVezet6Qh2IIX7PNuzkgb8VLnAbrvV3DhnRxJXj6bZtduFzbVphmx+sFKGSuMS/UKH009F
325UYmPBgrF5xGqpF4Fpjf2m54HfWor91WQvuRmpYODzd+I1ebbpu1vMTrBoxPZiYiWFqp3tABfV
AMdHEi6gfn2BwN6vCSlt8OBB0isBBqo8GyfJrkqPnRjKYbaq1lYrvgHyRN+SJFek5T5GrU2yTK8M
39PeIpywb+86JPJ79in3rdlscru+adv4Xa+8tTuVD43qvZf5/JCM5k8j07dKpTo7Wc36Fda8J+nK
fZ47d2EOo5sIhv1IquzKKeE1do3CzBnb+zayWXvGaFwzEWZ+a7Gnl2qQm/FWn/L5x5iGMdMmveKA
xNw03YSx3cGPaTRvFyYQavepqArlvkIb6dwrWfLTYQd7T3po/4SbwxCruLdTBAJTdA83vOFGoLGs
HD0P5tEoHsMCwNHsjXMgmt69yIDDr+Us51vPmqbfhJKBbW4S2pcU78HvOW0U0dRV5L1URQRlOFcV
WtRt+hAJ/gisEK/VpmtV1squQ7O8c8mCqFck9/SrQjXjvQKy7M6ZK9v1OVLOBPAOybtqthFHrqry
E6utbuIwGnwDU/ydqbftGtEsEodRm1UmY8Peiv/F3HntSI5l5/qFxDn05pYmvMuMtHVDZFZVktz0
m55Pry8kHRxpBF3o7gCDARroru6IIPde67dMOXNGfEPROXyftPlG6dCWqT8OMo0Ms+AUpj9ol09x
FRWxGDPSnDISjDh/uHuN9ih6fQo0N5nPZU8CxJR9EPvAF9ER4LivloIJgtZ4XGpzYAylk7NhCe3W
LFyuQnefi7Wvwmr4wFdHMrAzkCa2qpFDJ9zONmK5cd3aTxLLOVRlPx1Sw+i3kyzGp7Slz8hsb0RI
rRFwHJXFtGc8t/nS+gPRWWG16OnZbh+xJFNbBQ6JuFspnGRv6Uq8rUlWihZG8KuTufo51WZ905a2
ubUKiI1FOO2TKHm8V32a9kNXTkwW8xnfxZNjjdrJ7CdlPzVrcY5pdvdV2nlFZKdLmW/6bCyf137+
M5BctJsGdQoXjQg3OP+EAqxsUKoT6eAOSTBdZ6H2nLNXBxTTrxNEV9oy5e/DXOR61MdjYkYTvt0X
6T7a3O3SMx9/QOmckszk/3IaV7JYr+ZgtqsmWiShXrTArL6yajaANj0NqVl9JCgTL0S48rThzid+
qsoouE8a5UPWrojKsuDXigv14FIddFhHyqv0wtjlblPd2lE6rJEiudGQ7UWccOWzZa39JpUq1Qh2
41D5YM/fctQIFEPQjSxEbdo/TVPW71ZvFZPfz5xDKGZrH6denQaTFRtvc+tqZJTZ+X1sFzWcCM/c
9Kss9vSI5udMmC88DAw/Q7+oh1VBZx3JxsRgShYQXdFxFjnqUnM/C37ftO0Gn/3DfHyW1KemZ76W
S+/eZdIwE+pZ536UPBjHbnp4hRkwzgP2j8CQy/LirlaDtmBWvmPKiIOu6rIfrbfdD1tZxD4nYvnl
X2qrbNceAM7PLC19vF1dAKdv7Cxv0oLMUb80V0zHfxkcaoQAOiwfa/64U/FdoDrwZlyY9oV8nzgA
j0+YFrIn1k5x0WZtuf0bKvW/Auhe6pL//TPm9l9wuv8Rmfsvf9f2b/1Av7p//qP+P4TvHkHO/+f/
4mP/Db0L1r+/0+zrPyN3j3/gP4A79x/wX/DuGqgpps2Hv/vfgTtN/8dDfUZ0OZZ+YGQbiPA/gDtL
+wdCKYvQYPthcYcT+H/AnfsPJFTuoyDp4feAsvzfAHfIpR7Q7X9G7pBoP1J8+IP494Ak/hNyB5Hj
4j9mas94Ye91Ja4dfoQdSOSrYAPet4v3OLMAz2QWk9A1OF9tbtSEL8h3SZI8Dhwj35PzJ0Lpfqtm
/kTHfUTuUZA3Zncam9qgGN48r2hVL0imj06Jez+fJ86cyrk4AzUVVlfvUdFgyjMawLX5WMhu16Sa
xY0XEQ9c+F59lkl9VipaSNL67FnlL7tUf9dTvDN7+YPs6owK6qA2DmTFuBnMKC3eUu9vPR9H7w0b
LKmbh2Q6VCI7ae5r3hqXTqiL32I7Y3Tx42XrNZXfGtZvr/nmv4697KzaGEVibY2oBLr13hyqRKu4
gGBZ+1aM1X4hC9MdNkZMRpVFvB0YiVjvnNs6Do0+5461lN8iV18Zu/ZgDhfXaygpKneK9zJxDWKN
uwr5uVYWHXYq2ASsN4t8kh6SuT4vZiDtbOvY3ybKlOEtAT3iuyQYy/eAJI2L3h+Y/4Memzjoxl8l
UV56cNZwUeJQUzjYky8EKL4WszvcYw7HQhc7jaDTRdPDyo5vU7pGVqqHrlTPqdns6Iw3fe4B61x3
YkuSy28hH2uWJPNnBquap5OjTtd0kY9VeDdm2XcuCe35qhsCqHIVrg5bUUVttq5vs6R5Wipt540K
AWZXsxfssFPZ73Uk2k8J/9o0MYLcOCBrkvqbYDUerAXBzq3oD3iYQFrHDQV/lV+kXrpPh/o05ppO
r0ASWLF8TooscLRbXFlR6hhhIeUtsce7dHOqZ6xl2xmkojWCv1KW8nOGEgVkXZ6S2j0aIx05XM1+
5a4btccnNSNEJBbwubP4dsne+6Ax67GaAISt2o+m/jW13gn1mnRl8aZ25TYZyR92SqJA3huUY/u+
oT/PykOVEdDHk//axbNPt4Y/IWgrCTZc1j0BZszn1TGjWy8Yu/pqL2fDHn4Eu3ZHOFYlLRbFehuD
DFs5ZUZ0wQ1T2LnlMRuww1bHJb3LlkAvvQff/FqG4lUm3i5BpVgQXWqp460TDQIKcmIowSH+LrJp
oKnSP5QJbEyteGfLv8dZtdcBEUfk8oDFl16UkZlZT51DcW1T7LFr7SZjwqas/vYK6zNdNJ6DD2/d
dcSexP1KtJvcm/Ub4sMjyYl1XR0SGH5IsuOoz6oP6PYYIW+LPe7cPH6Kx/InTSx+lp6QQ3PSNJ7v
IVx164Izo/9ydPnbkzUgxuPX6DdVqko/G5GDEsDg22l7cBfxmQI2eBiofMUyfjpP/QtBPaL8H70I
mND3uLXJajnqREzS+BGKpLxhxI/YPZ/mQWk3pbXSKJer1Uab5rsjkk88EGuYtLlzVRYUnQpUQVqb
bLE0eISLq5BHlRbX2fFI3xrl68KLJGdOBbXYqROysepzbaLMsj5A9/Ip27UxwG1r3LP+Nxw5q1O5
hnaFwLFJv0F0LinyOn2CwEuJ0cGDx+qaKQrnT2yu12Kw5mcO0SnUnOWkVbzTMnXJl6wLpLz6US+c
9g6rf8LhYJKO5ZnbFpEDGxN863hrE+cj1oirGGvzniOaddYsi8y+G0molKC0cXdfmBAB/PQn8IKr
mO1k7xYTWFTSrLtYwg/UmmJTzMQ76QwQF1Oe/cr17li7HuBtfHXHmnT2/OQizHmxSvVdFsstF+Io
HOuiVR11Y4hekxVdafaXDPBnpjpKzT37r4wRJdMr6YbdItId5VbMnoUrDhJpKKzwfBtBUD+N3hux
JaYEJS9oIyn5GnqfZqB2Y7d26KDO9E0lPsXTKi80K8x+ORI515jFCaSZGql+QefcLFV/Ias2O2dl
TLaAN4AOGjZDkzLudZeGNJQFrw6a2L2IVXvv9p59V6RFARpuIU5slbE7jj/oCO42tj1nb7KH0LXQ
WT7xYIiow2d/cspsPiZofMKkM+udjWs5qNymjYpEoceDkzVEPBlzD4o8aLWV0mtv066SH03htQPO
SAyFJB/9t6VOg68JifQyU/M76ZttJAfMiQlA7V5bwcz1+k/TJ3dNUXYGLY+bRX/usto4xWafhLps
hkhyVN3oFeZ1GT3SzaGJ+o1BmsJ3qni9v5I4rO0Xx6B0AHEHB61eXZzJXWnlHtsr5MQQLfaLYs1Y
0ITDwbiQeDEnPwD3EWjtLzqQVNxTOpiwUR7ypmepc0O+ZChok+TGZc7zfe9UJvLxtQzTJf/s6Z9C
y0oyE5mQ70UC9K8aJ8DOYW8uDh2ES3U2HZH/pv1K8RtlEoR4IfGoS8sl02xu2GwAec3Wc/lmCm07
tbW94XtnELChpIQgDDjReGDtFuNk3d0sUxkjDDFxYDZKH1mYZjZl+/jTDAQ1MdfYtar0L0Mr5i0O
fnIo03RXtuz/hn61VHcKjNpqT4PKaOC86STSAAstBuatGUi7Xr510QycDnN2dC0sgWrnLrvcXs3d
w1UL6H1e6I5emZPWn4TkvtB7cAeFLd/Xqvoz2slTjj0oSt1HjqFenLVFvEKc7rsEUL4kNgO1mWFU
u94aXnRZhpr5yLlaf89O/qtmy4Tp3Eq+dqLSt8AWW9uF+5rRc57m2Q41GBevtg5ZR0NWznKG+Fxo
wIplDMCeHtbShb2ThP/GLjdUe66t/ODN5TWhxaWYrm1n7apKudRNs40NO1JG8JaYUa0zKS7LeTVM
DVAlsRkd7opJ5lpTVM4nNVwjLWxrguOPQpooVUftWigKgFM5gQOWDswvzQkeCdKqGe+RNrjbPNHn
jazGmV60WjEAmcyKHtR2VctwnbwiMlc0cb7RjdYucRw0eVlNcZElNe8AfuocmY/t71xhZEwRnsDx
0SuTJr26rZs1fUJsy5WYkmy+IahTCRUSbLZ2UngbvaT+bRx7KzI6HVZu5UKqKJw7jqmpPGupJ7bD
tFq7Ic210yhr8WvJ1va5RocQpXR2mH6XrfHdrKYapsSmw8dVycBBBDWPV0t38n3bWOoOyVD7Ls15
9c3JoNpRHbORiMSq2jVqs7yIddHO0rOGAwCo9QNxVQd1P/VPnqp8WVPFZVpQt3Zxe6f156RmkMGu
oFxEmeabwa2yF3WYiEjko0Olq84TAI0TijGx9oXmYNzxqNqslVEGK3YGTr6UHBryCsEyp5KFW3/g
bK2xbDg/DGNnNMZuLmzQVC/70LtuNjdar1rvGsV7WBm0NOycQdw8e84T7v4OrMpO6bkQjRu/2uPg
7U34HX5UCIRExswnpI7Se9cpxwpAzF8FGeYGUXEfpdEVB8OYUFmW5cqM2CzOF64V1upWI/rIdLph
O5G0eJ4rRXxIr3D3MyVhCffmIxm8KprxD225JuihYgZK2v+y6KLlQDSU0FEG86zX7jPu4K0112Cy
SRZK2920SOIGIM82GR9pfXO55ZtUfCNRznFVX1w5v5n5HE7LdNGpZOJRGuf5yMBOsfhYrYFYFHKd
8/iXAT2Ij0D1ITxOmaqdqMi85Ytb7NWhfnGn8tUo1o3oGy6lmeOpfuFePRidC8o/9gTbzEWEK+BT
GTTNtxVtM2dOE7VqvWLV7G76UNCyhp8MwIJMac5LX4j4jBTw3Gjp3usoFoSbLfKpiTw7eavByJsy
vgJS6kx+KtqFOk0P+EypttDH0u8VgQc+Md/RCpKmM+p8+Q41RLr77c32yD2QVr69ZNlBLGbzAkdG
ZeC8mi8kbSEFQFMOrczSZ2Ip3dRCk2Ej5OtarN5zngN6V8nqBhj4D6XjhVSlku0aF/W1lfQtNTkP
vpvkUJBOTL9xQzStY6KV8J4X7VedWQEodWCNchurNKP2c+SUMG6pGUymggSsP+kOX5JgoPR08muV
eftosUXW+lMtWdR646ZXAEJFGqpSnFvtvdHa9o+njX+GDj7cZdQO00KVmyLj0dew6IGn9hk1CjZf
AMvAlB/VFVcwxZxJqDr5EJLdzQ3SKOWx6hMQK/2SKN1wqNTh1qQTufs4ubeFZ/R+1qXbRpGh1Zlx
2CFzpeSr6uaoGInG8wvpVBtuC+ecj1a+XfUk21mZYbyrkiOiS20bbD/v7I1ZqtaF6iM7KruivaZG
NkaaVtClFSfusRt0Xgqag8uNThP8pkavt0OCmh4UsuleyXf2IqT26a3QYSLpG3HejWJYtrjn5LaP
H2U68zp7762brDd7tMdXYS9I+KxB36nW2G8GSZ4npkzPetdpuT0TuSzOVEd594qe1KClvVj3O/gS
9pqp3Wv0M75PDTappKjKr9kp+u+ReePQr4NyUO1U6zZDq/WvHljrdcgrcVBSt/hlJzltS+Q0j1uT
rBB6jrzSu3iT3X9QbB3fcymSZ23IuJhgsZh3daS0L4OxGL/Au9I8RM9ML/L8iDQxMDDtMKnEeOoq
58WSrY6FLKcZ12rU46pl7GIOD6rtlNo91lslrDOpnCszWfaldNpLnGd4xky74egXhQFR0q+tfeIS
WI+rabK+uZas3jGPYvoHWw9GVZp37Kbpx+w5UoZGunTvg2f1OjE8s/4GhDBDDwgzcsu8jrDS7Nde
yfaIDmXve73Un2dNQXBQMeSGerXkfDUjF7ULh6y7WfpWCNOMWrtKbp4+pj+DOSIT6hIzR6RQrwOP
lpPG29VqUUnGurZZB4cV0VGa5Zh7CXcElqID2f+xP9dVVLWdgdGjOqU8tWSk7fGpBlTwYj3SuhCf
3USpr/1SKvLGvYsqeWRaiJEKiMG8q2XKHpPHYRGz0SAAon2uVVLfqAg/98rR9g1Jg1OOOnacCRhb
hqy/jIXYZzFCjIpNHYeXhglJQT7voZqI9WKrOylaFDMie+rRLZI9Cavz/JQMP6vJP6sa+ktZ9A9Z
lpfmEQkyKGry4pqyoIg4hi2o5PCoxptoLlzRgkysl+nPClqCVRYuQX0f0njvDWQ0mRqILEW4vtTX
A5VMcdgXxmEmpszPCBH3y4KaVr3YjDl9fB5bmNGUIVvpY498ch162Tzi93d2PHjhMj7Z66ugvm/B
wZ+DKLkm/U9D+qJmPSgBFjKiV9e96tQ7i/JZf5i0hK1Pa85687fXr2vN5EXDpV+Iki0bNFvLbSug
WADOcgLScNrGt93Q845Zu0FbU/AOQb+giv0rtGojSudvM2fFa1Uq526eIFhauFyahs2dRoS6v+iP
ilTRXNms9nyVfyCukQEMsUKSEX0/yfxl6/aNQ44znwRFPu2fZYRybj5iZV0CG9xExOMUVDWbQd8+
ljToTw6E3NraK9LcSRs4LhXlrUdC15Uti6nXHAe5Dkc1t7UNWfrbLra9SMLREH5O5XlOEC511/x2
MtmY7skoNokQn62tXZO8+a2k3hSSqKX6CdKSoFDgL0vMg1tuIRdPW5VHhNsNmzQFTWmXxqAjr2x3
La9QUOp195SsmvDbzuVoKf1G617yej7Fg8uUmddvMmlDr3G/CLeiXqeqsq2m5ucx33mDcx96KGA9
X8+aVGHNifsS3jmJVRT0ZZ/vyL+GJoo7ajiNBtzFW74hLk5ULNsXzuwpSqruaELM+pqEV6w8PJGA
vkFhpScqS4gkT0zxlaxoDny7rSlhmX9I6bU262MRVWUhosTVL8hoDl7ihYAaX0WWqScyZU9Dp1Qg
aJp2HSrbOz96S655J1ET1A1NPMuxbuJoyAadW8n6Ue2KS8bxzjbPge84d4p86jdjWh0qoYFyJ6Wf
+BrgR+YRz4yaNi45O7N1UoCe7rhzxiBpERL1XX+RlCDbcD1lxYhvjPob8QF61K7ehQyuB2WOdxFo
hi63DvNGOVLgWCcYDI1i+5CCH0kRYoCv0n2H7OFhP4hkOt+0orReSnDGzDWUTVJSdU0vqLOt69bZ
6DXOUlGhgWOud5+UNP/dTslNX80D/yVv3IlnBb126bhfXlEBcC3UUJJwMUaYOPZWhg9CM5Hnk20X
WUp9a8nP2nkkMvhunm31GBmjXfUtFJx7pIIvaGmy/sVlRdqdl0UjkBCCE9RiJKUINNOLvI200F4Z
Dc5a3x3tx3sxTqZBcol4QnboHLo4+auNaR6N9vrbtjLdp2HMvZN/zmuf10/gaBySEoEmSrj6iUTa
nNmjJsy81kZ30+WrfmisxjotqBboN9GzHbFS2SabIATVpaofwuqAi+tW2BiwssZ+M4Z8OxE/G+pO
09y4eLYVLPZOW13r2lv01VWcwY4lrppd3l1iVpbR+IMg6t9uJX4RuMOQRxStEqNNSPbYq0UH+C4x
OVEXmsjgkUqBMAr3qWH/QmdgXZNZNa7psE/iOnT0pzEtokL9UsDj7m5tPRYetz2QMUKfjNTM+6Iv
+RYV0fhCNWjtr+48XEVlKJFW53uJA+ZsIQCNMuF+Dm7LoJjJtxZcDKCdg3eoKKQzpoLAU/K1mnZJ
+aRzcxLqTD8MtUwwrWl+hAkLK/U66ha9lUrd+jJn6XLGSB8VENM2UmGEozzlhUCS4THyLgWDCujs
0O5zL96rmnKekswf4SzwjQR69soQrAej1HetVERkoVoUKwsy+Ou76trdOUWLijaOaPoOgYaPJBWK
2dyR6dn4sUlxjM72b5QIKAFJGpRj3UeOxdi32to6VjUpWnE2mLvK9B7CEsauuu+6M9elRU/3wj0o
mh/0MuFc522UuWoKVbKKDS72js0vVayDmsNNxJajbrq+/K0nzjFvqxOQnbHPh/xDLol6HAdbHvJ8
2pdl0uyEWlIoG6+oCcumCGEtVh+bvfbXVQtYbX04FY+vXSl5S4yuPYwEiETaskSjbvBdym8qPgWs
TjxjyLCm0+TykGexc4CokZvSpajRkITylVr3e0D+9iJi+29akfOUmIcBKHlKK2VDNjA3UuKRDoVo
hGe0V5FVk1D23brWF75fjw7U0Xhp3OmFx+CG1T8LGyP5y/SjnxqvPxiTbR1nS0GBjWcVfwj3NLw/
ZUFkCo1zHKlFroYEd/npoEx7REmU1FIyTz2WcSZ48cbWcLWT5J2YGCAIs9xaayK2mJQOZUIHrWyZ
BYoyPeliOqB/nAJFh0jFWVH6IJ+I/ITBUWXB9gpUFhNBDYKE0INT7pz8pcrPfSOvrK0hYZ+beHFs
7n672Dg4yStsxJWj4J99KA5LtmEwxI3byDPqv+toak8DZjU/lXmEc11huPGuhmPPWB3nGYHGX4U6
r5IHv1ZrBTK6zIM663aG2t+wb9/xQqEvGKYrSYUHOdVLYOrLhUY2XNzqn9jOOOmzh7Q865NA8Ddc
nSGZ/NzGQ7VaJu+ZsYRkvalS/WHU3jmKW8EVDRtlce9eK06sVVfU9n8qMzNObmcSIleXtKok1nRd
lOQoFzY6ZErvfWKpvtvUXNyXUimePDRBQIdBtnoHxaC3szdFuHrdFv3tYfI6L+TrzwJtqtDTLE+j
q14b7rxJfW3JrBmrNBDltC3zzkVuRp+H7O78rCgtYZTikSGpi73b8iAdG3rpkL75CVWcV7Nej8Oi
h4RsnJIEgKxauTWcOP2jp8mZ+jBa2VXUf0tR7wmHeqdIhbg5WEiHTEI3ueE75ipX3gcC/CPCDq5j
LQhdNnj5kVes10zjlZqMOg6JiLL2YCwftAg+1SOfZZ69fTXASiXbdsWBkM7KtrS8Tzpr/YFnmpIC
WM/hz5hyP7dqKC00SRfPKzcEKmxIWTu3Mbm5bbop2Bqbgfde+yx0bQ5K+3tK418Jd5vd0CBeRbhA
XxZ5tivlbM7DAWo4cFVlN4zOFUHksaYLmqtYCEZAmtSRikcEeUx3u+bFN4m1DtO2BY6zqZwt1PVO
+ol4abvZujfOIgLFSLQXo54EAe70HiH7s9T6yLJ8MCtkc5YXY18c2O8W06KilaeY6GcHxBr/tt72
CoJhZZ/USrJrNfevR51eoEHfomRaC9pbkOKR+jv5opUBDapaoOPqHRvhBtVjCWqGqti3paARbLjm
iGlRCy4ec2DRsfsoT/kgD9g+nh7VEhVZ+6lS4DxIS3TJKsIsrz9iZE4PnqlMm9lN3gnUuy4y32uJ
LMKmmB1EUpZDAw0WLdEVI9/PfESi5ryKuv1RVSDWBa2ej7QiZSj37g4nYJjVhAF0VWFuFcNsjore
74RZhPW4PuPJ9V02laexM8UTibkwaZ7CZ2oI4LronnJq0m5T5j1J3TrlIchJs3XbL7/7uL2q1nNV
xzsSVgKrpGOPQfriFvVG7/StiUzNlQ3WOo997g+qPPob3F2PuDBAv5Tt6djYEECyJQZ2kwG/tUkL
z21vPEFxnkZvPM04k3USVHQ59bGvmjA1X+y8uxoc50naXkiZI1WDDcyYcIGg7v30jAp5cZfTujzk
Og11Nq3Lj4pPf5owbARYlUcfe9Ems19S2vNy+WYWuMKt/JKaySaRe0GWx3yi9XZrJr891nCi14KW
aUBZOqgbHXn/j948btuZT+VFVo6Eq583Rv87NTeq0XwUQn7Fi3JTp4fMwAiTkRIROgWaHFVOf0Ks
FKjZ18Nm37BuCo7htt8Iu4t6wVUHKFPYnyhzOC4wwDHQY1PMDo7Fr4+CLmytLH5p2nqAxwfJy7ER
B/ZQqPvVZdXGTW6rz6JwEtQ8XXurSgDCZm3HfScVb4uqQw90Q2bfKnEFW3LkCqgbzqFAdpMWwdXX
ud8CLcBDZqp7zN3YfKgJ+KhLupybZugOsVFN2360mqguK/OtynSWt7njqBeYeUNPIlid0+Zqikr7
tFDQBVaz9AC5RfLTUXa4V3OOaGGq9fug9ePCvErxjhRu8zwXsR1QS3AtEo2O9kwQfYeGGPuOI0r+
+O6WMw68zAz1hN4VoaF1EHvWR+vFO6es70Iqr04fM2h7xWe8NFFTq7BgBYdorQ9PHSUwXFZvMOf1
tl7MGlNqhSmdNQHTVUDLAA0rPM4HMhjaMI+L37qwb5B3b/po7vU0/ZlQyvfow/1e0gyMeIqR5bl3
3YNH0ui2ma2r54DtUlZ7VTPels7zkqiBCWviD075LMzrAYzYCEv2F7xZoNbxNPutytsypTt8CwdT
ryek5f3TMs0PsrS8yanfrZ5xQRd/bS3nl6Jbz8TSUXren9ZCboU1STCCKeenXJUdPuZbUdsOc2Fy
n1VxKI3+g8KlxV8oZ8WNlVoE8KJXnm0kk2Z6b2fjRqBG6Cqg1DVFX9MM/zhA22j5OY5rFZRw+Lby
H0n0DsadhSeKLkAVhzOw8dz5bKI/fQqeFU9cbYlRIGNoQix3FAUj1zOKETWwkl7QhD65fQ8Js8Zb
Y85/DV4u/CahpjBOvw21Zry2s4OcdVoZKmUXJ1ZPFtyMbwWbDCJYh4BHz4YGiq0aZjs5ith7YzC8
GJqCJ0Nmt5m4kSJdcCeQxYadDZdFeRIG1yleU94+SWCT8ziTtTK04zSMp4Xetg6EpG75oHmcfzSr
s3VTzGbm/CAYsTxVXqhSerRtLFaWuP+1NOVVPOpaOje9q6mtBG3rwlPGzwNWETxTvypz2Zs9vpeK
iE2wijhtfnRTUTeJ7r1kNSKKrgXsdSKpUj5vDu2W+Dhjh9Z9QYE8G9EqdA81osl1XZiXmUmxL43b
WHZ7W6BTZJn80tLS9VVb+aUNBETRPfUjtMULKuEeYMEfYufhls7aNUZQp6vJVZni0O76D13prtUo
SWZdnh3v26N3oVAv0Ifo+vo8sih/YYHxwmKygp7dJ1fHHYVWfy3oUa32CcH3yb9LAn1k1NDOBYS1
2QGxlPqeSqJg1ornZbi7zn7JdPTo5dNc3vVcCfvefugBrATazJIBSyprW5zvEfwd28XJo3RCMj2n
FjxMlR2dtSuiVouvAmcqvB+o1bqil6zZbEGUGW7VvqNArHW2wvEkvhA2d68gfkMU6HJK+4+ylidk
IHdryCIknhRXDaOBfSh76jsDgkYsG6paeQ+50wIt6T+KZjlg2vmTyP5ge9ozVFvoCBdzpn5gXV18
AzdZyn6JZ5B4BhxcztZol9Cp6u3SWNvBIwFwFVJD2jno2wpjnZ8pBGxBOzzEK6gV2no8UfjyxxSD
T8bNa9uU3xRxHRdv/DsU7R8Fsa06xPRFIysI9EH+7l3xpFgmWNQgn12LaXu091kzobXCOyo6aKki
mAcBw/ejKj3lCM7fLndf5ZxfOm15IF6lfpFFe+r7/ppO+NJKOaJo8MoAdyaT0Fof6xQIsp4L8CdR
fDDk7tVWfmGp+5i62NiyOR7nSXtbxvangtj1dQA84G/lReXV1gCgtuvyd7XQleJI+pkS3SXG3f4C
Pm6RJeEKy9L2xl2M92S5uW4aMGBsHyoNQjs2kPxEWpIoxkfMV9/lF7UW/SSq8gpk5wT0xtW+NzUn
BZUqf6XUj2Szn2yAx5JMqv3kDmGhwtQW+KsSJTlJQnJIPWfe7/R+gdogsMIZQPDqRdm77Yi6HKUM
j/J8yBJi+0YT5BaBirZpbO+qkaRwivM0DfiOytfOLoJaV77XvkcZlb4MirPVUC0HDo1xEQ3f6TFL
F76+BpYs0Y2a51E7VhAPgWyTOugl0XUx7yrXg7IlPpvd2x7NgBqCH0t498XERlcIHdyu3HrJ+Ksn
E9M1T1UDBbNIvuhUZKEzyl+VnE8me0K6aUxqaswGiYZtvXl9FkKaWqAc3RgtI6VGS5V+KVK8WrOZ
HqvZ08NcL6xvQ1F/bKLTp1T7mib2rLJpPvVMnLJlLmAjkgcr9d13+meNDNKCScWMECi8C6iKWk64
j9VDNjEV/8rcee04zqxZ9onYoDe3kigvpdJVmhsiszKLwaAJmqB9+lnqHmAaA8wAcze3p/CfUklk
mG/vvTaHKMcuzwnFkY3MDm5o3/i5TsTP1F1SuskCfLLJ02SjSRR4IAooOLN46LtLJK6T/pMF1HNr
n9YVuz6mS7tvmuEpLAqicjWvlmclL572MUv0mGJmC1tjNB59Z3r3ZONfYe8FGxTd56WewZKVJ2sa
rjoLXhqbr9Cxt4FoARbknPpK39hpUj9G6nwk6rE1ML3V1AQbTmKiTKJnleKJGqotIzliERC0cDbq
dHpL/eITOzz53lE+d0b+d8B5mAS/9MOsOkTf0XPQP7yjrXfGuKvzw+zVuBdQYfPicn8tpNqSNl2n
8rW3e/I+TxnzgDHOwYRDfshMRA5gEwsTEWfGczgzM9IlXJDK6/GWj/mZCs6VEZrxq4jW1oN3V9zL
ipHzYyN88ZI1InkCj9byMHTm0Z519hvk1bInBGX8EibK44Ia4OcFH+Q/R4TsMDbRcEqB/5VjJq5Z
6dGJCAXfRXqd9RuZ6/GKobbcAa+YcRj08jQbOjzMS+MAAK26MxEBcS69XHwnlWjZ0rm3EjrAIo6m
uS0Ts90bEHVXIxrp++inX0mEt8WTX0GDlmRr1aG1aIQeI6B9WFOCOIilvRRS5NfAKaFrdMOfruJr
hBtiqNgxqj8BddOI5XbvkP4OUwTN/KdNof1U+BdSY7tQSz31/kZU1gONNW9zSHLb9P90GR5TK6ua
+yXqFlREfA1Cn9QxF/VLI33jsY8YfDpfoBiBqmXkxHrzIuv81uTeKu2TvcEAYs8cybjn5Mu4cRdn
nw361mTBE0a27IkAFIxwZuAdmYJji2d6cw+hEwvpr8q33rNMn5T9V/YmaTVuICgzGvVZo8/LfJfP
6WpCo0rM7D00L8QFVsN4tnySVmguqX9TwUDtIrciDnaB9WuMaIvC2Mve2MxO8+nI7wW8mcz+8N6u
mQfThZAun0Y2zNueunA37QwcIx2WmnBevpwgOWmCFyvPV/46QXDntAj4IkhjJiXXVNYHz0bEhZEC
8iB7ayOohNxeGlaVdLPILnYnjk2ywp5l3FTIjYGFz842rn2gPO3WBO6wDamNcwCnvBOmLbeO4mBt
YHocC7EhQvgmqt1QZyeVzaRFGCZNsiLQZkAomLuIG+5EKrYdnos+OidDGK1SDe9zCTOg7ItMydO2
H20ZfOmEETCk5O/ENMI/zAbF1lkiTv61gI82mtuhuisBONnyOscV6jrBBtJvbOX3U0ub+euG6p51
MfnBqiCS1HrikubLdphoONLtqdPYdCtvl80phmUZ/UQ2iyQDFuMDgIC1nmF2XqTfMJw3lpOhxt1Q
zLvcANFALppEmZwGTlr2uKrAwq6CKPkRNhqgxvJqRMOl6cU50L9ZB0OYyZS9d70ZbsBUfLHp8vKM
+OHU9F4tVAgRr1iHbOqI5VDAI1WvhoajWWn9DeTftu5wotvRZQy4AUCBWnmYR1cex+yibgFBmh0z
VzK9LCXAvzKnFle8dStW5wgtImA22qs4jdKXWacqDklL/pZtXW1MJm606dRHDACXNjP/oHGTW3SL
EfM1QeU4JwnMp0Co/X+PY/xfeSn/H0Yp7vmD/3OUYvVbfLV999+jFPf/4L+iFI79HwGWeDOEHucg
Ut2pzv8VpbCd/7D+Ez5NqQp9WPQ1/q8ohc8f2dSL23Caod974FH+JwOFlAWgLiBIPk5ok5hF9P8U
pQj9/43Qg2TiWyZ/i000g3pC7/7n/w0GdK+PyIlMeRssG+jFWYvjzJo4oBX9EuzTjlvs4nNcC3v6
1HsDzbZIH4axAcQpkqU4NUUW7Kif+cTWzzaBfXlNakLf/UfUumKhYJLSbmz+ITy+5mOVgtcoMQgz
tLKCmMdt4bjbHhvwEKtQwiLo8JvEkyG7VdGxEHpz2h3Dqt355TK9klAdVgIwqZP44FYN6bMcZP5G
J3JaRxBat2ySPP+h5kRWApJdicDjfrKk434o6w82Uqhq2G8GJkgbAvUPJCz/ePnobtpEmGeKvUkS
GzP2tzHEiB3obdhgLvR5sZzVPHanciD0XXPp3yp+oVXapOOpzOYfpIQwVkGFzWSK1mj2F9usupsc
DCpWYZ1tKwTYYwUZ5eCI3tnSGJUTWCnVCXgOjFez4dTeFMY+p1l+byumFZUp+tOU905BcliIbehW
/Y70iM0a6ixAMoTtM6Rq5B8LA+7KJFn5UmA4PWG6TFak2NWGMcd0GByKCMNhIYWa9f90z4Auypan
CtyK62uqsNFHVsTRz7JZvPWk7DPpgPmI+Q3+G///Ik7HgMhrHv42tV1iaQu48fSqZmYk/pOG7f6Q
GG+J23dqGwGePS51Uu+TJfryjOWhAuyydtzcZtnmMI+tBNdQ1ZqxMRGdH71xWfmLcmJttTcGP/nF
CNQnTdb7yZ2o1CqAmR7mRukNDEYC9UkQ7bOlP0DIZEJm9Kz/irh6nd93dcXNsNHZKWutz0g0mLJI
dih3ahkeRja/IGZNQxgvcyr1TYZR+4nutqyztCn2YmySU9p4nNkKgAKQ3hlcav9LcgBxOdOQWjyT
aN+4BaOjXLG58zt6dXceaTNqLP8ssLKmVfnmG0RS6g9+CzqM3GXPffF16ogBudx8m7uNb2YbwOO2
H7jBPJRVNq+t1sLR7pSIg15Bq+KU9YxI+5ZWerrZIl5Pt/ujyRWHq4gU7rHIxuaUTUb7OvSaA3gD
6gQbFUI9rZx1cmrbFtjdYq2bpSF/xGV1aEe+wdpah40b7gEoh5ioU+evNJABoQDIdZf2HALMvt66
5kheXTTcxrgY6bNlTs6x8xqXI23bBLjuOVUwlt6QQSUpQ+iYLXF0CWwP2UVixX2kcpytJBL+z5jP
16jUcS87cuaO2uDTsjY1s8yN6Ulzg/btw3pZSlLiTB9KlcIpqlN54+oCusX2QBnkzBiTQbTr0emn
Xc4wn47knlsetL3pxnN9Djq7f8bRi8qtMFbHUSffbQKl607qvZb9sWBaheF4TnYufvSEEwK61tAX
3rFPLKAPC8puMY47kXKmKUx4Q2KQaHvBV+A3wWkYGnNPxjtb23PLltn2mscpCKNtAOV+Q2EzBVwk
1R8zmzuyHu63f84ElL+j/3EieSUM+7Hg3uZaFWJ2LhOC30EMrRfjBZQJH9F9LZMAx0jkVZvJK4Pt
HJqsrcTaz1mH6MuoFisxsFMc86nl4XpOjCdbsFII6SU3iDLXwGZdQAtZh5mP91ZE/+ph5llMsT5l
+Seyn3NZBu5bLB0XMxi9fReI+9874LMIkwwSNoTslTlh33WHvn+gK0KdQWHoPbHcaj3AH5caFRv8
EOEQhhWvVnAnR1nILlOiA/Iv9Xhso7tFtHUAUDmddSY1E+xMthqy0zmz46HUqDE9k2Ky227s4rGi
hWEOOrLUCg+s295hRkn31YGft8cSqRycVlR+zDPy1bK85GwRKS7VqTZjWYEAjBiK9AG7F2k2kIBS
z2tmvuF6ADLQ+923H7hMojgkRtk5STlJufa1mMIbXWrHu2+VglheSPWYSCRuDT9n5Vky3dQWYmTP
Tc/R/UeZGQ96eBuZp3oFDho5P7p9q/+q2S5WRciBPOEfOEXFLaW0kMDOGovxemRdWs+9+2Ny/pbW
98C0abYXxEehl4lXLBOPgXDMh0iRjiBA3TFeVDMgbLvXxNdKCOuTKg6zP0YvdRr+qHLC/mV6rwlU
9J2Hp5QPO5IxqkZ72s0Y7k6DNQDNGMY01qb4xxMW4jSRub3xmjq7GoZZxvY9y5hol7k/b5DxBrsr
2ci8TR6sYnBxB/DJkdtWpdNA9Kn0BfKN76ysbkz3hc6zi93MoILs0Ct3Yh4FTSZN+FSrMP0y/Nz6
4yPFs9bJADmvLTOiDGVwDwBa+PerpLksGPvetXTooZ+db1JG6TrFkvrd5sztOoALO4dz/mPlTIxQ
O217e8PvWZhzc4wOdWvM+6YqmpexqqLrDED9oSNF1qCGq5LX0K92eV02PHP3/40x2q9qx/Ie6zm0
fURZsQ6FTwzIu49K8VgyK2KYOhwF9NAP1dNNpUhM7GcheDmLtn9smfDEnOY3uTaWv8uCjZSVqWUW
KvryjIc0+xxZ9beMoJ9VMsPDDzVXaDTmpUJNLYucGNWwWIeUvM02UGDfCLCWOFFFdOHB+lRgKFb8
RGnDGcozDw0df9mq9cInUfbBtYhw/s/d4u+pJbkmofjAnqUPtLp+VF65LyYNsrYlMcIME8v8nJsv
Izf2g86jYt/PVbWtcJe/laXyKNqkHNHTorkY43CfBJMOOCywg8+kX6LYqNnN6qA1ttk8Qi0yBfpG
pRfm62W7w5DIPcevH2REZbbOU9q++n6kOgc4ylqCI5Ne3e51qYo3utVWOfSYEl08DeavbEjUB24m
BjeYWo6J9jF9hB0G6U5EpN+cLt3jUS1i2wkfc40BE0043/XAl2NOXAsJQLxxPXmAP7i0kCM1G9cA
7izm8o2jmUnrLkJCzcwjp7v20t1jTQ1nys1IPNTQ6JqLFq+B6eAU8p4bBcNDcBllSpaZwVbr4YaO
FE+CmGlqJRlteABxwGgzZrBKQjDm/LIsuffW480u54z4LT2Mf8OGfEnp9dURsPZwU11ISJLUmczv
6k+Z6W8JuuK6dBZm7tGkltOrw2oNCf+m2yF/C8BSvTqlwgJSl9kKnCaGnxqlGBalein4Fs80I+pN
5pmMpcELwSGCa8LCiFHKw1JeWYLZ+5BMP3kSmieIo9yWXWuFzouGnZR/U2da6bt06EX1NsjHa8sg
I+Li6mMlsTN/r0IeUq+un4JpObiASEEvHPzeERwE3LgDp5FV7tGW4Xs2TW+jR6bHM68wCjjXTenO
9Jm6k1IUzCGo7kv7aDcLNezLhPpc34uZL8FPbPrHsV84spXd0cuiowXmAO9dshmZe+2WpX8Kaz/O
PQIwoxE31V+zDzadME850IwVH6b9LI3wk1TfQeALop1XvQ4h+ODZ3ia42VcVb2s1hlenluN66TBQ
D9OOphAm/TYIuRRfAgKigakDAjSSqbXC6fuU0kn5O4yFv1FTMB2bvvfOdd6bMWgfeeoMoa4d7Qys
8JCZMoacg0S4NWAncbcQ3cVIAXcI038IUvPD6Nh/J/T2NYBgfi3WOj5SVuxV6r5VGaHGzrqPBCFC
siGrY26pXbmQYKi8+UYAh2xUcUBQjSsAGhzhu3STy7m4BBrtiMkKnJAqk/uKmdltWsQWs8zVQEB3
0sj6sMZBfWp6etNpgiUyTvYuIX3Dc4ScW1j0BJblaH6Nc4uMn0tS6mb/62DqiiuqO0mWpf3Ganub
jSHAPZNHcxxJLCrR4jkPZelenbB/nAqNzFJL6yugbwfzVCF+ZcZwjeVGfuNmuU7VwPoV8OoMw5tZ
yeo1smpQ85JgqdhZOGcKJGg2hZTEMACiIK+nK4OGH7+y6hiCmL5WCzupYyIDYrhAUvewbVmK89ag
orVZe9uxcQLCvkVYMyNvPJhTiXPMKvWb9F2wAVthXyInfe3s9pQlLpnVvvuWEipc2RdObBEH2GVI
n7aW6VeELo3cO3aSijUgfevECr2Y4o/yKzTN7kTcI9sO4RJjIMfb0t99eHkhHqYu2JL7AZTEtlfu
59bdd566+MEyPs9z+0jBNL6FqnlUnngWqYCppi9+q6cVjtBvD97dPezDdCzaG1Id2d6YpZl9doTm
4l7CgfMCy1F2Ek6K16vTBBpKkG+TLM4JCOl91BBgcgeL5U+GzlvSTsCKXeV/VY2jP1rX2jiaEhlS
RnKIAi7vOlYNlTE19QmlRhbiYOyOzh4rMHjeNtpTcmHvYIIOa4zvBG1CdXLH9HVoGuM4hfOjXWTf
vgv2xizDfOcP4N+UBaPP+w29/EuPtHLUkxO8ZNS0bT2PY3RXsxQlkJPdHhckit50hk8A8jIvbgbr
ZEItO+YRZ28ZX4TeVqUxbL3R9fcZmsFUGjev8osvPWHhb21ZHEKXaBbuLfaT1PNXHlaBfcaY/sUL
eIAtrw23vqNPbad5uO72tqamYdJ37L991h6coClPdJvKq7sUUxyRnlnLqg9Po90+R/c5qZfg8VdB
/QnpKtqHQ+jv8wgXQqkJATTSYm2NlhuNt6+eVQXx4NaXbA4GsgVExAAs9ABd1i0htj2DDUVzIfe5
E25KblWc8avNsDCJtng9V5GDHQIHHxDCtnRfQ88qXoPO6jh+2cZBd0X35hZBdTYCXLJtNwRg0kr9
qPu5qTcu9faxOwhGx4RMXcqgITlUpQ3euiZ8A9RWYW3kyIFxbDgrtvnfaC7lftYmkXczmxnx+/jY
qnrv0DT0nWDFeWG6ebdQZ9VvWzo+lLK52gYT6QEc++W6dEqBw5XEvmM7CWuOk2+VX+XvTSGjj9op
+y87CO+eEu9X2r15yEOa1RYVNFuDkfuKWpV0i5xtoMWaak+5Wb+DE9+t1CjqoxnOVIUWTo4/ZVm+
UTCMXWOAAvTmemSAXhj1Ez/NsOnuvts0ydCAZ38a1n3f4EmshuDZ7cnWSpI3j6NUzhOgvKzdtMZU
7vUwcZXqp4pfZm7Xnuv1NweH3o2LeHhWoLCxC2nkT0Pg7Z/zYp2HPZlZOVmrZuo4gCi1bAwBfq5a
2nkLUS07AG80X4bQyi5JYSeb0gjyC37BzVxaeh0msjtK0lCCv7Ic3gnkDWc9RTgGTGUeZtN7zopm
V/vhP0+rcBumPm7iaWRlrSZ3PPWV/WBDAl95wzi5sQ4ko2Fz1tya6b75dslg7DjB0O1kmWIftJZ8
6sXy7pjlJcWcTTtCHcaOynkw02DCjq+tnyYh5ch0n90f7HLZ0hOTVNzup67AEj591zmtGVHZpM+w
f4tNOgPW3kRp8nFHNWEIS5ge2Fyt71d6ProwypgIxMx0sGP4QkAnuGK3cWjrShmlhwmn7WCAl9Fk
F8zo5BqhjbYrpaT9kVAmsU99jTsXBMVFutmHW9bk0xLzO/FmhThRNCeOm7gH3CX70iDcRTJ/QAI9
R0mC5Och2zcDMYLUn49G5SwbswscTqIDxdSiSZcjVL9gPwTSfAtzA4u1O1khLGMDxwc9K2m0gp8W
EhUmbWl1Vgqhk8GFHsxw7+OAf3N6S+yrDB3cktZyanm2T4kW2UOeutNTJoXzFhbmQ9vUeFS7mkz+
qlmm+zJtMoxMCQYbHqkMTEE2ltFl4CFc5qsX5HciSSUeiRSUR3PBeuKmhrMVkc2W6EU4hNWof5nP
JJuFUOPRNYS9T3pCe9IYT750jJ3Z2NbDXAbXkFNoU4XEr4lUqmnCM1apf4pT2gb0fEVSbEQBbyPh
7drFlnE/p2Tr8h57rdkZh9bi3vufc+kVqFb84UZaraeO2CPAZ+6RuH4gRmS7vPKycZ3pcDw7UbRF
DAQp0WB/hU/QmAHH7bxw103kEAA06um5sJL03E2JjUaVpIfFLsZtzTXkw0dhKrSz7FukxVM5zpyi
XO9Gnfs1F0HxUnsAP5eaAkjYBeHB9wrOnVPgXCC5OyfbTdg9J3RQrQGPZUU2PyhKr/DLhvYdgVrC
XU0Ze7rtvgcPDVlaBVsvCfiBy+HLtANah5nJCbTsvEIXN5sPSL0GIGKft2kqzVUjLMYSXdL5OzkQ
ji/yAvXTFZ+T7RFiezGsbJMsEHnUZkBU7diKF+vRndRhajpAiPkUrqqGBL5jwWjrrOYxyjQDaf2A
U/xiLvXDGHEQns00dvEDskPgEycGy7IFDsEv+z880lwdhfdYDiD8ksh85152jEbO4IG3GQGDbU0y
83gA05asj/FclUHKubVJ8VLzS4SFD4kE6WdZsDGOLOFvlhkd9eA+mV6Nmu3m/wR+w5hxe/WnFDVw
CrpsNv5iDVBApm+rksk2GfOnCkpe3BKoe/NbO79quyGeIGHirYYS64olPmrGKWPtPuHIXsFXUIbE
gMs3GRXRv8ZWiPOYmMiQrM3et1eL6E6B77Rc6+vh6mvimTRGlkenJfAdeudQtDhAUD5R7OfnebF0
DNLk3UW523Cz+Ge1HaRJM8FaFxTnAiVfGGNI7nqo95msmhPBGiMeanGcg7m/zJiJ904vWFT6tCJx
GHwEpIJ/bAacY7K8wkZpXtD/iaRkhWOdRtz+XM0xZkrmBF2O7CXnjKwYdB/F+bcC85S5tzaJ+OM2
y0S9AepczeeuB1bM3FbWf7kGI4U6gc5wBi6sOe1sOd0FXpsi0t/OENmCPGAQl/cWOZ96EOW3TwyU
LrNSggCHNe1QJOekEFQAg6LmwjhNJ5RlzLiJ4xncCkYyj+ulKeofX0fuVUkCaccklLKPkzALP6zB
6ch7MND8O0VthJ8LNfRbS9Rru0sBRBmWmJlb29zp80r/mT16UUiEfuoULzXPypsZqN7CLEnTS2g4
Tx5ld5yTxJk1g1mb6bpnJGaytgG5M3dyTFTR3ORlBdmZpl35PFa5oFE0g+CBE0zEhkjMzZBAkHEM
F+GmIpGy7dUc3CJg+nFopuJk1lqyG0r/QDP6xgPAkaKzuo94HU/Qvz5r4RVMVEDx0Wi6gqWwm4Mf
7fIuTZZiFjb/9hhJ33pGyg8B4WZouBzGSesE21rfs9NzhducQBavrxGtl5YFDfBDuJ7rVOzMbvwc
I+9RWwMpWDB9cTqP6VNkID4hbkFXYR0CFpC/JgmIhqTWhCgQyGxOYCyvI9Qpr4vzoDq2uVsch5yb
npWSsWowGkeWM8eQqWE420gcyLpqJTX5QVwuTxaEGJmLR2Tx6C/1i9NXNxvymi1sgLi7PZjji1Sx
j5V6Y48ak81QJf1j2c+30pOsG879sJL711m3Y+yqkbd4VMXIWc7eOdlCvg1vCvebVx5SCp1BDinH
/BA0cQVh+tKHy6GtosdKjM4/hl4NPxklOmjDvEGiyoESGSWPReK1L+E8BcAbzJ90JHlaDCHj7tGR
e0XuAgwmkYUpqK9y8n4xUcCRMXrnoUXdcX3E+LE2GUATruJUAIoE45i3fDJ1r2JrqmaebWLsiuMI
Xi6D+s8e54mVWxAtWrVR/h2Y4S7+us/UU2voQ9IlyEQRl2bWewfoEiHeehKwDpdA4tRZMA42KvRv
uhxB+CYEM/0hTWFTpUTxpzbfulPgv0eG8lljzORfnxcGu3hpvJvtjEnDZj+fV1aQVU950xfvKG6Y
FDjQckWuCLVm/5YaN2Jh/LVqBZUDuMUH4NpPRvM4hFX1E/J0s6+vbGmslsY/wKRAOMkhpu8TxT2a
8Ha04+r/EllM/92Ws4/Kwh/2vyLO6gR4+hIXYVJdpOPNJ6bvmKfNrn12gQBc7r+gDlIBWcRxCcAW
T6ZpwiFrFvdepgDrvkgodTRoxCWpyJEkWR5KWVMY23UdJjM/i5cUs7h/L0YoMT25was/VUfwP6vC
IGzn4EDs26o9N2X7BxBzH+d8z5yWYRo5Ea2bcwNk1QWoy7vglg/2VA7csqEFlJgRUteBntGG4ycH
8kfYnwXYo3L5E2DJZ0Au4cmPnnqqSpIuAHigs4dIG+7dd4TIiFFrlu3aQpx6NG2nhwmmAjIM0b5R
KtpWE4WZRWaSW6yADL10HBQ3JVHKzVRG+P50JJ9xU3ZbHrtek4KaJzpf3HlbBmWNich2Nubo56fU
b+iPMOy/bJYUI0h8sHbb8GHCe2dopJKdbrJnB8jgySm9reG3OREJCrrHWnCeLbo/6XIfvtn1pvOb
X9vSBwtu63Yus/oV59BFmx1JTMX5xSMMWRPoT9qV49lfve87cTuRH5apdbVTU/3FDUZ4hz5qjJoF
RDW6HF91baoDz2J1Df3MOyUz+31NrMwt06eED35MyeHP+V3Cwqlmb0xUY26XlXuKCky3QynXzGje
dEN8jiwl25ejL6BC3WPjN+O+Vti/Jl29cCuk6nS0XwzS/6Ro1K2iWiQOgeTjuoPGGnCZWlFefkgF
bGe3ndjhnITRbgl9SXKUZYdJuCIZ01+/twmCV5VOHn2VQPkwKpMMovrIfePH6NOSfxppPdVLDSKk
iS42UUjMoLbtog4308W9+7L8efyj+/4XtAxAbGrF1nQm8F+pd9LaM7s+g1i7cLqbWKC8tsRokjHW
XRJjjxYbYlggURv7pRHk2rQ8NY0PpM+S40IIG+Yoe76KFxtWrzQJm+TjueksovQWy2nSEmW8B9bs
EL9m4POU5Ro5ojUYchtOd9BDwd2sf4wGeliyTp2zoQEP7mcXHJEmemgJe7FuGHqMY4kEHLivA1rJ
Ph0N+ZA0FbyXlipReGQtQ9HKCY96YqQccT2asvmjRLFIeUEPfEMP4eha64C0G5cSZ53ZJQmbu/Ln
otHssey6O0vI/meWmts0ZUpPebTUnFkHb44lPl+SqAk8qUoFZCpx79E3E3x6zANPWPCYV2t/21Uu
/bDuibm2A3qJw0eowEaENA6gW0P4d/Xdx55W1SkUvbw2maU5IJGqXgwKEsq5slZmw+hXW0u6r0vr
1lRRS7yN7Up4U7GJsgKEhOrMEAO1q789K3f3kfQ/xvtKR/qCxhHCHevRv9OCKlqfXVVADLDs9JQE
7dFaKmNXCeaTefjR1VD8hkmwsVJcAKmyj5uMRTafDecyLgXLv9inov3pbCrWpnmtp2YndfEU+HiW
hxPztbWw5xcHZABfxj0ZDBmwfrf4gTKoCpEsLl4INaG2sIkzTg6bZ8NjiJIBtXSMjvsZw1+NBcwe
5XaEFpk09o5OH0yz1lVP4bhVAwXBdjS+8boeR1M/LyFO8rm2D3BTmKcNJPaGDXmdWPIeAXiIa7yl
02jeX3+04ELElc7nbV46DBLYxrqaRXrBR9dgva8JyWeG9R3QimvzpsgQbTC9G+qILjmWh5WeeenC
Jxe62S1jxrVyIIDmHLgNMF4wjoJOtburl9E++mBS7CzOmYdFudaDXfakrPpSZa+KyPWqN3QWF4XC
2Gjlt4HL8i7Pi+kqdBLbY93viaQACplZVhMTWOho7ISaqltqZHpt9SHLlRuKB7tv1KaO8K3husGL
qnsTUAWjqJyp4sUa7U9Kb7GEKCs/8G64+Rm3dnNzsDEQvZbJQTc9B3/FZmZ23ffk3/3VpnpYyCRt
DDRRtm33VYfoJnUmind2CzwCVLQSkkiinWjzDzBYuJSb/8yFU70RdOZvSHjjIQuIeGUToR67zuYN
FI6UiXXgvy1lzwtcIOsxSufKtfNVvQKUzRXc+aDsbQ08chfZBHK4XlRElwyyaZu+CZDVZ6AbLIux
B+k6oS/K9X2+jjD74doSt43aBc4MGyDrjlYdNHGYw0ZPsx48Q5dIm0llklOJIbr3CPadk9kI0yOt
Cj0XqLDGFThwdWxzKq/u66L8nZtoK2A/jYMvWGop3VtM5xKQLCbVBZ6nE8/4T7yd3dgwHTGOXnzf
3Xomg31lPwWEOx47LnVcbsKnvAjfDVAyuCYZyiY9BwwLtUZ6nFjbLLrxSxgPNfcEuqI7Lto6acNd
DwMNNmiX2deRec9dhEGTJ5CF1wtPMrc6FMRyCveU/HS0bM/uIZfmGoYTg/8pytRd/31FCD91KRq+
bbGtSTIYGP1Dsg9G8RyNSXnqEw+zug8vg+EMV7MkMzjE4MN1ilPKDV9JyHYEuSAfgi9vnhYj+1Mb
w27q0l3Y+rfMDZ7srHRA1QryTUNH84cVPad2g1qlBz+2ZFQisInlVLkNDieT3wvvrjD/BYCs7zGY
oH2zlChj0xIONSr0n79WFnvZbhC0o2zRofvoWoYMvTFTX010PmbUUM6AnyQz4cq6ZyBjsetFJGsg
Z3l4PzmBRnIlPJMZdNAoYuiWTfweZiXD+8VuFv8lamdopYT7D+2Qmq9TNkm54ZrvRVBdJK+zR5T2
ySty3nTTr7eeXtRjHpbpkYMkprPIuc+wTNalwbLSXxEkGPXIjhIU2yhd2AfupMVmaNwyDu5zTQuL
wVrNHIgMd7h6XQCUwLQeAiB8K0w4EG4Nc6Mi+Ee1f19i741Zrp0eApG2F4HPMQ4yeumnTr7hihOb
wtdvGMe4ETj9clBtmT7OBVtziOgggyrG1vVrUgG0jFRcuUY4A7lrmPEvjrPyo4HeBV8aa7urzV1p
eS+zEjeTZWjS46PkgVuLpIXpp+55gYcgV6/3+ee2CyxFYsGK1s5oFlsTZzQJNo3EpbLodZ4mCs8m
A4oILTx8lWLTI+Shn7dP/4O9M1tuW0m39KtUnHs4gEQCCUR094VIUKSoebLlG4Rsy5jnGU/fH7x3
V0n0oN686u7oUzfnHJdAEshMZP7/Wt9CYEY3c/ZGqu0nJFtsEFxfkcW2mu2lMwwJfl0Y5q2hTR5l
UYXUJr1PctQKulXcFZo/0yRWUOE1ZN8C41B+wom95h1OwSyrGmLt8ciewpPpNNI3xnAdFtOXTBvJ
t1A4uyqrw8waUlmLWwLvFfvVvJoTyDioDwc1FbfsJ+296vSOt0+unRsZsxtE8jKl+mBTSshSWKWD
VecSA4fBiP59dRo5I6QyYlBWXdgj6RMU6kstoAXeg4IpOpxBqYGGXZlRuU5n3BVTNJ6xL6n2ZVlo
p3VStOfcEUWURpo9BV0oVmounXOSD1rCYYZPpW0O2I31cqWB1VjrwYBAcK7nU5p1zmXUVC89vQTs
vsHg9UTiXGt9g8+W9dmj/e41rv81yzGzzWGwBszRbLXeHQC3LDtXYr1OqM/4564+fKbv2mxRc/L6
VJoJC7h3iWjTg+0w25TmZ5AsHfXYdewaiMM72i1+IfVLZHRYuUU53jfsWs74rIfIjKz1HE4a9Hmn
4HWaV/41BuPas2LWh1rU+sZWeFHZ6Y+ridLxCRFh7jVRePUNlLElFoytEKcP+SWo9WFvkfZ6Aekr
IFynSyPPJWVtB7OLrRGcp1MIOx2d/yy+MVNL7DkODRcl+kzzZETegg90Ui3QMCznFL6mm6xJ2m9D
ZpUcn2Pfubd6cc02EmhF3vYJyvqIgKUTncCL8tMU1mOL7aTCBZNOhLNp9ITpVtACXWt8+3WPRYO4
hTr/XpQirD6XvjNpqxQ58HfRVxaL2g/bmTuhaC0t0hBXIb7CfWM2BfujsrkgurGPNu20iD5SBikS
+MIMrhNBRF0pcqoyjrTZjBVj4IZwesISM71ro6M1RcRGJpoz3VmWaFSr8E9Ks1Qb5nO9XiwapTW1
EC9CCFiZQrIhI3ZtMoybrWVjB5mda5Gnm1BxXsER5t50NkwwJK/6Xta0xwBB5z2METkYLqdJ5CAa
5T0Csca9b4r7snBTTHFsh6Y+OR+kW94YPXadOO2ei0peSY0TDjCzYpU5ojrLkkzbjrhfVlkh2OsF
VM1CyZVtaohtMRvgdqJdQK7Die8Y12Y8LnGBOFlydZU7lN5V/ylkT+vD8DVd8snafq/zdKK4ei7c
4GNc08EOw2ZNIeDct93dCANMF5T12Bt6JYjj9sToNZiZvB3hCdhmAAOywx8/WnCAKBDt5wZgVNyG
uLsj4Xh2Opj7ILb4TLS7S8+o/yyaaYMz2sdROaiNEeJYtgnbWGxA+lk/BtZtFdL/PClC33huVNwh
ayj9/nGONXWBYzp+bmF0wcQFNLyuTT/1alPvVi2bWzyLUe2fG2nZfmIDdmM60B/ZtATOlgyY/jTh
5HISZ0sAFoeGFzuLEo8C9y0uHOji1nQVCv2lAGdHk2+nx/25jo2KQXpZlT0pXDUiPnmuFfUdlPQv
Dr0u9hSSc2PtmnITOr62GWOtfLAFrWHgmvNlEkfNSlRJjUg3g9GUWV7Zj7y0kdfbQDSdMXWeoRvS
GDBbs17Vc24+11oNYB2DEtlmkTRpL+PX67V0Zw7A2cH0jdcFfqNuIIkRKlVondsDleeFbx08hfMy
SnFgPyYDptVkhAcRJhmoDwwY6yVFUg3tVRbq4iEDmY18MULrgylkr0IY2HFv+BtT08QTVdZbnV7Q
mUqZHhwQtG9ZZ2lonqPCfcigMmAnn7IzUTrxdrRyd0WkzvwpjARlD1rGLwgoiguZTfF9hFqWtoRG
xIyouB+l8dxb4mvpsvt1IhIShJ8/dSm4UY4r00ddCH+LeLq+mdD+nDaIWL7YnBF2XVlVV7peymt0
9SC87Tg+b7i5V6zK9C6AXFDA5kkmdT7sQCEnX9oaB3yGMMMdjZhnQJEPu1t3DkwjBLUyZR7kk/Vk
B7FX1yQLFa2rf4xH9SUO+3bfD5Sb7RQ9NxxA4zK2JneNp/Ema4Nk2CZVaoIVaca1Iinljvm6okua
c7K09R266PMkG76D/oFeGLT7Se8hA1h9PG3TrqzBYsrxZcgRgEXplFNkmjaF39Vrq5u+aapvvSYq
ixu3KxHzJ0Alu9lIb1Q/UVrUHWPjF6lLwRom9l1M+B4nYcuGTFXAEFHJR5Sa1ucW3uG0Lpt43bRO
902xwJGHgP6YozTTixo/RapmNsrTSAlxWQ5sXA18XUWg0UcYpHNmh81Lk0Z+u6UAlW0KLFt3nMCE
h0+sh1/K3Ymi8nPc02IctIhp4zj6usymByDEcKkoD61cy9oJzcF1RnTZnhoby/Ey96d4flIhekya
x25DpSW/U0bCq6BJ7WnbDPbnsHPdc3jTE4XRPH/IUluezAF2gbnnoeYJyhOlAtbvqH8pbHNa9SJ7
pHJKDXjOdQESQ0eJ1U0IR0ywnGtIWvNmaHT09lmYqm1bWJRfRrPJPcRi2dbse0zUhUFzSs3qibMH
HeOWoDuz27eVQGZV+rLb2jAU90ZCqKxqtWQXcZCl+mH4uymT8Qpydb+p3HhPRrhzKYrWoT5Rkt0x
qNMmdxSuKMo6FrRXUKyhc+3PLX7mVmmnzIiZDtTs34uULUfuAG9yQlSVbBfS7Tw78WogzOtUZ8P1
jAQQIaSg1KsoqrPvM6bzCrmUZ8FyIV3H+Nj7dnBqChcx70CVkXVbDz5TM2FjZNf6XUbzfoVZ2YVj
Yze3aeOeuSYgjjwaLwoVfo1m0Nw0I+NzmqEYQJMBBiZiCQCLOecdPIn21gHd55WoIlb9mHwlPegR
ZsuXsQsSVHJVt2ssd9y2Gv7rcbaMTdFM97bhTI9jqIG0NalHK/ehg56MWVV/6l3wED57g1WkL9rh
yt1B5bsEGgMsFBDqoJp8zRuwWfXYfyitWw9kqgQYp33d66viVvCavhmapDnNNOl7RqjHW1Oz4So4
KKHgKKbDg8jLG9QG1iqmgohodunATlRj9XjC8Gcml3QQvKFK5X31Y3DkuXVrItrAxD3NXhGyUxOC
ChSMGPrjoDe01Tw1wxoG1Eoj88KKantN0hY8H0Nvd0g4oy17bZYde3Ye8WCBSighc4DigcE4RM7K
JRMFqSGOt1DTrK1Vx9Z52DImwcRbPDa3JUFD1Wb+FfmM2kaJfAoynNegUi50LdIvu04zVmElfe6L
mE4z3j0blxjDVWGxo0EVwrG87VhvUOCOJhy9YMZQ1UGpHO0GbGNslNeDqMyrxkFobwYTrXutHbtH
VOPDtu7L8ZytV01DTfs693jh88owVwzqq7Kp2OtMcUZdadlrBdl46s7mcG438XT5w7a2GOr+E4l9
kF1+8H/+Ocr8/0BrnjR+/Ma/fuLPKUfh85tw8uW//ZcvD/edy/84RBXh9Xdwv/0vX55hfpDKFkI3
lhByffmTvxOO+BtJU5o/k/yrbevi37Y89UFKQ7eJRRKoy02Ie//Elsef4rp7FXCEbN6ypHK5qMt/
nB///sqVV8w2RxfDPuu0hBRHNMF+NuzANbrlzvGJZnYSkWk6u902S+5NtwiJPaOGOTtLdnDnV+DA
x2R2aTAFltyy+pT2hvrHlOznLh/1PWfE6laoeR5WvJeRdcSy4siazrOGckJP6GNsmpq8yQc0EZgz
KOsZgsyyPo6gHZWBRSY3DO0JGqpNX25vxfXQNDsL4kBGAWeuoTbZUEVkFPhSrAj1RttUygGlrFPk
12FUwlnJAJCfjFInGdU0w9NBY5USAYdfqkrTGh5ldmJkhR5cjjWthEtpKQMJE99KZ33Vkk8zatBs
m8DItD85ecqKjetv6WtQTtOrXFzbQmIEIgWuqC9LZc1rBA3Ej4QTpsaMAnMDw5dVU/toLnqERBGp
cjt0GUkdvIoL0uDQutgmEefBbZzljVMj6DPLEZpo21XpuV6ojDKGH2TmVc7GkL2cNgGApD5l5OW3
MbLiF7STemzhvmPPtO51uEt3Qei21q1Fizp/KoO6mDYTEIJVaY7DN4N9B+3TpC6+hJWavrfpJOmR
pKx2FnlvqX0lOd9tUelwtKdamEWbprG6CyfL5/iK7C1UO1ojBMkIka9tKQZrIbEyuTE9OIU+vMSC
49wNDCZO3lS+BjzTnHDK+ypy/TPkcWqtT4geddQON/k8JNthoqdstRM+kSaG+oZVNDTvsNFR32Nr
ILNxg/gXwdNJipDGlSsjqzOKXBwvfJIhIeCz/o055F+MGOmYUWQOQqXLfYG/g1ONvYjcVxP6ksk4
cUynLnnTz6Ubjic6iCRi3lXul9zfIFvakhaiSG+UAOL2bQDjYo2vdpx2gWGqBhQUHox9F9lZejr6
NsdGLAbd2UzJLDwDUUrmR+WzTCMq7wgHJXG3S1HPQancNcVgPdoDmoZIm0figcbmtGefahNiUALu
1Eu7PJ+yLLzUsqzZILK2i5POrbPLjtUczDfCggs/pEq46UEW3k01bUyvsKZ6i0ShJzqqnK5iGxGP
SCZKTw6QzpuBDS9+RtgCyToL0uDR0LR8K3ARcq9ypoTXTJmGxLcr5Qlx2Okd0aD4EAG4VTvecPIG
SEb5HOSB/QSPXtYrR2mEjzbpUJKuqM+4OdM80OjHpoWJ+9+k67p2ogQDIq9J8uejJkm087hL2o+2
b4X341TJSwcJPiZ9wOVNuwMI0WTVQ0u2TjRicicylJYOxqFQZRrhSIBWyfllXlZt/5VVAQCUB8W1
UnR3gTKZCNjLbOwYnyeDjgpM4NDIR6IOTb1qId1RBwZpIAzgVmIfNpKmCc693gC9hdBQX5WBBnPM
80fAVtkucZu8K76X9WAij6aPBmScrXfWRcM5njU8TMRnFU5fQxR3UXSz9Ux1E3qITyOG5hXllTGj
i2uMrSTLo9YXCYk5kKPlDrkLZEdx8zGJ6Mm9H4DcNS7MobGG4REng0OTTDo1zSmcEjD6T6O80US2
RHAHUBH7BSncqLwPH4ogXQ6WubCH8BlfTJMDcAGR/ESkTZHcOyjixg2b2KK+cDl21Bc2gczUi5Lw
h0JjoMVIlWlEqEezEI1Ym+BazWtjoCyPFP65qywsTHpSqW3mRvK0NXE9FoWefYZZscgIR+1k4O7T
hEtLospS7Y482ZFMrZQ+iZ3FycZG7Iqw18qxcHGhi9mq6jMnsbEb5VUAlne2MS2a0MxHx+m0U5dM
s60ah+aJJAzCwWrh1nhG5w7mcJpt6GC4kKqa3DgdAbM9hpOlroJ2gguK4NX1BD1AxJ6B4lSg5C5v
U+0KExF2GMRlW59kcehKgbPTOSChX2Z79LmfOrVqSZwDSjqg73Qb2LVhX5wja0KFOlbzhA3QChfb
NzDcLCbcltAuHC9CYHwQeaNol0/C3Uik1qe40YwHKyGIlOw0kkWz7qzsQOVIzbhXKIooATlYV/K6
NndIg/LHdIptoE3ca/Qp6gugtKr+HAasxGf0H/vqG3LlhoyLqBgNL4kVDxyffwOqow/jFTY0c3qK
MtspOBTlRU6zwsqkfzHWqQy+JVETP1u2LTRITOSIn9c5RlBcLDExeEwQsTYHhsxJEwhq3G4QDc5K
Rk1+M6qJo2StpxN9dDKT7GRG9S9zaVToIBVssUj6Ef0KPXAuMHaxnYcHA34OrtIpdL1pVdUchqjS
UVWv3Gy6bq1Zzp6ZdzoiigZXyI5ootRGiT055gY3aHaCZsxazW5fnaZm6Xy2ullfV4OkjaozO6lU
VurcjxP7FkKsgj8M3x+xg8zHL+RiD+eRSVD8MGpgqbqoTTa+hp3Gm60puRtNR0fY44ftc2/rPPst
bjmc//EcJfNXiMZhSPYB7nOUFW3lnPpRNO3N1BbnWWmByES+i0ZYaeH3aSYs4bSBh8ykB+DVZUfE
iP7vZYT+30a3kGxjf0+3uKujf50/58mbqNDlT/7aRzvGB4eujmEAorUkm1/IF3/xLZT7wcKoZ0sl
bd1lf/LvfbT7wTEtB+SE6/BXOhvdf++jrQ9suQmCW5AZVOhJH/on+2g+4vUuWhIrwreyHCaSY7LZ
W/791S66zH1A7303ekbdWzeuPVb71jYqtLmwezev7sr1X3vzf+UMmyLK2+a//xdIjp8/ywHzBn/V
EZa7/Purz8K3leSRQqlFPy1cR4CNLmYyf7d+X1InZ9+1+vPn/eq3QQZxDCWlLXW5RKS++jw12m6C
DWz0GlqMrMIyO8k4ua9lpYZ3PuoAEfLjNtL8M4Rl8vukOPhpMlJsKW2BwtCFaUxKZ/2l86fuXg0C
PmSV+v5FHTvQJ7W4bpT359/5qw/H/aLIt4egIqyDZzhqkdsgOBsxBhJFxTbPmRE56IQBiqi40C2j
udYFURIxWdxf//zRoFl+eqQuZzOLnyF0fvjbWyzYVWqWEqPna3F2Iews2Zq0cdd//hSDA+XhxxgC
+Ztu2YwdKQ5+oaJjg+mBLKHUGJOzom+7c2coEMRmlbgra0koScuhiSLplFzbDZWUKmun6xmNen/y
5+/yi19sCDo10iUFUP107GRb18Yo4Uev0ihi0J7WVkNYFBd//pTD0+0yoDhcM/kN0xC26R7E9wai
GLGs8UyFM8wzjSCCyxA18+qPpTZ9Jn2YVuM8YKclAtuGPmabyFUxcOCA+fNXYaX56d5LvgerjsNy
5B7Qb2RQu31Ewobndg3FNrTtj6gPpr0Ygvh7NPQhmjXh3v75Q391l6ViQXJ45Mr9geR5NXUdpxo0
jP6Tp0OtWeBML1A9g9N//iE8QNMiy1z8/CFuWyoUq1bvDWWEK8IGnMV6dMSAwfpis/rrrK8s9G+n
SN1JMqaSZcCYbrjvsoBIJ5wIZ//4twjeIOgjSaQWjrM8xVc3jH20b/dGNXoIRvF5Uxdb1Qji3lnB
fzEWTCFY5BxlugqX/dtPqRXaOclJBjWhg0fUCHrwXhQ3HiYKPvQkWu3UVrJ9ZwQuV31V6VnmgimU
wi9isszo1sFvMxO/7aOak3U1TNlGpsRqBD1rDlpC85113DB//ixGgjQcJh3Pyl5Wolf3McWtlGcN
cWFdpMGddfPIfHacAmeuM9c6dAfsifnpaJCieKoRFg0VU03xi9GUzVVoxD7hHEkVjDsHuVb4znj9
xX1wLZtil44V0jYOJ8UcT2YUCLPF7NvSoB9cMm+LDhQ/0uB3HvQv1h8eJEU+w5U6geX6wZNGUUmS
8ThMiEsoKUMp4f1yD8b1jG3zuTVQDLZi5dF+2ycadYt/OJhtPnopIbLCmrq5xKS/fgg9uvfJcDR8
KGoB5WKu9ApHBu8Mq+Wd/GZY2YZl8kLhM0xpOfJgYva4PzCilK03a+aiBUZTU+sGFUO0E3jiNe/P
P0oYP80e6qG6y90U1D/ZuB3sRwJYUWaLj9nLQABkq3RMcVDp7Cno6vPmBP8v+woAYpamzxPRajQF
UhVFWx3UBKZUCOFoBBtG40bY+gRGVscFyTHPJgQE2kO5JYm6+Nq0cw+ptEPXvElTQMhLNFJBUdAS
VkJZxidAwx/p49KxwvtwogrfiDZ08xUUrliqYd1aZTWuTGp2N6FZUy1RTqY/wgDGrIDmPvyEQ5zE
bhHxMl53mRMGmzZ1BLmb9KgMgt2dRjzUGEvdE45FDoylHKjRmvN/HF7nCcrqPZgBik/VaPsmXrqJ
O4D5PcQsMOEihtTI8TzqpmKbS/AbcB3d7q6hdXoH32cEX0hxAia2ptzsLqfe2iweZWF+pkmYSmQ7
Ko3XsEpYJ0qnKjDhBAZFtbaxse911pBeOXVEzOFcJOV1rpvgDpzOrp5TfKpqpbO7paii+LQirHyK
l5aKn338xjwmP5pemgAvEtrotHnxDQQtXsfKq9PZl2G4890qolpE3BgQ+w7rA9SoeT1VvbWENzoJ
GoqkmykhiW4Oin1lcUKGs1/O3QTjaHJhxgWVZqaXIJ6kDsYCC8NJ6/awPGi90cFLEWkRmmyVBnIn
pn+y69ET6Tvha/lnm3Igxu8owcZR5rX7JSiQfKNYEwlAKixHG4QKenuG8EtcCnNUH9uWVGfGhvJj
T6fP5tz2btXHZwrCz42jEQaGLp8cUtQLudODImEnQmObjQcpxxSBKH40tBrbusKUCNrGfQYejJQH
tY1N9Sl16uGkt9tIw/RTScXXp89FcdjwL2TeT/5+6tn3QeBKyfHkJpcrIitkvHFlSwCs2RMZtxas
Pd16nHx5nQSBSXKEqCzgB9zN+ymdxwL4Xdcii5uTGtiokt1VBkZMroPMiPCtkqj3kQgZhKdOGoS6
lwco4SCtROdjWmH40MIu/85GYPrIigeeE5Fj80TJUmJoRyFYAQbpTHsTJn4VnNaZE9O9D4voa+uo
GKdoPrXPMi0tYzUvO2y47ln9HQgZ2ZlNii83skeuMZaEpXhhTJj5VqE+3liNXtkc7zXNBLTlLNLf
gkfr1bJV4/U8zjP6eDj4SPZbs5MbF/iItioXCygjAqlvt9KdRrPWei/JPBMVcH+49jrZqjh7BgYy
KwPdNZFW2mU7pWX3VaE6yh6a0XXxKNtd+VCCQR0/hagHbkbiW/STlqWQwj+BlYzfEkL9RoM/ljID
Q/i7/oQQZZXYwHdMGCB0U0AetefEdfgfzcYkhoXdTepsKl2Odz9Wz3/UePt/s7awbGd+X1tYPZcv
/3p8qb+9vIZnLn/zV3FBE+KDbVNfWDZ/bAnc5QT/V3VBE9YHk7oC+yebs6fQ+aO/23SG+mDQiOO4
yFveorzLNudveqYhPzg6+yyXwHDBmcsy/kl5YWkFvnrJWvw9rzsXERG7eIUR8eCAGGQcii2JLGbU
NQsBWsb/CqbAfrLKQrImzObncpoC+l+1KbwyBEgRuYkJ/DFwsufCiM9Cn7XZ0zhpreF6IInMUj2F
A9TKZ+kUYg9IPqP9R/2PovuiCIbLPjmfyI7TrijbDwCppiL7iAemO9dGfw0pjCinXhjmFqkNMUEY
4VjOi+k07KT1Bf+m9oxcaIk8MDjP68mMrHo2geT2007pzrBObBE9vHqo1z+XRsRyH/6zGeE+OY5D
UYSTiDTZ/ZjLgejVvpPkPBqAufndUpZ4MHWSnAmOXeBlZLny/kqhEeQGIZ6BlVdU7+zuKyogdzhJ
JUJeUDvBeKdFMbuXWIn+EYJIxm6mH+tVrIUXeAPK1Is1HRpgW9co0xFaYpVN5Hx+xO9QIFzpGAtX
p9H79neYfRMoayi+V2UY3ma+/xKayXSaljHWXltDhxMU3+oS0YfKA/M06EP71s0WJ8oEqHlSZbzy
28D44qd+f+ZbLXjETD/v40HsHIwrcI56eW3mYUw/q4jeOUO93RD+eAauIR13qYTp0jIOtp3I96hX
u8H3HEPkea478twJYBxObS/OjQQq45/v1cEee/k8IEqGxSZ3eaocp97eq3nAoM/B9AV66SctsR5C
Ygc90JrAGIs83fvD4nphN4I5tGDsj9k7m3zz50HnGop+vI1G0JZI/d5+AYxtI6yd4iWaU7T4Wmxl
oPyauPpW+Ln4Pqc+wFVo+jtbI5nQq3odITZnjXI1R9b0PBjoSkj1ypzzlBeqlStdOyFLp/qMlzn1
5mRS4ZpuVYkzI9Oifc+ZK/fAYmqPGEA2+B+lvWqKNiNxpAnVkxvPWOfjnv0torniOeMteU+OaIDV
BorR/s93X7ytmnH3qSb90DYA7kf9pR/8eGkORRCG7Vezr/uKZBwwGZOmhk/1SITmyaxHBai6SP8e
opvv6S2OmKZLw28uU7wFd8DnkRGMHcr/k4RYmcuOlBMHP3vZfbQ1vb0MbRA0m9FybvBkWIiNRqgi
EpdRiEgGgVFX7Mg2qC8Mq4ju6SDd0ClWuz//xp8GtGtQ0aXyIGDfcag9XHyNogjQNX8pKyWX7FYs
swmOPZzXePBiQmb//HHmrz6PjzRYxiAzozV4O56qWEeOP1VfutYdP1kE13hTEhFSCQ8r3nWZK55N
MAPbHmA4JqmS4Cm/uRV9XtYnomdVEiqAxQO6kMQRN7fJ0kRet66l1E7TzFU7TXcqc4Wire1WXeKS
Yj+J5iYiy+K+x5EEniIahpOIwvkVEgAvI3mgOkGCYOLVy8E51WjhwYO7NSIzML8sAiQKAGZbUZV1
7Xfuxs/jy3Co60skLzTB5WFFJpORHMds/jq4Pum5yN/XE7eMlm8d7omBOIHvM73zkbzq375E0MEw
n3mjOxzLdXMpbrx6iYTIDDi7jV/1tHZ29E3ntSADa20luH///KgPKrLL7KEOIR2eMz0KZs9y1n31
UbyxM03UzVciWz4RA0OTuOSE9GTk/iqeXbhOdjDMW7aKDg/EUelnMuCSi0naw/jOVxFvSzbLV/kx
4qhB01aQ9BfefpXEJVA2FO6XQo76UzLN5At0rqyvEcjRXB178PdIfSai4fyBCo6G7fwTQQ7DJxHb
6FTSobrCw0+ZY9Iw7eD5eIamNdUeZU+WnjYsv+ZGXpNGMOdV7rF5IbuJ47XkszIaqH++sfLnOUTB
l/mKhIoSG4rXt78GLIaDbd5+JiANfLINn/+b3tTziowk96qHlILyzcHxwuvUMbySefMy1sQEEPUg
8ZAGMIqr2uCwWUZwjMgqJg40CiNoCvyKZ/qH0/fJ7lkPBCoOdhKzuJOgtC6TYJKfZtjSjxXIvysN
aDT0BAPWdhXdJGFLQ1lBe0bnWjg4LnU61Qbn4QI1BtXgpyTtasNDefMAqcLa4xia97IsOkTwKkOk
1MdUAyCsogkJDBL2yOuhydzBiNqhbkER/OfbKJbizZv9lEv9XKGS4S5Ixch4exvNHrYyreHnWoT6
E5wVO18ZoRwA9oQZgYlNPtWEp7hjtl+OQHizRkSKbVJfTFqYmvjfVPudHAtoADWvcSx+vX8R8Fr8
3ppRg86SPhJi7gCTqNY2xc2Pb///Dzv/ZSyNjN+fdq6faeu3z/nrs86PP/nrsKMUbVG19Nmo1jl0
QXnB/HXWsfUP7J/pUHDMMFwWBPZSf591TPVB509oN7ISm6blMhT+PuugVlScdVigKf/x7/zT//hv
v5CC/kca+rq9uQyp/ww5TTDO8KqqH2W/V0uhQchwYs+57RU6iU9ocvwTvNabV/fh+ucDwu8uviwX
ry5u22k3Jj4XN7TsUbjyQcj69LhLL2+TV5ducZugZcAKIq18ycf1KQrEs33k1Q8mYEJRcSg6+CGO
PV6V0t0zb9J3ZvnvbsrBe25Cf0c2XWB7Xa99zhAKB7obHnntg/U3HDDvQxOzvELIu3RMnpuhO/JZ
HmyPAqkRnzNmtqfmSEeK78OrskjjOe5xHpSzOXlpNAIYKX7ZwslQxS6bIK0ddXH94KhilpYCLOpb
HiFAwWrorO+VCSzguIsfnLs4xg4LX8bCwykRsuP1XHeETh938YPdgRJ1VzktVm+3I3e2b3VnB1gR
Be9xlz+Yn00Q2j0B6ZZnZd2TTzvMLs13agO/GeWHLZhimCF1lFxaYV5CYFqdZ7J654Twu2sv//9X
cz+tU2xhosEGRvDkCR0WCyx2+3LcPTmYnn7cjZAUqX1zzvhGXeM8gldw3KUPZiejhPf+smYFU+X5
KfHkjf/OwfDtJvrfy7h+MDtnWdqNQIjsxTRpToCazFdBFNSki/jvNPd/d9MPZmiIMSY2pgjvnKFT
SSILffh2zG3hffb2cc6ypuGgh5ZnDPZZbfXPZdAetY7bh+1/6OuVhfDW8ijEkEnv+Mm+M8TVcd/7
YHIS71j5EOtGrzflOfEW26xqveMufTAx52GwdOrpRCf0hGoKcQYWf3vcpZcR9GryGH4X6XjJoImA
PTsLkP58pzobPxx39YOpKS3R6yW9Nk/400d2rguL9Mh7cjAxkeeAKYJt62m6+DYPLkZAzXg67msf
zExQuuDzu2DyBmecNsic3TVlgvf29b+eOlRs3t7yHOx5FfRIAFLLvvZd63SOqvvjvvjBrNTg9lfm
BEM2KsUDtepvEbDA9VHXdg7mZSoTM+gi1HURAG6ZWpd90r9TtPzNHTnskWfYXzQCbiaECqmJ2jy+
TAf323Ff+2BaTmbm9lghpJdHiHKdvj8lTe35uGsfzEuh2yE0KGALbiabFSL471o2H3lPDiZmUw9F
WRCm7dX68FJqzWNgfj7uWy9P4dWUz+RINlLM3a4N/AxFd4msNzhqC0Fo2dtrG7EpSzepkbfgANrn
kd3dd5z9j1u/nYN5adcTeIMSEeRgOl9TS95lqfvOG/N3Q/BgUtaYMKZk6CaP2imI6dA4y/EAHLUp
tJ2DaUkQSGQafYGysBtOjUbcNvl7laPffG91MCsTf3S0zi1pGGsCbz4uIT88bnSrg61s6ltzVQfI
sHpFQz8idCns4HUcNQjVwbSMg9q3LXLUPUo7n7D2740sOu7NoA5mZQB6nBI7oyTJAWQgNyDKOrfe
LW4xkn8+IWPheTvCfQfOs89IxExKUamjzwHdrj9uaqqDqWnCRHOSioHSd9SScvMT0P4j78rBzAQc
22N+YIAnUgf1SxN8ZabJUVtZWx1MTKJPcoQei6YVSoRe2AAOdf2ddtzvRvjBzEyJ7K2lYkkpauQy
uTLXuAWOfKmpg5lZFYhFq5KXmj2Vty2hDV1iH3fDF6X862U2RoTuh9xnz2Qze6s1Uf8xTuvjlqtD
+VwFBFxiBp280M/vrdG+ncP0uMXqsAQ9xoVqYAAs7/kEfmvvvEjruEd52FDFImK3TUMWgxrMswzj
NkTu+6PWE/tgWsJQcvQOrIjXWMAFxzK7D5P5yGsfzMogsUpY4NyRwoloO7UwSdPivQbmb4a3fTAv
2QmieXAT9j61+h6PLUzqts83x92Vg3k5tMQHBWbEGKS2DhImf67y6ea4ax/My1BUBCjq3PHQaC/M
hG5vEx23/z6UGeM+M9PQQSwdzdrLOLhfpT4fN3Gsg1mJ348EPNkAzVS9Dr1HmCeVFt0edUt+Clc1
JvoFnB48J58AdFJBUUnyl2v/TaX2/cqsfSgcrtMMbqHBq2FJGqIXaw87kQ3acZN+SaB9vVgpvcXS
4TPE2xD/XjB06XrS8ui418OhqUMloBRL0ka9AfvaU2q07rOPImB33F0/mJ6xPRoZbenRmwvrQbfj
W1Jcj7vywdxsTaMjjdGiqqy1m2hAz1ib2GuPu/jB3GzqtNLrmZsiSnmTT8Qp1Pk7Z4flqf1ij4Ls
6c3T1EQM9hmst0e8EHAk3dPb4cuQZcSnv2dn+c2yZR28OGWUJs3UFaDzqnBjWMEGJ/txY/HQ6mRb
sLQCjW8fCGAzWtk9DFRUjrrp8mBPi1gyQJ9aTJ7qSs2T2ClPgCi9HHfxgz1tAk7cTooaqInZPkJI
+Exuy3FXPpievkpD0aNx9cwh/Za26oWzbHzcOPyfnL1Zk5w4F639i4gQCIS4JTNrHlzlcrn93hBt
d1sIARKIQfDrz8qO74vjkoeKo+iIvuhwy6TGra211+NXzdWEwyDF7ecSBP1FJ9UHUn8N+2pvYcLM
3hGY7+Boa6YPtuk/17sInCPeymzJKIHDwn5l4UEGZ1EL0MoYmBPzdX50p6gGXrEyd7l9FL35SCYe
FhT+JzH84e6d15By5wZ2kj1qBdOefbSpCdus/BIAIHUYx44CqNO5wCmv2HpKQr+besfmMkVRlS1Y
k8OQ3JCKvBRbYAh+5qL/ePTUcGsqxgwetcB7fUbQfMNgBhw0Aam3IAEQ4WtBgPLcu/xjI9jfu84D
d6n/9EM/jCSTyLPlkEOfUBsAU38G9YSs009hH+5Fs7Auh9EYMckJCphbx8nTXsxBiXsUBr3t7k2O
RkIWup06al6iwcJtFML8wA73lmWjxZAal2ynTct76PJRSDA9h3WJd1yyiUtYHqDpuE/+ghzpI08h
tgtr2zsv4TcGWnmGpePgGnxgyD/mfP4c1rZ3UC4EWvIUfionLbdvLQCuPALEIKhtvwingBucdRC7
wPRGPcLkAAARXHzC2vaWJUSUaZ9UOsFJ2V701XJlgAf9c9Pn5feL8ARF329WPOMKNAe2IzxpWvoV
xQsHuF1c5UKXOZZ+BmFU2DLyK5mTcWsjWL3gtKftlzWZj+1U/fPn33BeLr/6Dd4KraZEwXAF05Hg
4s1c+mln/K+wps9/5Q87S04sBF4pukfUsPkHxy7SRWDT3voUbF5QFItsoSDzowBmvu2HwKa99Qmq
22atxFfDNXqFUVqD/JIOS4sl3vocpxzW5qrZ4apq3LFpN3fd62h7J1r+3VB6KxTQzYW3+YgdMdqm
L40b7X1XSfvOZP9N674w2m3naneBC2fP4m8CANIyXdjfQTPFF3mnXbaa6Rwpm657ml0H4+SxCNu3
fCWQS4uz5wCeM5HnhF+0GpaSAEEY9uFePGtROQgfVDze5Ut+n8AIVlAadr7F3sKkwDMymNrg7a6t
7rYFhVujVS9hn+2tTECD93UuagS07ceeD3+DExqW8fivlPeHNY/z3lY5FftpWnt+2c19c1uxaX+n
T86//Rebla+dTtIVlYGgHpwmWcOuG87A7rHN9ukZIO66PoZ0Tua/2zfwK7dLhp+QcfiIb/xzbPhl
WNPeWVQbOBNFtkbvbPHf0Rg9NFsSllb5Txv8Q8dv4DcBtozH2GqAkHwBn2feZNiW+F/NxA9tTwTO
ZMOKrHhC4MYT84uEvpfY+82I+hqmHhCBeNc4+blt9HWWATMH25+cRVXYpki8LodZFWh5W4MEs1Yf
6yT6BH+gf0JGE5Vb3vmWKxendY8nq36GYzpdBMhVwgXNFegk37Y+kyoVpkVmvIXTbiHhLtpC6xy2
b/kypnRtbVQVuF6R2gyo0Oo/CdK8s0jPm8gvFqmv8rWAOm/tdp6Jsnha2/Gycizw0ersfvljSOHA
+tQbw6YIyh0EzDX7tsKoOyzoP9tk/th40kCYzzN8eFdvMIN3zUVnAyWMqAd42zicnXQsNqTdq4Zm
MKCaLgcgYAKH0zv56whF5jDyxtk8rTAj7+BatwC5GjLNs8Kb5tbGk0a1MB6ryXYlevBzx+VDWNPe
HF9JM0Cuj+FMQGAYihm1h81rWNPe8cnaBQb+C0ItOIMCCcNoAzJJHZR8/0+9/ONMmRRdHRwwcGeu
1GM+WXAawvarrPBmuGhhfgcWGYQHrPkaI1CB98ZTWJd48xtKOi6LAV9t6urSYTCBsAtKXWe+FChG
vbXW+QrHqg1q6G2+hcIhaANHCePbhcPY4vIGRqCnPt0vKqse5uY9B5Vf71SZrwTSlZUzHAb3E5Ac
8CmS9HbJ/988YP5/5SKK2t5+djRqiCJRkYe88nLoXPXR1vpj0Dj6RUxVZ+OUxIgiKghnr/IKvEw+
v2ee9bs+8ZakRrndZIoCm+AZWQXo0xCJU9h3e0tyMBruHjW2wDV15mFZJSg+gwvbSvj59/wQo9Q7
bVDCggfwGcUipe02mCL2Omy9+2ogXCCioc4B+cmH+J6M/W2lx8BO8Ralq/HaC8NzBEDUTSX089/z
Pux2As+1t33CgbpupgFz0KzZwyTtbQFBw5/H0qvp+b/z21uWsMmq2WSQNsyYEvDzn+EdimpoWdzA
K8wC39WS+3x3/CmK4bW8tes9mKH7Z3Ar19thFnYowclmycXiaDpfOtQb3q/Jah8pYTCOHidSXSM5
Xj9tK4l0kLI187U6eprgV3IG28JJ6XOaVLeZ6a/+3B+/WTa+Vgd2fWyE0m05NXH7moygvSq4m4S1
7a2bDbaepqWgxe4FqkbZ07SH3QPhBPB2gqwx3nenSAOd3sUnua3HBLyOsI/2zrHWjagfiJ055T0Y
pANFBpiFHe2+SCdaZM8qh8zvGrEORiRSlipfwzZXv1wWtB7MN7ubU5Xb4ZBWoOeiaCasAAdlkm87
XNarmNSEXhlI113slTgSWKK/E6idt+ifA+/MF+okwBnDbx2j6aDgfi708plPKOdNgCxqxyLo4RHs
ure/wObVAIceAyPUdZIEUHIAtJFABBg0bN54DzRFviqz13iPhXnaHXzgbkQRv9P0eb38on98HSBU
HmaYCLZDuFg1r3ANBwvJDhx06aRHrwV9v686quAW1NtkMCjimDb4W3YMFZZbmNoQTrtve18XjU1V
NpqTrRSsy/PpUrfyJezLz932wwm67VsWJwpfTmCcrABJgdd+UN4Tdu5vm96XNZZusJg0cJLSs72J
BhOU90Ac/7bpLhIyHiBROcGGBP7f+VjADhn+vN/COsU7nuFbHWl8eAqhYZ4eV2SyD6ixphdhrXsH
NDiwbOoYNN10Wz8ngN3WYxz2HA5Ltbcds6u9b1HOnp12Mt7F9chhn5CGjacvPtqEyXgPv/WTUXNz
WmqYfbXwvg7qFF98BHOXYZtG0KzqjMlykvs9gOxh9xRffCTy1C0wTstO6wif5qW/ziUPOzh85dGQ
gp8CYCSqoKIzCGu1a7nCBz8sBvhJedTRdpQWrctEnaKtuZF0fefY+E3oknmLU4PAAZDalqEolH+u
GbsDeCxsfmfe4oxtDnpihXpTgCMtiGXFv1WOSCNsnnhLs0E1W8xHfDeZwfGc8vsFDkVhTXvrcqxi
q6hC2SYdk+g0gGIDbAA/hjXuLcy0Haa5Www7WYCbrohMPq4o0Q/rFF9zpPbEQZbRoHFjXucl/rz3
S1hE50uOFvCnzQr7cpz88mVgMfgiYW8d2dlY+8ejR0oGWLjEPGF9J+Hin16kGUwDg/r7P3OHH861
dAc1p7Oo3UIN8X6gVn1KNBvDBtMXHWW7UIJVgJwQQR54Ty72iAQOpbcu4QoBj3CwdIFvbfbraZxS
KFPrJGyXTb2licGERR1soU6uWl6RI/9sRvYprMO9hVkvGQgNcEo/uTUHzVADPzPmYeexrzvivDVu
S1t2ktrckm24bYf3nLvP/fqL8NDXHa0bbxrbrChgz2NxWkb1BM5wHDYJfd2RgHPovGj0idqjWwCA
bWlSEnat/Ul4RDJI0Wd8OOG7AginPmw6CqsDz3zpUQ6uebpLB9cgNx9Y3j9knf4QNE985dE0Z6wT
coEd56rvAKI5qTxMwAxH2bcbSg3CCtuhYT4NWJ2X5w1FxFuY9g1G1W8bn0Tb2jpFl2Tr+FrN5DIZ
u7AUrW8WxMwM1DhdsxPKc3oYPx7glKMDp6C3LPOZJGpd0Cd8g1C3a8jrUnfmr7Cx9E7MaoW7dZtj
LEfXujJTLSlHMwVOcO/E5HHUgyKIovto4PfdVryAjRl20vvKI4ICPN11IKl3s75sGvlBch7YtHdT
jmQOElSE+CTvTN6XWcwKlJvq+iaox33xkRCAQTXnKb6l00XmSHuKRBxWoJj5giMXxbnVG749jV6T
qa/LAsjVsHnocwNiCOgBSkbCAN6xfzuF9PLSFWEa+izx1mbGJ7IW56kyR+v+ImXGLgkR5hjW596h
iTPNEWBuUdIfuweatvd74AOK7zAVO+gxsIjYKRpB/trWq2oyYXGbLzqyA8ivtJnZKW2T+yUB8pGn
gf3hLUyCVzYJC3ZMcXDFALO08DJ2Q9i9xBccaZdMid1rdmoTcVvNzYva2rAu8fVGHbhvMWzGEd9n
0SMFCrdslLCHoEniC47ic+Fj1SNEyeUuLwsrrrcRvlZhjbO3Z88CxG4EtGsGFZZrgfp28usmoyIs
uvI1R7UesY2nMH0xps4PsMHuPuDtrQocUG9tGh27WhD0etxs2QXcRMnjrHT2NaxnvLVZzUsKJDOm
izQ0OVgOHG262bC8gS88qjZYRdoZjStdfXN5PMNIfA+cL97RCQw9nNgFrmyJXt2ZNgfm8Jq9d2s7
Rzy/iGp97Y5LoxzPKNgQu5TW97tsBIp9O0qX0rHFhEVyvooHfIYBvwEVp6qqH+oB6Ddiw57efP0O
axTYi+N5Fxhh5t2NYjmsDLzdoEnjS3iSRCN3bTAl2xrhIWz12sPs9jQsAvAlPKZH4yB0Iugfsxs5
sRfX51/CPtwLcFUn8g0UOexgC0vha9qZV+D26o9hrXsrtUGZVdEqTEnKsy9Lv1+a3obla30FTxO1
CFpAfjxN46wPrQSdFa7TgUlPX8KTO5MLzHN2QvGsg2uxmsuV7YF97i3UUbcLjHkxnHM1Z0eTOEhg
+f4eUOTct79YqMQ7SyPQ83IZIb1Sg/KMOOaKZWGKrNRXNLagt6+gz+HCcs6qxDUw2GaLw148Ut+M
aHVitIVBTpWxtJTpDodKB9/YkJkIre7b8y5t90r1AoFoIcAaqZL471aHvSPCa/Bt241jQKg73Mmr
bbmN4c1Wbe8VLv56MAGlett0HWXz/zdViu7CLfQ7WZbnsB7x1mbrChFVwAGdFKu6i7yW33revOeT
+7vv9g7RQVCzZC3FTJn260JCihmn+vufP/zXJxHoTm/7JIvAoYWkGR5K4Ba8mr2v7nA6yQu9LGH+
JKkvQ3IJrvu8R9/YFMXz4GtMN8U4jUFRY+orkXjhmOx7gp6fqwcF2zfHeFB8Abvzt31TDyqhAE3i
bk5y1L3xr023BMkxU1+IFANWs8gcfQK2xf2CRF9eGRUUuvxkp0xSo/o5x6tEZDd1s7qdX2TACQYd
zjAR9jslojUMQrNTG/FX1yMRUpA8zOAH1gRvG+9F1oEggI1FgmN3rROoSHGXsWFTxVcjFfDx7oBz
xbYFVJVQ64gSxmQIbNxbpGsKFrmc0HjNp6Oc6C1X70nLfrNGfWMiI2chYM2angRwD3nZp4n95vqI
65JOwMOEbeq+Lmlz1VAlFn8LaHUNGLLRckhdG2YQk/omRVo3I6gumJSObtthXth6FEn2TqT7mw7y
bYp0noMUP2KDXKOlf97qb3nDjq1l6Tvt/2YD9jUKbW6Qlq/OHy/mj8wM12AABoUvqa9+StMq6sRy
zi2aZCz1kFw3vLBhQ+rrn0YRV9sUi+w0mf6+0PtVTXlQTjT1jYogl+6MY/hu2TdAVQ/TUCIPGJRa
hFnw221g0JA6gjGNToFg7dT15KaP9jBRGNCJbxtv4mGaVo3BnMGinOL+kbVFWKkn3LTftk2SdIl0
GsEOrpBgGIirPMxoDqiSty3vrQVrmpw3dZ4+z1l3z/tcBU4TL8hNYsFtmiJN7GoDDPI8fHbbHBb8
p77+yUXjiFJ9dMmybh8Bm78ugC0I+3Bf9pSlEVB0ET7cuh008+5jpFXY/PYVQ3GcwppjxW6Y9+CW
rVA5R7ARDDuhfcEQTateLOCMnDiH6RQj0Wk2dg/sFO8MjevB8arHTBmr+gmwh0dTx5/+HCz+Zh/0
FUO4Oac6G7EuIUZ43gixpwbFNsc/N/6bTdzXDCnVQY4AwQqSxMnnKqmBJqgvu3EPO5+ZtzShzq6X
cYRBKKunDZ4L/fRs6KrCQkUfhjkNw2KqCSM6tS49LqKAYKtOuqB0y09g1IiBckTOXdOp4RkI0GtG
wh4sACN6u69EoDsMqsISUspUZVNnH8RS8LCp6IuGCoEAWq64PS9De9P07eteh4nXUl8zFDlollWB
4QQsxZRyX83B5UvY4vdVQ0AptmM8IpYza3QcJn279TRsKH3JEIs0bnOA056oBn+Q2kYdmmz7989L
6Dfr0xcNtU0FBAiw16ekUPdi+KtP6cewlr1DUzGy7M35DsfldMx1BqhGvoYp4mHb+3YOEk4jELux
eEwc3Xf9q0vNS9hne6cm9ljCAJxHywX72oz5v+uefw1r2js0l7hN1xGGpCeUeRUlVdNyWgItylJf
MNRyOlOh03Msnj/jFerCyjHMth+ok7e9PS8Lq7VNsBEuPYG2RyUlxL1BApbU1wzVxbI4NqNXREYO
aT899jML28B9xdCUyFEkW5yedgacoprGJ+umoGfb1BcMkboeKafobzk1W2kMLTequ7DTPj2v1h+l
TnxW/STPJ48axqdG0faFb1MV2ry3NKMFdNHKoF+ajh6kSu67IiwRD+u3t18+LmLuYmgfsJ9sGtgz
IA1u+QrZYNj54OuGbBHBCi4l6Wnb14fU1sei5mH7rK8bisd0V5yOeJKbI13qvf5W0+01aOn7sqEd
WCw3UPR4l9QPC2HklseahU1FXze0DDFwbA4fPrP8YYr4R5iPn8K+20vbZm2VkHGGsHmZ1JlvKIb5
usld81750W+OH186lLFNZKyC9Cu3y2ubdDVeoLvAueKLh3YG6XRXQ43oKg5AvHio1jDbtp+IkjB+
jfp0wNuwAezyhs0VOcRAjr2z/H8T1/rqoSlialrNCJ1gUqeHojH0X5FILctiquvAkfUWaj2PMHQC
EwT19Csvhxwk4SjX7/yA3w2rd4iSettx14QKgrRDeq8jeBKjYCas3DOl3jmq+QafkRndg/TZ7abo
12Lo+rAv93VENmYNyN14AR2ykR+I4tdjo5dj0Gr6j5r4w7YOclzdFS2C282y41JXzSFVbAnbGX0d
UQacBq/JucJBxdKUjZWop5rFGrY7+kqiztqlG5IByIdZXhDRfdz3sFKk1BcSmSWOVrjp4CmxAmZW
yE6X1Rbmr5r6QiLVtSLGpgtBTrFNYFTv9mi5DB1R7yRljrhlzQHCYLk4FGPxSFjYg3n6k5JoQHpY
qRjpMtaCqRazf9YpcKp4y7MbVqXECnlI1xRDubeNOrUiCnsABTfsbQiwCTYUDvTGE5BwdUmJvI2m
OczwIvXFRH2r8k3EhJ16GE0/pL2YTyMTY9jq9/VEcWJnmrkYrSfTWBK5POhhfA5a/L6caO9dY+Ck
zKCS29xNvk+8lE6OYTFA7L2xDFlNG9qdQ/TxW9IUf7U8jD0CJuXb4Rxcz8QwnFXJW/V3y2qL1Fkd
ZkaVxl6gi7tnN+y6Rc5M7BDK5nIb7yLmik9hfe4tz8JEnRrxPoTyRohZyJRdwRXIhK0iX0tkGPhu
fTWcnxDoJQxLT/O7FaC/OT99E6DK8B5g+fMldM6qe0A3v3JaqbBbka8kmhBcqHhGLErnIToRPX8H
J3gP0oalPymIgKieqlEhyTIX8tSw4cycBkw2aDx9EZEanBoLjtb7zh5Vk27lqgPLs9OfNERTrTf8
g9TTHk+gc9IvtF6C1DLA1r5dRFqDqMtmXOjMRG7VkPwN8HJgj3vrMwYSqMjOecS4qj6cm2bZehHW
3d7qLETRkwl449PkiiM3zb1ITVj205cPtbQHsHzluJpXy3RwCIWKlgyB0yTxett287APqLPpVfOh
6of79b173LlTfxb3wJ3jbctC2ILtzY7IXFJyAp4u+zrbCNmcvV6Ll7Be989PXZEowhXrBMnDdWWp
KiXyoCFtU19BFJG1M6qrMaK1mp5atceXkEP1xz+3fs4H/dw71FcQ9d2Q0arH5bytXHMH8nT1ko0L
BJYotIjasmiT/K7N0/i7M4yGJaeA9X07JFNXLc2wCFytbXe3n3MwFVzO3tnjzzntX/0ib92OjILR
JnGsoniYvHRj1iWnpuAjakIdfNlOw+qyqATA2OpDVeUpDA9pZIMmAvXFR3rrCit5ROEWLPIDIKuv
w5TRd8Yq/c0vO//3H+8iEiXFS4exMgn7rMdJHeK4CrN+pr75EZ3HNi1ERU/Orqrc8zQ5tsWcBy1v
6guQ8LAeyW3DJM4a8piaPbli25AGbUzUlx7BndlVxYRPH7bxejHQe1Zx0MFLfd2Rc33aR3FzfvFB
ggnTdX2CXrh9x9DhN4vPlx4xYHgL01h+cihs6E+Sx/wTURpPvsskgeTEkUmGi7xvN7x7zB0fg442
6uuSiNUOrEikcIo5zQALSaPirop7S8Imqu+SRPAeCZAHVgFrFlP2Jl7LKFZh+6EvTdoLO5G8avMT
NV3ysqRz8yiXsWnCZqovTqKSCBVJTKac1Qcr+F5aE4c9lVFfm5SYKVmFQMe069oct5reGFGHZROQ
yX67PTAWFS3f0HhcNMMFibq/p30L0w1RX52EO1Y0LtF5Y6t5ddn2r5bqPigcor4maYGsxNQbjoOq
sE9add1jrEgcpMGjviTJnjd3KVpgTMmC2JPx/53rcP58eP46tKC+IsnpeGsVKaDvq4f5K0BEDSkR
mA/0OJl2+/jnv+Q3u74vS7LK1IpE6B0VuVcE0FMZ93HQBRco8bdThliUEW0LtmXCRnXoJITJfZsF
znZfmMRIV2hnsXmyjIpSw0HyYky65p3O/12/nAflh9PQ0U6yCQgrRC7r16RSd3BJD9u/fKsgOErR
iMM+4bS4+AD35Qct0qBLP/WFMnmMN2dN0Sf7TpAcliKBFZENK1ECr+ptn0yp1blukdtqd7qWHDfz
eAuj9VJfK6N3QjrSQCsTTfYFfoaPOo/kOzHbb8bSl8p0oMWPw9yd08MqQi0oP8lqfi9h8V9m4hcR
oc/12uU0NXJJoX7oRt5dzYKseRkVdZRedq1tP/Sk6rZSF9hBD7yW+acICtLlGGdwQiiHTtXzcYYI
7vz/g6B0sZoqec/DII7/S4P94ut8GZwo+E7EgicP1CDx6k5YZqdS8iaJynmaRV7KsWPPUsyqPsRM
Z/qq19Rpc5ks07zspdl2uOFCGNVsMf6bQ1VHk8b1tZzz7fsm+7wooZ5WRyGK+XrRU7Jd1FmkpqPZ
eqiRNyDuZ9isz7CLy9aoh8fOLPOyYqZ71XvD+KlYpeuOzb5U6pDMffU1WzbTH6VS6ydHjBL3kB/m
c1nxoR4O27bMz+u27Pn3RHVVDQOsRo03ve7Wxw1Yv/ShqRVndzDj2sXdnrGJ36qorwUwtvvYv+L1
MV9vt7XRuivXOJuqveTjaBxA6ARAwNxNHWwjAYDi7gJo7V1BH6tjCAhpW01XwLQqealXJMA+2y3Z
istt421yGO1YiU/gOA4fOo2L3+POs7YtFWW9vClI2pCHvhljeigMstl3ka679UM2Dr2jZQ1bnAwb
WKwLJEVb0Fq7Q6tautzNY+Hk/9Y4ic212BSbYxSRsVE+RRSUnbs62We4LsUzyfXTnM7C4Nk2hky7
TOZ1iZ/GmfT2GhG94GXnNLcg/rTbfgG6LKDbx2ysWntKa6Gz/019tA55OTZz0m5HS3LLORzPlV1B
PJg7VXxbzVDF30FaGIcXmkP5dGfabO0fozSPittxjYruceb7ggHgi6rmEtTmpc8OKNff9vNH4hmv
O+SoaqhflmbO9KNoMt6kh3QAcsuU3RTr6Q4sAcZfVTLi4Wm2aq/qq4agl1EjIsUFr/dKm5JB5fUs
5ixeH6euQxIi7+ulOazd2tt/Cr1W43yahh7e/nQc7C2UznyiiK4zzgjKnd3ysa8avCvApKmNX9qq
psnRaMGPozWkOUZ7F2PUs5SA0tenuj6QfW12PM9008OQJ8ODWGQKS0TRFV+qlBtxw3g+4qZnKzHu
+EFR0+LuN6T6wHh37hxzqdEL8ZHG62iPk8rkZ7JrbS9p0UU3yEiOEdK0dUdO22jSD/HQxdcTX+hw
6DvdJGW8dXN+oalQvCxS4KRLPrRgZBZpVulyWVrkplvgHb50sl+3kgsu4rKL8F6lLBkvOSAZF7CQ
y7+g9Btvtmbc9aGvJ9ke02odtzLmnbkczUr/Wke2ZaXNjFEQKku+HsE6FvOlyVL6j5yWCCTUhn3M
x0JrUKGbvTpmeSr0lR4MXmmWcRclWbLihW6ZPfYFW92Fhd1J/eBEEV1EIDv015AX2i/DEIsbOdf1
34mK8VVKwa7w0K5spddTUUn9bCIgvA51DE+d4952Q1HGpivGp2Hj6qnVqJMvx7WKP7hK8fpoG0L4
kbW8Abmt09e62M1TZSJc1rYsqpbj1Nvn1g7sastB2Do6mq/jRdT1m7mYxnhbT4ieM1XCamP+dxQ9
JfekVrouoUAZmlvRzXhD0ygQW6/7RunDWEVtf0X3qrcnnLmbvYcq+Lrn6/hvvAv0Tieao40WIbDP
DPRa6Xh67esUfxwvFsN0aPBO9FSjGp+XCdmyD24ZcnUD/lIGLYBobHZBU8c/qiFW821qDUqBam1W
dTHPu4zudNvM9gq8GXfbt8All9zAlemwCJqsHxLawOOQDnt70Y2bcyA/k23/ZHruLnO8kdzJtG76
Y0xRYJylSGrcFTtrycGxTaNaUit717KV9d/Hte3zC5HNuSsLxcekjHQv3dNQ1HgLEXTv8O8UFct4
AVQ8PsVrVqnj1vULFEGukPuzzuqVHmEjjMo6Mo/7cwqXoAiIicKoL3MxwSobRLyFHmVfr/cV1L14
4OaTa0/rltDtwCWsoEo1MzVfyrYF27bM6NKWFJXetzGt6cXSNeNrsYFluG4jH68GBUXvzbht2/hh
7XpT4c0JIl/2ZPTWzPc4i6rs3k7F9mkrTCwvoh2F15cNj+C5cFADBRYNkBr2XeTMon68ILRCOaBU
xU07w5zvuoc7r1JlIwZqjvMEF6z7aZGFBBYqJs0tZtRwX3MpUda+dgKvr0D1nLahjten/kxJe6RZ
o+lhVib+X5rDeQ7pvE7AYv7sm/KJm3yo21sqeJ4dYYNJKgnXjSk+ShREnCYtvjcmml6RsN+PKEbB
RK+LYjhEObzscD1I86cWb1afmdXLt2Jv3VDGzZwXh6qosmsjqYEH/+ruU0vmZ9mgNuegR1gCGtXQ
W7ssS1+mq+5ukbERhwlldIfYtOQ6tX1x6/Q+kePKGUiGHH+o+WJsbf6Xon73g9Kmdk2ZVobpY6ox
758hELPp1Uh30pcut6S+aFpVNIdmbZfsOCQz+xJXBUNmPZrcfsCqTqNSJ/MQv2JRzdXRFSoa7kS7
17DQa3Z9oWwl00vIrBpTYurZ2za1cEQne9xc1xQA4UPE53QoYb2XX+m62acDrCjG+oqrIr8HRW6Y
Sy2j1l1mdSPTGyqX2MyH0Y3btJYj2Sx9NKrO08PaA1h0LFQrntrBsOFoLJEvIhltW5JqpdPBNu1U
9jNwYOXImFofoqbI54O0hbrWfdt1ty7P9/ZyylVkn5Mk3ucD5Dh47qMCIYjgm6QXnJtIX8mmyZH5
mdOuhM/PP1289P3FmGWNPRaZiG+U04285ODXDCe9EnlsGbcHmi4Ip6zK9OcFdOOlnCzOgHKL2y8t
H4tbiYrwEl64Hxo1AGQraZNgp0cJjTrWLub2IkHEUTosxqqkW4xDeiG8eXBt3ZWSqJWABb5cTQp3
iHyN85LqmJb4m/RxLKpHN8u/NgNsMHUZvXJy4cjCGIY3bzrhHJvTBu6ekYMu/Wkic5fdVHOdicPi
jJ3vp32slgOzAkAlM9QRu6BmQHmpQIlfMpcIYsR6HZM+Hw7t1DWqdMnu1IXhbBoe6FLP82GaOiqu
9K7gKexkUec3U454pBwGs8zft6TNijLdW6D9FgTh69FWK2+PwyAScpAxYgf4rzsyfuZ1FdnjEPNq
PmoBUCc+yNkX5MmMPOwwn75DUI+afZpVyz/rzOFPo9OKyMOqMJtuWT4UD8jI7tVllCG4umy1zbaX
YhzbDHM5WcmhF9PWfRjqhf5lMpNgjWyRRoRSVNFw4LCg7fAunmh5tBYWb5c0ggvBBa2KNL4GC7It
jsg6CPEsUPtEHroi2/MS4YC46vo4StADXTI98ASXjGO9rlVxMG0Rf57zyCnk3iRT/VU0g7JZ9hJx
66HIZEcfWigU6oOSFnU3i7PqcUkmPIPWKUwcSrZDqneVFbVqb4eaxy/IzS/5Aftmf5knMX9s3Eam
Y8OMtM97PK7P+G7ylfIKpogapgfymuxgoZQwqeX/h7Nv7a1UR9f8K1v7O32MjTGMTrc0wLona+VS
SSr1BeVWmDvYGGx+/TzZ03PpaI56FKmlVu3UolbA2O/7vM9lfltnF9EN0ryB09l2WlxWiVKLR4iL
Q7UP8fRrkSrhx8WraScko64lprRJYbv4B496W8HUWYZk4yEUt0ydN5FuW3Rw182Mmow7wWPKqDQo
OjpmjYGTXYqin1yVRWdnVL+66U4tfK6e4JQSkaQfDLwnx2GyMBYVg32JaWd9CZLJsnR7PWOD3utm
6vqNVjXUcfiuc4x8+YpLkCNx9G4MG73mgn28tve9gcbotDqJXpVaV7cHa3lMMyWQ2ZTl1l+jzJ9o
EKSrH47BvlxohP1mphKW3dPkpr2/hmgDlwrpx4945oyfkCTeqo+hwxG6g+HqOr7UFPKilIV+YW8c
l86/ZbNn5AY2QXmUdRVptyHUPj976k9nyXD2Z9QfDUe30E7QPzCIirMmGPM1i7vemP2gbcWyKKg6
7xBLsO1uUYgykyJos1QPUbsOw3UNtzdUXHNnAX3ISW0Jrnzu8hUFZttK1jxUlLfmquq4iH96DQ/6
nzNtSXjx7bREe+dH7MfMOBuwzprh0s+Kl3uFfB+eoaz263SE33+3sSbuaArxA4k/GAO3sE9Kf11A
+3PGu/JEmE/HYMDYI12bsRnwxgz9mowVj8HgFaDciSNWfYz7DwMf71KSPPdukAuFcqDKPbxBeNiV
DBvIqfCctswRt2B0AvOzxA8nQ6BXCNSPYGpCLDroxm3/PPSmWt5imFDmb1Od++t7PGPl6t+U4kUl
n1mNjUKLGkdhnpqGEpM40Vu20eNnRFxZxsvJ1FpVWWNxeiW1KtDcFuVUvgRtGP60CPD6ROWHgoSI
ixd4AzAlWoqtaXFmuox5+P8cIQC1WewpD5axdzc+Ei6lS+OZ1fOQYS+QHR6qiWCJUqFp6jNaaXQv
k3QUtnyYQcYb2PzqOmNl7XSKHARKEjBxigG7goVLyIxm+3GuIToHCA1pYisylI0EZu+hyEEGTqK5
ccFPn1ZMoNLofS8NZFMWl9lfWPGBbXbssiXGWtpKM4roEPF5QNoCj62Kn2OpqL4zEgjBXdeLoUk1
D7sCXUZhECTcMGx+AvtovuG+X5QxCF4TW6/xWMPytCL35J52YVnt/JnN48XTzKfZjB2mOvb9uNwj
ABWJrUNnZHA7lPWM6hRYAfkwMHXzN4JAWrgHqWleU4WSe77XTpM54WvbNkenl3zeSe0zjLlW+hvM
noUkS1/YFwIRwX1kCgM5iDdoBWdTw7qs6U0wnMSylB9d53I9JJrCWwwlfF9jFfqIOKy3S0NEhd8y
gte/Hs7tEPV7vITmpyRNHiVsNtGehmv0uyIC7WpIGsFTh2GJ3rC6FM31hKcyVEk9GqDUiZvavknW
amF4EmblN0i/hujNrYFNCB5vtugpmDPKR3oTxhPtTgzjOobaB8dbUjQdVyBwNobCeljj0EPyZcy2
dISn6iYeKKvfrF90ZgNfUR0g3lD6Md4tFNjpMCjMVSaPQFxiecMvNEa83Q1HYlafMsDQXbqiSW6y
cp20PK225Br7WyNZArI0ROIl+s/pwGBAf+2MKaoEqVJLdKUDp9BDeT0rdYJU2fCJNzp6Z9Yj0zPx
tbYXKaDE2wLUhaks7XmOX8F2HElgYKfJNEQQ/S0uMfKrOfKiCfuQ7xvccrjIwU+4Hat6T8KlRWC6
ifqQpfCu8B99AuQpsbCauK99AVQGkS45Ok0b9tEB5w3khAHIUgcg632IYLOaxcBzYMGQEm9UJagC
2OZg9DJbtAHhQIJszHvw2ExbjPlJ+d2KJHJf5DRFixfdLXKMRULiJerSIdLlzxCmaIepzxVNC9pG
D7mJwJYeh1j+GIsxfKqNqHnqk7p8gfxrvY8QE4EvueBAR+cTxMksWXwTznn5SxDT+Jm31N0B/4i7
YY55G2ys9W1dVBNFsWSXNjV5pHe8sBM5tJUDgzqIsDTSoeYILKlmBCFtV5QBxRZm2kOBc84gfWrJ
sWUePbX08r74JP7+GuoBZQ7FJCb4DVluIe9b0OsxovFxSgGvidA6lDmAtnMdT82VdpxsKuPBxqfE
7Rg3SlV1dAdTXLKkwqPYdXOcWp3JMD7neaYMivsRC8zzAaV5jUq4BYqUrla2MJ0GOpLw0m7quD9T
LtzDQmuzL5qIuNNU9J1605bkOCzaaSqOntMtVJAkKlk8JxUkNTeWMNakcT22YwIBr+fdsNHJ64nJ
iKTFNIjDGlkvP+jOwv+7r/OifGgLpOfd5FEZUNSo/mxTUxbFLREUCUyxNu2Z65khgKTJe3dt0VQf
2LiMJ5fTwKToneAyxHMcpBNasvqmC4Lo1W+bpsxqgcok6XkZ3wNXr48YhQ+wsTKzQpU5l/YRGE2H
CtqD0BWtTdVPJ0+JEINZtbgn0i/LIffUypImzqvzMPft78YXYuyAQ/jYLXLXrO2pndHwnWYVxVVi
Vt/Y1NUWfT7vGg/mUBzPbBdVzaxlAhudMr8XvBiik1d55bEZ6mZJVVBb70hzYwbcTTF9IESwLhJu
JikSfw3cuAtgMvVsImvnFHVcfinpQq+CPL41RoI8CsO7yGbYNtdrzcqBXjUYcn9ASC9uIxgQPLsI
zcWxk36T75XfEL4jQejMDjEvakqmcSnvOOSJt8GUyzFRuXDPkC2Kn7RbumM9sW5DunnrJLAW3r0t
DK9EEmi9/MT8IEjAjkG1hmk9ds6enAv0lxcG/BvZWRoUgc2M8ulR+qs9jDg7b6Gh0d6hDS0g0ibM
l1uYm6zHWQteJi6Pm2Mx7N6GdUkmh6QzG5AlE7sphrVEGn4iwdKvinvaFPKnH2FxlVHZgbsUcLND
diRkeQr0xSGd2hqPokIM0dkVDT2HxepecoB8Dy3P9cUN8eTv485/jIlL3KJ+82L+sTaND2B5Kopj
xdd6AOTH5YmPUh7wYLxk0AhZAY9maV02abW0CW4/f8i91c5ZiOJZpcZrSnCFgLH9ZisM5vA2MGDQ
SHKM72I0zZcyNtHFY1Wrceq4Qic+li3eU+2a24osdt6uAwvqjSwdcNeZBOMzUlwIxcnNGND51rv1
Y286+IxMiHbJl+4t4Kv7iNw8EACQjo84EtrodwcntPeAzxU+Go5znebYd3PgHoDmgURKek8LANSQ
2C3meaRdS5OlYzAzaJSa8qyPRaUSWvDcojh09spYW1YpBz7/AywYZuHE43UFmlK9/AJEOHTbORyj
D7xYdB+G67nzWHuOK7++Zqua6yQcmLmMYVxcY7sWr3WLMPJ/w7r4L4ZNX60B4Os86YGXoMWLmR6g
XXUpAzHqe/wB8YXI1hBAG7TuwBjBEvdmlFsN9Z6/Nwr+SmUrh3Kcq8/hoV/tqxnbkU+X70XdIFD6
X2eH4xyUvUZo8Mbaz/UzIDm8XI33LS0C+6r79lnvZI5jdAOvTT/alyFZj1RjEvot3iP7KvwGW70C
4A1K5bKEdyS/onH181s3/avo27kKUItcwboKdLIW4Y0X0u+txK85ERguQfDRYa0URf46LO2zr6J/
R+z7L1b5V8m36USTM4lr8yJ/0tGaVuJ7EXzsq+C71GXDK4tprfS6X7zFHKuYf33rZn8VfIOA5Ric
AWBo1iHJgS8hwxD043vX/kIMZNMoY3SFEGW39GPFgCUeffu9AfZXwTdGRxDEjJ/yTOG9IiRuyvyi
Cb5HQvsq+EZnY1vGIdCE+02VVWigHzFCG7/HSOBfaEMscAAQ9eciNH5+5QOqGNj63Yt/2Q0ldvGl
rXuQMY0+h65K6aC/ZR/D+JfNEF6RAN5DiKeCyT4CWkSCunz63kr5QueNJszKPB/CqVw5dlPWMkiW
tTDf21C+yr4xFg3jVUqo7D2McpbRO4hKfs+BiX3VffOFkDgkA4y7GLBZzC5AXUBf/a378lX3PRc2
Fyvsu0C9ix/nETMpAHTfvPaXt7O1cOYH0g16iaL7RphN0/nfO3u+6r7ncB1zEeFrA8vdLl31K677
l+/dkS+HpoJ9Zsg/jfUEM2u6sNrtS63X7HtX//JqRg7EgiKHvWNlYo3AcJX5CKX4NyfmJ8fr/8E7
+Sr75sBxYNkLLUyzGNSOBcsRpKqIBe2CDZgLA9aq6mHfhr79Z4TWf7zZ/1Z89Df/8+r6H/+JP7/1
AzADZDN9+eM/fvQt/vefn5/533/nXz/xj91Hf35pP/TXv/Qvn8F1//nvZi/Ty7/8AZG7YMneYhjs
7j40UhD/uj6+4eff/P/94R8ff13lhxs+/v7nW2+66fNqRdl3f/7zR4f3v//5ueH/x/99+X/+7PP7
//3PFNdQL80f//23Kt9euj/uPgbz2pRvX6/w8aKnv/9Jxd+CMORwIvRj+FbAuOLPP5aPz5/4wd+g
t0K9TCOf+T4wsj//6ED0lviR/zewX6iIAxpini8+pTC6R9OH6/2NUhrTGD4pnEYRAWP2f33Tf3lU
/+fR/dGZ9qZHJ6TxaXTh/7JiBP0s2KmAiwwnIY/414rI6EqMk2p2Jez7C0y1Fq6Zt4f7mN54Xhjs
A0V+hZoNOzLE5lewEoxvlnC6DFHcP/lithdVDFWb1J7AoCD348c6KF/Z2Ks8W4dZZ+FchjsRCj9r
86XskGFC+IdglTui2gizv65ox9JmnmleXU39zOlJqkSJqH+SAILLgwu64UDMYB8LPkxXUDnUd7Dy
4Feh7+oqifoBn668Kl1HVV36YQ0fconOE4EvIp2Mfg8cgrsSDTn3QfNK7IdpZtdLKOG+4OOzxNlu
E+dNd910kKfmzXSRZVtfSm7eq2oSZ9G0FmQHBqu3gZA9a/R7W+TeEybJ06WfWpFW8D198qwRZ8zd
up2RHqYhrhRnMw36d+mVr3PrycPnJ70FVyQ14z88s7yPKneneYibqyLCV14W/OPWevz3iOCDfVnW
Yh+t1StIFH62ClZfVLSuDCgcfg3ZiXA/wMXw6a9vGbmlvhA6ivPihvelxKdqyG2LgWGcrY3OesvD
fUdiPyu8if8GT6p/AmscLBpJl+li/JbsEY1TX3icywP1pc0mgStYwX/jqX4OtxV+CchjwGrTo+/v
AFnXD4zgNletJNtwmpdt2eLXLj6/+ATc8+JylW/M6OrLEoQdTXqsuPOKtuqiMG7Yczj1nYzRBOy1
sKl5omRD9rNs7Kbz8YHEhzY+Y7mk7wALxX6pGXqxkHtA9f56eAg5Q0YGePa7z5tbySjcr7b1GLh0
Of9dieZ17Br8i2x5b1X1qrRHUzoiCe3ztnZsEnsk3dWXzuEGs7F9XQvSpYDkgD0MSJGNQLz8zYOi
PLAeD6RxUuwrpoGj5uE54LU7O08Fv2hPcRej+VxPfLnpHFC4WaOdw199JDm5Af4CVGQee3oQUekV
iVnG5l6Nk9hUchEXrxzrE1xByp2Yl1gCg/ajR1L7KqtzRS4cs73NoFl01caEbIoQqZRJzJZ+64vQ
yzy8tuexJWbzKZ84hZyw67qL20xQo57L2mJKF9jyEDPwDoH3zBnyOW2deFoU7ytkNftOdBbkItrn
e4EpxzsjPfL/JgARNFFm6jdtrngGByR9PRUD5kJ9NH1UC29SMcfAnAsbg4uloDISUaQvCxZ81Isq
cbH1QTdbGQcTpg5vAU+yp8FEy10ViH4DfxjATg1AvpdixouwrqE6RQ339wUGR3euENUZq948Ken5
mGoGwFRrM85ZP5LirEN/gJJ3IVu/LZcEJAzNkgKjv00PlOzsub/iO4XE0priG0PKGpMcoL8hGel1
7eL1XAxWAYylLAtq6OBUSUjqsG3IVKm5B3AZz3tJyDIm8H+LdiWwQpjKV+F5gmXOhXT5ck968CLH
yJB05aIAsAeOZOJFNrxGcCt7bfHPbp1t+AHjpjcDksudj61ySdxs+bFpwUSNu/gMtMrLuuLTx2LU
P/wOz3YD4FltGIF8geXDiG/YqS1syuFBBZp6RiGLOnhUYibWtctx9oLHfoz7G2l8/1yFfflQk1wd
aecFrxpslSKpKZkSOJNJsNXGqT62moYDDKEjdvAH/wH88fIpxpjkyQzhka08SNZpkT9EifFs6EEv
HWOMlK1+i7oIc0lorcBqO4JilT9y6kk42UwOeRv9dGNCafZAohicBFo4T6GWmtKlGurT5FfedahE
fkfqNU5JPsxjqogJEh6CuJXoylu3AyhXJeD8snkfhvxDTQgYlZ7dM+mLzMFL6N7oMt4bb3AkjfDu
Tzh+qnxL7IRBhlThk4bz1cGfujZdlK33ykqx0YaoM+4/yJKBxoS3aauLBKd2G43R+FAs45qAkMCP
sifFTVFYL5X5BJoiD+wz6GvlCXxIjrfaxBtdFwQA+kgSW9NmI+m4JOYT6SI9VSIpRPGyGorfCSzD
pKTjlJHV+wmCJSBlq3oPr4rt6+Mare31ypsio4rSg+lsmKlyahPVdRpDSh+z8LG18YYbuYf2E693
Ps1vkMlcqyqyyWcQcxJ5/NRYWNjFupkPJETU+JA3Fl4LoBefwIxhG2WcukaaBh6HXxaWJMPM/JNE
ivjJUfAgsa1jZE19Pt5JMkg4poslbYl1qUOYykGROXxSM2kRMBUtb54DeXNchh/IfSwPqh/aBz3E
6yMB7nZytiCfrwQ7C1lQbMKBo0dYdo48CRHSWSbh4vFbWHyA8rB6/GD9srvKHYxOGRfzhtK8ycIo
7DLj5WJDMec656BrJZHU467FF4GPRIS9lfR4ITCNPahZHPU6siNGNvGF8nja2LEAYPt5UuG8qw7w
cKluPXA6GmPc+dMi8lQi+vndLD5shnLukqbvfkC0iP0ZEFyK2Iv2AzFX3XXYxjbRDobJeRX0W2XW
/gYk8/u2cBih9sir27Z1vnwwBXJqEllX6RQbvt7HeUtPESS2t6QNqzzBShVwqVn8pNCYr4KLR96r
KBQnHUTykYb2GSOVADlsMyiReWC67SdxBNSysL8CUIzzrsfwBoyCBcsRXE0G29IiVT4H+Xgo8wt6
3FvA5aCMD/KahMF4W4oe7ByQbUyiJrqHabjecq+9MZ7FKH3GjLZbdAsNt7fsctnCcZI/1k7YG4+A
vKkmUP7yEcMlielagAM3WFl7jXfVpcWIRayj4LgIpdN2GNqLUOMNJgFrWkLE9cl0DNv1FRWsAyej
lNs+5r8AFGKZThHbDIqAma9KnviNA39GNPesBAdHKbgm9QgGOrbO4wnqGy8l8aQf80WKE3aaDnRH
5m8xHAa7Zqjn13W2/a+6WmDMgyGSuqzctwevzYOLBgKdisDGd+UQxzvdL6A5xXL9rWJ1xPh5vvc5
ZikjLb0z76J5E4y02ILM6bJ2xDkXLhEsBcaoh854VHvae2qD6S7bgFzptpUL2XZYTPDGyqhD5AUI
phsHZlbSTPohxOF23VZ2HDAm8r1DQI2Dbq736IK3hvI0akFwc64jD5Ftwzfng87ZofBNudByA4Hz
kDkIJnbGTeO2hHRly3o7baM5EikxfZuBCnPE8AHCe4NX+sj4dC3XhaWzgSGShtH3saq6FjOR9hoy
UDCvVTjt4ll3Z+iagywqdfjApvapUnQB+kzHzSQC7xC207Dj3NKklK7dRE0YpFXDVNrOPE9Cb7m1
Y19tWQxfGxwONvULUWfeiC0OpPZ133ee265B66ezm4I06j5ZcXIuTwAXZDIGi9lH/hTtBgd6nReM
5N3JOtxVOnYJ5D4O4aYYVBalWU+cNuuNRVHQ1eP4VoTgspNS/dIxK5MgcNUt7I060LltcNUj5y3V
c3QeuLzA+r1LkY4DMoruyL0j/mUKpUw6WoxgVLloh4MB7G0nKLz/Yk+/xUgpeQYZZXrLpYsP3QDk
PEGYiX/oMET3tyRHyBsYoR67BjcFvCOf84hmoBcspzjq1UEEDbvBGzscMK/j19GgINYZ/an8CVp/
fcWJ7M/5nE85xBTc/gCtZHwph9VD7kUv9zGgyxujfT/1+7m6bptlPUVgBOWJQppKBsrX2ieIHx3v
wBvubtvY857BwlUkJfDt2i1Mz/0Gp4qo04B27mYuRu/O4BVtwV5mUHdg0rpHTagfeU4wWQz16g5e
qYMH9MQcE6lwgu6Cj6A+iapJJrAsoTgZougGVBOyFx5pwNQEJft2lnEHViIC48G872ZzAC1neGVh
K95xUKwHXs4zzaawkBie03U39Vh50o/MrhkX8bjYaoGyTkLhQObevy7ipgW1N65uStYNbUJnTWxa
Rqy6ljW/9j0ls1Do9ShbzODQ7giWiIrKzKJVuvM+MdkJhVVogiiRQ/tSV0ORfZoknSILToQAhQr0
6nhJoB7IE7ic/bSYSKaLhylgyCLwgOZ3hf+0KVqCmrGHttLgnL4C5RhDEw/dCWhZegOizcs0VOtm
VDPm4UrOV0FBmqu5mF5q0/p40sbDOAzVeOGhWM+xaN/nKQD/qJ3vxDrskGKFHmYij84JldIFw2gT
LpsZJqjQJ43eNm4xVrczv7awjLoO6Lq81hDwnZGkE/z2QZm+hcq0vIppVWYYBKAoc2UBT3bS7lH+
3IrO/XLgmSZg1xbXFu9rtlZm2ThQDI4C1M5jN06IhGTQgJdmvLJQZsCJZdCZKoJ+N3hyPQ9gB4Cn
P4MJDGUoCEkuTCuvA7mITldz7d6xd0JG3slo34pg2ytZb+Acs228+BEezj9q6+7bibfbKdQwRy3d
j67vMqI0SboZuqJWRKkG+/l5wOzlBCazAJci7x48O+YJFexxNfNzDuHYjeECqZsh+BMUr8L1MFQ4
zc17OfAegi3/1X6ydMBhmzPQI1FuKcidlrZqthUmjQ/E69urCr/boUe9ux3X6h4Qw0FIUydBvdQ/
G4wxZ1jFXIAgsAzuPwj9Iq/dZy0FhfMPZXFKxmDU16hsj1Vbj6nl9S+v7qp08vl9vni/bYc1uPaX
ntjnfunnbWiXm5aDJNcJ7a7yPPTATI/y7RqyrGH+kEFWg1+/y11ifO/JnxdsMN56BXYr2EdzLbDd
jBX4DjW9ZtUwb0ZYNh/rAtXkBOz36NURAItgaHaQKZxRlvpJRYIOtAubw7GYuA14wMNhpU2Zyslc
MT73b7YXrgaNH2hxxf1PImIESUZs7Q+vENEJyqH4VxzHGiQvjtzApjiOhKLbj9kbwcl1XBrIJDjZ
Rk1/XfOWX+Kxm3cVauEUMNBvNwlzWBwD99uD+2ber1C85DHWselOVRj/6oP5flWQt4YxvQZD7zSX
8++FmzdWhNturI9U8DnxUVOUE4+v+i4/lT3OTSA5ZxlDkwwYCJPyUwXHmTQgbQsng6jfAiF8BLni
5MXVgy6H5ToYnHc3QF+U+rT/HdbV1ij6zr31ACmezGofndzE6zMIFksmzaBAAZPzZvL9JzAgn0rU
t+lnoAS0UycwdnL03THEYZE+NhBV6QZcj3LxwvsZh2SNBZGgtHyuIyioVFwHu8IuPxfSZa0HVfmM
trAIF5V4VYHWGjmYeSAuvQe1GY0kTzD4N1kzNSAa0QUaEfjyoqVff2OBr/gMbAH8nuzy1j4OBW/B
EQ3Mzou7Y0TYAACgeSCIpWwbr9q0ZZDh2H6E8cnVYBp7pMR8AJ+DmGBwz2CAaC+Rmv2gXv7UIg/l
dqjIc68VtqtF//S98bbn/kcbtE9jHL8uDiKHILqaW3QuzKAbj39DqnWIBtTdtKEgiiM6DDwLebea
6UWCEHha1hWrDQOhbdjoQzGF6ufgeVMifL++TEAhUSticCugp9pwD4xGkDZqFJq6yeomhKxFjfEe
J96QxLp1u6CBkSiLEjKaOW24t5uH9mg1gzlKcGw7UCWoF+7HYn3vVshr8HU+KRTrqcrHZ9zMeyRr
7vu2P3eRtBvZzFvDGhyr5gBTvjBtpQdEoFbNHtqGcdt0fQiTWy9t0Kcl1eLfxzQsgDPNW1LCBAva
2GHbl3EK3dJdjdq8ALcNmCfapkbcTE2+6+P2GM3hQZVgb6KrSOKllUkcqqOV5WOzgnXnpE5AG38J
KzhZgCCJqm/ZAWzKH8S0NGnAEdy30BZqMjHsUcffQhZzjfdhh6vcweLmAu9cDV0xPwd5dZjAS4Ji
o3mqCn03Qz5Z5v2JExTS8QgifQWt0VqAzCJLL/t08M50IG+h1VsTsFEfkRN0BCnyEhiZ5gUjuwZs
Y7BT4oMs6hySHwPWxlD8YF08pSQ0z2GuT+iHx2Tu2iANe1/uB2xlO9B7czBhBFavlICE+4Hkybo2
4kUpih68ruJ0Eh7UEl5Nhzs9zA8ACf2dbjz/KAsonkAVD3aBmj5p5mW90EvrK4WGvCfTdobIFZDC
CGIscGLsyIMEALl2Pm7hNHfgtLo6aJ7WuFCHKBrX8k7ZtoM4Tsq3XLf+M5CxYN90ht7E1IOLPg4T
bo6RETiAdTFSsBLLYt3EAj8F7hjkELiWEFBhxWD79ik1M1Qaxi8xM6n0c6VknsW2wp/jAG0JMdOy
U10IwiOfhm0Xj2i+JzCeTQvl3kloxrqD41HeHCpIjkQC9hq1O3Cvik9GU1x2CQA8ENU9aJyaTRsE
gToviFqiZyp8fYJXAsii1WJKaHQ6yuRlIAOA1YHXZSKjDuI4M7XQLzWoD7caTjhTp1ibrYWtQfAD
2yNG0ddLt6+tEreABFdy7fwJ7J5eFZNMC60am8Ej4MfQNAWQu5iq8ywjD4KvoivsbugHQEzF1HDI
lqDeVi+BQcVyghWFIllcTSvc/moyhrvJs+QsYsEdQqGXbgcpgzpy6Enu/QicrnThIud7Uxs3HqIl
wJCAoE0A6X1q71mwFDEUV32QgWc+yA+0cKHZdYQtU5Eggs/XoOMSVYGRWEv1MESqCE+DV7/mFD/8
1a1xPF9JvYTRMZBrreekWQCjZ1EETvaVHcP5mQo7yiuYial3rF4VbwBfQOi1gdeIRM1uifwkn+lS
A5iBKzii8wIgsTVooIcYM5JsRQDGfDO2ocZHZeBnlAKrtuU669S19er2VroKi7PvyRvtauBoq+W+
3ptGgm5bgbA1/7ADgHBCNBS1RYkntadTKNTO8YFN7yZsMZe+bdHYnihXnQVjnUSPPgMG1AN1Nwlj
q5h2zTq/d1UHRbUGwJANLX5ezkhb3kwQwNwESwRQkb2OK24VDq44Nrv/wdx57FhurFn3VfoFeEFP
xvT4w/Su3IQol/Tes/G/+7+OdLuRGSqp0IEeNKCZpEgeMuwXe6+9ZHrnbCcjsU8cVvDiWiA5duuM
YbC6FPvpfd9MnVupdddY8/Qj5Gy6FWVeLmxGhVF+5p6gdR4TvY7mmxZHYs18Y78uxTiILeX2uLnO
+j7BrJpD4d6EuDnbWzHX6c+17Iv5gJOqzlERt6im/cozrtIlQXKzshTGj2bumXd1qFudv9F0w0Cf
WlTjvgNV0R2aCkUltrLRI71jXYf5Q8g2MHxqp3QcdpofPaaJb3oxqTs6xrdi0ijamEv7wzSMmpJy
x20Oe5BibW8HnOnGxuy6FqlixPLN0Z00A6btXSq6Vft4UZ96H0vXTotDxsXKtFuqMbvKK7PKsPzU
9AKU2G66qb1UfMKrarY31JleBvPSPyYtrL8WUVeut/ZoOP4RxzdzTVL12abucf9+SOZKM5iySr05
m8KIlt2Up+3W4bO8rJXDmo+nkLvmekg/6U7nfB2dsb/VplGzTgUoiZp6ctbYGzOMcrgBY4XgMWnK
Bz+K9C3FMiOkhhxpg3ny6FFXEfeMO4MFNmIcULfdXQ4lB5H3p67RrlbdDTdI5tf24h5oMB3hgkNu
XyXHJS/8e07nyaZ20PWia5yAUUHiqxleqFXyj1MXztnRnkhs2oouTtP9RP0mxyDaOyUVXaTc12bT
tJy2Ujdvkm02m11L6dGw8x1e8QTzC9cu06Yq4iLhODmMNzGP0W+syCa9js2e328J4XR/htjHqD9M
FStRzuEVkbEn8m+5U9rLFoNX8yN2PNe6M7MqKreuGdevzhoZd1qj2+HG4489isVlkbe8daWUhyfj
Uaeuql+BWl+yK8q/tctWtU7uatuGwzIggh4DaI8U9PqwybYQ9ygYpCFGA1tU8YM9mt4utunuWPK8
yN8WkaXl+86MUw1ATCv07eitHveT0ZRPZ3zTBR65MlsH2qo1IQ7dTK3mda7wYpYtEwXGuWTH+NuK
MFx2OKaLs7Uu/UFouHnY0nVHrerLawNbzKG/uPjY3RzXuO6fmfctXlqf/uycpuw2cxcOLGcL1sHa
jXd9nn8wmvxmZePTYnJA8ekuZ9uY250GnGpbre64rQCKPvA2E0qRyyetWvydFy4PXjXi1MupAZBq
1W+1wfpOQTXaiKr/yFJbXttU9GOgX4fU1b4M1epwOWA8YIlqfrQDk0XN7WAv7OJoTB03L2m1czl+
X83s4nbj5IbX2NqeirYttjhrz3YUmrvMMTOU0SUbqwr/srds45VtW1zt5srzN5E+72Kc2wtngTZD
OxYhpI6yBpXsgLDZK3EVGDoSdpvNA9/Pel6dKdoWrv+8RnbDZRslAUADHO2Yxiiw7b157Pd6VPof
fdbqctsYLaDmWTe26RDxEIt5saEhCa8KZsQyYRvbkvlxmyRt8hG3AO8DyVN+XTdl8+yMRDpBOnop
Gjs5eEv9QXDEnEI8f5PmbW2CsMklSLEz3PooVvKYA5Vbs8UNjfRScK83WSei7Upy894m0vm+9rIx
WCtqqT2VgGNPJH0cIcF1jPzKG6YHpyh2derc2ytCjjQ/a7pe7RsbqEOna/fs7tvtVOExLYr2IQwt
5oHM0wuY5XOFQwlDQN6Kx5LEEaq30wH7T7yh4nut++BBtdi4G/CjbkTp1ofMXqNtuZqcF+zs25p2
3qGEnvakj1mzqevZ3E7hgl0Ol/GWo+zVMOvZsUxRAdi6vo4bFxzmpgFEQIVjhdSQCFPfRUuMKD6K
0vtGcGaL2/4Y6XX6UOTuVdQYbE/M5RwZ+V7jeHNGz/3Rtovd1DfRiXMMW/KQXUsgUp8jijFUHyj2
Tl+hsnMKALHAESv5qEFXuiqt7AvIq/hxzs3PM9aFbY9lBfBJRd1v0ruj20Z7fAuHiwf2vCCJwPvC
6qSHj60xzXsdTfaps0fCelNr+Cm88IeRxWypS6TfTUFlM7fqDxkV8PPUOf4tsgpOEWucI73PtEvF
tN5ZhJXnGkJpkhJMTEPsfYRhrj+YmRJOslwPuU1lXBdOqx9ygEEte5FN1JCf7Mbzp5CFapjj6trW
8iOioa+LnX8Kuz7dDgb3aI49vTiO0XDaB0y9LqO26XTPv7MTKua9vXz15zW7BvCZbq3U/mmZBXtU
AF93vrFSeffj6sBndfchPqrTOOPBXaE4ePCALvVkinZwYTZIFHveqcBM4ttP1L1+5FrLpmKefU5J
KYkyy3oTm6V/rpcLY8ebWfDRQXCJyM5dt/zPVWZ6R9uiDLM4J2rG2raa7S8pbohj0mpPY/aalSah
heK7P3DX5porxjhm6Q2p8u1zOlAVM4zkJAxtb7SY9fSeY7sWLIV7bxKMd9WZfn5eKsu8RYz8UJjj
tzR9qtz0LiNmcY8He8cp4krX01vb6sfdkmr3ZlRrp6JfOHBYxTevxUlUR1yUp/PHPinHW6dxiqPm
4YCOZu8bSJ6d73knPA8nADYvY2WdYKnAwOmN76Hef4qSuH/JdXdHfYvNKtgWxx3nfcEk1Pbu57bR
M7L2ooMOAmYTh/OB/XWwkAq7ZTaOT5bt3EW1m98VaUR667CsAUwMjWuR+S6KuSMMR8w0g5j2nWdQ
ezH6bQIiC4BDinVdt+frudXnTTOKgztx39d5ZlRsetO5wfdyXwzzdGe6yR2G1xcQJec4tZOdVhfn
1RvM7WCPp3AevxFuwMm1iMW+0tJbJ085anvtS9XHQd9muzCrv1rsArMGBW/fld87xziOEV78PJpH
KldlfBderFBm+iHymqMV1egh+gehV1cdQX1eMp1WX+ySND9ZSX+bVrV71eldZm+4LGMLNOJQSo18
F0HusQskB1XJRQayn53XGibXJtUL6ZxHq7TDhxb3xb5atMPa2UE/ZD/T0bzNquZKjLaxyfwSPa0G
z5/orWsrj6lk+Do3fOn8zZgztg8czPehBX/HyrgDHeM42YbczsDh8fNtyolt2xSme6k8modWmxHk
gw54FENkncfJuBjle4Qb4GK4/hw9pwSqYF+7Q2/cdjYLmAkhKNzimhimZWv0jhMnO3AvPeHCqGFW
SlONUVVXZsGIE7irrQ2sHShZyQXREt5xstTupjzrdg5XXSLjwfKJCl3NWrOOziOuvA8++/4tJs/i
5A/hhggM1vSSO1WmUZzL121jb7kc5hlbM9e2RgwZxyvD4+zHw5lK7Hhnt5a9BR2n3Q8YeayunKhR
ZvXWG5zmuix8/zrHxbqNMwAJdghyZuQj+1m707PBPg7h6AdDV2bHqZuvequ9xfz4gTXuSseWvDFb
Nk1Jji+orQz3lFXEcHWTXTz01mTdN2PhbHn949bPwus0MvbNkJw4pVBkHZtjFtZHEu+xDtbfzP5S
NUl7Y6tX/tZefW2XOO2596ZrrW+vkWLc6OvFQph/YEni5n3eWUX1UucTWqVhAgRUseHGUhT6P2yM
PCUoiN4c9lz6OT8n20pusEKn19RZxU1EYTeIk8ZKNyObwx3BavYP12JDlzTFayZYN7lDK3ZFmbCF
h9T0YLBN3k4LZ24URmLH6uPfThT/rgv/vwKI/i1yfKfY+2/hpCyuvEm+t1VXvfaydPKd2vKu/lk+
9e3Pn/3N11r+L/8Piiw9yse2g4vevPjQfIodMH//XnX5n4/7p/3jh/3u//3HR+STP9vyP57QoqLs
/VPSedFt/rLJP2WYlvMvYaGx9IRuogrQLQTmf8ow+TeeYxpsTKCjuq5uoFX+twzTsv5FeoLgzMz/
ZdnWJTH13zJMy/yXZ9uWIYTheN5Fxvk/kmFe/vwb3e4vH/wt/7DtB6vNi9bg2ihEAuc4J2RM8T5B
y3jCyA5PZBrjY+WMN06uPaT2+CEc3N0QGegZ7TTQLe5nMJYe89a5HRgSnGd3yIxvs6bLvxBZGaJo
YyNWLBwDTTMyj2R+fbRaNtTs+atgMRJsz9hf7/Tsgo1P1tfciT7bWlweltVn2MFl3JQIQvS8eJxq
hOKQ9MKHoV8yBGCVfa4NrMwY6zg6TxefOpwDSuSY4TYjO9rHlgSQDRyUEX9cMh8h9UzE0RncIZfp
oZq9PYfCm67w7YMYy49ZGtf3dgKOyPGRjKxJ+1zZ1te4TW5L8Hl67GEu11uISz5YjTS+rSwEflXy
AdL9Q6oZ15au3+B7PbbOspLA2A3Xzui329Gxph00m3XrmOkANkIcbX2AltHpNwBoX/UwDbdtlBrI
c8zrYlivl5VDiGUjeyhGf4DwoP/s4vxrh/Yvimf2bL6m8e9B4fhz6xxAMaAA6fxzXjtMN94SQeEG
32OMnG267MqqI8x4pXjKKBJWwr8bzGg9Fn01/2y75lUgndty4kNIkC3nnmURoRFwHB+r8nwOQc1x
aqogEDRstS1bEKvg3ZVJ/oq+Z+Xadui3Lgizywpe37kQfKLhMhunae7trBj2OAzcvjubC8bHvNXs
27LNCrQ0aXu0eYWbobPbfajPp6ozvKfJ+MblIpvOuEuCJYmfEPRwG+2XRU0BtB13M9+Yk2D6MUnW
lyL2jrBZecuDG+5xQ1X3nBara9z+0z2VDBd7/KQFa9l97rpYHIsL8sDLv4+l1RyAiG/62Az3mBa9
wHfWdNdyTmULsVxzB10etXF+6fqadTXrfRvjCYsGC2QFo7U285Pwirss7Z6BR+yRke9SGBFp+1oS
lZP0F01Of2wEPxBUE2q5eD/WVFSj+lxFybZdvjQL24eh2VWau+2W8qEvwbILLJhFfUV5lprA5xGD
tEjnvdOiggqj7YwXELI9ekKHwSHuZz8/eu29Hs/HqQ9SkRzEbTZcbK4Q9KwPduLcYBDbh8BlsB0b
d57tm4ito73OrXA5jsf25Y/p8X9n5fg/uB6YF8/P38//H5Kfffm1eDvd//F//Dm9c8xHZs9cjBfe
E8Yfk/if07uhm/8ybNu1HVcgbKYk/d/Tu2n9y/KFbvCPydxvXNyd/57efaT5pi3Q33seOiUa+Z9M
77907fm+JblgXMtC15ZXcxCW7m7xvmqLpWIio2UWprfLxZy4Rpuz3QnifvpuZdl3rYlUTHs0LZlg
6hSXfqWVc9CnHtdHjfGYWbA33ny7f+9q3voO/u6NSB4YIVyRz3k6BR5HYqo8xV2ehdZvPDB/17hk
TxPcEPiTGU+B4w3XwgBmuObgCdSe/LKAvwEU+26XVy2cmgDSRXiwgJzuiTxX8nfy0iWP2lz2FpLk
bgyqhVpv6sMZ1RfTU3t2OVONY2qK8K4YAwAY494lFuJKAMvbKb0ZOVRtCZfEDcHOBplfB76PGlZ4
v/mi/rvdkcbuzLNdn8L++5eO5R8KSLaMQW5WusklPXas42pCWPvaj+sKLwIUBGJrSBdXdmmbih/b
kP6uufRcZ7aQkFjTzc1ogu/Jh0XtfV32m297kpuH6B5Du0ewmiT3RVE0N8gqVNxxvm9IE0PNkuMk
ZjkEhSduMA4gJMmiWSVpgMYvA+/tGHByfXCpwwQamuTHlBP2s8ZNqko3cmVPed43a5mTbxmgLam2
3KOjle2bPxfFd1a13887kBreP7mhV9nMAbAJRj3/bIHRovSvNF+6sn+qXXQwSVrVBIKrWFEXj+Ma
qph5fc4m75/abNIGWdzUBLMX59+sGO8g4LpMrXXZU26E3SToKk1g+atxKLzmdml75zcj99dzMcay
94/OdGbaxZg3QWQ+CDM+IrhXbFkam549CCMdRRNkTT2BVoMkCUfbVBqcuD3fP7dA9p21NR1FXG6k
x/VqNpqjUge/mAzfjh4uMpsU0HITrE56cEz9AQHGJ7WmpYG5lou71Dwp1fHqdQbdWIroUa1pacUu
KjyD1qhhs0lryL1rtx5JdBvVBr0jjcvIMetKlHETtLNzbdRaUOfRs9qDSwt2IuJ8wM7VBA5yI9fm
nhMzo1rT0rgM9TH1uPnlqfGS5yJDbZorbZBc2U7euEMJe5NOErnuCZTWVairTYGyl7wwsSUi0aIA
nfSfueWvd3mCh0DpjchecmH4FY5RhvsacyNk5de2Hv4mD+gyrv/ibPZdOUN8dpK81Nq2DdZGuPaX
whvXL4nD/fKB0h+qc+F3+v2i2+jU//m3XKaoX/xBedPRTWjLuxyJYsWPwNQEkup6jtCyr2h1sm0y
5tUj4mU4wbFb5WqTsZzualJ4NpakrYOm6tNPtrsu6NCyJlXrsbJpPsSs6Icg9gJf2PecaG/A36s9
uRyVHgsXi3EoakIB/GK7puYX1EOd2nRsS7NPaOc9FqCQ2YeaQl7mt5a3KG1mXNkxz/I3hFXHc6MQ
2emd1+BuK5X4B3RaafLx+mS4yF9qbimS13K0Xvom+V3e2mW9+EX/lGPSozgW00RlJaj1eJuXyAVH
K3U/hsuktlDJWelzbxSmmL06AGKJ8aevvqZj+rut9d8MZzkr3XRduGCG27BBNeniVt7/rBMottso
9C8SNS6a7kNEVWqznnV5jDdb1iQEi1eRcBFAaf1oLOaNN/QqyBLflU/3PZYPQjicOlhJmdhoRZvD
/B0NpTObK5/wKxQHYUevDEqwOa9YUIcgb5EGKjYv7RgMq0UieInyWJxhedExdXyGHBarDds/mANv
3rqVNzg8jZJXM7kVPnItRVGRTvf/PEFfnvEXA8CSNg2AXGdEcTorO5amI0FZlDDNbvrNevN3rUtD
d81Kmzv+qQ7icQ404dxr1qg25cinfKFT+XAxWQbhZKTlpsfMjNkiXn/T182/mRnkc35JMFNaJqIK
Ju4koa7FmNP7omuT3TyPI2JVb6ieh3SkHB8b+kuZ9rPG1ggHj28X2VXcW156KLOeDA070l7QyDSo
T9g3PCR9ViF7Bw9HjIc+/+g1R0MjjeEeyBDb8atRa2hrrMfwuRPTbKt1U7m2UDb4lgtjLYPVaq7a
pr5JubFT6kV/vMQ3fTSZp9GGjC/O7At/xqLeVpX2Xa1paXDlAtGJyGjaNm/QCrar2lJrSqsh5Q+C
D1rajeYcZQ09CMuH2iNLY2oMjcSF6ijOOgCFh8tq9cTxqvii1ro0poBgLwJnhDgDVd/NS4Sv7Yda
y9JW3IhQ9Y9RzatG6QT5AHi8WteTg87DdKqFG1ZYAgGh6NyjD7piy5eN55uex00YVpuOlh2r3i+d
f43GSa2HyIWrySodcMY0TWrgwQJdlPu12nInl63iOrGHwaHzlc4QbaPITEhPKKa90neU61bcqKN4
NRtxziKCe4gyuh9L31Lr3HLdKg0HIsk8Grcxt3nOwcUoo/bY0oiM4tzqEGqJs1daO8eH65s+q7Us
DUhnbU0nBwNxNjJko+RBiEmFO+m7crY5trHJH7sKWxyJaFvwmSmXsGGm+EakAQlGVss9DH5n/L3d
zgeGSjTznKstznK6eTIgSdVE62KwcJIrD4nNvlyb5DcL6N8s/XK6+eyAhs+92j0LoghvTLL3nptm
VuziurQVFY1m2t3sOvghsP04xqFJTbXRo0tVK3LGpnkdR4cQDxDl1ZekXdUOjvplq/FmroK5708A
EN1zj1K2Cn8gBVbrKLq0SNrhgEgjzGm5F/Uuso3H1Kh9tSKhLo1LXe/zrA1t55yieQrX+aabuiel
gcnN4Ls3skCAIUrLcc56E0cAlEOC7SpXcduvSytlBIQfpO/knAvHelr69L7tnEe1B5dGpuETkgf8
1DmzNzm3pIG1ttK+1pFDzdE+1f6InZzJe0lORkfkBc4QJZSt78ih5q3ppUY5COfMvBIfUAP0ux4j
gdKFiSOnl3cLvI4RwMF5BOJteE7gQFhXeeEQ+N73lGnCIOuUAzFQk9iFsNYxfqi1LI1KxO2psSaL
cyb1A1BDOuh7YWC2VWtdGpm1p2GBHmjdn5x6n1eJtdXZZSm2Lg1NjeJpZ050wzl2rrE4fKxWpehw
eoo0NHs7tuOuYNR3WKu/cryCYjN1qfa77NFfrw8IDd5/0CWuHXOc1/ksKv0Ud8So5IXSxs2Rc4HX
UMvsNpznM7pwcEmLeHZntZs15GrvH7tcW4OAwmGGhlPHeyI+0duEXnVU6y3SjJX1U9PNOKDOc13H
RzS+0JZ6Q7GjS3PWCswt0WMwQYnRP6YhtHe7dBUnFjmw3c/HprdMGq8ibFZGH8/byR5dtX4ux7KL
xq1Sw/Cd8xSlPrGGsHgQZ5M3Hyn+AemzDuvscS/Y2mdAFbtxhS1hiq3SN4Ux+W6NywnWaPSKHLou
DLeGEZ6tyVTr6L40dS2eTgBpUutnDG3bZk4hD4q92lPL85aRzeAbI/3caM0TqrDnptBU2N4+nsn3
LwSTZk5y97ie8VJAWdMxjGWT4neUZi2XFBrsnv5yRvExonUUHydvflB7JfLgLNpxbYp4PYODzYkx
JV3rucsKU2k77vjS8CyzdCbDyGPWGtwblIfAi3SlUwoS4fdvfAbOOJfLPARlMv2M0dobVfdD5aX4
cuXHNIs677AiB7NRi/DBQXdwTsw1mpROyr4hne99UkbSQsRDYDU63CXYXEcDU5tSd/FNqZcLdCke
knNeDHk/neHumX2f1V6M1MuNwYAvQ/hz0HgQYDbF2JaYzfpR7b2YUkfvNEf38J4OAdHJ6aOe+zap
ZZ5avcY3pa4OoL2P4b/w8BhRIRS50S4PV6Vx5JtSR6+hK7hrxKO3whLAu0Kj/obePPv6zy/+0qn/
WtH25VpT7E1Av0D7BWakAS7V8ikMcCgVj80qlm4XOomuNGKxeEvDCtuE1zkd4qM0Tq8Mv9QPxYLf
6Z9/x6UP/up3SF848fvVjSarD0iBTZJjkybJHSjwVVEmJ5cupsUPp47DXVB2rbkfUmTgfTN8V3t4
6RvDMvLg5RR9UFvk5qDRXT7VwNEOSq3LlQs4omCRMj5xHROnOQl4HknZ3P9z45cl/xfvXS5cmHmz
1FPkdQGAnum1yR3zqqxX7x4AqpluiyFcsoMoLUfpTXnyiUyPzXYp2r4NGk3ccAfQ48DJlXZ8f8h1
3xYc7Iic6dVb2gAf0gHY2G5p5t0/v6Vf905PPo9hqjXtTJtREpTdR5wie63vlHY1SIbfD6uqrquJ
6Jk26GPjBjoNbj01sQlI8PdNO3GdwTE2+sCqzR9Ttlyb2qT01L5ckZrcusHFylKij9E5nuPXeU2F
2lQgl6TaxIzKfkLlmINGAQz6bJv1k8p39OWa1DRMaVvXfh+IMb5O9fG8FJHSYQYWzfuXTdpCSdsR
WlaXY1gxaJ+ddlHb6EFtet947MFsrnVmR2Iws5uV7eqxmsz6o9pbkeZe4j5gvoIHCgSEkYtRvcq2
ai1LKytWmTnTe7MNtNTGsw72I/GUhqSvS3MudW3LjJH3sJ/27oY5eal8Q+lTenJRasYroOH04al7
jdg63X2O50atiOEJ6VPCZcmg1SdtYECTJjABgKDaKwHB876XJEIPCa8t2yDyqq84Th+bHFSqypfE
KPG+7Zpseq2K6gumyvb2U5U1gOqHTOn8hdNOat00sbfD1ANI2mxto9gNqalUhvbko/rom35blMgV
nLr04EJqP4S3viq9FPmgDvgy7y2X7m1Y1pd4qR7SqlVa9D3/sl6/qZ5XE2H1mR+1QQ1ELYxgCajd
IXryCb22fAccEO8an/imsr7jHVD7ivIB3QdOUEY1i7tXRj/i4cKtm7pvaq9aml6XaW7TwaqAks8z
sNFi+BkattIs5clHdCKGvaTBvh54kCl6z9hn+ag2lfjSkMQVTBCBnbcBafD3Y+t+Cotk+M1j/3rr
7/nykPQ1Y649lvd5oK6wGZocxx/ywuZngWSz2Nmp3yrVozGYve+NflYMXho5bSA8YkR3eg6bpgdL
4P7mp1y+4l93oZ5cDVgQzoBSof1xmW+czvyC7fVRqePIlVcRZeibOz4u9J5lI+rqYqLD86/WuvRi
og76HKo3lgpRnl3SC5ax+6LWtDQDTKuwU4BA7DkXioB+MWWbriDsU631S6d6O79AMi1mcu3x7y77
COCBFeZq08DF+vy2aYLvjQjsD1OXp0NcFTZYy8r8oPbc0jzARmjo3IF50fcho85PbLKUNhTE7bx/
7E6sWiZaWm5rmI21s6k8Jb2QJ0dBRvpIpoMR8q5dd9gAcnuGJ/G7Wu7lrf5i6HjSLKCPlh7Bke2C
0GgyKJq11YDqcUunwufteC9Kr11WaQPAmUISEpoAwDSYoIT5nYxnxUEkrf7iEmXiprz5dI5Omdtv
Gz9U+6iudO9ixjk7fA/LB9K1HQnVJ0wxik1LQz/rmHR7028CvfvR6S1WabUu7koDX1/dTq9Wntnu
imtwO6ekxnOs9B1dadjbSPgcQt551SUxwdMY6pssVdx/utLAL+1pqkDrsv6Pa3pqFq+Di5eaakup
nEs6iESEtuB9+6W3xaCxydZM8VNKQ1/jam5CioNbyr+gVkCGzL/zINi/Hp6u+X5W4eX2uucx9vvS
Ofa5dW1wzlL7ltLIzzoLdk+NHprAmF3aPQlwQmotSwPSmKLBi0k2CbrJ3EF0P5SpprbuyNYxiN1Q
ZBPeh1WA1ZnFhsKuYtPSgNTRmDH7oZEd8mw3m8yFkaHYtDQkG5tLGzCsPDVrw2Dm18sYK5VVPdk2
lqRTU6au1QQaBohH2xqWTWulatcsqJredz8Dr+4lx425xALaaLTeRWP7m/53+fG/WHmcS5d/s4Xw
5i4mDJOqpzfmbnOwB3yjy2xYpKXPnvgxrssyb2fdLjq1yUtOKG2hoWcEFjGWkMZOdvctNAiyUOry
sp0sC5ulqYCRBllLTtMa+mKztqliReHCK3j7qhro7W7rJ00wzUtQ+M05bxUXT0caq0tq6CQH0nQ1
zA86FF2RKAVk+zCA3z910SbCGDK8gT05sG4OtaLQDiqvG4f2+6YhJbljWc7dycitK0KECb5v9mpN
S2PVH3W/BdNK02IinNzRzhlOF6WZkXjG98+dFJEzJtrUnTIC08ilMDew9dROQba8froQ1GOy0rpT
VJbFzhlJUqHabyndoXHqfP/oYQjRESL1eFox7Pa4KmApI8nvQ6WLblt2YYNwhJqrlzw9X/acpECU
RT8BwVX7rNJCCssu4pybdKdmJPyhvsmGVEnHRTbm+xejT3XuJHSRS/4Y/OLonm/w7Z8f+jLN/nWK
hBTyvulxcs0IrgEQQGGXV5gzy2AQFsljpdF5SudEW54ADHSEeg8F+MS+yAeC3n0Px1ptWvwDtPV2
4rISzlp5bdLfnfRodp/n0lcbSXJJYfUbDf0tLetiicDsEEtTjGqnW1s+rkR9bdRASLtT7DU3YQMj
MGqUDnPgYd5/UnfOqspBdH5y7VrbFW52p0Wh2nHFls2WBV7DVieZ55S7+bhHNv+lSDJN8Y1LEwAk
vbVNCK8/EaJ0Y0PTbftcbQj9xWzZYM3zLBjmfpQkJ90hWRAnvNq6b8t+y7glO7IyeCt+3Z9KeKpL
157+eYBefvsvBqjstnQhVxZayoOLJD+GbnlJ2PrN9ujvmpYWZr0CtbPgej9BDIe+P27i5Hdn/r9p
WrZZOgSaQMim6RweZFFe++5XpdfxV4tl22StRsOjq4U3WiQSuKqumjsUKN77oZOKgZstc+hOXgjo
dNfDQgadHNfcl6k9vjQ2SUv2fLAOl69Zb8GovViWWhkRVtT7ZxdO3SxJw4YlnwuwvPF8mgYRKx0v
bBmc1LReTdmDLUuR2zDAyGIQuloHl/2UmpGjEMtp2sq9QNOGXVyrbQ9t2UwZ4s1aR2ukg2sivsnC
gneek3Or9i2lpTMNsww6il6e4ACTAKIN8aHwe19tcMp+yrWwRWs0Da0ncaJvqryDvzkXEYFbSo8v
GyoJTSxTJ6/LExGUOWmK1bZe1DhbtmxtLLhQbULwjKcBdJ+21ldZEr+oPbY0RGMS9brGKJqTTrbK
YYqddavpbqfWz2VlHrjpjLxwMZ8SsnFTp7p3015tWZaVeaulOW1WrzNUag1WsSja/Vzpitt+WTmX
uGkXu1yBnqrc/xCZXbUpnVlt7ZStmWFW+AaJTMupyaMOD+1oHjuRqRnYbFk515p2u5RWOJO+Bk54
A6HRIomhWaafah1GGqZxWUG1mPmkGo+MvGLvNr8rFf26vgBO9f2UW2UGvM+RT6o76fgq+Lz2Piqn
9nvV2DnG5BiW5Qdt9Ypur/RbZC3dOusAyQUMS7d/1Dp454S8q7UsHXdXYmhtBBvzycm4AACf3DuN
2kQj+za1xdZXx+ctxVN3l0L7Nlw1F4ot+zbBtGtFnxjziSMGvAiAhJukdV7VXom0oEZ2SCZH186n
0E6yl7VotGGztKb1OyuKof9xDf+Lzd1fzJvksZI+IupTiUzafm4NLw5Gd9Sc67jH1vCIM9wgijjK
ksTaLKQBVV9nl5RWyC0EBozktzkkPjRcd9jVGkQk4cSbeY3i9skoXKe5AqQ4JEFLsm1/2y1RIvbE
ZjvhuccJ3e7K3HSG89ITCHtjW3VDBjnJCkSwOhEmmU3oiOiTrTmmv81XpgAkp03V7jrHHcaNJRBy
nvrEm9p7MOOac8h63Y6O7pyE4f1UwzFdnWWe962xBGNh2h/YRA3fbL3qb6BqP5T7+LE7kZkW+YfO
apbvA38NJO4wWO4JhADmUMvX/VetHRochZxyIuwRiRcd4E7a1ZORmuPrOuNGh1RTNNTa4dnAPJ0t
p/hhlGs5EgucF9UpTr10/QAIPp8Pve+S4ur5ztyezTLP/SutE2NzQwZgaX3Jp3oZTlZlpcnWd3tC
+KKFgJLQmXBID0ZV5+cimqL2tgBQsjy7S+cku6zSjWGbRURLwArunfDQG2vYBZdKYLwD1g52GPMi
ASsiNDXxbeGlt2fn/3N2Zjt262iWfpVG3quKlChSalTmhfa8Y3CEw2HHOTdC2A6LmgcOGp6+185O
NMo8BWSDQF6kj21aIXH8udb6QmWQtt6kEfJlgTokl2COE7FfuESiesIBNdilka7VgYsFwenxJtkB
To4VgeHM5PzTWpbd5zlErvvtarRjzz3MKXga3XU3N3efkN1YKHAOIZvq6iOBYTD6VEPb2CAGfl0A
jd0AHctk1yp+FPVMdTYjWx3ItU70GjilQIFOMwMlCHJDzuF4pazvT0m6tUE2MgCxZzUClVtFyRDs
ZtBXb+hOI+oj8rpIemiVKapbbLD5ZpoGceUBEnrNKYp5ID42GICjM7DvQP5FFGXHzEDz0e0DuF/N
Lh+hARQkF8g+G9cAEJFxCN/xz4C+WYrGXnHQHzhQteOg3kyVgCXejrVIz2WsCALdcwDWsoVhFGW6
i7h5Milbc5mpsLDIEW57cJBjXCx3R1Mna4nUYMQwgXe+Id++x80T9reRSNRhGsIAlpyG5OUOiMO6
ODa5YsuegvT+Plc3QkBA+r7KUB034HMhXNp+GQ0T31A4yOV+mON0ytp8zueTwn9uziaJNFJHm5El
n5KRc5UhVWoGSbFFAmc2ygXBoUDYj8AoAl6iUXOcjJHrG11TuawZogOr/kOU6ZTuSdma6L5B6sZH
uJULOQVJsPyYWC7/XMHI+wLxcw3MaVQG0+e8qDfgbxgHfjeWMyKedhWbBnrQQI6xp7ldwcI0RdsA
8GbysD/JWdSA1cfGfhqBXe6OGFuR2YE3NvycS4bKX44EMnOecwAyT8Fqi28p58thMISNSMuYWvE6
x31wrS3+C+hOYKx8Q5B82wwHxHI0fX2YlWXNM7I1m+4XldCEHeDKCxFCnQx5xK+LjhBKBb5qEcsO
IdiaDsCEE6hQd/hh1+lx4ITZ0xhg63k/zMOtDwSiwLRUDEg9DnEuzF8ATCrpS20CsOmsUbh9zoax
QBWNV+3w2lFCyp/JGLXFT5Wi0LMnU44tdlk2vL0rkX62XDpOt+YTquz8K8hdoG7XxM7xceqlUY+Y
TYNlx0rT82OzxSLMkF5Rt6/zukbpa9HT/JoMlbSXsc1VcR34wn81JmzNuWGimx+6rsN2IWyt+sbj
1GhkRJvql26sfurlkousHTCigp3awrp9qcwW5Hu6YY+RweA+R/sS+6XxBMhM/0ECLpPHJc0LcoJ2
bwRoD1u1ALfUoogABqrSYq+SElJBCYF8cKiCYH7nXdKNl77e9tGGuSObYfy9vd7PIXJlkYuODaTM
GdAeK5KMwB8v1AHE5uc6mNLtgClB4AlBWMTs3CU5I0ewIwm9BCwRPd1HgqmvYKOgXka5St8nGom7
JOrnBz4FyGRPRdlGp7hp1/DIMAj0AxZAsNEHsCjTC8SSD+nMS3XjemwPCe/Ge5S1sLpHXUXCHfBI
OZLVazHLbGWoGAPmItM/EXiyPgI+0YgdUqT+CKsx/RmnY/E9HMjQPQ+i3NATSirpjpMy2S8jrbEg
ImsEznUwkhPU40A6acrvzCZHy2r4UAA4O6CADiyupUjF1fmpXJYzI0BAxTKGwEOA44lwfvAz1k/A
mwJVnG8A4sBbn0k4ZNEvq2dsI8C74KnZAQYzZ9s8f66h8dvnAmqLvBf9fRWGDwut97GY3gDiBaqR
3IjIcgALtR7vNzGtKOXVYEXoIG32eWvTnewDm2aAUMvTUsA+jNm5EQ9p0nxBYjri3NnyXeS5PiLu
je25recvwhY9Qr2RDrZv42lEpP0tZ3yyCRikY7wsVwQChBlwvF9qhhNEgBkeS1v3uiYB5sNiTDOG
jwv+JdjQjK4PdM1PtFoeUjuRA1IDl2xSLZi0oi6BoiWPDXCbeI38ALgpPaOQ9V2yfDtECKoPbZfv
4c74lc6kPIAnO+6SYFLYAAAYD7n2aW1BsCxSAmjnYLCsGPpEWmTKrwJXnMAEl3FldvCadrhENaeW
jaDFsuYBwfUz4Fzrc9NNQ30sl+APtmBBqIv6DrG6D7TIe0D91Gs/18lV8WQ6FDP/hTDex7zOC5Ch
8A7jpgeOZunBsSXJPY6c220FQAIcsHOYgrpAA5sZ5mBzAiUUqaOMeJ0lC7ijYSODHRvGz4XIxTnU
OeLXevLMoiSCObXZRTIEGstAizEQ/B3RNTniEiJ6aGJWX1Cs4OCbzCLHdgbg+AncwKceuEmsNMUe
P1De7bdSQWw1iE09hTnlv2Ze6GKf2jL8Uva4mwW9pdkaEIOrurqnMY1RO7CGro8b/OF78HxzecoB
7Kp3+PlouIuDtqBHXMHS5Ur6iD5wEsDPxfIFEJZl6pMf/QqHGnBRQXJJmoJ/G9o2XrJo1cvbHJac
HCGPKb7NTQM8wBY3Etr1kAE6TZMJEVCg0W2vKZCw2yFBrsquXbvwm+pKAKumqpy+iWHMf005bn7u
gAjF2zE1xhSG0wgSYl5WGxYQFMoeebA062cQlfLuKnKSgGIT5mTOSBtodhjo1LJ90nS5PUfdXDyq
uFCgs0es/rPddM3PTEnWAU4s0a3AOYPwvW/X1Oxz3eBZWYJbBFCJS/pDiTIcXmVPGgMgGoqtqJHO
4xvYEKPBpiopm3NZDN3XXq9s+AM0y/mX5j0D+o9Ha5RN2BHj7mruKNsjfyxMnqxs+/4QmgY2/7pb
m/os2rF/IZQV9WHoJTrkaJKlwE+rwT6SRkyf9DznG7YmE4iLCFk33dMwggQNu0sXUUwsFdEZKqyg
SqagNNJsqvN13Ikpp59GpArWL3CvpOoTIOVkPA7EKHmsaIG9IUABHFbgJQyh6x66DmTaIar2rCfk
jE1zmK57HAXv4ZJXOwqP75XFoxIAMIKVmvF426ZDg3nmG5gi2/IzXgsSoH+NgT5NAyLA9rKRVf4M
QG4dXcYIwlW8CogHgAKmIN0TEYLgEMD6ks34ns05RqQXop6WGhjOOK+q4Rnp7F31iUIlXu5jbHlp
pnsYSJ9wbiFAQKuNJQfsrZ8QVVHqHY4IWEo3u67bHooQflctLJbXhOYatF4uAAWW8IEU4Fdv48ti
ElBfR2QKnOCIwgLJK6i6QbOT868+SIBwgxpLv3ZrgBSTbkSa9RlxgdiV8CVtQPrT2LtDKZhMd7rq
gZ3HQg6IbBR/AYWyvnKYie6CCunymAqpfIwjzSy4wXZhVxBD4C9Ic4v0MbZtv2obq6841SUia4ap
iHZTSM4AEMtDUM+t3kOPN7IT2BsAQvcAQC3PmlZ63UV9Y/eY65I3IBgLhJLV9sZqGIbuLQAmDXyu
BnuB+xEz7/apxnY1MyVhx4J3PflOtIpAB2njqgPjdq37w5bS/DNLGLAoWxBYehULbtju8sGsX9Jm
lb9irDT5To19B8cbtlsV7pPmEYhQ1txr24Jx3NS3jVEH2+N8RtRE/zMNK8afRM62w7B2CtypnJwX
JKIsmeKggWRFwB7iCeLR3Ybc3Q5JsMWqUGhD1XlvOMsJIFB1jf2YiOLnsRyCz/VkgbOqdS2ekxnA
+09brIbpaaZr+72buwW0RdAsAyCiQyxPSkUTAouGLXyMO2mfSlWD+tfM5Zus1mV8A3wGnKao2MYL
vDtAnGAA1GKXN+o2w69wWGK2T/S0W7Z5Kk9zvYVXC1RLBZ/7xpadgo8Ds7oJmjds6hqedSysOCA2
3fICem/1EUsAeFEuj15L4DD7g9y0vKgah7Kj1nxtMCB5QK5lutT7CtiYQyG0PEvc1IEigwT4I+nM
UtzVVi35YzmR/HW08adwQQ/qwRoEGFQD9hvQOdrNZVqgohUtZX2nhmiGx7qJNBz5+SrlIR9SedAL
INsgxkZbcEKqLLmH3WD+Bidj8NAFgul9xJseJYQkQmV8m3CuONAxiqaHQoXy+wIZXp0R7GTnwxRT
k9xx2orzmtbN+LyEdqQ77N7lcBjiMfi61pRlKCKIXZfEzQk2zzEbR/sDvPRHZgZEhgYJ37CnaESw
hx03yk95MSrQqfItfU7nZnvv4z6/0jm3j7XESTBLl5ZWDwnW8PV7iXXMHoAvLtVJd3Y4L3Qr/hw6
s4KJN4sOq41cBnvsCkpAla8sDuU2xPYwrqv8J87QzUuttAWBduPnMbH2ZcJkCWRMBAYzWXRZP6GM
337kSZuOu0Gueh+OSwvPR4H9TT1NjzrNEYuBLCVMY0PKordxxIkoC5GvsB3GZesf9VDp/FDEs/hE
a9gHz0WucSxtVxL/wMi+FWuIWIPPQMA0BgfadLjvmmU4x6Fhb6qoeIv9VWrnQ0v7Cb0Ki2IFY1KZ
XjhSaG5kOdEHuyUdbXiX1zEYXaPobktCU77Qsn+sLYv2db1dq20dsyoeyGdWjdv9QBZrHsIoWb5s
WCvGA6BHHWBmRYB3R3vBL4NZlvDa5UZ8kQqp73jpsq13CCamf+KtsegKQl+3kUMQjyEArTlW0WUP
lLp94gxqvF1JA/UsZVKkuDNr07u+mT/ItvHtXbVx8dGFFmFIjJE6q+W67pYAOTonwDZXkq0k1OgQ
+o5swNCwhpaHtpXLQxFW56Von9ZWsRnFiVBcsPgzQCm3Eli2XQAI7c81T+jZrpt6KWkIMm2xTMgr
pQ1V44VBy1TtE8W2z8HWGZqZhoXvo6jrP2xoInYmLdaknY3iZTxWa4FaToN4SRBA5wcFszu2X3Uf
nEyMesdunuZNXglEbOZuVbiU3bEpDIf7oCYJXv4syZcaWmr1COwKOBGAsCTjSzUXvdq189qaL7rs
y1+4ZND9HkuwRRkGjiW0svHVIizCxNV9sOD9hwBlP8V92zfHftxujiMzATQZT6qD1yZF6Fs2l5R9
qpKwj8E40uqB9Pn8LsumFSdRDzXYsxIb132CaAe6B4OxB9RdQB/B5IJbXjADMNtoADnqXc8oVj7E
42MsD0aG/DyIztYXWHqb8WKsHV5EDTzN3QAuMjo168u97VgH4hYWNJBfUUlKr2tkwj7DPY/BBpe0
Rn5LZG77PdYMJMjGK9Lbj6xumdoDk5s2RxF1qnzsiz7HqSe0QAcbLe13nZdYAKgNcc8IertJdnQs
k5dmjkGvGgMel/ckQkXjCw4B6XqJTLTSL2ExjuqnkBVwtnNSa3ONIcYJTyNgjtNT0rZD9LEVXS1P
oPbmv6w2tLyjOK1vGLn1FH+iJQoEeyC4yuAJHCgSo/tIXERgpKtkwiJKJVCOZgUe+bBIpFN+hRRS
2EMEIOVjhOpm2AJYWFD2FMYduZKuEnY/ixHAT0PwMu6qsh6jUxWmY30ECRI0rxnkrvCwFMvK9lYg
2nRXz7rt3kAdw+yGK65x+URRD3zHTci4ZnlSE+B/IdbN98iLsS9thKDwfQ/6DhQ7M47TGRYR+Y2b
CunhJg9QOTDaDNjscoDDH2uk5of7fBaifFk6Egw7vSYEEOlpW/STMNV4aDuDYyOOIG19zJOSpr9Q
RYrnQyeaeMStFTbamUI9avhMbWMHBG7gL1yAoeQgHRe9kfaYC9Qx3xAhJuFfQfmCpxkGWRR8GkFh
3y6tkom+8KBLyzUTkF3a+xqbLLlk3IZh/l5EQKtlKWH1BF51OrzLGv8fO6QqnkH+3fBzIJVwekfR
m8fHFXeheldUEz5Q24ltOs/4B5p9vxArUGhiLX8nPWJ0zwCWqfhzCi5bfuAF+ngWrqJ/Ig3R9Y9k
CiYcepuqAGFzBX4NioKwBLN237JuYX+qeAvSH5HtBxQe7GiqQ6phxMBdbA1crugVSbMFW/HVTwXn
phho0O6qMu+Hs+J9e+7SKfmEWhnzvY0Jf7+zmuhAe9JOwznRoL+B6ttnWwcjnM+dCcA2v7deTozE
QVqPV7oB3ZyWAH6KNor3fq07NzK4HhnzqB0QjrzlYody6ZqRys8eDQDi74/OkDmEyCFod3uVYP6A
SBgpVa3ne4l+bxwWyTq0G4wHaWN0uN9weU1PadP3i+c/4HxWg0Iaq1rYX2D42o24LRr6yLNp5wI1
yJXgOGyNUFGjAr/WT3q0ftJy5lygguxeFVgZwPZoRhzdbih34nVVKlwFkiJhOlcaPVEFZJ/y4lh0
7bNXN3Q1SEsAAm2BMXSdY9XsiqEZsBlswu6HX/OOwqEC0QqBRoh1T9qSfkaS3AKBVhJ/+LXujNAk
zAFErkY4Sarwo5rkW5Akns5xV4K0bpqHhoKUUav8nQfTo0KoqV8vdBVIpWwCVMLQCwF6/0BNdDeE
2Gn4vRNndBJrUMDh+KB9QPLwkC7psO6XIU6sZ49xRueok7kLU0xcNWjx4EK3J6sqz+7iDM8yiJqV
9hhDXM2PW5sjnJZ7CT+Eq0HqI9wiSApsFQvCb1MMPLL9d4amm0L/rzffwlUfyaiGfm+Y4GVscI/6
TEc9VsckCtBfWkOtxnXYFn+trBbVIYkHzfYyUsr6/WCuPgnFiqhJcOq9lvP4qxbdtovEKPx6k8tY
Capq0laFt3CGtNx1A73IjXk62FyBUpIGcxpOery24/q1i5KvMLW8eY0CV6BUReECfTMMtwDQk1+2
nMV+m3pcU/s176yvdlNrpEYD85OodprAc9Nq6xfOJP4iUVJDPtYdXsuq5JPNhz8kiTzXblegRMCC
k92AzpIk/Gzy7nXToZcmTLi5XhxsxFGjBHkFcRUHi+JOJ+qz3+t2llYdIIiw3sBxMlGFQnphG1yC
ejpLXR1SZ8smCqab5wY12QGbGIAY/LqJGzCnhqJBNQ4euZLEb6EVqNwZv1HvCpFS0zUbqmbwOBXs
bGMQg9dO/js1z/+seBauFKlBPoCoNJgmfVg8TW3+oOrEL9vAzY9vmFK9LTFyNhRjs9yMKAtR8t2r
n7gSJOxjWLfdjINp2v/ZpGNrdkBz9evOr3lnaWXLGgswnuHQWvLnMucZtD1+m0ca/r6nLseQTvS2
L2U0QiFLRQ3OlH4RT8JNY2M058xCE3VV0ZxnMY8/Wr55+kCpMzbHoNBAopPxGor6M/hVD93gp4gT
bhSb2TTtCoGml6m8Djk266rwm1HcILYG13kcvvfhmur8K6rRn0MbeTbtbHkDhEnPOsegT0x1nxv1
tUtmP4OQIM6Gd1EN7kgMRn1sp5+YA+7HtvPbS7thXSqsa5pOGPN6KcHqKe7aZDh6jRs3rAs2skQs
GtZpvgHB17SPZu5f/Jp2huSyQc9Q0Xq4kkr/BCnpsdhw7ejXtjMmdQItVbrhsVlqr1sRPALN69m0
s88NtJYwemNE0s4+i0F+TtPAS8kv3KSuZFijcIswwUaGvEpG7jdPhSp3k7r61JJoA2r9KkbyOhKU
0ArcjXq9Eu5mFUK9MVf1bUEDAvy4Tmhc40bes3FnTMZxP7aAaOHM0ifBwWw0fQvErLw2m9zNK6R5
DCzyhHUhZvlpmdNPEjkyPn2Qu3mFbTQi1hVa2OsSFH/YhLx0QeNVm+NuXqGNFxulG5acMFYQP3bB
khV2lV5jnrvBa2xYuLYyxP4EGp+dARcgGxT36uPcjV7D/oFGJa6DrqBwviQ6/YIrqz/8XrgzMiWm
JlmCKnmdLYwYFZScK59yz27orJXChFVSzOiGw2bLjKWQp+MW2atIxN3oNRE0QDvcXO/BIg+qDveQ
Oft9TDd5rQIMfoWgCR1czWuGVJMC1yK4yfF65W74GpSXs67jFbQ13DFCvJo+4QbEr9TC3fy1TplY
5QWmQ4ixge+uq6yEiMDzyePfd20c4pqNGHzPRS3HglWvU+FJL0ncE2ZddzYtsYvgTA5ZKPgLLayX
h5m7CWwFBdwxNjjxVHM6Z83cbgdGtF9RnrshbGUT3O7K1HAtMW5mIn/EM/VbN7kbwjaTvGo2iTQ9
rHCQrQ21hMRfF/nw70o5//PJh7vRaOkSQnYM0eA1z8eTWO2XilZejn0IaH7vLHMrNW9vVe1glAAM
SFPsg2X087xwl0shm1hsOZaLqxzj+5hEF8F9m3YWT+RFRQH8BViDYCfI4Mv4WdpW+s1awtnR5gtT
XIsFe4qpOajAPq1F6jdrucloHaQCTDMko9kpDDJJGr0L1tir2sGFMz43+COCpMdLgVDsPtmmR2jF
vM6C3I1GQ0E7QD5HeqvRVCsUc+oO3h2/gh7/SzoaXw0yeTHZ4kK12otmfIKW0i9Sgwtn8ZzgjWpW
UiETWkQo6vWfQxK8ey0Swlk6I6jHI0C3sRlnKNGIoIQ2CmE7fhO5G1zWQDNva3lbOyN2nGr9akX8
6vXgbvYKjtxRFHIQhscyfbGDuIzz+NWvaXdghmHYIfxzuubQzXW039U28RuWbvJKBW839GG4cYKq
fXlIZkKP3Sz96mJYbH6fCtNggFIaFqWrCYMTIos/dCC++b0TZ1wuU4ubZiSWXOGzAFyg3AXV4vVO
Yneqwr1HihDXarkYIhAx0Bw6mXtNVbE7VUHJQRUQUfOlG4B/nZa4zqaVeR1PYneq6jnA6KRM5wsu
PjHs4wfI/Tyf2zl+5+Gg5aYCcwG+eS+UvNSwHPl8SFhOfu8jZmiMKi0sJ6VaM6RUZEH85NeyM0v1
iORdBM3NpYLPp0ryo80//Fp2JqmKrYPsDTPoIbBFcHxnhGhEfmW8+C+TVB+1SySJuVjoyfcSqoRD
NPspBmJ3msJNfhSWlTUXqJNgqKAPhWdtEzHNv39JiGGXMukLexki86hMv8fS47Wnit1pykZjAU13
f/MlKRhq6voSNMkvr4/pTlLjvIzNari5yFhc5inYFxN/9mvamaSS1MIaVqIHLgzKhqZbu6MkOvDa
P8RuNFSM2Ck9wcmJlSayB2jn46xINd37PbszLtuxAkCBLOZSdsHnrZqPZc2/+zXtDEwBdcMSk8pc
aFBf8rB7TrbGa6mMuTMyV4b6Zhlrc0EQ51Mepl/Dzu/cHbsZiwg6twawPHOBJ+bUzOtZeEbCxXHy
+8hRlVyXOcBTNyEpMkge7yA2/uH1smNnVNLmlvlBB3MJ+VtB5gPtSr910s1Y7HSj4wQGsUuIq++t
Nacx/nchiBw/+F9v2mM3YBE+Z8hLzWwuoh/W9CDaSZQHm0/hHwXTPc+EYpUfUTV2AxcXPRPSpwaT
eVTehQgV10PgVQeK3WjFyrBUQt2gL2k97HLUDghUe36f1Rme+RYNa9gzfVmrOX9VZCjv81b4KbNi
N2GN81FgEQr0JWolyUBWEHfR0q9+S76brQaPa2WquMSM292EEum+Lkq/GdcNV4wIS+YIlJPLrPkp
StU9cq399kButFrP2hurJlCXTaUZXEvnAQYMr4/pBqttNXDv0SwhM/0zgUC392z2Nrr+e5Qoh4kW
2UH6Qm0A22F1gT3u1e+J49+bTkWF2Q8gz4sJBFRZ1RlaPunXtV1RY8QWS2DJ0pcSwuG7GaPoHCAq
xm/VdEPV2oUPMyTk6jJV8Wu0JjBNpXC6+r0WZ1Q2QzNCh73qCxwKzdVM5esgJ+11RxC7qWqhmqMU
waTqkqTtsRLiXC2xl8ogdjWNUoqqtEWrLxttXqpw2scNvH1e78QVNQZLVODEUOlLa8NfsOf92Rsk
N/i17SycXCdTUjVaXcL+I4YzqU5Lv+2Pm6oWN2YMc42Xnffbjsv6CA2T37oZOcMSXvtwmG4dumjV
fOamng5xotW/mVxv6/r/sHS6esY06KiBkV1h6ayi65zS6n0cYGXJtroc2UEjJINmCC+Bj8brG7jS
sVktM9Il0unSBsG0n/oJbi/ELHo17iooyYp8H6sGmOoLsmVDYsZdk1Ov2l7spri1emRBYht16RD3
dRx4NexFh+A/v0d35oI60EvLJ/RNsCbJfUPhFsXpefXsn84eWuJWWSLoZ7qktON72bZvsW78dMix
q6GMuxAsm3CcLn0qHrvquSz4i9dLcSWUxTJqhuredIlqm81p9LOWvV/5w9VHalkuU1eh6alHwRMz
ccZn43chEbsSxrmhfbkNbLpQCsFbQ+616v0WJFfCCJd9MlvTT5dkTeAfzbOu9btrj92AtTkl0Eay
drqUfX7cho+Q5H7j0tUukgXe84kgcpuG0R4KgV2iPc9ZrnSRb2UoA2guL1PdZSZdEK/S+W2IXOni
2vY16pHw0LZ9Ubwl81I+baQIv/v1befsCTdvkgMbOl4KiK5ihCS0yCzyatrVLiZ6hZerRtNzIvW+
Xk21E8Ow+PVAV77Ymz5AXD5aH2l1qnuEvcTD2e/BndMntPpFkRZNi7UOZkmwJLuzNKHn93T1i8Ot
wBxtXXGh7XzAVu45GTzR9a5+sZzbGKa+pboIRi3N8q6Zv7YKSVJ+XdGVMGI6yXMl0b7VM92PW/0n
vNmeFUTXjsUkfNHdFMRnq9KrRsCDgEPA74M6q5os222yDK7rHqmnyN4D/KmBiNGvcWdRWyE6MsHA
OIIvomyjIuPUb2y66kWiSzYiGcaex9KyYyKL7QQvofVbjF0BY1fqSRRxYc91wO8DmNhTO/gVsV0B
Y58oGmsUsc8AYiM4ZEofwrzkfu/b5Y0286xghMVbKaf1ywRYWwaDque+39UwpkGLqoS6vRQDh/Is
kgvYJ75PHv9+/oyqaWDzkppzCuM0ElJmvsPz+xURXB1jm0sbNItA43n+Aq3at3z22xO6xNGpHTqF
4FB7DhqETCGhScD16TV2iDMwqUTunJxDhOIvcm/DBCDmd7+WnVFpJtpaBrP3LTH0jyZoj3M9eb4P
Z8nEIrlOsp+Rezgud4Mtj+nmJ/dnrohxwDVeKOVoz7Zq8yOCUygSGfvQ68AMT/zv/Q/0NVrhisOe
p0XsR1K95tv46vO64bn/vWnb1qirjMaetaYPYVHArRfS1GvZYa6EEdtj23Swx5+Rh/CYpgKRu2Ly
mqqYq2EUHSn7Udb2PCN7Cv/QKRLWq58wV8OoJlLHcKPfKBvI7hFhjzyHza+UylwJY2CrfBhJY8+9
wjXHWm/8AN7OT7+v6QxLQLBsbFiLxpfxtLU8w0vyWnWYC48lie5RJ0fTIq53jSp3Q+FJTEidcZkj
ABVxE2h6WbZjilRKSVK/T+nKFxGNSuAkxsgB7x6ZU131mpDJE2fiChjHoUjjaUGOKiL3dnFkDh3c
/F4f0lUvVvDvW6T+2PMtjQGXV8ho4h9+TTsFIfj2EQKhMXCijR172P+zBNV2z+d2VsquBdahQqTj
ue2rl7D+3gfCS1iMxKXfJ6qx61NkduNlR2TBmhCfilH7TVOucpHA/9UjgwQbEwWFWyNP8+K3sWeu
bBGhZ6qhuEo+g6eTcYDHOAQ1ft/RWSgnipFSt5U9F+W2r8VFD73X4s5cuWIT2j604AycF9ntUU/K
usFPksJcuSIZp3UkHWa/Yh2XfZlAc7l5Et6Yq1ZEzhOvaYHnTtPpOwJHX2yzVn5vWzjrpGhIEPYN
2pbRvaHJDqk9ni0747FBuCsnOCiczbBma/4xJN+8Oogr/9GF5LFe0EGgp9kjujSbm9FvMXDFP2Tg
EkE7iTmPS8z36RAiSq5WnpCbv0gVk5oX5rbdVpSaPcQp3xjy6T1ft7NE3g7YyB/Eo6toPQ3LepoR
rOn3wp0RSUUYLgJ42DNueMesv2nF0sJzULpSRVUKZG+mkTlPrE53pt0QLpbO6t/spv5ZCfhrIZ+5
MiAEtuC41BOgnFA0JWeyyil4lENq8l2MMJv8paloleAWcprlqeB8AhYwnu10mtKlr04NQcB6RlYE
tj3KbUHkF7jhDZJpvN4sd95s3GC9snOjzgPNoS2n9JcOk+9+bTu7D1sHiPADo/m8De0fyM2qUCn2
g3AyV8Vh+4hJEdagHqnyXDZJmdHRTxbGXBnHhrj9OmFSnRc7hLcMuTWDeyXx68uukKMnRblsFKi2
gSIpC6TlJUNAaePZujPnGTv2So945wZjMSso0Co68aQSuHIOU+UWjlQ8eh7LN6LnSzQFJ6++4qo3
bFhu0rIczx0We7ZE51Q0XmVR5qo3dKvbmSt0lZD2bIcQH8QGggX9z+f+zx/L/y4++qf/O5DVP/4L
v/4BrcpUFlI7v/zHl77F//7r9nf+35/5/W/84/TRP763H8r9Q7/9HbT7r393/67ff/vFodOlXp/N
x7R+/lCm0f9sH094+5P/v7/5vz7+2cqXdfj4+99+9KbTt9YQw9b97V+/dfn597/dDmf/+d+b/9fv
3Z7/7387fUzte7e6f+HjXem//43G/0Ei+H9T3HmE0Cberkbnj9vvxP+R8JiHKVTy/4ewM1muHGey
9Ku01R5tIMABWNSG0510NUsRig0tJEVwJkiAA4in73N/67b6Kxddm1xkpqZL0OF+3P18lPpecNNk
BqXnCv8JXxR6PIwoRw3EvJv6ZhSM1/7zP/zof7MIfsow3eRwDQ7RW/l/v9h/ezL/9aT+17D0j6oe
ZvOf/3FLKP4rEEfUowybKPAS9cIoEME/e5EOfK0RZvh1UuxFGZVwBoVpbzzD/LNJa98G+oq9Pvvl
2eF/mlW4qQn/+Mn4VJigmIQKQ+7/84bcDDSBEnaixvR9EUcVpZ9TOBdRVmIMaEnhOy7n0yLm9g9g
9rB5/Lcn9H8/iH//w/9xBeEvjyjGULFJIjgDgvKfP5+rVs5wANxhlTwCqMBosx6aMCir2GOrgCN0
1FxmO1SPRV/KZEc1czJYHrvWtWv/wC5yWpPAYn4zE3yp/4cX/19R9b99OBHYJJRyxrCpCvP/f0Su
1dZONLx3CdxmxQ/YmPS/nBRw54draf3ksPBIr1hWqku4ukd4bPCjtyzbHVYtBjzQH7dd/yNboMSl
slzZGVzpbct8vUQwoO+03dMR95COW3QFgQZpECrRltr8JkbDLbTpPg7tt4KJGIVvZ7u6fLdi3vJt
6BnQXWi/FbE/7sbEtLT0uoVW/Fl7b4BBUhE2TQ58ZbflIxP4/9jOZJQx2nZnWEwtdV5GjH5q+IVB
ma0sfgl47j9b7dWPMBQccgaOYRXTzXZfkdftgF9sfQeCRV8BPILPpIhrstpH+OUDA1NZLi6s9AHj
WscVp2YGIKX9aMLG3teU2/+pf/fPQ8s8D++djPBwPOnhn/+9PLRdCytOrCom5L5b835IeJf5qYJ7
/P//dOINv1Wa/3YEfJ/j+7MIr6fkXiD+OTHU2EXPUlciZn4N90ECaImOPbvDw5LReoVbnDZVvA5w
6HS0Qe7dzPyxqDXsq2mBQXwzaw6z/jK4DwcYTKdlKKtHZ1zetdUdt9gq8rFK18bbBoO4iLLi2bVI
91JOV1dlFcy6E8CIugPbeoZeS+F0vs31L3er2eLeFSN2WOowU+PWZbUd6e/N7DdBqPlJdVvqWBTt
9lL7K8B9HF3gWODTNEk1sjXGuoBr0nCanrALFtT5pAr/COrs+Dg5Jta7um6bZBQq1IdmpvConkW1
wK94Kfg5ajnmxwcfXoNFdDMM6mr0P7NiE9HTNurg2nZVwlqgyPKlIsB6FZJM44G0Y3ioMJKa+1Gg
VewtnvvBy/qEfTnufuOhewm2ueDkOFW2MwfCue/HBoQAnQNfs74insi4cItJDGbksEKxN08eLLsr
4EDg2wGr3pCER+kEOdPeqRRIN/NUUJg0Tn7UvsDmu//jm8UASQAj7AiuqIHx4FnW2EOxlA8LTKkA
MIC3wxhTY+RfcEE0SHCEBD+LdbAgoHsO9tk1t1Eyc8OBC4js8ngDpD95wdqdQpyTu2EqAtgd8TzU
UuSaW37Bh0/vh93XyeiDElKLxfCEoAEDw/0BS2ZH6gV/AJf4RTCxi9C/bPKnxol6rkgwxmpZpjZW
9aawa+nxj5lO3nGTwgGZUrwHw8YeMa5t4tWxb68ph6yphdhAcIC/S6L2dYcpPegocelH7Lr3YQNz
+SB4HqWHjMwtZTjDEZzDb5kE+q+FGaRIANoM2WEVi9fed8X4BTfxl7oxgNNotu0H+F86HvsO5vqQ
lLz3cWuHEu7FjOVjM9InuF6XcUMDmxK4S8WQLb70tqoEnq5lYtYaEzctX56jbpyzrpXTAT5srgXi
waqDrxqRhDiIc4qoZYKkXfAJgtIRYr2PzGdPirkHnKktCvBJgEj3yua1wkxVCbte3Z1aTXmV9gOM
Q+EyFoAODmfXH8bODp9kG3SIGGWJa4T4XQL8yvLYO0IPnd1oungAbJRLaM+4FkO83PXHykHEUI1+
KXgHR4Fugz09x7C9e8eY33sT+hQYCBbEmgAYYwubbb4YgQ+RXsyqbUxDAgPRblq8IHOrDL5ZI92U
9Gr2utTwwT6MysDHxlXlHtuW1wnMkl1Wd3bCXJXV2eqX/tNqPfLAdIUrd8awD4NF+hpUbwPma0+R
LF9GGIY9LftUf1dr2J8G1d01s3nF+m+ZAp+EYxr8Hq373WJHssFSU7v+GorwW/q43CxZP7Wd/J/N
7iKcZ98/wXa7Tda1f7ayfCC7Gi4UA00/msI9YPFlg2N1/eG5bz3Ub7A3/q42zyZwpT/vtLwiSJVx
tKxZhMGzyXkT7AYn2DkZ/wM17Zp0AXuAM3KdzMGYN4N749Fsk57aSxnC+qUsQGsI1Ru6KiCi7O3f
ZQ/SUbAPED0/aVW/yWAL4jBUIdz/JxBHSvubSji2xu24f7FIPlvuXoEfojkxyFcYNgHiAI7woBnB
frsx5d2IM9ZVIE1o73kqSpFUuHjvFNxpYQc6w8DXouWnmjKtQu+h83c8IbfapGpKgEnaLi46jAHV
Y8jSTe3kvp/9LV56OLR4vuD4CTQ4w6mWpgwDw/BpVaDGDKDPlFzdD55sYth2bvHMxyjeZn4kQ0vi
gTevAG8ckOpgk1oHE1jlZbLUHYXda/nCON4hMaiHFihqQLr7JGT1H1FVPrZVXCBSPTHfxI0XfLdI
PMYYkFz7PXfBjNktbzgXeM/uwEQbAQ1rc2+s8atbIo9kXGGL75FkJcy++ETPidcPb3RfL2Cs6EzL
RR4Qn5eEBVNsR3dCNnF1BkZlckJ6DQvatNukn3Wsv6ye+Tm0xdno7oaFgQZK/CWb/UYlSM1lEgSW
YwOmrrJxFea+i7q3CBVAn/gexYPpo9fJOfigm+UNakpOgvKpQ/4VS456tAvgId+Ir/JmDY0YCybD
FMzZSKovkKzgwMwQEYchgpGuLnswSUyQStaW12Ycv1ilz2gfCVj1cAV32uGvAJ40xs+u/043fJwP
WE8mdlV9z4UbLroLgB3zZffiY/TtzRUTHgqrJLIb4jLAc0YEaK/CcDlILC09AKx6GDe2xzgTf1gv
4aMM1FyymL2+1v0gTnrcnyvPP3obnIqH8Q5OxM+Dsc1PayeMwNVw7q6iHSAO8eXtXZmpquPAn2h2
hsEwDO1r8Oe8SWdFB6JONdf3DtEZnunrMw0ULII3ewDkJcFe65VPU4Xz7r+ptrgWAj13MZWPTVud
sRN85+z6xKoJgW5Z75nf3oM08Vq4FRln6Itju61/lQOUAPXmXVV6iBvDcAdncOiJ5Q2DQuhf8Iug
XUrO+KXmg0Kqul1aZUIARBgD8WW7E6Y8TD1QdMgyohOWE574gNOfgwQ3YRkZD7yfP4Cnghmu9Q8w
3YebL4Gv/j0tAZrgNIyZHIY3OfdfoaRw79dmI3HL1JLqlSqcRecvcRnt95PZz/MNwMQX+YEAHiTA
q/wq1ro2sVfiEudhgzyFlHdezejVtx2MELogUcItT1uPQzkxeFXD2XsH7RnkkWEt1li7maSV2ovk
xlWCh0I20fYAn+uE+zv+n7l+bpnETQ4UXqLH/jcMSqIE7nLftIbpDPUrmQsQrIQ/VHHvY+fVrPwB
/v5dAo7J67/wTV0Dx3gWqriHrzMW5S5rKe1DC+zXMSh9WJTDHDAlO/mxjmF9xQptlCxjca9UX2Qe
rQ9d355o91pEJfCAe7qvY+ZP3qWm1RXG3xkVGrfxMGA6oiA0ntpJpXPBs7WbsHpffYVRfQJNqAIt
0L0GVA9AXPnYUQOTNTG9xlf08wKkTOelLXyG4smFh7GqD2TrmjzQ7FF4OGX0ZYJfTW4ncwg5eS9Q
tWGmHrAd/xGZRk6lW2O/HVOU198MqDpTq4uj5KApJvrJ0soY+K28bPd8jQSQF+qN9sV3M/h5MAfZ
GPqZv9SZUtHLFvQPzsCH3PXtR6RdOvHtTYkaoRs3rFFe5gOKmAO02+ZcdI8WhUtulxWgmZ5vycTB
pSiGukDGicchAy9Fe9DcN82GhD0Eea5CfOfFdpQWp6Ae+KEKoLHBaeUFTiKZJmTMxY08FKy3hIeo
dwp6YhxZjN8S+szK6N7vd5WEllw8NTdZR9v5HO6YXxpWvwKvuLwQvx4OKsAEnzeTAQ7pofxVQ3oA
623Xt6sgSK3cH/e9uTgxwArcrvfroL6iPSBJtDXNnRLIyJFN/xD99BjBRPVhcWEFVgIEWCpwdfcu
hlFBfeR7Qd5qVCWvpZCf4TKCjBGdVjo9A/n4GhQkmY1F8hP6f+sIs0qjw/r3GkW/qGx0XIdjH8Ou
HXQA7q61wFAdwyWAFHv9qCz5vczgtBQ6GjNA017DzQMoxmM5WsbuYJ1tzqLncP4XL1VF4EvtT0/Q
W56i0qp7ygKdOOV++Rs56xke4lW4VGnHo2fbwRMmMkWR9eX4SNq6S0xhu7gBbhFJ2mFvbngfqwOI
FEGX8iB6qIs1An8knHLII09qaj5bvYQxplUegKdEvgW6HoY8zfTX97qn3ngI/i6sYxqO73BE7pNp
H78V3548wCtOo9j5G/HmPmbbHGAYHADOxTP2vG7uYY6COSVgJuYQjTFFO+19FItq+t30yx3rxmuN
C+w83ah0HFVPivuqphiUoe0V585dbL1+zEMXJuiaIs4hHXEIoXeRxPxs2gPvA/in+iJza8/zLOck
qmqgi4oHUAHgI7Qs8dg38jCqGbfOHpGM+FubeHrcwJWqWAL2bhNTBhxRw8MibXSLdkTTv08O8HZh
Ec4QWWI6Rdnek+GuCxoXQ/dI3TK8YdkdDMpJPNLSVFdM3u5nFU0s7284Hqs8knXhVl75OgGcWZww
CXSQlJOPdcAPDjtykH2EN0hsxWHoyCMMj3Jh9vdynd+VrE2y7eUpijTIiCSl8ICNjeV3ajZPamEd
mFLTHXdFJoN9Ttp9CHB5Iclp++p5kdGrAsEoASDzEdsvP/dBPsiFH5ceaD0t8DHBrRmu7cuWNaV5
8x158+qJXiahnjZRPgPk8dwvO3Bnrv6g63TgA947F/h3oD6CJGTYWQcSXUmbiWm8Wgo8N7zJc1zV
eTVjxJaoKPcXjR6xzaBjnDqHNo9XmuFeBIqBmyeG/Y7pYM2mVZ7qvnjy/KFM1si2UEyKkxz7nPcY
7+x6kZadh+kPFLW2BbNpQ1tjtLd3dwSuhEYhbO2iUaLfEWF0RheMomZVKxeoUVl749RtW4hVEWC+
kzbY5BsKxvlFAvMKhilFcxhWMMCMxPDbBQs3BoPP3QcdEujnsNa4pvdZoqUStGt1nQxpn2yppr8w
0kTwgy8TUsaJ1/weS4oKahbIW+RcWGg+SakC9g0lJ3gnaw9qNK22+xlctvng2ci+g8I1Poy1oEVC
vZp0eQ3I12MxkgKXtbcW4UnxrsvmgLUCxNxSAGRktgVwTO9VrdXi3S3BHL2GcAEALAJgxqXcHxwr
XqXYnzzolp/WWj+dxG/EuzFp9k+u3cMWaR7D8bI5h+UOxyevapoup5TOH4CdLDhhmPKUBdY5S79a
nwLWL8C64nkaFAtNdS1I+Wp9D1b/+L2t7Z6BwIs7tzyyUj6BDjUku96WpJfBg606SB+7aq7MkrZI
ysIUn0HVtA9VM2aqATGkUTQpXCPSffI/Jy2irGfFduog6iK2q83HF7kgoQRnNwk0bhm9lfAfakoM
kVj1oAZ9WZf1R1uDMmgmurzqiH0MYnwHngJC6D6Bt0j7Q1UYCCODam/rWQTFR+HFXdm4Sy1npPxR
9aNqgwkypKaYyUBQiTsTvHe76F76sfzJwKfC4RtVELf443yiONxbZozDriDiALw4zAIKgocKtJwq
nlar3tIeY9WRWU+wTnmuF/4wO+BOKsuKC3TxT9U26lDWu32pRtKvdwvQbL9RoJWf06DFYze2U47N
/e65HBkk3trCMH8mQaLhbQClMt1Lca620D1aQDwTosv9oJYQga3xUFJhjOeODmXwgjf9t9H2Efvi
5gEIiEbFQgKbCrgYeUNFDOm1KPr9ZZ+1O+F+BEsPN+zr2KPY65xrHqNo2c+Rkz8cHQhwaNFjyZsf
Ph7IRfkDkFQREL4k7HEikL2ZzBhB3zqF0n4BtzjD/mT/Jh2UhLDuA9holfgTQvTyY5AMT3aeZIrW
+PY4Oll9CRGFX8EarO9LF2A1f/bfJ4+KC+abu4emhIE0zCOaayeKFTkFFpDQyaNxM1kbyyi40A2W
szBbD2KxmYxWHtR3Y7+ayFzxWNp03vRvS+ou1cH4tE1q+z1WkKHw6uQ9MEgQ3fzqErJmyDSWs07r
gN1vobr+WMMH+qjGYH3jdgc7T8vwJ/NmlsGlZQErz3m5ANBDpfAyzUHylU8QkjD7sCzCS2aser+M
qCQO3Q5GiBrRqiBoUTRElXEYtVhGJGnrXATq01gCqozcra44TzsFMtAB3zdUL6UGnTDtWaiv8+ig
T3G+0jcf7v4xsEH1CI+B5gOSyA75JKSAyYaBd2E3nK8UDGoZ2TEaNS+PO0fe3AVhd1pbICDngMou
nrRd8xVjwcd9DICO7jdPI5h35KT2sLmHqQvsxEofCC1V7SpXIS+TXZTlS4QBwCuYxXekZ30a8qD7
6Oa6+hhMA66jd7Or68eI/mZVq3MJmfiPkBSfiMeBPF7KWv8W7eTsAxmKroobbbwvGHOiBRAwoJZU
sSAjwbtR+ollVYMDtwdSYPYDKGzQyfcx5PnolhVKkYhm1SF2+SR6UrQeBhkvPg7ccdcakgSBPI33
dwuWpJwb+dvRFcaCyegqmIsC6jcCFAZjM3Vai7kaIEdDxD17YHP6f+Z5W/F2zgv81MLeDfpXg++5
/eRSI+h7LfjCn5INtb2jgBbUJ5xBU2YU/YN308//aj+ECGuLwesTN0yMNMFtUI7JjvR+RlJNvcME
GElwwqUQKtQ6YVm/wEs5/Cz7MoQbHyZ/jtG/+gZ6ak1zuqHHfWQOgzkutB7FU7cim7v5pEY8L2bT
bkeFNukPFWJmJgG9Gf/CrpZjsG+38l+KR0Sac4U1AZ1UO6g6VWKY9e150zv8Yfnk20eYbzQ6h4sp
P1brGspEg+GLQgoCI4RrDQjZZz/1NOl7KtSfmRHjP+xr6PdZE/R+cFhbjOalU7kRm2urlukI/b1f
E1uBCpqZcu4B9BGUQNJZR9meeV3MIgORDIIMAV7IrQfPkafdt5BexfTZR9GBs+0gt/HZbu32UzXQ
maX3RTawLBUAlUDzrdqEEIBHhBNQP48rtOQnB10V1K7Ku+Bpf1RIX6t1+QNkjctA/XUfpqtTH3t7
8W4EqFMOIh1KKwgL2b6hxJntFqZ7A2XlVq1Xua/GCDXlL11tGlxzoAdiVhovR7legC7PHaBh+ruW
4riS7ZdXzuG9ClcatxIehfASfcCX+C/QxsGdkkvwTr2xOS6B/RSzjzu6ctFxQlqdoVaqQPqdWHRW
+F1jOJkLPGLokZnRfIAw165SdgdYB6rwCchUEaUNFhxiTN6H+8GAO3ybR9stXpEQ9Ki7JaLDZ+lv
5QQKNtYtzpPZeg5RoXGNyz0Q4LdjY2pU7n7QapHCzxwFgIo46hAUiMsCGaeTB6XE7t/VU3MD5Y2w
CUgqPdYDvHCmMLoMNYETjBrY0Oc4MMLkfF0tvUS9IcFDsaxReGSqJlHmk0qiynZBe/XWkoaXbaRc
nfB4a3cEtIuBaWxn/N5RNCFYStwy4ghXqHIDx2xm7RNSY1u+zt3e8bvWUoSCcCX4544AJOKbeQR4
hKOBc4cbijvtS/CLLZbKq7wK/JEiuohSxEq3it/1ntv5S8s37V3kDBTLkdad246iD7DeBfzULUys
gH32v1a4MNSP2IRp+ms7oX+TgkZvxibmY2lcLEOMQl+xb8bqI75zAaVCV93Fw9QGZEs9PZS+RikF
t+79DCobrjy/NQ84w27O9cpnkvFxLLf3RQ4y49qOdSwJZld6gnqv66BjPLZ01EeDmaZbc+d9mo0n
bgA9meoNbcoSCeY9CGX1CU23v0BD/8CViWoKmfZl0nx/QNyeL0C4X4ZVdMe+kuHBTQtQxPMG0YYH
86FnyoE0WanEEO2DmiaR+wz+dqoMqeCOzsTDjolH1Bbhwr8X0ZC8A5X0Z4EFVe+mn1U/e1NXW262
bhtQzmvdHKE1I4lc9bzfgT5cIXurcRYCw6cL7Oqg+FSgWt/3drdHVguD6ko2AeqNocgK1e5NirOM
FL03g3m99U/yReIStroF5gvwiuEL3NQ9W3RwV8JZ5dOW3v5EPMmeVlNvQG+KVicRceXJUfqCXTf4
ZwS0zgm2gaHYdEB1sc4UyT5Jk5NyYecaIQLWoqi8DgDu/gEEvcEiezG9MM1QvkB58/GX7G5Dnad/
STy0lwp9kl9tPWwp7QD9mkG2S7oo6LyYKoLPdK9HpK07dCynqX90htfnwSvsY4SS9DG6IYAk4z/g
og+6MVqy7LODXIAOWQTQE1oZ+1uLjup71XL11HrRT75BwYG9p8h6uxZPBSBINmtBuO1BQUZkUF0S
sWG8Cq0jqPKzeGjlAg/6Hbo1ZtC6Fm1I064nLefuIMJWfm6YUTmM66buvG0w97ygSxxBikSZHbA4
rG7RbqrePVrwSzQun7plXVbs4hTVhb0DEjVMcWPM93KGBSEt1YhWkh5/R3VbAzk/sT1r9XATQxtQ
0HK0DTlw1VMBPm/E/c+FVNhJInKYPFjo9jhh7RbuvzHz3mxxUxCG+r6pHyU6dD8rf59/bp3ANcHp
E8F3unLPhQ8LRwsIucXgzhQtYpnu6I3db8hCckOG9RuGVeZpcJV5JHo5N14EgcgLt+gI5QDyVKBh
xBV7TeBXSasc/6gmh6WdXUwwANmHe+OX9KgjNPwBTcbVnHhL0x76hnZZiOEU4BCpq35VRShysK9p
Ec9oYKPXOo6Iq2KhyIcsBOGKzTFp2cVhpvXgyZBBD+nZlmxjQEnajL6POYBKvgCjx9NdFPsBTUeJ
xl1VsEPVMdTlcBymSbkNLnc+na4lWfVntDf8vmnXPwsdMFlpJndCuVICLVfMdcp7Qk9Dr+xpCqGa
Ba0MLl4NvaoApvDgYxaRxLMrfMBYo+1jNJhWTYt12q9M0uB5KDckHXrsMucGcQ+RRsStKo5r4AAm
dXVu6NLGYIM+Y+6DvO7hMD9pdL6QtNYqx9HHCISkTT51Nf+B9TlUZwAx81MZ4BDG1qrouajR5Req
6U5Sr/I4NktxXJoIKlwt00ZQdcbbCvB15T7WBlBgXkJfpE2on4hfALqIjB5Vq2nal4Vv3s8tYOV9
AB47rmVWQasJGdC38r0Nbxqq1/cNYJxeDQAv5gc8r64S2coeZZthx7Z2/AA49PLoxqVDhtEVOPqV
/IOJOfPdt8Ofrhk2bLcty++1YdH9pPzJxOMiQU80C34O+nZoaNuEou2d3LaekNM03XmPTC46gGTR
wM79iYBnPKynICwdFNHgzNg2gSBUj4lU+4dhTZNhWOSt79uvANBmxJEeRe3ox4BD3qlAwjtidbNA
W5MgHZpCOCx7rJ9z0t9SG0K6FPZmYwLtxN61qLhN7Gz1DLl7uFjaPa9ImlfAwcJUGRQRZEHLkQe+
PIN8iHMa7KiGy57s1cXoCXtg61peMMsx40EgHEpYBdy1PXSqbnUvjm4qbRE/s3XDqDoY7peCU5mV
i/8a0eaz7zaRB8IrUzT9MqRd3tvstUfI6c25l/uv0XgmE/hs/gDPhe40Bw43AQj9zYlxAwOy3iq0
BIzb+7i2ojoT18sfRV/0ECWjvcZXeA3C5NobUFoL1ATLhkssnoKBXLAfB9l63cirNeN8Zsu2X0rc
zLGulvYooZhBaLfmwUwColHU6QSt4OoiAHRKKq9e7kU3QieHtLxjDeAA3RD1B4otwIl5d3BypUkz
9eNrTQlGkhBPswEcx1zhAsx9cJiznfRROkJfuYIZDb2XAlo01MC+eiaSl3kA6L0KyuCZFtF+5/Zl
egsK1Kc91MifJCSnfSdntS+UpWuj1B2U6oTO+le9BP3jsgTyEjZ9fWZe4B0nTcxbIXzvoicq7gA+
n74hENNLTaby4oF5EBe8XmJSNvQBU1ykyBDK0FlAKwyNnXJIgrnpj+OuaCzFLV1UrsYLytts7waZ
M0aCGb2JYH5cwgFchhqtCbjzea8jGcVj4UGW7zzoXax01iXr3qlnysbfgpvhznS4CXOzr+oYjSrM
ah+bB7Pd5085o5PfFRoa9BgiMvfsElpUXdcdUvZzuVXo/rq+BFl2hZx7JivkxFu2iC6PWrNi8tq0
oJE9QA7xztHWYTuqwF+AheslhmneMAD/Y8w5tECywd5zF2fVzvWtka1+7Yg09oi3Wr5o1XZl0oy9
TavIwPxyXog67tZDDKi7Odsxknbso33OMH9w8zMPtP5RaGSXkDWE1OkKMraJoc7RC3yp/HMJuYQl
QEJEb37J6N9K7PI4a6RjsPv36dsYhOZp833yNtQLu2ps/p3d7H40k+ivFtXVE28Cfe6LUD2Tfu+r
eCx7fgqjadGQypnrkw0NsJQPK+p5avcr5PsuC1AT0niFVK9OXTggyodr6UGjLrEonpK51EkYznRJ
FCz0vnY+VEsmmSveqmlu//K2kOibENwFQqCbMM8Ux8bItcGRrxU4paOqm1c27uBIY/KNiRRbhgHS
X89cZmPaAwIa0rUucJjzQsm4HYIy8nIzuwgqghtfMKdgoVkv6pFUKBRe+w3RL9wx/QZ1hIsHGF1H
wKQ7gHnefcxNIG9qwvIshqFIUIyH/MgGyAt07Os5tpVCWwMOVYGKq3X09sTzl/IPnZsVvU9Awsax
as+MD94nN4BczFhoHdOAW3QqOIDWEn2+sluHq9pI8YM591lZ6DdBgP52GyCObXV917aRveeWtnk0
km1E++9WIPvqG+Zmp5mORTzJ5qqi5aPGIYdQaGuW1KpaMXwUCIg7fouaZhz7HjYUZngIMBVVZhg0
Q9RDon30CjLFNasx/IJFqwn7pYU6eGU/1XEIjwz8TSGJMGYk/HgNoy8odHWup+FgApB1q2Uw165Z
daK7lqJF5UEJ5BKLjeBYQ1kJZF7tuj8x1AsJt+JLRoD4woDeP/STN/9oiFeepCpKk3bzpDG3zSa8
QBh2QJ1LYiwhlY/4vDErhJm7S2sbuEAPm1pzh+HYHBBuCMQOD4lU85g6dCrIRVLXv64KZWca9pvw
8B+Hq/M99ygkoHloIJXEnRFX0YeN0CFG8gSpCz1QGJYC3YfDJzL7f6g7s+VIkW1NPxHHcHAc5xaI
CCmVUipnqW6wHJnnmafvj9zd56RCaoWVWd/0za5tlVZJAI77Wv+00iG77uOK8pw/Mw89mzQkcdma
QTEiQ6EXia8mZdtkY5nzdIgRjxxB9owxqGb5YYZKPJYgq1SxEqHV4vzDeG7H4PDfV5/luFc0V8PD
VqXzlbCbgsJBV7Nf9UbzYI8OpGlTS/ehcwz0gG63lrfMFspuZnPhd1DvRfBatMrxaE6hMZn3PG02
577OeIdVvV0TJ3Ep6+ZPHMpTWSVKHGWa6Kc1ba8+sw7WiKzl1NV14DWzA93ZrUswl0plPuA7wh1J
icCetTecgxtdr7MevkHIu5C9Q9+Rfe/RAF/NUUQWSrtUiFjZDZd7D9aRaixbqtzfBnu0wqYYEuNX
OawQMPlYl/MFjfCfeIe/7gTpNtnbKPhtjwkK8F5nWtRBguCS78SdwNuYPuWRtAMNJX2q6W8/D6so
fklrrazQyDcRpAMDh09Db14KOd6f2NnvYGCeVhbj3m307We2cXQRlPKrkQVZtoEi23nyIO1xRkAC
WnxBF7vrns+uhaxNWh4IrLTVeY5OMzfzNhl9BksXyekTpb0OnTzKjFsigJH/TrWzXPAqPVfI265l
UbVZ0hRwu7tO96/AQZLAOEfNLA9ocPAbNT0B19fFMFGqDqmxnLolNZs7d+svDYJ76blKpXjP6NSR
Gp2t1L5SLqFq7ETgu526I/gwyt7Yi1F0FB/9Jc/TubIZAbJpOrblMTyRwd7P3uKa8qXnaIfyonBu
+rL/mUlOiuO2VL49CbLi1q3zMyCJ6oIV5YUHjAUC64FgTDWBvmfrpyG9Wa+5XQb5ojjWsyU/7K7k
EILpZ4n/9Drf19Xr+uozcfX+7fDxWwJpEW9UntvcFiafqMJuy6AxHfO7I2pWKqrTS5d5/gql6WL+
AFnjP342U6Cy2WGtBr0DAo4EzCRPQLSqcfvJpG+E76/f0585e08/jt0swAg8R2Ie0ecbgmuIvEJV
VAe0d9kXdyoVg+qFOZ7ozsb+sCBrgcVhiGbuZ6NtrCg/Bpqf1V2MQ1tXDu11Us2XRqk8fwaIx8Gi
kc6bOGDOQ4FyDZAxRChUxgTF240JXQZa5uUzTgpAzNefwUsXszmZ2YsImZDnF9tWSLQlLv737o4I
IqVysmk3ejk3j69f6/ka2t05QpqanUHiCni6MSh2oIxvpEbhsmsVs5k1VAI/Nhfca8+/TFewyytP
CN6qee4GGyKxYO6Ja7jLarrNVoOWaSbonMwvRPEK/u2HCRD3qYxIfbhw7ef7rbv7ZKTmoLQ5bM72
oKGCalga7hF/IfacMd1W30LIEiMDRZF6OzYWR8+/fq6uRSg+xzTq/2cfTSs0PHikyiCxtuXe2Iri
CzuvDl+/yrNdRxGbyxbg7duexf99+vaYfQtwzx3T4gjjXssMzWKrJYOh8aIuCKk/ih2qff2if0Kq
nnyi7K2uq5W9f6hc9czXU3fGZNjTMgYazNejw4/1VVEujZ/3CQg9kto1hvzRBcUgkw5Sfy1U/DMl
wPGqx5fhXWcmBgjShzJgkT+/7f+1ae82/dHVff17OHftPTH6/X9k7dtdvv93a1/4qyq/dfnf1r79
P/hva58gM52heQKCHK03i+g/1j79X6YLM+xJCYnGQt5DO/6Ptc/9L9ex+DPm3rD6+Md/W/sc+V/8
dZZHdaP5H0Ea7r+w9j3dCzkKNNpmSiTsba6S7rMEPNTdS5ZuwKI1mhWvJUY2GpoWHL2tr/56Jvf/
WcB/m+n2re5/lvWfS2nhSK5iCmGzyz/9mHJc45tELIBaD46Dy1nHdO3zt4s7VW8TRGenuSuLz1nT
6VODCvRCBfHHpXh+/d0PaSmHnYqn/vT6QFUrLj0cS6nM4+ReWIk+WItO9RGkvELjm5L2xCNYkywA
QWrdIEFj/NG1J/dHnLnRvSW9zg0ZgW6WcIVO6/m0zm57jHKgr6O1ZWV1ckU2/27n1oVNYVR0ErSa
R9rhDkqCjCyL2U9oKH8j4wQJL63MFag42+QT60fHQSfb6DvK4ekr4TnWZxM4/dabVmM4zFWRfH79
fYg/I5SfPRHp4Gt09jdyPgBibUxqxjUbOJx2se1ITf2tmhw6QUQK5S7WUvKrWVjiW9Er4i5dLdKZ
dq2B8VOb3f7c0OxYfpZEDlB8EauwT+PmRy8WzAMQpSWG/SpDplcgScGYX442JlHLEafYyYdP0QDb
GyZZUXx3OPeLozHpbrnSQ1M/LKMmDTxV0frBacuOaTE6WUZ/UUZWhJ7uhh/ZuC6f+tzty4PBXcx3
Yh2Tu2npW+tNL5vEeZdEEAdHs4QZvTbBKAGEM3itXdOsxnBRFu6mfPbU6ncdMmiyZFN8Ux6Tyb+Z
hAjkfqVWUV/3I63V7aZr1wj73tb/RKLV+VXtJnNzQIUktmNKGJYbishL3bDaxuEjjUkc39tVtlgB
J0byzUUztfOylrOcZpfR7YHq3N7y+77a2kOO+Lmha3D6ITS3VLYwvqmZ4w9LgSI2uTkKjfPOEPt2
5Y0yWGF8W/iLObffTkbkuTcoU/s2iKQqPqTKS80DBVslQmuM5zGUuujcq1QsnvWDG6aCXgnsNGHY
sDi8zyPtzrdRbHhkpaa6SY/MSRHFsWBVUHCblVVcRzY6OaiKvLcO6GK96h0ZDBumrzIj3tJJ5gIx
TSa6d5aqMLbZhTt7FLT0Jz4gDJq0cZNJepSD7SJAXPoVut1oVRtu+DNIg8s9G6SpKvUcennWIRcf
wXVRtC3p0Vw1vf/ri/+lzUiz5eLU/NM8naU4IJ5Z88kcBwSErndSSCrDXvXtuxxfL9zWPCzYoYBR
J1yT0FBj9Pv16z+tmf5shh4zU01lehh33f1Q+LthHIQRk8FQTEGz++GGrpY3Vj8CL8tSnGpsOBdC
p/7Edp596+jGtWvRg3NynHv6VZuIugGyC2YwJbzbCjB1QdmHIkd/G9ulu4qsDUoM8RdCwcm8LtrG
/l7Peb0elxWxXplFBVCUgVnQyOJL09rO+pL9gUgUP2Snma5nWvK8L7FK01valgl2rRGRLuCtzgmI
Th5mM58KFBeMQ8viJbmqJnwRfr3AD9uD3I7Ig4dTz3ySC6fV08J9/z2c1SZdkuNxbtvn8ZNI+So6
/dHEbyBbi25pjhl+sGblheL5hU3YoT4g2W3vRTRQ3tOVIBrksib2y2CPA7wnXsToD200gQrJ3v1l
MHwCZiBj4ItvdkmHBHBNOamlSuCVxDhna5h36/zQOpstjqOCkAjhuotTafRRGYIpOf2Fn/x87ToC
vM9zLZsHQw3y9BfTLDvuFO2/eNqa78Ku+1O0ROUxdavkY7oZl7CjZyAWmJG2gI6ohk3NJ3P2sRou
0byxYWEzNwrkihHpfn7aEXId6Hiz8QjPVXIqRRG/q8x+/dwXY678GR3x8fWP9uma2HMQ9vZUYLkW
jkkswNlHmxACIBoBbiy1Mb8vkNH5MBHrp9ev8jx0gMsIMA7H1MjWWIlPn6+tkD3OedIGRr14H9a2
LESAEEyhcC3WH6MkAQuUcftcNsX0NoorfE2LSe4blL/KsXylZV6eAFMAxBk6fSEy/unGuT8D6ZlU
jZJ2XVNI2U9/XKMzq2eCaEujWUbXrcO06QUN3AnP5ud4zBlrIicRRm2e3ODTuzQs9qWr097S4IJ5
KVee1ZBpZ/WxHFUTuEjd48NQ1FAdeWps/pqAq29LbdzmkzWXoWjM8dC523xhpOz+jv9nH/3P/VuW
hSXQZt8GdHt6/9o1E2o81sBU4Q4NhiZCCzygj72vG4X5MivSK2vtL40BONsf9+sS/cEgaKAv9gq+
sKfXtdtaWfgpsEhmdp0eEOAjAY5bKqPJjvNbSjX3YOA0eufgn3aCaknmBbV7mhchxA0p/8p0kiV8
fak+3Qn+/CiXw4tz1HM8ANczdLkZyGezPZiAqEGUzvyF9DgyOeuLZIrRTYmU/cLDf7YT8BQ09aHr
/qnhcdefPYUJc3xd22MwFh6hNFtqhBTw4phjgT/kAver0ekBPbmrD3MbL9eT1Rn/7ij9c9eaNoad
CPDBdf78yL/A3tlD2+sQ8xkUOBqu4iKNbu3OzgNM1NUnJgZ1+3n0fewF7gxEeVj33Bi7YIzDbxXe
G2y/+XXWyeqbMzn64+tv5E8g+tP1qYQJrCcA+wW5MPsr++vHFXVMGdsVc4ClQWDvGmoEz/PaNTVc
W5f/SJ1sVAGih+1dZi3MLV6IyAapMZ1xoLgc2jaYiTxDeDJKXQabm4z/oEhBB05IkqxCx0P6G/Tm
mgGGRsjlLiwpaT5tSf88XkFkDduMEiAhz0AXfDf9iik76BGZxq2t34Og941fmcXoU+MzhxFbPgjT
MFEl3jljeUBdEDqZcdJJjrWFcJH8pu6IcPBj+lATIXfHIYqNR7XYVQb1A/ndQKZMgskgbOJsD4vI
RfKgEsfDG9dToze4VIh17LZ7GXtfs9iM37ocTNEhN6DRaJVS956RxFjuqa3H307iQWgwJSnjiScp
LlyHBOiAIOiuOlYL1m9mRrfJYZi1dT2jKFjCrRymJYxyKwq7SiHe13ptHpEIme+MRjCdp0zU1PpD
xcVv8knD2hLQQ1aLOUTpOws9I4BlI6xrs268/prCvEH0SE4MwQp543yca/I6g3FuIco6ub/jaiXK
BiGHmiq6g9LuTsgjhv4N1NSAnarG8U+Nrn/rFi27rxfVflGCwBdIV5OtAzoBRs6BuvxlRYlbBrZT
OhsUloHELusp2WOj2sJiGodPi2PXDwXBV790bCPhWpyyckKHQM5fiaDPuObjktq3USk4/tot83dq
w5SwB8quT6aMy+WoNq/oruzCRgSVmVEeHzNtRfCKtVjfVSMallEvaHpFktzRgU/2Jy9R6dfURahy
JOtS3o4GI9+Yy2IlKTPR6xot0WJBIZTG6KV+NJR5HliLOeQH5dYV8hfMRIU/Nxu/jPOnRYHV2OlD
iWpyDS2x8kIHM8lxV0dj14bo5b3TplxGsNZNg8dCVOsWRMC011VXuHgd17Hg76NZ/LmO+fZFRuza
/jQ70TWeVBxxxrwOIsibFU65dQyP91f02ReNCuVbNg2eDOzMNB8tit+f9CprSwBEuf1WuRs/YPwY
qjA3F7Fcr8WKlSMxKvtTZ+TtYz3O5nsMYN57o2DsQ2iuNvofIgOAEKEbcHIjK1oAKLblbpg2wmKM
xl6J7YxG94fQDnH8mOZI/GLOmv3GybWKTjRGQAQde293sBoi329iOdGDGqrX1qlfjDg+TrRbfVgm
OR6/acjzyV+dtKa7zZflOtNJ4/jFatjcxqjN9I2t8i4P04mYdKzMpIwEW5TQ+6JbaL+pModGd9yo
mQNgB2vD319jbJiaBb9ksSTfdG03HfFK2wg9kebMDyvNsUadPYFz8STHLj/kPVvZm7VTZGm0eW5c
T6uVGEGekMbpD1QT3yNDbhDtW4sBgztvljsSHWJxgm+nvBttaJuwa5bMxKAscDRNmw1A4HPUZP1J
NnBgPuU9joN8ULIPR9JcqlPas078nIlD9rGwajJ5cK1bD6ACKOl1Gtl3OV8eGn9zUOWVhXh9CLsh
UxiyNjNCYYXm6ZM3lgOW0zj37mrekQ5p1s3Gn/i4G95gOrxtjTrvyeypJttvM6n5C8vYeohTnaeI
skiLoWHL1Je555yGmh7BowpM41CvGF+QN+rRuM5JMvoH5ybW0MyrxY9FDc17Y2pxPI3G6qqTkRIq
dLDWiOSBjdPlAMbjfiB3B9GKoSs+JVxa3qOFpOT34HnRQ+lUG7Fvxbg/12X/7JhH92kleIrfvTW6
OgjSHZC+pTFHZO9q41E4MUXdYOdYZaLEse9jkW7lsc0SZ7iybGHdDrFs9EFtPJqD0xQuOs4JuVza
TPKDx9AuJ3Q73W8h4UIkDFj5OH9sVo4Xv56YPHxAAzWaPhQurvt4m0rigwQBH5MeErxpXm3e2Ga7
3ZOpVXw0zbkiLKGwcf7kQ+eAFRVJXF95GVFzAQIxG0Om0xhX9lBN+DoWJe4aZk4tR6Cm+Eps+8rH
nxP/dIQkxXxBO/8G63vuhWXRCXkrVknzRoCAh7OJVs846kFRzvWFpNXN++29MVvVLxMP3lf+Bvm7
x6+IFRzB46Mu0aBjBszTNEyj1Kw449ImQcEq69BMVAwTm5h2SsJql34Qqae2G+zHVjgSiVC9g2kc
oqBuGW8YmHisPixRu37BqYZVGexg+bpbT5s3a89iYRjFuObInHCQMuYGdCHsm7UorhZUwIA+DCof
fTHP2292TnHnZREwQdtrvATjlJB6sWX20PljY6rrcWasAI7gNqpL36wxMx7nvs6b2HfiJrfejbMc
57dJovp7sk96FW4CT0fQZ0VfBviLWnLAUFj9U2HigmAnvUruKSg5VeAkOrme0hbJ1q1oK7Q9ggxl
J4xTiRPZtvZwlDVx9BLoqYkihIHjNASyEQn7hkj6N3w5yg5LT03v89oZjyJP1ReE1Ex/RVjKaDjS
DLBX9pyEiZWYALn2OI4nY8sPxVwbb+cxatIrGeVtFvTdhzRS2NVbpsoFW9vfll7V/yqLovkq2vm+
mxR/Zus3KMzq9EJj/kKTQJe8l30gsdCO9lmj3C6iKYtFLYHXmj2JWnZ2atbS88KxEcNP020/Sgyw
CLhEvk+L0uYPNr74545Kfp3MCrHWhWrU3NvBs3KUEKxd9KEh6+hinpajQ0I1X+X5GHgee9qbyez2
9TPX9jelFeCo16QeIS2kAnxBJxkT5d7lxOaIOc2+lCaheQGypum9V9UYdObYBNLkM1CafCaw0Xe9
LZJfjqWSMvSQW5CdkCDWoQuzpnW/5EqxaBjJz3lQGQrGZMYuYI043/hqmuJ7i6hQvNkQcs9B6rgG
Zi9KXX8S5Dj507RGH8dSEAtFkE78KWKxfOtJGrPDIR7t3wCp5mOxxRIDt9cycCuvooowmZmckzDZ
5EBwCwknuY+Z2jOvttkV6Y2KS/W5SJcxCZLI7h4TCJ6PtshLJyirqe2Aj4lhKHTMHAsbcVF7QE1f
Gjc2AuotdOLR2UgXymO/WAgfSvusVch2OUn9mdPYCaUtS0x6kanemnBR/+ip21BPr1lx6OqOwCG3
95C/W3KIQWapjMpDY7vZylfaUfxQOdRHpypL6ZdmHR2KeGy/jl6Honh0XDLDywHYNKh6r/iHdOuY
L9Gpi4NhOZM4abfPfyuqHHlVjAybGSi5+JA3u0l8m2s3QZrliPQLNIjvvA0Ftg90U7zlANB90JpN
04c4WFBL0WpiqVgWRwRRbRBAxGD6+lKe/XMswYELUgL+2LHcZ4gjs5+8tIhqbP2iLw6x4Pgcso0a
r3GNG6DZ6mAx7yzMs8wkHW+wLoBJL/TONgCCSeMMzSfPZ/CJ1SqQORh90CXeerclEflzaydDNY7m
Uak0uwBoPgcuHJtmndbQtbHXn6tZiNfSc95zgFVLGz/oZpV7w74cNUfiZ0zLM7VHVLx/fQN46RkT
ZgqUZZkegzvPulHYjW7KMPEHvZc2bwtvIaULjvrNlppISiNjvDYSRrPmU2MdKrrjf3/PUuNAssG9
FST+GVxgVJi70yjh8nVmgOQO6uDNMwn40lnJsBBNYK65ef36Pf+Z6/l0z9vx3D2TEausBiB4uufl
ciIroZoQgRb99BPJjIP3YerYhmfcF8NxIEeDoBSQdyIpEGA7fuQl67dksCI7aCkyqnBrrI5QsmGL
jy0+DieIinG8xQOrisByO+peOet5OOaNMB5Nu6fyspri07Y2eRgneC3GDatWXnv2redMtQirwR0q
v3Q7gsmcfmLSgl1pJAVrKXGbYCaMQw3zugR9u0YqjCHA+pNn1D1sEsIRfzbTJTrUqB3tf63kwHhk
mQoSDf0PEPjTpwXe7Zaiy2dsrqX12xQJ4XF2v+fzvf5a9r/n7K0gsIJxB74kauF8rik5TnrImmhE
4yhs8EItqVQR0xzGun4fyZntiUKxw6TWkYv2+rWff+t7gqwmqRc9iXqmVtniXZG1JJB+ViJOnrPM
h1iSItgQI/HGyLxLo39euJ5EPiCBaCUqp3PywkS7usmuHIIo9rY7jro2hUFeoncDX3yKl3fFh/T6
Le6f0tPHC4/l8YRtGByEbGe4qDvW/PtmgEtWNpbnQcOos57dS0qx5zsKwACBvLuoCrnC+UBAMdZ9
30l2bXft03u++ew4xrQUseiMh7Gkh3Yo9a6B7pgnjYPmgtDzOThFkwb8CA5LgULn8XS1mgSaYGxH
RDAtgz6Oo+3di7HZAwLNS+M8X3iJDtgqRACnlIWy6uxS5JQVbMvcqbutH5MRsbpfxy5Zwh5VtZPk
/ZfXX+FLF0Smtr882BZEJk8vyJeItaYWjLTMneyoAfivIvrTT62r1retmrML17P24u9szSCMsaBV
oDn4/s4w7bpaVa9M1kxXUrYHeVvZA4mEZRW2lnZPohfedsJdt35qlGMQgdJ68ouRZyuRiS6zpwK8
WElz9Ao13iVAhkboZph/A+y444eMJI8sNBvS08hH8bAjz5jIL+HyLyxHx9spXHYKhOLny74ck16s
NtBFDMb4pkMd+64siVayWmLLfNeJ4zfLbNiHvsrs68JaNufCd/f8WGdTk4g4nB0XBx9/+tJiwJqx
klhjyKZKgo5sq9NCoOzvIcoVDWq8+MpEVfD6SnnhY2cntZACIwnZJWpPL9p47jr2WLDIjGBRbjAw
b+wk2y5QTS9dBcEQZCPf+g63P70KzPwg8MMPgard7X1HhRSgdGguqHxfWPVKohRHCArfy5H99Cod
hd9o9hGxCZ2uj2ItmzDKCGgl62nvOTFLvf7sXthBXMoDx2K9kNz9hw/+C6AvHdTEDP2gt7UqByu8
kX6t56E8ClnTOL9+redSQkgyz97FhFRhu7D26c2xZ7hAEuUc0Pz/AxDb3TR9C4RMr3GdNgM+SGG4
96CnwM1DuxLMm1ikupXrMTcVQanxVJC2d+FHvfDZk0LOzkZHh/TIsZ7+qGnrvDbN0TcOsRG9I4aw
udJrVn8ZBJHuMBGzOugmKk2/ydLskQVe0amM46XedL/M2e4DjQOlRt2B5OV8RE81oPlNmbsZeCPp
y34D5fkZS7T1EdcM2cvEThmPbp7qyDfrZfml8cuu90WaiB/0Bbhb61zr+PD6s3nha0Z3AL0MyWfx
iM4eTT/1unTtHpWGEX2rZLxe273C5j0t28FL6QxnZAkXHsTzwmiXg0C0gH7Bq8m9hf9rQerC0My8
TzAFVVt2HUdxEQrmuvggq23gcs4dtmwy3xJR0v/413fL3AJKBpu2hF9w9umRCm90mUfo7lzn5n0C
A/rOsPCexjBQV6vTDd+LKqu/vX5R6/kzxtbjCu4U4bCGRn56v3VaxjvCxLai6k6TWzNawx01W9qE
+Lx43X0+jBtTzjzojoi6dzxkJlmyb1urGr66i5VNAP4yIYXLTKzuCECnJRKrkSwPsOE5AwxsxB3K
MMZSMBblVzI4bM22iMBkYmdxjlsrSwxfVPPEjc+pRQZI3K+35KX3D6/f7PPNBhECBYuJVoVP/Rx+
McgsaWoN8maMk3PqZE4SvaV7wsfSS1O8n13qTyvtUnd6LqLU8wl0+GvKLCG5NGDe8aetxfQSdXvi
aZI4/3bBUqEAJaFAwOtl6vOPJNVYNMUMygUenoYzY2yuK7AeEszI+116ERG/2fQfbKvqj68/zufS
DBarFrtgi/wwrD77kfXXt8LBYDsESG+BpwrzYyUSouxW0OROq/pqWzd1z5BJfL8bRBg0hH3XZ339
nhGlkoCC2MWl0vZ3fb1vH6//smdnpeKXgTzzDe/aYHW2qE2vtGtufQuyRUW3iR7VjRPn9pvXr4L3
5XzTpHtBsbxLhnc/mTwr2Zx8tMq2tpi4VCPLO6aC6JRgYOi8dXAhNx8Gt6gf8LXvwiln6ZAMVtkM
0WjX8UzPpRibPEPykcKRcCYThJYQ7EHi4Pc6qxdxwFpSaQb9blF1mHNiRAyjnd6Vuh/ao5MyDsKn
+mvxeFoZwZQFvU8diNZQybWcW4swnzoeusBAaQxfA/KUEOxdtt1RTKO+9bI2ItjSBSP2zZyIdH+V
Kekb/dzReOdbD1iY5uNjL1D1+1bZoTiSbjl2vhoBIcM5aUh8TIrEvMHTLus3BJ6BZs/d2OP3puns
r+dcTcpXXpGt11heIwgv9nojbGZ77K9GSEX3Q6nXLgq3mAXx225n57PXLtNPR9cbI8JJTPB89q8G
KWDXYflk/2nsI005dFOHbLgKy2kavuMstP6Bh+lJfTbikrJ5XEC1nals7wmmioDdrTJCj+wa8S/H
jdeds29T4HbVyh9pK609c7EdH8mXkL+hawnKWCwEnQYhT95B1UQcByVm9FvoE5G92bKcbEqFPgqV
jR0PH6HNHBz9dLCoCdYCn/+EBoUQT0VaEErOns7PTRU1+TLbWPx72XQfK4eQNWJC0QaHzjSgNJ2H
avtSNZX5WfdJ+wgVSoL9xlogEURBpfnoQNsoHPu5IddnmX8Q97qYB1L21n8I0kj3aVNN+dkYW+Uc
knzQBpGtud36Od1q6fOxEKGYTGR4+DMa3OTK3RgidWJmUsVMg8bsrsBFdHHM2wY3mczMdoAXWzwU
AW0Cm9/m64KpRg/Wb5kOXR9EXQWGwHncGuThG7rjFBCdX1UO2TvebNW36OYI3lLUNoJmJp/jICmr
XWhR1kZz3Q64fw5ozGYCsbNxlGGUVKb0RRS7xPoW8/K9gSq13zIxwDuao+rlYVy7lnhdQ02un6Wy
e+jY5O5rleg6KJJ2vEUTVH3Nktb6NEJt1yQ/LARcjsYOFM9W530g1Cr5lHmLp4IZCPa7CRf3vd+m
mYRblMAPJaUaqQCt2JC2I/9ER5POq+czuNpxQg1fRxhDHxkhPpgxRgtqWJ9tB76y67b2B73NeF3m
tl36fblOZN4ko/eDShpvSj+1w7GS2x5K7kgezNQPCLm72dXtMYFK5RWvBjE6FcU5qnGNYNmvcr5I
Pylb76dDfu5DsYF2+0NiS2QglmhuBHmhv1ZM+WwFKpn4nnuV5GE96nb0p7RK4GalaozQRrSEZ187
E+E0MXrqm4La847OJhqYiVCjnaMniK0LR9Tz7XjnOiwkpAoli3s+oTYd8rJIZ4p8GbdTmA8SS4PR
bJeOo2elG4gSJhEPUAkdJrKwp8fREEU1oocYhnWc4Rw7lss/hdhIbI0M/Ya11N9b5PfcNLJZmSlQ
t48Q9ayZutBBYaLb2jarvVpW1CYW2pUTNOxjUxukVvIaLloPnz8Uzk1LYDjREELP8IUeSHGCGsU6
n0i3OsZW5X6ulIavyBAo3cCaEfvrkh7xgX0n+tDCzV5XbZ6+n6s4H4nVQJQBQyG6r7Ag2aVpOi/U
L/Tvpgtmi3iKY/7ps6QELSpsG3NglZn9fYDXDgjf7B/rOrlQgT5XsfHaqHdRFmuaW+RaTy+FBIHx
nVE/BwlcaWhFyOopOnX2C8CHeCVyMskZXRkyEpfxbZIu9c0EPfpv+15+BIg4+DSVDAFOZ60h86xs
zkyEYsCuxmleIwKS2uXRdgZ5N8EXXuhsnhcOXI62F54F6yXdxtN7Xgi8arQLzDslk30Xm2X5fZFb
fo1dAPORl16a6vriQ6bJxjdDuYY154x5TCcyz8wFaE4ts75CNNt8qoWEfYpUTBixN1xFXuRi0t/0
hx426tAggr+Ezrx01zS4VEuW5fGQz+rFWsfrvC275ynqpkeygd1vTpb9QpntPJAEIr6+Xp89X8P4
MKnKgBakhTTl7J61KHKcf+QuAC3010XlGojPSnXlrsnHC1d64c6EwAiOEJP2zTqf6Bp5q5FIKNcA
LCNNgxThx8LwHakeZzLyxhs3mfpHUIciPsnMAX9WJgEfWxRxsvNhyw8NQWRfUyOzPg5GjKIGS8g2
nianEZ+VIRjFsKTOHf6k6L2JRLH0a4eoztCuO+AAY2vM71tlyzRQ6PMY+TkMn6vGS75FphWjbKJL
vpmnyrvdUkIaj5Yk8JZ6JyvvdZStk6+WviIsSLREwjse8ZRZgcvy0HZZ9W11ySk9lIbdfHd6yluo
1lnSrknUJQP51Q2zxUrTCmaTWJWTa8fTb1B1glKsfiOvcpi9Lr6dUL+076cyQUO5bhnxXNpGsBK0
uP0ugQYvvQrWl6KptXgZ500JpMqgHLulH1qKx5IIrrdLyd0Z04yMCXVEdaHXeOF6bBlAtrR50Gt/
+K+/miBteymZ5KSloEck3meVBPbr1G1KxoTURbgQuXNpx3xhYRPkQOAAN8g4wN1d+aTvYlIQs6I2
wmSabbtbOM/8uGFgDSqT/hup8/kxqXsRukqsRwCx7iDoqHEVqYfGM9crNF/6MGWmHWYGeU8XtrYX
fxznvKD35bmcD3Y32ll7laQnasWSfrUTKP9smFzwK6W269e/u2fgBe2XJsaDJATQIXnuDRgY5JMY
tsu1PIJ30rZt3zbjZpIEk5Bs09bJKSJA+MINWi+9cfpsGzaTMsM9n2g31lmSGg53OCUenqV2VSq6
IfU2kcdGWhOJhH0Up0cioayvSWvgb/SixvTFgIgwTNJ0Wt/yRXLKrRlwls8InPxHo5lYBcWZtV+R
Nw0fHQC4Leh62S5H5snqd/yd0j2Ayo2Hycny9tQ0Wf0bWS3s50g21aXxss/VM3t5QkgJviypbF7l
00U28eEuEfge+Shj9yUFjzoCTZeT3wiSQskyKzHM2UYQT6i+GIEDPpwbg8T8ovq3Xet1V6+/6+f1
0v57tCs8Om7TPLebdKKJPITHKJyqJk8pYmGefEix+EJXj2P4DAmlkyeeAMcxmwf/PPu6OgyiXtP/
L+rOY0lyJLuiP0S0QTnENgCEjtR6A8vKzIJWDjjU1/NEDcc4HDPSODtyN9bTXZUZAbg/ce+50xTo
yZLtwWo1QLgQmd4vAIgMmDcIINnr5ennyvyHAG+u1A4pdpV85jNza5hiVnrIZEwWnN041YNOaeEe
O5vqm5a8N7pAuct8z9xofiWRUidkI5uANtp9qmUo1dM4CWLWpycii1YblonTfNP3Gj+FObu04rqo
AXMZ+dld/PSuKJHhbhxt6OOtp+vom/Mp7l6NtUXwXrhowAJERM7vMu5KQinTLrlCn3KYRP/z9/PP
mCCdFG32ZdfbnXG+jZX7vz4wyeB6OUBFEaAENhqi1DCuamsMWlhDdYZqzzVeGc2ZD54mQOXOaEer
Y1wnzu+8NJO7YiSN4T5ei97exuwPYXzH8zVDFqtySH4gYwqfn15Fbt/5zaPr5gRkcKNm8m+Ohn/J
1f+/s+zftj/14yB/fobLZ/vP5v7/g5G85vVZ/u+N+48/8lf2+Y++/T//wd+M+6b1l36VJeCyp4qE
A8N4+m/GfcP7iyEgHnKGjzR4Vyf7f/j2becvtkhMWmnHaMmsa1n090he868/rxcTb95o9CjOv+Lb
Nxzvn44H9kcmSh7v2l5ezRLGP721hEhlEMZkFzgyH49ZWmjkJzUkO7pJ82k1hnpFycDuM3eIn1zm
D8tvGI6Yg7z1MAufQfbav+KuZZYJ7PVQwhd7ZYe3bgVW3fOQ51m1oU9z31BT9ru2jOv0JFy/vvNZ
f5wnYJa/p8TWkZhn4uCvg3Yj4kI+aMDfbjBITZsimxS0Lnu4zI4i0WbVkHlPpD9NQomQF1tDGZ6R
XuSbGpFqnR22g54chusKbjNlEo4mAfD3nljsR1u2685i9furcT1IY2lGlLbFwGxuq+F+osg+zRRB
+xnB4XlNjTVqevTDgqHAuemnC536XWIawMvch9KIs2A1jccYFA3AVC6khZEEH4MVf/oeZgF4ohED
FOJrM+h0aHG+Y6JGyDzOCD5UAerjo6zcboeJfQtjgxmwk4K+K2+d5HlamgdN4FxICUq8UyAHtpV/
9Y6SHja9IocCzlx7CT+9Gn68qbV3WUn8gbGahDFULY7CZVp+GXmqP9qq6g5w6J+YDE7v4AKR3xER
sJtQ400pFFoTCDwIgvo+rhrzsjZe+zzV+hK5jqLmb7TxifKo2kinTRSHaDkd025ygqHo1ctgzQJx
ZVrOSFG6a3BN+qW6KjJyRIIVQn4O9YpUAzSkm9od4i+VjpgsO2u4tyyCYGpozbhkFOlMrX0rtNgO
MdXcuaDewJeglO0sbEcmuSKzDRE3CWe7CyeRqptOzS9J6/iQ8qHrFuqXa2UPgmjJaC6KC/J3hPhL
zpSgWlPgf3kTkUp1Gsb51DFr1lBKlq38xeYF6bNKiqiuxufR9K45ZolKCd6DLIdZCYDgpjekClmz
NJSC3sHrXPUC06U4If2dTsDJyWFLppU866oj+qOytjrQgjDJZZjDW5+6bxNC5EaBMtxY9BUHtzvG
XKBB0luYdDEb7nChht6w8vGmcXxsFAPneiwu0secmvkeAba9t4PWa+Mu0YjPA7kHXB07zqZPXS8c
DUPdLZO9sZ1kR1wPGdIuWmZ90QDDUmnl+DoQtkS6PW5LAj2swdwY9co2oWvmfWdm3dEc/R8pjYM2
e6jJ8+FkCMiBs7VAlhjc+ZKOM2M6gTvDdBK4sfmJwLwiXJXghbPSMZrs4sS82TiSvsaUT9O3QkJN
HazaYkdsscNo2pt+9Ox7sGIDF2z3BUvx2aWjv2XAcV+TNByQ+0l1N1aCzxxsMGPnzxkp77lHyPhA
jjOAxMXCmcy8HmJvRrCpQ+YZwhIiPOyGfLHWlp8rtnRG6+RIECTpbka40ZARkluQ1DPL4PTdLCt9
N5YG8HZqlq1qOvWoTHFh7MtnRcYHk+Sjy2ClrK3f0FoPcB2yi5PM9ksB8Ruv0u3Q+13oLRlIPg/w
gDVNX/USZ5uk060XMVeYU2hoT36nbS2SY3DKa2+sq/VtLWFLYsEmj1DipciaXb1Ue9fgbQKonLk4
CrL2xQbzSeKO/CrT/F7UQt3hRNqkvn3RLONAvMxLw3h4kyU5z+TQPsZp9l0v7qeruhsCemHEZYCo
nBLjUAX5OS0h94p2sHnUHXnQymJ86bSqutAnYSx0tRofXOduSSIrvqzRl+csYXFOvNz6mxyaIqwt
KEENfKAT/JV+hzGa467X9WWT13kcQATQjgN107bPSXjJ05L3qcNyY5v1upML5rl0ysV2Tn1OQz9O
kTC60z4r8UKRzZ5GTtXcrJPNzgNX2TaxDSNM2DCeFmYdJ3/U0oeFIvcja0g8CN10MG6g/srbPs6O
dlLcx2bXgq8vfRK/ibYtiwWJh1dbm9pw0m9HQ8NijH7+lohsuXFlL3+w+omfma/tWKw+4cpoHT2P
oTn2P+8T+WO3kSI+8YusLnA4M0y65IAdhrSHTlxTuRLShtzsexgMN7TxQcBpNeqXZljHh9asCBQB
Zr4x6dtSqRebhCHlvYaFJAuW3DfJMF2dN21mmFCDCich64MS+Tmu8F6QL6BZVILxzdgVX1OqE2Sb
DYS4aS4OLOgoKe92Z36SU9i3NDBm/5J5DG/5VeNUJ7MZr9Bc/KHk1133UK/sTgLw/pq36xfNPnja
rL1bY1ufKT9Iqyra2n2ydc0TBAK26h2du0m0tKjvBpa9B98vmrPZNDBL7JxUHzOrTKwhySjPFimz
U2DE0nxuay6pMTM5BkD7jb+U7mG3A5cd7w1WIi+sX8WTbTRDi00tXZNNX9YObN0m1j4BfamH0TTl
I86f+sFs0/6RUoQs8ql2EHkr4sWrJN7EBuuYXOfQalA+3qLEWC/Yi9QxLcp2J6h/nxvIoU1H/iFX
XnPy29k6ZqucP/k8Ui5gp2t+lhV7I2we9TvhX1rCMuutZ5qKZNzkickJOSY4Ug1p3RXEGJLBHDDi
GR9MJaIOiXOA/CALk9h/zOmbeyTdnYwfNJqcg9VgkxwmdIR++cz2Kv6dSbLMFkvb9z1jc/HteXWo
6e5usJnlZ+sv3dyOsXtdc2Q2PaAfL7fwaOOzVwAUgRRxsI3x0xvhraGqyTjxMq39dS0XkfEr/w76
+cB4i21/4KWu2sSq+exGlitLouAmi/giOrVDY0Vfk3F/gW3GbJKIZ9vABUQZYV30kuNYL+ZkW7vp
hs5kjZB89/djbjjPZGlTu8Fk6x5zpLeRl9v+XZrU/WcmlQgyxTUTl2YXIRK+cj1y75AKMosyi+ov
GVq5HfzJ+XHc/teCj/G57NTEh1PJXasr+1ssIo2ovWD2erTECnPOfU+4pwBp9ChA+G6JG5ehnJ3d
1DDSQ2f9y831F98aCF3rRX2DIc7eJ3nHqd7E8zs+0b2+dDuT91IQ/5d4zc6MXU5Jv543K53rS8Z3
zJJtMZMTl1D9g6OBKmWdMNaZbbLT4wzNbl5iuer64hNjGyCayohycLRnC1HGg2jdYgNPDu4Ta/R3
3NvjqdZGgpxBPN5Oauj3TrnUQGBmI2in2d7BIsm/GCHG0dgTJbCy3nqeoAZSCtSd99uqSkxWpuic
HXZIap8mCdlvBem1B3XG2yU56hBdw7raiYlManSXewDTWZRDSrpLGpke18aU+7kn1szHLHareyNW
ZmxvbeSaSguNJFYRpitxqM3sXq2L+yoYLt1MK3FonWhYDmej0Twj/sKr11Q9BjeBDBI/W5pZWkSM
EK8dG98UuGv+MS3F3oIk5Rrxo1+eM2/tCD6fHd6KYe12KveI2WUtEh/ycjR+F3bf71sA7W5mDUeZ
ZNZJpfzZcnHmPebI6iBlqw6rcs3XzjOqYKQQzjYabscyEJlTAIrEC0bIe5ZFilxvxoW2TwZ8KeJz
onq43uTHJ35kZlhwpD0PfWSvthVv3NEteEttBJ+JiRSLXT3PedYs7QcYVS1qxUCoW928TUNp83ws
GbgHHvwk1HXGkVRRRDLxKQM/6uv4VPGi1RtVSFun80itCOxNP0UmY+pq07m+9uRLsKUHzXWTkuq7
xm7sC2uPUG6YNmWPSN5uV/U6we2C5mVl+LAduZDzmSn9ic0U2Udmn43XtXVpGQRO6zEfnO69GORE
RSlbtyjGY0NcQ6LPweAnxcOcW9VO82J3S4gGtr3F7pinOOhEKQ6AzbSeFbQg2NoNHrnlqZzcPnCI
w7nl/McHnVDI9YPUI5xp2S1M62xrJUJ+mmBRSfPKi+a3qfXEqTeCqKbEmbZz0z2RYSdZB/tyCtjG
3rj2QDVn5gapyHFn3WjpXqyLc64ISkDHJKsbWyp5zGt8BSZtAAcTTR0XiB1UFj/AVCb2B5+OOpBd
7RDHR3po02vTtm1dcY579d4yxgxLb9AKJHaZ2AtjXA+qijnyat2pbxeVmfs5vXIH2sQPBokHpbG0
P6lgTI8GZ90RKqCHnmy006TBR9MI49sq0u9OMTdfVMUSrzV77z1hIlqU5h1B5q2rqrcegNkhb701
VF7vc4MYS9i61bLnH3Gh6pKmZddPhfHqTONahDSsD3rn/6p4fjfgkKGXMdAfhiqJtKEr0e3TJ1/J
+NDBZ52jZyB3PcXbfqX2aBsH/sSJMWjbP66p9TBJ++iBmIoGx7ijYfhQ/rc1JwcTDceopmsUZ0aN
a2BL16cHhDQTEI/JP/qpRaRpbGcHng9YwsM0vPGDvkMxF0E+NK8aoLYNNsPh0ynsHwgAp7HOnADy
JbjtdQu25TJ3MxloMTD63k1/s83jndRbJ7CVScPgjyJy8+p19lr3PNvqxe81MyoUPky/ii9rWowE
wqjqRlqwHoyk9FA1zV4Mci0VF3fgrFpiEeaupj+Tv0TLRVOxcagWw+uWJlyoLolWJ+aCqrfH/3m2
FXbomiyMziwDi/zjea3Fo1wrbQvoad1hb3kf49R74yAs9lNWfNQ65LzAF3lqB3lmaC86vvoIhihE
KPLD0P70Yo+8+Wka6RA52jLKC3S0QUFDvzGpkB6aOMazYrNWwhdn6OUOCEacR52OyzXB1waqzcl3
/IddtPrzY5avX4uXMKpmnEvWUa7CHKvoXecK+p3OfbGyGmOBK+L8YPu5+pWPhh4IY8Axx6sTWS3B
Yz6LodGctRvXHf0Hk7yKLJCxd+lojDw1XDIkAbeCqc3J6jIHRY9yts5gR0JIbzO5HdI1SPdYX5ZL
vLjYgwUFZkfOT+fDukOd0S0Q7KoSRq9mniziRcPCIdqR3JxnJbRHxAwyQHYOO87o34fBmfY0lTyv
gq+jI8cMS6oz7js78fgNuZCm5CY2DPs4imW9Nebyg5CbMXDBHe4HmIMbmhc9UBVZI112Y5J+eZjp
l92WP8P0QOZSoW8MwCIEnusmCbfVLnOMsBVQfBHueRQg/O0kRXyim0EXtJgf7AG9qJ6yIF+hybcj
EFWfuVLEt2dREZf2xhurIfK8DrBcud4bqn7sjO7QtTxkmlhIYMgFh7BttFsjsc/ct5tYix8L85dm
TuMO1siy7WeZkU3FlIgx17Ec3Q+3H08D5XpnGOVuklzG5BE/clf0t4q4r2PlNowpapMea7JPQBrW
gxvX2PKZSl8DxEc53KEZixZsF9XkL3uFiAFXp7ORhsGBk0C7Tpn3Bd0gyErSS3EvHTvbkWezbMnP
WEIn71/BxqjbviAVC1fam29zqtRNvititKZ5EV8K6vF9G5OLspCnt7Gq/nmq8q0lUf5U8pvQRpfI
Q0Gnyu+1W+ZsPdZ992YZtSQ72n2Cmo/eqWyoYyd/2NW2N96UzAsCmG17ZXf9gRYdXJDbLGFss6gs
7cTZNrlDJHw+LJGqzHvyFl3OUo0MB7n+wkxYUMxX5gEvfH9db5I9Q0ZPwggGqjG8haLlfUpQwpKU
ObN+EiJIUS/gbSPSl8i5g+HwP5pUz05mldziVttYfrIkcAoY/mVZEua2o5OmUcWhsPLnGTKC3hP/
5Ell8+Yx4vFHSUvvLABT2KZ+QUWsUQ/lg/jE9+5DcqgfW3P+HCzYLlUFaQGdGp9RgpQtAxWBF5wp
hhwkgUwziZt1TKq7oT2YTod8z6fdhHcdNFayT0omenphsgtuqV4J2to7DZSEROjvBhfPrV15F53C
GiAnqezsNAq9OEE6f1XSyPca++2tI2R2Nlj5CltFRDwPN2bsCP36nNR7a+YpT6vY3y2Dd0/hoUeO
8heOfqJ8DXcOedOP8wIIEkA92Z28oBtKwN8pRdmPt6RfVkZiMLwxJIeJB2Z9bNdNAzrutuusfefx
clJPZbtO1QRq+8MDxv3AWVUfcGQPDxW8CQyvb5aZd4fVJCKD5TRED+Osa+29Uzs7aWnOby+mTs7g
fbTru0TOSI1Jg7FWtoVyciCSgwzPnebYbwPRTx+It4m+WmP8BeW5HdMvUiZw/5PjRRmXG29GxQc/
MiyAmBSsxjjeN3N+Mod+a7cg6mVBWugwWztM1CiF5zJM3Lp+sosq3RGWeeqT3uPiWKYt4YGfXeGQ
0TKcjfgDZGyzsebsp7y66LXrE2iPDCuHNjJAHU2YwOrhJJQDvMOzCkLAnPt55OvyJxnFfUrpVFW7
GIko4botV22RJ7ScWH7jbYblCYTmAcSHyTFE31eWedtu5mGhpzf9xXp2Uus3+2DjnC6GvekAVsA/
deRZYSo+e/2H3o1vmj2EPmyhUMjuG83puG37oQwUvWB0ZcWS+oFgYWNP9S/uWZSGoggmSEX7op7f
55UsCTK+61B2P9I2I1ZuNwyhN25Rfql+fmOd5aCQ9Ll8q9Ta5zLJLxlhTGejM8XTmnC4azYpJoX9
qqn8szFHa++PF1Wtat+1yRfCVcLyOn0+T0s/hyqfSzC4MWUL4nB3PBsZAgrFZQKqM1gK2W3W1rlB
XHBJ1RL5abHy6bVc05O5bk3h6O8ZuwYPuGtEgGK/t5YqmLWfHi0izz90NOgA0WTInVn8XtYXpb8D
ww0z7sYV3VVYWcXPIkhmb6F+tjCP7py1L0NVIJl3hmpkhJW+AoPQDonmrDyPZ5fT/ElHhbqpLa38
TpXpEIRn6UfXlOs948zrrn8AdQBxgBG+Vh8pR+PzxJuVafWjm8c3g+ZMu9HsskvpJm3Q9vPzFFOh
i/SUJglnv9LAi82aRMQbv0Hm3Ks176Nm1dKTXeTlhY9/3mpK7GNl84M2af0k/ZmTqnXUm9LehD9u
zWWOoAGREmNdoa9VDF7TNuSjXV2HaZ55TAwS5HgTd5QkX44G2q1ITro0A6UwD8fNjW3wUNIeffvs
YcymGzdlqZ9INt6VpCp77ZoT6N0y4HAijSz2Tc4q0tbT9eisgtSyrLS2q6vv1BwbpxRldtQYrf26
UCgh75zYKE/4g/q0l4QG6esliRuPxLS+3dJOlRTabX9vjrl2yNgYdBu7hHcEI4arG2tDL8oAo0Zg
zPMXur+E3B57fi942WlA8mCdHpdE7MEyaVAnhnKnsuJg5Fk0cOOKhAbWfW/hDHEdbV1FJFUCpPmy
sinatqMRjTB4h8zFpM1EhbE40Cv6u0rdKVJ4Fz9/lCpfoWcl1Uc/ZCfiC5l9TQ9qEESsxRO3suyf
a6qmbKFulrIbgwrL5XEeWVvUnmTcn7lfcwlKhD3/ZoG3vMvdTpykw03FEEye7AVr6aSWDR60gnaR
F4FAuFPHYBab8ghVaqO7qwMmgORzmwTfehKwkYkZgYHiNsZ1/Nde5lXKU4FvlLnJxKEyMp3bEAR0
YUD6u8FkFmhxx8FrUPlFKyFtt8OoO1GZalfdEdekRce1X7yBDJ5lfXKVZu0Hrer2mmag6W4N6h4s
GRPam2nYOLLxL303KpDOuc97XYuUkxVaW9AZuftMCJ4IJuX7AZiU+jC6ORx9AEhpGlauqi+xgaoU
vdVIxnI3eLt8oXU2UEKH/HX+Hfw465emdw3VHalKBOZV7ZYEWWb8a6N/AoU5a5UTxh4BqX5vpa+m
IFtz9Dnmx7lT29Hu8oOJQiSIZ/6KxRgfB+7lH77cLhprbyKv2BsRGRe5/qqVvf6dUtu0ZKiX6U/T
pRndJBMxT6k2WPkgv0RvY08qCcGWGVmPsBqILnbn+aVg9ozY1Wq2Q9GWxxTcsOrQGzAOzax34gWM
CyMhscslhabiILyF4PxcrUN8ngu/vk/pbn6Net/BFaFPCIWvtSFhzunLkDcCwFM+rjd1Bx2mHIZi
a8CeDnLs+peF1NA3RaL7cdKqeMt0qqeqLUnL7WPzUs9ShsRcfyadvLMz9gd/gD296DTyX3P3hgcC
Cg1+r5YvTG8eKfvakyJq+91sFvQoxNhNL7Of50dV2QZzpphgaAIYcEf4k370MX+fRGGsj3NOPUJE
9XyVoJNtCA40uXWhEpwwSji7AYTpRoOb9DrZs/weRa/CKsYF2cTOEk1SX7fjmqNNtxTX4rSGWAmN
B7vwmoNptv1bbYrlDNG3OTXZGn9LmCXgLzd1YjjMEcm11eKq/p5cBtl25lphu/bPg2boHDdasn6r
DPeElhnxjlGpdWrml7wvtE93HmI6IwfwE0Cve4CfsAnWmZ1cnZU7AuHw/fa+hHjdz1xhFBdFP11f
nm4pAnISgh6Cc0ON15nxHand0143DftkJMoNlllAn5Ju+dXyAUB+YfXKiGFAOzc2A/vJoniQdPjR
v9m8yLLymN6uObL7avTrU7z2grnmmhCLmXhhqSUpR4wt7/5oEP4lOcb/N6GFcTXv/fdCi72qk0+5
/KPS4s9/8R9KC/MvYrawGKAxw4V4lUb8XWmBnsJAduZD70A5jgToP6UW3l/CQ3Dn2ZAV+D+u8oy/
Sy3EX1eHHzZ2+ldMjd6/FJGA+PsqpfhHq+hVS2vgdyI3gL+JTuu/Cn2aJu8ZmtPY9J72Ec87oysf
03gd9li5xJ7aFy/gUOlbj1JKN9kAiVTfu9XaMSlJrS33gAiKmtz1vKieY3NxkMqt+DoYxQABnGgm
64btT068mzIS69Ja5rBvhfNpeVl+5+Zuy2VO+h1EHdCEpfO+TOJ7dHeVij9lTz4w2mp1Spp4vTM9
qzt6I4YmFuTpidUDE9OsZ9aUeLOPSsFN7uYEibBFAb9b85i2cAaYZog7CIQf+VKTftiuyEPms2bM
GILMQdulaJuiWBnaFloZQ6brqFLXOm7D9DrAjK+jzBLBwC7Ve8abfyadys+9p+Q6/tSvg1CS7L2X
efTiPcI52+AovM5MpZNZZuhcR6mtZlaKX1F7YvzJlHW+DlxtMxlfi+sQFpAL89jsOpr1WNHy61zn
tVwo+npor2Ncxb9x/TjbYYrm66BX6YPAKvRn/lvZU0w6J0PhzomZDxvXUbHLIDVc/syPk14wS6aR
aN78dNzVqCei9DpyXq/DZ824zqGz/DqTxoRTPNqMQeMNgdNEJimvMo+0BsyykaRd59pxpp2R1OEe
HUuCjNzrCDwe+OrsP3NxVyZcxerPvLy9js6X6xB9XGZ1yK+D9Vpmy16P6y9rsX6Yg1wGrrWobOzl
N5tSUg9T7E7c3Xl3mdb1ZLT3RrLPjaGCniRy4G4IB7BC1SyWFI45CK7L2xV0dpoR9X5qSkciUFHP
z1AL2KLtVtyJmNJsarWmPvSj+MJTtdM07X1214Ppxr+aguZdrjusV/vKqB6k7/ILlJAzu2Rx7hTa
958+dWz4kKs8SsG35ySpHc4DYwHiZkMzKdrI6caTmXtUgUbl39nVEHpdspmFjJZ4T3SCOqPprXae
oXVhLeQvy3H3iLz1z9nX6A/zVCakv0M+3GbAyigJTf/GWWv21qUyl5fFVPxxll5oW0A55bmk4Y/0
4rqcKlvigVvviduiup+ZvAXEXJBCO07afrCL8YZgj2qDvNdCDOOmAQPI5VTUBdPYhEWcNA8gy5Io
N8lVKPNyfpZdQqHNcPWsUANFstPjg9OXjHjj0nsjOMC6TGODdjxX7RjoQ/uc1/LdVT7Uo7YncmvI
2Yyqkf6UUbgGm3IIyON6ayfUN5bsgMTklhdWtgutRTTPeOa7G71OkoNiWB+Sn1oGDYHz6DxERi80
fi0IzgdQqvxcKNzTQC06RwWsJQ8bS8ykjvd6yCQBJyUEO2CvemiWjXOB0Zo8VEKbzqIHol8qUZ+L
1HfeUT4+aqnpXtlJj1laHzUaqA20BJ9Wg+ROaxhT0h8Fog6jrQ9COLdN7e+alN+6GGCwFWbQDhc8
mFloza5z8tTUXSpUn5n/2MjKj5j9QL+CMsAI5jeOHoSe2gTTdDSRoHhJcxt3+lnpk7NDvTofrNV1
HzLLMDbXY/rYcvbzDKKmF0XlXrqhLzeZwzmbaMFSF9E0tSSueAxxzItvMBbx4Kr9qTic8YDE4BIP
vG/99IXK2kLKLrbLlDNDUgnjjDWmQXDTs2jvU81WLOhktCqf0LmscoPZK5xzLEWIyOaHHkpjnuUf
R8I/Ax+VWDimZftMW9JdbWkPVVtlAOxWsS0ZKRzb2Fu3s2M132JmQFq2xXQnKnBfOjLfJ6ghUVbP
YVY4GSEgCLBU9bLgzN/I0dgUQhzr8QpsMt4XQ68OneeehlKzKcIZxpt27x+ApkE8Fk72lFYz+ZN1
rQ9w2qvj7MFRII6F1ZcO+ApaHdAQzwZtO7rPDO354z3Wa3jN+A6KfA4a1ad8/vXF7JnZFkUZ722x
OoG1fGMJnXa6aqsdL928Z3P8Oo6Ktbgm0KYtnXoVxHyPVjMKgLcIcohWH+9yWX2CsEu2C4KCCMIt
jeAqAjlO8zGNAQa5JV2Yz+5iWM2bBRzYYCXaHeTd5S7Gtodcpb6tVu/Ri9NTYTT8YISkuHCAtLh9
n5gHRe2A+t2hp38TCYxNOwOC5HL6BG7FoBoWxsZUPDxWP4y3jtYTCQ1V116B1PJh3zimY+2WyVrx
Chvzy5h0w74s1wM9SbETJNXweOgqTM1WHaFsRkapw8k+L17voKfpcrlJvdbYxYtvblIIqswb0xNS
n32K9nqTV+3b2C/mRkP4U/XSO6L8WYExcm8mSM8Pk8x6nF/E5jSdnMhTqe9xskS+IYZjYtW7qunL
/dj2+nFYVvvpKqYx8ylUK6snGO9DlGJgjRgJ2uc+f1895oALadeYRpvhwYKHs48Xni05aK8p4p2Q
h9DYu53u36kCQDZ00/bAHQG+jyMkaBITA2rdEtrOr0BfNaGyDjQJ14YOCmWbNW4ozapwFeqiV3w1
SrrPVp7tLGeIOpvlb2V0GHfSWz+p6A7csOtL7o00/ir5LDbKG97LpOXfzWe051w0QJ+z+K3DufKQ
eFx8ca4LZiaLQf53Op8HvWVYPTrdR9pIoqyrVcaRSyHGVp3jJly9bF+t16Xc1E4bv+FpmhO15Vh/
nXChAlveAb46rW1Of/eWVFyY+Zs/lDeOKG+7hQX03OzwZ/GyscVzDFzL1itGl8c6F/dJ8csHi2jR
UCe+/1FJNvTFBZBC6FoHAireTMXlOvbhODS3tmIiW6GNLLyrFHL2IoDpnIvW8MCIST92NYw1g4F0
5sqDkyevrDPHMNOdh25Mh306sW7y0LI0M5rZsYnAW+vRAIEjytodq8Jt45RHO3tbOrFVui93U1V/
FnN5q/dmWLbmo+ZPb62eHhlE3/SDfSsbfOE8MOuUEVcg/SbsrbWPejdjHjoxMIUsdNAoW4ECLmSA
jczJhWEkN5Bv92trwsbQ+I4gqNJi1R9eYRdw7b0PrZjMqO95XLyB62Fs6Cg73rV5U+huteUmYxFQ
9HFEih0b2c4x9xMCHdYg7yvSL9Z8MAtID2HXpsFQdeB7Ki1G3zDbj6rkqyz0BQE8666HlhhxgJEM
LzNNfqTpmEemWXJjM0Vm1NvUO+YCHpnJS+CkkoZVppdq0X5S371IMfFwaXVodfJ7Sf3LYjLImdPQ
H9JtMVCCdZYdWYiOA+v6Y7mdfKNg489A7Nl2YeZRMWlzuryVxsD3mI/VGw8a6dta+1oW0w0Luq9a
6Y8VbcyNppc/VGftscEb+GZJ654Wk5+KefJ0VfdpTP+Me2/seZTMMb41+umBfJ4HhWFfchj0jM/5
EK2tEnO9Yx1k7XUdUfeCxgntBkLULP9RjJvMytvGy0Dmc0nVI9nAK7tfPsi3rC7eWJgb9tz+bVUW
Be9K1T3wTt39O3dnshw5c2bZV2mrPWSYh0VtYh4ZDM6ZGxiZzMQMBxxwOICnrwOpF7/UViWrbW9k
GviLwQiED9+991zytt/ayrd4royV4PILE7sYt9iyjBIB03GXibl/ccinrhTgKVTT5CzoG59XpRsQ
1gtxq3nFNL2GWRN8EbAPFxG8uMTQmjdJwgbfTszKfPK7uAKgBvTYNDeWHp2VFzgIm8Ei66D+rIXv
38xpnpaRJ0cMbtMMhZuLEIX9wE1JMSYsfqg4fgLjkv2IZXoJ2On7Zoi2oBiKZz8t23NlMapkRwaJ
WPAaLeGka6GViwW+sQ+V9o0VDQfGUYQGS6/lIOHnCRx8or7tOeHeYNgu+z7prupsk246Z4IWEysQ
FTcoT52EbuTzmM7dbYgzxrgQIV6MySo2ftDCXUgq3o46SKIju2XL4JYhaAaJBWnUiLbEHzNK34vo
J7Vaya5PKF7tWNMp50TrHaq8W7NODriQhdgUkVCnpsxQailisxodfU98P+hXT/KnumzNLZapfD0G
PQ5PM/2RhgW6g59YR4paagDviuR3Eih55GxtvbppYm6Ui1BSAvD+ZcdDuyu66Vw3iaQYorCiV6nY
h4fIwB5g9sHJme10I8JqYlhFh2dQAdFVvKo3gzg3FNzWC24j1alox1ZwoHrNBWmBKDE0FKsfoE/F
a91P73oacYEyCS55V0t1y6NmOiTF+COdK2b9LbboflW3U3v1Jj++yaKwlxH5tCfsMmKqNOZrobpo
Q6Cn3U/d7PyMtLB3yu/1yco5DKxDl5W4bOFzkLXE4FAgOQ84sfsZmYWa9vbURZFxigZuxciWr4FV
mO96sC3Yl0q/zRy338aJZJWeFbay3Kv2Vljj5k1qtRZpVj6BMGGKNCUtVpNWdRurrpnjB3F3Lae4
2Ix0a97aCEY0z5H8Mzi9XrdRYV+l0+8zq34ao/eyTg171VdvNG+LTwvlb4t32mAnj+2DjYttNdft
L+jQ7l5PCdaqeIpp10vSZh+Yo3PJJy9m0mW5j1nm/Wgjw3vFiCrXGChKXD1jwgy/4WLj+TUtQBW8
nbSh8cI3vCvlQS+5ROqQ2vWOcBUqntbqR1/xfMVy3Ewy705+qUpEXY7ykzTDs718Ixl7vhVWU9wB
3487sy0Q9N3s0Um6P/XYc7RzqvoiAm+8cjsfH9vBira9qj8YHTLFc5MUEZDIX23rmeUo0WfqcsYL
8ay/q8UePmsx56+mmOYHCPwIoylnffz6miHzek6jhdFtuw8IRfFHiL37MHgwW7OBgsFIsOWYOggO
VLoBK8dWuNKkCMjn9CfD4m+JB78/DZTwHgnU+3cnQapvg6Hai4nT7qZuZ0LXaL53YeX2Ewc178sJ
Zf8wmjhZOQQ6+tayprMSpe63wVDeR7I5JtAzKeSKq3vl/8JqlGTNY9tbvxINzr092u1TCo0y9A/Q
4L8m9vQTGhvCmGiqQxR07S4KWmQ6W+fGJWo9404hgAflHSe347LVGm1S/+KJHBkkSONQMfq+GCrb
uEY+P+WVk3zwxufn0QmK327sjuvJkN4+hJT/Unq0mfO3YIw15xe7r7kulPH4llZW9FHrnnuLttsf
I0CM4xQ7+U/pqpCjVIy9n377cSHlVOIwKWtTiCBZDaotvwVxoAwRbFG0Eg3MHrjEpMwt2d5AruLQ
mdMflZP7S2ShP8PkSOytHxqmtQePgpbujq7xNHKo5V43yOTDpRak4Pxfqh/J2FY1itwonmqMAY8F
f+O+FBwbEYOm4gJIUQdbr26tW8PRD8WpagkwhW2FTuql1tUeG+edREH1MMJS5PSAfZ2EYUl7I/Gc
WD+rsWZM7fAr061o/Qczs8o36lTcY2UZ81PVddxMLfpjjtIJBZ0daRu/pMiurKgIGo8QCbzfMaX0
GzrEQI74ocgXo7uPcdHLgzPxx2wvbDUxmW/TEFtUaH95ZUBsB5oxFBm8C6xLzZZZvrOZLEzoqQ1y
18lxJuhA9Kc0MQISRtBLi7NfgI9fc4WPvuC0PlZxa7/CxFenqm67sy1jRjZcrVZscwBp/Ayz6Rqc
dbPJMEJnG6ucEQTj8NNLxXFQEexxRdFyadRYFBkEnFKFoYeqh+aaNPl49NRwGnMuTLlxrlPnRUpr
7aKuk5tpdz3XEZV08V3FQXOAupOsUbS6NZxHbu4ziZII1WIKSQW4V+yNxTor2SFj+85fcUTi+XD9
AKHN3WJWSjfKb4+hXKIQy2Pw0WryGYG1Jwq1VrFPXBy+jwYDEcmnCW74xvNIvORztMqQwQu2daz5
OT7Ski1GZ7WNg76utsCkyRO9FaV/b6Z5Y1eaCtkQFzy+WTrz1no86PJ30bGhDa5e+Zn/5M2deOFm
OOxRTZhGQGinlREMRQjoAqdCxmhkaOlISH3/FJGPAFIO/NRMfukk/e1Y03RBojlgegaiSDPJerLh
B2Ru+cb0olg1DBax2+EaA+W790YQfZSmnWsz5K6YeufQ8X7h1+FMN2TpBlNOxAneXJfL1dNlT7gX
6eys89r8DRWEQk7odE/swNugmcY1VXPTIcCQb3gN8w6biWXq2jsOUbdqWfC8Mi/IS1ABGNaWu4IL
zwrphZ8OFOgst3dM97ZYYhb/RrECxgXf3UbRb+ApFVy0E++JUlQsOMmWVDlKcfdNKu82hxbQaIDv
TfRaxzOk6txNn0iT+Dse0E8hXdpGeB4FmCx+3fQgkom7Cb4P15x4Kup8nTm/O3WH5bejUR1VKlny
uuG4LR2xJTf57HpQbFPMFJ13HqPkZxAe2gwazaJtB9HLbCyzsfBs6XgVKXxuFSdZwJ8zFuWNl4av
ceM9tYaFj0iSYeuNG6CJvRLjJyUbV+JbjLpo9l0FPr0f408f0w7nht1Ia4hIq4c8vsg0HYlnxCda
Mp44qT4ULiZhcjL5to7DH23m6Q1mWNb05GmoVbsKs8hZNbF9nCaBNoojMtNej6ubwqPW2ENA6laF
tEjscoVZCdm6R3b9N4yY65jJ44bK00tuNk/jvElK+2hx7+eOuBGmJxCaRUTVLWdGkIuMuF2Hp7Ha
JkNwYlRDNoym2NUgacU06uLQJ/3Jj+CA1WaMw5ReL/o4Wa+H9RSKgw7qi29Wh8l5ZPLIsZ8WuEaw
m8Q6XU24leingjdosFOWBfdbn2KtvgvIa8CHPsgJInhjMsEaA6xcdvCoYWPBQ+S75gXrfoiGFTOI
FYOy44Aux7T9aXbMvd8am8T/1DrkoidjNvPoOxAlffeI+2Xxu8EIuSLg01+x2Zl3Se0TYaCGpbUd
ivWYh8kbhCp3I1w7wwOnap5lEA/cgz5LW/G1SXm6qfbzKxa8cszxCQ4bmUCsZ8SmamKN7WaK3B9S
vlEMv0Zev5mRvW6zCGHabdaDohaxBF7Vrhz3Oc4uURZuxADsW7vxhuafSFsb3b6TOA8z65PD+ZId
bCWNeiF5Eic+Jt54FiW+xKZVZE0HdxPE5iPM1GsOZ49eEPFVm+ONG8ixIueJCfFiTu8khp7qNmKv
nAX2l44jQecU72BN9ynXFL/hQyE2A5NGnjIyCPjxjVfDvuIRQtMY1wCdziaZurCaKVMB/U5PkFdd
pqI+Gll4qOnjOUt+Tqujg8hbsIck004QF5EYbzeYnhycyFG9j8vF2rIq4tdWk8BaVN/52bIVk/5+
l0X7ASW26QOOoJgaGbKMZrCO8bshqaxSdYbRwFKEuswNcUDWSEEbU3TCiXR0NaZfGqVm59H3XkPc
Zpb9w5u+iu4VuYXLHtdB9oOOShQxj2dJ/0DQ7LrwozONdd9Ya4t5h7kcFvoaRw4zN4WwXrOmcZ98
H40OHIMoz7OpQLRmEZXPROw2KhHF1katWZd2+AKVwgV0Yz+5gZqubSe5h9gxym3/2x2DU1UIqJfq
VnLF20WZLE5ug9bA+WVjpKF1xnT54g7WQ4vJRS6MPKbQfGRpVHFppIQqDcR8cWO5gO9wFangkJpc
Q+2Y5W8K7/ns+lvfmDR1Fj33O3z+Z9tSP2vPybCsSxVcnap/MbWb0G2NYs44yy3vTtn/Zgti+hFw
knFTdYFZblIsvqzk/RTe4rynK7qLcDkUDD5YflE0PuIkwbhTzd1dm6/k/x5oPVyVmtRhlzr+LZsj
/9hMkhGuenYLpsMUTAVty9YxztZmjpOPHu/6JdDejrM1et2AxXzCbexTxSSIjNmPs2SntfdFVkyH
To8R6BpL09kUvKQzWw0xJjM3b03zpuXAhLt6KYwAzlu/IRiOt9i0Tjp3d5ro06qe/z40JcZxynSi
D14ZxjtG4fmhnhMiR2nnP7jm6B+LvrlmxAWCDt+bmT41DHIZs5DuiuroXs0Y5KCJjvyzHMUMJu6m
0xzAAjFTIl29FlyRyImgc3RYA5gh485KiAHanjqUw5RwD4nbQ6SEvFtR8JFnSXbsujbfWDKLbnVA
djcLijUxKI6iQRNco7Y6Uol3S9Nd6+ApcKwFUcmz4VHbsTfnst14tn6qZVBvpWGUTyMhvn0T4AwL
i62ThuYm8bBOJ5ivKcfMN0K4x8EtjwM8B+CxRC/d7o1Z9kvfU0UmsO69GRwKwYlaNEZFw7gjVbOv
dE/2t3zDQP6QcI4mRALZh5pVjqZBRY4k+qy0u6e0+qJ9TNnUY71PpfHAdOG18IqD4Y0HqwnvM1z0
TW8qhljRwMDfO81peHc46dGnuaFcAtpeTwK7avtXqmYfBViStTP3LvNgKkOqotVXq+vtrefqYWsP
45+UUzWJl1AewH9/pVPModFjCxsKjlrUI37m4SflQveAClKmEPqlMadrlrivwNmvBhP5fQY5lU3B
tfBIi2Nbtt6xGu1onfP2rGXTPsfawNwZhHN5IhtQ7aMu/VWGqHsp4wOLzTExn+cQRtyMMi+gQ2EU
4wHMRY0RkQc+JlmTFBcjcCZWHY2sUBl1evKHnNA0RVBaDNN+aKm7iKjeWieusxcz4F9f8jO42H1f
6WMmWoOAxWy+JqTiV6P2Hwbis0Q7mmi9XFqGFM5jV4/MOZFf11m4qHDtnc03W6VkJBa8tL9va/27
wa2zUn4u1nFBV/MMjxBQidVuEyx0DwU5tAzc/5GXhi23D6tjL5sKl7LDEtSMakPrIP3vnRMcfKv/
SRFBs2OGYW/AlxKD6KrdaFjPfB8fsUHhWwZdxYEL6EE798i9M8OxmCjVh19yopQwE7i8yfasSzP/
9qlUIB+fSkJpIOMxyLkM9SYbwCsVq15hegTTaHeVfqqP7QhczPDDnO8mMRVRyOXEB4aFVlFIwzOo
E2ccO+ztGCBoC2WIlNXtVibmdwEgCd8ag4kc2uCwkMocTbxGGgvfpvkAraMeyf41m5D51FM4utjv
Ag4Kdlsa2CWVcXVmFwlDDOamyom6dNgAJyVfpiD+USrT2Llyji6cFpsVDgdemJxBO3Q19xXTvwru
xFmIGc9IDHm0HD9/FfMQXjrVeEepGHEDLmfoPJmP9iIvzyTGKd4lwhL14rsPXHUYbWle7DaJvibd
Ge8Cu+4HNWzzHuMbafaU3rOgan9aQGy4/cwPjZ/eptR+MgZ7mdPyAiC9iuexdXApB4gY9Pmu6OSR
m8iKvovGwbu9FHTakD2YTHMeyiiOa9kcVhXHc6xNOcuIW4bmKrC1/0TNmY1vr3n1I444uR1iOHDj
YduN4XxI6mh66UlEHMKCQAGmzGtlmdlPdBWih0ktScyOVxqDnydBWdiA5ewYZDFpI5lfVY25JQ4y
umKaasdcaos052yrvq6OaT9ZG+no7CjSHL8YTk0GYVdBfuGmtfqMPTqVcEOwonWz3QGa4CShmq7b
RI08ReZlSszPnoFCalg7o0s34AaWcRXfnpRCRpoXlUPLeeQ9d2an9qIsxcGm6OofEMT/r61WISCY
/95ptZOf9a/ffzVaLT//D59V9DeKByLgze7SWUHeGAjjP4g2hvc3uJyhvbC98Ev5lgPL6P8ybTzr
byYYJbiCFNXzlQjA3XRC9el//odr/c3xwsAHsehYjhv4/yumzT9TxjwX7Bb12Q4iK0EdKuz+BRFZ
tB53B1DAK585cHEYrXx+c6mnPNWy6i6UyJn/Dn3///xGcJS25XgLzNrkrfkXX5dZGU3fCejNZc2s
wkm9QKxmrQl3CTyaDcphNt//8mk8/sM09n9qxRaZ1X33n/9h/TO2h7+LRovQYmC+wDAjFI9/8ZK1
VKKyDqvV6M/VkuKYKpDzI2hxsswz5oKkCbZ+4JNXQwpIPgBNGy6XdSjNjiy/dGNTSJc4zvhOakqH
u//55f0zX255dZEFwciEfuY6Aazzf351jlB+TDECMRpmtNw6687nJD53/s2zBDhfooYh5hwaajf/
8y/+l6oKfjN8P56hxbAX0UznL+/bX6iCmfIDHD4GWOrBg1GLik0spHRmQjuCQRYbsQlRIKMF/aYS
tMAzEwP2/dLtDGstk5YKPHwHjO49q+j/HerL+mfG399fHUVtkN/BfAHydPgO/PXVMdQUSEm4vZtY
sDoB8/AfpdsRYJcF3AHZViSnDEkf6sYjHUwoPEjFHxG6PEsFLW8/FWahe6XqwrimXZagzPsGM/9/
8ybyPeaF/MWqSJEWZVq2SdMbyXDH9P8FAYpj1Y9Gjzcj92LvmEGt2/LX5GfsG1gSTfktyhxYgBvJ
tzTR7ldLv7TE1R/0NxnimpryxPvhA+gEpkCH2d0Y2Q/zqURMZD7d+sR5Eu/DyYwWRhmwvGmDYcz6
VDLikJXrAbI7g9N0zwZZppsxNPr5UU9ROd7dKLO+5lj47qGxoSuVq0bJunjE+FNz54qE49zzqJrt
rSM5i9JWJsLFE5SlIqIHG4cEDBzLmvPH1NfZuF+iQjkuepLq7B5BmGA16f2gfw6kx9m0gTT6FeB2
496ftUZ3VKXR74aJJup9PzTL5IzqMW8VWQG8E/AhgqNLL+jFZJuyb9NQx9OReme2aHh4S/uQ9Eas
x8FgyC0W8/EzCVKfgxVbrNr4qeVmlynzGOA4FMDCYDL5f5ybyaRJ0hyYZpDJtZfRR7LBOOdVzEO7
7OrOgSuvddYxuLUZjJuozLDh1pBPEr3mlruM9KTLW9mLOW73lFJQCixmG2ZONWT5uJ8M0/xK/EVb
ieyZH0y8Sq3pG+Ww6OmkRfFJLMoY5zotyYD33TnsNPAYXaT5dFMmbkxE07Z8swKkSCJLUfhdTrSs
rjzJjIJB40i9FYDcL3OSzH44jTHbTNxyfPTdnnV6jk3vbAw9tIsSwxj3sLBjSRvyJeinibrHBDyj
+Bomobvzp4b/tkoG5HbDq2mUFdG8npWmzB1FTh1dwh88hDbZU03+iTNrrtL7jNHkOxOai9+ECCvn
jht6V1nWHcJ7L09xXhB8sHKPAYFyB4bO0hFptCPiZq2TqG4fvWTktNMikrwbLC3DIXZS/7kBg8xg
3BjAPOVVou8YGzIieWNSoODKKPO2ILu4nXgNjsiit05OGX5WlVGNyPiiWJBFhv2r8WO5w4uUf0+5
57WM1xAweQkIoVtPcfbNqlqdp9k/406dvxFFyUQx79k7mT388oSdX02Zmy8ou9WMvc6mf3iYx/7Q
a1xJS7LzmMBTefckM0MHJBJuWKui65ibUtr1VHb2A3//NNoTnzytNAlaNIWkhhh2UZFWILw8l4fX
bXprN1IPwD05zFnIdWf9mgkTLuaf2H7HJEhlgUWJibMWQy4P0vMUgBI2ih18kd8+StQL4+DoT2u0
VCj2/PPRuuvK6kU0pkO6MwyyE0dKLHhFCGCndpBC5q55xjo7oWuT7HovBKatjAYkGAItzA+U8ty2
VxR1JebWTDC4ItOwgM16mk8UTXnP7px7X9k41TcK3AE6ty0hVFUHxzbrBXYBSDkrWpXEufHwX64Q
fhwqWsj09Tuf8IvclcrlrtRaxm8RRvLaMgvBaN1AtaxFnJ60O6UOx3JV/AEbBxwudihonFJjIG2v
jeJxlEkY7UdywpuOC8WTWTQZ0/nQBVhJzGnMOyO9TnB3IvDyqF0WjCoSnP3orzsbR1+jMygEtcnW
ZZrzrYgIXTBv6/HoOAEPK0hqBzNbyggGD+sj0/xsnxfkS1eQUZkiEKC5F8ncb3hnnEPQhS55fuG9
tRGzXchlGSXcqTAgAEgbm2Bm22Kn2jw85GnCWINYc3aaVDvtzbb0+otISvfoQIrb09hig9THtgTQ
tFbPbP3lF2YL55pbcthV1RjH996aAVI6EQ1Iq3ZG8KxMB9ipMSt1nxwf2cKk8/jsDVFYnIe+Trd4
medHo2ZQ65k6I68He26dpMRjeIrnn8jJLgwI4fq7eUEYktQXbngHl1IZd+7xqjlmmsTNgR3ZiI8D
X4Vqo7uRWQxPLN/twn3oAhushPYBO9km3dg+te52QXLf6LzuNJbe4xDqI0ThFxGH9qUYpmmnjZ78
ob1vA+tXVc5PjRn97qzmibzT1i/srylJbnLWO3fOHjNQAEdPdu3NdaQFBLojUe4oQHoIkc9l4197
LlI7TOxM7SHrQQ7j3xUOwKcAfhXzdmuLQ3N+jXXELIeI5A5AdX4YJjjFgOidI1sdkOYEK09MF/XW
NZJ2zzMYbAtf91+kpMYzmIEsYPsR/hYoGZIB5v43kcuYdhPTOKQTbPGdSfkMWhDyc4b1elLTGgAQ
eaHcYv4vTbzPUtioRW6hPvN23lljbQJFqwpgQpaRmrsg07Ik2W8XcfLJxIiqrTAOjWccKwkzwShN
8Bv5DmctoDfcCOPEDK+aksBwG3lp9yJMFlU7b2Av66LawqdRMWNvZ964eB2Qx1LSlWaEIoywSbNK
N/behbnLvAv6bOz2nDU0Rg48+2uH2MFDoZnpYfJVGlbV1Ixb7N5zgxpv5gMhadhRW9Nyh4MVSu+h
9VvO7yjHRNGFqCBHTGMwmSuTbO9THvOeswx6DkpnSn6qVUEKcqZaqFJo5pBjYYQNKGqm/8p3tsV0
AY1jXRthMOK4xaWXQ6N8nFmAiMcahAEJM5ffJLud5T0KtpO07HDjNJNHDlhk+UvA4T5C26w6dz05
wLj3+IPdO+420PN5VPxprMR4bVWDL6goEea7JWu6nV0MTEUA5wU+jP2KPzj8SImcqlNLdyE6ap8x
oekzJ2bnGCbN4BZ3hFsPNVjZJNrUWStvgurE9MBuUt5CIxp/KLtqnqCvy9NUmeF94H++Op71PoTY
P4LCta8Cg9Ib+Wogh5BBrZ8e98Bz5IP4IqJg/ckZNr0mSnaUR8fqF++s96Onx+rMB8cTw5/HVJye
HKNH9/PkO6AuptH+ODvbyVAlHXrya7TFuJ25zK0LRzWHzi4kSkJTEZONAk4BpWs4+qCS0vpJFDTD
9lhEJwsxvkHl4XUWzLbrHaW69HUUgv4egXQ3MWA6oQYxamx1sdGNoN1bN9l7HixjycYPT+aCa1kH
zcgnqSIHKZKmL05XVqEvg++cQfANxMnp94tBrTEa08HXZKp8TWOWv1WxOuKYSPYuTihvy9qlH4Tl
nPVUiidVenpeT4kzHPU4JtvWaMJH5EDrpYC2ccZ81T5MKLiPE/Iw6KiyjnZI/fU2RkBezeYI1XMo
fnI3Tde0yo/3aNEQQzM0sLNW7nxLHYD4ZpNrUuEOVyIB1uO7tt34Qh25dZbS6F4dLusHopntqcLE
eLUJKDy2EAmSvLuRyK8vlOmZRKyT+JQEBpgcWXz4sdCfHryxV9jNmly7D0Qs23OKm1YmBPW9S65z
FQZDeYEU1q0bs+rwJ/v2zmotdZ2NKth4s52zoZHTxl+Lp50aSPrRCEkXbdW8OJpLugidcj/VmCTA
chLyzQoLi1NzwXdhbaOkVw8RdGOI0uCl7ADiRd9iG7Wcsbs5RYEP2ie66hDIPE9d058aYhovHLkY
OHk1nB1m5QhLfNx87hD7N22aBliaXPsNv1a5B7Q/L1wGvamV95U2dMO7SLhbeE8LsoLxdBE7v1uX
lOxOFTPWgdiNz60x58AN6FOq08m+GdUkXsjM1NeKgMbCksmC7ZiSrWomA+iUKvQuhGd4nhrE09GY
JvxwhrdpDDWdK3pD0EqKP5EOu2+QIZQyDyOW3tROUKUzG5FX6XjfJHm5dBcAxiV5FG3wxFyqtPqe
YhHvOHzXZ9ef4c7YYGx6p3V+Fk484UelQIijePdAkBcLJ4BtnqklLuDkVFXVnDzimav64OPRL7Ni
jytnvmO2tl8CN80PYwupsdQMe7Gnt9FV5R0heiXnNW3yPAcQR3Ym6+6viJPhb8hdM2K8xT4DGeVY
UQJ0JSJQYMxzw9fIjbk89X2pz0bZqC0UqLeQuuMlqQCbZcmKD5Et3yEIAlqM81MvIuyO2vG5W1kD
Wz+2RngdaDgXQw7ecio28XKM8yVufGun++SZz2RcpU7m0JQUdzsV6bcwBgMzTWN5HJnUdi68X8dg
k7aolN2VVbBPJ/itDvhFfDoNj8jgQz0xbVJwuBuHHQwalqOCe4zF3vICudM5AO/OyIVo3sy6dn6V
qOi7Sml88403sRdE6buZGY8YOuedYYe/fdOzT3za1haOaHUkrbuPGtgIEmbPRGXEmbVgMawZ1TPn
tflQwNtCUrfZS8fsYitvmlZ15QILodQUj2hbIkZQhLQyI7b3hK/3gdlXvONw/KMKdLonI+m8V3kQ
XdsJVJsnUn/l1bMiS4jfrCuiry4Kn4n1A7CLc7luGkutQd6InW9PpFyNalVr18H6HubfdVnqd10R
SsYiP44kHCTS01w/Em8CDaKDIniOp6bZDX1AKs+vTA41XhrDCJs/Mi+dd53rKC5jHtl4NjDoOkMD
aIEIpzqGoz8SKVMK/kLRD3yE7ZyKlRtwa3KJrPApgNrZmGX9RSzuvRzH8LulnePMP1jdgk6l/jFu
lXd18S1hGJPS/UjwOyPLiOHBwPb2WRiWfNRWs1Q0kjc5mJ736Tbm0uoYyuY64B/4LF2zefRzMz+1
ruFepV07j25XLWEZrhcaxMWdC6V3ikMc6U2tmpNjuahEmMcsQnilOhmk0UnfyfFO7Zt8wE/Af6y0
YDptOM99NRrMNlyNr26wvtDqqo1p9EruoQCQHSsYfx8iYmQQVxl5HT0/6PgXbgIdvW/blmPdaxPM
5ncMxmIbqXD6dnjC95oC650MhEZXAid4psetI7Sumv1YcgnaRnHRsiqgnPWbpf81ZVcbgWDJrnJe
AwQVtY0FWim6T/QOlBF4aVCZ3u/B6OBTqrglEteU+Zsz85s2eTOoexwY02mUAZPQopC/4naMDgXJ
3A8hND13tfdtYOw5uVPUrQ2KSF44tj+XA9mzNudGu/Kd+a5Dx3xPfY6yi1qFY91MvwrU0N8NLlUG
A4ReGewwyje7E+Su6NLLmjMS0fyXcGjDu4kvHPOY6g9RbtLWnFNeNjaUbdaqt/FwJlB7dE18r0k3
rqfuStjWL/h8ydqphL4Wg/5B5pjyuZRwp7kSI9BNunIGc8+KJJGp6AbccEvy/l6qFx8qZTQfo4QV
QfeTcU78xazCG04wxUyQSTosd3jp6A7Ic//k1COIybGqmORwioXYH5JlmftRJevIccNDP8kpfmrK
qSgOgwOPbDfLcdw3pH1/B3DrwE/p/Nok4rly4lH8gu7i0rM22F5t3ZMqGCbGOl19G6BnxJAKW22t
R4mYbinZcjpXsx1ikx61S9d5MaZvLeMncht+Y35ZUeNPu7jU6ie9PJhdBtlGAFoUwnwRzPbZZyJ9
HwrJfCmcKoZnk4tzEuJVY2ODWAVTXmQHRwZJumOEx+mY6j8/PHtgSSGFyWIKDxHopB6tlYHLpbET
ZmnCiAcc9a1n51hrLAMqUsgty4IMuGfnI1EkdKQeWU7r4rPtNQoQTkrIy8tD632A+uioSS0AB/5h
BFdgXg6mAV2JN7xn8VwBBIM7gAeXK1/hy8a6uT5NEywsQ5fvcEcU34PlVC82F4LIi0r1FLFVx5g0
dfnWV7J84/aEgTQ2K/fnLAtfQaILvfnBJGaQ7TOvSbeep90HxbeM6zlugXTTjmlWbSdurddETGN3
pLDZIo7Rx92jpKoLGJWtwLcKoJwbw62rS102BgaKMF2Om6IksVEDkeeoOST31ItBubEkEAvuaPJq
1sDxyj8RuVy5WQrNvFf8CIBRiO+xpqf0XZfbxG4YHdqh1bfbTpO6WvWGS9mNZY44v4uAzDRyrh/A
82x9JARp2/x8Pc98rl0VIaDMHebsYR74evuJ7w5PaWb39m3sOn4cJCy8pIJZ3kvc8HhSjkkIY9UQ
05PbYu4pgJ8J74KCiyVzPHpsOUz0McPqhgAY+PJkmY7ktjFe/bwL5nViBeodxUMfhiItvSdfLKbc
2DOol/Zif+mq52v17NUOAC3Kd69JggKxdtRYETfI0J7WHQ+Euc7+i7oz25IT27LsDxUx4MDhQI0a
+WCtm3nfy/2FIXdJ9H3P1+fE82ZeiQqX7rWnqrcIRQjDME6391pzsftU68iPe/x6rYUPy3DI6UTe
ElFG79w0I2zciKd2kwwNcIyGHdjGzcNe3U5mSKbcysGicQDLAkQrK8z+xpe4QTN09gRk2hOCNztq
0DUPbNqoOEXZ8ABlULFLnsiRQqg6soB0VoggBeS+18AaxKUcDHnxLbAqnNoIYeuXud9+U5tmRkM4
aZ9sgRK87or62qp1JJEiV0Aw5DR4eALTod+3pietM4nvvD4EaHicQ15VFGpBR+Q99khZX2BRJrSP
bdWNEOYo122XJU8m+3c0/sN05ebKTddFWSBCjGHnPEp91JM1sCFYmmyW1depxBSmUSpnlR4yaIEA
Hrv0OWwykrQc+HDhD8R71OwNiMMxsh6LLT8F6CzdUYap3Quf9Xbvyiog3srxxmHHnZtfu84FgWhq
nsMbP8pw2+LkDcGDiv4ICCMkxCyvHuBgNldGFft76gy8MvoMUdg07B/9s6aRE/ytMdbB7hX+rLsz
/TTZhACQQPZOqSn26aCzsQIuI27k7Hs6J/8POhiBDiI5aCLElKF1pWLh9vzB2yCj1sZ1gIn8HJQr
tXqHAEl9BYg9WSdjI49t2BC0otvsErec1Xi5ESxaUNtlq7+GcG3w3elpf281AZL5AMdlhSIbDLRw
2lQ7jHXHVN8nii3F6PEo8zBweVua0N7icq/ZrnpDlZ6hk4qvaqdxxbVJB1VQkDDYWhWjnSYo660Z
cMaohPpUAANbiY/3XXeQFQMxEWhTOeZdCb4kZJSONqdTk1q1Htoqf61lj6CUsAYsbx7YsHvquc7X
sGziV5xrwbCPCjN5wgrPKJj82HyadGoBqxaDPsV1RTe+aIbu2mH4AfXN1PBsjFBSNrVLceWgh33G
wbrWuEOVitgGdZA0El8UIc4rYfo67NdMvnkdhWc0jgzQ1m/46QJj0IM92rECr3XHtptPdFNSNlHP
UumGXbcDDsPuNQJSf0ETcyw2rmVZV5Zb8tXaRNf3fVNpNDg9zd7qhKeZiNkLch04YnjNQRei7vcZ
Jq5hr8sJ+3JdBbRXugzt1Dbvk7Fep13R59uEr9Ojv5uw37epKK/hczDnsQjDsEmzwdtxwMGs0kZ9
f1FbE1EMpWrU9AXSU/4+KiVrYuIsMZ6DD4qH2zoAIzWgl0Uhjedo7LHB5eVj3ygUtmWa0+gYNRjJ
dx9trBEKQnrQJ7S64BwD442QEfeqQw41AygFTmudNZK2rVv497gFhTjrNAOZIINNgZlosdlYo0Jw
FTvNnUtwFyauqs/ybej632sX2RCJyezp8tByDwF5jEz5jdM8SXjpyF/aCltAHqeofvOSpQ47ldXj
wBNusStqbPgSujAqaKr82VlXC1aGwE78fOVnmIUMARc5dtzU/taqOhhvAHCW/lUFac1bSYDJzYU+
dFCPGgol4ryOVTSd5R2pwvP52UxwFDXetCkrrUDeUaXVjyrX/Ib+mRY/FWapj+f9EAvvRUz2VLor
MXjJwayNqvmqA3CcnjAtsDtwjF45uPc7V20dahTlvTWjC1gF421hNG67tnMHigQVoHCT2TV1n87D
C8KxvwkDCPcCo0rXFy3whFSxUrxZU0A0HSKtCkgYVfmovk3LUDxO7ay/rUvXxNSU175ck2vbymsA
b8j0MyQ7TqcDfDDEXetn8Q7ykfGsknh690MdHPuUGxx/JWCw0J+eUa/D88ASeaf8KT8rRhD80rfp
5jS2cxazXbommaPaiMLQiw0SenXBZo5PEgXmcdqy6t7CIv0OtsDn9YF8sdeDoLyhkZ18N4qq+1FP
/gA1gdlnMyVdeRdGReSe923qnNtFaVcbbLdY8jWSwNe9743PGMbCszoqtg20+HCDqUC9DuQ1vNS6
ch/xx/kb1fAqKJxhG+IA5Pc0TB1gEKYSl90YNQeIivp1gHkKdSviBXHsPZSIpHcBwwzziLTMTkJy
s60KuC8BzW9FUAD7jdpeG3ajjrzXbsvgK+osWJjJQAXA6V0yXa3hCEcJfLWhuccxSGkdDrG6AiWO
bWhsSHEbyL2PN9YgCVn0WCT3KUkn90Go2Tp9rDkb2a8ocDnovs4SKoRfRVMDcFFufM0IIuNXAWOD
GRbU7XuPPZu6Ia0out5ddNFYpHetY8ooJX1pKL5gY/pq17mY9ba5SoPriXorSIqipreKCYk0YqMA
PiZKL72fZBL8oJnNZGd0nNiCVNejNSXlwlxXaUB2MmZtYs2t2Nqyr82OfVOY9YbI2mBVJm3Oz2rE
QChC7zC64BEjx2lf7MkAbFi21YWYJv9g5AnNMcN7BnaUsfZIDzW/MvJcbieS05/H3vjhEDNwVbTd
o5LGyFKI9nmkonVB/3S8HoogHtaaVYV3edOjoK0wzq2oeiIu9Gp5bGYgq21q7UMwWkRkJH1+YaCx
uKGYyos/9WW2Qw2mb6D78W64fojZwkP4subWXJ/9lfAOwNUAgHoE++yUXZCn46Z6GbylZq0dabzh
2qtI5QPFXO2DqcfbovGBGwtugr3qOR2v40He64OTXiAlySFS645aMZ9aZ4JnRruag/6N1Y4jBkjZ
55eTV7gHDsjJEx2HdNPEraDIlgU06j0H8p7Vu+55lLX5K84eVrF+DPJHfBbqKpyi8cUtSrGFTzin
zlTGcwa/lYpuw5Ia5hUFCzPWwwBOLoUs0B3JudRYyccMlvXO10W16bXih6ZEdwY7uUk2s0Zo/b+C
HjOQFXsAfjSXumhroYflsasRn1LFng1y4jEKKUrVIgKv6/TZH3IYfxXnKEFfWticB5AkCGna5ixn
+kkiUzFfwmMImHOjkpmaLFB5PhHB9N5LQb9NT9V11At2lr9Xlfyqkvr4WImgBO2XbrBzk4uPzdpw
gAyPO6HKNAXUISHxE/gZT3tbpw6HA5V1zh8+0/iIxv1FyEIOs+0Ipejr6MpyF4qbqrbdJk3oPjed
NVczo5xwsFBn8lohIWqqXTD07cPgwW7LDPbUqCGc6IymPyc+7J8zDWO0dRIsakwrjRZCQckUIKln
KRqpHWyI0RTbkI/m8o12M3voQlrRjzTGmErz20GmInGrUIMGrfSuXFiJu1barsHKjO4VKXue3UaU
NaD3JJN51RlF++hwygV20rCtvc0r20AHBCUFoEObdtjZo34ct3HvqXJj4NhBpMPBqHxzR2uWkGhF
zCzKoKNU5urGgxu2dFChvWsH3Rtjja5SXxZrZYPRl2Zm3w0mUQ3rmLPCWz/0rHUBGVBbsr/tnamx
uVyXvoWfP/K1iW0hJMKaGpyt25sq0A15cEK9CzZjnY0HmzRwdwUXkuoHKp/iaMR2Sd+E8/Vz1oRl
tilkrn1PMydkrzEMSiE1j8MXO4EBuA+jzmm2lmeM7wnKax3Tw9CWqxjTE571bkAYUAaTvWkKKtGc
InPE0hrVMdiRJMeXhyQFTc1pJqZwDB2gOnenmGXGmfqIOFksuoCQVT7GG2gG1Uxpx2XnpzWKudw2
zXQLw7rFmESYGWUBI3aZvtHNyBVMpOpoAWlxd+VAxEPhjvqw/xgc/5aC9CFH35Au4xDfh//9nmO1
CP2g+Y9/LV5x/z2/+pp+r5eX+n8wWdGwEC5+LkO9T/Lua/xrtuLHX/kf4h+1DWXolHoY24TY/7cS
1bD/Yt4SOgnxlkKKOOsn/ztc0f0LYarDn3EIJqhU8pfqfwhRFcQ/A++rcEyGoKX/W0JU/uKswvxp
9uGGoP1xC9K0bAcm7EKNWNcwj9FQdWtqICJ48T7Mz5mrdxihSToBRSQqzvq+a7MHrUxJTzhCljNh
pVZdiw8P8wwk9w+rNVReXNd0E1/H2YntccR4yWd3djj7tP0UxzYgCLYUmLgl42yVzr5upqoUJyRe
7x52Kr1k/N+krBHfZsXBl151tLfpbGSzXzwl1eIMt/6wVTStIVrhK8fP1z0VXY17bHade0WjXRR0
D3z6e7jSperTM6FDChvZUB4tzOuV/tTxHWL/NUGJAu3uvY+Ie4xvAuupmA3wSOXLraQgd5h8dnSs
n98KH8O8VYfDdf/hokdq0FzRg5Vv/tixm8Y6dYuu0/6SfXjwmfBBRs3G/DTq7Vu67/bBnW37EZhm
oN1Y+QtCGVGp9kwzGuhfcmnOvNn6XxaJvcNDYFMpp/Xd99L74s6wAM+i8NYBqJlrLZ3l6Lt0Rgvo
wgHOCm2gVQXrBzb7pNvaM47AJODsPJ0RBfkMK2hnbAHdTg8CM1aEWr4bsWw3TW8MN5nCrdLN0AP4
Qsbas9jF5wAR6DEaiA5nRgK9lts+dp/IsQnmgq1zTmYCX2GmK9h+XR9zD+JCYQBcSNOCBDnYAg5f
my0D/CQ7e9AkxAZ3Zje0OY4v1t/sYhDUzCX95+d+pj30gOXXpV3bj1GIiEH35Q3dNG+tlcpEzQMx
wgvDYUXNlSqdw7GW7mv57kVFxs4oNWkkTdpRzAQKYDT5V5Bi+D5HH9VjdWtrrbjsZ4BF5zY/Cndm
WtDKM67TGXRBdiL5ndzXVpsxGHY26efTMLMxcvpZd84MzBi6Do9Z7Gf7bsZpjDNYo2uG5on9Cpza
jgcHtV5/NiFxSB3Cig6H6xxpMc3UrAWRDX0OV2xOxwopbVoKHVpfSWKirKDmiIFaE4gisbPNwHql
qlfuObO6lM8KncQSkCEmgEQsjOz5rBkoEuVOeVl8UEaaMkrJ7oqGl0wM45mccSR5RmlmhUTJ2FBt
ftb5K+tpQOtySE2MMrWpW3CyGnWGxg4v6Qw9odCG87uZUSiZNY0UT0mHyWZQipiRKf4g1LGdMSpa
MRG2GIbeY/pBWYngrYhOAF6ZESzNDGPpDRtCwQegBZ31wfNC3VipGeBS0R4/GHpl7vwofukRA2LW
xU2d0iPdJjBghg8ajD6DYXh7vrqRFuOuGEhSm/Ex5gySgd9Zr7EagpkppgxpzcA/6blP7Ir9ilkq
aiFRAaYZe81giETBLu1KIDozwAb6LWSfD6oN5WUiImnYPUyoZ6AWTfU1DqrqPiXM+0itjKCrGZMj
QnK0JL7Kc++DotMb7gNt5/Lc9KvZowdsJ/vg7tgzgqfthUZ5tBBnWQ+gB3QoqB4Tjac70KBJZpCP
DPD+O2ImWKFi2yJU45iUX8oZACRs5448pBctrPHQzZAgZWnFRTCDgzQIQtOMEipgCoEKCNfOjBlK
GNIrMaOHhr6jbFzje5clYKJqRhRpGhELJHfxC34AjNiAE4FtqTeKo+PjULOVWYFgvKfIyL6lgoPk
eXiuOfMizGAhugD7ZzEmGp9IhhmilBedfmDXeeMb0RvhRjRZ6u2oxE5rrVdf4/hM9cLOhc0JRO2G
onyzLGHlyFT7izGgLotqk05BpoX0upp4ujadkSzcAsAYJxipXCw43RymggmcJLqu2AaVQUBJ0SNb
TogndOv+WQMCutX1dB1if5pN4nKVTA4S+eiG4zhUL0XBTsTdOd6x7NDa9MPaJhNkB9b3lhNejwZa
AujfYotXOb1qY6276dvQf9Y9aEGt0F5rOou0jaVz0+JewhSWIdHyvmQSRSbnOWzkAvK15Z6hpud4
KJBkT9HOCOJ2r/XqoBpwE76GioiyE/wqfyy2uj8HkY1lvvN77TiY7g8zim4k+7htVWoe0lb/q+76
xVYzeuOK5J7iaNlhuVEpop6qcqb3psPO6XC6XEc2DmYRlLBwJPa/WMdKOudwrDiu8uuPxY9KxC8B
x3xEd6l4APXi7/QE21cz9N9DCwOcq4zgDMRrcjYJTb6EdohHrAjUVrOJ5bMgwBPE5WxzmErJqmWu
4hgqjzlL+SFyVLkjfqS8cIr2cqAgeVSpyx7BuGWQ7QwcdPFahHGwUtMV/Y2IEJoYbEDZGNs5puEw
Tn020+GRXDgdtNShs1p9ZxfwbkgZDH64ndc9clgrzhKr7/cKA/4VldHXvAaCQF68gkTamwcYaD8A
USY7J3DZTCM/ce7jwrPWtMBouOBzPtccgPd1A8eJ8rcfb8jSgaswSevKd9viBtePIsUnA8zkBOmd
bGKqt6lrH1sI6ZdoB0gxQsh2mNBEnQN8GTGl48XlJEK3pYq0R44XYi1Rbe9GdNGcwiZM7is9tKZH
ygwRiDunqL9bzjhRUh8JNKrKHvca68RbTJVspdBgHt0MOkKSac1ThOD0hmoKsVnN2H+jwZOjEtYs
/zzSE/8yjWJnayNF8/vuQkGG21mpfUbJXwdNrJcHEGxw6sEJWFFwj+7b+hb3Fg+WJfuQ6GZ6AcWp
27a1NWw9HYhDxcOHz5nYFKrpgFwPAJnOSjZZHECEc9ahs36ttYmtnnMQMD8QX5/biM1iS9vZpY6G
BgttIeecGO8Yh+SkUYCr3Oi8hYG9LqmVrnrNDHY4pC8lKprQH81j3hUW8vGh3pgJpfG4TS7AgVi7
EmZY3A5H4D3F7djZCk6LjeMTMcLO9sd3TdcOHtQ9OsigaFCeNechxyYjh8ZYRCBf/Jchrs2tHHJC
bLIrxx/Q+2jjOWdhjru8yPsWAR/NtcuOPhpuF2IMdDK4x75aT7j2vbT5irND4EzotL0gVhrTwFrp
yVlKOCmGgWyDuQu4l/seUMLYBBEvMWNkF6awl7SqdfdEw2zRTb2V2ivAf3K2Bf2ES06UgFTppayw
kNyNo7xzENPbs2xvqA1zl0TWRdTGj7FLSi3WyHTrKHZcfn7ujOSHhtm1O4L/ySe5r32s1CNpSeuo
RklIXku6yfzuGxrNfmNSaFrrGn5sMyFsD7oufRKAHSZuRk1474QyPEn7OIr2MmXbvcpMIHnUVO4q
DMJok4jtijCY8Iy9pDEZMEwygWJtTOCQFGZAP9H1UAUS/GT5KAE1dYYfodhMnCWuvaD5FvTD+RA0
RIiOqb3tFSkClrmN9fYVKM193iTfwCX9QNux7fXoLMiIsi26al/BmlmNMdADUL+3nkew9FSk6YWm
28XO7Nj4th0I0rEBmKanR8sXu6AFxVwGbUj7+AP0UZsrO5bOvctvzWmgW1O6jXd+9xyYBdJ5wyif
ppGE6CC8omPKYkn/QeUOgX5m8pjlWAnGonzylThGw6YjZH2Fjaa5HaCAeoZ/aPCoHQ0ontfElPbP
aPDPJgKZ3eJNa8yHbsqQHgVGeKExkslSPRY1PxMSkaoqHwoZkm7T0DFJQ4mSPomuMplVEL0yeTYG
voVQi+XkS1Fi36jJ5/uRIMZ9TeiuDnOe/Zge2e3zo+ZwRH2Qq/gL18lQXMW8hpwtYDzKBDNTFvjk
ldFerL6jziDnFNYVvRPecmFZO7NUxOGgL2bzlmGfr8JiQ3jfG9/uSGPyMsVZtFF23V3rXew8No5N
iCxtSzKJpcemaHK2pWaj4OWyNI4qIN0pfg0DvvBaud2M6zF2wZTk+64ptXONeitYcDe9BA1mPzqx
Dn7DtgviXVS+bYo79K3cNjSkxtlImG81RqhQ0NEh+q9rKMu7zqbnJ0T3N144kCdq3Fe2Ja5ygpUL
2kngVpCD1yAB0Iq9jBVM0qiRRI/E3RGgCTMTClREqf626Z2rEEvgeW0BCMQRblyyJ0Fa1qM/ymiY
2El+Oar2lfwSe2cN02Xteix4FIQPXZTAwKdMc2hL54YlAGfc5J03fUODLi+HZ2pCnCvK/ntGwhCn
HV9fWY137PqMjX5FQnuP45stfzUAjjYvg7C+I24RQ7FobIZzYTFOwi+EuLF2pMhAUrvyrju9sb/U
I8EPHtPpRmlWvSW57y0JyUJ0TJ/vlZhq51LNrYf8wUrSp0xHj5W49g+Adfcij+9YDdFMh4SMaerg
zCrLStj6Y8J7vsKmzzhORsLB+pRFlz7Kauq5T6pP9IWb6RbEC37nLPkKx6BgGhu1TYxCfk0zL9zq
4STeJUf+jFN8E4Jt6TO51zPvmMV5stEMpjDfQcPpyyJ9Nmx3iwzaONZSYrRvC1Zhh4k1Uk/C8AlW
d+Uxzh1qjO5FIODFoGUeDoVBGrKamFSnQLtDthBsJykvk1mRLlpvUxNHRfmLhn3jqRePt4+1xk4u
q5xgjy4U741on9gYXbep7t2oaboVMjyXmfUi6JRvQBeekeUuNo7jeexKImOPqOoZnogDBDRjX+4I
bwujeNaR5E9YuLCzBoF+adqhv2LDi6x1cgpgOul4nMVuPETK7oUEGaakbL9hTkB5yDCFFlq7iXMY
My36Ajy2uZTo//bIdnx4dBPM3KggHj3DFrivULJknIaAaIso9b5oU2c+T2M9rqBda+fItGaTCeSm
CLHgCpnBBFEydQ9VNRWPGMoQpKY1okXHHmj56IoN5tgZ6DCiEfKhm8rnVEt6YuXd8EsQNRQFJmbp
ldIFNj+lj+OVXaIjJ2Aye7RLUj2HGl9WlKdo9AXg8cIh5mZka4yfplo7PjY+ATvmQgst64CITdGD
y9Wt0D1Cg3BBHZj1wodM2tGOE5525U4jqy5N6nIlPau+akyBwdHRta/EmzS3beNm68Zq5A/cZy3x
5yOcrgjDGxEo2ZnuJ5I4Yjllq5JBugJXVz6HHcD+Rp/iA4Oxu2ZACUQUtse2Djo0jCNEGPcGLSfY
VjlZXTaC4Lu+yqPXtrahHEwVqa2BiHjLau0OG+Z07nAUWIuaM31FePjWTIlNsGPPoXHiobSLag2n
YpjslEHE1ookieDWnZEpfWXj1xmM/Bz2GRktZm2/Vbifzo22do88RRS5gUIVbuEnPZs9Y+WqM81k
25YTy/iQWSl0bweM4UpzioHfWAy73jWrXdn2DvbWwdGRBvQ1uxqFVSZAGrNuZGxcOwEAx045ZCll
3hx9E0r7xcYRcVn5TbOmFZZsVBmXR8rP2qZC+HcQ2UDkSxh7O8cS0SPaoK9obsNbnCVfpUb1L7eU
hhczqA7SQ8KQuKYP4oDpihgoa/4JyfV0cf7qOQKsdlOa6WXKDgXCMyU6bzrkGBm6ZgLgy/GeTNuY
bLBGBg/w4ZoVnewNCkrjm2yVc2ST724wqk5neG6dM4mach+AGqb/Lc2XrGyhxxEnoWe0pDTfZFdJ
LU27yeqgcYExpsFR0+vwrNIs9z3X8wIKTqW9oVQOdw2+oL2N5CfYNuSvPMZRat8btemvIs1lulLd
AD7eN+8mnUpSR3kGwl7lQ1unvsByDwE7BQCDna67GYy+vLVEoZ6ZXpJnF20o4R+eutL1IQCZWJt3
Hu6pcZXMIMZIuNZhCo3kKYPSKD54jbg954ihGeMYfxAd0SzSlOg/SI9yhj4aM/7RnEGQg4MOYAVO
huNXPqMirRkaSYAq/EhrprLEeVshJZsBk0qN+Y2Pt/bOomRDTWBGUfa5hU8vDKWPDnFmVVrMCfeB
HYEflB80S3BKkC3NGXKZmLQx//22wf93GT+zZ//zkv8h+7ao98///z/IE+ovy5DCnTuY0uDFhCvw
X+QJ2/mLfzdo9jEgHEFJ6H/q/ab8S+qk8eggE0yXUjz/6R/1fvsv+lT8oaOEslgi6Q7+x/+h4eJ/
h4KXzDkl9eLff2YyzMX8fxb7NWGAnlAGYolf+6noRzpCOwa1ZeglAZrKcXymoTdc/fQY/vFx/8rl
FzyLSGnx2A+ZokhTVtUdGmDdf+Dclf/4/fV/7c/+8/YX9Ar8g7HTxh4FcSFrMg8RxOkYJSJJZQ8k
plhZJrLV3e8/7LNntWgCsxxQ1/MzezvUpoNZVqfChyTQdl5/f/1fe9z//DIzgOGn3rZyS/xO7ojz
inTCS8PorfSec5Buk67QZMMeYB1K0nQsi7vff+BnX2jR4SkcvejU/IFd4qrhCGPCa1l82iD8Q9f+
VyLDP7/R3GL66Rvh1+z1pjXlto9r1R/tEe7zuohrEVxIvPfi0mjjNl6XdUkMxEpPLKMkbgG57dlJ
X9Be/GIOWOsi7wkaL8BWmyTBut+LYejL9e8vb8xEib8bPYsGfaHSOpY15rjW97tyTWtuT4/uRxGz
36NdQxUGV+GotIu8R7BO4ZDwqowlihbQxe9v4bOfcAErSfwx7bDi8YQd9l9mlf9Qsg9Pe3zuAqSR
MxHQT2nkdhxr9UXPR5SYXRtdn3TrzmLqSZwotGuzktvYDMPvaNLyC6q+cfuHH+eTJ7NE6eRaLwti
aeU2aVRHH2auUKJDO21icxYTT4UeG+F4CX0Uz/m01Qf2uxu7yHN14u0vXl0x+AbFnYjJJrdwZI72
7CcqS0bq5vePf77Q37y7SwhP6qK6jlqfBLWkLr07laZl+2SWk0u0ikZgxC1LjGkffv9hn/0Yi6lN
RKMGSbmAEpuPyr6pQ7ZmT2nTaD9Ou/78uT9NNLWjt3o/SHrMuYF1wbeoXg1hXFd/+DXm+/ybh+WY
v17fzWNrDtjy9rlGEPSur1DIbZN+NMJNGQaWe+LHLOYT08Ko3xea2jdNS/wdnceMmObMSIZtEcJb
OW1cO4tJo8xxnptD6uwLEU8PmJED+I+2+/D73+KzZ7WYNXqOIUbPVmePPSLcJnVFg9a3xrx8pv6G
Tu/3n/LJG6UWsweFVIJlVOHsq8Si6p5OOhE7Bh300y6/2LhQQxp1Ho69b1UJLFiPBgvZYl78YWH8
7O4X00fbqRwMmW3vOxS2D02CedDCqfQnGNJnl19MHm1oZhRvImfPSTLmNxiJcF7V+sih8LTHsxjP
0DskGB6evmukZUYtBrvftorU1N+c9gHzN/tpQCsxIpbWBnsmXoZPyqnrG/rTeHNPu/xioKmxMvHf
SLUvTKsJz5rJRK4bxGmvnzbE1GKIDSGSEsLp1D6eS3iHOhUdWM4WreQfPmB+Ef9mRlKLUTb6kY9/
g5+4xKNKMKxvKnWTUg+yj34Di3A7+GLMviSpY76STEoS9O+f3Gd7Hnsx8JLB91C0YN3OEycpjoFW
e1SIpthl14j2L8LmkTURlo8wsGEmxmTF4iK0ejO/n6uW7R++/yevuD0/l59eEEwpCDFjzdunAK42
QDPU3lE4H//wLeff6W8er70YoBLxRlgKHISmPlX5djK8rtliPJiSMxxIarz26zT/gakFCRHOikxe
DUi6yImD6Rd9cWLKUH+4lc++6GKoJZVpG+MQqT1Wg37vNwa9EN90/G+//6afXX7+85+eY2tUUExB
4+79YnBeJMvPFVjq9LR5zl6sm6XpZ5GmKcwYCSeZdWuA8V61YTXWf3gNPhkG9mIg18RASDFUzp52
KN58x6oq/W2gNlyROgEgBGtKW2DomWxCswqY0eK09ecjL/en52b2WcKvXJEJ53i4w1Fb0w8cW0s7
cYpdUuwmcjjK1q6w9pTSwCfQ+ZvJzrXNST+7XIxi23P1LIIxsK+xNe2nTOGRqoroD5PEJy+VXAxO
29ADbWAvuSculISMxqBJNubitJdKLsYmx5LcMcJ8ogVb0uoNULf71p92ep/d+mLpNKj/WkNC3dxX
Y3PZjoCCtgnJZNFp741cDGfURxgkqnHaEwzuHgTA5I1nOtb+tJ91MZpNTHRFE3P1BjHSujdJTQAR
F55474vR7GSC+AnFz6o1YFtg2XTUvZV12kQnF0N5BqjovVdP+9KgeF67GcozaU273z+Z+fn+zYQu
Fwty5gFsmDBB7MEdfOdcGHc7C989IETC2U/8Bos12exwEEWx1+9NBu4duGRC1Kw8Pu28bC2GbIPY
w+onu9/nlrQPjotAE6nbidONtRiyBkYDUlmjdu/XiXUeQhC5LAhT/P3D/2RQWYsRy0rqxbFhNvsy
jzzaJhIcsgoGivynXX8xaGlAoKSfIUVFFg7HGGnYBZl5yWmDyloMWeqj6J1bSHpV6/f1PXwfJ7mW
IMeC094bazFqYwgspd+JgT1bO9FEky+jO2Z/ePE/e/aLQQvVM7boYXbbMkE+ZdatWKFQaU+89cWg
RVhjCQ9PKE9ee6lQHGHmw5982s+6GLNxMVWaVtv/uHVLlGIlO/vUW1+OVul4xDQZ3dbtKRqL+epE
5p14dXMxWlEKkKlRc3UCCrD2OtCObVtEpz32mWL9864NeyIeY6FzdUt8L5HHEHTkn1h6MhejNR7S
xAl9Lk5PO92TRgSiPLaH0/YGSwfXAKfWgxDSbWUDGG8wZn5GQQ7zSa+MuRiraVCILDf1dpuhuUG0
G35vIxh3p118MU5rRGCAmGHLpHFAQoklXzSMxSdefDFOEakCS0XDsVWlnmF9CL/WLfjp0+5c/Pq+
lPCjInbCLT4hWDl2RMBmWwl14tUX41SZONJCDQiaclvjsqY9cuMpPzmedu+LcTq0lsgsrryfjGrm
fIF2kBuNENb6tHdGLIaqgPSTtoXfQYRJUVhpKBb3RS+a95PuXyzGqgFVtsqHlJXVq5OjGwG/rONo
3J529cVgbcHFm4RntPvGNV8JQrwFSnV72qUXq+pQj1E6jgBDw0C7Ynp8GSHVnfbKiMU4hdqQKiNT
zT7qyRBsA/mQx8QVnXbji3GagXWoXKdFah02yIcihRa21E+888U4pX3bFwRLaNssGb6Fo/EsZPpf
kQy/NGf/hW6pWIxSB+mwxno97rksAmJCI2YJE2KE06ZesRinnS/bILYAULmuq3+xGuYBEuAm47Sd
hlgMVNSEQk+8vCWkvZogM6u3ICy80x67sRikWJ7JMQ2rdi+Rk6+xEXHr8Z86r5/skYzFEHUz28JF
n0Lmqhr30ql94zLRvOL5pNfRWAxRsENN1VQhr2OAfNFM+y/KCU/7SY3FGJ0sskq92VWAlcqEFTS8
JMgQT7vvxRi1emvoQ3N2LET1A+K1S2nVl6ddejFC8x6CbmP6JDt5moZp3rsIJ/3E+sAswfh5c2RA
tVaTJjSsbiR/j+oFJEly2tRiLIaoFrBPr3KeSRJkt7mf77w0OG0mNxaj0yp6JK8Uvbd4DM+qXpxb
8rQV9KOU+1OtCjJvY+cFZzs79S+cfNhnlXdaH1RfDMswaYagbbnpIn2cOoRY6umkN0RfDMnEjapi
ivkRrSB+qwb31pns0+YpfTEe27KLhxFVOPzOyHjA1i/2UQu04rQbX4xIM/OGLCIraV+ThLESxFW6
nvvltGsvRiSw5Hp2FGtbGbK7Rf7+1XLNExe2DxrBT28JL3ZZJjpLchBCewUJpG2Ii+lOGzj6YlA6
dacaS3batrTvq3zjUMU+7ZksRiTOt9Iqg7HZtw5qC5hRBTw+++G0iy/GZE+DfByRTG6NoCBXl+Y7
mbzNiW/KYr2s2laPCauutw6odsDQ76E1Vic9FeP/0nVZctRLx4VanZo3kmsPbfefnJ3Zkpw4F62f
iAgNIOAWyKSy5nKVxxui7W6LQQIhBgFPf1b+56aLY7dPcGtHkJSQtra21l7f0WfvliZ1VQj2DkXZ
mHFyP0Xy6i66iEOjgj6Z99G7hAZfIZ/FRAk2kWyk/qhEeSjBgq7u/bOXePLRp4yVv4CHB46yX8DH
BT4vtDoUWqDqe/8Dxmm/wF3NmEvf/OW5+TMuHz4emYo09t8/GkJgYgXHuEyTDLJ+AluPwzvkUB5B
493ytOUMkiTAKjmccJ+B0L6F+dWxFUr3Nia1hnNOWPIhjxoOnOos0L6EhtBjw7JboZO00EZO85gT
o17Qmw5sW3koSUH/x/sRt4HXwuD8yttlAUvRB2FTCnuUQ++9Vz+tuFEYIg3+Cbw/v8phAXwzeD32
6N36XOxYNBHzbA73Kgf7KjRjthrGWMeevlufXeDaGHY0NscV0pa1W/eIbsVj9/Kw2nk/5JNhA5qW
nM076FNgTTNZdArBm/PDsXffLU/0GiIq+hO+6Lz+Dbu7l2WIvh979G55jth44AYG/3hQiz4sxlyI
1sfm4V58NMOcWdTKtzm8JwAWcZJlnmp/HHvv3fZZbX4xWPRF5rBfgEvY+qijP6Wd11H9f69c4Pz4
/mM6D/Xg2YTww9LztUU5FPVDL9A96MA2WtNj779bpAHYk+gpCixs3jlMO/zPsBB6O/TovcRogSRR
CTjAYv3PAywELXhIs3/sqg6+Le9HR7ISllmc4cV9+lnPHjpOPfPp2Jvv1mi59KaxpBzygFW+O218
Wn24EKiyObZJh7t16gPYEU2RwpRcvJcKDeRVf+wsTsPdGkVrSo8DMx5drPHLSKqngotD11CAeb0f
coXWGQ1yiM15oVnuRWx8odJVh6S4/9dP51/5MwtnEswVZmJBtvUKwM2Bizym6IL52ftXB4TIG5eh
tHk7Gxi7zOG5d/JYdZjuxUqj9afJjzHkCI9388ruVLAcXEO75QmogZrqXto8LGSLdr31LrawBjw0
zfdSpBizhCyAqeS0m5850DWWjMfeey8vshVuJ4Tz4LMios8VtS+q6Q8d4uheWlQsvm7g9WdzgZFJ
YqjEk37V0bF4uJe8jxy+szXa1HBvU/YpXB5eJi/+eGy8d0uTwO9wbQPS57LiAKo5FCpOE/HEwYHZ
Lc+6jiEbq1esm3jVaTQJ8UFVMIQ69vL8/Qqaa7hPQwzX5xsIYSkd/EfspMduz0GDef/wCZQE4AY6
TJcu9sEsgytlM5QAOM3NoRoO4JTvf6FHHSvyJm1ysEmibyBfLjcTWuZuDg3O/vZ/JB7M4XjQ5Uqw
OBG4j068FR7Fh56+10pB+wvfkqXFvJGlC9MWhb+8gGfVsTsQupdKrc0ELqcuTB55Q9Nf/XD1zykO
3cED714sRTUj6ED0TA4j5iEDna0G2KIMzodGZy+WCkOwP8hMTD5h8NGaCtE6x8n9WIzci6VGBfXg
wFsDBE4owYfcWPNXsy7AjR57+10msFRWWAfOBJrX4WYC3MzHRdFj+/VeK6VY57QXAvph28jcrMBg
nx3sX47N+WAXbmY+g/CjnMnrItg+k66QNyAym+bgwOziDUeMD9iKzwpqRD+cwym6Og8VnegP/gB7
HxFwkQj7WjNj5Png0OEdfSx7dexeARyt9w8PG/iJi9GaPPTH10oO8HcbX4/NmF1KAK9mx5WSfR62
8bf2ingpAWI+Nih7pZFdPdzRKwSyYF7BKaQGVg9/UjH9T1v9iwONv5vrfbVAXhcxOFiIRhYJbotr
LNiwWppUapgo32izuld4312tvrkn8hGe1sEbWtzC/hkg7MG+xiEMeRrcS3Y3ddPCYwKgBBTj5dJH
xCVwju7tRyBBvSklaw9mSFeWYEgIJJYsowFq7afQTAtsvMDXXFOBW+oFxhNeVOcsXEr/UnQwWE2v
zMTgiwdlL9AWvAbGhYcLnulUNcL3A13bA7rtGMBJmgGukA2z5u23JfT94nn0hVd/HyiskEGNYfGc
gzoMKzQwbuD7RQDUSNuQwdRZrKGcbiQM++N7EbVo3CJAY77CBwhEBybsxVSD3XIC3BWoiFrNfjZb
XwZoRHc+StiqnP1UKqNhBTDH8ZqCwcrRcw4OCAW8rKjji+J09HMYsQEEHPAGpovgrz0C46x1DgVo
HSY1eOnbq6J1Fx7LQvbSGgswLxxl5i5vQGj6ZKN+Qw21jcZjE3QvrunbaoR8Pu7yGLW8BNyY+xJO
58eSv722hmDkAh/wvnztTAE4LnF1vvSkOphc7tU1tK3o5vHa5ELqYDmxoZ02WFQFTZ8dig18F5NH
3bvCK8cux/3AT2f828Ab/tSteX3GL1Yv3wVkMzk792vYgRsZQ74zDuGiABqu2c9j776Lx3PQb3ye
mMlVH29g3HU9x9UmjK6OXYHTay/4v+81nWkV+DcSKSDYn8kUuvpUwYvw2Ha4VznqxZ+AbOZdDje8
DtVO2BRKHh+b9XuFI+AYwKf38Koqhf6n8JvXAp42h4b96sn771GZcQMJXDjeO5iKHEYqt0VAjxXF
/d0XDWYosigqpzn65uF55cUwqVPAkRx78d3nhJciFwCMmVyyuk6Wpv8pavt27Nm7PbZGW/fchqTL
p3Uyj+gcrG46OHsemyp7bWMpKjLBKX7IpW38ex/nNrRVT+PXQ+/Od+9uQlfUm8QWjjsam0JRJlLj
OZIfevpe7OXgYTMEVduhE1WpW8EBlk5Eb8UxfT/It++n41C3EkKmDtOxncJbwHXIN5xp12OlYLYr
7IVALMMECjkfSlnLBdBO+AQRuOocG5tdfsO4gu/PdZXWlZbp4HoJW0ytj833veSLWrpM4DJ1ORjC
/J8SavN/Nj3pY8pPynZbBxBCbV3WjcnBGJy9SxO3FLAkeCT/4e7wN41v9OrX/e9Ag37QAlaqUZsD
J8jtm4H5aJcWYcsAYR067w0dYY+eF6sa7op9E6cwkIRdc+kFQXfs6199wf/9BvAB69pW2zYHjtH7
Dvto/gMGYvWxU/peNjPUsOb1W6pzpECP8NYGx13+wdni+oK/2Hr3qhm54NZF2K7NAQYqb6my8Gar
OndsSe+FMw5AvWgGdjznIC/BuCeK+lsgvtryWFa1l+Whf1nAgxtpPyibZZR6GuS6RJeg2J2Prbvd
TiAI33DcumYmBdDSdxpc5jBfgQMlB/+CXUjdyGTRCczanHNaNTACrp2f1I0/H9zf9+o8MWyYlgw/
sE4MavFt+oymiR+HRmcvzlOjhrHjBCdnY2HsvEj+cxuDoy++C6iy3yicjUOdz8Q/K9bcMjYcq17s
pXna84h0MG7JR38e0gagxAT9Ox+ODcquFDuCxSqpm9u8mGx0ArkcxoBBdTBV3gvG/HjpuGiJzsMA
5tt9DKSTDwLkoVffS8bgmSZlEYNfEfvwfB4saLQAM80v//306wD8ItTsdWOxa9bZUezvavN7pD5k
kPFJEdCETgLZbXss2d9ryCI4pkeCS/CNJj6apAzG+vqNSdwd24tBc3gX6zUcvvs5rhCNA/Y6jeSD
pMWxQE92cwfuD2NELN4dFSr4sVmU8reJtgc/726TahF+PbhIlyca2gK+jJ55bYGEPxYq9zIyVbV0
ImxQ12AQvRjNg3yswPj878nzm32KsPeDblBdIIVuFS7DUZXoQOSFtXJ1cGB2UX5aYSMNyzkFhQAs
nGClb/qvG0g388Hn74I8HGMKEC6syjcbfkft6EGH5ecj40L2ajIAhHFbjQ5BNK3Cai7ph2n+x4Eh
cejNSbzLmSvUEdqyuA67iQrcbQzRRYtgOjTdyV5QBuvOaYG3ssoLWaLsRBn4EM1yLFSSvaQsFlu4
BmAM5tSNdIWhKvQIsCNs6/nQIZTsJWXR7AqDzFbltBRrFklCnmESWnw49mV3q3UVFU76rvcySeUC
dheh5JExE0x/ePv/lYb+33hM9sIy4XO2CDFh6ogp0E89pe10UzVzb884iE3sHMSAr2Z9oBbYhK44
FdybEGyvr4xy+JAKtl1C31uDJAbmCxZeq9c0T7oNFpbqvodrKUC9xfa9K9ZqOrcGWWY6BfXyA66c
V4f6erxdq3I+82JyeARMKoC+1rBffysp+ltemquRxFtbwYU9w4HN3/C/1qUlgfLzsTalBzvGCnCX
B86Kbj6U0ZC9IA66xh74yaA8yYLWj3PcxPesYvLYBkviXaDpQD/ofJg052wh/wjWv8RUPh+bLrsY
g7Pmqj3hmpzDnTRRzL+wDnid/374dWv7xVTZS+KmydNyG5Ym7w3MNC522JTL4hWqh8whVZUXEQtV
HqoykL09GO3jAF66QZN7BhhWv3HqvBklP/73n/LrjQQkv/cbSbkWE86IvAGSxS8zr9g+j0Br/2Gc
rvv0r8ZplxpQIqupsVOTCzVVr1BV+zB4lctfS029P1R4fvcT13//l5aFFIDbM9M3p2HhjcjKsbc9
AHQWxfZLBYo5+8Oh+jfjtFdwLDUBUgcwuWzUQE6fGXMfjW2aPx2sfjejdtEN6gc5zYC+nmQ1Ng3Y
dQtMoGtPnSq9RQzIxoMX6PD4fD9gskRpprAK36Rl3pW2+Rlx7uD+GLH3D/fgZ4I6Q9vkFDdmI3fn
kdM/xP/ffehdrAg5pKLgB8dZI8EGvsRqCM5dFONqXshZkUPiBRLtwkaAZwMSBuhKcTUSRCu9/BL3
4bHOWdBc3w/PsMZ9Va32anMbjGdIuqOkKOmx0z/Z6/Rm+BVLPtEyr/zIP5t51VkUV4cKIyTcxQnw
C6hSoSoyOle3BMbOfieOjfleordyogYQFYDP3fxTEfdnXbH8UHTbS/RWGKFVwGgX4O+wuzDw7nq4
gx979G7FQrWIQRJVkRkglG7rYRhzL+Cvxx6+W6TgqZTzyj1MdiqHkzH2SqdW/qGjCdlL9Ejc2CIg
XpWH1WDuIKr93Mv1mPcs2Uv0pAilN7OpytXKFOzZR9id9+qY0pXszcQ8gMACX9sKGMu6z0wZ3Xuh
HU6HRn0vpSs7II7gmB9n7dzj7rbLa9sd28T3Urq1XBapJRIpNU7gW0wtSTcV/CE0/m5v2m2zM9T5
Gzr8MMuHuUugGgMyBI7CxwZlt8FuMOkZQFKp0LWk17SVpuuTwrbxMUEaEbt1FOsVPRdNEKPRqttY
EqnC3gHgXh3rgyR7Y69JtEUb9jyGWTlg480LVAB/GJn/VbN/kd7stXQAVaMVo5VlTlePg5RX6QAN
RhJmm29wSuryKog3noQ96AwngXqyS/uxCWZYWBqxwgo/Jv1pM1Syv3QYsDkvIl6FhyrwZK9kW7ye
wndjvB6XgGS9VJxcabNDM7TZsXmx2ynB4xhFRMswW2wpEEHWemrTMgAU9NjZY69ls+BIb3NhptPU
leYEALrLTOwfKnmSvZQNOVXADdfTiV59v1zQo1PbDw/pq2HO+H6bN+HsD8WIh88TzJXV4PdJdwW+
HRr4PeHZBzCorqZ2OoH0YVLe0DpBReL7sYfvVnvXRBEhvBhPMwiUCTAMaOBaAN469vTdWpfQmhLf
4+Opg7IGeBsrH1XIx0/Hnr7bNH1nDKdAs528GOV30IvlqVqDgwPD3n/Tyjra4SJ2PMFEkj23emm+
C7KFx/KUvYhtC0rXA4s8nNoWWFNYS8MRxgf549jA7Jaqike+8SgYTlW42HNQjDAA95pjYg+y1/ty
x/immnE4cadLKK7GN7RXL8defS/3nVwPy6xwvYIZ6ZY0pLFp2BxMJvYSPAB8hMd7jPqmYdfixvUn
seWxXkKyl+B54H71heITyEGVzWJXlini8bHLe/CX309HwPX8opqR+YSGfR80f9UlO9ZeTfYSmFKj
pNwZfzpVxJJkMaAHFQVkdP89Ga9v+ItNc6+CUbTpWdPx6CwKFczPgK1X+rwKpuzZtwa74H//zG9y
or0ipph54dMafwTgTl42s0Cm7QLS0LGn7w6jBqyUcRR4ugS5K4sgh0njbv372MN3y7WpEQ6gZ7Qn
s5g1rTRQmYMujm18e0VMbHwy6iCwp7kBzVeXEUvgMLwd2/n2kkTgi4XYrLOnEfy0Mx2ajxu4esc+
6V6QuJVAfXWo9ZxMVIZASy11CknqMek82SsS23AFCSgqAC3VHpiEGyA63KzHnJvIXo9Y+L6yFKzT
UzX2ZboFWqURrOWP5WJ7MeJEV5ScLfiNdd1ubwAALZ9q0v7J6/03S2kvRyw44HITxMqnAGzGlF4T
DsPon2qEv3v6bmP1KUW5eo3jsw92cTx7PzrVvh1aSHsZYkMZLQC4ALx34AUo0htksmO5DF+OPX63
TqnqeLcRG58Do1sIEetFlPeCqjY6tlb3CjAzRBOyeBOf44EmdcxuFfCoh959L/6CEVc/rgyP1uDx
bdeL+faYMpbslV8AKACuHvbxebtaHzWO+qlfRu5Y5GW7sy7gseW4rZ2fwYXrprXmmYhjboJkL/si
AdQtXGtAoiH4qVvv3m+rl2PDfZ38/6pSA6tblJa3fsbEpGnuG4W+69Lp6eOx5+9S39YA6KmmLjz7
HV3gce4P/u21Ve9PfoLXk8svNu29sKjyGuNHrhBnbbzhZiwAkX8cQiLlCX2qYXGRenPlw7gV/x+H
6+C6jn71o7tNNlxZ0c51r3BsXVy7pFRViplT02DVgS5bLI1K+k6DJwP0ZY+9HdBf24aXThlR6jMO
1jUI4mpr5vVSFqtX/MW5g+yuJdBWNwmvAW8G7JBY0983gkbmYR4KEN8vi+eDMZfYTUmvSgiPK1DW
7BgaJEKdwKdLgrjv5F/GlhqwRpAWK33hWwO752zFgT6U2drPYPECBFsvr7CQc3OVBA0YPLD5XqsF
3F8aT57w/0dS7psbahoBb3qNoiKo9ugrUBNecAi79qNhGgeZOqyjn9po/LMFwnrOBHTnPJkwQk06
z45V+bZOC6hLDeFD+1eHqmoIzqOlhLoERHZZfm0rv4l/aHDd9IxGzq0DxhduX/X65aoWuzGbXoGQ
g2nUkDpXDbTJQjROFqcNVzbsBOzuMqRFhJkWp7NwgMpmbN4CckejWcTnKpg2jd6qvltvYOPfpqEw
s3ioyVRFGam440AGih5ZWKSjLNIwwE2WXoq+hX6z7kqZjTHO+2GKCskiO7wZILJhEjERom9krvLC
D5E2IpYIPd3ia3WAEtsImV0SU0/pbNIt+9aPWmRu3Zbwx1RtKz8b2wXN42ZZJD6VPQvDRz4WnN9v
RRlNMlMbelT8c+wmCkeETYSTekCHRoTvZaoKHNtUki2W05nA1RjZmCbd1tysgi9AI0e66mTazajW
XkI0O8ZvFCTkYQUB2wdJTEbe1QZSTap1HrpYNsgU4aATAgF8WvEtu+7CAhTS2EU0bVQmjWjis2jK
Nu3E4gBGLoPVG4Dm7dZ5uCPT0JycRYx6FJ2c6rdlYbKNMB0ABjzXPACosZOlz+ASW64qw7mmjL5G
I3jFd/Gy4eBXBmRaLAj1I6rtSRwFIUMGNY6c8xQUOF6/0Cay4gyDlWa5a5mjKDuTEd5qG66Zx1mi
/4msgwAwvBQwWSNq+s6Uh54ZO4e+eQ0DTaOsLIag/o6zT6SwaLTfzdlQB93w2Ezgxr9BntXrc72G
aBOKgTgMbrfAY809BWl9+7tqVTf5mW+9zn/ssWjLU2vKlV2MpnX/ufR0RBjCWwNafBJqPzaPZBwb
+t2viyJaAWKPtcwd+K/BLQGMuftSO7EGKTzvCbrRpeM0hrVzINSPYnQSZNGmb6LvARe9+Yzu8q1M
cf2DvQt69259gI51AM2VdZ7/o6vtvF00M+v61myE0tSUWEk/ah/T/EY2bHscYwI2Peuj+imyUwgU
eVSZ8kPflMv27CB0Zx5uouEbEGVXJ2JxGdzYtj8bXK2Ud/WVV5p3Xa2KvGcxtXdTH4cMWETus6+R
YH78N3VN8YgWcu8W9zzbD0j8dVK7QGYSBkFetgBt7G4BeZi3G5gH8S8qrvw4Mwrdgi/hWqr2kcqi
ohfXVdN68vqyXm7i1RKRh8Csks+gjTbFhxKcY5OadfTgiViTeEAzgQZO+XbehsA+DGQbyYUbYdRH
kDWK7mkK4rA8k7Lpwmxc6hmx0wWRLc/QT1MLbPIsfih4ArRpgZKheyoXYhFKym5xJxF0o5UZwXXS
fNfUMDg+F3IyaDPwwlm+ldEA+KQGR1MkY+FZ8b0s49qksh2aEbzVlgJkClAqMLuD0sOYjY4RUE2H
lgGIrDZnvvIxxhtkAZEUdoYL3qLy5GATIDGH9tReLXkSGNptzWPv0Jh2Cox13xhZnQD/TLbw5QQK
QjwgXZL/FFjCIFWqkulUaBd0n9eeBwEMjrSG5VnCm22rLm5Ep+nbCj6dLZKyH8MF8X4zruuAhMY2
7RJUvOfhR0PHUX6Yyy2+A+zNYldoYFkTf1B41PVrmnGyQJMK3EeeWsfAm0UTJfDEKqZxc5pnydWa
SPC4tzu3DBKliwX8p/iGFCsSRbSzleVlAAvNSzZbVd6rCBrLstIXk5cNBHTlLFy3rf5kycbrGyBO
XZxPuvOKrHesWO85EFvPhA519YryEVubpFJqjM+wjpfjbdzgGPO4oi4Wnf2mwqY3FkXQQ3Xsl8u9
lqQGenWzdEx9Y0MPzQt2KCqHFrptoB9G0mi0BrX+OD5XC+6objpc7NaPHezuKtBkVx+YG5iLJ72z
Mb1QHg/jUzD0XvsXq5ZI3QvFB0y0ttSq/JuraMN00PBtG06djKr5jL9sqU+Bbvzho2jmsrgdZFXz
C7pRwVaeLAMZ64SYpEQGoBEv/tnglwxj86Gsg5uhq6SE0hbtKJgoYJvWt4AMr+bG1JpDwcqgaCWn
ATB2dBCOa8teWy+Obmet4k8Ra1DwhU16ULz5tFTeT0jtX68y7xtYqbD1PK42fIX8c/nZDT1xGfWw
AaZz3TY/Dbq8Pmm0YQQ3AuGZJnPcN+sNde3nxvp1Bjvk6gNONfBI2ogHIKGymw6B6mWY+poA2PA4
mwXI+AHJ2nPDcK93lqPHMldXGYOr54sI29k9qI2tflZV9RC86riPvHPZeSYtl44loEkQTAPtwKmd
wPb9ZmuGY1lUw0glHXEWfKhH9H0+lz7cFDPInIo7h3942KSSWYXcCbUF1oCJXvt2/dJYgHtTjRaf
9R6WgPyv0tol8WvxUOqGXOZh8HiOln7DLz0UWDdxGPmvG9UwgyljrPo3QrEWk5h5M+aDClLGsO+T
uK7aDFFn6B83b4pOcwTe8kSKe1N7+iM8e+encEKIB5hd8wyM9R8bKftk1UX1DWyV+t53K9zO3YAr
kZtG2NVHxjEu3ZoRG/Dxc08l2keRaG0B7AtHOA7Cq6/BPEg65/lvDKwYllXO0PZHNHPEew89THem
HqCdriEalncxH5f5J/Q1Y5XEuAbdMuKxObiLwnFb/g5b7c5yHiFdTkoY9D9F/SjKtF+80ryUCsHw
G+90kdjBM7xMdbNOcFQppK+6pLGhkbcbo6PNoDkap9wNQj84jWTwZzuGzxz8dZq1NZUaQ1WiLV3F
Xl88M2OK5QxhZNt+gGZtrF9hQCDuS1IVc677FdBs4HeJyeyCm/OLD6sc8N4n5ljCl74vv0ytleRb
VfL5qeasfzagdZeJgwX7MOMSYlvEj45WPX0dQUz0vnBchXmffYFICtumcQzQResrEaxpWNmZpdKA
QHtbVptN+34KUe8W01Sk4RbM52ic6jrHOWEzDw6ilecYm21ok9lpSK1k8Mhi3aYraOgnW0CWh/g9
JV49FZAfl1PK7BaeFhFXl1VXQMO3XzWQX0m4VO7ioKOru/Yz1HhruvLOB/nbbwTMTRxwCbaLFbYv
NHRFdUFg0jatmVS+QWY/GLD65pjeV+3orVlpS3ITOOhv1wKXon4rxhNF32+qlO2TigcwX7Ci/Yis
95togqeJAsxARyxRf70qsTVbkH+KL7KKH2Yep11PsTIoJXnZKMDTt7rG7ZFH/FeqXX/BPVNjE1or
nje+idMJrX7PA1HRrVeHrU2J7B5xzhjnnKkwEDO+GdH9oyn7Ek4ZFFawZxPXqnvg2jgPewVcCu5i
ASJ23fXjcg5o5c9PtCUWhs64WY8BuG5deZ4V0EvPPSv5l2gANigb/AK1pajyRvG4tqYIz8TWjj3h
QpO3H4ZRbE+BrxTNjeo6b0mGa/mi9RFxIf2HBjLKZ2pwNtlaGd8VCJlmSSPfl88rpE9eugis3g/D
5np4e6CvmrkUNplFk4YxrcxTM6CGicGTqj/xFX3b6oxeXHqKCt62mSUFMymtSkUf/MlcScFiuCbX
EaS7pUzjaA5Ypqee0AkPQc94q8fwVEcK1lzJptEi+GbQyss/yUF097adkNanpay9lNawHsTUjZY5
CZ1AkGAT/ClupHAGSWW4EJwF5YibXFiSWAfGEve98VLhZcjL1GFhpiwQfdas5dTmzYL95GtArJvP
LGwUBQPHwlyP+hWPsjVU5Q9guWUycLqdp2havrRtUTIceYKiHh4nqPUQ8SxS+uqWV8bh7r9Yn6L1
Ct7d7MbvhihqyCkCOWlB+oZUN7Obz4NPTs2evDSiDca3SRV0/tDaiaa4m+vZt1UVbk6DpfIy05Qf
42Waktl4/6wN2ok63PQkdqnLm3I0MEfx0dePZI+n2zbGJglxIO8h+21eR0vYDWuYy5duik9Oh/yu
4XH8WSGhSpe1/i5hZP1EUdJ6LikTEpiC8TVw823XYWe4jZxc/6ampp/6NojKG1aVaC/Y6mGLH3qP
2Wfi4D8M+/vgAc6hUxKJFU4kE9lypC39J4mSk32ePQOB+biE6eRBclF4wacoaodk7aIHXEPCYwBQ
XG6Tgcg7hLj5stqIfUR0l6eG1aJJtF5GiGMAO2GB81LpQIDIGiwdjM/kEDOK6qaaQnnCxAAwTMj1
dhPR31EkR7DVff9WkAYTjiubVkS8qMDqj3RTy1MkTP0iiRmgdJpU0/TJQqrYDYnE+W09rwAWrjdi
ZvKTAET9dqzXKM5qsNdTvU3bcm5tHdyuEOT6H50Xha9SOQ7QABvb0LspdDg7lRRYKxGMH9aS/F2N
xTp+DAIh1mSu9BJBnExntwJwDzOdi1qXDUZAkaWrASu67wfMsqXiXZ1JMVPvdqY++qzRse/IrQV/
PX4cvGUYzzOcK8inTSgm0nj15/Fu8k0gv+EspntAM5jHbkxlKv++XmYFvrBsZ4RWamz0iU/KkKee
T9ycYN6xtvDzGUR56bw5Vl89rExA2IK1CqqMDHU5JlNQ4XAVj1NYpVYh63ZJwT3OVbIG61T9WKKA
9/fz0s3bd2DWHBL8cowC7N4KCzkwSY1erPoEX6iC5TZSVf2yUFSzTl3rc30eQwS+DGd0GV76q6D0
1Iea8Sf0K9XBHRThnGY0XoL4QtGRtvyssIvqp2kYI0PSNZZzeTv0Aycigc1MhPxvq5laX1DsCRnq
OhAhb3fDoAZEorINkUMZjaX/2qD84r42QRNf/A6XvnzQLvxKB9543zQkAyj8LF0A7iauVcoUswOZ
f1JMcwMCjJ2WbNbSRp8FXCrGT5ErSfRlGPqY1VkQ9h6SlaINvPlVuK1eZOIxFnJkOYXVaVxwxR6H
LVrWnz4MLNTftkKj4CmqAa/8sKpyiWGhEXT2GdTyoFlO7Qy/4jyuPNY9C6xPxGDC7TVBAB4pRPm7
bOEYcVNzUrob3pQN0Zm/2cV2iRJCSIANOpyocXyp+3RFkorEGnnP6F7qESmiy+NGNvaTGrxuPne1
N8aXYYinAF9si53NeqaW+VsTB+gnFWUTD99G1/Tz2UiivTRuJnpX9bIQaQ9px3i/1rUv8UnCCu2t
A+6NUmvmHiesXsBk6NO0+XEE74m+uO8k63NXLNGHnrN1HJIx2DbztCqlEgtCbIJ+OzlxEPOiujuv
LkL6IgHVnS4bH1ByKOMpTIbRIX9Oxml0w0tI3f9h7ryWI0eyNP0qZXWPWgccDmE2PWYLIILBYARF
UqS4gTEzmdCAQ4un3y+yena6OFNdO321VnXDJBkM4eKc//zCTX9MhPV4u60QIo2cGTuvJkh6UlMO
m1OpryvZjFkeyMbw4yMB47Zjh3255QbN1SqMq2VjBV+5ljLd48DNkr/6W5ZGa43xyV1j9d0uM9pt
hCVgxMY1zZocQgEyzqnoDW0cYhgmn+U0QHmc5jTR1356uZ54twYTv+KmyULuQF29KIZSYp+naT1E
2lDZvJsWpDnAGAbSxc1NzezWy2cBBJStxS3KhvG6jDOnZkfG47ERQHdn30oG65p6u/zi5Wkz39bF
3B+H1q3LNPLWdQmV4uAAXEziLxi50IwkFadplnfFeRiEjzgCE6/5unS9NNTbStIOeiZxyNxOlud2
kH157uKxvxm1bvJXq1u8Ytd4RfcEjCJ3lSGpwng+jne9bq7dheVizy8Ke523znKECFIMZTIWMYVO
UM5utZcEnY9hS6/ahB6j+omwR29hXsG52VOOdktYjmAgIdZL/hKi4VqTwExZvO1aWGWooX5BOscx
xzo3fj0AGA7G5ldHd55U+mmZp3Y7bTaX3TPGNY11qpxszPpwkJPObhoPYhimgMsSCSdvRtLK7TuL
5Pdoatwlx5IjJrC5pqhwH8xUAsfEPX1+4BDmeNzy2FhgtLblFhUM0akS4gFZ3Le4Jmzm2iqAEIMY
2xPvrRmA1bjKaFwIm1wEHIpt4Hg7G57fDI+M26zuNGNkQN07k1J6a494NIWe1+n5rmIa+tXe6Gy/
1Ika0o9pk6CWKwatS4iAlf1UWT7dDZm9NAEFISlgQIRBcvZN+mOagXqAMff7oh9XM+CMWOIs2MCi
VVS4TpqWN+vsApwECMzML12vaxk2QCvT3aqTbX4QujXcT3Pc1uPdOGV+dvRSn5ZmV41xkV1PSbqY
KeetpX4UMzXtl2JN5mrabb7GJrto2u2ZyUEF+20CYqqWYOGK7w5L3s/sbKt9sWQq9wx5zBvcFbhI
PIXHeVDPzug+sx/mcuenQ0rT4pn1cpq9sS4+zxVoTEAPO9pn07Cc+k3nvl9ERRN31pNhbdV0uwov
n27jhoi3Bw9I1foJJI23upey/qHq3ncPi5mUIrRtnLJPXGQJl3WyKGuOYsddPB0SkgUxN9xM2C+P
E7ZG4uhg0SRuWFhucRwdaWsy+8RSn30NwBo4Ws4Yneu0exNKZumttcU1hKJYFPUBx3nDukfw6DpN
SHzTNjO4qVe9J3hx7vZQ1HQVMg5R49d6rnqDZMNt8K6NEgjkkyirlgbCoXKMzM7XOb0L9Wx1OwL8
FSHKhaEfA9x8TOtGOJaialeDUR8yCBLT19la/Z5X5cTD1Zxk3hx1SutiV0rptZFFlMxQBG1Xreme
QqqkI7DxHoM1WV5yvYg5a6I8zfzlGA9Q3kMEHomvIiwURI8helwxiGaG2SRHZ1rkxtE8aPvAOdkw
Zm+5wgIAVLMIUHpuedRW9Vju7WU02zc3U0VpUCKZ9iAJqsUG54cuqhIhVsFoa+jDqeI6tEOj7Pwr
x9LWulwXpie9l7EjguV0WXOL5oVndm6HubnI5k65Wbl8NHg1vhGkNHvNuL/YUFPfT9422bfjpTW5
iY2mWLhjILpuQb7GSXK3VmZPTdaN0hETMyVwJjdkSKLmIRB95dffspUjG1Le6lbirRsmo92PuNJS
F7LN6f2JmWm6Y+83o3en0nxKuBG9fPtepIwRvuT53BR7O7Frgz641bIm5djpsgebqoarwfJdW+01
R3v7lmpbzV4w4O2+3s6uPXpPJphaRm4LwP3w1ceHtXjRxtgY903CpOZh8vO2R/O+eqUVulOLITF6
N92V12nFwIpFYmu571zqO2dHAOLY3iDdS9Qcbgx/mgonx87N3EgoZ/BuZs0I6EQR4TmnYrTt/rEu
86I7uomcm2tjJIX8ixSC9typFwe5TFMZY1C61mycGoG9zoMx9mP2ydgIFAx9CoB6t46V191m/YCE
pFLCnZ62Ei5i6Ime6UwmyxqToi4xhm+e0+v4SYINhVZNMEE+bUdjIxi7iySmfuX1rBO5BpQZ+Raa
7jKMh7WpfXnogMfnq7JwNvFipoNSx6xghBdqUTG53yEEFh29XQ1CD27fL8rYt51ljaF0qtwI2HNn
R/cXKKpWGCzshQknut1nhsmgxqmZzaxBSTaaF6ztolXUpa6yD8My+ttB24sharzYrHn0g0ImhJzR
fJn5SZld37+oHjv0Nzexx+okALXdfanS0X+cZ2YqUZkA7yErhEl2n9V16dzESVkXj7PHG3OzWl7R
H8VIFg5ABdRyssLXTd3no1slxyXv/OKZehYUCcTQWbMWRMGrgJptzNUyEY5sZm2EuEc4q44Y4Lme
vy/g8V28h93P2PeJ3gx9H/fHalcxw+nHa7eaO97Ywc11d790vGkMO1kJxIVbrr8+St52ZEu+Sovt
mbEHwNbETt772+ae6BUc48YyYhDEwBHYzlmX+ZtnXYnccfRVkbutOm1lg2TatNZm+Dxnow90V4yY
T+wHEqbXNDBnMFiGkxZsKdH23oS7XVf1X6rJ9qz7BoeQ3tpfPFpNWrdFEZvudZs/5aFfzXMRrVV3
iYIbeudWdbFdX9tIcOdDW+tRRsm06vpk9RjMBEtcCPPa3rSSJ6M3TWPPWHHIotJLfOpq3fYaZExW
mXxdXJLZb+ItyZcPAMr2AFKext32XdZKJl910YjyWkjUidcim9f2jNC/G55KXKTT56ZW9nIybaNf
f6ytyvUpm8bK3W2j8sA+fMbTATO6kXFI1vfw89rBPo+i6udwWMn6vO54Cnk0bpZVhNDZHcbctn1h
xE7e3oeMfFtOhPk+i7lI+nM3bGZ9dEmqoyIA8Y6RJ/jDStp679r5V0ATA+RJeYbuQQcpwcK+Zp1X
O+ZIBUADR+ilj5kvlYhvdJMMV8MwO7aJ13YoHLS6vHe+pk1PAkBb/653p9LAISBzs+/j5Wb87o7g
bMi/VXLdNj5FiOCkKx9l11nDGNoJyH0XjKWNB8MsiXZygUJFJC1lQIiRSRvfWqk7zHvOT9wLp7LO
prchX/Ryaja3Uh+pAhx7CfI2H48rWOTy0XMrPd1xXSfy0FOnBBU+KW1AfE+yRLUEm+eyZeR4T1Xs
u8c+RRtwy1SjQqJOYMFG694WdOWKqElbDa/jaLRegFbHmoEzdQFg0bXpB4gNZhJNEzHKH3K4iFyI
pGLgtuhPXuy/uBqtrQ5rwQQKhCvu2mYIMiR0dtB4TP5lyLS6G99olBPgMBpSMbzSjW2ZETgD3Ic8
UByvwxYkZYM+I8BWXs/JfkHQSZxPvdhO+hlNNKB0MM7EzrRXFb1Glodzi+P3fKQRXpQZdTKFfBH9
axyXd3QrZ7Xrqqn7cif8T7n95Ez/GhXqvSOMKuW09PTmO5l98Oh5MvUvSk/e+8E0uL35cea6e24p
QavqT+Lcc1j+VaT8nxg9ifd5bTTc1gCTi7rbYBO0aZMNN9VsNHio9bBagMOmHDt912+t+6UHIAqJ
wTVECCpLz/HPP5YL8eq/Yem8N49JFjC2zOjcfUMKaBlliEHOkO7akHKJiR3TNu8vFPp/QkIy33Ge
u7Zfe1tKZ4+QvnUfh7WJx0gnlJmorunEQMBTo6QoXNb6L9TFf0JOfO9jlcOr4jC31N7xyLIYsGvZ
tSBaf/GC/uzR37G2NEl4vZv6CsZF9bXozJfZ0/Ff0Kz/7LHf0SqpkttKJ7HaM+aiXu/W62ws5b/4
4O+YWYNpDnUzOmoP0rWD8Ai8aoJv/PMF9WfP/N0+jxdmGMrPnH0ijJ4rdYrpu7l8/6VHf+/pYxVa
wqrhfaFTw9N28Eln3JrHf/7gf7JC31v6OB2DGr3kLJfU9a3vfZ1Vcyic1SKPx7MqHegRFvMBcZDS
/1KsHZpTtuU/MAtTL5ldvE7UnhhR9dFuu/42N0Fn/vkL+rm3/pvd/d7cx81X6UxrYu8rz0/Bufx6
nYFw+e9tNQfnxabw5V9q26ydq0znT/mWPZmsNHWI+2xMaRWSdEeq4fdlkqm2gsGlIvr92f2vP8SQ
9v/+b3z9rdFrlyXp8O7Lf39qKv7/t8vv/N+f+eNv/PvVW3P7Wr3173/oD7/D4/7970avw+sfvthR
Fg/rw/jWrR/e+rEcfj5+8tZcfvL/9Zu/vP18lKdVv/3t129gusPl0fCQq3/9+7euv//tV+sidPlf
//j4f//m5QX87dfHVyaMv7xk9Tce7ZfX+vsvQ/r2y1X3Vr9CkXrr/8tDvb32w99+NRzzN9NUyhXC
8aTy5UUPPb/9x7dsR4AA+46DFhAvk19/qQkRTf/2qyl/I5/Lozz1peVj/v3rL30z/vyO9Zui33V8
X9rCswQM6/94zve/r57fPybeo79//Y9hsj+ND/9zkSnlWzQErukoWzLvU+8J/jFlnkejVaAxrx0E
OVXtZIHjT30Tar8n5QsjcevZLqR8yVe/TgNr7r37aSj7Z0ElLKDIJOjSrXhvq67FaDpW+adLqBcV
C54tOluHNAS0SZ48B5pgNcvxcR2aat2NruUd8t76CxnEzyDZd6+IatG3hPJNSq73SYWZb7gUu3UR
XSrqKFm96p70TGhAOUN9tfZ9EPe9+9T7gx2JtSnPzADthxFvd7wbmTb3cphC3DLuSVWaj2XeWOGY
ms8kN6ldvPXrYai7v6om/nh4/fwUbNsxWQiukjZt9B9PFOZAQhlrQQMDNrcf5m3ZAau9zFtN7V5x
zA8xHcE/LN//5qN/V8H8/kcVi9IEUpCO+T4MhA/Jl41HwU//ZD0TOv2iZ5iw5mgxF3fBRh2IiQwX
nNB23Gyvx9r/C2OPn4XKu88KHpxnmZdF6HvvbTmBRObVnXgKGt7pzpHQTFaOtU+LKceQZtk9i97r
onRxtivTyI1dsVoLg6+B+FZnTW/SzJRIRopvmhIsyCV11j9/k36S8t89Q8djbzqO50k+nndn/ebW
RjXWLm+SfMmm84irZ8d8fRrgCdUjIFpDhPSd04Omi+VoVc6plN+lg/e4UYVFrKKVLKGkuir5chs9
eoY6kv7n1csDw/6oFzdoe5pP/7Eb7b+4QP5YHf78fB0P1qJnuZaLJuDdU4dpiB+o5aBkMhozgI2K
53ftpgxuYGVMiOX+oqR6p8m+/EFHsnxBNBVaFKzc361iNdmwbkwsTi0DU3evvBGrzq8a+CO7siri
szXKr+OAMbsom3nnFRsT7Jn2sTdxO/d6B0/8eCr/4mn917eBZ+X6SilCxvDRf1fCjr7Xlcxh+ASx
qg83O7XCBie0A2cs1HFAq+jnkvkf3Yx3+q1m5P72Npxf9fu77w/X5d0EbDh2b7/wg/0v+7H+/jpw
Mb3/nf8P70v5Dzvpchv/4bb83z+S9LUG2Xv9wx3L7/x+Lbr2b54H3ZnsBm5HS14Ej7/fio74jQEb
7FXT92xcEi878u+XovR+s33B6Ahs5PeL9O93ouX/JgmF9DwPKPj3b/0P7kRT/VTk/eeudziJlKs8
bg8Xrov7XzKvRmZ2vTKMeGfWc34ypPe2ppB2xDafbLotjqb52A55ekRHlRyNKf1cMO3ZQ3RBcLpa
O7PrmjOM8ktKYUzNbmBMODKMJ+shbGIB6kUmjX8/Apsmu34CPUEKm8zlfZGrfmL+aqtW8CiQ5+Ef
5UvRWN9Ur+3uu1LdcrMtY2981L7VJB8xMas+TYM7nQfb/eqO5vhQ1hXjN9Pvyzrw0mqGN8vcLBkd
/7p1/GiyiYCEGZd4D6m9UsAEzSJqKF9N4jOLmZvOD8rBm4eT72XedsjsKhwbXUbS0+NRewrUuyvN
45QC6CgIvOFgZPcgMSJSMaQ0kbW3lcFLN1p5k8bjl7Vjp42VbRG+ywz6aE8VvMQ6K4MtMd0Ib7c8
QgPhYI8EboUHHOoTeQOlLAfYBQXcM0KskRyIeGxChOZmtZti1bz0jF7r1Yr63mxClCeJEUDz0gHU
2upkOtkQIlVZdl3lR32blM5dNXgAO5X5YzTWcw7I9kjHdgvbrE9uuUHWCgjG7V46OPgKqt655yHH
wCFiwrwmZ5G/u4o0vYNmg1GcXaYUvutkQ3Vv4ajsOyv1zWBhfAXbiZSkMUx79WKQvYK4I0kgE0gB
rX/J47C2rNnbN6Na55d1NdNHaFzDTZfOLy0ExwJOnl3tTS3y/ShsfaN42+5FrhFlbMCY+r6px2G3
mq0VlRz+UcJFbU79a9FMoEhmL67UVgaENRX9Pi1hMTIYh6pbQmSwPGVihsEYCcoNxN9As2Sm4zyo
9D7xklQwtUF8eA2Na312QUadaM30LTTSQzzkxyaZt3TvJmDaEI1L1DkpbLAWEJfScITrS5nlzec4
Lq8xk6DrSO1m1g9llW7pUTPYxh9Jeoy/FBPhLlK59LrQNgitK7seimqpYAtsKZTT3s0IyU6ux2WO
v/jWlIRZijBj6vDsijbyJdjWebjYYntcSlV1gbHMIhrL8cmMN/cuH6ekCDg0mu+LdrI9kAiNkFnb
d9JbLhqeOjS1czOjT4wG7Yl9bS9t0GXrl2yqftQyu9Jmc0z0cIKtHVWF/9Up5LIvtDtgxeKfXDOL
X+w5jSEp5HovdIKuSdVD0bOPgCui3GmYvjXTYlRvFptpz5pel+NY5FDvtq04Oqqu92lR14/2tq0Z
PMlxPG+LxuUl5egpjlixLveukHkGyXKC9iDzetqYUoIjLYktogV61tGwRAWdzIWTNInTZWTGIFob
6xEYkonCnN80su5b/Ep9eKwYWTCUzZxJyf3c2G4IM6PF3K5BiePBY4So7wrsJJd8615FaxCwIm2/
p3bpF2ntsGFTxxEO3oMYyx6mHJDXOYHZADdGrPW9NV40YWioU+MKVp75FQFLUuxdQqBQhbmNq0KH
LBcmYuhmMfT7seWrwzm3wqSu5BJs2HU/GGuSyqA1yh/+bOcIKiCoXk34NAZjenGiNWA+IlJCMLMz
6jT7AHrx6i+Ff2xt5kw9Ao0Q+UcRGomUT0WZzkfXmPor0VvyCvfsLspND0ZZ02Z1sTOIEbhmKuGL
Q+vrL/Zm9EcfWt6Nq1c8F11Y90gHljK/GnSs4Ip20KD2GFL6HH0DtGqrAuuJdQcFdZ5fh1JboeyH
BP/Ki1QsK3dNQ7Y26qhmujF0N3Z7g7E9XhNO0m2BKs3t2DDTuc2R83zK3X42w84nKHa8GBsmWXfA
sexJwgJNo0U9GTgLl5BakgudaOmeE9u6KzWsV2PyDk7eenWQLt4Vlf0nzlcmk5k7nXxGfjaWj/0B
DtHZxT1VMC8WVL1BqsVirAjtktiLUL3Dll0woA16IOoBl1XyZ9zuxjDmO+WnbRd4OYqPcLWtLAth
ItgObLPMeSiMSh9ln9WfpyJPn7fRdrygtazP0m+JGOxKNAN6Rmunn1nl8Hsm9wEBCVIg034AwllF
sKXtOfbVW74W3y13VnBPDeExh47FbZkzQgr8BEiX47vZdGgx4VQg37I+5J79gSvKOyJkcqMusZfz
hWXzRO3LpMH2qh1tQXuCPEJu4FbW3Dpxh/AvH63ttdFdNA0UxpSgkdJbjgau5srNqv44wzEJrOzi
dmdaFfSFaYpgX0vkFja0ukAbmxOVMQZqlZ93dJXzqbHkWSz6A07t27CfmYFywmZOHH9sa+HD/s8r
C/0E0r3YgH63KR+lk5EcIMoUOjAyc/yy0Yg/DZlnXGeDVd9tFyVUmBuEtCLmyLosZGpWbqHT1U/E
pJARWSL753Ksi755MEyYp7mQhQzjpO1RUHCNvcJ8rqqwGiQJoXYGtwEyECqmLHeqPmAW+m1y2bh7
G9fLOvScFoLh6EFxrR1GuCqn0phM2R6HIbulvOZi2dBsBi7jZqANcYK9lu/knJ4WzzX8QKVQB/Nc
1cw13H74XLjwkEJhW6a37/24unfWUWI6V4ryPBSVM9wIs1+gLC/6BGg+fXYhpVknsPNbsyvy+/5i
CgYNJMqJNYaCEGXMYEqkTMjIGBa3eJ9khVgCxyRpKr4Q+EEGZLGTKBwChrzJZfSYH61e+k9yXBYV
egkwJO4X9T7nqiQlbclObSo/4FzpjchDq7TdJYz/71MYWck+iylXg7icy68wHaC8e46ZW0G26W4I
M2yHNGwmlFVR5le8jsKyuyJyMGXSV8MCuz7EUNseiN1K6+SJ+Zf7VtbTQ5wjOw0tObjrta2prCI+
wQGh3brq5sXW6A3CfOmbbu9XnosAZxZnwr3cCrp6Pce3qfQELNeLL1GgUQgtgYekBlIQ8w/nkHeZ
gVvtmBnzfumcvr2abGP+kZtuDS+jM16yqmEszlI6GL2w9tALkwXRBZTDfa8a526y2LSeLOi98+S0
No137HM9MCadPnZp2iH1hWKzcpjC/Df9No4wbbdxLqmqqIAfEJS5ztkoTj5eVGf6I1q3OAlXRyxm
ZNvivjfjU90gzdGNiqGkW9PeiD0jjWrYjwukmtEQUZJWog6WKh1CqL8MsqdFJYzrum27drwmO855
iqOmF7eHYbTmvRJseTMr38rMdsgwkNYtWmP3HGP73sJ3S/omMGpt3Qqu0q/KNbsdRjr9GdK+FzpI
GnIXnnC6VApClrMmR4SAN6owrSs+ZYp2WdnnVar0CiXxYweFmIEgesVjZjTLLs+7ZytxupAqNv22
pesBvVUdCSZdLy5i6jSYco8G2IpnyEGN+YMPVh+SMneu/NmAndwvTMLwiPaoweOP8L2XXWFI/0vb
moyyMFHIjsk0e/MzJ7c3HiGgWMcV+sPuIsh+TrmnMVyA4+xEiMXmr5MhsmdMGKovzDgZpJPxc0V7
DXUt0dK49htZvqayKMJBrB3AXm/qb1tTm/nONtUP+Ewa9l7eHgtjhB6xJl2mr7ZFreVplC4nZY6S
eMNlJy8/bctUfS+lO60IFnO7vKrncfOvGTQbOzM2TGwDtzFD49CMxZPpbERLwKjh50DosTCbZ7Ov
CLtbnOTsWZtS51TZY7JrijqD4pEn9W7ykf+Ga93a9a3dJe0SAkfCNE4dFH7x7KHF4ucm+ejkmkPD
Nav6reZghOOf+LO0grW02i2Q/mCtV5btYLEOwyqsDa7n0IjnHFrU4nzNMX29L9ML+g6Ljz+JOayT
10j+iqzbIO/1Sn/pSpfyGtz/moMAxJSYXj2+bjUzmsOYJWtx6resCUYIJpAzUOG5HSFoD6XIlu+F
exEUEAJGFbpCu3oabIW3bTG6Su90W3Lvrst6rlp4F09cIxUcG5F08c5oykc+Vrchs3Cytt1SwWtn
FLxm67KLu6H/3hJdBvNp1nc+uZWuTKtn0a39J0eZTRkaSJM/4njHwZ53ZTtzTfTdnUaVfxPHmfqK
nYZ00b4N9ufJLuthl85TovZF1dbDvuqpp6quu+8al00sU/81K+mOQurhh2VrscpYnQFaQsKJEk2j
SvxA1gWCgVzFFmWnb0xqB8+rSAPd6MzYE4yYQ/cQfPRXF/JCGHOpwiwcijw5oICXTmhtg3NJsoZF
hXuj74SJMRf2fqBpdL4sU9/au6KE5RIJPdgvsVGhv2nLFbrKatXVGoDpqYeqaLjaUNNn4ylLE4IJ
pyFxGM5ll41aVdUPfDmdct9ApnimgIHm0NvTpUoisbGepvo2rpLm60LALnI0IxMfHQNSXg4HpPZP
wi6a+8LXqsQcM64p4mSzr00hp32MADs/k/MEqzofcpN7v9eO+OT7JaI4bWrjXGaJc5iaKb7tYBsk
sLqz5hlvwzXbr8kwPaAUGb52jimg58r4R1/DvS7MlREazOKa1bJQzJadlnelmCe9XxgIQhgwXY0C
B/3MrVhkO39Qs13C0VPQXzXeAVMUN2LwdkMW1/l59OEOUZK61JBt2jckmY0ezZGczNXepV7sJTvc
y+x4P7br+HHRuvtwMVt3sHaZs4OcOAM+NX4s4mNNY9dT1ntlE6VWDyM4V9bZhRD2wS6mY5kIPIo1
RU3gtIt1P/l6StgD69hfpYqiIFiJgVvOtR/D+t3kICKTad5HRARLdfQnDDGue1MIat50hYWLbiA5
eb5PDzR3C1QdSmrTW6ONCPFHr1zRFS6t5dDw2dnawPSanfnamISL/toCATynGz3afZ+QUBYZJP11
x5Fm61tSd3OzL1LBSMPKuMl61PuffTsujGAYDedmyT1rB9WdqqYrc+MBkTck98UzHC7C9YODmBH1
kMii2JYFlVBm31pu7lwDxPT3uEC3gWfUUPQNp/7kyjE5UYF41z7tymNnyvRLmUCAHLwSJxFJj85V
KuO8YsFNRG55DbTn0LMW1EdWZZ0mbQqqnIoAE6uGMOav211m8zmkS3Y7pEhdL0SeKOY4iJYacf+t
K3N7OFimYa6PJTr1H6lccsRCLXqRg58bxSHJWmDiBscRk5ar9ruodhKnvveGbIN8ilJSDQlTxaX2
vxo40KFkoc4vvoDz6lPXsu/uXHjt1WHODMikgcDU3469nZAz1r1295jr5hGd/sfcV9+NMRYf59Jl
T5rt09LAHhNGd18rHkqUD7NIDniq8MLjfL3DMWd41FTageGqc6yrgyJQpKXYfRlwIs9rdWyn6is1
66uRtw9+rz9AFXvDyOBkjQKfC7hOkMherdTIIhtL6yTePiDQ8wl8LF9hqqJFddVHQ7IbJ9Xcd17z
4JnVZ9XZjyh37ubSVqgXYiwLBOQoJ23uqqW/A7i5mX0WWWdurxD9P8NYFJEH2xXzFrhWy2IOKN/U
t9YprO+lWdIUDH5Kr5G8ElGPHqY4GZB8g/IyYStduPsjNLmBARyYEdo2zxjWoKCjDsy+jMMK6ThG
P0+kEbTAMBSdrHYyN1gl5mR9IGv5petpiFS/BauD7q8XBHMkWdF314amzTmIHBuIjNVUzurZr/XW
YvpAGiA0eIcY1udik+1ObN2J+/k2xuIl8AncIyNhuUMqdUg30ter9NyY9fVcO0hYgD1Kxbll0lKo
tYliLDt0K/rr2ZhkFFv53hXLDer/W0kJHxe5E2zOZATF5oT49p9mx6jOtc4FhUFzJ6aSssQZPpfw
i/codsZ90Wb+tZVDcPcXfUe91YcGkADhMTPkdA/jh2F49lf3vjP95k7L5NTQSAnOp2Bx/aV9bgf1
wyqhfnOwecd5ossFs2lvjKLdbk1nuaXUsoLGdQ+M44DRyNfKnfgtqW0VZPH2ygjts4lVyG4ui+sm
M7ITDOh71E9X82Ldoki3P8gSRatQaxdoMfrHmtWMGQC0bHSqE2xxACqXpGfI95W+sfo2u7ZxgvFT
Y681T5DbP6BuPaZUq2G8GRcRpnu1lOUtya3LtZPmHxpFXC89ZMzia7NTY6he7uTlM49pUSHCf42X
Ae6YTR+4ZrybFzFvVGFwESDmGUjLqO8YpD1uFaYfyAzXOx+22Nfe9q6dJH4Z5fYla8YjnnIugWkr
thFce7KRH0yKd7Hp7LBOeXZFtvFOalMdctM2T6lpo/GrlAxFjz4myabtTi2WPsyuvsoanG+4hlhO
nN5haVX9I39G77yN7XHppw9uZ762JcWv6WBRWmiol0zdxMHpTcaxnXXGF2VEwtfEwaiLp86pPqg8
/jx6qY58bnCqDXABEb+VoDCFL85Mmrcoxi2X9zXjGhr9B8aI9bFJ7ZpqpEw7H8fPsd/N7ppEfSrV
p2QV/4e7M0uS29i27FRqApDBAUf3G4HoI/uGmfyBJTv0jTt6zKjGUROrFZLeE5lUiaZX9fGs7Jpk
JuNlItE5/Jyz99oTptbspkv8j3akTrVwPtb4+jae8IPLvoiBZBCP4C/s19aAFIMs79r3Wh5Y0Z5j
N+8+BsmQb6RMDxCtj2aHiDCZ8y64KWMPIR/lNlTHVMnE2Ld9XDh72vz0SSvHjavPdmUpDGGBGHcL
Vqtz2ojloa1rc6WaxLrTiW8/uku2nIcqtta6MT8EVFmbxCmINMlqmMOzkV3M9fO4H4ui/TA53P1q
mL0Nxm9v21vdfN9GyXK0L+G/0TIZW2Ej5B9qM/oEx4emfpuxkQTjmmQNX5phUg9ZJMqtllMMjyM5
eUhsD3GlxNYDercCUH0fZemxzutHcB13tmc/xmzzV6pX3mnAXrDP5n5fsCG1pIUq172q7AnTNK9V
mJBNu3KC2d26WTLyifMeRQ4klTYTYsfUEifFJmUPs2hDQ/LEi4uhncbcyl7UB+AZ2SFv03KP02Sh
csmWcMBauhHpsrfL7srDvISBP73pM/NpVu7ebBtU0HTPTjni3q/Gwi4gJvlnhRRhDH0t8ZcTVQIz
/ACd5DB607Ety+ghbvr5HMeZ0KGX24fYpYCM7Lx9aZyKjuGSXVu2t8/gKlzZxdhttDXkSHw79xWr
0GfpLw62UMtceX4HlnFMHpkEmWGimpz5qEbHPeldnLSP2sNZn2jrqGlwNumAqdcuqw8W9NjV1Nef
YgOlMRxpApDHLTajLgyK8VvOS1LnTNhWRlGX21Sy0iIdyKkmbdobVKT81NwaeJX6Nt4WsQRFhLfg
AuD6ko3GR7gTt0ASdw7ryCGVxRcKHD7whrmzVLnvfExVfrR2xPwUk6eDu6B/cmXjvsZLbMM2Kvjl
/RbuVDDkV77pfUIU7nwZnWWHP/FjlFYfei6oLwS/s1IWzInmgOv/MDELHqLlq2UOcBbUiBp+TC+T
cWvq4wPzMITJfcAkiZ653KYqr7dqmtPQAQcc44fR0bFnmXq2zf4l65wOy7X/7EXZK9XJN3vpb3Kw
PFtlddfsC+f1YDs0dMgHEvRGQsKksPqo/AEnJAVPxK0DqfAmJQtQnynvFq/PVtUS2b3f0U0Q0nor
Ml+4q8i0p2gb+92AplfFbPqGIa1WZe+14JMob9PJ7S4o4Tq4tNu8mzHpuJs+1YLVJs458Gx/M3XG
jgYMqKokqF8Kv3avAu7yF8eM2jdhOC/m0o5tsNLeDESV7kCLoDM2DOaNToQ/rTSDa3Zclb2H3BVZ
xLzqqdw0I5dgDUlIPwP4ooWRZdsaa9ZxiKsGobnvLU++bc7ZaixG8DBjbOCNW09FE5BLahdDfTPQ
VIi5xs5SRj6SnrrL7odFTc6mF7rPtlRSY3JfGhZaXadjWjMjvz9qlo5vOR38K7Mfs6+W28X9CtFm
Oj1h9RlMVgSv2vvKbo+5vkitezFOTn7F2XnJTaJk6hwLGrTbktZWvEryDjSJ2888hXl1UZo66yj1
P85leZXLiU4rADcoSAkqdGte17AJcefXW6vK/e2YmjTdsZw214bvXMHmMD6nPGu3op3pZdHe0dY8
AB6L6DR3fNYW81h1bbQVsfGF5ea6WuxNcVF2t37sXTrSuH3xNFVRhKR3LgAAZUNnfXGsMQl5dWQ4
1ap+UVQ2TIHGGxVhxFyRCuCj7Pd3DdAH9t88YV2ztfBrOkxMtGPQXvqWALI2snNH6Wy5FJtYI9lT
2PE2z6LCy1fNsLTsBipcyQMvt2WuIVEAJaArGm8bOUQvzZLnnzKjksOKsfMEJ6yq3U0PytqX0X9B
0nCVfoacVn/r3ksTfpQz/JPw4b+hiAGRwT/JGO7/1//sq3c6wd//yh8qBsf5DRaeT3JMAEpBstf5
DxUDf2IhG3DdAN2fLb2LuOpPFQMDud98NAWUprZlOUTOIcz5U8hgWALdX8AABkXE7/IH+9+o+35X
7/2lY0BPJRAYIiy7aAUxmr/XV1kQmtysjSjgvDwxrr0xH7HeThWoq2GC4rm1Z4PaSpYlQ2k5BGC5
Ims2xhMYOhmvpsqlMLCjIFt2xlBPDLoW3FkHMVlsTpnKZ8XREwaTncZJsCz4ihd/FQQA98IW4RjQ
Rp1Yt0wnjSrsgWfQNRNz0q4EWJkvMeAPm+W/t++jdsny0MYWR/ulCOhgpmPf7iXwuJ7lu3lpe7f+
DBnS+yQrXX/5/Z7+v1Ps/Hd8cC9k2v+zWvX0tZrfvpek8mn7D+2NFL+hovFkgJXdlogOef7+0N7Y
Nn+C2hROncm6A4DwP59a5zecbzbKxP8U5vz10MrfPGm6/DzTFC4zVnD0/0Z+YyET++uh9WyJksxE
4oPwVSDpeR/JGFGbz2UlPjn0K4T1MgkgvzxVcCWMD8s8anUfQJkyDnSr6OHJ3KqquzpCj4bOtIyb
L1RYQD2PA4vn9PrdRfwbzeRFK/b+V8MrHfgIAU3erHcifIv2axPl/ZcpcUXNXDFCGgNXGpUm8eXN
v0smYFvEsoGkzkai6SLRfJ9CNyDZu5g+s1XKFD2U7VI8N1Pe3P3zOaG0+u6c/jgK6mPTQU0csON/
JxNMqFHsxKroD8yKhm6ZtYei8oZfaOVZVn8+CvI71M4e+qr3+Uc+ZLzYsxQYa1Fm24FS+DqYkn5f
uU7MntwI8KA1X2Ubz784vR9v2Z+nBw8QOZ9lMtO+nP53Yn0Fh7AdZZ2t5jEudrOYR7IDjXwr8EH+
Qiz6o9Lwz0NJx5eoqRG1vfcFLBUGUbXoiwQng4zWLTR9FvU2Gss3/IG/4gL/dGKoGXmrWdpdPiXi
Pfc9KNNCkMgJw3SOP3QSvZgv26+zK5ZfnNblAfjroee0UNVxCIkizxO2/Z6jnpk5HDyFNDfCJxky
Oy43lRzlRrnVuHbMsToFGg7Sv3wqfWAOpuP4wrmkgL5PBo3kkGYTY3HwjNRGG6CS/TfRZ0n+C5Hs
T0//5TguB/KE5J/3yushsETADBVIAlSKFyeyQYbgqfj0z2fzTuj8+zUMhGv//j+T/3wn8HaybLY6
CxKNzDogWI2FsD4Y5C6N88dGy6sirsMik7tWR6jJEKeWAkTecFjM+moOevp6ur623eX2n3+vvzt7
DM2WY2Ek8OXP8XVOVTObQQyxONVBOBldRgqzXzxAf/OkBtZFg8uTBDRS8FX5/hWkWC/9QXKN8Rdj
cTdFPSGwa9sG7bQ9M1D/55P66TXkltJQwFPBvswEovvj4WRApx6OXIJqKja2o/Q/isGHzeUcY6eO
d/+Vg7mkHrO98jnDHw/m1Oz0pOJgoyyrfbmY3Z1Ia4bPTG6tTWQp9atH6efX0eItRJnKJ5JP8nuM
PCKkTI+C1xFRn7rOEv+lFf4xqMdxndsu4sed0b2kUDypFcIlapaQRt6FD6AAD+PukrSvV3OVPSdG
/e+CHC6PuWVzpy3X4XZLfAU/Xg338t3kd0YKGPf0UsfRROFQzr9QdP/8PHEU9CI0lPhqBea7Gyyi
NPE5UoJ0HqPXafGGNFo32p6XHajdLPjF8yQuX/UfF0COh2CD28tqwIX/8ayYWphA0WjIN6ZuyyNk
EKqsmjbdN6lriezPjuOXzIkzBA+6jf2Nsn3jg5lk0g91NNb/Kl7sj4tsWygvJeI/232fctNB+sbp
f0GX5wGb5HGAp72fZjv+d/FzPx/o3c6gzvrEGRMOVEG6vzSaiG0X+lerw087A54ZPs7UO5bp/qEE
/351sLqRcfzA1a2qIcG/XNmIeeCFu8/jlPXpvkP6gkSmyxDbRapOfrVc/N3TZAe2bZkoRlmc3t3d
WhTenHasgTmjynBmPdzSsKXB1gy/CsxlNvP+Ubp8BbhnAnUbNeN75y79CaPCh5Stqnhs1b4QQwTG
BcFfyeJYxQhYUyCQlpxQKEU17vq1Nc1UaIt0BCzqSPhP6aWv4a/ssbqYUJKmXkDIw/jw60/s7FX1
WSdx710HukF+eFFjoatkvwXPiJQbFb12zHnEkX5jhliZTqtxwS0Q0meMokDoDejNvGd4yIenGlUL
rz4mY6DambpxpLWK/TE3QjE7S3eZIy/XSYMWlRY0v9PaWAbdbQPEZISZ0QsbwstkdoeP0TDWTZ+l
X+hjBl1I/Rm7J5J9lzhkvIZDDCp3nu/ATNrdqkOK4K4se7ZhW6QwfsLOnLpyp3FyqOOARvjjpbYu
z7kutLUrMSf1TBhKx5tX0obEx8Sn8JAlJUNJMUFTKcbKH11BO/Li4i4xhlkHJ7OmG5q9Zk0F7oeu
GK552vxJOQSgbAIBFJZ+rPZnuPlGrIFjIOd9k8rubhuw03eejxJ43bYlrPVMUzatVSqbmbE0ffs8
yFUM96Jh5Ng3FZPRriy/aG00jELyXDRhO3tZuSa9PbjNFy96TUsmKbu2r5l997xt6dFKGlzcotBQ
t/wJuQKcX/xRoRwDwHduZKevg+Ga+rTAayTPdu5mW68H9oH6xRylQnoRF8Zre8E0eyE9yIIY1iFw
kKPAV1LHaIwrQ0KQNORtjHbLO6pSx92qwKoAcAJLLfNUP4LnCDIHlF8FinllCzt+U3lJPy2SYETJ
kzNEsgniIm1OCeOkZ+mUfr+NlCyHsJ8iuY9VCpE7hqwLN1DUo+IVh6RgrhoGSCixGevgzUv66T7R
eHfXjKX9m8xXwV0ZeJOzhea25OAxZDzRvxstAKcrb2zS6SqDbIMwD/qrZiqYBX7ccmAEnjxxEJY+
xL2gD1t1XXOHeGYw0K24+ty2MoDLzGrgPVY2poX7sczoZpY2DYpdI8FFBqugi4fqeZpazO4i7syH
HHGQ3vhWZYhdMBWuhzRMMtnzT9XgtkZ6wCfnpAcqmsrdE2aUFesx6YsSIbVv3qJkzT6NIuuYmE7p
ZZ4+kKvBFqHwr0maLxBTUiSgy8Kfla1Z+lWxbuOlon8y0/FfpSCHvyK8ispVDl4r2BRISH3Gyk5r
hhmZhMXKceQSrOqADC4IhAw6wvzCLV8HVmf220QtHmLIqoK25sK94kfS1kYDVF8GqiTedMwH7UlO
YTMSs7d3/c4iOKX1l3MGdxL1RAD1BedI4GikXEF7Qy1XB5vGUwsyxVrnYqXQXGF3MWM44WW1RKuu
AkAURuSu5GFb2fhE8jIVM3JATBtrd0LjuirTbnkTweJ8KCDJwNtI8H+lMY2zcGAajC3VNJrXZBzH
4DVf1NJ+gJwI4K6zovyzQiLBW7Bo19q5QJaCU61rxz762mu8jfC8Um/RPlJAa4jUHwdYeWKrmoVv
jc1EmMBp18w+Q90tQDHPgIUtqg50NZmOEcN4OXkHXCXGAq3OlNqyC/DcdUJL5WJiLxksUJTArGH4
XdprTAbqGiOKvAjWs291h1KbcVy/9OtYKSCQSSnKF6aTS4nL1moYfNgVq4Sd2G2y6YlPAF0cwXNd
G8ykcA4kuXMf93CB1gytc4TzS5MBPgHdZK+xh4Nyq4pOzQ+dK3JLMKDrlNxB6iYzgx+RaLFtCUzW
m37Aw8rYZ0pvGHuJeB3zni358+gGsU8MioNQyQOx0OuGu6hRpHTdVy+LHP2KtN3B5CsGLRL0VLPm
DQPpNPS30xBbBwMX/8eR4RgQqsipshAwVp4fk9qRFStOMc0bmqtm2qy1G3gGRD+7hO9D6izzULkL
rNnM1R97w3/Vy/v/s1XNjve70uQnx91TlXZfv/yPU1rFX+ry+9bf73/xj4a1+O3SfHFoF9Cqo3lw
YQ78aUb3f6ODZ13qGNrF7qWU+c/en0vDGom7R0uOTQsrCRvBPxvWMuCPbI+2SkANdDG3/4vOn3XZ
uP+10XZoZFjSo7NmWYgphPm+Xc3gqYbshlZ9mz2UV83qer0/3Z3Cb0G4/3dZVh67TX5duifsOOmF
Uq/8uKcvGTYjysb7VuiwNhmQ6nj/3eW//ePX/t5a/2Nt/ecRbPzVlNfYHN/XQm2bK92TcYRamVgj
b2/G2f/lEd7tXIOmHxkxcYRSgTs29173K1/6357DZXTALcFG/L43KBaI3JnhIAPzQgPumcr0L87h
d9TPX/fcxygMxsAPLqWs49CIeNcZiRsyAuBAIQHoaqwbkPPNh6Ut/Q9pLA1xMrVqKs6MQAMr96ur
SqbRxmq84sqP2lyu+bKJ7DQpgZepjc15edFiMMu9mirm2hFUsuls8vktQ1HkeHP++R6/azVYcBNs
KkL6DHRR6FRfKsfvm4sQBZXLhw9hlDib3Rc/yI+yNjf1KH9xpHdVyu9Hsi7dDJMuDS7Yd/fakKJN
zMKAGTg3j5Gvs9PgLXckcSzhP5/S3x+IEYAr8eVyz388JQwybplWibWSPbgG1DPg/55BZb/882F+
vnJMHyBe0B7htv/0/k1uUfs0Y2HEuRhLB5NWUOW/MnDaI/L9xbHedUy4dgzWBcUy/7qEKr1711Mv
76SZQi7rfeQd2VbxPZyaBY/hKfG2/3xe75sFl4NxUualkqTXwUDkx+sH5B0xFZk2uBZsvtzPJuA5
7xQY7KH8N2+41/HRL8/khf2qSxFcPNPfLZ+8SkD8OEHPpfnFE/L+aRxlo2NACnjnLKd/9MSAyI5S
p8Bz7PfxTTUGE7TXufC+WIVRHOOuWu7tcag3XTupSwIU+uN9Ief0JqODZa1zt6moguooQU/s9MYL
m8NiNziwFdeWZVSnTPTN0xyQsLJy+qx7jOZUvMLICD5G5LNC+fEvjDXLUQgXhFv0QPpLiOSb1HbB
bkpYlVib6O+cs2bpDrVf8f9W7jh8KhpUhdhMrfHJbXx48loJd1M4rX/v9OXY3scdSjY2VujcjiVQ
SvsUM1L4BCY3vS1yxomQ6iPVr5EVLkez8Vq5sqHZ3iO3/cqnAWcfluc+gCEYND6Tj442GQME8TC2
bmqdoIFY7jGYYvWgllHXBzr7ejsTxPclRZp961RJTS5VQsePknIju1KoVZLNmIDaBuvMbuhd+8qW
I45VVQbwyhPPR8vlD8RaYazjG7idatF8ylKjoPfcs7cLAf6V0w1SzDZsaByWV6Weh7fI7+sTZCkb
1ZAy7wIA2LdCk3oHosM9+2SqreF7phBzS9I7Qtsx6xsrqIdyOwxs/R9iauEUr4ZqrZWLR2y6ao02
Hk9ImQglWIuondx11uJr2rVW0kN2zT1vDu2sHh+ayoupzVM/fw2W4JipOt87IIW3ia/tu0G2sCwr
lu8dEVdb9KDexe6Ay4UdwzO+8uhs6ECRRBMhcm7SvBpxj0/WtoWxHCIsGo59HWO6NnUMSk02WfWI
T9TeGCp3Qe5bLB/nHn1ijUkN7Ob54pDfLb5rPDfWMgCi7JHwDTiMJE+1q5PbfKbgxvamSDqGsY2Z
L631Vd8Ny6Y1DJI9OlunB+ti1rrvu9lEMh/RXT+VXMqbIPHVgYKcj0cFcYnEMZ4dezfy41x6CKLM
e6pj5dCf6SS+zt6Kl5PuKjec2mac905b8yyvUotspniuAxy9RTpuWxC6xVGNQ5LtHEV3gr5oapnW
zYXYmH0eAHSKTTRFnbGfHURdDwwrsjdUo0F9Qm7kMYxbML+RMkUlMJeB80hynU7PHa7eehUwKiUu
3tXZR7V0GLRC2WOyCwc+6DvpwSxdd+Rf2ZcBgmccKm26fVjXQn+ocoiy29Rqx9CO7A7/8xw8JLLM
tw65Ai0IT6t7swqZbKXRj3uDwevtZAbuayJl840wJrnPzNJC1miA8dG6f/OVOW5ok9IcmKbCB1ws
C2rdNFU9kY99NOxbJE1PbZRZpEciGweSEvfJF5Cp/n0UIfBfG2O1fNC2jU7Ia4rlLUgyC3hyZFbb
C+P72FpUb7y6gsQ8iF4vEGP8t3lWiOawT9s7AxPK7dBn/B5w1VEGalUecXoI481rE1vsqjY1Nn1s
QI+uZDQVYWNNMTAZCUJ/nbDIDbscQ9hZLvOHmhi8t1KX1VlU2fKZeB1iVMayDOoNe2WFjblEX7+b
DAvhpYbi+zQDs4Wi2Rp655Qkp4V4PmW6MQuz/EZek0+UhT0G9wNKEXdnBk3hEDFYTdZN4pH9uBE2
uKQwd8B4nh2ZkrqnDHSpa/R+gdobGJCQ+kfVdEfPZlRXqJSL/rnsnTGqQmUWUqVhlzZQjaoUP1fP
Eo0LJTGndTpZ0yO/dwWZxR/fzGwamtfOKwm0KSVLR+WOibvtyMAyTjbBNnKfGOzDiBLMQFkqNKl4
1oTaeV5Wf3FrQkhWXoZfolQaHUg/G8vGu+TerQazNe4TEyXX1gyq9GkBif5U9WjI5qxqjkEjyJys
+zgOld/Nz37DSOss2tS8MnBI949Km7m1TsHh3nbIWXe9bXufxh4Q8qoP0MGSEbg09saskcM+FfgR
iLaMm1OhY+3t60764qAiQRZ2Xs9LgMp+mZvxgfCObCHIN03rLUlQlrz1OtmWL12ELHkrU6tP71zT
BYNa9uaxz8pafCxgPlHEpo6StyP7x7MSxXAXZ+Mi9+IS1ba3iEgCxmDF1wJ59z2IWUuuF7eht+GL
aEBwT1eZj52asbW9uZr7eu3JfqbfQvwH/vce0Ph+GtVsYV7A97DT7jidPD1ggGqbIL6aB9ptlNaD
PsyWUT+AOSXzpRq7tDjFTu8M4WWsflvEeD5B9M54sGeQI/EajQZKP4EUj4ZupEnJIIuF+K51PGN1
ytrC1Lzf/pKfDEAReFSaOrpnFKrVfsiRJKC8HvTeofEDHSMADUAOiPOhjK0EhrI7T+OWDBtSFUZR
fsCUtbwsLADeNpZptW0Jp8RPA7EAGbRLu4dpeUtz3UrELjZ1f9st6eCdyyaZBJKjORbbvJ0Ib6rn
wL6X3VJxZadx17S8fSB5tbmK5ih9QHRrUg1E9sbN0FHjUMbiNbOr2HllNsMUzmB29ejr0Io4CZTH
lbeIepcQDkj8wOLZB20OQpwJaRzhUggSue4lBIRLIN1gPpSJgyO7Dbjv9LB04F079hzfG9Qn1XZs
Fvm0JMk9yzQgocQcerVX0dRnL3mOvRDcSZGtPQxa16oxpH9O49aswpr+dH+qSXUQWzhMJf6himnY
asGWx8fU9N1VCRt0Hc3ZdBzM/DJUYms15R2eTQPdP+/d4I9ID9sxLzZAKRpaqPkkN0TvVt0nw1Bi
U46L6Yax3Zh76RBhey4xMzr71LcNumc6E6DPwLcb2MsDNWvCfxzsM1H0VlmoqQuabtnz2An6y5Mu
Av8a/UBWngh7IOoIdQ7Mlimq4gO5XPwI4jidFxIKR2Ig464mVMrEvuIY9P/26GFT5xAvfV4d2zzP
QtRgXbKxQRzH2AeWnlDSqs7V2l9KHZZGRbSM4y7soJr50W+rdnhgTE+OVJod/VjRJG0R54+xvVem
k1xfUg520RgkhOsVOH6EG28BAsQlcnOkZwUumP1kSgScvqOXsI5d/5yLwmy/KWPwVtB0VTiq1Nm1
hYEjY3byDGNm1JbD3UDUV76JSNAL9r3jddco1czXEt53zkLSE0+/DPOpbBvG1n4X4KajIzJBuHJb
WbyMTXYZRdal1a7aehZnq2s1u95UDmcT1J11FeSXXuuENfJTxseVjYERxIeK7Fmi7fIRR9kwurdZ
tJS3+Axr/23Mhzh+DoDy0INdgoxPmuu9RnFEoKzdLBvoWSObCcN8NaYLbZ1uTnsHnwNvd1m27skq
hU+/gfAUaP4jWS2KMbG1pe9LIPCcLNMB613Zb+u6mSrCS43oE54SNoMgE4xXyqh+Wcu0mY0Hr0p8
3BgLdvEV135+67IonwE0wB/+hCaB0AfgFUZPjE+qywcnT1hCOsVkv9dBwl5rKj1iwxnyhE7aBBvL
rjH6tcOUQLNu7UcC5qgT0MnOwJyN6GAwPAe3T7Kqf+aLMawL4icwJUmlvlUyZwddwb+YsvwALe/U
I4yoQFJLIkXdpCUuThuHfFYQRwg33mPsi26YZBWPTbvt2Mq3NIVW6UUQtMIa2ZU3i9MBLBIYC+iO
syAzK1/iiHKDoczdaGXKXo1L61/7Kqs2VBnOdW/O1FCy7L+RKVs88cpB22hy9AUIkreG3xrfRMyb
BeO+ng+jGUTj0YkSZQJtamx2jXMVf0ZD3+8UkTfGUw+rAWRD7UdgyTJRicse1dyKBVtvOIvMGZ4b
lKdUYUHmr/KpKzaarDRihpZWh5qp2blFHuxvPI9g1nWnamsX6SlaDumC3/1QGIlM19irzR0DRjWs
Ma+O2cFwR886aCzc1dkvsIajx9DNC06Rqlj3xdSMm24hcIIogGU81QnTuAPLYnKgqIqKdYG6MyWE
a5w/8zVA7JQvpU2CFcCEI91u6q4UZgz2zS7ZusWAQwKMypqYQ7clzjNOxnt/kiQL0rnPbuesUJ+U
1w5XNi3IXeTlAaPFoIetovKoPvdGOr6YQzfolVdNY28BzXc7ls2YpLHNuBSZArwBKvXYRWSFPnaV
f+F4cD9pawMHfLEpivM1e5HhnlAs+86Yovajjxtp2iSQBU9Qj7rT4BTybSqtGGePhDpwRVA5xkYr
7XRy70amBU+gkdi67d6YT8YQz+NGSXO6zr2u2uMZ1jh3fDefVrFicJA2g/5MlER/Yxh4ag40HPNP
cG9Uh+Ug7JwqaLbLLKL8yiFt6dVhsO4RJ6ZtAorwloGBaLMPWSesYW3z2S3WA9QFyAcDsoNVx/cH
pW5rBaHhah26NRl3sd16zdnOxtE9ZAH7+A6Qw0MZ9EWIr5b/DIJhm+ZDt52nrLhvxBRvTEYaUNd9
Gx5NZfo7RovxR5QMzmMzNwMvV+RPa9Ux7yRUxnzWgpK1Wsz8xqEXtcGv3xLzw4j21dKNR29OqJNv
pfo6wehfhFMTq2YjMZJ/CNwm/VbgNmRPPgXTLsDDew3llrq8c/W0k4JvYgh7tLuZa8xCueOK9qmW
znxMWqaeC8qTZcsr58TrApTmmkHCZ7e1jKt8UD0ptLFZ3bElrV97otNatl64eQgdZQMkbcKNWSbi
hii2zqHSbAzXOtiOdHYuGPJznubFmSdahBCRMlhIvcI+U4tHfNMPl9xOBKscIrNTpryxLEQbTqZa
vrHQiGNG5JTcRm4yHmb278QZLFX1gaCwJtnx0+R1DmIBB572QO4Ptf3ZN71LpriqDyPTmHFdNe2I
fV5Ti0Rodl99VRp7pNb0qJi89UDDWoNPBh5gnD2eTPDHiq5uQ8V68GwYxJdbVJIvbtLJ+mC1Bs6t
HGXeMbUaH5MQrKoVHkjG+0QtvRo6Lu9dxRDIMeLpVBjAHEYdoY60UbNf1zBa98Ns5/c6IqHRVL6z
rryivunaNNi7OSZsNN5YklrqvTJ0O3f8CEmsDDvPaoGOTNyvkIfAYeKYmLm3aUwj2KH+EMaK+RPP
Uqqq6Em5IIoWYZFkqyPxjQ8K+29lZeA822VPxFB20FMAyL+GihZW49Aey1lOj4Ez42xBhMQEzZki
d0PmLMDW0kG3MdCCf+iL0d0tQztVJFoOeJ9UOud74LR0LGpJjFTUt+6qxoKyFXAn+RDDM8evdkl3
C0tIaWupzdlbjzN28FXdZpxvVYjpzkC6R5ms9Jl4nS70G80APJnTHUkxaCDFJcWPaQN/qcWQ+FzM
mZXvctaPeSWcIt7azRyEIxfCX3uuNZwrEZDGPXTa+RqTILPhS1997IGOAP7JUMMLe7iCmOGEl83z
kz/n3kNJ4ErPttXr88+LHzQfZm1ImCmLbxa3XA5en6nB7gdirwZu0fsF/15K40YsrktIwKU3yD5g
8s2dtGpv3qcZ3I9zBRjgrU4lTkvwvXWobQqLLcnVelyxf7U2JsGNQRgIxWQ60RHWqGTgc9Sp4fMQ
uf0GBtStFFms1m1DJbUSxjicexASD0y9LSQOtbxtkSh8dWc6U3Npjfa6s5LlJagi+RLhV7ynCUYt
GYAMOvm8XYJ2ZQskqiKVAfZrb9k6XJjVbMZ0SR+iYMm22k69TSCqCCwtgyuSywsegg20C1LjMBYp
Zw1MiVCSwTMwxNg6vnMBYkvMWK7N7pcnDwncahoeogWz7rNxdmIEGTsT5h6OXQZl2zynUGvPZgEF
JSiNL93cR8tKU49/hX5giI1BDtK6wtO3dUgDOSFTrfFECt9M9iOE4DdPlnJnerUMYaKl837uBIce
WxufuGEO+s4yGnEzFdy4IDf7TQ71PjTLdGQ/xDz+WtZpQKa1kph/zKpdnKsmbR9rSCOer4crklXm
eywb6XmZ5cIqi2dZH51dcpfz+O3JQC66NVbupd952ulfFiQe3hHm0MRqi23pip78zPawpmiarDg5
IN6ES6kd5T5TG47H0cdZbeXjNOCULLovDZvKboU2vsRryaNBVovZhz7dKVSG5DnRPsmHZ2bX1icI
AdwHhr51S3SZnRRh4tc4rjyTmuyq8usq2Gt9IRehHurJO7YqdZWMPqsvWzZpr7Nlrp6CUqAHS2mB
3yALCHDX9zYLh5JdHSP3UIN3bRMOBHWz89o13iXICpjdxk9WP6bprmi9/mDBZgj+N2nntRw5kmXb
H7owgxavAEIxgiIoM/kCy0wyobXG189C1swUCcaNsOxpq6nqtqopD3e4POfstTfIzZsfcQtoJyi6
+IegYJzlGr0sXXm4NIprHg9jvwlL65ZleYwDIgek+S0bMovm7ayqxaXJqkNwmkDF2HFhuCjXRdzg
Su57BUahhV99Q7WpOtj+WJWdWKn3UvHksRy5NXvKs/hkz+DZSoNMUVQr9wo6c9frInWnk0/HdghL
IA+Cjcm1CTl3jVFo4PUYIyYqgUGl16trzx/NNwKa77mcHqFfhRrILFO+HbUwl9Y4qXvJyjc8rFYa
td1g0Rb+VpKYoh2vxnhyZQp4v2foF3AFxQclxa4R2ChLIUBBW4LjJE+h5+MPvzBT0eHZMzyrnpGV
NuDLaC8pFOfZbZtIyk6eCrHdtHiAdw7Ejypdqane4mOjtg0eY35aRVBAkBWsYPOTmmxEofMeh6Su
GtcI/QmUkYZ7ok0u0LvGbwe5Wx0WuFXHlO4cBLBneMyk/ghmICW+T4UMzEDbr7QBLp05hr8kguOd
EwtpeIjUrNQAbfijsVXGMRI2pL31H2AdcYkvuDnpLsVJLabWQJmOvlSaj4Weip3TMrMPLX7lhLKg
vcY7zOEpUqs0gixYJlN8Fd1hzyXMpVP4iY1s4KnNI7Xsf6QBBXNOqZTlj44w3fTW8NBK7iiwbXcZ
e+CwzQyZMqu6kOWj5Od6DO8gkx6F+ba79VVFqrfAlzynabJspQpCejvbaT+0UqwRNy9F6X0KlWA9
ZFShoXvJUmLwg1JgtqEH0SFh3NeDUiH2kyVxzd0kvFa7xptgTPvVsfbldtvnGiwIELPTbeOJ4R3X
OgwilRq5rSEh4xpr0eCf0gfvLRtbOGJCpMGMI03r13aVRdqwERFGq3sF0Y0b6LX3DN1FdCk9rMwD
7us5gsqGKPx9K7OwYZSb3XM6ZVwZ4ZwKXA3wQX8GrBqPq7hsk2A1dUI/lwUTP7VbwY+ew4pwAHuz
LmAXm3jupKvI6BuPjdmIIZ5niUkGKB9+0FjsrUTBLB8ESr2ekrSANJBwYr2raRTdJWlkIovF/GvT
6aa5QimOu11q1kG6zwkXYloyqT3UEmhgh1Brrd9Jw8vVhiYrTW4ADL7fKCIEzrWFVVeEZAPFLkWP
oNEGkGyxkw9GsMvSWMWDMOvyDaap5fdUGwGQtEKxE62mfxAVvHOp28PS0HvHAUs4pkJdrSPrLTRs
QFWVhOlkQuRg4AKaYCwm5uDxYkl8r6XeKp2OOjHqbDNvJrEEafBC/XqB4Wib8DQTK+YzOWXriajg
bRckj56kxbmr6AE+R71fF3zFfFo12JLx0CiifRqMzRZ5lHGtGvXY7seMQMhB9FTLX6uo6Kuroukb
eLIgwkkZ8Klv1KbMulXWdtFkU0HfyXYlT4K/Fw2VDCEFXc1BBRSVQRLIQ+JnPCmSWzEzKeQDEgbf
1wfVyI8MfAL0I1krO8irYiuSM7wv50PXb0xmnm4VMTbvrO5XEn1ShAOVXOGwbYFRxO6Y+jROFPmx
TqPstjMyboIxcUeGitcbJDugrpsIo27JzUqT51kfVmN0JUmd8Y0qqHAvwNgZ8ZNvcNfTBqWUnSyQ
rnwr6kO8B/JStmPyET9jCR+fNbLvpH8pirm0u7T6INzAUuKwrUIjX3VAwUjVEbU5FpRY7wMLDPNx
JqXQM7Pxkzup0cxjiB1QhkvACIIhxQz6aaoL8VYE91vaYkrYCPJXKq4ycRJ51Mm6zEXHwq4nLSbj
Bf06oXD873R5pVDpdWAueWvuUeIaxn2bXQ2NpP7kxskIaZpUVFtyXU+z6Q/5nERBvl6ntTFt5NQ0
GzeCUyA/llzFJKruJZjI3jjB8oBVNzgkjnydLIEOR1Y3BbbrBPzKc+4N5Rb0aJNTipeMP/lw0nVo
1FH8CtK4s+WUAuEHkqIUVQpdHEwE7gzloW+gHfHi9Go3lmoCAlpUgVAj99TtmtQCnYURYQEdoNam
x0gLu8RN+mF4okY1dAGrKoeRcPWRLHr0mjXoXdDgphUGdE0Rb6kDVX5KgyaD95qJD6k3GtVKhTf2
kEkjVA0IyfmEJ1pvPaQi14FrdA19ct/kHnCy1Ewm3sadKY1rShiKZA1Z2CKQmPmJyG3E0H8L1Lsk
uwasE8malP3RUayk3gUtd4ifBUmc8Qk2kxTAy0jjninrw5scRyoPbc2s+idK9VLoTkOYPdX9YHFH
rvGyh0ujCALsCsLmawh3QnBsvAZtLGzP+jsSgXRXiFOwRWeEyAjU8fQcgjf4PdRD/BBoBXEl1aPa
k2+nA9ElzgGlNSpDiBmEYwrx0PQ+xsAxAnLxHtUeMzxibhl7jSN7RzmiBNmNLDNv0oDRx1pVbn9Q
ctXcSHFfTrwjLf0YyuzDcFOb9A6Je/1AFTnBU13AIBezT704+j5KxkMvy9k6iXP/u85FqIYF4hFr
jETcKGurHikBpvzZaf067Cgn5HBxZM5t+D7UVoKD/FOrmw9teKf4iTLtEo3C/RdoGf1NEuINSPV7
nLxkGH5mtijVzWOj6dXjqBsQYVW9EAj2h/mVOZVV4E6WANnGUrDEhqLLGwLFMDb3DhdhKOI8fo78
dmFmSkqN+ivGHm3fZVp1J+lcTGS1nJ6LcqTuFn2oq5Bydynw7a50wiYin5PMgY5IGeTwZtS1MrNH
6qWhHZVJZAz3UdSQ+TTESj5GWSu/qWJhBaBLwLvFSW3K30PugMQ+R+oibFKPxrZmvewqLQI2N8jG
q1S05h7hlUZYvRJL18pKL970lUihs6GHyloGG3/scrnbgBrDbSUNR/XJqxN22K5lQzKasg22LW9i
spZpLW3lVuWRFWZWUyKK862VRnLiN0eW5DYASU0X/5XkR91W1XWSkhLH7RSyG9MK4phO/C93MyGC
spNpTdHel3Ip3+EZFK7DtBtu0NrI36SqkQ76IGEDXvCvKsneAywPay0FXkMKMZH7ArpxPjJLsIez
u17UOxhEQmRekfoZXogUZWtuzuJkp2MB1lwJ/Gvwhsaz2OJGMVQytrx9a20Rv5HvTMhB817BrG/Y
khgD9O6R+H9jLXmrrqitu6gCBSkmHj/I15U1LtbirRK2EYEcMPVuynby0gKV2YhMzRU4P9CKjRfI
6W88XhO+RG96oLxNGBwu1s1xueWSDl8q6CNxl/Re+kAFa/+qZKEPXFrvoTT4vlUpd0HoFTUyPDwV
owbU8WBxzwXZPOTMaFFI70fqG0hn4kX4Lsre9F3G8DOyRTJt1ZZw5fhUogcTrwMygIyFmhbeDkG7
6q16K1TeFZbhBjMABA4K6pYG6FGc3Pu+SdSBQhbpvieGyU2KqBs2s3IHLVwg7WmlDX6vfqiYT+mE
C9VK71qjXNURcGG3S9MW3JMyZTvP8qGpAicphDU3imI26JbHbZb4U/I4hgCiOiHtDzL3OmicMbvc
OudI21Py10qwidPsTjO55Iwe2lMir1Lt87wRqR3X5w+39tDvZbfEOU3/tQNTzEKptDm5RRYBq/HO
v8Z7G92/MuLU/aznXLMsf6xnEY8AzQr6skrU2SSQxhIveUQKk+RCliddUde6DKLR2E5J0630sdiw
X8R33mDE4RVE7vieOnvS8nyKvaaBNiHb7tegXiUvIn6o+Fvyn/5jIYSsq76NbnwJiKdDoZ5PRQn3
dGhk2Uyl5lHPupgYsNYRuD2DVBdKyFlDUP2qunh2ToC390qJNJuWVwbpXZ2D2nVj8ltU+EdZjug2
FrP7llbv1TFL9x7b2A1PGP22bYYKMSAYLlsWMzIWXVqvLU/gvWI2MVYkbWHNd/pEXUd5rRqrQIaZ
15rsw45piOI9iTMCvyX/LkSpmurtRg6b7qrR9fa2LzvqG5OyghlSaWYaI/dTqKUJPRBzVF60+R2c
P/l6yIRA2VNblw87RQ8JcZmVmN9B+o1J7nQsFTL9IW+Nsrr1K1VjbfTZJuJ+s5egRf3wqrh/qBoK
Ke120voD/qpTvSpS3wOAbnDBWhcW9Z1YZybdjsi1/Kxz834R5HAkQq8ppB3UUvqBsAVkKsvOy+8G
ROwrVYsxb9WGUb3qQataL8kgVodMm4bYDvgsGBeraZk6VSMUpW20EVkvMYlvo44BWnNNkExiS1mN
ETNR9+xIFiIYH6gkSKpvXHsQdAhpGWy1CpVejSxc2KSW0gV3POXNbgMmRXFhROmpI3aADexKxT13
NadxZwMCcyBKTxnOPdtATOUSWqhcGwskSFMjPxlSC3GVwNaKERe/U9pXsAtqnH/YMSSYT/K5qRBQ
7Emb2TtVh4bHTbvIIz+E1mNj5aRr8NKFF1k2XABiAn2HKJTVQyyylTgphXFPSuGrz6oiGvi2y8Gb
KfNTtpU6FDUJiNyMeC1KRKb4xUOwH816eLGmGAO/0NIrccWOixd2x2Hov6CaMt/8cZLjXdbnhJGo
TqwyLARjtAZakUsIjCuuNkDxx29Nhk8sLvLKj9LsavQZcWa+BlQ2NY5SFlDPVOQjb0D3LIstnvwL
IdTegIhOOTVbl4DnYR1E6W3UjH6+kqjL6G3LGCEOxpFpHQlhUgYi+2b40MFoKG5iDwIsyzDSuLCo
PT6uqQqjLJC64ZfIufqu5GUAwSmW2XdyS57neWQO3+RCUh/GUpASsuxh6G3n65lBtpDQ0pp4Nq7N
vQzK+EAtWibbHghJwOGy1XyreE3uoyGIq11ed57htmzUox0BShpchBnzTu13RA9Ai1kiuMoSaKys
Klq8miaP2HfsC/Wz0g7qzyDjgu8oSeBxmHC0Nleh1+TgrUxrODZgk/PN/2uGKWuzqmMLD2Mld4VO
7X6bbY3OLSACfR+3mbmR9DY6jIPf/5CjpiQGK4p/Ba74pzTUpDDVAkljUEO8KFTOe6mrg3ZUAFHd
j6F8nbJwLWO6IMw9UWhLLhKWxKxNNlV1UcstFpEnjA2spEQOHFG4D2FcWjkwpkOh/p1yfa51tVQZ
zzCF7Isom4sOUZ9VJHVKRHcKeLGJ3mOce8fzpbxfK6FBoyBJRfFLf2Bqf67k1ZRCGNqYJpTiWCAW
m1YE8c838bUK2hRVUUQQOuM31D+CiA/14zHusR3RaoBsVu+WgmKH8UakTHbCAON8S+aX2mBThErB
aW4ZpqTNwo+PleoZCiR8cXNqSQoPMR9hgxBoFZ4Rw68UUihOB+fbW7jLzTOOIZPxLsQ3TUZ1svhA
OXyqijpb1a5xK+gIHorSVVZtQus6Cq99f9WR7tUvFF9//WJz2TM1bDKSRx1S6+dOyj5JTYvaODvv
7uW83Xagq5V2db5nf8rFPykWKK4mAq7zuSTkMtBuPg3lYAg5hSTcoQu3d+qVvuncwRVswZbscIV5
uAsL3yHu6JRu5zSrweldyWHQbUIljuCSflgZrua2FxQCX6u/+Vk4TUpUfxu6upyuhZm0YTUDNCXr
dmifG/OCsaKC3GhRXk4DjKwsz0p4JA+f+y2AOesF0+rtcjX3u3M7V3Zkh1iQPdn/9ttwQocMqUN9
jPtPr6m1dHzXc4ilOsWFFfRVPzIX2yPnMXRRMf/RJn2c2FJfJJ6ZoiQ1sdslKeG7ZDyj2tEf6rV0
422FdK/bLV/gKbAf3i4NuvxlBS+an9fdhxXciVGXexHNIyD3qFg4moaT7V5vc6dB9OqYmR3uvHWx
/UUpiw0M0L4Z7d8IL53owuf/Q9H4NC1Z12xUCFIoYGd3XHyemrC7MVRgMtW6dUpQq13+Emm6U42w
ImSVMvFCsJXuh1w/18RTCEnvwsi4wCb4ss0gTkHEwxkj66YE7OfzcEh5ihrAmoh5KtptDp+1FZv7
MdJxwBKkO/g/LhmoC2ihJVxFhqXGmhclHZdMLOD0xYLUE4uS3UAitxJZN1X5UvRcImu1P2J8eBgz
GXWlfkMel9A2IGcX3dfdYCoObL1DVk7b2vevC3+4P79NnPoe/Crs6BCezAKXheqkqkeSnQi/bK/5
mRfqXuTqrkVqCXH12tRRhQ4mXhTtkyUntwJOBlmq/ATodkH7cvKDWOLMCOJYls3FBzGQ/47+QKl1
mVKpqwku/Hm7L/GtMCHMELmjaOzX+Z5/uQXMn+NDk4slIVcjdR8ZTVZMfI1AmQgdhRxtW/XbPLiw
5X/Z9RaNLb49diAUxvc01lFUxT2P/LfBK/R8j76cKzTCyjI0WeUw42N+ntXU0Y440GCPII7ailzT
poipzeYJcb6Zr3sJCkoDESX7twUFcLGCfUNoGqFBwO1r5t2Yib91UyOkltZP02Tkz+cb+9onSxW5
q824QRVE4aJPRaqUQqMZno2nwQZ5r+Mr3TOz+MI97ev8oxnoGiKQD3yGjbnPH/bHvPHlrpkszzak
5waIKCUWGYUlFLW334xCu7AJfp163D9nxNCs9EL0tegUrPGgsUp8ADNatdWw3XVet4qH9Bhb06rL
LrFLTnwx7lQqU0IS+etydYWhSYRYkj1wqT87XboBsX2fjVAOM/+CVe6XlrhRMSfoFKaUuqUvFpUw
JzezSDfsoDaO/JP51u/wDysx0HMDrBLOT4551Xw6SzjkARfP91IkvygbP381sRqqlgJOlnDr1OoD
djA98qFMJGlsrNLuWwYX+3yLX6bj3KJqMEUA+anacom1ZZrGPvBBO49URwuRrWvv3niJ9nWiFV4l
CI1hFKFYXp4URCdH2cp0ahOGm6H4rlVgEuILR+CJL0UbJt9K5fIrqot9n/xnYao+gv9QOJjEftTq
ykhexvb5/IBJX65j3HJVLj0k4CwZKOHisdU1ymhKiczzpBakgyJSKlUa5bADmR/tx1b77Sl9Q+k3
Icqiy7bxiEqvIum3kiNvuDA7v6w7vMolnRC7SYSY++e8S39Y5T1G4dZgSJodyWpPvQllGmaqKo+K
Cs5hamCu+2qbXbiQsr6+TlNEebMwmYJr5uliqEsK/DqlROXouu7eda/d/TX/bT3/sV7b693OtvnL
9Xq95r/ZO3vT2LvNxr7f8Kf/+Q+Q0uynfW9v+Ns7/nrPP8c/u5r/Pn9y5j8c/uPOf3Ic23WOR3fL
H/stbbnzn/g/hz/mf2T+R+f/4b7tn4/P+7d94Rb8r/2eP9728/8Lv3N/YbV+nXHgXdHga4aF8AiV
/ufRV7FFzMgUUrTSWHZc/ZLFae3FB09/PD/lvn5lRVXAqmk8vqnEXWqQ/XGmGzYUwubMug6WTRNq
+5R6pSLELP73+cZOdYpFOoNFDZV2F51Kla4PJcjYdpwUd2ifd0iGqZvtD518Ccv0dRrBUIQEINIx
KF/K3O8Pszf2laib/Myw0yR2c++5LkuXmBcGh/Uqa36RVD/fta+7kILvOjpdTScNy8L53F4gxUqh
RAGE6U6t9iIcHZese341CGl3YVv9upHTFGwW0eJSrnEr+9xUWMNF0eoYpV1nxjuJ+LkddmPqDqOe
Q/0TQ/3KN8ZuT2XJs0FhyYWL07zuP58jcODMPwp/Q1a/zJihG2OKfFqDd4dFlhGpZ3l1fiy/xhm4
Yn9sYjGYhWS2hlR1fLxQyrZ5J4wu/iPtrqJo0ilHahcUKXuLha50+iy5VVrxL7GfvIb5BYBN53gH
t4A/T8QP0ydNPC9QcbS0JdIsTtpJh1zPueaM3xKj/PuljsBUUzDB5giTlxJvquxHQuFcd5MmcCUB
v5/rFEfA7L9NzGF1++/53T+f6CO84sTq+9TOfPh86FOFXVc+SLRD1tjtpWuPqpCwNp0yuXBanpoh
YPU0+Nki54e4uNeUXhL7rUQlQ5lLx7Lwf0WGcGHMTiw3xKqc9xLPYojC89//0Jcej118WHke4idU
2DVUMU3GmSzQyguzXZov6Ivp/qmlxVwckIWbQc6otSqqtfBuYuIF7w2YLUmDbIWtdNj+qKnd1oVL
TZ/Yw2ha4wAguMt/WXQyatGwU5bGw1t6DP1b0ucq/hT1XS9vRJLTKl4x3ZU4bAp0nhWorQPFMq21
1mI8+X5cWJKnB/zf37IYBhCnoRfOk4ffMuYbv7nJxVcPxIeiHRDx6tomHB4STB+jjiKDlR6vx/HC
3eDEtOJqpIMTZF8HRrk4PaROV4BDMxxFJUpkTAoOLGqQznf0xCLRAaxDx50nMHXGnydWS5E1PAFy
IOjHfsu5tqb+/R3h6arUg79vakbs4EBESFXnff25qdLvS7WY8Z4kWV+6cDwWtbanXvKXFxd/CURk
P+OKDIqHAL5G6HaZKxB6oKUgcZjFirApS/OXEsso9a3vfzt6NMOLUMb61ZAoy/zcpbGj0G7UaMZo
ugOeCFRwUNGfjyue4RciRH9O8M8Lc95agPGIlHmQOJiny4ctwFKFuiy6gIAL1tHmsSBrtvNlRehf
kqYoo7USkYNckV0yX1SlGSIS5hOnlRDG/egQxQ53CJ31Z0BcBmaiVdG/JyKF6LjGTuhJDJLbWAin
Grf9BlfGYE02Ovk9ekgDXR2bo2cZofGdWCXWFVMG85ai67vHIqiQgQ2KnhGzK7JkoyoRNtmgXasn
Q5/8xzpsou8kA5tdlA3tu2dEzQ7NzxBd2CC/LhYu7opFVQV+6PMN/vPoyFrV1VoUW3aWf8fvFPDf
+S996t8/Y1NnUM4cHFwsxsJCZernyNfGKf+JfR0238bz+Sa+LkVosx+amH/Chw8sREKHtIUmRNRV
ZKVtvrNjYO2OZuJ8S6fmkizOkRPeqWBYZwOJj011WpCJQ5KSvLZz+/Wf2LdyS2mzPa64XW26NbQI
N3XesQlHerDyHtCebzCIs1v7GbNK+/eb6fhrwx2vLp10JwaanARhPmU+5hR5cQhM6Cgio8Z+pFVq
qglg9yiXun9ioD81Mf/9DwPdTF3fIyQ00f8KiZvGWENFudhvJ/ARqzoXh8fzw/0nMbVYugSPJG6x
TE6DLNnnBvOMwm0cKWEyUpWvK8VVEce4mvVQT6hoghBFXdUjkI17NRocM0CblGf7HGm+gepFkqPj
+d/z9Q2kk3AEJGAg1LKwsP/8c6xqAs5pCJ4tZeo9HhmolCt4BPU2moJv5iRdeCp8Pdb/5OwAlfHq
4gK9GG6tSEalDKl5TMufoUXWwHwrw9qZAD9HO0O+cBn72rk5mmWSOZMNjpk/d+0PH5e3pUI5YMM2
aeKjpXhHylJsqe2uVS6ZyuQ558fyxFyCysS3JVtH3M5cLFpRh3Qh1YAsgxqQbbvSlH5tTCBpsr9s
SJbJjPHC40AzVfJji49WtTlUBSpLnE54hWSPEn6FExQVD6vzHfqSifjTEPl1zhmeBORZP88On6Tq
rNOLHamCHamjMkDyhqXj5B88DLOEb773VGdU27zIGPvBc5Ef0FGa+ubC71huBMvfsZg2TTxYYjuz
JPXIs00ZOA+ilfRO7V21uGY2ednBCJ1UWlHzbZvhwRIunLjLebv8AYurUT0JzFyowo4K8cPpTd/W
uIdlSFWIIsYryodWlaxdGP7l9F02utgqPCQSWkTux2mGYBUVVxWnaRKshW4rXDICOdkUrggEKIiJ
f7lu157VyqUlxQ7VP47gbwp5lVRgZXFa9S68cOc583ED/NMrDmXsRrgnwaD6PKfMGNCTX8mxM1i3
ULLS7mVqXs/Pl9NNKPMK4WDjcPvcRCSqXVbKE1UsCNf/6M5/J/638218iVf+049/G1ncMoIqQGun
Y+wl1oYIht4T65Wg+O03kMvJSjcjWMHxJD5kQxKtk6LoD1zNjG41oP/exUh/L8QspZOLxPr3By2u
JWWAkClURXotu4boVIGK1snFjN5AFhgcLXwcKXJqLRcZBTZklXTpB8wNfP2yhsR5bZBYWmZs5SZW
JwMvN8cgX91ITiqsFARh4jVC0NmdFUmBVTlG7wzlL1W7cLJ8CZz88z3+bX3xPYRRHTUUzOhbxE3Q
3EChRuz+EwPlvn8RTarm13V1ocen59m/TS5GHIlV2YGgih3Fe03i+7G4TtXf56fZyYU5+5T895gu
zpS8FCd0EjQxha9i9Qu389S87aZNZ4gXLoKXOjP//Q+HpZpSxpfkjJ8SjTd5+ypY4hoinHu+P6c2
UtD0xLi5bM600s+t9FWsAtIQ+ErF3q/WqXQbjt9alJOttu+9zfnGTnXpY2OLwZMSTR86icZ6r1/p
/jFSR7fqfp5vZHnqz/PuYyOLcfOYd5zFNAKdzJG761Rfo+hHjnVpgp/sDQFWXv8AWEksfR46E/40
FAU2zkIjZP0LyAqWhXBIpFVVyiszeEgULMbRkk6Y9VTuqOB2+wPS+3/Q3X9/hbyIwJZaANis4Fdk
0SHtfwzalQJV4NLN/9Sgkq6jTI3aC5wxFtPEstg59ThPkHzfqLELx0cYoEM55/tyakS51HA/1LE4
0qzFiOo8oWsEVjOcnOpxCx9cagmiC84/f14py22RbCDFirqkzCUtn7/bCChdtOZWYH9HTpvgpmuj
8zW3Mc9odHtobRo7n5Jq5cdme22amAmLoEjy60E3ah49WKeX70C7JBkWYe5bsjMBmHdNP5HfRWwV
EUp7/iCvcjxcyzV1GjmUCvjZzaHrlEHcJADXOA8qFZaaqsyuDOeH8dTH4nk251YNRnKZek8yWRLa
EKfQUoJl4q2whgLjY+M0e76debl+GUgiOTO0WeJ+Ne+VH3YoJATk+A0Gsqz8dg2m6HdSaOqFbfBk
I4S+LQxJ5mqXxczzWvyMudtz1czrfegHtp8FF46Nk+NF+cpcamXw6F5cT/QuaIHlhDirNjIkxOG1
glagD7AmhnK88G1OdYeCdUgzxENE8oqfx4xy5LyERBQ7McX0Zn7skgsFEScbmLM+Kvxpgi2LzphW
pwkJ9H88VDVbbndR8+vvvzrlefLsjMNesEwRgEsafPAqiUOU5c1KRAr+gbefb+NLpHvexKmywNCH
FDfZ+sVXzysZ9l+EBmKovY0EIUHmHZFCo3EV7RlKHsWsh1kbShX6+ZZPD9+/Dc9//8Oc7gof944E
VJpRZj9IujiqL19YNqem28e+LfYfqU5QwAf0zZe/azI6gWGFnex61C6ctvNuuVye0DHwhyItwfV+
MRM8FSZshBG7UxmSRwH5r6HiqdS/VF10B3pWJ4WUHMRYc8+P4MnuEUsmG0JAAfD25xFMsRpsvI5m
x04PcJhX3DgyQDYoz5nwdr6pk+cFUXgZ6ix87OUGhL+5nI81G51QWjd9KDtSr0BxjVfnmznVI4K7
/9vM4t2X1KhdGp19bvQUDFYwmkiNnJJq/zZqk+3/ra3FEajGiikLHW112XcTC4b4Oilu2uzSY2m+
FSznBvs2VpPYIikUM33+SD46QBBbNKNr0Xtboy0XW3iyKOjxP06D6o7Yv5sTE6ouxUpOL23OdsnU
dB3Y7GIHJB2dZnqOA0lXKI7uHQyoLfrNzHJT3vNyq2nQcB6N7sK4zv/WZYfJb8zUJZVE4DKXAlgL
fJLGrJw5vjBfreytHDa1GW/Ufn3+E57cQpBBsL0TC6Ju9PPY5moXGKU8K6saBQsfqdp6fpT8J/vU
h0bkz41EopEx92kk7LHa8MRHgyzc+X6cHDLOKurQ5/vlUgIhjIaFXI2TZBTa99IPdwXJCkG1tmb/
WlbdhVGbF9GXD/ShtUWHFJGnVZ+zK0JN4CINsIZAl41kxQyEF6+zbiTt5Xz/Tj7QqXjDmXEuayFh
+HkMkZeB+BBokkLiYz8BlCvCJxTOz5mIvMdLXC1D9Yrfie0p3xRrdOVWdUF3rwzwDud/y+mx/ven
zKPz4diB1DImScmxY2m9U2KfY90gwG2xnk+GC02dGGgDcw5ClZwMEn/+3FQNdgHNLTOHAmG3qMEd
uIG21Y3U9c1XxNvnO3aptcVnDVsTOnYKiAPCgq1PT6X/bYC3YMU8mawrPdueb+7EVm3weqBjM+Oc
oP6ic0WlTSgyOb41Y0O0pRXetOYepfeFQ+7E2UpBFOhsjgWVgOzifqIOFbjktEucWPuWVY96v9WE
K7jGUkIROALqtrgQpTs1jhIROpkTnTSXuOiYCTnYmnCfcpLpbiidIBv28gq+xqpr6r+M0nP3Il9K
3JECV4vK00XfRJB/vlhwqgLJ2g/cK0CLxsyR1Le92LjT4T2e/2gnjnEanAtqMTDFH3rRt8kH+R4j
XXQiqglavOcaAsk96+x8M6fmxodmlrVKVS3jNjQ3g+uzG9XXRe14MDUBxp9v59QJRy2iRb2XSFEI
BcOfJ2FpaS28/54bclHJDjJp4A1NJpd7CGHAIevwaIaj8ssrdViJIGvXQaSDBVYDBPQXhvZUFI4c
uEXlEN+SRbH4mAJc1rShjpMn6qEwaxugHKTK+e5uK8paENnQiGJb5Y/zY3Byun5odj4jP+xnszXZ
0AUy9/dBOJY5CzHQn6FqbwRrugP1Bg4y/w+W5MeeLkYdvbyEVpQmw+E1FF97GewWvLH2ShMd3wLZ
KF0Y20t9XGxtU+2VYa7TYD4KMLfhTzwhE7flHBpe+ioFF7a2L4KPP+vyw5jOy+jDmGpA/LH1UBKn
kN+HYjWgPVd3vnUwrJ2h3lrNU5uuSw2rtgibgQtP5BPnE6VNFDSjOJk1kYujsu2bKfexsgS25dtC
vW0MZd2ZiJt9u68v5HZOd5SYApWZ5pyRXXzJ2AdJLoQMrKLjbIEZQr3q+zFcNSAO7Fbyfql+BFY7
6OUrCuYeBAACbm+galcoE+YQD9Ld+dl8qvfk5ClOpQSAp/Vig7J6aji0DLpS4QHC1Yq9Gm2iem0K
8YYa4c35xuR53ixuQhSt/G9ry4heHil+UwD/daTstsV5QCir0m6bI5sXmF7VxU/QzSr5ugyAEyKR
M3Z6+FhEBzZpmBEUvER36AVdKbrww07ca/ldc/ZxLt5BCPZ5/gnUgRNSYxQGslFxWdxyNFwY6FNb
NFWH2CsTX0Byt5jiVuwFldDMu1WMq447QgSq4HX1O4ROJRCRwWoezo/2qRbnkgaTgAzeNsscSVeS
pzAzdEpTWEW3EGeIk2EIeV12EsoiH5L737dH5T5lXcQ3eHvNm8qHRTySjGoHiLdOkVFzIPnC65RM
V6Ek3yLzvtDWyc3/43DOnf/Q2MzLk7lWc6cmtZ+Dk2uf9GnVS2SKXwZE2qhyhO/n+3dykrA/MBFY
K/g1fm4yFQU/jiq+YNJbyKXqQ+9pF65Cpz4ZVQS84yi4Ql202IswqY0naLLwMWZ85h6OjiBvrP54
viMn1zzfSCMjKqGJWXTEzJWqnK0onMLP7mJFuCqD8mE0w5XftjcBKI/zzZ0cNyrHsO5VcHRbFpGK
eM8AtmLRK21Z72s9tw76ZD6fb2T+zV92lg+NLOZDERELCABRO5o2AAXFLgkHzFK+cPafnnYmxeAk
ew3EGosPlHCnzKIYD+tOTY9VL+HBVOzCPtgKXsHKVreASfa99m4Apjvfwf9P03Mpj8jkAyz9efrp
VMgiQ7e4/7cKZiXfJQHVQiWvu8BzhjbdpNprnw8bX/oPUlsGcRQqZKEtIXdbNEzYRBP6UiDYVuP7
2e5weXWC9wu9mw++5ff72Mg8iT6u52GqxT6gkU6wLCzGImc2l0k0uhrNovRhMxEhzSLrOBj4A03h
2//xBywWRU7eTUhggji+kK7VbGNM331IsuOmqf1VWx1l8dFUfpOoPN/uqcXxsd+LeQvYUzFT5Q8G
Ll8LysbUB/d8C6fucooxR/iIBVDMvTjhK1/ylboeWX595ihY5XRPsD5VYdvG0X+RdmbNbStJFv5F
iMC+vAIkRcmSLVmyLPsFYVvX2Pcdv36+0sy0SQhDhO90h3uJG+FkFbKysjJPnuOl0JJdNid+8PJD
UohiCtMSWpnLGqkx+wS4kBCGYIjiDB70T14Tfy+kaH/Z0NrOnRoSucaJxzSlkQfAIVIPAOhjN+dP
Wj5vrGUtqND95AI1yQuc5VM40v1Us3uytbB9sek3VPf5vykinJoQqzxZhSGjyJG9pfbDF24vK8oR
zjXgh0OP4B72n8t7tvpxTha0cHIHDd0q8vk4U3LD5IcnWaU72HBAbyVUW4YWbj1KsQoxODsX+zcI
r/cpEuKf4QK9vJy170MbgR4Z8Eag14toPMazPaMsxZlN7QJOrm9lWR0R5964L9c8TUi0Mj2q8mf5
6PVD2Zh1i9AAnS/D6D60zwFiNl8uL2atZvc2kW3CaqeKWbFzV5Bb5KM6Bm28qJO+d0jDqbCaMGLs
IbjiDmN4OzQ/tcHeIUVzcOB1CzhSdgmpP4TfGz9lLRrbjHo6APEYj1xCJ7TSHKivZ4T8uYX6OOrh
7hnp/eoFWkMFhASOV0SV65QIFcYzPFLm1i8Qp3cRRmjIK1w3ZJJs+mIzQhqASmxTaED1cA+trjug
3yRo/jr9t5VK1zrIejcHEhB0/bWvKh70khu/4V3gpNEIGQPtX5GLvfsJVj4Y8Tx3uQdrHG3vXQir
5RTADUFl7FcIhPbypr87Mm/mAHTSOmBxS2eeyM9T1SJGxwxhpz08f7HbRw8Gql6XDb1L/4QhA2IZ
eo+ChUV8/JOQM/v9pMoAkb0m/Wpkd1J6qCGoz519xTziZVOrW3hiSnzlE1N5OSJEL+6dSaIdp8KJ
2u1T5DPpUqC+Ymw1YN4d1MXKFpmKBvWz7NRiCwEnJKH/IRiG4+UVKVtLWgTsLHKySOeYes30He2y
Ccp9kNP2dNPGN/V8SAYaP25aHtv4KBmTZ0ZfBuez2d5PJsQa0tPGrxEbeHZMFiteHBOibFHIOr+G
YA59p270ruV0bg8RY2l+cPzaVeUDWXeY77st/oj3xUBhnMomqTW1DDhEzr+uZFZJYDdT7vnweSYa
ArvV8FGi3GcrydUE6/ycQwtYf88dhDpLP9v6FO+ilLBPlBDDBHCmLPETvQHLWSQJCJJiXmv0L2tA
NdCCQKrp6pl2lPTQ7TP/h27WL7q8AUZ4H66xbjN8wy+wSa+Wt0Khdb2Z2qy+H74iubrzVYBQduYZ
QfXsO+q1hTQ8dH24xrgPjORlGNBBMtvbOkPs4LIbrIWO05+yOGYGZIFjivwbh9gtg3AvO/9o4Z1c
belyr37xU0OLA9bS3S+jAUOVVXpp8qzZV6rMYGDxBJPmDhW4CvG4uLzXwnZjie+fP2/bTc+fsWbS
Smdx1zsyvI+Vw3YHUABr5d4wXzX5ARx2jERiEn9CFCdT9/9mX//YFLHgJHzNOierq7BJNXSu9hAz
aunOjLPhqk6j8RuSgsPnyxbXogsL/c8qF8l6OEclU7BYNPTXWPqQID3nF244epp8B+3xxqaK6LCM
Hn+sMRh7vj5fqVBbKfmcVl7cRExilA1sI84/l9e0dt+cWlmEiX6uOyjnWdM0dl7hV0elQ/Aoeswc
ljlvoZDeg6XfHAVoDXO+0G8sOcZSkoqik2X+bobWwhmGuwdDT93SerLNn7Fgs5/cSH8p/E/dX7fo
zk0veSWaUTISe8J0W40HqvRZB6MsxMxRshX334EchCWVP3w0W7zOz7+cVY/SXEON6mXFc+gf6slT
gztVhsFMg1F9xyjIvAUzWD/8JzYXp8GaEThXCmyaCaKU1iGVdU/yb+34IBkfzOpq9vemtIu23izv
a+aLtS7ORNTDuZ4q2IUz0qud67r9aKB1rnvtcMuMmiy1cBOjUgS9vuvDQXnZe1djq63xL7qGFqX7
851WmnhCXgbF7LSov3RD/BANsICHz6jDHS5bWj2NJ5bELzmJNi0Ca/I4YKmgP1+GqCb1aPRI+f6y
mbUF8TDHe8ih4d1ZbGcBPygdCIUFSYBerRgyaBti6H2u698TpdvoeKxaA3st3k+MYSwd1a7qTJFk
KfckFWUpH3mSlkF/qXrw9S1CubX9EzDv/zW18E+tVNNACzCFika9SzRAgqnNRGbJ1PTlLXw3WUd+
Lqaj/2NqsYcWtbi+R4fTY2CuUb+rzr0JlKm6DctfiRBC/C4rzwo6t/3XIvmsjB+drff1Wkw9+QHL
Rko+VmaDkACpT/GaZTeyfavosWer94ggbRyAtSvp1NQyfFe+jghAUHjNbP1OwuckZ7zC7HelhOOU
4QG9qo3tXf2QAuKpQ9XMnPPCohSbUgK/LB8yN66dpvuCItyu6v1/cxBOzKjn502zwzRSdMyQRX5o
C/0wYwLy9WOdbU0HruyhwW0ESYrG805ZDiKBNPqfz2U5Q7NPERPZDTKUwHVg3cetJO+Megxdq2/q
z5c9deVFBHUIcDS65IKpRWz1SUxBWdkMsyxECLyIpM9al1kA/GBxvmxFuPsij6C4COROoLLhe1sc
h7nS/ALWGaEv8IxIuhzdIgra+N9txIdSRJOUegvovrYuqDzATYO0E63U83VVkJWYdYWiQWSXrkar
NoWApZstD/YmzxmMo6PO+wiuHTQfrjX0Hiwr2BttdNWib1mj6BPlUGyaw342rSe5UFzbTq9SJ0F2
JtmVueMlwKUvb9JKJKSx6BAEae9QSFr8ZMQ+U2RxkRbJobEofbKR2E3j16x9uGxnzdco0wuGHAhd
gZ6cb43V58ze93rhje2VocIZH14Hw5Oa8CZqjxbn+P9nbhF1CwVpdWsW5oIvBaTFivMx7j+F/hfE
ByGC3ghGa88AA5I/2RHIPY3i1PnqshJVj0aGJCYYdqmN+E2LlIeya9TnyHYb43qGb3yr2bj25eAG
ETwVhCTgdOc2UYUyxjAdCq+vdy0ghTz9J5+eBrSfLm/lSlA3Tu0sAlKQOYNZKRwjwz72IMiQ1xD8
J7OXwpJ+2dRaUiUiK41GVVN5byz2EWJLhjQibFnK/ajfI3Oj8oBWI69re9dg5FXZFeWhtn0vpinR
/7NhfiV/FWzDsHsye06VceGkmWnFZjaNb07ayr+S6rtlHNT+WDqebGQuynvpuHEu1kLGqcmFo4at
P8J5z1c0GXSZZwRwNGkj2q5+wJNVLeJgaGrTYMBuD2g7vK2M+iAF1aGvozsDzZY+nDa6xWsZ+eku
LmFfqpk2pd2yi1Y1vNbhJyuVmdoNkOIbbkqte5QC++BQqGz1l8beSozXHlpn1hfHwkG9bCodVhs2
10m1RyDTHcrPUvfqB892eFuUj0yJ19pTqW/klOvO+2efncVBQSpBzScby+hu7tCGc+c2vDXM+FNt
Fl8adItQxpy08EoKehD6j5P2rCCjtOHCYnnLS+/En5bVJxhlpmIo2fykek39h64adq3jZfEn6LIQ
dKAZpWhfm78d/CfzhP0MqCShiCb08qqdpkAecx2rQserfbSae384xPmGI6/dISdWlmz0Sex3BUoj
RCKdO73jdj3MCOgY31UwoMPT5Z1cyR6A0zDRpSJaT099cWoia0L9WCYUOfYXKU+uzPJ5cqTHWgYf
VJi3saG6qbE1GLVhdPlUp9GN2mqLUWR9iv4Lo8uQZ7Yhc0XyrYWombk1jSoC6sJdYJmC9UJQrJMJ
Lk4LlM9OoNZCg0l5KFvVVWtUTf6W6wjvODOyOBhGZmZ+C97cm8f7llc6nXpGsti+jZtqazGLOmAk
2ajplsKO/TOsoTSf4ErYwhOtRFPB0ckYB51kAc47v3bzakJqyCJhAtWhp88OgjHoCDCCGJdbH2fl
hseUTuONejbp+WI9jhr5SSFjqvQ/zf0/1fBoBY9Gu4E+XjlVZ1bEDXWSjM8JHaVUwopkUShFkdze
m/6+6r4FGgx7/laAWrljmUEB5QPyRkW4YrF/tU1LSRXmLFQyg5+DhnIBGjPGgzUflWE/dFfSll+s
fTLRE2BiGMLZd9xhRmHbeiqSwdRod1HQImCyL4KPCF9WerSxvrUTDOcSR0knJUOg4Xw3kcpBndrG
VpGFboEKqfIlLF7scXSN9tes0TTcuvHWvAT3sFEDMWmcLbGSU2WmzOdh0bBUV2p9JkaCW2X2d2qq
uJdj4oap5fuenkNiVIkwxdgCajNHSf2qGTOMc/b9ZUvviVeIGcDhLealZHh9l0NLiJ765RgYhTe1
dfqa+0Hx0y4V6WVQm/KxsVTEw6YiDUA1hWi9Q6d9a04Ar6+AloXXFWQlmavqc6Hc9yiJdvtoRs9l
J2tZ/3D5h66dHu5bSI7BPtFuWrhzaYxj001WQYbK6LR6MJt7o+hdSBBdDULOof522d6aL1sGU7lv
zLAQBZ/7V2B2ZV822EOw20VoXHO+jaTjpnxvR+GGL6+ujbavDrgLdsrlm03S66LTxNrmqlbAL4bT
XrXKO3TH590wo/WTFtGRxW+Ql6y9pgC9qkC7GKsF1LZ4BfglSNUhaUuvLL6p+p3qMBhkPpTqg6qO
u3C8afQ9/bvL+7qy1jObwvVPoqBuzXWv2w16HikdwhRZzOmHKNgZKaJi6cSffitfFIF1cfeemRSf
+sQkCtVQDerCpCCcOhT6FdBm0bBUrGOptG5UXjvBHUWZtjrk5UPpPP+bJTu8V2VxwJaRmHseia+0
K+lF3JXFrmFsB9VQDbwqRe1ga8JYXVuuwojLG5HH+ygcpvBeUdYtPaM2/Webka/PyPMqjzPCioqn
9Wn7bTC15KjqmfG7Qtb3hzOG/b7pOw0oEJ28a1hRjRfiOL/NbDP7sx0nRnIlFfow7MyqD8N93ZvJ
VyOEKiEztWYXS7XyO5g1qliKEij/5rnKF/zPDi7TtSSqktJXcNRYDj1NPRbOx6m/7lDPAqQixjx8
87mUj7SyMvN1hC308gf8Pw7KH/uLywa+EiezA75gMF/HUDNFX0EoBkBzoi+hdhyNlzKIN2yu5Fhn
S17EH/iwKOALp1HVh7D/R4adovt9eVkrV+iZiUXaU/Y98u0yuxpC4FOAz5CVg0F71cmO2byrhbPu
L1tcCao2YwZEVUicof1c7KM0AAmctRmsrHMz2TsZITun/hn5V9bmN1szRTWFMTZdh/hgeeicOtP9
KRhKb5S+o71pMHJpJ3sNRdRx3oLUrFzXNtUUenFQEUFdv1iW3iKuojZj6UGaiJbxLZn+Po5/9dXx
8vat+aEN8YXKiDF5Mf/zPJIpvWz6faqUnt4ZFpUoS+9gqE31cDc0bTELdXI1dKEwy29NyW4HBC27
Id1VwZhtlGBXt/fkl4gwfxJTm7TV5V6TSy8Kx4dm/lVELzAcHie0ZtN5S6podX8dsPcgwYD5Levn
MIIEddyx7HRuCte3JH0HEPulcKwXKQWKcHmX104elPyCkhquFnW5yX0Q+nY+xRyLKv/IbNBtmmvw
W1kbZlZ2kPVArgd2hJth+ehA3cxulTkp6aeyZb4rq4/0T50EkN9G6rR2zhUqptAu8q4FCnz+rfo8
Z7gmykrPruCvey4nBLUaON5oxI1XWRFeE/0vb+FaaYpHAMMFkFNrjEwssjVbquuyUgruIPm3nFyR
rcOGGLlp5vVjckicb0XxHGjP8ZaywVtDcXnXnxi2xKvoxC/HskvkVsOwLvVe1e1mQOuxc2/4P9S0
d6vhEPk3TnVlzMfIQaDjvrZeouDbXHxstpx2DSF0ugfLYDe2jMR0Jj9FkmqIs8lRFTBS0CjJP+Aa
9bT6qGa3wbzLJzeQPKP0/HxrInrNlSmpAOWk50D7ZxGYLM3XAh35SSBazj42PoWh6crFRqa8FpV4
iXFk4DwmY1xOuapWq2a+iRW0Gq3hkKo//OzKFo5cH+Lppo57z7S26FSXWQ4zeyjIiXQKoyjtiqWf
fOggKU1J7WTJrczIv40b6/cwQ+F02Y+X+wf2W0xQgSWhOEA4WMRbVPD8IkCQ3NX7H1EhPyShBUq/
eLpsZRkJ3qwAqOWSgGOZaHC+lKTMtWiMYHssG+VXW+ZXfjk9jYykub1AMyqNfXXZ4NqyNIIPSisU
ESHhPjcIqHXqJSUJPKt4yssWigrLU8wtOOa7pyWXFIP4QtYEMRfBsXVuJlVHwG5SGnofXjI3cQMX
rZBfX72997Axw/nuqGEJ9i5CtgVWl3tisYMhvRsfZdXQU6/qHaolV1e3zS51ERS5vHFvO3MaXpaG
hFeeeN2gwcw5RX7oJW72pmJYo2QYe+Ze4/9pLFL8yfj3h5eX3Z2zv/t0cK9HsfCr+1+6e6u71c7Y
A1/b/3LvdRelJTd1v17tH73jw+vrhy3VnuXFufy5iy+g2mES1AH7Ill9DLA8j65yhaxODZLPljEo
G/w/7/wKUiZRahKYTEillzNKoFe6NjaLyKtjtdqbRpEcIfhlsGyAIvvyl3grgZx9CWzBwoM12yQA
LIE5YUyi2TdK5E0BxWmIo3N5n8/Pftofm+S5S8ddHNz2lvQhTHtyMi9Dunu8MrP4UCbytdR9rP1/
LOvaGK43fti7wCR+GOh56m7gFN/d63M9Qdaom5E35wwuoE8SgzFw8obEOlDM7C6Zisj0TLNOai+S
zK49FoVq3IepKu3lqO78YxbZQXhT4/ETo+y+tkN5XX3gETv2kApOpXxQpFH6YMtRrntKkjI9WwzD
GKBUV2kvnQV/zwG5vLjbXV7ayueF3YbZBDF5ydddXOqqH9JZamGJZTzRqEtX8J5KW5QJK9sH/FHc
J4gxgCVYxKaK8VtZywdIDrsO6gmJ1ry6kUavrIMlQMggAjtEXIto0c1Bp6U16wAL/xyG8qExlY9y
am1EJbEdZx76FpRsDLFj78VxUl+yWrsiVoS272r+Szdn+6SB8LsbjxoHwjSoG5rhFkvV2uqE0hCA
aIDJ5vLOr8Y272LNgpy1dXZKdzO38OxDTnrZF95FFijSTq0snqeTMytzH2MFUjEGQ0Je4V4LWwC0
1RsnfXU9nCM6Q3wrIBTnIbeUM2WyS8h6LDO5lpCQ1+f44IPluLygZV2KkjUZEpAuOg4oniyHvbRa
9fW2hfzN12vNbTpE2lX1ZnI6h4IyQmBVu+u2HuDvL35xbf3xkMUjaoSLThkQi/fibryx6/wgV9aN
PVR349geIIvfcMh3OymY+ZhowfHBzQCwWuxkp+Z51IURLM/dTVPRYEum4UOpShs15RU7YLQpnDqG
BQRlyTqo+0ZTKcInYjtxDa3edfJtkr785fcSMo8nRhYOmJVoj6fIhXgjPFGeEpTXHQQo+gDFO+Ib
qf87HOvHyybfvWo4UxT/yTdJNagsLHkC+qgckqkbI1wjeoCk4aAzOTPW8i+KXg9jIu4Z+auiFGjH
VbtITzayj3fuwilQZR7/zO/QR1yehK5z0rQPIakZ5L5y28H65eSW8aMC4OQpCKHu0iqfvlxe8/qx
QCOOgXFcZvmIaf2aKorFsXAiRBp6iFivS+WhBmSjZffJ1llfiSrAeuhVQZTK0OoSF5L6KuhUuY69
Er2mWxRU5l05MFotz718VKLAPF5e3ao9Htr4ETJf7y6bpJ57pTGr2HPC9EZtvwWRegg4hvpG6+/d
iSCe8NVIVAguiDaJL3uSNkZp0qtBBBldOVUfcZRfrV9dBZL99PfLEQ8xEnuK+oC/zs2QUcwhWR1z
vfF3xXjt+4OpvZbhxslb2zTG+EEPcQTpmYrFni4mkpWwi1RRAL1u59e5y9xgvI/618uLWdszHWEV
kMM8v4gl52bitOUC9Z3IiwlaV1JkZDcZbcTIdaK42HjnvVWQzu5qPpBQWSEwIqrwLpuMEegrrIiJ
aDUc5Ocxs5zezcNYeRjB8xfuJFU55VFJlX82+WAd8nbqvqRRMHMeIKy7r0cwWl4/84i7op8tVy5E
7f5r49fj0xwG6S/LaoyjZedNAHmkbX3T42ILKL+2X4xsykQIWYBEFpWPqiPjG2QfCBfc034YuLpT
HB3f+fuLHy6rP2YW+Vmu+gnAQ8ykQO6n8Ri0smckyW72ny9//zU3o3MtoBhQ1zJodf79Hb1iNkUn
vwS1ig5yPur6V9hyq8/IaWi/ZjMkxb5s8X18h9hQiJ1RyQWXxu1ybrI2fDmZ8iTx4voYa8pOCb3Z
vGb0oJ8Plprvqq6kXr3fpCpf+XTYpU4twp4g3D63O1dh7tNJTbyA+0SDt7SgahVYyv7y+ta83KB1
Sg+b2VpwDosjZTajY2R1TtJG7y0okfOIHkDd6PU+mfc1Y8ZttK/8Gy246otnBp5HGxiOF/Y/SoiB
wF/QDuw+oTd1+WfprG5x9hh7FfhoHo2CiOh89SaDXUY0lBAHF1dAo12FO/yyhXcVKpK7MxPiJ5yE
LHhpCMoNJspf4HyYsUBNo7+ZXoaf47ctXb6VWxqeb3rpMNOqGq+Tc1vOXI1VWmDLJjBOHWPbn1qV
/kqza7YEc9f8hjSfZrgoUkHMdm4qYMY3iJyKh0zAxKk/74LEuLaLvyUvF7sntK6F78Ajsby95kBv
NHvETFDMngnS2oDj0Nb+sqOAFU45TyXIDblZloevcWKNMDoyijwn/T6Xe+mO0PkT1KbA+Mr5fkDK
baNgsRJjgKtAJg1Mhv9+CwgnfiH5tlTBVxF7GfS6cTV4sPy4THEe/SHbSIq3TC3cwp6RKKsS2IqS
4rm0Q7ehsmcWL6G+cZpWfOJsSYvTFMlya2i5YEWC5Ttomr3Vgh2Y9Y0jtWaG8SFKblQESEYX0VmO
5FqvFV/sHBR4Sv3Rp9CdR/Xh8sldiQ26QyyGnx94Cgs793Ctr4s47hpEHOKvg1nzmni8bGBlHVBO
UrWmBSO4y8U/P/GA0i+TkIFBSNjD4XfUZoeCJnjsb02ArAUFojsEY+QW9GEWEV42GshezYCqRlrc
omuHJKh80+WvKMy6UTRtfJwVazDKi9eRePEh43i+KLoLhllocK4yjvJBptyV9dbO7Fhf5fbWFr/t
yhZijWsL7gKYxpZrq3x7yFRBQBzM9o1sCHUoY682GynayvlBvVGhuCvYXYE1nK+pM4ZEciToMeTC
vBLv5TiDvCQLGzcf/j5bPzMlfsqJT0S6hIyCiSmtdp7SutQYHxWTqmjwbKFhVvwbU6yJJpnoAi5W
BQI/YtGYMirp2p6sT5OyxcizZWKxmgkZjaD0MVFDx/B5ppPKsz8IPl8+R+uf589CFgc1nEC4zg5W
7EFyZ0K3jiDZZ03auspXXVvMvgpGDialF1feUFvynE8lLCmV/tgjHdw7/nFWw301JXeahJrC5XWt
vX9FlPsfe8t+4mRrYRr4TEo6ZYNCXh0COOwDyw3U6pvv24cgCq5CiE7/hVVAhqJ0yGt4mRINaWA0
QVTB3VekN8i8lek/qjK6pX6faYrX2Rvm1vIjamt/7AkfOvF4dcitRqqwF/SqN9UTRJiosOnQi06P
g/Epo4BpTHsn3l9e5rsZAu78M7sL99eVMpDlELuKP19p4UGvHibtadCvWlaLAG7RTNAX5oeuuTa3
suFVTzpZ8+JcmL4Et0yGbbpkeI5puPIo3U9pcKcYgzsbW4gJsZZFmnu21sUJ0UeHaCXY4RX1VkCk
qiY8mJC8XN7S1XN4sirhzydfci7joKuF50yOsx+N9vvQdPCnAU8qo3l32db7Bp/4fFTDZICSKwRM
aZsGfaNTdmsNqUSHsHbLyvqVi1ZL5D/Fx6Jz9ek2ryNXk69l4yqMf/im6fXBS19sxJ/V3QUUQ0yg
MsEz/nzdvaq0Vieonceo+SdDvIqsgbFAO9i4G1b398TOwms0u6Iv4bBkSVXAZqqe1KpkrN+jf9UI
wfUoGVEJY0hKO19RUJGZlmOHf0qTA8bVqdzM2RrfW9s2UZsCVUsv/V1Fk1rciGIHPEvdSKclKG+N
1L/t2i16xrVdo34owLSwdUEYc74Wq+ylEDVMSMVjM38y5Sm9Rkiouw1VR3s2suTrhmOKdGp51gC8
CK4SMiBQvOf2EI6iPhxBepdKya5vrylWFf03eBv96aaDJaay7tJh1/iHy3bFX/vOrMaZoIgJJ8wS
x1vAA9N3AZx0eMOt3Zb6VdJMsisXRnNvtzdh+jx2Re1am7rhorZzaphGGa0CcFB0LgRR3SK9nKzQ
GgOby0+VOGx6I+8Grbt1zBoqCPKWymEoNjtIFcwlerLRVXhXNXkzTu0UIT5qaHzg880e56SRuhnh
n7F3dvUgHyWZAUKmQ/gwB6nTvszR4EVl7SrqEyo0G++qZXrzZh3aWVG9FcMbi4Of27Y5Z76TQLzz
c4DyQ222yMiWzissCJkIgEw2Taglui/tg7HSep8Hvb/XwbwrH0bolP5euGRhZvFAdMwOooSabZSf
YSEOvmg/5W8IM5h3euBOV5cddXnsl0tanMcxD5XWCLDVW9c1jeOo+uRsSrqKv2TplKLqrZGqMd61
zNibeo7mugmAKRrjIQHK6gaBo3hWq8Cq6aBFnJPT79IiCXZj3I4f6T3zPFEG46bJuoe+naf95VUv
b/y3VUO/rFEa5z+X8AQt8gc9LlHFqNXfqYX4vP3Rl6X7zhmuimKLd3P1WHAewCvqlGTxz/NjoSF1
08QGZ7JU4L1QIQx2fM3ah1VRfesjMz4UrfypDWbrI5CKu9iWrF08JxunY813kZuDDQfeAbLzRSAc
0jAro7EmENLH7PXrqPwe2y+mtRH41nZWZ34BdgNxVpaAoqGo4RboyDp0e9irY3ptMkcfIoGcat+C
cav28OY57zzLYViCOEu8WcKyfAO16t6nKTXCVNh6dp9ppKpmpj9JTqzu2qSrA9cZE/TUappI0DrE
iQBS5cp8bVlx/TRqSTe7rWTpP+w+QMdJ0ubOrfQsuZGrKQ+ph/I3uQ3aSE+FEykM7KM57zXU/ffB
bGZfVLM19npbKE9yq0u/q7yprpxYUp8NH4ajFOjfLg71+TaM9OxZ6nwfdbfMTu+7oB7LjZRv7TCf
bv4icMy9CsakZvPbWdlVKnq61n01blTK1o3Af2MblHy4VM+9WQ3RK4d5ly3Phl/DaI73ttV/KeJ2
qxWzem6o/wHugwaTUvziOonbtquZskJ8wB/cJPvZTK7jf5gdmkweFWjVuumzxi2VDRde3t0iOMCr
zKipoL1897C09dbyTfEcMNsvc/c4ljdBfNtKbiJ9kWt6jxsR+N3TR9gjWUV1UuDjSKPPN7QrujJT
A06m3n7J+t2oeXKy85ECSFwrfoFmIMCq+dEuNwyv3ZendhcPhBihVWmwWafdtFeRNR6HaWt6bS0a
GKyPzQQT+q7YVbdDq6Y5XzCIoRS7robjVEGMZ3qFuTWTt+aWp6YWvp8UAc3QAlN20HoD/WEbmQg5
SzecY2tFi1gexFM18/QXAiu6W473Y/LiZAXZ5GvYbRGBLisOb44hSmmiySYQrueOYXShQo9RvGS0
o+V8dmLHdYyH2n/sYJzYnEt+Py2EH5oyml6A6ICsLdtsSiX1Va2JWxqx9VaB1PVRnflye0iaGv/Z
QdhEv+uCH/C+Zja4pd9N+TGENxgRBrv/IOuvtcTDpHxM5yMsiFGeff77S/v09y381awaGmIBsT5S
bmLZ7SfoSh+05mcbbVyV77pjYuOF7BEyfqLQuMzztNpulNBgJ2qw2iAl0+ke2bgKnYY2eajMaRdS
m0vafA8VGKoo30vtQ+F7afXL0G6S8Tm3R9ccPdl8GAPv8h6suQSBSTTDGUcwl9KayQimX+1FcU0N
HjLVus+NX21f7hLUPDtbO4zF62WD60EYyhMcg8ThHcFc3Jv60Fk4fEfZx37Qgl3efc2tJ3qBnfMQ
qTudvJQH9mWza6cZfQyAychQA+leuP6QqhNjLRT3hrA9jorPSyb5ZNb6xl32Bqhe5g+nX3oRNTq1
1IxR+FSVfZhkCIoQm0oAre405ynODma865MjGuJpkO3yLRGltUWiFy/o1+A7AKdxfr6rKma+pKc4
P4eyVwRIp+sAejZ2cu02OzUi8sKTMlDSlE4eJBgZlG9tC4LtysoOWvgENVLmf+I5fPnDib/u3Yae
rGlxmVXVZATRhDlEFz3bdHXt4ygGybaeYmtxGGFWOoS0CQXp7PmyukniBIsampb0nhxf1/PnsEr2
uvIj3SL4WDlzZB8MxoJB5XZeJjyWr8cw/WIqih/NoHYzq3aD4lOguInmFVtl5pXvdWZt8b2GWA1S
ib4xBZLruSqguw7dKGTcWHUz/bsWHAZQnJe/2YofnplcfLOY0afc6DGp1tpebrvdUNzJW46x8sHO
jCyi9zyAfq5FbhoMVDzTm1D12FbXrnf9Vi/3Db64cELYL1S61BoVSQr2586R5TGTcJPYw/QxGq+H
6GOba15b7Ixgr+dPEZ3/sH9t8tfIvPXnowUwcdBNSpMHu/Oi6LoNDjXUiwyx14PqjWnnhv2BBC2h
eR9+Gpy/zynOfu5ia7huulyN+PvrHnw4ArZKfWVVPwcJIaatcL7qzCdbs3gG1vbQObNI+vzqZ2Hs
GulrpB00yLOS8Fqe9jVEk9qto+zV4r41bzJBeat+doyXNAuvyq0bfS38nqyckffzD9XIqT/IMr8G
fXFQ2HpwZ/RgiGS36a/NHC2+4aWrxyvDuM+z3TD+NZ8XaldMKDj0YnUwDUsmAYmnejOKTN+v7kfn
SWVqWC1uxnAjn1g9X3/MLDkcpNmXnEZU4vPmJaqHHRCNvNqift4ysgiIhi6Foy7ihiN9h6bR7aK9
uQX/WItNaGoy2coUDwDYxblSOqjrkpAKW2j+TH30X3ZDcF1b6W5MPhTF1/H57+OShaqDgICgF7T8
PHIrl50eULtNpr1kHw37cf4XVzD63v8xsfw0pTrQoy8xUVd3afCtMvdSvnG61z6MKNsjJs7AqrGs
NU2FNreaRGE9mo+T/lWOb+stlqZVE1QlITxFLwCs9fkxCul51LPFKvrx0VKvp+TW6Tfu9XeNQXJi
AFl/bCyC1GQoFRgSbDj1y/xdR8u78STjHzX63vUPKdei0WUbNteX9TY0Kh7ky7JhVbadXkz0Coz6
Ogh+R9RZtB+XXWwtHMKPIOZS30wsblsfKEgGeQg6oP5+kI68aYxdnH+cnW3YwtZqFh/JmYI01EXn
w7FT5n+OQ/TdmP8SOfXfH+nPchYfKemmoYFBi3Q2gtuagXDrGQyT6ygftL+edH/zhz+mFheJYlW1
r5SYGopfinSTNr/LkXf31eXvs1Yc4eEBrEi3wH8yxHLu2nM8gFzpcLuJ7A50kDtbiut3/QerMj2Y
9nkYlx8BVVxNhn8XWsFDWG3QlKwFvdNfsHCREkBv09v8As2+7qd/zP5J1bzJuqmCn4V9iOStFYtA
vUheLAhYBGDQFnB07XzFvTOH46BAdUX31kNDIUWvuYAq9mbUZwb6v2qUkFue4htJ4Fs0fWcXCQPO
uKIitrLYaSuTptovTIRW3Oa5+5HttZ/aLnxF5KV0o+uaqc1X6JW+tnf2hy2ikpWjgdIwYsbMYgEs
fHuPn75R6rbyLe4RESJtewenUD/uLzvSyldknlbgh5FOduyltnCZWeVYRSBZzYqpF/tgyleh5toy
1JrRjiRvE0gu3GK5nScG3+LpyZpMNa+VcvRxG13Qu5YolV3P3W2sbTTd1vbu1M7i3u/lILD1zBHN
4cCzLerMgFP+RXJxuntvp/RkMVbZGXlOSuyFKB46vqc5X4d6g8RSxL93G2ZQUQaxLqiIFvExMSUm
PYSinuLot03RoXQaf2iHaF9kAWiUeGPfViI/AsZ/zC1CZSRR6pJkfC5VX5MqcmFCd1NpX9k3Nnu5
xda4ZW0RLWujIwvJsaaauzr+EUP4p9fHMdkZ6kOyNUy28v6B54TayX9x9qVNbttK17+IVSTB9StI
ahlJo9m3Lyzb4+G+7/z178HkSSxBfIXydRwnua7rZgONRqOXc9Cej6wrMjfnLsTUU7tqW/QY7sp9
vO5X6VOxxvT9tvGsre1Iz5GjHYN9TuNb6aOmhVeu470Lh0MbL3Cvn7tL8zz/FG6ZZdk38s6UYsds
KiTFbloN4xSFIMS6PGsQAswsYNmjdw7j+ef66nOGsvMIfdUGd17nVlKEV/qDKW2vK3PpRCCHzbmg
wo6wkX9XxmDxBu0J5CjKV2J6yIXN1asKTqreuM/MwQl1wcuBsPzT+aE4l8gtH/K/seL7kEiOH5FD
3hrvMd5G6857+mXT+S16+JU1XuQ0Tg9iHcyQu9G+pOlN8YhRaI94yA+uRdXcy3N6/kmcKafyUChT
xhbbB7Qewydu2ndbBwipwHQWQs5TSZj9Od9W05bLIWdmPAPWAi8a349WZuujLYvE8Qr8SzqepHXx
CVLx4CFUrHBtdLaQYWPRuP7bdLTYn3+FPCkgj2INu4NTIx3jhY7ttT8BsHs3uSWG+CMcm520MQXa
Ly4za5HBFBeyXHwG1K/tmmRylIBC5NDkmOhT7zEtNOpuVQs84aJVn0hiC3Di3DM9luscI09OMpSu
jai+AjQI0BMLbRMOr712r7V/2cGL8ALtAH904/yTpfkaulshkZjrAtDrqknH8Qj0QcEaLiSvmSDW
DIN2YUBcc7aqjWE+TikEyaaDUXtdaWgPjHgkWevuy9ce5OhptG+VWCB3ee/+E8uj5vqBHAdGzvRT
3Di1QUd1Z9geiNXkQZDAXnSvfxTkO26UoDaarIAkSfP09DDMd8r0dt3pLR/DExnMR53YhyJJpdmF
YeI0IBVTCi9D0bWdGw8ktFTvn/uYStO2lwVWKdKMC4PlyJT7SYFmvTq70uDDQj78WcRLJ5Kinevm
23mml8xAIrIL48cOxHeJqAd/0YHgysAoK5Ck0LF+LqME9Ik/25BR6TQH64BlwZcpNEQG9PpOLZrd
iSDuskhsgNQo7CADN5Jq0q+gOtjEm2taiRr9F1wGkOLxRsGkDEjX+K5kye9SezYDBOyDp+fHPnJb
87EvbtHLkhSumf29lYPhQWdoyZg+xtjk+QrGIQl6K4mQQIv3gKlP9bfs76NPVDxPRHBrF6H/Oh4m
FIKS/K5V7+r+uQII53RUO8GVvlBmPZfE+aSxQgoHnSRIOb0lPzSnzoH70r8EzrAK9uQWwFSORsMf
N4h/j80NRlC+vuSPVGAp3/N9XFyBAi/cImImdIzwqZUJwHzW2KEBSlEoQW/uGvMaP0CqmbwU63SX
Y9rxZvwam5UqeGUumOiZXO6uqToUVgFAwyLsu1R+jCvHshwNl3s8ba4fhiW3dSaKMxqtR22xNLDO
VvrVSm/G73BwinICoMNBqV6U+BD4IiSqhZN+JpIzolTStNyKoR1qNoPyNsvr2t7nov4U9qdc2zvO
gPopaWaQtEOK8jn1Pwi4uO2HKnxIo42vCk7eokYAU2LJS1ao5L1wNzThMKCcpyEbz8gkowYcu3vS
CXZrwQ8bjLz3XzmcH06GXiVJCznBfFR11y+felHcyv4Iftlg8PAgrLZ/Aa2btxbDiUa/tq+CvFb+
IqJc8rIAC6NdmCNjeOXnXgqDkWlpzil0UIhnJOrjrBeCN/KiCKSQWTcNBpT57t4kxEAClGZe6rMo
H4zgf7FglqP+VwB314etoo4z2vYdPbuXcU+pCbgkHkJRaL+03adiOLOq46pH1AI9wBgx5y9mhUE7
gUUteZpTEZxFhUEThGMCTSwMMEfvDDReQpVrAsRiJfCmi7uCGSQAjgHCBeAY5xtvJdqgNDJaJPRo
rwFEtckqgdsUSeCUSRC4FgXrhGtxJSAnWOqCiHxxQ05UYL9/EuPVbYlCGRvaksLnSHsi0+jEIsbc
RRloGgSEA2uC5VO5gT/nVTKip6MYj5LkWsWeZF/Xnf5SXIJmiv9EcNdLWgdNopUQUU63rUU729XQ
SFweKpDcl5WbA0jvusAlX4yhYVVDgwAqRfw9inYZ4M0SVN3CaQUmNlct8PyeXMnYwz9XwpmeRaM+
Ecfp1+p2aA6sXmrV+0HZROaLSdyp3pSiVv7lvfqjF3d5Dr1V9dEMQd34YcTrCrUKTWByi7qgUwTo
AwDSuWyzrOzMlk1UvUn5NJTPUbjVAvSAP8axIOISCOIH96pu6LKsguOXp02fPeEFkwKgEu27hmAi
aHHR/mjEgzcEmI1ugUSHHHP4yjDN6zrybNEQ59KNjElrnVEOYxaatzgZ5IZx1DMTJ8D1CGgN8OTu
xRdRUC16nBMxnKUpbRwrYQAxqnwvSW+V5F4/OIvhGUYBsMUWKm8I7M89ThEbce6z5sYKYGiVFO4A
Le6SSN0o4bCTh9sxz9H/quYVze1GUCZb6DtAxkhHcQ+j/kgN8AXTGDCbptXOcEW3yi5bI/3vYtwf
3VFrAp40D4+0USDyAqUQOY8zkcyTnHhYeIquihuIVNf5Nnp4yrdBQ5VX8LK45RcySevwVrlXPogj
ubVEpc/ry71kNWDJI4D9RRkNj/lz6S3JbAISbrSSWsciSakebwYJTYTb62KWTgB6R1n8gCy9xUNt
h21P5sbCCSiUter/7qfjZIpqEUtJHbzG/hPCQ8DX2dRVmQkhgERH26+rWgcfODrm2tYdBU1T+UNs
rxsRmMfSgTiVyqUBg4mgM4pJbfJdBND+Unu9vnaLWwQ4L+wRAA7Q83u+RbXaz+XM5hbbEViQDgDF
mjWZfLUCx3ZitI7eybYIcGXpviQM3hojW5jY4COXkcwKymWQ6bcawIcxsxH3tCmlyjGj1lrrg6q6
ZVNGB5CcIM87Zcr6utLLxwIDejAXNPhfdojnVgWimAE9kEcA+gcPObCa8Qy9tb35NnKibfBkr61V
P7iDG3r+bbEVRbyL+3ryAVzEmwaVpAYKPiBD2zO7vntRNnChsoqjfyKCO3ymJANeO0apfFwBVv8x
fAKlb+9qN9W63FUxnUPHvHGCd/mtphibW11f4aXbDyaFuVzksIFHytltlpUxMUII1+IvMmMif6BE
p3b+rP/99AnU/GPAfNYTHXdNYjEDroofmbmtrPeuEyizfGucyOC0qYber8oZMhRjGzYKyF50dOve
pe3djNJP47sFoFNF7O+LS4hbCi0IQNBAT+H5yUxTySIdRpwdDWFxSrwKDtS3UyqlL+pfM4eza4JV
/lG5Y1jdzMOeXBNyRrretjHrG9WRO8e5F0iA6gAkLGJ+3RREr4vu+kQYc0knwuYiT/0RBFSOXN5N
mtsOz4kIUGBx7f7YPj92JgWhmeYpjpdS5esqkQBA+gNJEsyAFGg51AUKLfqzP9J4HsTKqFo0DUOh
KdIeQ+t9rt8Ce74HGONOzi3EfRg11ERDLt+DEaeZBRA9yKzvCi1eaBS5sI/Knqc2Ip1Og8YGLNjc
mns0471JDVG9hG1d1lmvUtzPr+1QTm4bT5rTJNFDQMjHoAQvxKqTW8mYQEXTyzFmI4FVfN0J8E4O
XwgkM+CLAPBTA+QXb8GS3EiYFgbmNHlqy9dBNLLKP4P4P58LbvKsCbUsxEQM7v1EejHVpzG9T7O1
brll8Lf03rww7qLU4lybSwAFUrToygEaZNAUjYMrSLVcdB4xMQoQBIAzi2yoxhfR1abt8SRWNZBa
aayRSk8+CAEv4UgrfZ+oz9Wwa/qV7B/URIiXvrBfDP0SzyLgUTGgyPODmZt9kVYEvOWq8q5gMtbH
oHrvmdqXqTshupKbASPVg2cPz37SrHz7IMTg+g7VOKPGJwAbHhCxgHjmTUYyCsMaexi1OZWeggkT
v6JVhPq9F4IctpSOXZiwu7LxDWesFAdF/VH15s6TwFSl3alIg4SbCjAzYARM1MFp0YhgPuXj41C7
BFe9jJnjSg9Xg6U5k+/TIn5ER8QETvHRqmnewEsEmMY8tOVHpv1u6kfbOmr2Op7kdQC4ekAvptlj
Z97kuQgI6uKSwc6fqc5ZcxSZSFWkUL0KMLtqpHQETBMYkELtOHYu6Up3ih/07m97RHix3KbH4yhJ
6QCxmGzqBqDJYh0fgYMMYwv2gDn+S1/JiSNcdX1GWtdqAogrppy2IIeUUwwvjbTtHVUJqTF9ypaI
CYO/cHiZ3PUdlW1vSHmvU300HHCaUVXKaDSLBhpUFrRdGi9yL8BZwbOH77n1p8k3kg5yphk3tp1R
DM2BrNnWb5Tu3jQxy2m7M/i9J7QxJa6hrFTyiR5EOugG5rMHKgF8sCSHYVw3ckJRAPWu++PvvPm1
D2QO4OTm9bNA0wsFi68HWHzrJkaVLtcyiMOZNwEM/jvFMGadqp4Z3M3RR1HukjyjrZy7+Wjjesup
bN93pKFydcTgMq0xPN4YP65/5kWZ6Hu/EIRYwBhG/yX/TgZCmDxNDdYxmFVXMh07YXmaCuwKIBGI
7cDVzAcLMJghhqyr166k3fipFaLM/aLVnHwFdx7Vyh/NxMdXyK1JNf+zQuCXC7uNlxw+mgX+KMud
P9kqUBDzBx1BpU0ecjyNGCq2vhv1uXZKGzMSXYH3e+KrAG/Ls9DrOlSQ4i4evIZEliBhsACp8/2M
xhYYjDSDLxv3sj2XuTKCRanCpN8qrLdES2kYZdS03c5+M4t3GfsPNCr8/QMcvZ5svw818LWfrlvB
t6u/MFYk6v79Em79CyDIEQxK6JjKmGlcbTqM8+dJtbPUG9sH7k3tKoTB4Bzl5kGWV8F8O07PmuS7
mPrtABYZxxNVu5sakKaN5WV668QRoaPW0ix9M40I+E6i2eaLJMG35WKKlYHZoE7yvdknB0xK0sG0
h0mnYfPmq2vTfJdISOtGW4M12fH72WlBoWCiEC9ipl+0VmwZ+u6AwKzzF2dg9UaB3KmOwdChoF3b
FG4m9Z9ai+bT6xvDZwz+0fGPJG5fAsv3NVJDEl5+aP/MkLxftfq4NTrRtJ1IEnc01Ayb5ieQFBDZ
9XFzzzlgv9M7TfTAu2hd5HTibyUtryxzCuEFo8p3LY3OKv41vSk70ENG950UeypcZaA4s3SryGuV
3ATRTrMRFb2k9hspX0xrxn98DNMBSKFo8znmdubElVeoL4h8J/v++h4su0iG2sfSmJiQ5d5QBkl9
QDrjgw3Jvx1RKUMj832gmCyPQ1aJqq1GGVPUk+lmtv2R+L/qGo26pR+tZ7t3i/avCbe+V/Dkg7hY
fw61agQND3pNjHlVTKWjyC0N7X2DfhNbAuFetGvku6E1qBm51xdjwfQxc8dahbAeKH1wZpKpmTRE
GRxF3obAiJMOoKjz2rQUFKWXDjfkYGgDzXHIGvG5Y6lJwAZl4kIYdXSW4o05oH8gLEEgCswE4jfS
Cv9ff+37KP+B9SanWTKh7bS3RKOhl3RDeBsAQwGZFYZ5Cdij83s8Jf4UhxncTFw3P0bghxS28kJa
w1XBmW4X+qMfDFtw+O5tuXcyLbw3BuUYadpK7xNBPWVpVWCEDBMTjwZk9ThLLGKgR5YpDmmcqA0m
eycE2EX7i9gleNuBKQ0ygix6CYI434XTHDnSIB+tELSB143gIrkOAwQ8EuyABV8Y3eYM0OwKxddQ
qabtWGZeaNmVq5Ja3is+2Hl7PbBpmg/ocrHjxzDNMscYkAFLIl3F1nUYwTb9B8EXsbCSu8DOdomL
trrETnVZh112DKJNX/f1VjYOxWxSOzgS9HXK2Y2p77tM4BwWz8OJdbDfP7mE/Io0dh7DOqI23qYg
RIvm3CtaURaXff6FeiozQ1w7AM7mFhwjeYYSMfWS+MZQAsduBSMwS6aFbq8/EribRum1KZJzKJLZ
t4H5OpJtk22S4ZWM91lxAyojTd0PhcCbLL3DzqRy7gTw8kGoWdBLN5+V+dWX/HUq30j5XR19pRiB
iUDPIEJ+X9wywpDzDRVWzLd46y3SC8YETTUDHsPXNhm6BorcFmQX2IJdbNmJGG5Ba7kOJ5OJGYPM
KYd1mHh+7pHxoSAGoMIF6Z+lI4n87x+tuJXEc0htpRKuISnuFMC/xQdQzETB7zS0kRLyshwxg1Pk
n0gf02xYXz9+15cUs03npyCNs1RpU1xIpAm9wZaPPSkOfWr9L4ftPx1Nvk97ThNgFTH3V+oPTXuM
jbdZ5EgWD9qJCPbsPDnPRSSHcjdi1wAKReWhcnpJ4KpEa8XdJwmQwHTwrMBThSFqkcgCjMGNXTTe
9S1hHoE3PzAMYK4Og2aMxeZckaAapQyNTIjoMfEfoQbhW2iKa8ECsJOEU8NL74ezi4kpfbJsgWaV
ehNjZyrlpp++9FDd5O2mKkbHiGOEJkd57pxqRLRmIqlurmWzWVvjo91tOv3T1m5l8lmYnxJxNfXO
bnMXvTCuNuwk84dl1E7S/m2T4vcFdnKRcquD1BvevQW+NwQCGFWNVsarp+u3SQbEZMDRA76ujRuB
t2NHkNuSs0XiPEKQqVbUShCazV6O1NqAelwd5R4YNZwu1qhMnq2/r6X+c1ejWsuyfIBb4RyDVowk
N0YYgj7UtLmJUws2jfZF17pNzWM+1V+akT3UhmiSZumxDff6n2CLcwpBT9IUq8xet0/d8K6oX4Et
u6X1VNTbFsTa0nxfmruqG2mnC3zvwhk7i0+4lQ7VrkFiE6INPXOy/n0AeV0vGsm+wBDioyB+ZQ2j
6v0JUlB+o33SrKPppZhAzIwMovWjtqgS5iArB/FmC5ty5iR0Z0wSFdNjGbduEgEU8E21kUFN6Ty/
XT/+S/c5loChWWNGDLwRLGA6OZGYJymzckKIVnTP47RLyZakqx4wGOO8CSaw1ewyDT2G2+til9Jy
Z2I5/5nMIOSyc7zoBsynq4mXICCMUiCdgdyvblxLsQD19qOP1wqglooUyKwmplFyOgXrVHrIVFc1
HQwhojMFObNdI/o+tvEXRxBQPLj5ZeYd+XMPrrwqlLAqgDxy4wmjAG1P7e7ON7dN8j7NAl+viORx
higVQVpEDZYjjsYNkilKNNBQWZXlNpVuovK5tx51/dAOm3DskJI8TGZC4+B3PLqRcm+UoibD5TN5
oj9nsgbgDJU+Ztujv+XdvK3TeaXA5XXRsyo5SfcyaSqyGk/VhC8S3EhLwR7jXPp38fkuLfQM6iMa
kHVkW1tc4fvUL1eGf/BREMvwXCo/7fBXLEKr/P9ItYGbANwzQPxwB0HCJVSbLQric/puY6ZLz98C
VHfN6tmwttXYOKb5KGmSQFl+40G8Z+DeBc0NyGZwBXO3fC8PoPaTLGDHy1s9npwBOOD6nigvdf9Q
iHqGL96omDwBsgrjzmAYgxeA2OgHUvpZKkLnbfVztf1998u7fQxcUVXuwpqZGDSRANuZMWigRn/u
UwKpRGfqnEXOi05BvEvpHlS31PE2gmDW5pNRTBDGPPHEZwBhmAc5F6T6alqoQRk57gEMv2+Hf36s
VofVgUIsfuKH939/41/WdEvxE/S7//d71POol9P93nE39/ebr/uNu7t/uX/5fNlcd3iXnR94jTGy
aAadAegoviU8q1pd84sOPH0Y0VytVpHz/WMT0uuCLttomCB00ykGEPIYddX5mmAmM0uyCYvv7lx3
5a6gtEcF6calHQYMHFLkDAgLWQbOP9bERh9lhPn5hO52Lzv38LFav/7S6Ksn2OKL+wlbfCaJ84xy
Hii+HULS7nDAtoEo+vp6LW4MCqxoQwbfC7AOOFWiwi7iJkISZHdw3bfD6jddwxycjSCo+2bAO71S
mCKncjhFFLS5h0kBOYePj59PT08BnekTWKBniuki/Dv+C6K9vedsHr9K5/HrcaDsr6+Jot7I/iF4
JX2Xji+/CIijgDY1CbzquaXU6GPO0TkDS2HHZXvcYnkZPbaz2TiOQP3vP+yaMC4lNZi5POoVE+bC
+unqYY2TCUnuxhWIuuDj/l5pcLODvemb+ZtzP/LYBFMLmCWIOrATsNqyY88cAdSDfi77ed2Kltfy
RCYXzwR2MnZN1UJmRgnFLwm4vzP6Am0xUej8Xr+u7/Z3+70n2MSLpDOvLHeBdFWvhnICwfCABV2t
ntbvzq3IqSyed4De/bek2rmpmIGiAjufqecekCqD97xbw1KfRWZyEXjw6nA2iSGtWpG/Bb25q+2a
3ookfOdhLwzRAKoJqsFAx+eLaSQucilBlw7bqZ1J3/pV57krMLGX3q9vV+ls2BkQvDSWj/+JWO74
J8TPslmBWGYfCX3rnLeXxhtwHUxO6zZe77omTgXFTcko4FuMAtL1KxoOnNZD4ZoaNMdfWH/BxfTd
CHVtPbj7wspDMFZo/2wtu0bdw/cvODjs8LAbFdcoO6zsF/yKH3v88/sw4Tjhh8uO8fXzZLDzcuWr
+M5eqfKrTj77qu9vW7n/3N7sK9i34CduBPZD9AWEmTT/BaqM/DmYWRmJALcuRYFMsVajwYUJRkTx
/QMu8oG+Qvtb54a5Sfd+JQpqLmIa5ObAmABwSXTj4iLnTgCpm5D0FuT2HVi0OwMFU7ujdqJ7JBUR
NH3PIZwpyQnjvHIb51IcWgSXX0GPAQ0onsFOT3/j34AwhF8DFrl50JdC7fX+znnYPqy3ngf1v77u
P7Es2xU7SC/3u829e//ysrvfdPQrcAf6mQhCG3YTcx8LRhnsCUoJqIPzs796MmQ5Sk2Am8hlTDkU
U1JU3qyQvEHKyO/M9WwCWSeo81TgZBe2hM0JAnkKgB/mxWiP5UvVNGsDpqkV1CHxcOlc1P/f9EmP
bxKA+wj0ZK6A0xM980C7xVA13NR31HvyJLcTQpK6h56kRf6ldFptPViOiRSFWXumLSgWMTu+Jo2L
fwo7T3S9lqHcfDcMGCS5NYz9mK8jNHq1NyivXj/ZFy2SeOWcacc5wgqkSjFYLRInZ7Al/ldDyWb+
mf4MtsU2fihpvU6eJnf4qQtcCjs3vJ4ADgGfI2ALwcDAnWcDo1kAtbJBvVDeR8MPgFmDFkCwcwIZ
32/Mk53r1ETJhh4yqsRHi0qCXofNgELP9SVcMscTTfiXqorC/mBUkJKl5EkdiNe1rtwPCVVEiFIX
kjRQYsAHwgjB5IdoCmt6ok/ZjrixCAN4McftqHiDYnhj/zCLhkAvqhKAuz8TxG1OC8glP58hqNyT
z3o1v2U32pYc6tgB0t8KLU6iKePLZ9K5RD7JELeNFqcyJMqTo30Um9GNj9MheOg3Kc0Oo6M4upPf
y6voWZmoeSPsSrlwZpx8LkhlYD5yxLBkwq10tB+Dl3RbvcRusreepsADEi36k53qSb1FfeG6+VwY
KSdZPd9UJW2HsVUA4jEDfdBIXsO8XLXS+rqQC6/CCeHC0tqPhrgZoN6sqOjQamijlg+NDSiZVn4J
0GmT1QPoTm2RdxFYrMkFqiP0SnxmsfK638vxBkUtJ/oNrqxuoOpxcMcbdWetbJc8Xdd3cVExuYKz
YtgA9+D0LYcmkWcNi+qnGJWO13Xx4uuCNV3UDVBToMEAeQtwKs83Tq2CXuqZjMo2+s2g27+TWTm2
0lRuAH28+h8U+iOMPx+9TRJgEUFYSH7rsjejGzfQBApd5Ny+j/2JEO4QmKGOy5RAiCbtfc3tjX1s
guY3I6tavWkUby5/qdLbdcUEq2hy5h/Gsz0pPmTaEdi76zQG0PCkoQ0U8yIFUfu/vXbYQThRkTOM
TPbz0SxQxpDJfejfVb3TidJ6i7Z3IoKz+dCOQyCwRNgq6yfiE0z3UTPYXF+17+als+uT6YGpIdk0
MaaLzp5z49NnpDAHHXro9kFCz1V1KPBO6SgIKfx0q0dPJnqZApmiA7/Sj1rqxuifFaFFfV9t176C
be7JhWTnpJzMAV8xom8D6JfhSFXERMmPcDxm6KEdfNdAv1Evgs5fNJoT7Zk3P5Eb1sh2lg3kTvGj
aqBgsZnLyDUigRdZPBDfA+TgL2FDvdwqN3MX67kPOZLWgbMNeihGvfH9wlX9aaThlDmVrLiYJ7kJ
678ejlYxbggiPpPBcYHw5lzHKvL1SVEhOwHyoWaC6UAGfcpIPozC3AaiC3hxK/+I0/hegNG0qmJS
UdJMQ+TWf5ej4gaM3OGhtGJa57UbFqssH7ZDKDiRS3t5KphzOkYkN5MKHgRACDVuRYxtAIZqU/Uf
ekyQCE4Ncya8vYKGTjUwBqsCvZazmxT1xQ7oX6CJazKgppCZWuCYyvXUndBUopejx/73uiG3iZJu
YBnubAlG0ZcX+uQbuCAOQ+8txq7wDZIZ+0+1KQ27zMglEIsVvZPLJSgrpWBeB6M13ZSRWh+zsV63
liUCKLvM7cCFaCBVR3UFKfsLVj4FLV7oVsOHyEaMMVO37zax+UtqV4m+AuVFYYwAEac98GVHkfti
LvBiH8A5x2i9McnCd4RUJAaskwyGhjCYbolUeUkqmtlYNCtg4+iWhVcbuirPj48KbtUMYTmWOfqw
knVCPm3JS3VBgLPk61GmwRPYYtD9GnedxNJIpKKsWZyh33RGsQm7mA7TT4HdLq0Xw98FKhQeoTK/
XuBbiRQrRhil9nCxo2+95CbmM/S2lB0gfqnPPiGruM18B0TfP8eyeGsa877SfNtRMvKMGWIi8E6L
rhEVHpnl0AG4ybe29amEi6nO4J6azPOJ/xCZ86adKzQvokjuR/dal3n6mHlBKogYLp+sMFzUspAz
ZIVBZB+4rU3wqCNSCtHlXW2M66jWfqaAj8naB6T0XCUIf1voqYzt537oADLy3sa4hYZa3TZ6gkBN
pYb9fn2H2KHlDRr7YmGwHvSTBs+vPgFDtWonGHQ0IgfR32dkWqc6ob4/3hZ5v/ITEbTNkn2fSuTi
prK302maIbGM5wr9mZoLzob3CC38uiTq91uy8lNZnJUrUjuP6gBZCaJpG0h8ZvlSikBomO+9toTs
DJzc6bUuofhhQwggTGkcVxSs3ZJ944d44nrXd2vpNXSqD2dARdp2YRGWwE1E12mTe+jkMKMPHySX
Kt55U9DRshO4/WWRGlrUbAwRX+BdxkMZJRg/gLP1K0iKnToBHYAtI6No3/pGQ8FlnUgi1PnvpvyL
RWU932glQ+z+Xa44WdTU7wxJTeGftHX0inE+pLrzfXEgNHV2kjc5/tbej66GlHd2KN2Z+k9vlaNt
x5voyX+rPjVB2Lrkx9i0ks4Y9ZC84wxJymp9ChU4ZaKNFPgjt1EgjNkWjdVGRZcRbuGO4e74Is9m
XU8buOR77UFZFTeBB87b0VFX+jpYYbRsoI5o3mPJdtmmGoBOBZcE3/ZelMgdFE2LGMbAUOZdNvVD
5ibwmrobpeXgxEGL1semMGtBRLOkrIV2BUgFAynYdblDU2YIJ2QQY2XTMSGrFkgJw/9yk2LoHfeo
jRF4TNaey5Dbccgj0MA6XfdDmm8D4FDZaMJYXT+Ti5qA7xVbhqwtfjmXMpuAg8V1igNiRY9d17/E
dUitYfaui1mMekAdB8putNWBqY2T09oAbZbHCXGufdBDoMHthnw11eu6u5N1r1A8NIWpxl7pn64L
XtTvRC7nr8NR6cIhnJkPzVc2KKRI9VBkkmAVl+6hU+24AxYHGNnMBqxiaGqlUxMT2IrhvLEjDQQ6
ZW6uorIDAWmeC/rQl+WCpwezFqjj8RAp+pCjo76FdnOUOVFm7XrTcKdZOvoS6mSKtDKMr+vrueRK
4EH+lchjWvhtFvUkR96aFEDXj2/tToTntBjinIrgTAUvPK0yAoiwgDpfdjhZXhjcBcNraTi5ulFR
6PBFM2pL94SNAA8TskjxXtwTvo6G3DnWYSY9cPH09yEvwL80uKRvb6OaobRne3mYttcXUyCVX0wN
93vS95Bqjce5PMbdnRq+ABu50TY1UG40gbUsnYUTJXnkEyDsdGDzhbghfizSXUg0dFX/DyfhVAZ3
3tA9VhiBChla0qBFj+oaQGQw6FdP7tSiTCUQJ1KJO3hTZiVTJUOcGf5I0S2aj17dCXZpKS2PWg3u
cZg9EE94UCCSBG0FzB944ilNo5Wi9sE7KorGr2hO7JVdKPnjWFjJrTm29exMdSAdAbBhhM6QBMM+
rNJ01+rWIIJRXtAd1zmongFgAb4/fqbbym2Mj+MJjyzU1g9uGnOkVi9iBFs6jcB4YSQh6C5DhM1s
+CSUQctjXZAeicJhAMyDZFXqXZDpu3Qc8G6t7fXUq4OLGO4w9phqDeNidq4fkiU1dbCwIH5DMxfw
ebkPwDBhmaV4L/vWo6XdFdZGGQQiLhs7wKd8KoNzOaQv59xGztxpo9hJkpnxV9Nhll3Tr702kvYq
Bq3D3qCRUjkJsZ0k66mcg/AwHgHRAL4vomIW/cNETvC69ga04yLJsy/jzpNlJpXfsMRpHQA672Xo
cIZugmZ9XcqCV2dYlxgPNkHuihf1+RobfdogU4FXpVp/JfVTWD9f//MXtWAxhmwQApPl4qVGlxt/
ahAPZ7ZXVbStUzpVrpVLgtVatBUgS8FiGVaJTM71GNQYxzTBC4P4N6r0u+rXlgj2TCSCLeXJeZD1
qYqHESI669EGyURXu/IkmOcUyWC/fyKjQN0bRXi8WqziCyxPSXEcy4frO7K04wRQKqg9YEASCalz
EUaBrIphYsdnWO4EBniEYNclLHoONIx8Mwqiu44PkoO58ls9wEoVxs4GaS3IVgonBTAdyF0NfT0O
yLOJ+iSX1fojkwVMJytXh6y3F7V8hzzaCp3WOlWo9l6s7dt5ovFLswcAqqBzYGmz0DaIAVpVBTIN
TxOVGiRrtYI9oKV9aqwlPKOFzB8LgYJxKoOdr1O1FNmX25apVbmKjMSgO2cHP3qWTUDJ0E70KFj0
hyjXGAZsA4A3/MMq9kNTaUY8GDund+XnMaI9qFR6x6IoBe+to+xOVNq1q3Q90OtWs7iaBP3SSJGy
NzvvKZopMDoCTwFOay28KccPKxIBSTAvwPtUADT8J4MzkiJPtC4HMC6qoyaNNoGnvvv7bmWvAfLy
ELiKIGe3rBJQF1gm0USb8PnmZZUWheEMlSwF9/SvITtMrUDEP6zTFzohwwGycvhZnOlzIW081lMS
Yfg7laLqWUbE8FOXk/5Fs7ISUL+++pE2ub31o1i6NfO4vYkzJfNiomsbv5DDbRDX7bs2+gC9jwt/
IyvBvIolPUA+CGgX66IP/NUYALRCNuYeKARmPr+jf1BzjGBMYR6jJpdUqsBem01xd2ijFDbSGKUT
NZ16aCZTOtaALWmpbAHWqwJ34g81VtKDkXXlvV82416Lo/YuleoOecKwtCOaZPa4iromcANZ/WnN
SRd7udb4KlUR+Dx1XRThnu6jW92s9caN9CieAQKLETiah2Zj0bmYmpfWSADmb8nDAy75YKug+xZE
HXid0a6zQOhSjoA4JHNV7yNC2Jf58bbH4KSrVl2OSRstjN3cLgagGev1Ss4HO1t3QdVtUB8atsb/
I+26luOGleUXoYoZxCvTBq1WkpUsv7AULOYI5q+/Tdc99grLsyz7PEiPOwQwGAAzPd1+FgW2NIXq
Y5BO5r43+FBDLAZ8qq6vpWNpaZmkHZRS8rdBz4bYKrnEudViEr0eyBVHryfyMshGRrZdm0Lgjuod
82KjizbZxIzvWRMCBSJJ5CHGpePH5Jv+DS97zSVyqEKcF9j0FO3UFHR1QMZpnTtKifysTgqSL8Fg
XKVZK7+2aa381NCuedvTNHaLWo7wyveVLHVIXqTPWWKgeTNgRfqR+/qwj1WSPcVy1+2KXJ7suh/R
0VxE7XVomrndpFS99skooySuhjtzUOJrJdIrpwawGwpAKNQ9s0ox7vo8YDEahmq1BD2omfYeeH6C
dNOWobIrQCh2l8Rq5UkAE4ACRVXHPenz/gftQsmlpEaZz0RP0KYHAr+2tEhPb8004MfUryAfV7D5
4smG4D5IsvxbkU9G4cRlWO7aoqpeAs0IAXuQ6/5V62JSW6k8TvpeCdPme5xQ4sVTWu79VlIf8rZU
/R2QbdG2TZTpTu7V3ANDgm4Tn9A7nVb+rpFxidl0GlAVbtVWvmxBjjeqQSIJJoVNyvlwl5YdSBWG
lPmHXifZ1vBJu/WjksgWHariLY/b8EHFvIRWFdbkPpB1DvYisPM9FLE23CtBI/9gJYshKMBAURGX
cf6Qq131qqfIBVtKboDCO0zC6rnoU3bns4ADD1uq6qYlWnZl9gMgM203eGnB+welGhUQg5C6+By6
fnBlYFAeFCPKuJ2aKPNbmVIMpZtFLLxXEz8+ZJEO3ogAGYUHZVSIV/gtGGKkQkpzK/SH/kmtwd3g
p1nNrLw3jKu+VPxjoDbYwAXYBLCLRm0XZmV3BSot6QVCrzL48ivQ2uC65mfO2BX0mNVIRVoyvGxX
+RF0yTqjTkbg7KZ6r9UkuR3jqYU+uhZWYMw0Ei/XG1Q69CmskTfWhwPBbfgDFNr9Y0lZu8vMlIGu
FeWbmxyJpTwYq9Ap66J+BR1MeEQ0bB0Citw3mimVN2lQh1C7fAgtTsu4sKZxDK6iLsJ7m42gyKig
bX4/IFx7UsyVDnxzGiB5rKw8UzWTa60s4m/EH8OtEao6tkNSYiMZYeMGaj5cpePUecVkJC8Z48TS
RnDTZWNCt71Eu8EyAh0cO/VIUa6RFV55tJ2p+kZq3nRa1bsRmPzcokv0flMaRs1sM9P0yUJHBWdW
X0RV4yghT0NkkmoAivQSbM5Wp6m524KeVrVpQBPXkEF4ZKLJkoM0biBosNT0erQnDpJAm0k8+QyN
nAXWUFTNU1Uw3x3Vunyhmt9suzBNvFFL+Qu0ANGRDBioXZO2cWtalw7IovrHMCfTsya30mevJaZF
aVLcAdRGDwGaDa7Q0TbtZDjiY5uRsFi5HCw/I/5c78+uQWaL0IcbZQnHrPRns/jhZ3Zfr6V3l26R
YDn8/YwQLiGRrISBocNO3u519THu/j4RY5z+vnABIRWOAl/DlbEC0zckdrj+JJtPf3+ROrUh3DpA
eaJ2aYkxQCEhbp9rdp/4d5dNrEzTrwfAya2U+Tka6muYULTvYVrhKbTSLrB0c0Lrlk6R38ADXawp
jFKbjFKGa2gm76PBJVlkSf7ak2HpNnhqRFgM9F33VGpgBJKFr9UxOE5bYhtO6/Wd1drlq7S9PGvn
7YdzsuFkVMLKJKluBso8qt6WEUlvp+1tdwXo1a26eWSOdFi7Us/eKl4NQXYBulONokoqFsslkygV
a3D/HDNASvpbk9y1+nVg3kzGyvN7zdLsMCcOUSEGhnk4W5I2WrgN0NStGXdTsimYszKJc9bnfFDo
JEEVBu0BIo45TjPd6DKY8u/iGyq7OiAT+8aOFFf9WGO5WHRD/bct0c8VufSrPIatTnZM7ThpoN/+
l62ElkgUz5BphETG15mrB0NJZR+19aa81llhNdnKe19Zip1zCfQ/DwTlqwVQ5Q11n+CBAD6QA5CF
35vdTe8Gpm1s4lvDoXaYWv33Zm9YbFN+5jbOikeQn2x75LzclcWbHyPi4p1+i5CmCSMyJqrpx3an
fptAWgMwkExfFPYsAdAJryQliAY9bU2kbSleAcKN+QUtEJL9gtm6zcNCnsGchG+qIbPSek0kYl6m
s4GdWBA2QNCWSsBmJCdrxx+l/JEChMgk3zLAqRRH7ywFQ1wzrJyKi4kW0DSiXwZgFRD0CscVj7nK
5fjX0ip2CkAVMhBbs7UaO7iJ3lbWbmnjnRoTwmXFadyClxVpUpCHDdFOR+cY4rKpe1G4HaJnX/uI
q88Vo7NzivN6alTYHkUdoy6TwWgYoU+i/sj2yPjb2rvkxO6wyR9XzM1jODeHVwe4ugD3FJMQmlRV
gU9m3M9dfVCddPcW2cF1Y1Fws9rKre/xHepD5jG4WSskLjkQUHm/LQuzy+opDPzZRevUA+vBZ3CQ
3uuneENXMoxnbBzI+6H7/Y8hYUZzlkR+PWtYauC+vy+evGkDiWA0OmmW8ZFd69/CN7z7jqCKM471
o7lyUCxhiQzAiUxkHjXgEc74NvC6U7QSC3pdfGtuzFuttMxNhbStzezAjn8Ut+MVXtfMyZ7/ZW1P
LAtxEIJBBQtnV2q+m7p1g/uxvDEclVrFuxlao1dbkcOvojewM+e2vFuxvujIJ9aFEBQRleCIhPXq
qcfjbHsjUyt96p1yTzaRt0ZBsHQeA/sCqlRcZmcIDPz85DyOOLjWjRnkXfjHKLJ6w2vKTc+v/bWq
39IJeWpIiHvdWI+sm7HXpH5o6+9qsGulFZdZCt6nJuZPOBlLXMFdozm0TnQ3QOgYmnL/cNucG/mR
sgbDORWZ+UFUiE0zo1RZf9WPG8pcpq/kipcO4ZM6k9i7IPOMS2AUwTxN5qE3030TJY5cQMg6VpzL
rrZo6s+NQmwdTfMGfOXhXNLpHvPeM8Krwt8Y6spldmnhobkEICZAkvgTVoVKUV7xdk5M000feKQC
IctadW5pJIbBIGUOlAM7Qy8V5WSGQQ/oSAiCoAxYIjSDpoUrx+7lGVvCqBinhgQvlkhca1kzG+JN
eUD6MQGZujy5tOH8Fiymvl13LeTTDOPHIMncMSbdS41ItVstWjvUl7YuinF4Kehg3oGI3ld3Txt1
KiYFjwSaeJKCRqzwWyBdNZDbGeSVfPjSzjo1JUTEvFQqHBQwNTftROpdH65BmZYtGAAc4zQF+7hw
QQGzVUbjOanf8E1ZHNVu5fa86CEoUP/n98VTM4dyQT3g96v8A/TTTgB58JxBjx7dm5d9ZKlhDlUR
3B2BEpnbYIWQCkcEZKOGKbAaO2jcwZWHeHqQWSWym81EAeemlhJEbpAUBzQlHUdkiSfeIofagfkK
be+TZEU927bysfUZUqQrc7F0gzj9QMGJm65op3aei5Y8m8ZtaOxBzB0WdtXsq3KrrgEsF6f+ZD6E
AIDsNE7UCLWUBHgPHjWWUY62UmxnCtrLU78Uak4HNn/JyQGQs1gn6YiBxWiKUB8bcpSklQiw6KdQ
kJsZUFDME/20J7mOahjwhLFyCBMZNfdVcNPyfP0xIbjqaBQa0uWYrxYNJnaY2e0x9wKXupVj3LQ7
4uSf0UN7b64cPItJB9Dx/h6acN/rJhqScl4ndLBFx+ZWIRbS/NaHdACPvSPjuffXfeq4YZ5Y/MW4
cLJeUZ4yEKXDYhpJdsofOPXy9HvKDyRb6y5brFee2hKipd/7TRIy+Ea6mw7qleogm3tkdulGO/4u
vSsWPYxb6DuZ36aVytuKyzAhePrMqPtKgcuEUbkt4uhgaOk/nLGngxNCDkRzxiH2MZHMaDeF2iPP
DYlsmq44/3mHzEzarIAMBMxfYEwSn5E6GeqMJtAzJh23Rmrrza1EnahDmz9HG5LT6qVHm6coWBN/
ONvZgmFhTyhtJRE9Q/9T026U+GpIfw7h2sabf+PLk06wIfh/o46FnFWwwRQAe7732S6bNiYoZmuq
eJOx8rw6C8Jfrf06RU58Xx/rCHUYWMtMl7Ru1DpS/kFQWZyUzh7Z1bDWaHz+nhMsCjugNEsSQSEL
tZ2dj27AfZYizdNcMRfFwWvuxRZX7W+j95huun1vQcRm5WA82weCfWEf6GzygezHiEmCWgjKBk3u
XY7/ZzeiXxZ0KAwhi6meofC6luBygdA56xe34Y6yq6Z6ClMXgq//m6F5qKeLN4AEL/NhqISEbfgx
Sfsc1DO90xprUntnh4EwpHljnFgyAFcPBw2WpOK96C2D2mBatVYJ75bXxqSQW521Dc/S6DF6iVIj
4XYMnRAgJm1T212esuXd9ceCsINHKVQm04D3TXJsjVFl9VFh+1Q7dKgzpoHu8J6u1VDmsHe+o//Y
FHa0qYchqyTYxBPkOVFoAfGMvILmR5ptARnUVHCZZwqoxlGhfYlabS4mV/VVlqUVKmN4ib8p7cTf
26Eghxqs2sD3DuUPrQnTbx2JtWuoHiH/aQLjtc0m3qC0bNRO1TbmZ9pL/lM7SuObpqihXVaD5iCh
SSBD0xDQGhlBsA0a6ntZo6uFZZYsuaZd0F2D4DrYRZIxPMVNc82bmeJ9xIXAqZgavXfmWO7MhOnb
iXLtZyhVsa30SVbZBtEB1RjupZJmm6TS79WBsK1WKLpbk+i2YNEaHe3iZgNcD/sMwvDoVvzqmSRX
KIAYQFoH8gsUo0fUaSnkdZPDQNeOnbOE4rwJTkwJjwOcn8wkBFVpEJHsDAL+Y3NbsheixbZMr5Kw
tCTNTddKFUsRGipmeFOioQ1dHILHoh00JjkwyvaIRHDNU2/EI7Yv2l2t55sQOi1jxh3eSM+XN8rS
vJqgU511sCkGLpzledfRdjRTINg5Nju969BLDgfhbzE0yyR57Q62dLKemhNCGWBcOpEGmEukuz7l
Ljcf42btdbe0+U+NCFGM1iZDDy2MBMXPvLCQ0ejSuwp8QGlxpfjGSnQ+f6Vj2kwcARRQPhW3FcFc
BHHUcoDIj20kkLrzX3vTKmtQWUBVrX9osf94AzXP0WJjY/ny2+X1W5xQYJFn6xL8R1i/lGhlbBYN
WrWVD2Q37QgShtVKZFuczxMbwqJVmY6n8lBj0UIFWmDIqygOhR5z/qK0HxpfqX8uj8iAPsr8Ngen
xtedbqpQDEYfCbdzVbWkkLra26AXK/ehpRMIVKj/MSKSWyc9KDRJUoChquBPYa57ec3cf1mZPyaE
C5BRTiRvCcYBpD40NohVjY1tdB+XrSzuXwb6JIjbmzpII7/OFlMbFkWQNkEp8AmXfgUt3NEUO+Bz
t4DjWXH1RUc4MSYEYRU5IAVYYETG7t43bmWoz/X6m5kWjk53YbOSBlpyBAR8NousojgnpuT9Ni+p
L7fcVpVyE9DaigfdzZOVDfRfXhm/j23RFUZ/orXBcWzngUvKjTZMVha3tq5+rySLkcNUPNIR3BVr
UWppePMN6P8vQSJAMgfqSGnBcWrnPlL+A4FYpmEn1LrsH2tWhGswgbYrmoNxrFSjq+stdLW80P95
2cbyFKoIQBAwRZAREcdBxbQkH2Gkje9BWSD1j5O+ScAB7gebLPIIf6vRLLiWf1nyRpC+/bYqeKNG
lILXA6z6/DWqniI5drTuinQ7NblP9OxfJvLEmnArSGmErn8V1gh5idR3LQFN2urVY44JZ1fIEyPz
kE/u3+NQxIHPYCQGhK29UdhxkKBQVuzH0OEBaOgLu4fmZrnWprAURU6vPLMXndgtQxSCpwZXHlr7
m2kY7CwKj20fHGs6vlKeeZcdZl4ZcZinO1twyliK9ULnOLQK9DwnSNHRTaLcxunbZTNLV6pTM8LZ
2PYD8H8TzARTvk1B18e71qpV0ytnjDqkGvLhRgJRwGWrSzvu1Op89JzMJUv8gPUQlbMD5YW1n0qz
V9jDZRNr8ycsV0SZyhUZJtpmQOMKG0OrNJUX6OZdcfnbZVuLwwHrpT5LEUCBWPD7nKZZ02kdB+WM
7qLpa99r+kuN4t1lM4tDAmf1ryMf5UHBTNkU8Si3MKPj6WYPJrttS+1TDYpNNgyby7YWvB1qGiB/
mXmyUSoSpq+OI63KE2AtdHN7o9Sl3XdHNVpT2ZrXWXDyL1bmEZ/4QT5qBSS2eG2n9RaC6Fa9di1b
cG8YQDFmbhNF17fg3qMxRmPiw4CecCeLqTXJmle0D1MNHU6fvIc8s7jprxAYLERdCGmjsUSeGS4k
kTqH+aGhBnVT2xXFrQlQksHQ7ihAp3F+aA6lHt9dXqwFx/hiTwyJAdrEfAJ7pPPU1op5sU0zFDCS
lXGdJ6TRL306MOHemYeGkfIQhuRqV2o7XbEbY5NwN2FP0AVTIHKRJtsh3ugTgCwtGk+0aWUPLGy1
0y8QGwvxMNKBYMYXjOM1SD0sxdwma+r159icr8MU+96zoMXraF6/hIyuP2QAjDMrGviBQ4UxobHb
IpqEcn9f4MmzMsD/YhzFL/T1A3QgCXsiARPs2CttDVzFZOkFhHtNL42ec+2ek8KCigfaf6x4jVlx
caOwP1aF2ELKVJnhzrVNW08OnFyx8Tj0pGoTFFaZJR5YOC777PJC/jEo+Gzvq3lGJgyz5teVecMG
EOGuPGAWp1JWkRQHZ5MEQgZhUKNG/TIoe7greLmPAwsHR6pG3/VlNXMGlqOHxFBAUBwqMXqeJyjc
aIW6Ms6FEDc/PCBM9KsXWeTo5xRRFOSLHPJ85MMsKyfgerfiM0tzCVEzMNuBqWHuev4aRjOjGUnS
Q983wBPaDxRbmY5h8Xp5wZZOhFMjgl+SVDLlCaARO68CtNl/T5WN5DuMAsq9uWzpHGiE/XdqSli3
RmJ17aOH2TYGN4AwO1hv9eewvB+aDRsgKlW6aXIdpm+qtJnAUpuiH9KKIhDSvFz+kKW4evodgo82
kSmZaY3vQH8g4OtPuTQ6uH6CLWkNObC4gjqImkHVjI4zMUWRQJNEDysFI1Z1eyw8tHLYZeFdHs45
EeI8rydWhGtXyMow1VJYifXMARZiGN9Mad9JV2G18XXwUGSerxyi5Fqm9tC+6MmnP73xNdzR0ul4
+hWCt46lJPVNKyPARS4FFVVf2G0Fnc2QWkaN3GizsgMX5xaKLtD80GRDFSFCUDTxZwKu2p4mVjpo
mkYNiSqveqOvPSTPidfnCcb7Do2Ksx6VSP+SxlWI3hJMMKR4nModHGjTWSOqtMkRGJvdZFUuGkb2
4D1LP+vtiLbM+Pkn2nlulGPkyBscmM+pHR6k7RoEYnkOfn+YKEg81zvboceHVSZaCkIAGnaJupKL
WAoQwKtRxFoAMEFc9DUKTWoPpoVcre2sfqokxIh424x7fXJlZU3kaSGoQvTvjykhFkUjkwf0QNfA
prgSaiPom1gJqWsWhBAEzRvwDk6wUGSjxeXKStYqVoun0+kghOgSD0MWaR1MRPFOr69Cze2z11Da
xprbkr3PD/Lwt2A5uCcghSgYQ0bJRDb26wq1dY4+TzDRgaUE/XtuFR3YmolzrM0vGyoybeCVotAD
+GoDmrl4nQA3ZEOod889vmHM4e/R5nlEd0ZpZQ549yxUOzNq8W3hkpUzfylkA4//27zgGaTI9HSc
hxiVtS0hTuP2TbV9NP2LHbwnzF8U4/D3r8M0jR6tZhGGOQ43keFo8ZtR3OjK/eWIvbRt51fLf6wI
AVtSSM90yA5DfF6yDLI1gtLma2rlvyD04itMBbkk6EJm1hARYt8raUu7ArUAZmZHIm3qAaQkT37w
BIi/qhdXCbvNYF8D+XQKPouVnbZkXpFUpJnRZz1TcwlJ4HQ0glBG16+tDDccmnUDvaPhsz68K/kD
qaxwcrixN7Ep1BtlrTltYZtDwWyWd56JTvFg+7qMbdLxZmQGUn8lBDHlUfd0mqy8zhbOOzANIFWP
Yx3VB1FwSgLzPLghQpANhmhvjtxp0qza/Gwjd247jtZ4ABZ2wBdzQlgxQLQrRRPMkT72fGJeq2Sw
6g53en3YXnbPc8o8E8VS1FRwrMrIa4rnXWhqXe2zFFy7+8IKvd72ncLSQytx2n2x6WKoQxXum+lU
lv6ts0OL2rEVOO/gezuotmTRl9q7/EVLc33yQeI5R1iq9ZOGD4IWqwLydBo6CKchqEu64Lqsx394
EGMCAIpXoLABpiEhDHSBXmg0hz1ZhrQQgTi6g1G/8+/hliXWS59ZBdge1kiEzoWAfs37H7NCXFDq
DiUBDrNPmTtIaP+1ADKymYWG6NvoAA4zr7uC/o4FNPQPZJgz65XtXvnWDyzVCjz+diwmp/FAaehe
nv6lGybmY9auwtNVBZ/L1/0UNJGEWiU+zH8kXnkInOYd4FvT8Q+BK9dWCT0w3A928UoMWdrGp2aV
r2b9ICXypMJswFVISXSW+Xx5YL9I8IUY+WVgwkKrUq93FYWF4b1z1K3mRsfiGH/nj5Ht3+uou1jB
vfZ9BuQBjuDsQzexPv/HTxAWPSsTPUiDrIHqErgI3OZNPmhO8XibXb+/oAFt0z/7UGh6JY5p6c54
tdb+sYRW+jIFwsnOlCBAbRVTQLbXoCz/hMzpVje25u79e7GBwKWfW+SHdg+GnQ29G62Py8NfehR+
MS+c7EMNHJEWYfj6zc3cANe9yQ40Gazg7n1GQjauateDtVJo/UX6ebbuVJ67CFS848UIx5IyKrMp
aezWd3np6UqE7Djw3IaDwqjUXJNgj8qXFNtmY0s/IhCwrhbfZtc6/wQwJ89y7qCUFOZ9LGlp0B7z
PjV4+KqNlUjo95FMW6s2qoo+9xuTW0ELlFB+nMxjufY2XTpQQDCFPg4gwSk4Xr5uLjIoU6G1sN/r
VyZw2vEOnejIBz9dXuA1M8Ie7kFyrXAJ6+sThLCqOCiy8U7q8Jvc+Cv34DMtbwRraCZqEA+GQtbM
8fJ1SOh3bWR99iV244PPNdz4d6ab7oYH80HeqNvuavhGrvPPe/0D+Rp0+CgeB3nOYPPntV21HDFP
PkUYdh1z2gcEs5uM2LYd3qd4NsYeyPJjGBxqG2QBG8mb9nR3eb6X3h/znWcmpWayhsTC10kYRlkK
ZS3GJDRgGqDDhijMbmos7ZBNVhiNN0iwvjaN6ip8rT1kKWD/amsG4xfkH8RSBhhj1Koasa2UAOK4
P7u/7v7FAhv6fCvBlsFDR3jpSKPO+mA+IJVwHCEGVhY08AY5SGMbrPXVyrE3/5q4Q0+tCVeuOKj4
WA2wljbNLq/RscVVdzQ7O4k0awxXslKLc4ehzRprJkiShbFxKgd92xcNQk4ECBs/DFK68rpZSvRD
ZFdF37GJfNEZrDiIixECb2VjF8VoRR0oN3xA82rTTfziqsvzvQ+6e6JFW1qDVwidEoWcIhGo2qCp
W9usS4EBGEiIl82tZGc1HKXLArVr68bOiemWQ2NrDMreY7oZ/GErp4qX56lH+3u5MOxMUjdpO+5y
RbYqE4pcenzQVdMOSbFr2x5R/EecvyYoaultaedJej1GZm+RBnJCwL/+ww4DdRTux6Bkwgki7LBE
U0ISSPhyufpO+wOIA5TmpTQ3bXgLXPuQXxlgjFmxOccL0RdPbc6zeVJSM3wIokkcNsGVZUVAhOQq
sYPezVTiSeCkY9dymoLeByg27++JRLHtTo0LrhmmvjLEI4y3PXlseLw3zAcuNy46/8HEX4Fb5W1l
uEtb79SiuPVyU+dg8MRwS2DykKcJc1BcJRA/d4zAsPrKUeutFMSWCo5fgMxSaRMRO09/9uMVZT9X
vmbpqD79mrnKcjL5qJ+kgTTgayj0OdiAXiIgS8FKNbiTn7gUGjr5dwliBHnyXKU/iXm/Yn8Blgma
ZoQiBHQNRdv5+07s64lcV6HSYv6Vhxq3IS18wgtaUXa6YdUUVMrApK3VcJeeXKc2hWupFslyOWhd
Y/P0Puw8M9qPBHwEqtcN4HsKViLTwnqjxQdPaVQBIZst9i6CdSTMqQT0R8ZTqyHsvqpNGyRTlhn9
6Mq1gue8XsJm+mJN2Ey1L9dGMJMvsTyA01xnte371CmMb0nPrYRfa+rKqbxsEflnKmEZIcnxdQUB
j9TyhONuSaPU5TXSZdpznGVWm6n3ffuZ+oHdJWv4haVwz/BkwzMeWDJAawW/ibW4awwdODwZy6gf
FQ4hMCW3tNqV+p2SumRKoXMFeM2rDpqnOtlVaz2pC4faly8QvCgce5UEDDOt0uJ7zstyxxpljZpm
0XlOhilMrhZBLaaYYZNRF+yCIAKj5V1tRKBRT71G+wfsFYaEkhxD5+EcFr8uJY0bmg0TlpJFYEZT
JtuMnuUoemgK0xtjeK1crjjP/P1n7vrHotg+jGubHHftjNgEnrdU0q3PA3Co/0P2HQMDfkfD5pDP
qCuIoZl9EQPMS/Aks0oy/ZCk18uRbCGofDEhhHVfUctembGnUpxvkbS0jMGbYQd54Awh6BzWlNUW
PQO8qpBCMFApFvM46hABtFlUGFJudUT1uH9TR+ChtdV8dC4PbXmzndgSXL3L2VjzHrboVEi3I8hj
WGTctRMoXDqgo1WF3CtaxCGfFeCSwNPx1ke+x630cN+mWXzTmFn2uPJNCwfXzPH/e/zCzmBd2Xcs
wjf5WfykFvxHJpXHNE3e/f4pQ3Eu8X1ILfkbPYmtSQNnNzgxFSNYO0sWrnpfPkOIt0Wht7E5w8R5
fuyYvpe5hlrBE11T8Fq2owOaw5B1NkVy8InnBWpIsAMeSBOEokGyK9B3tQriW0paYEB/DAlrrend
EKkt5rUz36Ww3Rhjg5SoTx+DMN+q6Qs66LeyCRa+Eaoi/Bnkdbetzp5LzLCcJ8d4lJyIZSthYnFz
nXyUsNgFiuuDFOKjJN1S6EHDPZGbm4wCHopOlWFcuZIuRqUTc8KiEkJaEIdgstsRue/GGTqnAJ7m
sgcvryhWE/A79DWIpa0e7J31AGVUJPKh51B6fpFbOsBXibzyHFmevD+GhMhUxIbfjTEH0D//AM/f
LY3uQOWr5047vqt+v7JUa8MSzpC6D3kEeDc2hKri5WpJjG+IXB+ZtBKV5h86OzrY72GJR0eRgc5N
zwBbD6MXjqw5mGCzJrMb/RnMjNRMroZ+c3nFllJrOBpxX4VknwKGgTkmn1xWZ63T4hf4f8qG7VAN
lgyoQQ4u0lQrjok62MQoPVP/aNtPPf8JTkoLL0EQuDPHaLOVj1ny0dNvEVZ10sHakGc4b3gf51aN
2r7TV2rogAU42V4e99KSnpoSlrTUi9SMNZhK+mCXdrIVRO0unjIbulH2ZVMroxI7Wse2HJQBCHBb
l8k1mCO9UVW2Br27bGXxQDsZkUh7Aa9JC+rDjE9AExtpzwQsiYreuASt+ClkoxIZSLbe2AwU9dIu
dmmEmp6mgVLBdC9/y9LuRFQHwSc6opEqFRJ7YAxuSaXDjXnQ22lRW0ZDbc70Q9+8RfJw3+fT2pm1
dHVguDag5IxM2hkrUo9bSh2aiKbqqD6yGtqXoP4HPSTLK0g0KqMTBPLfblYkfUxk7Ga8Huwqwqli
sArcHMh62EacOHnrJfQKumkpHnlBJrltARkEvuJKZ14rmJxd7WSz6n4fB2VQpDarwe/cvPFoU/Sq
MzVrD3pFDESCoflDTg3hdhRRGWMbdTCY50NulT11DFrvgwbPeFyzHdq8qeAn7PvcjZGPT9V85TA5
b9YQPkIITVrSKWY/TzDPfAtANw2FPM38OenvlfE2htfNACYIYOXbvz1cftllM+UDrtegK/k6eFMd
wwTMsMAAyfE2oMxihX9Q4vvGhCbtW7xGwXDmuoI5Ya6rQiYG0WAuCKfnfKzcTjP2ZcuRNkOkldnn
5c256ENQFEYXJcS/zjATEXQ6mMnL1E5a04GURFEeJ2kTj2tgp8VhodsQUgnAn5zhGcJoKkDuAztV
dj9viq7aIPXrmNW1yVcoOhZNgd4IbyHYAqrt64KVdRYadVxBKkeSbSnYgqg4A3rPf43WRCTPIhvW
Cmpfv/TgAKwRM+bRaA5NO9YpnuhuozuGfNclN5LR21Q+8L+GzAnGhONQjpIyCCmM5R3PUceXJaCQ
tWantOpft4IIpoTjELotlZbJMKX2Rzq+p+RWmpKVeLnkeAyeoIApQ6OaWJWWuZlJeLCmEKYCkKst
bFB6WiXYVNg/jebE0hzdTqJXHA1sYgUsBU1jETAHyf6x614u76Ozu9o8ZSdGxGxN1WlSkcOIrkVW
pX7jVWTJ+kaWH7KxsvhwU60VOBYnEOgY6CghswiZ5a/DwmETtPnYoO4ZHrXCK6VdlD4oa5DwBRc3
sWGBGpuLnWBr+mplKKtxLE3Aean2qVC3q51S33U4xCX63vlkxSkWtq4JSXBgNdG0g/NbcDyFDwWf
qJTamQ56DxBCISHxoBnDlpHiKgsMeeVQmQ/lLzdsBf00MrxPw60XOrvCqk0gu2pVFXM4SYbbG6YL
NMZlvzi77s0WFA29cTPQSBOBRjlHrqAGgTSqHT/K4Jih8BWnKwXxNRtCZNDAC0SzCjamHqUF8wdI
+Q94wHqXR7Lgb19GIqxNHyW6CuA+wirY3lXwo1S7SL2Xoef0v9iBAvJXj5uCTpEBak9tSeusQroJ
o10bl+BPWLk9/Uq8i4uPUh34iPEPRTVh8WdV+kqtR0xbjXo0SLdHlCtC9A85M4uCAWG+XFfcrK2Y
60sSCPn7od/FPYXiqFni+9I+TKCvXfWbKQxjDzbanxD0k4BGCKv81oRUY+YmdSylV9EwBdQCgb3f
uw32Gt22uZpKYGBBUTJJS1DQk2l49qGU9RIHPDhAkWz8MQQp9e+SVlFftHZEijskYW2hJSRAFkw2
PvwowVs3VTIwT5ldvinLMgf5yRD0AHkNdetvar+h3QF8TqTyVI7O1o0cBOFzrXf9M6krvF/zoghf
ytGUI4sEfpajgKl0W79U8v/j7DyW5GaSbP1EMIMWWyBlacVikRsYVUFrjae/H7iYzkTiJow/rXsW
02blGQEPDw/34+fsurAM1+iml8IJjO2AnidJHPVCJTPnMkgkFZ0BpH1qbV+SxOUqL827XN0m5st1
V1o6GKfW5HNX8sImGEIZa0bR2Whl0FNEZMBaa5wvnYxTMzNHqqIRp4Hs35GU31LyHCH93vwq1kSM
lxJgUwcUaU4yrdYFX0Ppaj6UyDoJcPErVzZyslfUx8gPHSW/FWC2zR6t4knX116SU7o0PyanZqfV
n1yfXe17MVlx7LTKbzQW7Sx5QZ3W1lvmstFuUx8rAWU3R1hVC1z4epakUwC1CMy4y/S/nxg2i5Fe
kkrBA02GX2r2fUSQQ9OevfZLE1U3ujdsUTGwvUg79vXDGGnPNOGOo8/QMRya1x1p4V46+ymzPahL
MxZqiZ+iAhy1lUzbCFq+UZXac5osOspZsnIRLqQTLJx7aRpdgGhoFmxd3U0DNekS3ss6EpNIaZrI
A2iJ+9AI2afXNIdqqF6Rgvl9faGXBHAyz2UQRcxnYhaVufNNNzzNqHqrSRx9+KLl4s6XknerowAf
xq9W5dueCQed0DpSVdqS3z/RtbFrLXit5Ve1Ce9d6a03cgdxzOP1H3b5BcgSUVsCEz3N6luzOw4K
gCDtDDFF7yPfV/0PAULWztThyk5sIe5X7oZFazKnjZeKpKPbdb4LcAWEPiNiKPT02WZIDVvTBTsY
so3svaer8uR/MQezI3b6tedUDloiRZ0gtYnTZuPRFWNb8swE5i9Bre9Fve07J0+j8DYcKyO7iXzB
vRWNOAicNq/8T3dQRMGpI11iTjBpn0R5CA9hYkqZDVVIDDFS49bf/Ejr31uPKUY7RBHmxu9a7QY8
SfwkhuQ+qZet8PkthSsSYuh5FOabDO1vqfHk+IbeWNV+y6CmJLQtmpPNvWhWGqFY/QZ5cLSF+/PN
zL0nLd6PRQREtG8+r/vMRVwGSKXDM8k/Lhyy2POv6I7emBi+IYCbSmmO7BhvtwU4otZIuy6yyL92
VIIUd7x0IbUGJKjy5QA7Zf4WK4lT5t+vL+QiEs4MzJxfj+phTLLJQP+KX0jSs99vr5tYW8Ms4NTa
oIRRjQkognda49JRElcSuxUTcx7LTAoJaNM2Vb5uq967aK3EiOVtMmjUi2juITA7+969rLcM2bCG
sLKZfS7LF1n/95QCORsNwlpRAu4wTxpV3xgFJRAT8vnkq6L4e6sy3nVprYB54boMITEQRCmR4hkv
vFkAGruw17WCiDB0o63Lu1ajVePvk8Zf+SgLAR86cyIc1X4arRd64pXUgUQ0UQgrIGKgXqJ+tNmm
lDbJyBDiF7XZuY3t+weFXkDsMbqjPMbB0fcOIrgy/n/XvfDiC5J0a8A/JQ2EG9XimaOLcTgKxCSK
qFriZP6hGVJnNbgvhFu+HMmAQRYFYk+fHPUkMgmxxTPMBz6x2d0/vk3/Xva27dw4r4N98O3DYeV9
dvkxwXMyiDDxHRAS53Go8VtD6QsyKPg8bCnY9Np3WX7v65UocXG+uLpPzczcn0eOUlQZZpIerW/1
YWDa4frnWbgWscDrXAd1LJpzWl+muOhGaljIlGY7iF/ScROl8T4et266cpaXFoMaDc8BwKLTcT7/
Rro+urgCeUhkhfVTnQYV7QIwN9cXtHBJTfO9umKQZU7M65NDnriCmbqKWopFwpQ2Sl6FQmMkMMZH
kdlFN/O3+Sja4fCzb5NdXP1yC+11xf4FOIxvdmp/9s1CT9BavS5p6hXMhxQtZFvCYCuS/zC6n2UV
7AZB9eyRV3e/Vvld+phI05JekuNwP892OMuYuB/TikyPxnbQ3stMAPGYcPvbMVpjiFg6ASe25k2v
oFMMFXLrxFFGcHASUwr9rRLcmmtv+sU1TXOuTBsiITvH2kW+TkdEJ09PKPVJUBAZ8a4ZHuL6e7pG
FLvsOie2ZlGkb9WqiQxsUeLhDftHlHjDolWYOarxc6QtEsBqMiHu3q77zMIaKVjA4s8xlFnizGVh
2w4qQ81Sp0s+vVRAzZCkSrXF8Maw1pj8F21RjMM9KHTz7/x4CF2ZILaYp5D9gn1R9zL8ArkGrT9U
Imszhws+wgAAhI6ki9C0zJ97eT0UMpqD2Kr2unSPIjxlU8kem5X9u2yNElRODc3OXK4MpR73GGoS
WDHvx3zfK79lc9tTWjcau01v6dSJ8nuWHc1q26yNHk7n6jzZxzxT7xDDAYTnh5zvaapZSG8OVeq4
WreZ6DrrQHc6MlTJeAVk58jK70jbX/eZxb09sTm7VxWiqZyo2GQOb2eFOylxD4ZyoyGDed3Q2uJm
QSUvai3M+zJ1FCVEztFiUYPdRL8kzd3UaovK6i4wv123Of34KxuqzgqG5BIDYAYWlxpUpm/qajOq
31FppCjGvHt5/Hdrpw/R2ecberEtab5QKMuCrTKgYl+ipFnaUdHvIEO1+3yN3FiyLneVLompocqA
mApknbNdZdTJH6VG8jmGBqqctp6VhrljtL9qkS0VLGE/RLF1WwpelW2i0pfeoegOdqYAH1Asukbw
MHae+elGmfTZg7O6EQLdOw7xYOz6xAjeTA/6jr7K4vJ1HMd+b6RF/iQKpn6rD0gSpl1RojyXA0rS
6tx1nUwbmKvq6+C7LoVG4HS5oH+ljJ66yLqlsmjLfV+0myKOysEuArNV9nonqK9dFDbWY2SlWchd
M8bjDVMEeXuEX1iXEIoNzQ+5MYV0k1GELLcNKqDNDmVg60+euXp3qD3Ny7auK6jK1hpEqd+XkRga
zlBRuXZKqaL7nLYFGqNekfTaUTDU1nyRLQA7tgvUoD+qbsJIQdBWSXQjGkAjhggN4k2XKP0+9FWr
fnSD2KuPelx4h9rSB0xYffLNz8b4sSuo8KPxbgrtIZ24Z0fZHNxNji4gkk/50N4nyLOGTjd6CNDF
Sdwb+0RR4baRUYhy0s4z7sKsMDKHmoPBle62pPYaFwmU9LE6/K5HUaO3neuDBu4wM8onv3Ol+jiE
Yt1t1NSwmE0Whvg16yz9UZbzPtj2aRbdy4PA+L7mx70E45MltLYeqOm3VtGC/Ka08g4Ck3GUdlU1
KD+pY+nmc2x1Q7mr/ZAfrFVVvVVHUZZ3YSxS7UEEIH80ABXCypX1WeMkVg4ltGWgxnqs81r8KUrN
ANeMjwqCNoQeheQyNLrbMizNb76KfKoTul63F0d0yA8kesoXmi1B4YRJVj+3Xa6UmybTgzerNiC4
NWQh/dXlWve79fXiIxs68V6lxIFwqmfcNkKUCHbjtYax6azWTGwf8eyjFefCWwRA8MXqW8RpO0AK
GyXxi1u18UIUWGJDfs1R2d25hTyM23rINOjbOy96z8DkP5WZEuu2a3XVwQxbU7QrL+xCOx1b94eW
BP2vrBAqkwH8atyD34C0QDFKJBfC3tKLbRMahU83W3Khwx7SH8kYRgc9FJT3QmpQvY5NN/tDzbZS
nTw09Nb2s2QUUS8xfni+BvJYkdzsOSi1fF+aQJ22km8Yj4WVyoNNE2EM7TawqOE0omd42zSJO2qN
ihv+MAX4N/dlg2vi3UTwSG/QJeo0H1Fs9KjTe5jv3M7mwdHV9ih6NOx0ngX3Qh8N4i7lsP7UByny
0AVvpXylcnYRjKfhNcaMeVXxauUVd367uZ3ctU0jCXY2oA6I2g6Sx7rshOK9GT5TsrwejC9eCZM1
ndyVQiktw3m+5wfg42MXa4L1gxkyp1NX3lR/M9Ozy2VmYZblub5aF1lIW1rfj7+CQ3zcjYc/yl64
yd8D52dro3ZqixsKhTt/ZY79Iuj/Lfr8r3oln+9km1VGUMSUS1KREivl9/qhyt7DIbQjuCCS6pB3
axWaNZOzjxcnHWVBmQKKN3yPAbuIqQ2zEpNcufSjNTXHco/Xv9/Fe3+2xtnuwhtftyntSrvvH0x5
p8AlIQUruc8ll8VkxARjgBgZc4fzxLLTfV3QW4zoX+T9R7uJ3uNj1+2lfXRM99WhOFxf0+X06Mze
LL8sUq0R5Rx77U56lT7aD9l5QROq2shPd92dfGdsQDdvVoxO3jD309NFztIStR4j39Sn2pcXbbxC
c8pyM1q3beOEKhxOxqOPcnsBEA7ORRjkrltfOobQC/BGsJAhhJ763FUlL9IjZL0E23Dvi4TR538t
oPzd0f/9/Vn66rVtGzYJf18YdEdVWuY4bXG8j7WVXVxbxyzPKmCI1BAZJ3hBTpFIB1dcA/H8f5zj
/5Yy50os1UYIyQMQc6Ar6W2+B8/jXXv4hRyZ/5nCD6Hvkl3+pVjZwFWzs4dc4FrB2HeYtWRneHlO
PkWHlIV0/Lb7BgtQckQwOdFWHgN/SwgXTsnhk9AH4EqYPx8bsRFEGt+CPVoQD2m/5P2wN++Lz3rz
BmuuPTz6nAVvA1PDF/FW3153ystZ6slrTqzPAmhhVcCYXI7EAPOXv83ea7suGXncCnv5q79yBC6n
Cv5a0/4W4ACdzWGCWRJI5IisNbwrPot32aF3d6sfpX3/kn30N6UN9O02Epkn/w/LNJCshUiffww3
nR8+Mxz7setZZh9ltq5tcnqi4UOpgH095tomdB+KNYjG4mLR1COoQuBG+Wxms4rctskFFpsk22Yr
btPGLvbprfaC9PHdsIOU6Lk7kFFv1+BIFw9ZdvnU8Cy26lVRFy2Jux1ZD7VoD9KbqkWkOisxfCkQ
nJqZBTS+JcmnjBlR/mZ0U7P7z/WvtphXnFqYhTTBcF3ZVbFAGZpp0Jt8pz7Vtu3dVd5Gt037S3VI
98/KUXtaOxcLW6iAvRCh3jSoIs3H8OU+97WxHOD1r75INJaLzaAee+v9+gInD5gdfaxwGUxoLrRP
ZgFHCRNLg6aROKduU5qOiJmDsPFXss2F70TFaCLhoCTNqOQsYItuaShNCgd9aH2xjGfRX4GS/uXR
OFsG5WfEMsGta3AWX8ygtVKhVSTuvnPbb0zHO1iPCvq64cbdFXa9C26jbX2bPKuOt+0dyEDen7q9
9qCTFSKw+VQ9Emtu3a368DDuUyc7yhAtfYlX9uBip2c/cdqjkxK2bwa10KWxzzDoQ9TdRvpWcf/1
OGCCb0jbHVD9NIp3bqL1JMkquxSFnvBOjF/UtUHT6TjNd1mnBI+iJZppIOXO/77Qigz0dpnv1Mqn
VL529U3H1Em38YOVhVz4/rSQE0OzvfIsl3Ph5T7CiqPduTeB8V2Nt+Kaevlf0Zv5gv7mQtB0G0Bc
Z/EjHqkJK1nDgjb6e28bW1RQt8rD93wDCszx9vVdcNPCuQT79IP2HL9Yx2RDBrAX3rLtGnLi4oyg
CvSXwg1ZEpx4PtKjJKmYlGnnO5L8CTlFw3TL9aO+sKlnBmahLKlDCUpvDGjG4+ju/OSYAyJfA1kt
+AgtV3xPm8q3cLad+0jk8tLW6slKcR+7CE/JByQ6nUk7fe1KXThRp6b0eUGxtzJF6jHVj09qtm+q
m9ZcSciWVsPLFcIQhbk4Wp3nq4kzX4VrH80rSf01SXant25V2BOuZm20aenzn1qavt5JeEhlnaKS
jqVMA8STgv5YZce+eHvgYacmZt5upaYoZrnKfu0MhHYqW95SFdtW3n6QbaivnPH3dY+7fNLNLM5c
zrP6Sop7LJbCLngXLFt1Cie99e4KUi31l2Y6a/MLl12DmcmZ/9XCyBWhYrK5SYX7nH6588dyekf8
CBJHG2wpQf5z2F9f6IIn0ibA3wFeg4Sbd47rrmsjtdJ8J6GaEn1R9W1YruB0/nZSZ7EKG/AEKrgi
g/EzV1QEfWzTXvcdCrYPnm3Y5o3xmLz0NnXdXfipbzw7cyC4uksfPpVtZz+AzLXNB1jNOtv7eX29
ly8GJKlOf8zMW80yqbQ6M3z41ChLwgK+UQe73ox3quP/rLfuLrX7wskgLJWpgtvuyn2/EMrOzM88
GTZF16xd9iJW/pgqFEWaXYQvGdQL19d5CUGYrXPmwGGUyUU1YmjYKjZyBw/lTt7Gb5mTvNQH6TDu
v7SOuottZatu6gdrb900BzpjK8Qdi8uFFRnaDq5dEuvz2GCanZUZueWjDbMJFSck9TQfx2plsQsR
CKjANP0Hr5QCEey5lSZQ5EAfm8DRIN0R3oLVQfmFYHpmYPoBJyGu9EBgBTUG6l8VQc6y42Nw623N
o/9zfBAfkbh3kG7eWkfpeP0z/oUHzM/O6dIuzk5QyEWL5WqbQWf5oX42+/GxQofA0e6F78VdFXCv
r2Xwaxs6OySt3KR+ImE1j3ZV8lTnn9eXdekWYPbAWuKjwDwu0r3A7yylKj2A8aFcHyy3fjDVkbp/
Bta/6P01rOtlkKNiPAF9cUCUVOZcdm0SlpZZMDrjpk8jiJLiuVkrbC7EFWwoJH9cdX+Hws5dxKgL
IW9Fqiwozj8yv1Ds2x0pfHvw9obl0DHcbjvY5EIn2ay37/jb506Cbd5CNO7UidJ2dnOYetlLgUkF
NzqEjd2/pjvL8Z1uy1w3vI1OsbH+jLoz3kOGNtrVbbPyPlhw0jP785KTGAa5ovbYR0Xr2TjqJbel
uRmdbN9tj6PT+ahWv173oMsCAfX4kzUbs+df0FOw89WpqpXBsU7V8cb4QCnjJ8ryv3oWv4GUcet+
ze/XCgSXqoYT7OMvAbSFtiBa9udfOpezJjcHL3Ky4KvhOmJwLNpD7+01k3tMeGqbaFMgSKWLVEJX
buvLRz2r5rZGI4SMhwt7Fg7EoaUBNPqxE94pm/CYQCxvbbnAKKjbyj789N6M+9Z0BkSD+18NKkgr
kXbhLj//AbPIEFh6orgGPyCxlZ1wGJlBuzM/67uP39Db3PQb77a/ZY5ry7RLZqe30ZsKHNgRbx7q
0SlcG2zOyi9aDCUnOzL7GjzF+tEKA2ocw1avMnS6dgEZu/fPQmDsPCAuoNomyTTSdOdfvYrHxm0a
N3KC/lFCPLkqdl3+1MjVLu9+XPft6bjOjzNxClpuXsTKBU8JqrEAqFVMmVljPUep2E+KoLfjEJWH
rK0gwhm6n0o19LcRPcTrti8jPzEEghSIH+DzZb79fJmdh15tabKdmkC4NNJtJa2sbko85qubVEso
ezD0xyjAuQUvLPQ41ZmVh/ZlawikYEZ9C+Hq19oYnBb0lkHH9z8sivbdRJ084WpniwqVJvDzmnp4
UDyF8APWa9Mbi+cSB/k/C7NjgUZcHjUtFnyFuMsEKLtXb7ofIyzIdbIt7QFd7/fojZq05/wWwXCs
LHHJZwBtkQRNN4A6Z0hDFFmIGKGhiReQzU7ptProPXX2ahV60UFODM1WWqhhHMsBhrTX+A6IAeoW
gNNug2PifJV/yTsTPur/cr+cLm529qIkHbVKxyajXG/ijeio3xr284/5GDiMq9nJz3TF5NJ2UsoQ
mQyyyO3mHtMaMrJhEx+BVmi2Gm5TH+WgJwaCxBDoSEdPf3PdRS9TFHMK6mBvLF5hFxnRmFt6JEJk
7oRZtenk58bY57TsrxtZeBRASwSfMIxv0+zrPFHWm97zE4WCsNluhq1672/ko7JJb4ddvJkubHPD
Oh17gv5lm3S/+XHjmNsVtoOFTOn8R0wedpJMB0aularIVOSwR02030k/rVt3U90Hx+xo3Zt28Tv6
cyfb0WO+WRvXu3Tec9OzQCCNJlXikvVrOsS+omIr3WFli6fwdR7ezk3MzocCM2FrSqxuSsdiW/3+
Pdzp335pN7x7DpWtP1OZ+548Z29MlP3UA9tTHWnrrsTY6UBc+xGzA2OMns/q+BHgfovwKRR3knJI
kruM3v719S5ULc7XO3tnerGYgiLFlGHH3woaGb2d/0y+3LXvwqd5UF9qGDBXCgqLXxFNEyiENJD8
c0h1BD3IYA7McPsS1YTGcnL/1/VV/R1tv9jAExPzrxgEYiqMmMjijfRY2EGyrzd0nx/fUBP8Jdr+
p/72tQQU4pTbZA+8iwqbbze74Kf+0NyGazptk7n5z5mAnKpMbDcuBCuiLjRyJYeBXJVu5O4mVelP
f2baGlh9YdmwFlIz5P8yVsX0wvnR1OKkGQLRwnnDINtZAKIOaWuVo22kmu5tDMs37xlN8R88y28Y
4siS4qHr4vg1GJXgJk7kJNu7pYQyfFE06lbW3fhVFswCNpMehjFyteIAu6cWfK+6rnLtMAuFYKsH
wSAzYxpwpVhCiC5kJetH2LYKdjiWQOtd/7qXwZ31wSsMWIPsCpjz+SrdIfLcsmSVSqSJ26FLXUet
KuHY1ZPBoh62stype21oun3ZFmvk35ehHvOMEDFiS6rFGNG5+cTomHTPPXrjslzsaiPyPsxBgZfY
LdPd9ZUumpqkKCGWgfBOn620t0IpTEOfRnHT8iaQUgZrct1EGKTvVgLBkim+HO6JBhaDRTPXCXNF
yMhSGVsa8uo2M/X8WQ5r86eZK8HaEI8sX5wH0mPoV2BUmOZ55swUPbWYrsoBWHdO+mY9Zgc0t6RN
E9vQMIFeupvqeNEdQ+wbbQuP6af5Nd2vockXFnz2G2aBT4qauvM6fkML2bT27hvfImbj//n7ndmY
beoQiV6TmdgY00dUj0t/Fwav101cBtOzrZxrp5Q9Q5TCiAl1HHaSFB8Gv1o5b0smoCVmzIz/TjJh
5w5vdGoKTAITQmjsAt146tJoZRUL9XrymRMbs4Dd1mWc1gI2im3sb8On5It5Jx5l9EdurL1vSzkj
LisfZ21Zs3NcBYavWRom0Sy0rSSw2xVo4EKN43xRMxfzRFXPhMlCeWe80lKc6iraCxzXdrLrNtWm
dcxH4yZ1xJUi9eXInnpueOZ3ApreVu8DsgfF+9RuYHk3v2m38lPgmEdjC3JpZ71L7+2966x1xqYl
nd90WGZ4QkcngBto3rbStbaugwLLehbYavoWfmQGoPB+o4+22P+87vsLF4FuQRjHFYAaxGVjAjWz
GIp5GufS49C2DAh7oIUmmQ/T3Q+uvl/t2y4FDRYIipsKgsnr9/woNKEPyj1rmSQg9RP7myT80fwz
adv08U5sTH57kl+XSimA4scGrLbBZ1t9BQAV+msHbmpRzj4UjD2QOIJ8nJARs5XQRAEtq/YMmXwR
b/JXfXILeVeYoJCGlVbmwmc6MzVbkN/Jbl+CQICz51bQQzvxX/VycHxmP/TbUnOKf5Z5Y1RPpTwB
HoGmwsVwfqy16Cy1jAbm+WOhdHakgpUe9mq+VlS6zOswZAD/mDAmMMXMzpkn6wVKsQzhqi4iSQFq
UmPw4BtUbtXi5bqvL0SrU1N/sWwnXuHmaiaChWXeVy/gF04f4Yn8dt3EgnPjEYg1UJeFpXAO4oDR
i5wux0SH7ljiKk+R4tl+tNayXIr1PMwVJMoZh9dY1bmDN4EldF7MQPHY7ZrxJYghJ3n3oLtXN2YQ
ksHdjr3ThQ95/FTEb9fXeKmHNCk70MgUp2EZyu2zT6ajHxr5rpo48nM3IETU35nHbbSP9vRkBso8
1rPAO7Zjqsz+IuzXSiFLX9FU/5Z+J2Wc+dNHFASjhSYJygOw6EnDkQj+Q8powiY1ydFOPBizy1pr
NAZheFogpfiuZTej/LyaKi68GdlDlThPzYNa4xy6pQbtoCeSzttUu426jWWnu9bun4P78RlJjkLY
/ZBXQdPy0lljwmkSAEK07YKxc4SCtaaaw+SmjZDWzUe1rRFkDexm+lSJ/dhu5L31kB+UB/dQwvxC
QStyDI16nbdbRXAvXHO0vv73Y+RzF47GpMzRpKWv38C4aIctRTNvE9n1U7jjOSl+GC+B4/FACpyH
3ysePP3tWeQ+sz2L3I2ZBlKUYrv9iD6Hm43kbdHoeGq+/TJ/j/v+wLzgobvTkRt/NvawiqKztbn+
ExYaRjjAyfInNz8JRg1VxLycvkW2tV6VD4aSHQUtM5zO6bfC/bP8nK/MOlxidWmaEJKmkjY9Yqj0
ZiZ5S3ReCZWpVO+HqSte3VP3eqyQsX/qV4wtBMLplc5MIIA+kpjZDtMbytCPBsHRRQeRwaJxPATy
GipvIRSgP0jzlChIaj2/gE0tK4LclCZoiOQ0gL9Uzfn3z6QpAEO4BElZGHo+3zPXTX1m+QwGkB+q
vf9Vpe55h3K6+PoUffhbLzxQkFjr5S/lnmdGZ5m8LPhJCjcNm+dUe+8gAV1yykP1Lf9q3MsH+ZEJ
q5JRmORWIvqtZBoLtUkUUYntlAVUHWK9mZcY1tjnbmIyLb9x98V9eDRvPNXuf8pPpIXP6Xuw0Y7B
t+hr8Bru65XrcyFA6YyVS8iqAJjgP+e7nRRSqfjMuzlpeu/6D0Fxb1ifnXy4/lEX3Ebn2oTgS9Qp
8sxpm80oSOsojXg6F++S+qHH/+771BlQwaY4J12WHNKqqYdITdO/rJtdtJHTR6VZQZVMX2EWwXgf
IAxFYYOm3LzfLceuqnft9NiT9lLy1pn7zPiq6kdRe3ERhRFoQF/ftIsDDeoeMwpYOjIbvtD5pxFF
VxxJzWgg1RF6sZtcSm1jbYxozcjstVfkklW7PUY0lzkCFwpEhofWPs/F52cljLLRVqQARioza5uL
EkD+vo/oMzBv7yubDm3h63t14cZ/LWBjkoaV8LPzvaqbPA9amWZNX1gb2LBN60WKLUf8ed3Mwm4R
96C+BK2J4PS84eVmZU72DKYDwL4dwxPTDV+9f06GNMa5gB5LsILBEzLfLaHKfK00YGJMfeVZadqN
lkp72Vt55y8t5dTKLBkY4s5tQneyokRHuEr2UtA8KsYaeGDRjMJ+UUlmUn9eoWt7SpH6CAdBG2t3
da/cG0Zry0mz//cPw6AIDAsTtQoVn/PvP4yCrJcThUtVKjZh3CgUW1jj9r3In/gwOmcR9IUKIMKc
XxJZkVLHhKmQV9yus4JtNg77ztM3VRy+9ALoD3+t3ncRdGYmZzGAvnFh9DUdT/TbnUzcBvkPz603
EXzlUB6o5V4LVm6j6S+ehbmJFBfKdwqqjPtcQHgRitFzraaPZJoVqQQJGUP0WpTv9dF8ad1k5Wa4
5BuZ7E3EmRIKkTQ/ZifXdxUgDkmHpJ9b7Jt4m+s3ibXPQiczvkTRuwQpmP9heSv9wKVVSqTkKg85
row5ERV3SRckJSUmBbJ3QMR9bVfBLRSBdtau1LUWQhM9DbILVPmYBLDmXoPyHxKjmOLqP4JjuWvi
CMK24rOx6ufrp2DJFPwpoEVABaCuNfMWNc2qTmvxFk1vmfuW8ube9If6Lq8Kwa694T9EKkOepAFg
okP7cn5DdbJZSa7MgShlfQsXlw3BoF2sPT+XvhVUzdztPEGhipgltpYVDXgPnZNMioxNZEA5O8bp
cyDFKk1jKNDT9OP6Pi5bBHjDaK2k0ps6jyaFUbZxWZhTx1r7EzORLquFPXplZYcm2ER9TQRgzd7s
ZVL11QQOxl6eBJ8i8Lkq7W96l2gmFM+Qvq9clgsxmcm6/y1v+t9PHkID2TUcFmyoyYA9ZAMIP+xg
/bi+h4tGJuZAhiSnxHK2h2k2WGY2raGPZDTcnutW2+pStLKURY8/sTLbOS9pyiicEAy9L+/E0v1o
6uJeGX95wRqgfGk9tJgIitwviMjMzpYyDmE4hgORuH2JO8vxhImAcSX4Ltww1OToLvOPPuH86ldD
dShdgVdbKEobX/wqBl9dekupWz0XwY/EWIkXi+ZAp6ImAm2cOOfsgS0OMEo+3ZpjfmNEd7Hyu+yK
rf4nRy+mVV6ve8RCFoiWAEBY9CYYqJ4vrkQwRaxaMo7Isn4JsblV0mDlHbDkDhMEnUI3aRp8e+ee
zSESVZkZCvj+rKPYoJTUDd+p5Nqipa18qiV/IH9CUsiYGp1zUGQgFRIMqjTrQ+PADAJqn4dKXuNL
vCxacTueWpldHjoq5KlVsKA6VpPfwqjpN26vlE+Z3A5fJGE0DtSU8z29+piSpFHdhjkdQhvWEutR
trr2VU+2UFcc//1LssUWL9ZJxm0+v9HE+chknkpZw3KflCB/6osv1y0sfsiJcIMAwjTunAFD9rRJ
um6yEBQRQ2ViIoXwWUmwBIW55v6AgnWtPrRkknLDNLZEcQMXOvcdt1YUt9IIwkGcfHTi1zFSnnO6
iA7F5d311S35Ds0YiiPcZgtsxEWbul6IKVCXkZ1r6qdVJzcUuYuV8Lh05GiPs3/gD3kXzYJWUCtp
NvbAAoFYfMsKC8k/yJGuL+ayyDXz0ZkRKxg019c5CUJxcONurzdbfXQ8DUIncGuF4qj+vlpLCpZC
F8AU8g6dov/FDL4keKUxaoBT8rI+BrpyHIPmzo37w0BcdsvmJlLLzfWFrpmcOUib6YObepgsS6Zk
Vd3uzV+1u4k9dwtwLg3+Q3DmsawZf1/MVMbP/bEdhlaFR5Gjnwb7xhA/UjG/yXLaaoZ8Xw8BJGvG
9voKl44AWk/T+B7NQnQxzk36xdhroUX+aNBDgThpNyTprZpRKje1lWrKYt5P8JguAwxeIHJlI4y0
rOEMuFTflaizVXIFlNPD6FdvoGfyULivhryD5eP6GpfOHpVLknHw2xbl2dkaQTyOCB9NRUQD4cPk
qawjyGDX0L9LKd2Jmb/Y3ZMcqwKrLzeTf4qlt/Xqd4G6c5Ht/GFkXHHlKlr6bIDD+V50RmGInC3J
0wQplOMpQYZ6y65c87dVdIYj1L1vw5a6v76Bi+f9NFDOvMSDqgrMDV9Lb5SHoHzJTCOzo6zbx5q3
k8f4Wz9qH2XyGOpr3EGLC0WvhUcUV+4FR2TY9EkH4GIiNBzsDg7wLATmD9g/0Vfeh4uL5K1PiYeT
N2Hiz93EzIRh7EZATHpdm9JNbSlefE+ymaN0rUJTtvfbsDJtHenYB7XW/BcZMexbEy6AlTrN5Zp5
znEY+SWUUMx5SqMpndblZAEO9Vu0XOzBzTZerdlp+nL9u156LIbQ2qUPN72z5oaUttMaxaK+6VZ3
KfNEyHLF6YGnKjiafz6D56amNZ8cDoivcqVXMSUNpV1ZWysjjVpLIS4P+rmR2bXUalpVSBMAKHG3
XvVzYo9DU+H6ni3ZmAbiuYLwSULZ+UKgACxFdElSJ8rLjR63hwRmVkVYK5IsmAFwCjySKU6yhnnp
eZC4YXMJlYC0Mn7Q3N8bLkcOkbyVQLJiZz5SpQhUijrYcx09GWw/F3aVwDiTJq1EkEUzMJxN8Zeb
Zq6RJVjtIFSFzq4NbuuIZmbalo6Iat24/36MJ6UJxBUorjCjMH/heEXJGY6t1An03E7MrWk4UXgP
x+XGLL/rub8zpcKBzuO6W1xmClOTg5ccRVwA7/OxHT2o4B8MsGrG8Vtelu9yzsUm0pkX0wpNnMhJ
PGt73eZCnJCAxTBEM+GY4CA9d8VW8cK4GYOM+Rlx1yo/4wEBH9KTQet21y1Nf+m8Qogj/s/S3Evc
/0fad+1IjgNbfpEAefMqlz7Lu34Rqqq7JZHyXvr6PZq9d1rJ1CbRszPAPEwCdRRkkAwyIs6J87Ae
BiA15gu4NXDqeEKgedPwQ5NxmnslL33AA2QOnKTJA9TOAjACmQAI8FXjTHpfl99iw/Rq4d3QOWHz
6liCaxk0S3NVAnugtobaakNNZ0JLVFdEDwOkNcGT2BmcIGjNT1AG9j84eGS/nLMqL8Qi0GEYkRS8
6b6p1uSAt1LQ3lPrzURj4V9OHLrhcQNHuQzSWHjHZnYr1UiluBeVCslb5a4NIidWa48k6lHQwz0u
e57Wq27e85KrV8udgWXeaDoqa9jsAUvxNl+DYLmQDC/VOVvxlZMwKPNXLM4UJc6bsLOAUuFdC2YM
L0rsK8o7BBITeggGHmn8lY8wePPvCzwx12kZGTOe6kWBi573zHoTR86hvIqCqyJmC1dShOaXKLhl
i+nYDBWyNEdx2Gih27cnRXq/7RjXpRGzMQsYZorGCd3g6QyjnqZ3kEUrXwQyjOd437zpu+aheNSh
0fmLJ4t3fQeYYZHox3s1mhxB3HRpXRwa9byNVk6cv1YI4+J99dvQXUO+62aOc8h3f4759ratV2EO
gzmvycW8hU2tGCN4Wh1p8Cn5PaAWBkk8i5ybiNe3erW8AQW5P7A4IdOAGI4xL48aA4LFKtabeaqy
UxudKvWuKV6V6aFTOZfTNUdZYjFmtbIwjW0OLDWJQE3qFYGr5oUt8FTCeTbNy3AxfLGkxrkeASdC
riYf0DiV/4xB90uyxtYzBXcCns4yxzJWLhwUz21ZhfMoFnd5+MvoXmKwyHJVydf8AqcaIl/k2/Fk
wkxWlYEhWDA0wKD010zOer+fIAQWNAe52Nx2wbUNcQnFzNWgJuAe1gFFyS7IP0Vjp4W//v8gmGnK
wFtTWhogemlw5PheKL7LIeScJ6sz82fI2EDAqlWaBtLsczH6boiYVa5Ua5IdB6Z+h6dBkXMsr/oe
gpuZ1gMSVmyIozeFiUSTDrxBfp0ICZ1JH9yqHw9iktljrbwhGONgrtqIt2oZOsJzKQYTe1gq2r2q
PqicNK9cOh8kjTNCs159uj1h6zgIBdC3BkpJNuQIQd08V55UjpX1O9BskzF3LCF0Cl4h69o5id0c
hI6o3kJ9AXNOxr2KHqcJg1h2n3VxwJ0Gwm+bgc4aqErmgXz8tmGr62qBNxu+2DDSIgt7eQCePG3z
3lZk3F4/DOmU8dSkrsuo5u0WvqEjuTW3ZbArWI577OwYwv5knXEnk97ottjGp2qfvEhIpdnhLrwH
a/kvq93SL8G/befqYbaEZ1a1Uke1aM3wnZ+f0RVUIm/zhSrhTezW2yj/a7+cK3GRLscbBWQK2fYW
ORWkBCLXNZKim9rw+uYUTO4o724bde2VQJmJi/DMivQue1NLVaqBYhyU8CXZDtpRD1+qwRV4pIr/
9L5d3CgQ3czd+Rbqq9EZwb7Jjb00DWkH8dVxDz06T8Z/6410UM7y3vIbEFxsasUWfVLa0d7Yxa5a
O4fY5bHJXnsqvgKvaOhaQ6nmla4apHQI6Gfwt5PKjSZXkEB+70f5fVFxnnSu9/9LIGZJ9GYYyeBg
qJ1B+Q5BNtq5Rv11e+Kum67nIV0YwywG5P/NRgDJliOi97d09J3pKxs8Dm5AJ7Rt/XAD1kNUkEPy
HlRmBOx84sZEb7bMiV9XIkukcHD3RsU83kcMNgZSxynoxQGlJOFr9a17Egqf7/RNaAu/DC/bkjft
JO1HzrXqulZ/zhstQJmlGGvWEMszaPM9oo4Y9QLb6oiKmV3tCz+q87i9Pdhr87mEYw5byaRiJHSA
I+Oxln7r3TcaeG9D8MaRjYLaAm2b9QSM12JnnkC3+CBACQilsW/WHjKVJ+n0cBuRYxRbLg+xTNrI
M6A87oi2U8SNwIvsro+ii2nS5MujYYT2XxAkgDCelDeEj25hx8/ZhnfLvubJuHQHNpk4oAWFtOM8
P7sKleXHjjqSj+qpZ6wFL9+Nfrt9Mb3MDjcJ9DR8XuvtNW0mg8/crkI9DNR6dsfeC5zoqJ4bn3yk
Hm5Xh+Gx2zZYgwbWIpTOd+ffw718J4O4Kf4K4Kg81iTuWDDHfy5mRAkafEv42nqKGx2JD+YTcDd5
9Ei+6vfiVdiQ81N06h2y4d29rnsLmZFgdj5LGzWNzjMx7nUvgNyzbR1GT0K99Uy+YH7TD+HB3PJo
LubxZY8X5D/n02VmvGWvmYVQjmIjmZVjxOImadJDFeacwoO11bKEYHacUCHiMI2A6IVuWxThNsZq
KduM8565dkThcALJMSpp8SSsXK4YQ0ka0JUhGs177ZOCVcOuU2M4oWD0se8b04eyN+cgWVujqHYE
6wEKxJGFYPY2dQxMuQzm+54UQSnxPCH10XVeNO3mYkcQj6eUs/GsxRwLRLY3GGp04th28+0ofw3z
0hvK+Afy5cdJ73g8y/OsXDkGKlHQjAwO4KvDSW5RmB7MFwpJ0w80bB71lEIwvNSfhz54bMXORc73
5fa+uroG8NbyLyjjKrVYllUqIk40wum+K3pXT81v0J07lvFjhIoPRUHxCGVmSI0ID3pen5EK24jG
i5gErqV2+0wz/IKGnIN61YEXX8XMcwklwgAiQhiKZkI6tDoPfQGpSl5SZnXEEWLhgRpltKh/uHRg
1Yzb1hywTtLhh96otjqGjkgcXbyf0AME3vDbg726Xoz58qZBwvYqod2I1SQSE1Yl6QdqIebX/od0
+p11yqEAm+ptsFXbFmDMcVZaemiUHcCCOvXMjG5pvRMtR48OdbOTzIgTEqzO2AKO2QuqsIq1qsJQ
TkFg913vEU10hljg5IR4VjGHVyvootAFWCNDYyEt/xmh8ED8lMgbyIMN4eftIVxd+wubZpsXl8Vu
sCoLMoDY35DcRQwHTruf4ZDtkpLHOsJDYk6iWsiqWJyvwXr2O6deK4D7p37OTB5rxPosqbAJLT5I
EzKzhCIq1SCgGXdKRbVBgHZuhsSO6r+mQ8bBitK6f2GYWYLEB+6IBQ6GoqGiG+SxtB1Bq+bdnp51
X/iDwkwPtNvF2mxhjF4fwZDvK8Z71++KZqOD75Gnf7c+Q3MvNGrgYR7z8qIN2WQFAvy7MQVHQBuE
ode2Uhp2lMmc03vVLqTW/yH2n2+6l25X6oOkQJsebxTo5K30R6V8M8C+P+WPNJMc0DjcHsa1XQlv
tSI402aCaZbnK1Mm9MBGuLtnlWbT6lxB/jgvHsbuvVL/tvgcA2eC8sVEoQ3ykGyvd6Yi7iUZLvB5
KGnbDpyy0Fcj8SYrtPskJM3zbctmN2MPVBMCxIaG8gxQRTJz1mV5rqZNWKOsnnipHJ7HcPBvQ6wM
3twYg2cPdHqhop6Zq1wLK3MicY3XsQfIuxIorBuFq+Pl2eSVMK886aCWHrSbyE2gIdFg38qqHCdZ
XmCikM51yPRtFYIrdYVdxKMf4wXaUHLJFvsR+YvpMdN4MqV4abkez380nS0Us0IQjG2OILmZjhql
tWPicWuvERJ9GOFIPanpxclOZEqfs0DoPVEJ850QK+l3AxIcp1OC/KkrzOg5aBBEhGOGhtNMaHyT
xBoeckzh2CtVd24bCap4kpbDIwqFgsPUTOt3mgyKo6F74H3uWQT9uQQKggDF3F/oBNce69I0zlVi
BU5aptFW6sLhV9yCofM8BGq0CyEKB6LpSdR/60MDXjklieRdgSpErw+nZDeJkZG6jUW14KBCmfeo
Fcgn2OmQalCR6RqkWsdh1KGgI6igtqF6bqFFGuUxhR1MqQqaFalQMrsWjRrXCCh7eYmodx5ukt3v
rh0sNJgZJIodC5qMihP0U7YbJWU4EElIjzW0wJ5NOhWvqKx/QSvFPaDAo5pnBkqlxGnq7MawQFcd
yWliV4Gs+HHXJz9aowHdu1Qkjy3yo9uwtqTYGeUusrNByvVZNLMqPFWnfeeMqahvVC1RPJ2IZCcl
GSiwJbzR6cpgQJ1RFyDmWNU7ASxPe63rzN0Icr4OOYch8ppOaJtvGrRSuFcTcMbhqwtzXzXIEnul
Cl0QaEgMUOFBuaNuYyUE2BozsXTSBLVJUK8diye1igmCV4qDGnWZr2kBtcpGsCx/6IIcqjKG3tqm
Wos/hpEg19cm+ai7qhUO0LWDbKKPHj5SOGXRhU8teHrMpyQZWrBkapn8lkGteluoQyE5+pRSv5ek
8adoQJwL3TRF4aUC7V5GC3PmShla+jdTqQJTrjR08gq0NPdqWFrPiLzT7di0NUqz0zJQThN6ECzb
BIuguc2ktjkOcmFk+xrpBdUd8f+9rBRBuptbZqChR7EZO/R+WMZkt3GBFx6lzzu/zTL1NU5DGjh1
kmV7IRXFbYnhAt9VOP2skkLFhYnKRmaDjOtZ6xTJ7QaxObVKM/gRtut9HWUoYhUa66j0kMoBakiJ
a4gNZDOTnjxWZjDtUJKFZOU0xJKXB028ARlsaFcFylrsUNP60C0So9t1FRUyBGSD5JaTIv1W4i6E
TmMXI4bq5CGw9XAIjoogJE+ikfe/LHCJe6M10Yexz5stWBKkX5EwFNBeJeZ0oBkJ3DTUlIeylgQn
TvECbiuw1tfKDgJMEypif4SpFcvofyvCD5mgwPhcoFu7vw+yLN1XQSIgsyU2yYPa19ZTI5fhfapk
40c/1qgKFqlibSYUy2fbyRDqYyQlBk55LQ69tKH6Q1ckItQoTZCjHRsxKR41ockOMrhRQAqHCNHu
JwsJQFWte88Ms9aydWp2/VMDFReHkLLZ65MxulqaEo9CmHnkBCfXYmDIzuAfXFbnUiyoq1+e4j1k
PDWzhvLwiBXhClPuDAOYRwzLRTmhh6P9RSt/qUkF6Ubsmy3Im7/GEIyT+Unjkvxc8zUzH8MEZLUo
FnVI54M3QSlt95xmKQp3fwyD4k5t+Dsvv8tQO0YBYs6mgbgE72q7enYtR4OJ1cBgl5jZMD/d92RP
stZty8zNaujJpqotBNJWVRtPTyI3RSIXzWRvt4/p/wf+/E6BYtu5KvVyNgShJLJh4ejSqy8aqW5U
R76S1T/a5C0Xwe5RdbnX6HnoJkVkWwVPTnwlekTl11xegB5qlMAz5qOnQBkSowR8U95pQfuFpbLv
sn2GXDXH0itSonmqF1DzpywuLbnQTkbTVrUjFKUbW2BrLT28bNqV6Izdqx5vhmjf8jrqV0JWCYS4
uEKj3EvFzeISlIqJGiCRhxgSJ6A29a/gq9tOk4hSusxAUTx9FMbP24auRV6oQkXPJKod517NS8gI
HU9T0gIyBht0j464UJ4lFnaoBG7I5jbWSiCJ+kAwbc7MkOjIYKK8DhwQaqGMiLyU7ybsbaNxbwOs
+ccSYB7fxaRhG5TL3AQAGsZAeiKo6Tnrg/eE0BFXwqTkwM3uxgTGYI5HG6iOQBLZOma6VI3g8NYm
TFf3VPWvEXkLeSXLq0P2B4KV94lGYSyEHhCDAuKyoXbrijMpHCPY6D4LJrXXZSC01ZfZbVvj5T9k
p9ELgNwX2rixk6OK8nJalEmAUiWVcIGIo9Q2W5zyZW0LkvSeycWxi5qHKYrsoux5tQxr6wn9Rsh0
otpaRjXvJTBVklEsRLl2ulqyg/RLTD1Ea0I0eXXyPIicR5XV4wHnlArxVtxk0MJyCSekwyjIDdJz
+o/MbWQ7uavepDPip13+E9QCIwdvzdtngnXwfMwdyGwZbNaWba3MRyOVnsvcS6YvwTggLvr7NQV+
HfQeW9gfrtqP2wi3WlGBf5Dsrq6cEdrdpYIQ4u9L79CFucBh1q5WWA3ITEVYk0a2mBvbekqOOULU
JBM5qdq1RQXOT9CKgG/umvQDtPS9RiK4BcKNY2JOx5HydvK1VYXuS+wK85sAbs2XrjB2aMGsQ7iC
0Bqh3emZ4ZZDHDiZjKT77Qn6577IbkOogcG6QjUaGjGZkcNFo0QjioWoxBveceVBd+Ch2ZSe6kyH
wo8d/SnwDc94QebdHnO72mecl5ZVYxcfwPh9b1U0SYz5A5Lajod9lv2iE2evXXth/0d35f9aCSb1
yxG1+lIZ6AQQYVugH907pV7zVTvBJvH1Xf4dPNf3/Vv1g9dWvZZ2Bi4I/BTc1JHBZ2YSnVxtlQnI
btWV/WPaGqkd/4BkTrh7KkVb3qbU4RadzH/yekL/QDITqoTT1NMApopOt5O2Yevq911jW57kCB/6
Vn0ke/ks3ItbXu52NdoG3yP+nelVwW9wOciyVoyR0gS1o26Go/yCdzLixptgi4qCDdQ3wF79VG36
w+ttD15djwvU+ffFsT1KSVtaBArswnBPRc0O5LvbALMDXg/oH7NmB14ATGaHW3EIgOqYRXZ3IL/B
v+RbhS39vA20egQsB3DesxdIWabXNFYxgGll03Pznh1jT0BJpa9BFqvZ0LfbeOsr749hjHOGURh3
zQi4EGV6kDa21bK3k/75Nsp1wzKC4aVVjEPiflwYUgeYxk3Pmi2CGve9S21xFzyJ/me9jTlmXTdq
MYDMjqLqQ9x1BgCVb5TypqdJdOTebt/r53ByFZ55a7H+3PGMZCEKzVAbdTlpqpZLxCjhHmPiNu/1
Rv5AIcvJvNP2Gs8/1s5sA8wkOLUR4OMScwlVk7q0pjRsHLypPSpPnYsax+ZI3qH/9aiqHprN/OaT
bCzOGbG6sJe4jF/Gma7QEMlQR/qmXvSauWDSxqPC8IjKbM2Rz+oPAgHhzUyG9h98Z9ZmUaERgWJ3
9iQEI3sZ5VRHfEnEcltnFC/yWjOOrhARYRflPcyfSmS7CkVLsa+aKnmaSrF+yXtDcqGkOWxzdC+d
iqoQc+/2x6kYbXZfWH4b49fNZFYZOnWxL2SdI4fDLhd4fTWrroxnXhDS4GY31zJezngJSSulNw3E
NZOK1z/lSSo/ejna0rRzigx1BemvohAfOi36+i/G/QvMksDB3c06HjHwAZH83oBIrZRsbkOsu9Uf
4yz29qjjzW8EQ4HT74uj9LPG8wuOSfHFjOzw11E4TZ/Jb9FWeBngtf18MaYWk5RtpjySCl2rQWYu
vjaFvA2DejNBibEw1NCmZeiYpX5fF+rHbXvXttslLrNRJEqFmh8RQ5oK4IP9KoW9UbzchljdIMDl
j3DOlGadqEt3ycpxMNEIOB8gjoH3S+1ORyW5+H4bZdXxFyiM47exoNJ8nOct/mkWu5ZXDL8aNSFz
KeJyMlP8sFXdGSl7MQ4RNSl3MMIp0eJ1Fu9LV/8ufWvXbrmqRasW4YqJuB7vJxi6y3Gb9AxheI4T
o5Nfhf5IRf/2iK1OPZqU0WkFuQWNTflW6CIwBlAj4Zqco+x4sMfyoZt42n/rKAa4s0BZDmoIZrPo
+wg7YQ8rxvox771yvK8oZ0NehUDWC/cSvFxc0cOEktl0TY/Drhz/uYufA3QFkb7+L368gGE8zJxS
/N35BC8J2JSpnQZbVX8VU87VY3W5LGCYAbMSEU/z83k6jtsUwtXGrhVcyrsEzB97dU78QVGZuwdY
4bIpCYEiG9CZPIrVj8RwLWlnDp40cvLIq8EWqrLxRgZ+JeWKq00AZ7jal+CLaj/N1is7b9ibGST5
kj36W72O2FBcAiW7wtnb1pfsApcJESTQy0h6NePu+41xJzziPnfKW6c5NV7jNB/t9vaKWp26mUIZ
fVQgRleYqVPFVh+UOm7QJ3mMJ83RCN2R6icVCk66fDUon8nv/geJnT4N6R0T5zCmb3Tawjf1g1a8
SeNblO1olttivmvIQ1rYdcgr51k/IBfQzLakVFJviC2MtL5HlIq8RU/SY3qioZ1tQSzeOVRwopN4
yF2RR4mx6rMLZOaM7JCbCJuMNg4FE17/mDZHpX0d2nNKjkMpurfncq2SWTJAZ4r4zgTjLcvvK5Ko
7qsSdtYG9LfEfYAk2X7yxnuIj22RbDwp6NS+kx85sPPwXS1MsH4j14MaUDC7Xe76Sp6VVJvgs43b
vWHvt4OncPcRnaztdM+BWh3PP1CsE5HetMJggoXFO6hwNuVZ+6K/8tN4N8ySfKqv3VNf/BF+RDb3
PWAOK25Yyb7RK2Ov5O1sJfQzbMtON8nBOGfbj5fAyQ9cx1n32YWljOdIUE5M0GGPQfWhi7C975z4
1NmGozzOkoPGMTmlX7wS5jmsuWUiG1nNPPUZeivRb3tXCQcq3lc92HdR9OTdnsfV429+yZw7+ZHA
mn9fXNBxPyYp2vgbJ7YSt1Ylu7e+umh3G2Q1GFmAMFsp1aumtQg2HEELIAXyiCzlbYC14ZpLm0Cv
Cd0CqPVeWkHBXpWaIRb3hGxNAxLyCUQm+QACu6LeZEbFqVBe26qXcIxHhI2CJr0CcCCXtRM19Nvq
JBR+ymuMXn3kWwIxbiBXAwljiD1By0/ZzdLHW80e3OHQS3Z1QAWh9qM9CFtQoT0MvPXNG9J5TheO
UQxWghd1QEOu6xs1ArkNeedZEveuKhzrAQLnm3A3eYGX8W4zPGTGJUWzapQ2xeha5mca7RPjeUxQ
9rBtiX/ba9Z8fzm6jFtaLVhnmgZAGmowy8zOo43cc2X81lBAsYCuubmy47r/u05bs5lj2DLzQtAd
mMkhTN4qdZcEdksOYvQogAe9AE/BkcjPoA8PIs5z39qALr9g3soXUykGPYRP5lfMJr1LxidUENio
YkHS1Ya8r/33Y4pKHmwnc+IHlLeXWIZI08kcEBrG450s/CxTX+GlTVcHdAHBeKZQ1Z0szBBjLj1k
BA9geuA3HY9tezW5vzSF8UPaZWnRZsBprI2VfLaCV8lemP9WtBPKrN1odFLrbug4YeDKuQo3AVO+
DAZ540rBYxr6BHcVoEogYJOkr66t7TS1VelpCFCD13LWwMpWdgHHbGVdDsFZVI3hYhpW92WWuWpD
/A5tsrjcObddY+UUuIBiXGPCbdHs9fmm1UG3t6H7sNa92xA8axjXqDrBUMYGEF16N0lvo/RkTk/Z
f7gywhBw8YOABr3MbLtI2UMmKp8DgqF/QhGOFu+yhjMta89kSwy2QUQSmiBrCpzLo5m46JF2rTC1
0VX60YAUSQ5Lr4knd4qHbRmPD7cHce3GdYHNnKajLA+W1gNbVN9J4fV0nxTbPH6dSq+OXkJt2yhP
Y7nrC1cVHxSds4Os7FYX6IxHUiVS1XLA6KYQcI3EnxUIHWkU2kEuvuZFx/EYHhrrlFYSJXS+dbXW
vaT8UjsCwuDOFtMDajk54zp/ORPU4c0ToZuK9n71iklaIYXcmQEs00aEy6VwhN6n3TfhfUkipHmD
jzxDqWkjPSLbdWeqsW3S99ufMG9Zt76AOQny1BQsicJaMqAyyTR7CQVuleQYUsmTm1sd2IWxzFUE
GktpK2Ywto21QySEfqFqe8UCPxmYf6P0538xDMUnOGEVNAUz0yiGU5RkEgzTyp06uFOOosXNbYh1
g/5AMHtLEndlIEAf05FQEQr2xoJOeG890m5D6OttqPUVCLWv/zVnnsfFiS3JUGYbJARf4x6Js+Ak
+fXJ/IlMzH2W2Npe3SYPvFNVXt2eIcUB50QBBbj/LzEtaaBSFwOzeW49cJrazRYFsEJoxw7SvJ6y
Sd3BS/3Cjvb6GT8c4bsH5b7mFamsUBzg9Ft8CLMBlBRu2Sf4EO0ucV7pAVwvqe7IjWseUZXujNtP
6halLTxnL8ou4oT2q8fvApx1JNT6xpWGWR6TbdU7onJooGEre3H2WOglZ6tbeya4MJXxqXyoqNXn
85j7hQtqg817PTjdlrhQ9nhsvMg2Rq7Q2bpzgXgbzQWgdMYrxeVEY3TLXhYTHF+6btfoqYIYAiqh
J5uM3SnRwN2GfjxZD6EeHDqJBAJKmbqt9o1WBc69cHVJLb6EmekokoZ66uZ7FBrl+pM6k8mp6JGu
3D7iHajzfnO19S2wmImNzYIWEA/HfWafHU/IynT35L7Z6s+4SEFb21ac2G9/Cu4DQdfu7eXMM5OZ
ZVHurUaPAC0YqFrQ0WzTULeqWoiT/Yp6Hu/keuiwsJTZPAqSxaZWAG4U3oZIs9tyVxnbNAC7lfps
6fcg1LDjkmPjauQFnkPJhACSecW4Ikyy3uYVQIOW2iOe62eZYvBKSKA8vD2a8+dfT+QfpPlLFnuj
ppVgm1KBFCLxFIO8okOm1uBsA+sg4FiBnp2JnhTm9IrNuoGCddo4fYNQ2Cx88KD6kcjT710ftX9h
2CiP1oMwUQMwQ+ITwc2Ce1q7vcVJcfBQ2AUPZrpogIivE9KtNv5urHuSuaE1cSaGB8OsZhO9DCNk
jvEiKHfNTqzjb6HLyreMkl9Sp0Qch7taVGiLQscc1FsgjDk3HV66AdoBKlUKKuqMaGITIRqFqK2k
rto9gSbe/UuXY7Bmb1m43IiaybHTG4pDCBLB+UuqY8cwt7dBrg8DBoVxbFL3czIVFtFX66g+DK7l
Bzvl1H80h8BP9t3jaPNeca82RQZyHuSFYYEoxahTq6kDxTmxonZVn8b+VEIJttJdCDJZin/byHVA
hIVQrIYYDlvyLLV6PGhJS53pvT+XDj3S+2mPrfftNsx1imM2DCSxqOSGb6A2/tKwgoy0V1XgGPER
NfHBcJeYxJalN73ftqIfoylbgkh9aGOf4SyDq63jH+iZ8VXFGQtSmEvobJgoKQigo3qftZEjWsSO
eNHa9csgg8I4S0cMiu5KoNRe601Pmj358b54ywov1J3qMO7KJ/IigHD8UdrdHluefYzPdGo2ol0a
i8EyN8TYVGltyw3n9XFevBd7PGMdc09Bo/6kTRowQNAMQWfBHlrOkuYhMBt82ENLTRCAgGm0AyFH
55dze5yuCZ/+MQIUFqAjRQ7+n/W+WFxpYMlT1gwUZYv9Jn5MXM0HDe9Wf/XBeuZ0J/099qM98pd+
fXwZ7XrL+YDrxAXzAYyPDFps5ui/wii6J9AqfMeHaveLHvUdOUM4zIXCz56XTlhd3+Bf/V+bGefI
0X2s52lPncwkz8QiGt6u+vo4RegfxNMMJAWS8TEJ60+xoxy/5JrLOI0ix0Ojl8DWTxHyM3gyuSO+
vokfMhAwoRhG2KjI33ixb3B8aXW3QT8w0tMQa0APH+NMJe1rYs4zHWvhQ2oqDrr/+rr0YoJy/tpw
skF8qIavqXktTOKpAk9BZZ5IdrkYKLFHLwEY/6Fxc7nl9ELay8isgnGZSJT4ojGKW7UTtJ9WUtCj
aebSy23fXtsDMMl4wkBTEDZzZo8b4l6COAkMxtuMhJZMPbubQl7mf/aVK6sWIIz7AnuI0YWJjVT5
jg0/ybeJVtht9Vy3r7fNWR2/BRLjtcNQjmHXjtQpBtxF0C0cgalETvEoylMi5Q0c46O50utJlQKp
sT7DcGvQJ4Onb3H9bo1lP78dSOiKn4nuGW9U9VCrhXnZl4Y7HVVPd9Oj8Evb98/tIdrcHrm19Y7O
JZDD48161ia/9DzwdZV13E9Y78GnEfvUQB6jKOxSRB7xUxH8Mvy6Dbg+gP8CsmlnM2kLMtUAlHP0
Hg+iPeiNn8Y89oL1Jf3HMDbHDO1BWRrLGWdfdc5zTVz5Z2U63aa3w8aWiFv5tw1b98E/hjHRc5Fr
UiVnsw9SX888dARnyZPCY9BdO/YW88W+k6G7OU/bEihK9Z6STcerLeH9/fn3xZlnxJDBDFOROsHg
EJAa9oQXXq163BzWoUZm7qJiao8gSJHMXcMIfIynqhnxkvlaiSglUe1Q2MXjm9jxUlqr+xCqZcC3
CRVF9HVc2hRCti5QIcvnWCjMAZd/BjYxdOv1rQQ5RY4XrI7fAovxAtlMBBDaYvyif/L9D6nyetvN
rl9/5t1hgcCcFZk5Zmo1AKHU3ZHsi+opDx8r1ckgTEmOqDiuyF4K/R7MkJIOwWReUDJbcLWro20E
pDCQ/L2KzIM+1aU2gAcKkYRka2pA40uNhcqyK2LmLoi/MlA7DOVjYujpnR5SMNSjbC86SdqkVnjC
CHkrb23M5544nNt4urhSQdGtKdNLa94vh8wWhmOX/7w95mt7FvK/ODAtdMyIbCBIIaw4iApMNoJp
oxVY4oLohyEvv7YGY6CkGo1cIkgrWBhDDvuyDhSMbPdEZK/uIeji/b0lS4h5E1ssbyW1xjJOVIS0
xDjTNrODjJyzisdbtLrGF5Yw5zEOyc6MJ8DUXdIcNKPPEaJLezLEkKHVyN5E1sZWSXhQS7Dt3jZx
NYxc2sgc0X2FZ0IUy1DnMbFs7U72go/abrKteFAeUrfy5EccAtx6qtVNZmEyc5D2DdIkXTGbrKAC
T/Yr+oRyhByVLH8tlzZvAH+QWNEmQurODCsgRRDYqVTRbngtkhxHZDdMEMYYRpUDIYGGvVz4MkrC
VF6l69qqXZrB7JQWCFv0yMI0ddKrYQLj6bYfrE4IWNIR5EK84qowKiMkG7SSIKYHt4GogcvNJclJ
CO7JsL2NdF1pihnBNRPvBdiXUYbMmEITiSSKnmNfMEc7UA5d9xu1ITk5C5B5aHKvV9Bm9zEGJ/AZ
QcmFg75mKOTEwf4NFRAwBjCel4GfBooqJXX6B8tXN/kjKKwpaGQb7zi6BkpF7GPltGhG4xDYruOq
KBKZaQKRFb3cSwJdyIgQYDfEkf5ZRYKvDz+iAhUV2rNCa87GtbajoH4cpbWgNwd5xuyyi40rz/FO
Y054W5NV8MdNh5R8DYqJTIcTZYeOunXz6/awrgLOrF5oXQB/gckACgVCrSJo8Jhn5oex/qjNwjaH
c2T2oLILn6d0dEG6wpnL+Y+yZyuCH3R3Syr4QdjeGgPvTkYmgfmVqqYt0p3cHcaOF4CtguiaDqFi
VD9A4PFyKC1zaIlS4c2wUmu/BlNMGYmbOuQlTVavMSZIBGAO8pGQlr7EqSA6plNjvtTGyWms7qax
RFRUn8GdD64W1Y/K6B4sbo8jAU1W8nl7+tai8eWRzRx0opKYuTHHYbIh2q0s223qt+RJ5RVE83CY
RSDlUt+1Jq4ZAWLYeEhtmn6WElKfPLWfVX9cxCDMqRabgd4WE2KQXEZ7g/UJpik1eWrUu9YAOUy8
rc2/zaDMmxraXdBwhepShe14KfrWEqsS20pI9+P0Lupb6a8pxgFhgScNNXVoDkaL0KWHCArBS7WA
N1DUlqI5yMtSnGk8cfq1c2YJwmzOOp2IGmUASXXzXtTbB4unScdDYBaUomRpPqZYtSWkOKThTks4
U7F6mUUlmTaX5IHlVWW2eCr+H9K+azlynef2iVSlHG4VOtjtnOdGNTMeUzlT6en/RZ86e6vZKrFm
fxe+6ipDIEEQBBYWppgMDSLc1n6Ty1uHXk/qk0RfkuhBKQC4l26QBZ9Fb+g1215I5V9qEWLUzGD5
mwFIidB+7RqAJmy/kPbbZ5WZLu/1lnI4MyCYuTwWMuQoGLe2j9XpoR/fmtm5N+ffuaw6rpX+2pa4
5gKXEnmbKFKtRL8Y/CzYSM029zT6mP51RZVZ97+bxiMpc7VVSYORTl4Pxqo0cmcTrGauFgm6QUS7
xKxzeTNa7QDKNoip8OLMxglYi1/dcKiEbCDsYb61TdyNqKOt3VIHCDKQ0yfTT7C6KfVNWD02I3VJ
WnloaEAEJJqhu3K6UG4CeRGqQQ4jzjrXz0lI0qrsGsl6+aorrNuePm9bw9rxYhUtB2gKNF6ARPpc
RGiUw+iETIRV39YsLQAwRRyhURvEjdNQIx12ZQExOhjvI3nHmDxBALmyhZgxC7ZhFecb9NXcypo9
VfJYxSUig+V8KPeJ/h7JP4xYcM5WrP5MDPuMhaWgwkH01IKYrqOHsBvvOr3+6gCA3F7OleN8JoZb
zY7OdR93EJO1yY1OE9eK3fRhtJybpgxdB+mBbXkrNyN6GOEHvhHaDr97AL/KddLiqk/M+lVXyyCi
X1FI9tLwBJNyx/KXEw+CpVzVcSGT/b5YSkmXBqPuVOay/GZ+atIH19Wq2E06AfR7dc8QXyMeBLWL
4nCLWbVNTmImaJjKPbWjXT/nV/VMBLG8SAynjzY2xBpkiBlBtGLeJ+0uiw7b28S+lHMfaAM1DFQ5
0AuMZMr5knVhXRWpbcIdDhjVHAdOg6yV2yNkEvJyrWrjMBYwpLQxRoi7UDAtCEeKiRqjwafmQRup
l4nyDOtCMDqSTWG3wGt8rk8LUkKrN2xkazDFJ1NfJk11DSK4+dfsDBhCcODgEaJisuq5EEJGVSIU
ozj1RNmHESobiZ76tT75Tu94XTYicRqLBiCsaYZmbQscTAj9kFc7F5oMJh6UFQHKs7Nlz2ny2rec
ftjF2ixQb83xLSVxHmmeLXM2U6gXObpXUf1U9M6RFJhcZYmGBK0phakKgAOwusrFA7LPpDBzUiSB
q9EMBjnZN4kZTI0juI3XrBw9TFg9DH3H64fbsNqiTlbGSJ04aeHG017HKtrXpuVOouaXtbVbSuLu
/UjK53AaoVAh7eZRdU3rV+8Evfa0fWzXrt+lGM4YFEmVCdSFGGO+swZnX5aiRo11TTC5gR0lA2SM
5/aW5RkayDVkgvLiaxqR9HyzaDD89RRknFIkzv6Rwrm4OFW0OmLZVVrdl/Q4RcEomiKmrmmC8R3I
iAAijs3nFqsa+zyVEwOauPA4n9UpfpyuniUvux4Pxq65jo/WFeq5d6pb3JKddP0g+4jX3rZ3bM3S
lx/BHao4z9EYxT6im25H41WisQcWsv9NBrdlzTg0uHEhw9Z3OnkflBF0pe62jDXfh4I8RgUbGkhL
+JTPCOLo0bJxJ8XJ/KvKo1Ov5depluyyLANM3HZtJRJNgV2LJTQNRVfW+qSofCRmlE0CPD/0ivvK
V+TbBNdGnZdu2xDPrAKqoiAmWMo1j7EUyW1XX6kZqWR4jDq3boGIAzFQ/ruvlCB37F1viaZ0izTk
dg7kzBitY2JVp7LCcGR9/BlWUnvM+va97OUP2SFlgKnQtyC6tv/Thv67uNwJlGSajlmFxZ0tDPCT
K6Sd0CnV+7kl/RzL8EMulZvIEEHkVs+kjlIVyxBiPjAXDJA5V0E5yTzycI3HC0jX3Dn2mvBr21rX
0l2AMpogJYIwPNS5s6+PdTmaJbTLVfNGTk0A0E0fpDX7Wkqu8/Sjs/OjMZLAINOBGPT3tvhVK2Kl
KeQ/0djEj+A1e7R8YYAMnhDl7y7NYTjxTiU9LtafuSRqiVxd0oUw7urRDDkO29ZCakgNgap/Tef0
6LTgeAaV9LZaq9a6kMQtqlHWXWI2UGuKdMxfwTCPwkJ0ah3oWN4lneyD38EF036wLXathgQExr/L
yR3KAj+huQZyo6Q6qFnjJaDtMsD60jvZzThNXpQq9wSsFWoiH0LaPeWVeWfFQ+dKXbavU+oqvYhL
ZXWLTUyok2HMAGhza5FOfdYMlB0f5J2zaOcQ39T9EEWgSZAeWfW8C0mc9oPVOKUSQXt9/KFrbp4d
MtRQgJkISeFicNz2YrPv5h8GmC/xj16cRyonTF3UmF4xho/I03uIbK0CEvL/TQrnfKIhNSQjY5Zk
uPGA5lk0EGSizudVc12own5fPAu1zqCRglkI3ky7d83pThE1/T58DZsIvPtxEEc/C7Robmu2hghA
7/8/C8hz6iZ9lNQVkwpk7k6L46Niqp7SF0FvdQfE8CiOJD4oyR77XttFUgXi85+yRO4zEU2AYCf5
Lv6ulswQExJYMlz19Uj1QNi1r6RO4BTWQlJwHTCKWAwMueh/sbK2MpwULy9iGbshMQ/JLCICW9fk
XxHq+Ub2TROPRIKHa3tylVjRydSj13Ce99tbt+pIF5po52JKDYMwugmaYMLUsWmrG6V/VAob4BtR
U+ZajRIwVh3zJtF5DbQXdw3qTtdKWuQgKiTUHUd3Nh5Bbmpor5b+Ps47Gt4ZoCHQe5dSNInutvUU
SufWM0K8jKYPKKoiw1XqD2Z0FdneUF2rTZDRXya+pHGrDGRXwO4Nwbb0VXe2UJ1b5dYaatqwlzrm
X+DZh3nMexJTn+QvhePqksA6L9t38NBYrjR3OxISVVGOt6YXzbdGH1QA4xv9fo4bxFWPmvSYqf6Y
/C1t1LdMgJTZgcBkcGbPC8cjOdmAITCQWYXRsWh6TDVog8KW9hQqbq/m6jVk64iOMdUCOVPOkPrJ
yKdQxZvdiECkgjhVovo+wwtj1t9xbR23pa2dENYigjlEMmOy5KRNJdENSS8R8GtW64KX97OrHcZt
aMburBov29JWM8FoqjMxJdFi/IacqRBM7mhBu5ahZlnp+zatTl1bl77RgUuxTyZzT01Qvcdg+x5t
WvraaBO3Cuen3KwMgW9Yc0Fw6kAVgHYOnCjcp6h5p42IsjCVInOudFp7em3dZMJX1oq5ov7Gnt4M
O4ApQtyd1SWkx2SEHqnM+NEuflb9Qzn6w9R7QI9FRdBKEitbbK/z5a5CJhJ0wFxraFXlkU6SrUZx
GUJmkntK+xTbjVuC9HgI/0c57DsWx8JSaULkAon9yfI6+jQVO2u+a/S3/00bdmIWUqpkMMzIhjZG
1rsRuM1y5UmXUdd+3pZzaRFs1WCeQE6j75M3zjqOyk7umDbZ09A/FPJdrQuMjn3qeSx2LoLzXZFR
zQ54yxFKWL+IdVQan5QAI3zNolrE5R2Oti9QZADlANLyCz7xru0MaWIA9LF6II3zKNtUkDlflcBY
8pHtw0HmYTGakkRhHKIsQDGcLXnTtb92udAA+VEMtsTLEgng812nUTW143cJwHpptR2GWbno+i/i
7j/Y8FIOF7iqYwHE4IAEnJn7JANjlfVCMpSkdIE+a+uFAhhKUMheYQ4l52lph8CtAquu1zh3avkn
G1TBxfid/eKMC0BP0EihxxQ8gA7n0UzJquSxRwheYZ6vefyhEhcs8kH4o91PAdiX3dcb9UrbGQG6
5mb3LQdiu78iPh54Lp6wwJr+DAOCave0F4V7K91YeO1hE3UF85Nw33D3Z4Mer2IqELlSA7R547NM
QxcTwDD9CBC78sZxvnQzeQCt0S5NHuS+PaAC9ExVzZcVzBkkGPlk1qIXy8pZxExBzcHwPcbRyR/3
hmZha6mIQUMzuw5net3Eyl6rjd2EYznNgh7T1SVQGOUPbj/cO3wIUZZZmg4W7Kxp5+pjssLUdkEF
ZKlgwc/aDM3lio5xy7Q2DoWUo/NO13vMLB+t4YrUpA8cOmc2JqFNaBjuMD4VtLlJ376EyG/dG2Wv
/zU/BdBuKCSB3xo9vmgg5bYsnDEnLNaxPBOeOm6IgZLSDGbJuDyNUvdZxH/N6GaoqMPg5Q1SQODI
Lc419k5tjdQ0MnCgTfdVBahKne0sO35q7dIzMa3rL509xKmYLgNObdZmye9+1GWZbo9W5lk0Csqm
/Y3pX54pyX9b+GNiNAAXkXlHeozPjuGiUeR8tBF5J9V7gU7sQWnunUhkXBfOhYkBzAeDlhA4XhgX
2gpyQ4+kDDCSwgjsOk0eZTN6n1OSBLFGT3lY3aaJ+VZqdeX2s3kTEoyNlru5dsewdo5pa4ja+y6O
Fz5JA4U3vskyAGPnYoPcqJR4rqMcYHUQYUSJmyJcZ+QgV7nzvL2XF+EOE4VAB0hCLKjMZ5WLJK4w
TBWxDkBVyk1CSeiBHGjwlCkNBwzilTBca1uiqvIXOUSiBgHgBKD6rOZ6fjtZpllEiOxyL24wW8IC
h7Rruf3He7nPXeKan+UeQ5zrzIM5n2YPvPDTQdRnurbnCKJRBINrVbHE558Aar0SaA58QsPQL1RN
3IQmb9t6XoRETM2FDG4TSS6N8CyQEQIcupdxeo9qG/2y8rbdb0u60IaBMhGLs1gFl6TJzGkR5Ckl
+k1zUubeIGtv1tQ+tDib2yLWLBKEBeg//MYy8Pdj36t12zOLdAxcd045u0VnKmiMbxQvNIbITUyR
VqsiWVFew02DNx136UejRepCyXMMods59Co0Gvz9mBiQR9jxfIEfwl6hmPyPLGayixXUY7NPTB2y
ppBgduWhAPUvZnTJ820HCjjtYQJquRFxNl2W5DipfNARkqRsxwz7lqcIz9vRSm5UpWx/hKE93dhd
rN0poWn8CQfGEkEw7bFwM1MOj0RW+odhygp/nlWldjHlUD46So9usrZp7Rr8/hTguwyETL8jBp8d
YqJVXjckzoihp1p1CNOYvESFjikMtdRFO/QeGT+2TWbNKjFiFjgWJIVR2+SsEiPqMEw0nXAZVdT0
tFoFRwkRFcUujASmj3IYjjEqcfBgnJE0sVVWANjjqZbJrj08Y7ClRwywHmrerAnq5xeukk22shhs
H7N/gHngFIrDvHemTMd22U9m+CUpfj7f0/F1e9kuQ1FYBd66INlFExMaH7lH7zwlvaFRAuDfTtK9
8Kj4pQeoUPBb8Umg7OgDCbQra3LR6avaLkYTHtmInvzQu9lxvJ6CYo+RpMGTeqqfCo8KnPdFvur8
4yyuQ05TygGDCfFxsxFjNtUTdY74yEjfD9ZN0QvC/jUPulgJi9vcgcAdSWwlMPYbifdBauQ/ylDb
j1SKs4/tZV/bXIwKQQQF5iId4MhzDzAZw9DGpZF7MhkfEu2XXo43VWH7tTkLlvAy4Qg7MhEV2g6y
OLhmuGNf68TMCwuimrb2R3rVaziOB6dE4H6tGOggCEwzBE38R2Jd56Lbd01PTH0GHg3j1BEscsId
CoJwMNoWwPOhP8HaW/YR3RtujMmm2wt6mfrnTIXzqVUOBE3OTMV8QIlBuVYD2+/B2OaWu2lX3IaB
7H9tixTZC6fbBCXQa8JODnns9GMFWFLqbYv47mA6eyhyWnHBC+bXmFULGnzPenqPg/nY++kP1Yvu
Top3Px/uMY0X3WOneKcFZLctWrignIkaswODUSGaflnP83t/92t0lT0aTa7u8/3ooVV+W+D6cjKA
F7KOyIdxx0+tMHoPRaPcy4yvsbhX6bUwgbAqApOJMZUYdWkgk85PHXUwOHtoEHvLxrRPBxmkpEaQ
VsI+JGZrF7umgMgHpXaAunirV8EKo9Jvy4hLMEjpv0jxG2NbT2oLXzlln41ieYqeAD6cHuYKiYw0
vt9ezMtTzwxnEdNzu5dmcqc0GjPObrADK23eZAcTcAwHzPR1lkj70NCf5MbOXFmOr8GvIX1YSfaY
g9YGgw8kUSngwg+wz0H/PnydgkQRXw+TbaQeNRb3J9qfTkEbGHFr8IeIXqYiMZwTCGlSD0oFMWmJ
4Rd+Fd5QUE1PhiChdpkcZ+oA9mGieQh68VhUOmRp3NZpjo4QCxyzVYk+lOSUTNOzQzF7ILtpMurV
cvxGTWlXZPPRUN8FG7x6NS4+gUuGKUjqkVzHJ4AdJHpGS1YSudnXFNQByIrdt8EnTxhg0R6dYz+4
oiLLRRzE9Ge3F5Iklo0y/PlB6kmb47GBALbTP237FcYGcPG+iT/zQfAqX1VzIYlzgJqKe7JioXLT
Gb6TvkfAoqej7EZ1eYjpcKzCQbC5F4Ek0w0XJV6KmHFzwUAikalvMIs491A+HN08HSe/oboIy7/m
isDnhNQfOrUNMOWdryDaWPROltHm09V+kr6MSCvJwsGKa+8MjP/FUF5kZwGe5ZxAPXeWXktI0MjE
G8qrcXql9q6ZMeJzRE+mp1i+FT7+B7tcymRHdPG2IXFYGpIDmSqeumXqK3A11c9eu9XCXa36s3kX
1d4ETyS91yqwyNQtZb/Lj2Z5dIQEe6v3J6saAe2KtIPFH1SnaEHPaeFrhvKaoAda/xOODxgyKYXu
oCKsdmcEuYVvNndGeq2VfmjDsq5Q+K2GjywOyr+GqsK4kFVmbMvYddQOz1fHAbjLLjKae4b8Z27f
K9Pypsr2kIwV3Kb6mitElwjm3ukYSHcB9rKckESNCUltkPnlQd8jfNgpfnbqVbcHBPN9cJWddRe7
zq3ktntM7gVrvPcRBZqXe7Y7XitBeixubR8d64fufUKQ0b/O+9B9qPzwJgpet+1m7TzgVYXGFtTA
0ADCX81p246GPiB8w9OStQjF90Bc/xcZiIORR1YRlXJnrgWHFI1rGEMxGQfLqG+sUjlISit4R7AX
E3/7Y5tZGzLjPjc55zikWUkyp4PNtYWD2uygyHd9ganujVznvtZ0GAlHVXqVT50MbFweFW/bel4m
sCEeZVKWocVHIMt4bmXy3IZNOeELKowBkK/6Joicm0Ly8npPMt+us30jX5lV47b679AOIv0jao4h
vY9FQK1LAlzuSzh7TzHzgSQjrDB9Rc169ptftQ/mMO8P3aeqiyGBJ+M+CuyAHszbvx6i/C0br3Qc
f0NGRHm+CkY9YyyxDdlSUnmKcahKPyavzixIPKxZLoIapP9Zag+gg3MxzpDVk1LGsNxc2TejsrPb
KJhCLRBs6pozR4pfAWyF5fr5SjExzB6DeJgrm5ysD/IhMr6kvmEcpaGahDsnpmEQtnX3mCG5anl9
gS4ahJZ5JJrFflkox8oy4gW0u7OECF8gQSAnNcgaY2UP4Q8JIJpfI2ZNNjtpJ2GclSCUXVvfZf6W
i+lAHU1RgUFicx52jvajQHkMoye2F3ctyljK4I5sKtOqjmbmlok/I0WsAumYu0m5qwvP1I7bwtYU
wji7b+AIiv78HMC80OLZRJHRk+oj6T/kcJ+LvP+aPksRXHBYV9qE0gNE1HgfSuFpNgNw7JNeBseQ
jTKewDZXNVr4G+6kaXWqtRh1AnG96um5cxONRjDFsyC2WNVqIYazBFrXZt3V2KU5+dmWvtU0biG9
me2zIx0rIfcY+28XbnwhjbMJFdNqZn2ANGS3u+x9JpYb5S8I8aPqrbMD8DC49h+5PmaJaPfWoutl
Kp/zKGGZWhIpcBdmz215a3Z343wjJ3fx07Ydri3nUgxnJLkNjp1KhoJh+kRa3c0w/VD3Jekw63sE
94IjtnYrYgQd0IooUGIGNRcX6j2q9wQ9bh7YukoPU0TVj+QqfJwwDeE/WCOgCHD8IBBE4Yd9ySIC
bYzO7DIFkmTj2k72mfpgNt720q0FVwsR3w5yIUKdtKYearZDw9s8fKqtj+J33uy3pay9RJZSuGOl
xmqq0QGKdHLpqRieMvX+toS1g8v62uDOQYKBvPn5UgHmgEqLoSAi0k4GKKPy2Tc1gRZrG/9dLAb3
BR5UFyQbI9BzrWoiEJ1QTtnPeYWSBwWZDsGooD3m2PmJCOa4ekEtZXIBkFmkCvAKkCmR2dWLU0ca
t+uv5Xw3TF5LbofGQ4v49lqyteL8BRhvgEAxgMXFsDxut6SOJE1UoDagqqXby5nr5H+SCfDS5pcW
HrZlfddJL4Uh9aColgFqYM7G4ywlNG5CVJA83QNPtM4G64CTdHiNr7ujtsuvZq94dDJ3zNz63jk6
gD+6jm+64OxsPVE6YC1XCN3/+Rwed22WYVo0EnQvTvYeVGvPJEhvwoMr3UTX2lX8JD9u6y8UyC02
Gaa6KhPoH5uufcR4EZ88dAcLosbX0MuO1f5TIJG5+40VN9l1sTjy85CHgAZC4uB1sSu5wGtdJbv7
GdUR9D7sU8HJXHu5ni0pd/1EdBjsvIa8zsd8x9Pce46buqVb3Ome/LO8Je4bhgvcYosjy23hTncC
hdkZ2VKYO0NF1JRmW35/QHvTqjvYmLn7Ta7eUAYKLSASXOpKAnTEil2j2IWUGtrm0aODStv5Khsk
o+glriuGPsLehr5p9+6UAr9v7jrj005QDjbeQWvmOiTCs3mHip+bOl9aMt/kSLbS9qCPJ8d66uSj
aT8SWgRgnvKtdgcK1O0Fujzv7FMdgITg1wC74XynHDtTNef41KwN4uFRyT+QZellJBPGP9uSLnbC
RpICvVR4X6Cj6SJ52jrSbLaRmXm0LBGSzpgrkWZz9bfXJpPiGKwSiJvzwn9hcEBlYtwCYDZNPl+1
ZfsygvV5LxXmy9+rg4KmKjNIBkvMnO9xr3Vh6sx4MMkR+Zkj8TyrRLA3F6ENdLGRoEQZnxFdGtze
FJ2kZUhPopQH/Jb21M2ebaF6QTCcNX41RPxOzCjPTgqkoTaBrA7mhqC1lnPGWlFN6Ww0KD3Hzauh
kJMdNa8OqQSp0AuDA+RCc4BhwRwHoNt1zgNpRBqjtu5hBvJVC6py0/G0+KHvY09E7bsuCUOkwUqK
6fZ8BNVFBtE6c8zQui27Vnfb1F5vP8vNoQ8bwa15sXZQChlK2JymsbQP+33hVs3UnmItHzJUeHuU
YjAYmxJXVQXZpcuEPSeGiz7jSEpKtYEYvFhvyp8SUOuPehOkp8E37m2keUW9rBcR4rdAE1gSDZB1
lX/klbJRgGVkAlrf+ploX+NUenV415oC2oC1nUIM4DDfAE4MHrRGWzqQBhMxPCKdKDnK6m02XKvl
AzUFWY7v8tuZkTOFFpI465Nzo6RRx2xCqfZz41wnndO5WqGhs7OivtKzB0S9V53UH9v2szLet73G
6oJCQ9mC40CyhTvStLHnuQMgwjMQuTmS7rPBcTYe7F/bclYNciGHexXZkpRpeiJjRe3rxLjWk50k
GpVymZ/7Xst/deEcRq5M89AqM+qQD+aDcgTFu/rQ/slBKX8wnzrLl14w4Wb2Yl/CWPBt9S6i8XPR
F2NaRrPSohjLOPZvkwNE3HhIwJREtK8pRJ/sdCtrglh1deM0gO+A1AeOkzdRy57UQQmxoHn5qeuT
ZypfERgD1Vjg81ePAvArNtJ9Ms4cFxLmUwxgnQEDTedDk/ys4mdpCNrqzlB220u4qhCwbxr0MYAX
5QRllLQlSTD6zcmko9l82U7/28kA32pqwekWSeLOXJOF8RQ2kDSoD2iB1/M3jVHwk1RgFJdpWmYV
C5W4K1muM0CeQgUq1fbN3JeuhidzXyQvVas/Nik9xXIFCplntXot4ujewHBlKZ6Dwf7QM9RXqyaY
zdiz6uSoCycuixaBi0NpZtSmXuPbQDDUOkGl38iR30iP25t6ETGwFUDOHsNOUJxBZvT8HiK1M6hK
D0yzPf7I6FffI8l0lOurqfKGz21R35naC1e6kMVtawT6PfSvQRYa097VfXEX9bvWwxOm88mz48uJ
FyZeKRzEfRFGfquIJlEZvKEG8MfnKupTogw2eAe8dLwrlTv0nbjbiq3uFLpA/r8AbqdSTUIgVENA
bWZ+op2mzs9qbdeL8s+rLnohh/2+iBkstexzk0KOEf+I89k1lAcl/bWty6o3Wchgui5koKmBTBmT
MVEkgtP3sSJeqkRA/T/ajeDVs7puFhDuyMGgLMUj/QbSg/BigqwGEwkhqnVlMLuKWOtWLXwhhbvY
wDcKvK4Mzx/hyJpJ0IWuVQZUvrfDnW4/by/f6jWzEMbdcDLJBk0B1MWL5RtUmKw2aJC9V54jAsgo
Br1+bIsTrCDPz1hYEgCb03dw8E7LPfJKkfZMRHRu6/c2wmIT5TUGgOa00qtJmyON3dv5tbXr3+UA
fMoJSunudF+47b2xN5+o/3Ny/54PHd7pX8E8DlKpSjCUlxDcSvZ+VsB7ZXY3YWcdt5dx1UMsxHBO
0IhBShKihdyLaA3Wv8JV37YFXCbmmA9aSOBcX61peaqjPQbT7b90Krt1cxicV11/VOu3SMWtolzZ
ouqEaNt4xzdGPQBnKYQaFW6zAo0UU+mnceTi8eNr1if4yndR8UhNvECcjzHGfB36VsrFcz9i/gcA
RIk+vGwvxKrBLtaBc5USlYlREXxSnwyuZT9V1a7JHhsRn+jahgKoDIAvWCM1lWdLzasu78sOmYNO
9WM0subzLIi6Vl9WCxEXR8+IiV1GqJGQ2zQYXQC7wl38Mu/RH/YJVhAhMbRQIGekZklAw1VAYHKi
X8UxvOqvMZ0DTVbzl4xx0q60+/utWirImaxDUrPJWV6k699G2R+tB8V6B0PA/yaFu5zDBOag1dBq
yv6gRKeS1O3GH53ztS1m7eoEMgBICxU9Tg7vwcyhbJOxhjJ57Vl4cBj6bgaz57YQ5gb5+GYhhPdW
tlrJkQpoIaqPsZuTJ6f2neQBnc1tct2WgOX1olzc2t22lMjZhKwSlOExccQza5BweVTFGVfdqTgN
n2khgncK1tDiDMJ2aK9OA4RJ5XNK/bF/0QTX2QrpDut9QRUBm4Rs3De6cxF9dJ2kNxPt2GO3fbbM
uj2Mk7qz6vkddDSpmw72sB/bZgKgoVevbDN7H8q69uokcOLfqL6djHzYaePcCSKVtaiIUbOyAgcD
F3Hr7KhUj+QSKSgb/XGFHmNwaYjOgJ+J6XaiAuzaMi9lccvckFKWckzN8KoaUCU0X87Nb10EL1zz
w0sh3LFDSETsiUJIMaH1jaD5Ietvc6DTZ02UUF/zxQBNItGFfBBa15m+iz1F2GejOWbE1af4Bqi3
ouLn9rFb3ZyFAKbrQoCc2MSxcgggSgl0mwYq59gN+9dSB8RNVM5d0wZEIowiGIAtAGnOhQHXP8nx
CE7HcvxRDb/rQeB113Z/+f85ZeqI6hYJNbxI58gjWutH1nOHUujfL9lSClvSxZIVYA8L84RpkRx7
Yx/Kga70Xmbjhfu0LWlVH1QGUdXAbQxk6bmkbMhLDK/DTTwB9123O42GO9US+I3VTflXCF+WLoyw
VzF3Fb2ldeHa1j7q/0tak/WIfrcKoV2UU6MAQXk5JrimtPowY1hB4RbjY/JfjspCis2gUMttsQyi
DCr0UMkuV77GMBLcUJf1Q8ShaO0HrSve4RjJwOlBqQH/MkGCCeBtoR+RWzDpXTzu0Txth8eqecMJ
Tbt9RUBDjfOKV+a2Paw5nsUH8BXTRJKSBgghlk6NvAYVNfOlbN/H/rgtZt3s/tGThxkTOcZchhZ6
Kkrk2rgbsidHFLqs+R2w/AFuyMhpLmp24aS1ap8gQVOor0bzZMRHuTiWbZCIcpdrt/xSEO8T1HIi
SYR0GLKI6nAzDC+TdNC79yY/6MVhe+Eu24aZhSy04lyDXjq0cWoI6ygG0lpPjhuDudY1I/f+5L69
zZ4bnILAdA+aqBFm9RQvJHMP9aFMimyyIDlBcXcGWKaKBdf4NwCUj9CWynHmn+RozQShMo7xHc39
9lHypFvJAzr0xgoA0DxWXoAWQPI0+MWLfiK+6D27+iRbfABv/oXdgFlZgs3YP5Qnclu+Kn7VucnT
H+lHe688XFG/cZsbUaFOYED8aSjVUW8nG1JVwOLaFOyEJ5ue6s7X0x+ZKcAtrgnDKDYQR6NcgeQq
F1rMxNEzypzxmJa7WFU9ahlHOjeHVnG8GDSxXVMJWhdW3RrrGGXUl+BK4EurqKzGcZghNC1jL9Rk
t0pdTYvdTroL66Nhu3H4B7Gym9S3qXqyUr8T8f6uPvCXX8CMe+G6JbvplbjHF5DyVh39mfjGsKuy
m4jcNLCv5DHEg3f7qK7LRN6MFcDQ18W/7w0n6roYbNNeHiLNpIM8+T6u7qXmOjJbUIbkbs36qUU1
5ssWK5YBYgxEqPxioCLfB5/ZdpEXJsQ6hSZ9VuncopQCalU6SvmxaJMaRWfQ8dVWNXpWkoAUHZUQ
PFLtWcaXdfa+p0MqONlr/p4VA797oFEs5gJ0msxl2rCmvbB5bLW3rNGw5yK07NrdtRTCReZqMQNb
HkbokJECO7oy7TuES8kgiM3W3OBSCnd+smm2ekmGKnhnuFatuZYIRSXSg7NVjIzP5UKBBCN9GNDT
WEEG5ipHib9toGsXJHoBgUJX2cHkg43Ulsu6atCVJpHmNbGc+0aRMPtpvLZNum/VTnB1rS7cv+J4
35rmcWLMIfAVvUH3ozI+zHA82xqtmhlw32CQB+ukzHdSmEpo9CSHiLb6rUm6m0bBQD7+gwyQu8J5
IgwHdPDck9TIHhfOjGZNUwbqqXuv7a9KyCy0ulb/CuEj5hGVUH1wQtxDLcUUMBnTBQRmrKzdA44C
hi9wy6B2zb+ZSzKAKzaEHhFa2HM3/5Lu0HB5Xe2Ka7zR4pMVDLjx0IV9G12J9mm1ag92ObA9a/BS
9nfhb+GOFeR77LqFiWP8Yu+4uGdP6U09PKVHwC73gFps79mqpf/rfvh8o5ECsEg62MWEqZYl+U2l
Guisz6K6r0VFk1UT/FcUn3dU9Mke4hiajWhpAS/6KR4jXx0HQQn2EoeH9jFAZJGMwbUKhCwXB+YY
ct3Ldc1wf/POOekeuSJ/mkP0Rh6qX0g8ao/ovVQ/VRTtULMvvLI4pm/bq7qi6tknMAtbbCI1W2L8
vza+dgp1tHvI8r2lW4nl60WBLrVtaWsJVhuNMXijotCBZA93h2BgHJCOOjTWcxDVSLi8jFNYgLfG
AkDHq+bUtWl0ULJ7tDLtkk7UM7RyXs7Ec7eL3KsJpuUBTdXqOwmlqRHJJt/Jak+T72QR4HAtdjiT
xt0ybZuXaRpDmqY9dkg3zF3QtGBji16phosdCbhTCH6i7SVe8TpnQtnviw01JpCPdSpWOKruKsxf
noXPy7Xny5kIZlMLEUSzy1zCfHZPkh5CY9fagRYRX5dvjPA9lYK4kNzmU8ulXRIFUfwWJdTrpwBZ
HbQ7uEZ8PZi/ZfIx1c92L8Lnr6+5Ca4isLXAxnh0nhaneR2P+DZavebpV9v/NObdUNn7vHnWQYDT
674N5s3tNV+rumOYAfp5wVqGW4XnwdBikJlGNhZ9upL/6B81GMwPtW946bPh0Wvl/0j7sh5JcSba
X4SEMesrkORee1VX9wvqZQqzm8Vm+fX3UFf6OpPiJpq50qheRupIG0c4HHHinH0FLZTVWYSlhw6e
8WCkBm8Zervzqh9LlLZQNIxK9cGw0X6GP7TN+Ntx8zKI/inuzCC/d3Cy98nj2r2zEDRgmILNdGLb
MubXjjroYUUmQbewdxP6ZpbnpA1ub+lCtJ/kPUC6M2kWWnOWpkxRaU8tDJA0Gt1a/W8tC4ao8fpi
269RJi2kalemZh5TMVT3zRKmGEZYFV8VO6fYDtbKgpb88nJBM6fhfdU6VQMrdrrttfsGBKa3d2zx
o1zs2LTMC6+EFkmp8RgGEg1cia+xDFi8Qhu0dOVjuHia/wRhBjXm84iM1UodSwiDWLG6kQOiNQQ0
0l9p6MfkRDuvTIMsBr2Nutb2WfLrK8uzewqYW04NCsuseoTYWZkDyvILxcERfQru12jSrZW3Fk0C
5gv8KFA7KK7ObmfiJGFGJRolqNJkzUsZnYkANr9120G4SQ6E+oD3w0ooWfiKGNj/a3S+TtVOhpTD
aDE+lOaDSj7M/vftg7JwCV6ZmCW/dRiNtOphAtLq6uDWlmvugSt2hzUlkk/c5KwUdGlp3qxrZGtg
QBmWKO9eDFEdknAAGxAIyfiAjaR+Sz/q7N0kz0jDK/OU92DXsYG7mWR5E9c22D6WZjDkIMg1X7VQ
herH71izIGquutIoHvrOuE+UeMWTFgLC1c+eJymxZMRo8LMl6hlaGXTkzQFestj8h+8AEnFgCjFR
BlThtcNGOgt5M4B6ejBH/S12nPxHhGNYu7lOGfL3aQi2LcwaQucpc9Z4T7/GI/AFgmgEySfISBFn
r61jsjgv2igGYit7LtVjka2s7utB/r9Ur5MJA/PLs9XlkmOGKMG/36BR61SRl6hp4Kjvt/dwAV0I
MwDuolKCPh1sXS9jAnwYkIMBxWL8VLfQUA1Uuu2h2QE8fgO2/dGvpGs5p9arXgzdbT0P+nE8GNdC
49JyoR2HGW3cx+DemJ2ZlnGSDBqWW5X/lKl5agdlOwhtDSn99VqcxjQwqAF+GDTG5lXGNitIlbUV
inCDa7yoW+mrb/khPFlnA/zLrnXO/xRefswO1kpc+hylu/ZlWMboDPiNAIRF5/h6o0dVFQpXEYA7
0xwx+Aug4wcB3PA4lJpMXTVrgeVvK8wSxSVtwG6eFXiz5CAK8kkclw8Epal7YLfARVhypzF92oXa
pmtqCYQ8uCQKV4FEU+m2VcpeQks0L91Y4ttRNbV3Wpj8+/t4wqQivYB64eR88/MZlpqmgf/VKzD+
4+ihX9UrXA1L3+rSwuxCHir08XkKC335KMPj2D2rydFJG9dZU4+bDvmXbwPcOtiPUJsF6cj1t8HY
cmbqSQ3UgB6hzsQh7JY5GfEsxbbdSstPQ53huZEl4Q454xo087Mi88X8xK2BIRX6daSDQPIPmAIE
smSv/Qh/UpefFNTbHU/fh375LlFu33WQvXAP+b1+x/759ygaHM2/9j8v8ovMRyG9A2pp2C+zj8g8
hvFWht+MfHs71Cx6+IWVmYdP86yJIWHFbp5ScM/UmauT19s2Fo+MhohsQhoNs5ezDykaK2k4lag2
o6yhCePMHLo1wxHpRunaSrji1Et3AEKzCjoiEInZcyhIU1ElIgJLqqGG4tSaq7Gftxf0NdeAlzl0
oipDwRh/rk+mCCVkpbQOR2O8wziAWu1Ctik617Ch7bS5bWuhaH5lzJm1ditkNnVBYKyu/Fw7d8M2
rzZ2uiHRztSDnvplc5/HfhnubLrGEaitrHQu2BEquY2PCuPVXfMIDiTl1fGGTbf9k50N/9wyl/nW
9hvZudGeuwQDLdwb3MKDPAtI2Vf1JpYO68W+O/NCh44pq2rad7U61ehoOrtoTW1mKehcmphVNzhz
wpCMMCEyX/R7DZDH0e9adBYDxfaaNbnUhf7T9HVxx6NehcM0Lx31RZrqBVCkXsSDpn1Qx3ct2dnN
/cA8q/3HpvtM/8GVDsgsSNCoPxtjpVq35CwIcEhmgHDHg2Da8osoE1ZmlAiK9eZO41lo7UttJcIs
WsCIJMoX5jSJNLOgjpynmjlBZGnjkvysxvpKZrtQf4O3YxdB3aNPAwkzf6wrqDiDxB23uAFYwDEf
noizU9Jz1G5K04+c1K0aAN3w30r7cMk9LgzPfTO1ZNRKTK5DENFzlC2hv5L2jgyvDT+Qf4/hv1rk
3BWTAaGIT4vkURk0w08+ageFxSvBc21FcxeriswcpmEuRqlrjvdZccRLJDR/qe0OQOcVa0sOfbl/
M28TgO01qTqtCdgr60fTHsCqejt+Ll0+jkNVtHYtCyD02dng3KjrqhW44EIdkJU6/ieWoPvrynHY
sD4aN7XZrKlVLG3iVKZDgxWod3sugtwrjMbOBMTL0+e29XLbU9TXkriDc+jSl9vrW9hCAjJi0AqC
4wgz4LP16UKSUjFhq3VQ+NV084W35hhkVjysuNn0L80SIqIa4Eb7FDkCSdp1qIhUyAV2NkJVDB0u
MsR3UfmAYaY7hfADp3dMpYFtID2+vb6FbhDm4P6a/dK26AVueQPxI+6dXVmAJaK3/Ch+A2HPTlHM
Q8Nf6ogdJWt8JLxeCEy3N4CcJRmhJWG96gnb6UL3dLJScPh6MX+Shel4HjkORoznj7Qy0USW51UJ
JGTQ6/eIPdIRIOmU3vRyEGcHVVL7wwbnjmVYPjGqlZ358uUn+4jdyHPw8bX5lw8VNNG7VpYoHxy6
+LdePbLoz8rmT+5+9c2vbFB1lnwMlhEaZg0bjaM/appwc2xlr/6GRPDJSbQdjYsfbTR8T1BD0gTZ
42Xg3f4JX3xp9gtmCSpepkDj2/gFEBnxnD50m+aOs/Zotj2AEpgjiVcFPKeoM180wV2ImjfY6NDD
uj7oVUZTMRK99BQMHJhbxejqdzFGIaaMhq59Yobkj5WqGHmgGVw0bmhYUXQikZ7uLF5CJ1FkunpI
HLtbuwO+1HCwGTrIUkDFS9EgnVcq7czWG4Bn8OrJ1SNRf6PNtmt6MKckxhr5/ddLdbI1VSfRS0YT
YM4vqCmU68xKcbzsu7B77Y3RVacmFkRqy3ulfDXFURiHXL4yc6Ugu/TJLy1P//8iJ5GFVsesBrmS
Opyt6kyKvUYUiLjdWeyVjLvb5+tr9RfrhCLLpBJHQbQ0Lz4kOlhhB7UEaAwocL3Ungb54ki+iXDN
8gR1UdqdVRW4J8U+NCT8ftv80loNoEKRG6EQ4Xx+hYu1xgKyn1UPqm+QJLwNBlhJSho4CR4Stfpe
xxomNdaKscsrxrsIORm4OABCvN5fpR8oCyOsuE+Nlx50h8pA/J60qZea0ckkyDZT56DiTjbCP7m+
hin7mvNixydSK4xUoMFuzQMXDRmxZGui89uc0Apum73dNV5lT1XUne1sbGfrhEFGfXAM9EaQribd
U9SaOzheo9P4Kq4OjAtcb0DtQIJYgG/A65I9Qcm7BVe+rnwwFPlNZZcNez0892stzKUvDYYlsNci
QyVfXsHQcIwqKL2Bl8rWk1Pa1rnbGy0/O7nzPIr4zkrCnzJ12pUEfylkgKNk6sljIvkL8ITQGg1v
rYVEQUVdHZxGljkAttu5Kmg3bp/lL6kWbiHEJlSHQIIBldBZph9yvVatEsxb0vjtNGJLbdNvS1SG
2npvoeB729pnAWT2FTUcX1BkT0btz5GQC9eBxJUQqTNRo9X1c6/rrq0BtaHiZWxX2655kI7qSYDG
I7JWZV7Y0yvLs4KGUppgzVZguQkfOkwet0WNmY4ooJazkiAvRWGYQvMVcplQP5inksowIqXNER/a
kR70OEEdrDwxJfIpRsjTHCxWnAWl/TSaDLU4c9uoazWAxcWCPQLFKLTH0B29dpZijCuNFVjsqPxo
jXMDJhDePjXJmlz3gn8A62OCpWUaJgdJ17UdYedhA59EOkXEobblBqEaLzbyWynanZL3+yxcxV4u
nljo1yBJhwC4Oi8V6dyyIHQKm2m8N0CPbRxItK2zna5CAHXHRsjLfzOUU+EEWvKqFIPbdjvDuhfK
ymdeXDsUtFADwDwzIHOztVOnZ8qA35EwP0+3On2xjLNdh17Kjk5mBLc9Z/GL/rU2z6hlP1RxUiH+
F6UEU963qmF+3+suXwt5S9sLqjzsL5jsQWgxi7NhhqkvIUa8jdXW40qMKop4Kgg/Mpo+obz5eHtd
i86C4IPmPUYUUDae2WvUHsUFnZQecUDQQbjLmyDFzKzOz+ANT/gkohsWb7EN6ol45R2m4xPNo9Gl
7SmTvohGqURPsM412C4ibwyTE2Ht9vb6FhJ+oCGnGYyJzAiPvWsTsuGc2SEU4zLF3tjAnxjqgCww
3t82s3Q/o3yqARJrAouNJvG1HUNAFUtvUdJooOW+jSOmu6OeR485xqV8afTZlgmAIywTxmnkNxjQ
cVk0IDGMjFcFl81elvmw4iILZwkfFihd/MHHnbtqBl6NfLCQlJdpA7kiJNshWKPSsQCbTlYBf1TT
9GgoYcJXDE+rnX1YoJaRoqkOCvJgSrneDTNOTVES0NrW0Uar7zqz8rXRRK0MPGb2z7zx29Ue/cKr
68rk7EPHEF7uZA+Tlt37FX9FI8BT+3yjK+mDRaF3y1B5RWYzaUWp28xxPHSdVnDRX/sfuM2ht4f6
Nt77+pe6XT4gSUsEnKkGHl5mxO2g21gZf8BGdtTViQMVF57+0wGfIGosW13UGJkpdnH+UNvmLjVa
NwS9XGLGx9A2tww1l56voUOWjyrkmzFLA4ySPn+qyQYivYMDryskas7JQaTvCVgaqB820Wui870e
v5OGuprZvWh5FiQJ2jbqWr1nyTHhjjY+GujDwTd2fUTgACRORyQ+MYVgfayTflcbkPChTb3yNFq2
ZFtgz56Urj5T+4soQ6ymysT0NE10bWcTtkOVaWNm1kqkWbohQD2L5jMKL3iZzCJAr1IlAT0bB+us
hiC6i9M/MYj09LWZyMWIbaP6jOcX5Ilh7nrniiE2kjYBJWBZhWicshiEo4aKlrcUinyV9mB9I4KQ
Xc4sfmqshpxssyZHveAQZSFOtHKDLPm6BcalSTkTRLjzC6RsOTHHFEP4JvtmZuD5+ND6fdxsxuyB
5c+m/Od2pF3YZgiV/TU3uzOSNtbUeDLHwrPdQ2FqM9Zvq8IZi4kyNHk/ecfBwDiXUCgVDohBKDji
uSvjU1j+EcqH1m4s/d3QtlWxzdaC9VcM8FSQujA5rfzinMaJKKWVwuTgEb/+Bo6Bp1+QkcQr2hVH
hqbpwwEd0wfhWX6+ErgWNvXK9HSRXJgeGK8bJ5HcS4rvleplWubWw31H14S6Fi6kKztTTndhJ8xD
tWwE7KDDHyiV4qVO7yl9sxcld6nCVq6hpRTxckdnLtmBg6yPO+xo1r6PNUhy+XMXP6kKGn9QEHaC
2ycT2Cz8/Nm1h2qIBopB9FRwCczS/jHJE6ugSBKBnLAEqJr7vt42VWM3G8Qg81ADjgsNLQw7AMnU
1m8qr7UHxXAGemitXGIIlJM+MFNap64YrCEK9HEYHrWhVC2PjpRmDwjn1ZZ3hW7t4jDtf6akL03P
GCK6YWOEeyWyo/TYVBAV97Wa6eBeM2XJNr2h1IdMLSdQLuIALbQQSg1CJX+cVm12WtOlg6/mjhL7
kiWF5TV9aN8ZSpUYLrq5/IFGuvpSaSR7N9QcohkKYBx4pjagyfD0mISaC7X0ZC/yjuLhNYCgj1is
xm+wxZ20Qmq4mapEP0kNkB7Kw/UzrWjH/UFU3UYA3/0DMFMET12NzRJKLREzA4NV2iHCKHDutrwD
fCJvOoNtmxyTTxyBDKTLJNP9tBnVHYYoAaxtM6GNrsN7zDQmfVEh1quDRAOBOVBKihL7T0kwKzcI
y/lII072OXXiLcpcA7DfITMPqkNA+d5CnAfjXNhkN2qSIfErSwhPTVszBC2mnv9T8UGczdEpG+jX
JqGA1KQA23RdJ8ZH7oTtTxK3g+2lUVP/Fg0pnsu4HEPXqAbbb23F+cgMbO+TVVrRXU16cHGBB6qk
bqePJx0ivBtZpyAGI8hbi87BDFcRaj1w3O0+b0VyGLuu2Iuh0vZq29s/q553sasVDHhfqKlRkNH2
tDgYxkDzc2GU9kZTZBz5kIsqID8jw7OqcaXeDQWBrFOqqco5Fzi7LgA85btWDyH0ncHqoXv1MFaV
32HEuHzkfcKOZj1Q3av4WEEsta+q1LVk2RibPmURQN5dc6cYI3nW6z4e3aqSY+5qtNTIAzdkwTei
IyI6K21NT32nNRsqqPMLApTVFhPtheFynIy16fvF+xLdYpCCT9EcwOzroFPXLU5PznH/Qwgl1Las
Omvd9zS+Q+u/SHa0/IBkyEBPpr02fr1kGs9yFCnRpkarcY7iKOWE9E2RarWxcWqkvDOiP6mWu4CQ
bDWYGzoZlFp3nChMGhBmtXq5EpQWQiDQYehygTEWLILzhkuhqGPOkIx7QiGu5m2Nk+h0eKWKQaFi
xdZCdAcP6QS1x2gg8D+z8EeUzGhIq6BGKlzTvOO56cXNbghfQrpGw7i0LFTnIOWjAWeEYHv9TfnQ
IWxWEYeYs456bKWXB6L2InMhMQ1RAUQRgalQkhbuKEwgjm5H+oXrEtV9AN5NB0XCL2VJlJ9lnYw1
xGjj4T3GbIyj1OdWUfd2Y/5/mprdmJkiNaqYMFX11c6uDF/Bt2z7FGwVD7cXtbClOgTJgAjAxARe
brMtpT2IOu2hK7xEFpsQwiu+ppTPSt9tEivf2Jmy6ftyJTVfKABc2Zw2+iIfsKLEBHsEbGYCqDCM
kVprgLjpV8+u5Mt0cU5FFHInxjR2U3jcCMHRn0HWrXZDewWNubh3F0np7L0L6W8hx04U3igc3N/K
W5w6d3FheooFzfpI38pojXRrYWEU9TcMLuIIYuhv9rlaOjTx2MEDdCPxGlUgpwn3WUz+fWYI8RgI
q+oobxD42vUXatFWsTnjyAwJZpaMXcJ0JG8v1lrZa+npjNEVvAXhzcgR54FqMDEYCx4M7hXw1/eq
Ty00FoaxMMCIlSnc7cwIv4Il6TC6ZqeHpjsg3/kRSiErN4ui9FRExDqyRjo7FplsE4Y8OrK4UzZE
zyQKsI2J6YS07cqHPjOhJ63Vkq1JqS4e6IuDMAuBsYESN50OQm2hnNYlqPKkjK58k4U4e3mmrelH
XHhNiWIk6RwY0dvW1fodEX9q/dGIf5vG5nZMWAx0mPRHEQdFLWsuMiYS0VqkxGMLEx64Plufxjso
pDvh2207i/5zYWe2oqRxBDokWBGd/EWkv22ueh1JgjRzvhuhfuBpuhLull54ONcoUE3Dhwh4M5uO
jAtDFTVmDU3UqNnosqzYZOMPRguXsB8dJDYyP9eJf3upS357aXbmUGlT5FqdwKwwug3PX+gwbDOx
YmT67fOop4LpE3h+FUDt+eu1zWgzYJ6Uo6vEwLrM7iHksbJ/ayZmoZuUNdKACCbyPIUvhuxRa/81
lB49PxRUQLeAuZup73l90OtKtWTWtCipqPypaJSfUZgFecj/QwXj0syspCDirAZRAsxwgKqy+xIS
Uyw+J46bORsqv+Xm9vYRWPJfjCoAAoMG3DRfcr2svELPKjdQC20H5pdle5+M1qbt9YPWhr6VD8F/
MAcGItD9oldkzEN4MpqVKQge3SF6fOAD34Dq2Nc4tGooO3Nlf9vakisDYfM/a7NzUcm+V5IB1mrl
Hvzjrqb9adJzC+5L4AKKtWtjqfgEQn+ILcODMfs4OyF6Cvks1o2wZv6jWxvH2vbdR5a8OB1g/OJP
r68BiJa+HeZ0gP7EtD2qp3ODtEe3NkorL477jVGG3B0zvXcFGCgHZg2eMMWv2xu6EDAmBhDQeKIT
jUfM/LSwvnRKi6PzX0Yu6c37KDK2Gp60K5nm0srwpsMEPwL9pNFxfSrtYbBi+FrhFc1GjkeIOwI1
tmE1XnTkP5n6X3tgnpTREPXzMUNSa9Xvpaq6Zfw6gPKIh7thrUtIv5xHTI7C2TCfCooccEnMllVH
iSytAnBJuwTFviKi9MCMEuXszImTN0ySjd9tJ3P2MUSwdok+pH4tWrwYuAZsR9Ti1V6NKftW1Fx9
wCs8CX21a41sFzap0N2y69tD0dMeCvCDSX1LY/yPSGSE6gv6r3+yItH/YWEdB43eQ6api03tlyVr
Y190Q3ocIlv0GOmvxyfh1AQwRDX9DnXFeA+9hSbAs7DJT0ohnHOqynIlgi/tDPI6wA7wMEUomu1M
hEqGzCfWLmtQ4q1ijtrGrJw953W9pxRzlYNth6gJ6HIFXvEVBYhvgofidOvClb54bZxzgC8scNpo
j+INY8obsNYwX92PhzIopau+NLvbPvTlspoZnEV4zIUhCfgk0WkeKeg9rDV8zhTVri7cmYFZ3tfq
Eco6OEceoRtMJKJ8jE4OdBDXcEjTN/liZ2oxGuj6Q8tkVtFUKlmJeCKTsc1qAyjHXUEh9i7rFYz2
57ef20HHEDIH0ygd6u3XwYDrYeLoJYjj0DFFmhIUu/JEE48fw12kuc7W4G6xBafWt9vfaWkbL83O
vlOWtERnHGZJcwAmVKF/hvKcIcjeNvNZ8pkvD3AJHMFpcWgNXS8Pc5iyrZgOcKSsC5RCGJNnuHn3
EQul2am6sCPXTHn/yy50cVf0HUh7VJnyTdqnzaGz+vopS0swOLTKmL/WsZ4+VJkifnGIKK146cLR
RckKCOKJUABY5SlsXyT7RS6rpEuRjQq782MF4an3bu/Gl8APip3pwp5EZHQKWO61hY4RvZM1zpQ2
eDXZaMUGwsFuU0i3JnTF1sIHxovVmITrAABGNe7allR1nslPmhqo1xU/6v6+LTfJam6/uKQLM9Om
Xmya7LqqTwYQ7gxb5znKUPgqn6xjdh8+QMboA3jrFPXSAALdfrXyNlugxMBuonwCnjBwsEIW6tq0
TlMIT6Ug4iHPxrN+0DfKJvmlP/4y7mTkSi/dY9xf7KAn5sV76g27ZNutwb8XjszVT5h5UWo4sWYP
ExdQ8d20z8lqWXNaw8x9rgzMvmKixtKIHRgwfk+8byFIC6Wr+4ACqmwjfq1hW5fg7Ff2Zp+TxRmq
RICcemwvzqXpFj7EZtE9d8cD3mqPmK/9hjl8742+rGlUfW2WT85x8TlnzjHp9GS6hqXW78m+2Me2
L7/p6A24ZDpIXvuUBv/+rrqyOEug2SBHmU2UQzakMlVlE/VrqLG18zELKYmamG0+ranQ0r0pk13J
V9aw7OZ/nWBKPS78r+Isq8YBa6iKCHLK6KL230zAgv+9SA6+DnrhqHADc44s79qOIQlnMoedHNxW
gHZE9s+W3jkJWwlbC9fulZ3ZATQxqzuAQjWHANbDIM9N900R329H4U8YwhenuljL7KSlZqg1vYSN
MXpKQhCz55vCStyo27XjWasf42KvOj+H/5C5XC1tdtxMW0PPz56ChY6SROMJ9H95eaRrn2ptC+eH
jkEq3hFYXmg/G/y+jsDivyZnuWZjduwG9NhyrYWNOnoa7V3ZeWASX8sdFr0HU+9QgML0oTZ/Tgtb
iyO9wYZVDjjgDd+Jd+CymMaqLRXCza4ev9XZczP10MCQLbIXqIitHBV1Kf5Ow1JA8WJkfY7gKZsK
lOUljr2ogJ99lHkAgsGgr7wwd1wV1Ltqf8rWOklLOaHhoOFigYgSnF1zQqXWYOj+xchxa7/3wV78
C8094BMcL3Oje8PjZ/WpV9w1KNnSY+HK7OyjJgpNsAvg+jS3UEPZ9UHkuvWx98R79VwdrRU89lLk
ulzkLMG2zHQcamJhcirfQQQqrDHk7ddyc/sLTr957usXVubkibWT26ydrBj1e4F++Hi2JXfTBnEy
CPP328YWU5JLa7OUhChVP1YarDVutO39CJ8subfukAIlbr5Fdq29Rz732dMzPdRelvgQLpZr+O/F
S/zyV8yykrIXvA0Zjs94/yN20/O4azz27Gz+0fZNELr1llfAuRz7lbi6FBMmdYNJ9ghN4Dmz3shJ
WtoqUsGs9mvMlbUWyBCebu/w/+OM/jUyO6PdSOy0HrC2NpC+sRN3YET7mUP2MXTlttuJtQxv8bK4
XNXsmIqaOFpDYFDbkiwIt/1L9Fi+96NHTBf8Yv/h+nPQY0JRb6oOzUG0HWoATjXle3GB5PnUJrtu
7cW5+JmASQTWCoVejHdf3+RlVydd3COkTXSAbKIzBmuLXFnHUuh2/hqZM773NrOScYSRlr+E4KaL
V4f/V5Yxr0d2eMMNSY4bSKm4CyYsUxzCta+x9LgBdR/I8VGmmxh7rrcKiF7cSx2IXltyUntfyO/S
Cmi6H7q3lWO9uBodI8AYRAeKeI6cEDSxoiGE7wiv/90iROSuFSDku9pzvB89/th7zcr7aTHhBq7x
fzZnrmQXWivNCGetD/SP9NhtbH/clqfsrtq3XhQY+7VZjelkfYnFFwZnJy8z2toEBzAIErbRU/4a
n9J9v+Hempj4Ysj/a+YT/XeREhs8ZmZXw4wMrAC8ZU1gYDny++1PtmZlFuqTgg2EVtPu/R4hVh6e
oBKv+HR/28rKln1eOBdrsSMtbLMOVpJTuC099q3x5SYO1u7iry06PL4uzsI8zwFoF3L3PezojwRX
f3usNyhIvmfb7vH2glYO+ieT/cWCRs1Co4/CkKnuxtCP6n2ovd42sRSykTQBNYK5JAtchrNzJspW
qu0kSE2y71w5oOjrl3IzmE+hFWB6L9U+LDUorRXqoYV8BlapAWFv+C/0o6+DhcFEaIIsD2m3Iz0t
bkHUvatQfS7X/HahJjDlhOg3TgOhGF+5NkQykTVanoKm0RSbklYAWXwrVSgG9aDUJhsQfIIMXwET
dZf70Zj+ur27C5H9yvosuZBpqio2GD9BSd+7hX1H1uo6i/sIOaJpABSl4nlgzyzZtGBxwvKQXqfK
R98/KezM1lL7hYMIA3/NzNbRMtrGtQMzNDpFyUmynREG/2GrLkzM3syjpthVlEK1vNfA0tKAvj96
uW1hbRHTx7rwJqWOahT9sQj0XQCz/WCyBdPaCuRmKeeCzBHK4CiEowH4+Vy5sDI2dgqQNqwkEcaw
YhTcGURWqFsUdyjpwl5v+GOz4eVrL17DNf7ghRB4ZX06LxfWU4XKRFFx4HKZbBvHelZldRysAt12
cwMGLD8BarWwm+3trV24+6/Mzl7RcZZEqKti0SN9asJTZpx78p3WP+ia4t7Xb4iSsAXNdEwZaBj6
nUUrIG0rs1GtBBxuKnNTUd3lpgIIL1uJT1/3ceLw0aYJfQ3l4C8VnFZUbTGYmIMqGozannn/3FWD
11FAW7fSeijWqLaXFoYparDlwo1VcJZff7geqMSMcyv1QGCnkNeUPSnN99sfacXEnOHGEGbhhCVM
cFDj1/o7FSYGvvzbRhYSpU8yUgx32chpMb93vZCQOC2KX3YKpS/QvdsAYnw4Lj9icKcFe8YP5Ww+
p/7aGPjXOHttdHbsB4VbXdfDaGV1GzNp/G4tR194rcLEhARDBR0ja/PWU9W2EYtBTeRVG2hjBkB9
B8m22DunbA90JQDRO1q8WVvuPUKh/ZRsndMan/3XWH/9C2ZBONcVs1CBrvcs6QIfYWgbSSVeI2+3
v+CCGYCapi4epEwmr77+gHCvHOQnMRYoXg3nSPvAUl8EWXnzLPBiQoQZJwRAJxVgy893+UWkUhvN
qfIsR63BzZ/SNyLdaJMQDwV7Nz7E29DPIKfpJWe5gQzW8yq76Gccvs6vr+3PHK7KRq1xJr5ecRgD
8CoH+ndyNwSam73a5z/W9uef29u6cDFcGZxn2kId6zyxYTD8AeRCp3rpmzwCtLYxzqIPyEfiruGB
F/qJk0oZwMAqQdA05qzfiTooNRD9KUpjynPyUN3JZ/DmmyeTozEybp0fxIOabuhRY/VdsXSKIF6B
uTYAJ9HDm4UBQxlMkoYRTlEWQsipCp8yVdx1o9LsiRoqu9ub+/X+sVH4/Gtt+jUXhym1jGRUqJJ6
RQzsv85/9kX2okXf7VHbDe3HbWMLcdT+xFLigjAmpulrY0nCWVhV+JBOGYFA52cPtmWTP982shDR
wNKOSGOCF+HrHCKUS9rScsB11WNQEXREams9IgW0V07lkhmTIlsB1QNFp3X+mWIbs0FKh+IpWrhg
c+P2Wllg4SbFMCXg8HQiRfnyvhiYk5NqIqm2wiAd31nduUkMjTm/JAEUGNBuXZ1E/OQxmPk2IjX6
xhhogv7HvI8Oca3cYVEx0TrbDbhu9HCAPJIaPvTUmmZDGHoLLoMgMqZypfCdjnVuRWyUXtAMgGqH
gjZU4+mdgh5oPDbdvusU/Q2kBsjiY1XyXcJpOvqSIhFRc7NlW9FllPgSScmpqTtxQnu/vqvIEIkj
t2L9wRxNROxxGAMN6LqjqeXqD8xP2cc+tjFmhgMcewSKPMzVR52A3g69Wsz6RI75katlH4y6PfyK
lcF4LJswf2bgWvvGU1scdSftAwM2HrkNalFeFBp4B3pHHvTMNN9lxaqtlg6MuL3o2sEnkVLclTFU
JUY1ayJvqFX5E/lq0gQapDP3whyR8dSdlT90Rd2OR/AAduGDA7r7ewg82dLrwC3Run3Byr1lsOGN
i5oFViydyC0JpJYBC8CMcExHcM3ZJR/8SAyQvRo1ptxnWqG+p9UYPpZtE4PhyzKqfS6VxLcwO1Ef
pF40Hhp0rDgWPC0P+Iw02lAnHf7RKq3M3bFL85dYaBwNBVCkBEXTxB8N+Ia1QLHqAmVxCzhdNCAi
8a7pXfu9HCPJXMns5BeJarqpIwFcHLjH6ElnDfqMGJ5S3Nu+uxQgLLw38aimIJyd16diJ8YBmuj9
sJW+Zr05eYPT5v8HI8CQIVeELbCGXUch3cpi3tnApCj2o2wCYHUNumJiIYajsvrXxCzhAFcJNicB
Eqvpf6SG6ScCRPbASip0DXm3uGMXlmYhVS0xaInRGVgadqQ+NMi21wa7F64IIE0xMou/iEJzAEQs
B00i+caFlBZBbvwf0q6rR24eW/4iAcqUXhU6Tk9OnhfBHtvKgRIVf/0tDXBtNVtowt9isfACA2w1
ycPDoxOqyk0OvfpowiR+oGyvH81ltgvFXzQ440kCEQm4m8+PJgZMJFFwnKn55OoDChkS206JvI3R
zBt0+a9EEmXeV0QNgYloama/mq2Ow+xySqNw5kaUnlCyKW7eQUM1OflJf34Ob7tj7JpPBjTKqdfe
5z8i30L4Cu54kQrC2nMC1WaMlEHbBJ2o3K8wgpDoRQ5nr6UbE0zP7SCs16wZ5RKCe+pByj2UFgME
eKWM1lFPo/sDlVXiqPd24WkPdB/foEV0L0qUipbGhcVVkZGSzdOeoYbcZYYpimJ/3WxECLNZLYIY
NiqtPn69lPCvTXw7qIJ04loIilAM8Rim89HkyOf6GNp5y4KNiLlLVfogHSHfiihEWY1aBfog7KmZ
+9jtEK9QbnYTxg+CWPUYRgN/1qGWwH7j5ljFfUcFnmZt6cswhLv/WRgMfThzE/fti4RPATMSdA6u
Wc0SYP4Bi721apaWKgXhJe3V11QtthQcucZYHQpVgCTyM5zTHEo5T0fMV7lBFe/6cF+ATMpgHpNP
UfTvUe+ZS+N2bcCYbJcGKEGXQ+AxM/ZG3cvKV12mXiGZ7nXrXHNq4B3TkHSZ++j5Fjkall3b2PCf
fYXxydipIlfTdzaG44xh3yeiF2HtwJZw3IE1SqqPhQS4MUcfV+eN8u+gA3fJ6/VVrZR/LctCHQmd
A0i8GDwzfWcbddRXHT4D/dYnO/vpF7qDPuE6wemGbjxtK+/6o72r3nvbE5V41l49BPlI26qYj7/o
mjXboTUyA9iRxBz0dlvoAFSm0r++RAEK/905FqFsxiNehiSCLnZ0b+qPZru5jrF2WouV8MmRfKon
mo5YiVEZ5rbX0hqtH8ppAjsYGoaC5Ol/g+PuWDzqNGsywGnaZ0Y+oQPnVlB6ipK36zhrSQKQDf85
Ib7Sk9DcUqT5Kyz+bj/LyDU60w2SZngEoFyIVoXOsW6tTfxDAHvZSAOjxPOJ5/yLjpZ7a2q4kDpo
IdXb4SXIDdc2Hlv1SRmRxo29qNwwTIaJGqHW7vfcWA2iGB1SnbyelR0pUR+WOva0LGahO+1Ytu1T
21e5r9S3HdqHJFvQQ7zmKkFDBy3yeU4GzbfnThkRfa+RHkLMUq+3vqTdG2kbQKi7kPeVRd9Ni4i6
pFYRvzSJZVO38RaeI5ot0xuaIs4sx4yg00uJp13ax8qHmgZS5FKdBtk2H9pcUBVYed+goKNh4B6Z
XSjTcskmMA4XqdmjYl1Exr5sTySg2+s2s3LLMb6HGh5Y99CBoXMrk1D3tPQWZTw5TXPfmOTIM+tm
QLs/+XUdaaX8OY9H2Oi4wHgCOP7mn7J4S+O8G8FSPaLLlG17H3ww3+3OK5wEYgGij5yVC3iONTue
BZY0pYka1cACT3V+m5+sn9HG9NqNulHvXEgWnOQfsuCsVjLY55icWSolhVQxLptb+hEUbEoHX29e
6saudopumXNAE75gRy8P7xyRi/wkWRnAzwX9TILe4U/5NQ1d5oz70QEPth88KW52aPciwZzLu3AO
ytlk36ilXo7zMkFaKh31CsI5rsZQHhpFcnwrgecZljY7vMUxlnlngOQZWFLhND40vSBQ4OpPxTHx
7slD8xR613d0dUMxFwwrRdeJwo/DWXpXzPyMmHduR3ea1eT1ZzqIzu1iBy2MgeIbD/UhXL2LHq5S
C9QORGjQIwA1adl+o18j7/G+aMMDdDwFnwcXDppD44wEMURithRoHd2jQpTUB6OPHqa6x6xm4mhW
LPAootVx9lHkU5fENfAydP/lRLuvTJTCrMyPWXI7lOBiun5mFzHE+fr4LiiLqRkhMahrOoVBt/G5
bn5T8nMQNsVddARwOFzihFlBnFQFcJitfjRpEjl1UkhHJexv1DzvMMs4mKAMHcBZXeW5z9Tut8Qq
UU+waLVcCNPE1qgo82praaNaXkVUyJSUziCknV09RpBRwz5BRwpay/OrhypqrtojjjGqTjndDOmD
UqWOWb9FIkXxVQNdIHEhey8Ru5gGINnqK5Oxj5sC7gx8um1qoV9cpGGwuoO43+juwDwL5NXOF6Yj
a81isPy4jAIpVrwc4TOb1JOZ9YIuEhHU/PeF+0rqtAKFNqAqojxZYOlJDCgr9ua+NmzBLbjwXLN1
LlY1H+cCqkkkZHAZNlEP7QcQ+lHkbX/olrCfbfUWLHA4b5LokOXuo6pxC+RXJ68A2QlmRD1kXR2a
PTPkh9j9ZLn4cv0Pt3yBy3mVlERDW9bYSqpB7E61SyerWyftS68vDJFLuQwfvnYTRRQMPaEKxsdd
NC+rmToLn/rJ8CurFFdWwztrCPcsj9+DIod6YtP+TlCPS+3iJrJkfEM0XkIDD+X4N92s3eurn1d3
Vpg4/z18g3UnkaIC8du865gQkpGu1jsni0yMbG8k08Ngf9X0/2HHwWiJhA+iNsiYcBYllZmhDUUN
TLlEC35BfDz73oQKDJ4UQdvEZWyIBS7BOLPKOqm0QHfauDk9at0RzFZ6fIPWqpK8gAQus98i8Kxd
39PLSjKHyZlUTidGoBqEK6McivguZ9jIymPJUwrZm9bTy1Mo79LEb8Cww06jtVP6Q8QeSQy9mGMc
iqY4127wYgt0LtaRJFDyaxl+TmOEH33a/DTVdFsNgWBaefamvCkhtSyjbAc2DRDCnzsKBdJBWlwC
JiHtdjCLbyC+E+QL156OJQTn9mz0DAWtOm9s0jiNfmzw+E/SvZK+BvL364coguKM1LSZRZiCi1E3
ihPlD41ENxUBCXABoS7Bzq0f0N+d42yUNVGQZxaWBUcELl4vlFRn1AUDG+sgM40sKkCge+cWlKJU
FjcSbl0K/RoEGSBUDo6VVgiOaO3NRT7uDwy3ljrOyoBOTYNS02mon02peW9Q38vYxoTEWwSqVsH7
dNkv+nXb/iJyt23S9EJOGBDbAtR/5c7+hcVpt2PlHGLJnUA10f07gRuciopeUfSKaGBN4EIYhjiU
tQP2Ug7ZTYKpBQldPhm7tZVnjNVdN8TLr795fQuw+d4tHuAqC4vQiLG+uNL8AQSGUS6BWbBGPnfT
hYqjdL6uvJb2A613cvvaKk4mSsWs7/HiN3B3OyymDJTqWLBpgtToY9AfwQiVM5BG4wUD9XlfO5Z+
15BvgrWvBQXLtXMXHhT6EYHgKW7hlDpocJC7hxJVaHVToWouZblTzZ0juqcgMrgOvXpdFivmrgvG
yaWkGIFcQRlU7g6TOWw70RfNqstEWRbMfKCJvOB3kHrwOkth27jqJHsNM/DVxNr36wu5/NT9sp+/
IFxg39s1I/bAwMBp32GGialvtr2tpZtcvwW1k0vfbHXbsFur/GS2YBNXncFifdw9kWiqS8gYNq6W
MYwAys4UP0O/rHJAq2gihy0RkbLqWjwD+RcDjZIgJ0A/1/llMaoikcMJiFL1jAFUZjsk3gRV72To
tG7ZzhIls9cDjL+I/OvaWWrWjAUQO7JlYAYp78d0coKu9IqIORq+NpoKWr+Wf/1YV7dWhwDCLJwB
VRfOK6B1K5+g9I0xNOW1GiLHzjqQprT7Nvim9R8NFUkZrW7sAo/zABT63knfQTLZsKetNg1b0Mii
Z1h1cru7C6m5lVvqxJmIBUy0TM4B5EM3aPIMi+nbVyn40WU0csDptym1D6XL/V6tBJ9WqyE6akoo
wYA/RFH4vHMb6bnNJuxsrKL7Th0gC1WdYqXaWtZ0mygvsTLuBsjtOGScm6nRhunY0puc2o7VYMrD
7DfXT3rVSXxNk2mQowGf0rlJ6wNqJYlh1e5Eh22mto9DJJpTWQ12/kCYvBJbV+FLZ4oAAZKU3rhF
VJykW0vfaIMg0pmP6yJGXADN/n7xlkmtQXJI7OHtAkNwjApJC7GBKp12hVDbdtWBL6A4t6daWRnL
8zF2bNeZD1b/xtC2dv1o1i//AoRzcKhRT/LIsB6Sh0gTgZgYXCdpdogDqLoWPiO+On9XNf9BnwhB
wQKYu/5FILUVlK6wOpmBwRG64Zpf6bsuoS74u0dzp9FbSgSxnWhLOR8AfanUStDVBD4Ej0i6E4Rb
0nSCPV0FQY8S2DTxX/TnnZuIVmT5YM3nVkDFfIirrY5RfiIkWFk1+QUM51ioao5WYgIGZRKnrX7U
ZeqEpeXKySYIRMwxq2a/AOOCCXSgk7IeAUZRMRuz26rT0VT2vSlFmqcioNmdLu6XGSo1gm8AxcV9
0m8VLIpY7hgLWgpEZ8S5JKPCA5AmMASZ4MM6RPufPG5y2jxdv17rMKBJ1kA9hF5QzlvQqozyZoJb
UsCe0msjEqRPgyoq7ItQOEdRpFUdIqdeuwMzdoodPUPBaJsUtuD7a/UlM/4uhnMVbUyysLVs+Fh8
UE7RVg8K34h3DN8pNPQm0WeRaFWcg4C+E0qYJeDC8jZS3Urt0OUq6hcQrWn+EQtzQxYgss0BW5eD
Ns2rVTtK0J6af48za/JB0YavdAqee1/Lpvb5um2sf5LgqZKRMEawxzN86a0UgX4OvAM18436OLU+
iwxHK2+r8mAzLyFOS2snHERrXn2O/+Ly3QtFONGxS7HmSUFrPkRCg0EUgVxU2+eIfQHB2f3YSSzL
FEBYRexJWEVFdiYcrZq44NUCK//GHDdZKOpkE62MuwikKCo562AyhkT2Q9W+TnW2vX5qq1a5WBl3
CQwzbhsZjInoVD/VELGJy2cC67wOshqqLkA40yfQa5ZGkHRjrK6C9OK+gResVc1pcGDm8MjSwyRq
9xdtHXcRsl7Oi1YFZBEESC1mh6AsBFXgVde+WBX3YJlagGKUBZ9La4zv1aciKLeteYrbWPAArwNp
OpouNAPsg9wZgWm8D3RNql2d9PdKnoSuWlh+B5Kl0tLfrh/V6iuMBsD/x+KOqqZNxkwb9pAbR3w8
DUrtaSBPjlxZ+S+ZbnMBxR1RkxkWlH0ApWjtjRaOqMA+Djmq+HIb/ujqbK9Br7uvoM9xfYnrJv93
idy56XKKUjp65/GNr6Pw5A9m+BIOvSDPveqJF6vjIgwtBZGrNq/O0j2WPVY6uvchsgY62aq2/TDa
XF+UyEa4OGNqu9ZWciwqC/0OdYKu2mrNh262gs0T4XCBhpL1nUVlLEul6PCfv/1ojNpE+tSWicjr
zl714tvkzxaiyfz8MYNWYx7EFrDs6CXu91EJ3iWoJ7Xu1AdOlj5N9u9Bfi51tru+l5dDUV/u/v8t
BCJf58CDZGbmlAM4bixPTn43aHjdWANUWhCQ0FTa5tVT142O3Vlej0/Oqgs2KkRwVA2Kvh15HHR6
P+ayqPB33aSgA3/+swpGdAiA4YxZ8sK6o2E9sDI6JNmraX6ktUi/Yd1pgz0dMiDo4fmaoFmEEpoy
gk81w5tXZ7IDdvsO8/Cx1jiFsh+K72MWO7aIrGzVuIiMcQgwZ8/dx+cLHNJAVTFEXqPHH8q1kd+w
b432i5qCb971BNwCZ/4di6VJmDZJmgBLI3RfFfs8dhvpM6t3efcwKltFxVv7s25faPYw6oF33bhW
D3GBzfkF3aIqM+c3XaO7zMQATPraoLTZWps29ORWRDMt2lLOL5hVo0D/AHAhtH/iW7TwUOuuEDVh
rb62i0VxXgEKXBhN1oDSpdPeMNqfSqsKovXrC0E96/zMMjmxqyIGRExrD7owjqQ5tXSf0c3181l9
HWahbMyazIMSnA1adqeyJA+RAR7Kk6RrJzOXX82aPF6HWY+WFzicDbKoQiejBh+j9W+okczsu/Fm
7oU1Ql/GMGa7MwMnakXT/+u2v8Dl7E8dpaZpJ+DW6NWpO3oIJs3Bx6MXFOCfSGs/sr83RfQ5i6FX
lDhF29wQMoraLFePc/EzOLvUgqnQejb7sqw9VDqmv9EtlA8DBmEmwZO1GtIsoDjjzG0DU1A1Vtzm
Pw0YTp3g467agAoRoou768cqWBbfxZY2aVBo8zdlWG8wDO4Cyx5dWReEnqtOZH6kFHAOz9/i55dB
1wczIT2MlI5bvfmFFpAKrNex7BnspZYbgctafQkWaNxZQeEiZWTAWcn9h1q/mN0R6vV9ELkFwQze
ZmSiXnERIHdiaRNIOjjjsbwCNJKmW0gnpVadurzNNQhF+5ooHbTqv/6u8IL3IIowqqRGuPSW7ozI
NEwJe75uGes9CAsMLqgIGvSRFAMWJWfygx339qyb1Tllrnaekg23tE/uZNZ81lo/uUSfXppg2ktW
gPxhfBfXSuTWdZb4ZaYF0D/VbQfkZrmT2FDDE/zSOY7g465ZS2nuCDNm7dFz68oCick5KPXdTEO9
uAm3MopFRgauVTWR0bYBHvqObfUKNBHwxVLS7wdm/5ck0PJHcP5RRz4QtVT8CKV86CWMu6KimRei
9NyqG17C8DeJ5ZKWpzh5PFy1tWmam6l/NTEaE2fvTfIilzuMn9JJ4P3XH5k/99eeT2ARgATgn4VE
IGwhkaeDhEJRVum3IQVB2fWjFOFwX46YPUwqDG8jkxZXOy0ofUoaR9FFWfd1dwSqbyKjzmfyArKZ
qZdokMJyiPnSmZPT5F7LOpRjfGV4kE2hDvDqhwEm0TC+raL8wn8Qh6AxD1LM5roZyFDI6JTtTY5q
4hA9D9GpLyCtCoJsVjqQYLq+n6t+YgE8/31xbuFMHV2i9O+OhG4hMLbtRaoPqw/IAoG/e1FuIHbC
Vg4WkgrTpjKh/ER2JQQdry9l9VWEaAY4bKDmgrzC+VJIkthD2cM0iujRoH6M0r2MMFT3YwxDX4da
tcIFFLdrwaB2clHMUPRBV3oH/CFOHiab/w2F2znobkIsaf6sl+IbGyVmyFFnQuKA1ZcJbbIybB2z
Gl+lyoUBQCZSolqD41EUVCfiG/TBQ1TF0Zo7OwMbfOZQTfDUK2sWMUv2YV5Wx+iNyj2GYJ1P85QA
khXgHjUex3vzublV74ON7MnvtQMG324f/kYUd30/1y71ApcPZdQ6LRIwyyHrNO0t4mOQNk3u1fDY
Kt6YPFzH+pr+unxy/iySLyxAcC7tEPnicdzaYHkhoRM6ugu9tPv8kG+roz05bzJ4V+gGsp/MgWqy
JPi+WLsPy+Wq5/cBVWMtNnUsdxpAcngEHbLcPlu1Zyrfr691tUS5ROJunpHbhdqHQFKTI1xyO7ae
Jh8NAz0K2q42oZ1iulSUH7qcYkTosUTlLqFldaHaSdjhxilPE+L6JzlxMO+Aakf0xl6CxyPTHEyx
ed8DPxSVsy+1bDh07nKqUwpSjAQe23aiTfBs3idgXiR+7KPstg1xoA+JZ3mQbd0bj9STPphj7rfN
ewXrBgX7DnGS7Vlust9p3+qN/CAdY9GH0ZprJzJUwKHXpSD1wwUCGRT7UijJ4g0bboN4cEfhs7Xm
BpehBnfu9Tz1Lo94PAro6Y7olgKDsbDlffX7bonCnXOdGbE+zU9UDodugcIwO1Xgpo1+ai2aJzJp
Yys+lV8medvbG2OU/evWve6t/saO3LeCVA1oroX4j6tT6ZBO5NhnvyUle2tG6ed1JNF2cn6x7uSy
KCyYFBnvDeVl7J5Y8Pt/guA/C5IWssMkxGLUdAIFpeoG2rSZssK7DiMKQm3u02Cy7Mho+3nTdGiL
HwK8xa21r9W7zvB75WeiHEvFk818fx1XsIN8FBpGQ6fIEWBD471G3axTHgz17TrG+ivyxx74UM2w
kqbKK5xS3KNzr6NId0jvltUfa0P9kVhPjRXvriOuX+S/iNwFgH53nekBEGt6CmREgbmJQe3/gAGp
L92aSeUuOpIK6KIr/XzJ1Da6Le0e6RGIDrWf11FW907BEKpuoc/L4PdORgdQn6kzCmTvRjAPyacg
GyHPpXkUYmqo1v1veNzO5eE0pkkPF5jSx1q/C9JNOt4k1rc8eBjMWrCFq8a3WNz890UkReQ4SWXw
8LlQDUEX8r5OMUOZClp1V73RAmT++wIkDbseJW+ABD31MWXsyrGN72/rDo0eArMTHRb3fphhkYDQ
B1Alep1ttKz4bPoxDk+aepSYoLa0unfgFwMXAdSOL1LzhDVjlQV4yyGCboz9QbG8mIoIE9djsgUK
Zw6FDqn1bP40tk7RXb2bdqhe7fNTVczs+yjclk4MfmYMbJ7yjZw72Qlq7YLz+5qev4gLF7+BsxLW
6pJep7gC3eedhqAQmmvWz/dn1XAtj3qda2yJO7njm+W3rnaYILm70QW/YbX9EDpif3abMyLkRoe8
CbEP7Qj9nrx3jcfh2Gy7XfKDfkYPmg91LZTBFP/6bVyP2Ba4nEVlhTqaDQVuUjqW5GDy78h26s/g
ZwtJL5BbgYiQ/kCV9K5ClzLxc1H5bfXyLPBni19cnkDX09SOgW88newcUWJw0yc+zl7ejI712B6D
R/U2mJzwx/WFi3C5hz0xGzBEFDhzUILFSCHop0nyG1ERSIDyFaUvVkdSNH8PGlYX1z+S4IiB/zQB
4yEVfL7NP/aKAX89/QsY1WgCLbHnTQR5fxaRXxrCbAjyOLL2e4pkRP4y8railtlVZ/T36BTuY0Yv
pjrqRqC21U8pAOVLups5hkfr2UTeMG4210/skvl0Du8XeFxoG1a5LbVz/nR0qUsIPt3IO/7BtCC5
NRqH+d/kHwwEktJNsWUveuJmD9LNuL3+KwRe8WtsY7HVTFM1eCzYDYV6zdArm1J3QfjzX96txVI5
j1RCA6KLZruhNXRyTOoa2htLRSGh6ABn612sBQqjc5sCUOTks1H8pvVo9Gmk/ogUYZJ4/7hxBtR1
NQMEoGjQV5EOOgcz4gptcBKkH9KavQxBhh5qNfEKrRLNGV5++gIJ3CEgXUQ6A/+T2zwkCSOMVYH5
SFPtg2YlaM0NqR80EdTQ+58TpoKjXHPVsrhXhPq383N1dhNBtA1tWFuBcrEFSk4uyCYIpqKwxsA/
NY8qvnq1UDTsf2GAQPjicwOlKZjd+DHKgWYliUCh7FaWKiNag7dMGXSNKDRw/etHtrYYG+3wIEXR
TCimcBsJuoFMylRSoN2jcgzjfiSiK33R8obF2DPNNBSKwFJucghtDZaQOrALdzCaAgK3xpHkBttI
Y3IXydJd3ujGIVD7G0WSDpZV7yW1fKF0OlVqGHpSIW+6JrovtFTfgr/oUKpsh6KO6oSy1gl+6pc3
408WtDQY2AF3HxQaOfvt684yrDQqMShvbiol38mQYRlN2as6240HkLYkAab4PsPJ8BIlnKUzBZHz
ysmDyx1TH7JGZo1lzraaKtAVMOmCKEM5hB1xwvoRqm//6t8MDCljUBBdYKCCAmnv+TUFEzLNqzGE
agUuT9DIWxP0fHqxu25ZX3k9bjfRvglJurkFA9l8LuxoMn1KVDsuIWNibKTbH4OXf0elGOkX2jjb
8bN+e+xc9BAcb9K72slen6Tn6FB9EE/kz1e8BRYMLjFQX5F5po83wYQWipZiweWQ+kX7QsZ6cggb
dhPKTnXdemNQPypVbTmGcCR69UQx+zijg5CHJ2jElDTVYgPYegLpuoG5Q6Ucs2gSZB1X7jGW+BeG
8/NGUUMsrQVMXILQLzNvWRR/u36gs1nw5zkrd2AIC9zxF+JnFq2mNJdwnmb9qAe3XfEO7SA2PFrN
u67v2kAUNs62fg2PCxvZCPqMMU5KTMd4ZX2bjhhCcgfF66eDLn3YIHnvX6ROYLWXM5m4HJhrAz2x
AqOFksD55Ui7yqZoVypdewcmTetB9ktX/cYMx/R0L9932/Tz5/V9XbOQJSK3TpDXlnkVpqVb5fLd
qJWHITTuYun931Ew0Io6LObzVZVvRYOs9VxzykvUX0e/ZuOe1o2nFLHADtd8KAxkVqK0UdfQeHtn
dp8OIDTBqd1FN8Om2yML4Cof5Y3+iYBf9Ek1x5+8jSzROLOXFTkAexLQ2IZ50s7cxlvliJbx28yp
MIIkCNnWLplmQ3laxluJTjbOO/eJFVFLobhkaCvTml+pCODyExHWt0Tg4m1CoJcg50BAA0+2Z+8q
Shey5CCLrXjpDWZV3e9IrYs4k9YsEB//UFBAAzUEB7ioW00wZNuZDXyU/KwYB031+0xkF7MV8ycF
OQMV3ZcYdUPIdn6vAqNWg3roIV6wT+6s07P5U93bt9NBhkSDa4F9CmPlqLh5/271OlwW3C9Ix+G6
OFSwUZeB1sJn5bVXoLURPAOOMMa5LK3h2JYws+EsomzwHpKorjo4jbtydDoPEWHpWs8qSl1bcipv
6ldzR4/2fhK4jq+a3eWu/l0f97IZldQXVY71qduPAcDTXXHTw2tttKfSSX9VNxR8Yh24anbqXeLQ
N+kAyXQ3+z56o2Psqch5rj0Ry33grqMpJWYom/g5rPGNHXlCuuVoepWvPlWl12wG3/b0Hb2J79I3
F9W362e9Cq5DB9eSYWUKz1IdmlZppyUsLDaPLaj1oECj9A9p5BXBLzBX5SJuhxWLJpo+85NCwQIt
BNzeZ11dgxEdNMsaZO5Ji46zHn2097EVO1kSO1QSPIgrtxSM0hiJsdCwYKDcfm5k0tgZtJbBFZUW
M1+u9dmFCFU1tRfs44qXQ+yJqO3rswD9Suc4haZUQRTLOESrlg5TrzIo/BiiTqnLNiY8sBAcwCgg
NhARN3c1k4iEZo7WI9d8sT7IDfOIg/TqvR07YN2Dtqk3HTAQJp2sDeYsr1vKmps9w+buK03qkbYU
2Krb/M5f65vsXjvm1LFgpHaFRCCaQKoX+e067NrGLlfMGYyVUhhMBtQmPw7da/nP0zHzjkINF9aP
uTqZZ6JT0V5XWhH+/6Xar2RIL6VOYj0rzQ0mcNVwOzaCj5W1WOkMkHutKqT1WFXNgEdzy26UG3Kc
jrYv/Wq80YsVRz42Ag+zcseRYSBgHQfPCcJQ7hXJ+sDomQzbJOVwaO1hG4CIy7R/a+QHvjMhN0y2
yC8JZiJXzw09VpDltGV8k3Hn1ncF7VN8liKEZzsS9re5WM947XJjWcosrgaGA/7DT2+1qDTwH7RX
g3NEf83ifSyfWOJKrVt3LyoSpdO9ig/C+HvWbjsEV6LId22Vy1/AHWZqYCCfFjruRDBJB4206p1O
jc/rV+DSZ6poNIWDRkO0julP7uLlEmjbh6ap3DZ9kgvHTA4MyWj9TpIPuv7rOtZsC+dv4zkWd2xp
n0hlPvvnsf1O9C2K5clwo8QnW5T2Ei2Ke/XqKcpbvQQQC73cuk2CFztw++SxLG4GVTRycJlOUWUI
ns5CRlA0QuHw3DvbcqDnKQVtbhRb+zJ6kyGok+Sja5LIUwtjOw6fcpg9BfY/6/LBuyztg/PXtZYq
uAOwUJTbfAn/Nh3bE8gpXj+1ebPOT23WMkBGzwDVELrzuVdutNHZMNjz64NvZVZZroKWciW+o6VI
zXvtyi2Q+MS9UU9xHOVKie7UaZfrkIyxE3/qzcd/XxB4PHQVTLnoCuGLr1mq0KQdA9zsOr8jdvhj
qOOTjAQTRJQEEcJaHDp3lBlQZyCmiUavc+MAPWmeaSGw1KQ6tm14P42QDEfVGkmaTZqynazdKwR8
O1R17OFWVZ4wJ38TNgbazX7UaSpY+mU/whyM/f09/BYziua5psXvmYzgrewUX6+VA5hcDkka3Te5
5WfK6BEkZQwClfqh+GdvA3hwOSFXATI6jBKfb0ffqWPas7Byi8Z2cowbKW6C6FeN3VxC6uLb9YNe
sScMByDhTNDPZ4NT+xxtMsN6zKHC6IKZEtMX2zH7PnWCp0iEwTlpIyjTzA6iCq3chTMF22IMPTqK
xoVX7uDZSrirHtJqkJUGK9HBFcK+SfFtlHlR4l/fLxEK9xZElQ2K7BZrMUFwGd5k2h5ZVtV6vo6y
vmPIREBNwEC1gLsSljIlBGZYgU0nQsfyzsa82WhvroOsL+UPiMHNFIFnsofk2nz00qnQ73KyS0Z3
aAXV+st3BuaMNL0MTRkN3RycgdGCBMlAsGFSgxJ1z/aVRm9avcqgVaC6vRKAuUckQLy2fXOdAy38
yIeDg/vcqLOEpDXEeSrXsjCiPto3GIfe2kx5ub6BK8EHhEJMc3b5APpqIVh8QKNhPcGYIIUtmFBZ
mci2DH5cR7iMBuZkHuJGzF8Y0DDifAEablu11vD1RKw4h2YjBArSqAfhfFN89GPSwi+GucD/XZrF
/FZbcMRwCQao0s83zzAbo53wge7GsbwfJPtIbe0hqc1TF0WiDv3L9anoYUdeD4VeU9b4KcsJoRWz
dcTiLPY6+5uu+UF76PWPVnb/dSMBhJQ+snvo0r8oksQBpqybEtFw1b4P5reg3ofta60eJhEV36VN
nAHxjwdm+4mR9XiflfqdpHgehu31lcxX/zzUUJHIg+gCknlQkedrX43eTSVjJiKa4Tixe7PYStFb
He5of6zUY9gIkpVrJ7SEm61lYeMlGnvaugVcVo3uKO+nsd4G8Yc07FgiYqNdxbLxGGm2TKDAw13b
bkITCm41Hl75lVnJTjemh1KrfQkEuJUmorW4dBLqzGqBjC9kCvHv/GsWKzMkloTl/Cr1fe4Qsumt
l6Dyrx/W2l1CSIPnFTVEsApwfrxMOmss+xRfDuUvY3ykyU00ggpEkKZcszmTIE9IEIRCxJvbN0Wh
eaGRGUV5MIMYJYaH68u49OH4KIEDx1fklxfitqqVaVVUNKncsvDM6kUNPkP9Tkv2Ofp4U1Fed80K
lmDctwLyyFHbQrvNtUBQEKd7gzwYRuUQeQ/OyevrWjMBgtzUTMyH0J1wxwNhcHAqR9g4ShPQLG9t
dOEZ4Iz5DygY1oHg4pc0Lrd7UV2CpVXOKteWHkYbYmf2o0REDdxrloZw4Q8It2sW7SV4WoBMuJzl
vok/J+UgY0zj+lpWDwftA4hNkZ6GkNr5pSmqqiFpDBgrNY65LEk7ZDDAeh8OHwTsH2oY5IIrtIoI
9nIotIJtBIxz54iRERWGHOA5CvKf83PeEJdKe6kHgXG5vb641T38A4UWjXMoaCuyJilLmMO4g/Ih
7SvHNhBCCmBWrW4Bw11XMzBo2/aACTLf7L610WMVv15fyeqmoSYDzjIULS6mZuwk0sF8m1euqj50
yYYZB9kOnDJxzVjgGlYXA+cjg9AT3kGf/77wopEOMksNLOJu38SbatTcJMvfB30U3NTVo1nAzH9f
wGR5b5nJDJO26LVMMNHnj4rpsPI/uFKEPX+WM2/sAic2SaYqKXBqI9prrfVaTOF/Of4FBHdTkagO
CxR3QCkRPhqYbbXvJhGt4frx/10Fd2ca3W6pMRsyVMI2EYaW0i1FA16kl04n/HyfzZUPSBZbxn9G
1HbWN1QHWAvSRMfoG+Rvp61kfJit5TGS+92ko2O7TdDJ2e3Syf7f9pOPGkySBB3E177ca6s+d/o2
aETVBYGVG+q5WahZF6dWBYystj0SYVIZRK4iijSBjfMzidQse7CeAEQJPZv5nbUx1AMRJZBWbQMj
MuhDQ8bF4htcNHmMImUASl99/h9pX9ZbqQ5s/YuQmIdXYI+Z505eUCfdDQbMPBh+/bc4+m6H7fhu
q3Ol83RaSu0qyuVyDWtFhV9PmyG/wzh14GB/73wUEnQskDesZHGunmgjYc4AWfpO2/ZHcl1el0/o
qO1BH2f6DMnDbb93/vntvAjFygCMhQuKv6IS0wFtuVMhvKqPRr3J6W9HFsGX3/3F5VciloRsFSXS
OO8MN4JedvHsFu9M+5l5weA+uKMOLmWJfwvqUacKcSE2Srpcy2soVJW+Bpid1+Ki8Z0rZUdCb2f8
Ov/NxO7xaT0u0DoDVnxHE2/aBggjBunDhDGQBAGG9b20ns/L+jpjj6ff+lMtP2Zlx6xjrdUmEKZO
e7pRA/JsBlh/vB6OzT47eE8KyN+HTXdUdsauuSchRr3P/wLZh+QctI3jQa1LmDZpAG1UBgN7wUbB
TjNe9epq0CWVTmEUWbkNF5Yxapg1sQlpemG+Y3Ob+Bi02k6Ndjivlcxj+OVVx4grDC/Crl28aaJH
qwgdTD3N6Z71YWnvS4I7NNlHqmw6eFHgzLngh0xnjYEz3IbcqMmeBy89eOzRihaZAKzx0kBDa6hu
JBmI5BsaXGwuo7lN4gxC+7HZUv2uqkfgP+709nWkWH8aP84bV/IR+bETdc7qTF3CS9EnGMoAs25X
3eeKI9FKZkouxIAQ2ZoHCjFq+QHWrKo7OqD+m7x9MgYTwDNk7weZWlyQifMqUZgBedF05XTXZfmo
1w/nLbf85HPewYWWoc4rlJIgYh4f2PRuTN/pMq3CyZcJZDeK7XSAAJd1z/Ok3Gte6ldachdjemyy
rQtS3IC+IEypLTtxogbXWjQXSBpXr9WUQDTAIJ4N2l+meXwB4KBjbpJj46nBjMWhUgNWHFMl94PY
/5HlO3geodG75GerIFpEPe2NDpdRqphBrn6oabJL6LzVZpD0NOnVXNqSmpDQV5BAgIITj2bQJZ9K
NObMZHm6nDhr3Nj1uCk00x8xm3/eX4RX0UoMd7DN3m28FDBsKA4OW+q6QTOSmwF8y9T4nXitxIyC
NhQuo1WXl9PKxsuPmBQN0ehNSXzyRu/sQ33V7GMAnR5wAx1T5muv6UE2HSD8fiu5nJp20xmDmkCu
1i1csFng9buuDBt19vXyJZPhWYut+tnM5l7wppXOra6gmR2Vzwpmh92XtgzndmvI7lZRBFvXkbkj
oYGnq1QL+CUDvU8Sh2N51897VFo2nuIDrsJnrfsNj1mLXH7S6iiYNK7qnKBW0OZ/qHuh9H9Y95Ql
EfiDjfC8c4q+2vLg1TCcbenonZ2KavqhY3m/BLNs6wCqjLzp7mU0lUDoD91YhjAnGAZHUX4ljnMS
WjpG1bcQVyNLccxDnui+4t65mDKavUuwSFT0d2/bEiVFL5K1VN5XkrxzQOuGT4iJJvCNALg2w8CK
re/PG1MUUNZyuMvOKJ0061BbCsrxLVMDNbnNJknuJbp8lpo5NonRUPuC6oT2SR/bNWJW6ZbXQxXd
4w6XXAIyEdz9VpRK5ZZdgyu7ii4xDLGpW9njTWgoE80S8FpZX7kXUOipSeHi8BpW5mvJawsOo1QG
8yM8uH+FoOh26tooThG3ZQhIzjS9zd0j8ZIDQRGWvbfKQ0q0Oxc4pOcdQGg6DISi3blQOvPrNgWG
DdyoxdfJprfGuzVlFGhCR179fe7TMLUAiPWStBHb3rseuUky9NLjUtlE03fqES4anejeYxYRHBmn
5rOTgYAwGbqgJ5r7saNQn/TdsU5kPS2xM/wVxDO99A7L9cyCILVCml+9eCVoXGWXsNhyn0K4OKci
l3EIXp+YwB+wouG7YDHun0giOZ6CwUoEOAsFbCz7O+DK4eSgF6xjsxCHZ7qzEj+6C9lHebSBZr6l
h+Il3rFjsZvC7ADo26NsAlgYy1eyueBaKG03uQZ0nJZtmjhPgoQC19ZiJJg9Bj6QfD/iBXPe5QX3
MMhcgJ9gAawBSzBcbM0LK02w34aJaxDGDqE53GH2sClDxXs+L0j0GsQEuwnzggjP+DLym01FYVPb
wySg1W/Mie6UfN5GWYyOx7zvzN9ol19bKGqlk32ZWrL+v0hPDBJh1hicf9g85I/DrI7FmGKaxuxr
QP3kerHRRpDT9FnZBThERagmNZMYV3A0lrVAA0s/GKCAhU/PYJFEboc5Y3itkxyKuL+MClQyehnt
iUwM5zi2VkxzCVT3ACOWjU59E9Rro2y77iseM1Dl1spwnjJn3hzHyy1s3dDr/Kbbej7Z3BZb1vlz
7GMwKrtt34erpvYtGQqWIC5jsQ9bFphxwFYnP0SqF30xRRoaf3nU5743v4+TJ8NHEwzkAnIIwO5o
waLvi4T/9GMNs9XatEcXzp7MWzpg8AvSugtXc4sjgPNROmDKLWpuzoWGPA645enPVM8xImYPmU9i
CzCQseQpKXJabF4sQEgL9RLfZK8mXaXMgN6D9WHVD1mchVkVw3snLD3LWMlEXrQWxl1OPVrcamVD
GIsZhqMUUOfqdmP5SjK9nw8FgpsdlkaXGK822JmPOUWNQozXwl8bUEZgHx9Pm5wQJdQm5VBPxNo2
uaf5LWt/d6x8PC9bEGRPvHhxtVVuXgx2bZOlTWBNt5oe6MNd197r2SVF6U8GHiGTxXlUPtTazFrI
ArD9ZdHbAL0FutDQbgDCdZsO3q7SB0kGI7gnT0zLqdcVU1+yDo1RZbYDrFk7elh1BphkN+fNKPbM
z0/IqTalqMsumEJBPLXXDhLyutgZIF9UXBqMMhAUkb9YloMVaJA7YUiHE5Z0c6PnDEr1bTuAkFgn
PibO2XNZYLVQNYtfJM+mXdkMgApteiopM4hMihFKF5uN2Ff3+HX5jmWk6JmCGVRw8frp3HS3VtfW
IbHA/jzPrJfIE5kW2+TgmMDJwPATd1PNXTTEZgZta4p1qP7Za499tNfiK9JJnEX0nMNy719RDpdi
zyU1AVSGkGcyK/I1awimMvlhdXaQ6dFL1jcHzNp+TJV+mIBTd96DhMK9hcHI1Q0st/NTD03dlVO9
dC8wjxUd8smgW1xcP0AZdkhrhjCf91aQWelD6XlHtZ6q7fkfIDqda+X5yxm0vwOmvXFr0vR2AFpF
bGk3StkE2YAFyBnIGYOl3J6XKfIl+BHUtQDw6vLPdTet3WpcZjB6/GergRI9aSQLJxl6i1C3lRwu
I0Brvx1SA3LcaAyvirAssHBf3yrZ1tUlkUAoChkOBrRdJM18sd1R+qw3LATzssqDmNBd7Ph1F3aN
trfMC1e2CykUtyTmsCGuEH5KO7IqYLMufcNejcm+nm0tUGqMgE20nK496mlhTqKrKh//HVcCa/gL
55aNg4mu3nJsVxeHUWMFk0zIzit6g0Dha/lerXfn3UOo3ErG8u8rGWlWGJE6QgZLnfduyC4iQgI8
SR+QwR+wJekbihP+u0jHAxSGhh6lhd3tU5EDHWt3XgaJR+1RUQIvfnXmQzs+UvQQpdUqUSBfC+Nu
p7LXo8RBfRpN3jRIhl9mmmK0fIHh+Zmj2BmNF8T656FvwMSgTIERFBQbsTF3ql+VkEFNF5GKNm+Z
1h3njmz70ZYEE8HqNuSAGBdbTjCkyxejZ2zEtfWSPelj79vGQ0zQid0mEzYVQj3+QN8LpTHFDS0q
WwYUGRXw88s0KY6DxS8Hp2qKfZAKZ11Fi1RxyYaSJ9V57u1j7NwXoIgr08fzPiOKYgArBiiCh8zU
48fCAZUQp60Cm2qJ/tADbaOn+ibBlmNTKN+5JVay+LEOlyWYh8pgVzP7lUxFQKOoCDAi+NTEZEOK
8qB3rPbVyrtx1fj5vJ6im9g1sF2J0W13mQc99R101oa2V3E9gkUWkfTeQ+KBCTrwmsZBUUlGfmTC
uLMxz1gTTTUIG4wPL97pXR7m6Utdbxj2Kc/rtfwprgOG8PmpF5dPNXMLVJllUHPQnvX8J8B/vvH3
0bvHeDA21bC2c2q3WO1it/Lw91uPPmjJ8K5TGUK3UAXAP6OcgIwQmNKnIiq1MbwSnbxgzMIcILFq
JaPB+Y+x7ouVPkV8YbSrVKrmGVJc56YkQXXJDtluuq1/mFv7wfZ/Vn+0TbQpN+3G3SmjLwPrXb7B
F+mYM0ZhH2hGyNJOFZyjbhhTFKMDRwXsP+gxWy8sZGuLovtmGWb+HyFcmtAMueE2y4y94T3VzoHm
oQ7GcByEgLIb+vENr1gJ405TyaKptkCmB04XxddQJDRl7y2hzRyA8oCkGLsK/L4FOj3E0RuUV6cY
Q3nAGyJBnD9paSvxb7EcID4gKKhLNf/029CxxWFdRudcNxl3Kt4Bmww7EaGmtbLynPALAercRKBF
0sg/BhQVcOathfDnqc2ms48pAbvIb6vKfLV4NKL7f/9ECHUAfDAwBfIF3Mibk8QoHLh8Nb10qLIq
siqcyHKfAr7wB0317NLchQB7/OlAido5JrIrQyaD+zoJWt9tkULGZG+99M6wrpFon7eT6AJcq8Gd
m0rtVbTBIGIcLpM0MNtD1YdmKwnTMkW4A2MVeJL2BqQ0Rgsa2QwcL9jE65rNeWVEF8+qrse/bx1F
98AYupzLetu5fuI9ZZg4zuyPwvtzXpJQoc9yqLOYdZ3eev2E1BqSqgigLHUUUHuXt5KET1jHW+uz
6LuSUmNvcapGmG0g850FzM6xxrWdaKFtZk+D1oWJ1+HDTVgsAizRDIqMoiTbPE+vm5rJfozMuFxG
n6t5W5hL0bQ/Kjfew3QHmhk/M33N8b2deoj2U1hs0if3xZW46P/yvP5be+Yv4cm0Wn1KYWzmgicI
67NkLrd5jZIQ6OqYafoIXjsAVIQJ/cZc4kmNjSsrJHjj9uYyQRqTK8beayANjhsgwE3AWNEezvuU
IEDi7YLHC65IrHXz78HBjRKjxOwTCH0THI6PEWTVIyBpx505HFNZbBFZFeJMGytpKEWjl3HqXDn4
gTw7xevdTZRrU0NaanUozJCgU7ATB/jEKbE3k9r66pTvz2sqOD0nornTk5tN1zY5NKXaVVpt8vq5
iCQiBN4KEZhYNZZmBRaFTrUr7Aqg+8tQRlrfpX2omJsUIMrDRWdICttCXXTNwr4LSmouP702TJlm
EQdmHOy9Ph2T8jkdJY8UoS4rEVw+nSt2nEUEIgqySfurGlCWCtvMbO8Nh/MfRnAbYNnuUxnOanMz
eiyr8GG6bEvJcareWIx1h/fzUgTPPB3RcUGQQ2Na4x+yOVWGFgj4uHNyXwMTQ1D8NDb9pe5Hssix
3F5c6gkMMjyaTQekkzrPdZKhOZ2XyeLbV9Mxvp+uCQAHlUN8oJDWyzqugkx+Le3LkGjpVWqiqOjt
XCa79LK6TLbkyr1Ut/Fu3lm7Zte9njekUCAW2sFgv3C58Js8TlY0yexAPc8C2j76j90oOUYi78YH
+v8SvkwuZDrxmNZDgqrcDuzSbQ9URmApqjegXfUpg8tyXGV2xmiAjOluDqfrHHggv5rNtI1ekjdl
+43nlg7cOwAoIfgtiEOngQFof/owL63pmKoMg4teHiALlgH6iw7SSgpfjnaq3lCrEfl7b/7ozIDq
F0X60s27899fdGOspXCWMyMKjnQCXVIP3ESmX7KLPN0q6YtnXBfz3XlhIldY8CtQaMaurMWfJbcH
gASgizDZPTU6Sl6gexznKtk4WDKVpIsiv0YlHTM5kIQhTE4vpceDB0X1pX83hu3cXUyqbKZEZDp0
7fCsB80Y6Gg5N7DcZKA6oImDpDaQxLGgnMqdjopWWnp3ZvLuGjJ2DFEUdwG6uKzto//Cd9A7JMBj
vDy1ahBtd0MNZsp7K49B3aL4xJJgBMiELYFxnTkamDnKtSUTLjYloN4mdmzndDtpm16G7CuK5mu9
uNx+mdFywVKJC5Bdq8BBbvXSj9INpWEbdVgDuFWQiv+7K65FchdiM2bDNHTIizEQecwK70cHuADD
TGSNdJGTwEdQnAcpAuaAOScZZjxRYgWnmGGQVM+ea+fZw1yuc9AI8M8lCbbYjn+F8UWasqNT6egQ
VsXJfswLLDb3e6+LDsQsfMWZf+s26wHcr8pWsUSxaqUlD7qQqOlop8u4f2m5fl8/sVj3ZwL6eVnf
4SsDARBH15I4r+wjbLgPi4qjXv1MNLPx1dYKSrCCOBXbUNUIUzW5Ye6rCpa60n3CXbpLW93v7PFG
rx5jZqLVtPC5D+E3HEpDugi4V9QnvkzLGUpuVA7OJrjb922LgE26P/XcSOK18FSi/upaGIGAO3Fx
TWsxlQwGNNQM1Mc2euiMm6bYzb/i6eUb6ujIRTQTte0v6+ujVw9KPSN+Zin4sPAs9Bys+cpmH4Ta
IOkAu/aC6s2ncXXe0qQ2IUW1szv8liDL0/sIME00L4+dJrsURFNXC2vNX3mc98zlPCOUIQ3G4xbk
reqvOXkrGQ3U3tyiG3Q1a9NjpD45bRPYeS1JJYWHZCWci3IZU4Yc9C8IqGp+4VoPVI0esmTeOrDs
Nz7eShIX3CpDmzXDhVnLDITeuyl962WrMEJlvGWNGSArBhAgTm+Hio2D2RZQhiS/GiN0iy1pAXoh
w/ASf7FPOXwWFOO46yNmugGUu9G28aZNfTR0bq1ok2+Uy0o28yrKUHCf/49afEu6ygi1GiA3B2qL
3awKiOPL3tJ3QsVKCOeFXgdCb9Isj7HxoR73eXufxodveMBKBOdrSpnHLsHaTaBZUKDcTnoCXLdv
3KELLex/UDsqEDtOfSCmC114CSFlfUmdTVNfJs7mvB7CEgM6awh4C+Q0AI1PZZAKXQeHqUiy3I9+
eowTx2dYvUrM6x5xiYH1J31wgbd5XuxyQPhH31rqErdWuQ8euJPnJJCKLn7ZqYGN7YjzEgTnBwph
0APj4Sqa3IsjriTUmB5ALEAcN5n+lBl4fBEjfu+ZhZkaEISdFyYIsxgUNDX0AjS8W/i8cZzs2e5a
xANF+wVsgtCesoNSTKELIhQj/TgvTHCEToTpp5o5LAZt9QhhND/2rEGu44+jpD0otN5KIc6982qe
DW1AaWbGJNKsP+n5fYb98kRG6CdIqE504QIpqFXVtsJ/AdHZE9b3t06HyTivDhvXu5p64ykei40t
ne+WmZBzDnvWvWFctp4U9FhtzHPQEnDukhAh8PET3biT5bp9rFUNdIsBTULd2h872fCWTA/uGPUY
LWR5DD1SZlxgNwfbRR4UySXXnSDHPtFk+ffVWUoKD2nvshsBtC+7u3S7LWv05Tz5VkeD8td5/xbb
DWi1QCTEM4y/+TqqUctrEb0BVxsa7UVNZDWn/1rpXPiBQn9F8JdeXiltwRSIsLbGHquloCRlfnGh
PF2rN+NrfIl520eMv1xVu2iTNX72Tv9ksh8hunlPfgSXaVpt4y4rIKgMJX4/giDqkoHiDItOoF4B
SkCvBeiM2jKx4lD1qToXPRJvUDqthNS8tvzWuKP0tWKXQ8L8mEmCiORDOlwQMRjJ2nopu9p2Beb6
navIshdx+PhUZvkFK8csFcAstN4iAQ9adwS37WZMdzTDdF0F2pcdeMHP+6bMelzgIOgisplCIIgu
sGk6z7dkzIKehKPxdl6S+Gh/qsZFj7HwaENVSALpy9Sjqqf5hSarhi6tkXPngIsftVm0XU+WbGzC
CG9ok5emeOuw1zqob0UaTro/yJDcZE7BxRJA8GHy3oRehvbcR2/SUqXMblzOpNUDeI0Y/n7nJT+V
adwDBfGlq6zt+c8jypvWp9fluk6dXSXDvDh3FZtYStwCua2NgU8LMO/kyi7CQj9aMpg9UbPxRCgX
MkhjM9rbCMRwdPdANmrla/vighwQP0w9qG+UR8SQogvPKyvMBgBVDvR8CxPJX2vYyHwiHWLdMQ4J
VQ8G6mGO8uFgaei8JKF3/JX0pZbdaESlfQ9JU4ONy6b0q/Y752olgTNh6Th9ry53WQPMdWf4sOIt
SDXPayG8L1cy+Bjr1m3aGPANK3+1vYc5vsZkAMuBm29gzFkiTBiSFsIiB6P4lsf3CDVldGqso+MM
63eGhm6NG7L2sic3lbI7r5bwaK0kcSFJ9dK+z8wlWrT3qhVa6saTkRiKPXwlg4tIRqyTch6hzagg
YRo2itFtCn2jVZ1fa0HZjD7FspqBacfnjL6WQzD2kpMtdsFPe3IBCtCmyK07aNmWv2zjAytU560o
vLNWGnIBas69OaJs0bB4jsd7UHO3ym3U4+CGtAV7XCWbu5c4iMdFKmsuIrNIoFAMcElHDaI5GGNg
GSbBIGtFyURxh8seG33utcUXUZ9Ulu/1g0w/huxoydpqMkncETOwRzc67SJpVDCnfEGUJNBa32Yf
TDbbIIx+gPvHuDKwdVFnPk0y6nkCOPZSIVHdF6UDnZ393lm3rWwaW3i6VmL406WTvI2XguDs/MS2
1TBe2pGkfC107ZUI7nB17qD1zvJyHN2HpPszmYfzri1TgTs6VlrbgDSHpfQCBFJZHKr9zvhngnZw
4aEV+fdzcOdnMmt3HBY76YMNwkoKoIydEf/4P2nC3+60adIOdQK8S3EPpfpmVizfITJcSYm9+LJB
Mxip2S7VUs15Ssw3Eu9yGSjeV5rWU3O53EEBgn+dZ4smjuZ7e4C+Wjdv+i14nW616zpMXwAwGuad
b4bt5VPc+UXt1xeKJKQKD+vnJ3O5h0DtYgDYXXI+ACsH1vBMwAnflJcZudSwaXz+ywnD60rWcgZW
TwKF6Enm1JAVVz8jfQrnOn9WUyPsR3XTeV5Y13Rr2fT1vFSpmbkgkURloeF6RNq51S41LBr78xbc
XH8oGI1D+zDvysvootkUz+r2Ln5vj8/n5QszjpXWXPDoOs3O5+XNHI9vZvWkgCZhaOxtrmnoY9qu
X2QZkRh6+ZNf3g4rkVwwKZMhGt0lyekqECglvhdtgBfoK7IdQ9kh4YKKYxeNxhbV9OnggphyfJFS
ushEcCGla2ZTxZ0P//S2Drsv8nfpZsF/AOJnzMXfwhPA+UpvhhrpJfjid9o98TGldosktJnD+Mra
FVpQvejb6D59sV9Uf9zr133ghU/GjoZUVgWQaMx3uerCVaY+/u/jPeb9rdfem0Ry2YhFYGFj6abj
7cD5R5cbY60uJ2Kaez9J91n0hGXx824vDiyfMjjf6G09YpoLGSSfngjtfMLMbcYiv6rK18KUzaUI
TxkGUgCxCAB81KdOY0vdgBmPGkg6HGwRAbnS9/rt0JCwro5JelBlbQxxhQjzFSamo7FzxW/5ULto
KaMTKr337TMGpOEi5BJ7dZZPb83rVtb7FZ7olTjuqmgiLN1PDtQj6qs5Hd36kJQBdQ/nv5kIcgo8
Yp9acbcB8DAKdyyhlbJ376aNekWORhnmL9Vb42uHdJces1sriDbnxQrdcSWVuxesLEejrYDUzrjE
PKPKXhJFotkSJr4ccSztaWgAANCdf4mNTa7bNEZTI8cOrbrXMnB4U19nYRvvTIf5c/byDZ1WArmo
3/S6khkKdMrdSb+0kRIHUW+hH6lOMgAtQeoI3H30qhcQbNCzcCFSi6jSGFpLg35gg6+mdrvrqrL9
90FNTNZ+WpCLGbNbZSmbMXXYe9ndXCQBiZ2LnElWnoV+vpLCRQ0dAaKNe0ix851rgHnhlqrXlmzb
RYQDe6IMZ7LOBgMM85YRyjkOsbydq41vJ9d1tWHlMwgoXXKB3TkSXQzt/ZQC3GjrfevF7iyLlsAq
XlCxTwPWaAISe7SXNhv6Xwa7tKY3WxaDhV6/ksFZ08DcjWmh07FUBRIjpPTd6X5280aLftXmppZt
5ws/3kocZ9VWiTu1iaCSaf6wpg9Nf7S9C2l5T+DuBvoDWOF0TDT2eLxgd8qtsli+XTuxYKjfk0ji
g8JwtBLAWW00E5NUDgQ03S6jR4D7SakTRbcVilBAO14uSBzd04+PRXwlcWOEc2Mqi/sq6Y6eheGy
uU+tY4dduetYBWmQbrZ0fz4siT4RpkVdTCJiIQCc8qeCdVYwyysYwpJ97zh3mHVk+kUmq9OILGiA
FcQAWAmmhvnBL3BdKlWdGMvx0sMIrC2xNYOE3tidV0bgCZimxAY23AHFNb6J0SIcKsS18kDFijtA
2iLVB6KnjLHti5RlzBFETgt+FgZ5+Tkd1wC7gDfRYkmWAlDcXLPYvPtHRf4TgeVcmAosW7wieqk2
iYmNOOD8x4eqHdEQH6qP8zK+fHnIWKokDmiXIYhfDo4TgKgBG78Aidi7y+4q57UBx4T6z2i0ixhM
aYKLAavIwAA9dbC4T7PRsxtYy7woa++Kmk6IwS1JcvnFwTgp3BH1xmE0NAIpTYUJMNIAJsr8RQt6
+w2bAZhiQQICQy1fXO+IlXrlADGx/YMAVjuP/LoNpZNgX5PJRZ2/cnQe4K6yu9JKR8jJizZU6t3M
3kBgPie6n9hAsPeuywav/yCX7St8CUOcXC5p1msvj4dokWt2G7QAg2Lw/DR3NwMzfdO4Vwsl+GeL
Yi1eszC/h0lxLOucukfBIgJGQsD1WR6QtVnpk270I+M5kjU4Be5+Img51atag42io2ZMENQaOX1w
iKEfAMdRXkxN9ZYBQEGil8CSHji5QdduOZgK4oGMegXzQJqBINFW2TMgSsIu7nsf/S0/VYsrgzp+
hCbQv9sSCJwWdkDQjjf5ea3M0bDjn/ZFYDAbm06DPyShVwAQqv7X1A9UyXDKBc0AoRbQCae2JMPY
1K6D0GEp3tGlReLbGvNLw5ENDIs+GggesWyC693EPXUqyJvUahgzaDSBqIqAOsG7MwBG1xgSywnC
B7ZZPuVwzpGoimkPZEAsjJwd0eJAd2iYtfP2/Af67/eevDoWw63kcLctixLQUFPoE81FmGUgRB63
rbMBU19lH0GFw7CrXithi6Z4P18QQ9LkF6qJpiQ8xLFxr3D5WIG9+GVUqAg8lEk1BfTFk7nR9PL+
vJpLSP+i5acYviAbmb2WKznExEkSmNHbaNQPplqGna7ty0rmjEJpy0WMHT8Q8PDwfYTVTBldsNx7
cAu1Ki9U852Q3/HQhkku2+8W3P3ALcBW2sKVZZq8Q2pKq9btANUMUtwq1Lh06p/njSf8RisJnCvW
6tTE1IMEJx3A3zj4s9bdA/RJ4opCRcCVhWl8D5+K39foSDHRAcCHQevGd6rDHgwiG1hYDucXN/AA
zAlmRd0D8M3p4S0J/jctLTg7i+6jcsYy7aND59CsfPehKDYAWHPMK+e3CoiZgnaSXFAUOoDZh031
JcXR+XpMYbZ1ZE2ABUndm9RuMF76QfpNpM6S0CEK9MYC2As1XQC9cEe6seio6USDHMO5wqM4ZKXt
R6Ad87x8N7iaT6jsKvtalUEYAeAhRtFhWAfAhKeWzUF+WIymWWDF1HgBs9XBBnjwm5MbF1VnXRV9
awezmTzajXNPRjb6VpZoh8Yc1WNE64NlNsa26mrqx5rxdN57vzww8cuARYCUEvUHkC1x37ypLDCq
TBE4B0bNN9oAS01xvQW+TWQt/KCPfSLxY9FnBtaC4SwRDdsQfHoJJDBiN3ERFHrsR/07aPKKag5I
JvnMQsVWcrgE062dRHFLhQbR8NSx26E4qBYK3Na+8q60aluN37hisayF6fzl9KAse/qJCZxXicYE
LwAwipkjDRQgibSNJlFLFG3WYhbzrrIis+vSVgNGN4Z6b0en9DuUP1zv8bxTiI7I8tSw8c5YCG+4
b+SSllKvJwU4p6+j5Io22DB39p667YpNIuNYEGq0EsZ9qERtypbmKaKOqfp1faGTXYu1tPMaie6c
tUbcAczauG0VxFCMvmwVpw8KtG6S8rIjT/rwHQf/1IfHUAY1lTrmMUTF2mvl7ll21+iPtQwZXHiM
VlK4xN/2xgxMN5DiuQevepmqm0Hxh1ESk4WHCC9N+AFSY5RdOW+L8yElFDl4bIBAqv+tgjIa0pwW
s0MK2WqGGriTLD8QOcQyvu4BAQvZKg9jRtJSp40Dh0BytfHy2k8bDGTJVkC+YuAuMdmBFANNB4zF
cRbM8tIda6DdBXW9UDQa/mibvj00mPlm6UEvo601YkFLqXvfSrNAKz6oVVyh6LgdUBQe6tGvrT9W
LZtUEJkc7xhH9yxkK7rFxRFc/NGYJqgkFJ0TogqMmP8nq9pdqT0Vc6CUVxUNz58Nkb0dyzBRUPI8
cHhxH7lylA67UjlOe03Tfa3mZpAZCbsqjVyG/i8UBbvj2ehh+5hPYkxElqjwoFzZzFfeFMHU6qPt
jA/nNfo66AQZDqSgggWOR7ywTv0WlS2bqstzfC6sHThzn4aOXLXD7yn6ZYzjwU26xLd6NbDM8UEj
bGMBaihUdBUwkb0mqXT813zk06q1P3MJYrfw3oOqqAgUS3ee+swaqn3Uki7dDJYzPZjoskVbIFQU
lo8JmZ6GleYNP+GZYzh5WoyGmDvkSoCUQCvvXdD4PLNeI6mvRK3nhLXSIKZNyVheeE3pvNNp9u4H
u8krFBw09yGNUu+O2Zh2HmjUvtb4K6mfghvzR16DgKFLyjjbxoo5dL4OmCx0E7usGu6aEQW1EJ+o
xUZwWgOJQzfUbDsmzCg24zia7dZpcxsb0LMRto1T3VZRPQOXPs2b3O+rzgkcZlXbGjPsNO7Qwm7N
ssh9lvSV50/1WF97TafNvm2z4pcCRPgfk5p1xCdOrRIfc594VTFzRkrd1nEfmGml28dscIxQd2L1
YawHll715mTfagn12AZDZSOIvpie32Bpvw/1yohtPzHRhjBzICShja5GzyBbZ85VQvFcxOyA4dxo
DW0OSdw4W5YOyA4iFwy+27p1qQrtU+dpTGtMbvT9kO+0piu31HSrYpt6XVsGOjHHiyFu2c9ITdI+
GJlSATxPr3LJERVF+7ULcf7czOMMRFzEYYpR7Da67qN7B7UlN5Nc/F8Hb3FwPGwWY8MdZQLgRpwe
nDZVzURb6pgTuynKPTaiUnU71U/YcPar9CJyDoayP39YRTFhLZLLaJg7tE6hoPDSJDSo9DpBFaS6
i6v59bwcoQ2xraQCxA4gc3wO7rX1PBQ55HSs2Y+JuSvr9Ck17PuqHyWfS2zGT1n//fsqS2NTAb6G
peI823vNfVenu84kweT+NKvNPG/aDOznMngxwSMD9Su8dTGCvdwb/MBTpvZxQ1qgAuXeVVzfluNV
wz7i5Ce40FNrO+HAkkeccx+tUx0Tn6UekuxHl7+fN/PX++v0V+inHjRqjRt1CX7FAJ4h7Ig2UxYW
KguiJByrl4QEpJW8W786ECSiEwLU2mVLnde7sP4faV+25DaubPtFjOBM4hWcJJWqVJPLVX5h2GWb
IzjPX38Wfe7ZLUG8QrT3S0dHuNupBJKZiRzWQlszibsCAMOGU9WSryf2fgxFYjZqvJCDuAzAWtNU
8S+XmoXjYFb5UiLlGs0XnYBdAewSuy4mB1NLQAunZqMTa3jkdUmzT0rAPQLgwRaY1nUii6YTwhrK
a4AoRWnq8kcsdkaqZC34Jm17j8wlDkJm9243Y/2DLDOKvkasCrzC1gGDPlsBrzkkXkEJVQOpSCLn
QM02geXcsLx1onoMvb5Sft02no0PZz1jcwUbQEYGVS/VC5UpZ0oG9Vj9lpBfWTxTrYHNSB8S+z7M
D+jEz4to0WVLv3Oh+qVQmYV51Ogw2clYdqlivndx75eNkHXzaiEEaEwo3wAFEt0I6wopSV5xh0vs
HQOtBEtx7KEhrwwJNDvZgJJvPNbeM9Cn3j7Ra6+3ygSZ1HqkiPJclguouZ70DT6Olv1q2gzoHg9h
ONNCEtzc5hmeyeE++5CQcs4t6Na0hzL/0TFPGZ9uq7Jew2UedakKZxtNSnpDYVCla54WuaQTsDZu
SxAdFmcIttpa4AaHEhloQRGT9lliP1lYd1d70XTqpps8O6/1PM8iBKvsFD0jKFPYJ8n6KbUmXSas
foQ0VI6jEtK2U/9Cu7VjjT1koJ0BMelSJNHqfhpt1LLVTgdS3GlOHooh8TXRVOyWKZzJ4ff/xrjV
ZjmGnFgp7kBoAqzL3F1Aknj7skRieMue8kHvZYjpMRVJRtuLWeNWTDQ1c43OhK8WnsgygfG+7opz
ckZsfySyjfpulYwLukJjqPsqFrtmsA13GrvPgGvjV3YtPSRyMnhaMxff7JENd2q7IjaPzfyvp3Dx
i7B5jQ8aVVqgQXC2IxUAoyASK9EV0IZ3eV7GBnjbigWkula3v5fm3J6MJBo7R0JTAUkc/K33F4d/
dijc525pjY6XCg7FDoeXMlR+tpbuWqXgHbf1kZwfPffFK0W7VHOIK7bGrwSTsEqpOGH9tGgPMagM
7ex9Wv5GLxs1Lzy91/yNkxhVSVbFKqrsSWKHflrLxqHUhgxd3FwE57HlzgCFgpEvDbEc+fbl5whM
1i4qV1F9rx2bsHxMCtO5fUub4RR9v9WAgQsP9plLGXGYpd0io9VSAzknajCsslPlXTf4WPxRyKNq
xrTrBaOpW050HVBBJQH5AhBlLmVKEgEI0oT6ujGBSkjpnHyZ90zXPbPoBLd1XafEtCg6BYa2wkoR
PhmyMlI3S6IW6J0yukjuMkRUMT8a9b4YD0Xz5fZpbip2Jo0rVFps7BbGIC1G5doGR4rcoYbY0lI0
3LvpchCqkcwTJJqmwXlqaWkANbrqNRsyYA46XyPMTfqWdq3kpJbijvNXMubOXE/3YW75YToLLGdL
V/wAVLIBibxaz+UlMlZWILpBJIzx0A/ZZ2/HLpNrjOEmgjvc+sZttL91JJgGBgs4c0kW0y5YIq2T
M6fBHv0Vkx2sLPZRS/fjlFDLagRxcMtqVr5GADEjTKErc6mbbUaT0uYJ0FHs7wuGfqVH1uq0xdSx
NblRK9q63MjYcZB4l6wXivYdd5QqyMAZlpxQLejt+q6edRtYpk2MfWo9TTwNVZCg6+w2FGi54V6w
sqihkGiABBHZ5qWW5jSUU7m+RozUCKTF9qtENDKxKQJ6aSj9gDOEB40aTJbN1mzh81uifa2iRIQW
7r/+5hQNM0ggllkDMN+SlPu5xly/geDL2E6tI+B+HptEpSQWjTBvWDwgOdD8BCoVRtCvzqtM80yN
THj+dERpKHJLcjDKp0jEsbL5jLRMPOBAT7ZBS2gkAwwww6mVRUg1bcT4wktN6FR8M+ZTkp0q/WSa
wVJ3/u2jXM2aT58xqLpaPJyyzN+WYlu9Ho1QsJO+SzrwGFG1KiLBW3yj8qogtwS4JJqK4HHmx2jM
JmSqwfBxWWpMGzA5lY9T+mQy1DqD2NzJ7VFV/SXRnRGZp/KBKtttLa+vEa9j1K4MdFJtFEI4s2d5
Z5MsZJ0TZr/N2SPJq9ke8khwlteWDykr6CicFioufAZmWK1N4jlFbItiMHJVZuTqc2IKXOOmLmdS
1j8/eyMkE8FiaZ51QI+yXdbbASICCyXHYJlAn2uXuOqjK6A2REaCQZNLSWXOEoyZQJJpYfZXdaTe
Cdn3rnMicgLApuCORNK4QLrofYxMO++cqenutHBoaV21qPkC0NsHb9hMzREgdwxPSoFP3D7Qf9Tk
XDH2qy2NRFCzmV8qhk5/T2ixBDmK47et8DqoaRgOXkupmOknV6OaujX0XZEUGMezQ2p2lgcicDqr
kpcpM5WX1mU2cUZNBCu9dbBAzl5JBsF6CKbYy2usEz3KUNDuUOIEfxKgJ18iZR+xH3E10ya1BEpu
ZJerlv+IW7+SM/sEZZs6yAPEAWzKy4wHC4uppbwLtUdj/JIkPkOfNfsL2zmXyQXvocImT55DZtT9
Ya0u0G2YQAsQebL1ZIvwCjec9aoiaDvW+QgTbuVSxWkChrNtgFaUJF8M2dG6oJX2WRHRVDsqKnOA
hjnZrhWJtoX+JFiX3vpSMP/tj3VoShUED2FxlJtvKd511Zdaah1Qrbo2YPCZJu3nDlA2ZhVgXtct
jT4YmBa0MVansDsVVqkrF5pvSrrg4q8jyeVv47xFV7dRoUmwbsBlUzV8Lsz3dBLIuM6aIENZ4xR6
z8jtORlN05ghXtJ4wsZdg0EU7Ay28YgJSTPvvbkvHpCUiHC5ruE5UZw7F8o5poFZizxFwAiYrfJL
Oo2BFfduVYw0ScDCjuryoIfAU/+o5OQuNX5r2XKvK19yGUvy1uAWxuzq2oK3XBHcdifbZnh2Gpzj
ks2onwYZp6EBkqyVvqr9bhiCfP4E5x8tRi+q7i12GPr9bbmbF419JFDBAbAXtCWX1l+Auy9OgQ6B
blCxM6xup9pABy0qkXrXhdH13DH2Be8Obi+D81vI8BgQNvFRD82MeZ0cE+6D11mWY4AlQ9HVVz0u
3cHKnuYlFsjeiuTnojkfpo/Y7iCrD+vN4ZDU9V4zRMFg+xT/0Y7zIcWoZn2V4fJINwHbS4cLQTNN
F/WZt13G2SlyLgOpnaymM1SpG9q52a4N+t/JTnLYsdkVu8J2HtUXm5KR5k6/m5//xlT+UZIzlapA
YSwPoWSSYSWPpF5utt44M0F+uRlYz3TkvlArbHurXQOrneyNxbfLZ4LQkx3BcNDIuz4TlJxFV8d/
dx3RmnI90lxx2/HeNI/m9PP2wQkM0OQARNI0HEmlIBmSytdJOwmTyM2/f51Hk/EP+3oUotWRrALH
GZsJp67BS2N3+/dv5hw6uKDAWQdASH4rxWRDaeUtfEQnZ8cxM6mmpC9G9Wrq1a4x87than/clria
0lVoPJPI2UDNTLkm6GCC3Hlvls4sPdbSzih/hp3A2DZv/0wQd/sjkaMMq7TA8LZPPXCa9R4r0CJm
oE1tMDAItHcUssBRduljs3GRUl2r4YBGhDeWT3vQjZQ0llHYrR1U7wT3tZUDgzFOx9w6ZvSvOvx6
X4ZhyZpVqV2rf7XBpUP87t/vpcCjA/YUqS8GetE5vNRKKkMW2SaOLkLtv8GGSIo5LiDmO0q0K0B+
KZX+XxjFPwJ5BIC4K6uEjRBYl4GtPjRg2Cp/yfarYu7/O0FcOyCS7Dqa6lUzYCiZnTsDwTD7oSoO
WQSF1D9vVd7QNRgF2s34ePE0uTxEZs1RNMcdUj4MKzrywTyYzuSbM012CR1otjfuR/8hPXw8hi5x
+veX9q538zsjqP2C4sgd7LYLPolrKA6kSGe/iZ9urDBV1WhmC7bk07vkRQdt192VT/lXwDneLQ/p
12S/eE+ZTI3H+i4CGS6Sc0FmuFFiwE/AUBcI5BUQH/ItzQwbYxrGU1tnxrLCQQsmdx0toIPTeSmI
6zWqBrGATeCaQHBV+0ymenkVcx4C8cOGzB/R4gBL8qv8OD/K77X7geaEOzsKbdz4oN/h1HeGwOI2
BjsuhXPp0Ui0lJBigMKHcoe5FS+cnSyQnNEfH40Az9hj/gCMPNE5r+Z1ZX5nOnOpUYTnbVhlECvt
Frf2DAqqAUzJO+3nsX7VTzaVXPPecmVXDWqBk1K3otb5eXM5U4cBMXnWcN7aSfEX+madJv/Hs0l7
33SVg/won4ijBbo70+zrS+8jQxehkG8+Bs5/ApdODUXXjGaInwBmBQUm1nnPC518yfnz6RU+e68C
66B5QmCKzXNfV1VRqrOA7cFd9zTocxsNOHeLAiXSaT0gmNLhXfMBceeDvfIuRf+eprXD/NAR4lRs
nvyZdP7W25zUGDhsnVDFMMngqWQWVGG2JKDyju8Jyx7YheD0q6Q8gTlP2NnPU2cBRnWqCoLBZiqM
6Vk82HF82DDnzEcp8jFNZIhogXrh1js46e4HLOfus3ir6K9oH73ONN73Tv5mi57uWwH2XDZnN3qr
aIsSQjbJBiAGOVHhxigdYBvgdiD6/ygJC1nJkK+Jt9ZR5axeIEjr6fJJaOsYJ/Y9opljPOXUaBzQ
FjvlBwokI50DoVfayo4ATfkf8ZyhgIkvYea0nvFMjc/pPbtPgeoLkCSMfVHbyb5reGiw00+B1ltv
ReyOQGMdlWxACFx64rQb0rAesalClDcrRxP4l2kdh+w1U99Sw42zw6ALDnoz5p2L5BJOrJ6OMfbT
W6dJaPY07BRqnYBBelfts91ogCGaKg9GhgCEre+X6S31gDYQf9FFY0obfsHA2xgb4KjR4qnMZR5h
A7qJqQbpy2R+KdH8Z2gVBKgpgvwPrCUYIhLovXHBqGyv+AbYa8cKNSdPVWe7MJW6ceSaDcFEckb1
MB3wEALH0u1b3XAJWMda4QxQaDMMfuEkT6pk0GXwVqAp79vV/B1LFIJsalObMxHcJRbJgFQbsNCO
0ta0KzHJMZ6GObitx8a3j+UcFdMZK0M51ugvjdOs+1RLKghZNJRCo8zroQ6Y5MKP23K2Sq8QhMKY
hTeDcrUlEClMa6W+a0D1fpiQHgLletABB0gjCUBGezu/r+KX2zK37sjG9JCuYQodqyCcbpGWVmk2
9A0WEJlfhNU+txqBGWzVuaDWPzLUy/NbjNgs8gwysqpxGCBQtQZtsop2mt907jLTaHHjzo+jf728
paEdjEUn9P7AM3AVkkhRJcQe1wEJjMf9SqaXsv99+/g2TQNsE2hy46O6qs3LUzkX8zA0QHR7rYkC
mFUg/KaIsG+35WzZOWYv/iOHc8txkRiMdZADMp9Me9D7B4xg3BaxMZ+A4zLQ47MQxRHB199wVviX
rCSfQnm1PlY+LWmIfYasfGsWrXeAKxHt5mhZgkauimOpxPuGaB9knHO3WCL2fPun/KGx5JJU/BRM
QmEUCkOOfMtD0QstVLKpcYZ8inKKjYj2bSzj6NHKp+pz1otJRTe3shgFE2PmDm1hP8RZbCJoSlmN
Zee02OEvL4MCRB05rZGXHCe7Be1DQ8wI6AbL8hiRqKWJVE1BUnb1sYqj7othymZD87EaZSpHRvJY
TLrxM8J47tduVru9PM0WJlhHpXIBRtM/JWGmwIAbOqkTCEA6NT2V/VqyCqvZpmqNQTzQQJW/x1jC
o8m2VdmL0F19VIoaL+da6dWD2ve2CGfwD7cVd34A+8Bcm70yKGJD9fIqR6lbZhsbJE5hSsDH/4Ij
9sAp5C9k2bVYhtVmYDilyY/I+C3X3QugsGispl8RMLBLmdOYxbRovqFzTvV23FWlgm7a8K+34DUM
ZGG2HeVh2Bvfbc2BBybXBu5Y7ZI7rJ7QspwOk/X1tilthNcLKesHfGbUyWIXvSFDCmmr8QEQQk1M
YzvTMFVnJsteLtrsOQMNX2RhWxYMQo+3xW/4B4KBAMR31EtUmNyleAAlAWdCgtvrUpmW84Ad0hfN
9uZWIGfNj/gLP5fDZd9SaGvzxBDVbWzVWYtfkgxI+249vgyD/RcZxJ+lZ9SBsGbMN+NVWS8jjE4i
g0DlNFeaQJaKYxhFfxHaYb5YfAAGCz4KLiXEnBkzq3RpnLi3TpU8YG0qx36XHguKH1tRl6z4GUAI
wYwBSg+Xd7TUyjhYbPXhZDY90ufouM1m7dbWUL80ERLhBSN9jporIzXtFhvzfRG9/nd2wvl3kFbl
Q5c1OFOW0B4Ir1jGz5lXi9YdNu0RpEUgxzLhtHUu3PcR6TS1hZ1oXeyWhdsY95VuY6BP8NTfskfM
UCjIlpBr4j1xeaZxOFV5un52TYnyp/aSgkoeTMXDCBq+2f/3Z3cui//Gwhhv6xmygIJCmsCIu3s5
OuaWCKtw6+wU9MvwQEH5ExhKlzqlAyLWAn4k0IupQGFU8RQwpFb5Tcw+potpFF9u67WRmoHBE81S
xAUEHh4TrJiyZGFrECQswljB+MxGUeFvI624ELGqfOYdh06vyUwQJ0ZMsqWa4hMFEDlD+xeuHnuh
WOVBFqZrfAIdJbZSzuunrDc/GuxPTeFLKlpV2AB1wV98JoQzAxbFRpuuZlBbf/pIMnBcsvdC3ivK
Fy0PDHvCLIozdg89CYjINtZ3Bu9/V7pAW8ZaNabmONtYYikvshwaLmZLLX0H6l0gxj9kKO7GbjuI
AHm2ohoghjDIiVoIIjwX39lQS93crCZfjfsw1QNlmr5hRuSujIbjikghL/re0Ma3f2+RmOXUgR4H
lhW4yktzqcJIyswWWqYTsCzV8kEz/uJBt45p/0cE5wixmc40czUVQ06eBpk9p/GI1avFva3JluHj
tgDoty7RGPz4P2pxGZhICrwbG+KCgtFXq2VP2CwQY23ZBV50yG7WJbarUe3aQoVZ1cvG6WOlLmlO
cGG0CY3RlVnWGP4QG6ZvD/X0Akje4aHK88zN1TrEfyThR1IsH3QzteS4VWk6dbVFsedYurLRSDNW
K9Ps0QDH572Egq43lnl4UrsUvEShLE/HcLCWg56G7Ou0qGlEaxLWX7uQMM+OsXEDkOsuOY5tszwR
faxe25Qsh2HQYnfoqsUGYIoJIKly6fC/alWVAm7T1JhBIxRrPjVQ/A5eqZblTioU4kZTHD7ao1oj
TqrW6Of6hBnVSh8CrZ4IGPFaG+3qOH4EgHviy0odguwt3GelpO4tyfCUatGAGGLN/jJWBGN3ZD4B
+2oJdEPSjwb2nRoa533JPK3I5CdtMgvg7E66tpuXdnmbG1NhYHVLq0dtQb+f5lPchXROi9yzjXh4
nfJJCfqaZR9SlCjO3CcmZqiQNokGdDezCVtHQgFHB2oR/kGtEvBk5RYyvnVM9JiEdfXQj023B5W7
/oZRvTClTdFPbiVN9gOAmNOCTuk8CJKnrViFHZL11Y13PRDdLr/UepjTGvDccOyoKQ3976bMsEPo
TSJmAZEczuk2ZcEqzULeoqi5T8z6KBvhG5DqDiNZRCPXIlmc94lYPbdYRoNrIOEPE+8oGmGIqG1y
m46l9XzbQWwF3/Nr5BTL0cCrRgPXCEWOGOx9zoo+uC1iy4mDugllP3S7gOHGvbdHvBlbHeVejBMq
ztLHqC1VER4nlS/l5Y9SLp0wtfeVKeoVb+VmK0AGYDgwua7y8z+EjNKgrTlgoRyB/FFKEVVR20zz
HfqA9LaOW3d2Lourz7E+nZg14BgrEAxg3z5nvgSW4C6vm+eWSNp/afZc9Jg1hdQteplIBcHXG9HG
zLxKfQ0xl39br627O/++uLsr1TnLex2CMrCeW/3kDVhokMnboqG1k2SPrKno3IowVK5PEzika/sI
LPJA2uCn2eXEwhZqiR7RZLOvNhh3dmpiN168VChgh3Ozv63kdZCEONDbrHgbSDX4XaY4GhK7Jqin
yCniQV9nhRcqKtKqDkQ4t0VtaYagb65zgSjV8aPKCaIJAWZQ7ShaFcRN4RXDsJ8Sa9f1omT0+stW
sMFkrnUlC2UuvouEgQxraFuIstNux6wpiC3RfsPWwWHoA6PqeFFiwJTzvmEsyaB1ATJo2uUKBZTE
T8BWAbxisX7dPraNaIMyCXYoUGHHZjVeW5yfxzdeVc1YO0BBcHS5vxty1FeHcF/JVoBa3kOm1kA0
rHwltH8KZK9aXOa8CgoASOrRqsLV8agSylD2aWwttaOGs9eFi1d2+V5hg2/Wzf1oxvu1wMakFd8a
VA1znLq3f8C1H4N8YDQjwGGhCVsJl7o3fdFptSbXTjWaEyL+bAHHcXiIpib29FRiVLZ6xbstc+tm
z2Qa3FwXllJhlINSOzEwPXvrGzjCaZGjTnZbzNbnsO5ZrMTghmbovNu0AA0D+rgaC4skkMfps1aM
nbE0OxTw/duiNqrz2I9BUxpLsOtjgkcGThqS64uh1U45qk5REBSvdTcq0FdNMG8ox9Tua5cNb1kk
O8MQCYKgUDynqj0xLYpqiG/7yfKwohZSPcEMRKWDujlBlisP2mmKpJnWafTDMtJjaDc/BGdw3X7E
GSgagPzQJcBTm/tgk7xZLDIatVPE6aMJzF8s+E4+8uXvyqwe0lALeowj9jGJwBtsfbstfeuybdRJ
8D7G+xHFmUs7LlCotRtioWytm/djOz1X0fIsRZhDWcjHbVFb5nsm6o87OXvvz3NlZwWcuqN3Ve+i
d8FO6WCChrvRQ8HXueVmbaxKoO+Hc0Xz7FIrde5sLWohClPgnlZXH6NufN7W5g8qMe+BCHaSLLy8
sfPM+1nWGckyZyroYO098MXl+m6Zf/bgl881WrTvcWfemdGXudqH00ut/ExJ5dT5vVT5bNlZRaDP
jrF4VRQA0WgUURlf3yqglNFgRe0LTRX0MS71bycj0sshAVFV7apAROpRxJnVz5Q83z6ETTmY50Gi
j3FuROpLORMZtAGI4SA8Bwq2AaSBdOxprh104d7xpiSoBKf/B3N1Na4z44lRxg5HgK4DcB0MScuz
pb/P4Wli328rdG04K3wniimATkbli2chJ5Ohj3aYgXVkzE3A8HamE4ahCEhySxl8Ceo6bYapFX7A
te0ldI1j8BcN1ZTfERTp78tGNV11jN+ieWwFo2bXH56KWgOmToGIj7YHb6kK+mrTgreg01gh8qc+
MHrLMUtL4E23zg59fWSGhobOD/+kiKtOy4BVjmECa8fCn2r+fvtuVmd8+cFBjT+Q62D0QV+Je4IB
cw2VcQZeRGa4WkVDhuGB+A6dbJrqe73/dVvatjYrwPv/Slv//MzgFCVMtDyDtGQ0vAU1XTO33Nsi
1q/wSiEbuRqKQOiv8l9pTTR0NUvwLsi99iABYV0pP8j0bKlvYGUE8Vv/Ay94EXrLbaFXjK1abtem
0Y2gYZB2be/HBthnHGliQWImwA3AzlwhSK83zG/F5kNsw9otoAM4Z2Rj4YMME8Z4KoxJkMWXFtnN
hEg4G1I0YqKVgoo/JpH5Mm84gaIo6ldAfIO5Zjk5li050ZI66px+nVPzdSjfUK5ys/AJk7GfQBW/
m8DlRTS3VnNBBrXRzYbGZz9GvTSedoxR3FlzcEKeJKBzVZ0XRYmbIQTSzv5a9OXdkNUeWSQvH++n
aRa4sY3DwLoe6t0IfkAn44cP0A/W47ScMM8X2a94twHMvMf8XdbmogzuOg9WdQ2o2xYGHQBywSNl
lZWSJJIOHIhyBhwZuMphQIv8WFvRp2H2p6zOLEHLbGN2Cu9CQEZhoVMnyP9X5c+/TNKAj8pCeak4
qt+A2eEm3udH6oJMzMuc2G88lRZev/sCzGP6JCp+b8xwoh8IlBR0T/9wzXCphW5LQOMb15mVGeUf
Gj0UjwvEuoYX3Q+O9qZheTCIH9jrDtx6/m2HsWVXWLoAmRlq4PCEfLzFrvUkaSWqUOp9ddSofbD3
mfO1fC/3mS/aXt8Whk18dMnXJx5PyzBpYa8nHc5ZesFs9o44LJgchmFs7JnvUkGMEkrj/G2cW9Fi
EqhWe+YhOkg0PuVuklDz9KHfgdtccJLXSTc+jDPlOCOyAAKrKAOUm58A8TPQmk7Uyl0rSKmIu2+j
OXQpa00HzgzWVFJ8qn8mqw6992O6y4L+vX43MdMo+dNJlPtd81ihY3euGmehit4D+n9VrXvHXuN3
6w4rjgdgzOm0otFLFzRfnkStvI1h9kuZ3EOq0DV7VErItJ/YDk0nzK7PTnwk1NcYrTHorPtT8BF7
sl8Eb4KrXOM+F0bRTV5x9EDGol01hkb0Ndq5gWzlk/zMvvvhveoAXtNHYF0O5V54nRsu70IeZ6lG
0stZtV6nfo93/ml0MG6Ms66dKFhQzTyNLjaj7m1HtLK5Ebkv5HIm240zYVINub1Tgb6e/ng2AlkW
m+u2fuieYfUOKzf8mzxX1CoGXCw83EEN+l/sXsOoukSxmew03vA92X+PD/3dLOIl21jCgA2hb/F/
cjkbIoUGet0UE3PNe/YdpQ1guR/RsvUUZ/IA8/rlScTEvl7UleFgSwrw6mhjXuHEGB0AcdXVcEZp
OQLm4q4rau+2cWprpL8lgzOWYcG8cZEgXMyO7pBj652U/eycnt9DN/SBDUOtB3V/n3z5ZdL5Y3Rj
GvlBfJe4+gN5/SLav1gt5OrHAEDARksQ+SZfsBsTI7FTVcWXUr5W83NeBLPo69h42qDsh2wPO65o
0/I57WLYWR1mRgP2oMlFeXrdaNfD+0gEib6xwYKopGLJzcDTG28b7muQylQps0LHTGeMJZZkt1D1
Q6fGE/CnSqDku+gGUctdHntZkM5ulD0hGQsAtoWRRawCcJJjve7rdpYbLE4N9q56jJB2eOZJChJZ
EO83D/NM0vrnZ4EjwTyOwiZIqr1Bd8BASAsi0GZTBBhTUMgEuoN5hZXU5wO2bHFf9fAlBlBSqO3q
ZG+LMpdNMRaa0OibIpngc4mmQMF6mGF5kXQ0i2e13i0Ary12t7+2zTCEMha+ZjQz11H+ywPLbKa3
oWUi9H1O7ohtlyywvIiae/sY53TxukNMH0Za7sJ7a68KUpitrwvvDkxOyygJER7MlcxxNdUWLNKy
+8fZtHd9R/xkFEElbCv5jxyNKwOzRWF1P0HOfFCZO2hOpVLJUQL4yOcxIN5i0FjyoKUXo2/vkNlT
3SEVPHE2pjzxFRDdXAsYaOTxT4y+SGIlK2E45n373X6O8Og6Jp7tzp+W3+zi79pCtW+NF73Ku9yp
PhOfiIimN20KLw7sbRADuJdrXnD2dWSRztR4xi9gC2C9nqwQy5OGZwtJi0VyOBc+s9qeyxhyQqb5
MSDTYGFf+hQ0XuUsmFXaCvFrMfj/VOJcS5IZWmr3EDVLzb0JDPfRIG65An0pw1tjfuYNaEYUwYNq
Mz89l8p9NVJXaMvQQOoylG6DfTz116zQusZ7scQ80b6MPfQyuk51bHWv/ns6JRVAX9jawggk4gVf
/m6Q8xdpEcKQrBRYRB3AyAW2unGBIDjEWhEG2lBx4we6GdpPeDdJa885pjNQUa2PNH8RjvVsnSPK
X1gPWwPDygFxaZCVCi4dpU9ah+VU8auTvgfhw738s/MGr3Lie1W417fxirmQyN2cpc49AawfFqa8
3IWVPI6gBqc9znDXaIJT3MiWLmRxz4phhZwoV1lJ3dHMckYUE2+77w0HeiGBSwAB9bZ0LIKEiuwN
0GdLrVt07m0ZGy0fdOzOLomrRrFqMvuGxK0jB+ZT7PZe6kq5N7ovc2D9FMjavJ6VBA3LtqtIzkMt
rAWHcJliRf0TtyJRkBkgEE20Ccx7ERb91gMaWR0moiEKgxV8R3RKzLqKDABpqwE5yd5yF/rEqRqa
fgc5Q4Ak4rZym+ZwJo4zvVqrtNFgK03yALYG8JQptuiq1vvm0tULjTiLy0K9WDSVYWu1dscnPQAK
Ueo3FlUC2wXMVudpT+uTpKLlMfltvN7Wb+s5ciGds8YpGmtzKSC9d7Cz4WUPPwZfdjBo5sov5U9M
hv+6LXDj2XUhjzNMaeplgADgQEfymOQeNrBUjaZZSAtNwGW8JQm43RivACeaiRrapZ/SpgneXi6x
/M3umg7dc5RAf5aJ24WCfGxjnxSzmmeSOI+oSmq9SCokmfepRMeDGRje6fEkV7TaTTQKcnpQqdxT
AL+LutibH/q5bM5Al6ax1I5AdvkEggIsmYenLBi8371FRbvlW4Z6Looz1DqL1HyMK0CufyuO8anb
SffSUys4TNGtcfbY9SxOmhL6EEQxMKsxjCPWbtu54yJCg95K7nBvFrrR+vpc5CdiOqsDnV1Wrwot
fut0EWpVOs28ad/sPmK/fCf36mv8PN+lKBJkPzIRVuxWDeviB3DKguyhbciIH2BjGjVq3uvywZTo
XH4CEKtg6M596vrn0j6gc6wZmMNT33rRpom6fav/HAL3QTZs6Scir4dwn+7nJzNQ7uxgujP38k+2
HyhGn/yBTl7oK4eGJr4VANo2mE6Evll7EW7jlrc9uxAe0qdmTS/PM37LQjqAnjzppWB4bYO7Cp/q
ypWI7Vxgc5mcDWdNUi+J3LTOgLIEUpiA0f4hRg4TxaiK6rvE7XfLoyzEZdiMW+eCuasuJAXYlxME
LwDp2st468rOgs+1Xn18UlERPNdWNnguj7tWSS6LDAw9sGpFpSM6F01IVQVcysS77dDXv4gPX2eC
eNB6W5rbPrNxZ/LsWIrThnd6clgb5GiOG7qvxZ+35W1GrHOBXDceo15pOpTQ7Ft0aGv6CxEEX+3i
IOl1ZQA+2CI/IdJQvQwkZSkpQ2RCwz7dFZXb6Oj7+MxwFIlW7LclEreVH57rx6VTtiGDjqVbLaWn
nexOzY+oexSc4VbKdi6Di40GtuFBCQEZ6VF2+l/ha34nfUup+aD9RVv0/IPjVxDbTmt1EHnBDrHi
Or0x5SEfBBa4VSS7kMHFwNzUu+h/T8yP97GjHgqXBZgj6mAR2b71QUy3U7/qz7cP8U8159ryV4g/
TA1hFZS7KKMGwqxpQTXyYh6sO+0rQfW4pY8DajE6lf3K+QrP6eQo7co72VU+/qLcBL3/+QHcLY51
miVFgltUFCzCHvvIiwHqkwqOd9Mpow+IojXGLbU/p39WgGi70pIW1AKdCfuVeLpQQHfePsnNJ+Uf
uARogzVvfuYhJlMu9zYUMQP0xZz0ZxwDGSJ5lNzcy4NxL2LA2M6aVnyG/yeQO7k+tdMwJhBoIMGg
80i/fqi0fZl35U40xrxtJmey1u/9/PxqlPIaYFA4pSeHnun1XkZlZ6L6vkPHnpoUm8CP4eNn9Rx5
HZpX2RHkzqI8ceMSgRMB+gv0AVbQ8dUhnP2ILGvCvFb/h7TrWI5bWZZfhAiYhtvCjuWQHDpxgyAp
Ed57fP1LcHGE6cGbjnOuQitRwUR1V1ebqsoEL5qC5LWBtKvVyWAguT2PK0cJqDGAGQ1kbHiJoB/L
iBqjk0UnSBGVlcUpbhW/oSR3gsRA0Z6CzLqNtmYSKrKQkEc3/ZwpvjSpTIgyVQGq35SEn85KUz6P
mNJ//9qJEqa/INS23TZdlucJCgf7EIQ4RNw1CsF1RdnctmVl5HRoBghzNfNcZkzt1mXkCVEGUSyz
wmOfU3ZqZ5bQqzKyLD+Vla49eqQsn8KklBnAK3sbCtpwDkJhw49a6eUgNl3gtRqXouGS3/qa3er3
FU6A0bGM3+vGjOOH23aunO4v4KhITXyYrxLAVWgDbkFACdm/CG0ScW0JmMnbYCsOAk1hBfVg4NJD
UQ618NC9UrTQF8eDX7nt0hisSawKmJVD1gUCZY6aJHIRoFvMrArBELLYrKNHkh7zemD4+tq4LU2h
fD3oETYh1obXQ/6h7nMj8yGHV+6FPDUasMvcHjeWVZTPFwqEd3LQ1ZntxJWnNIgHu+VK/6GY9AdQ
6YoM2+ZpoLZRLLC5Ahv94fMmc+mCY9qSYpQB1+kPWbqtwt/MN/S14cPjK6IEQWC64kTuynhIRxEd
jzXEYmSjbzc9elfGc5cxzgRrR5E5W/APEjV2gxcIyVQAaXQ9N/2enGb/OSFvodryIzn794VL0DLj
3p6wteixBKVG0BM99MHFANWiTYrwxN+DVJm01hg8Bqyut7VF9RcLb3CXs6W1XZQFObCa4Rz2O42V
Sl67E6NGfD4FoDgV0jTU8d7P1Am8JBJW7QnaqbydHnt3wFlOxoUCeyO6Og3dwhm/ZOQH1txwiSte
Gjb6wYA3U+CGPtqM1NfISyyeY4CsHTxgHTLTqIUhKigCLlF6CDxOeB9DxPAtb7CSOrV8xaj5F7GB
oqStDYeseJj079sOsm7bP6j0HS2d4k6sZ9u0/HeRyK9iJdpgWXj731ComUNvrF6kPWzDddONCxzC
k3wnaRwjXqx5Oygs55p0VKSjMedyCL2Z0NEnMEblv/Nk06ePEzovu8qYkBDnP2/btLqgl2hUiBcD
IjRxCDR0kijvI0SI97GacA3Kc73JBPeoZA9YeveN4MumnNX5QR2acYteodrmQdhnQm2t3gZRqlh9
1Wg2NIJ/3/7EtUwpKvTB/YT2Eh58wtS4h7mUjakChoEpFu2ueW1x+W4D0YrABtGXX+CkMsquhSg4
Wr/47thIIzH6Ei9e7a9Ju0+CassJZIes0UnmPavQWbJBq2O4/EBqaaGbGtoxMwWCchyc6L53/U2C
GxqB1siGnNNttgsQtVwUA98embVYtcSlLmh9oKLNO0JOII9fG3JM/8OD6MXAz/iLQ3VOIhITglgo
ImRIqBlsOksNdlF073WGnjKypmuLeGkN5fdZ0XGRiAYl6D29j9X8bv4i6y+3R2xt619iUN6utNrU
lwVGjEucKH6S8H4TWyKL8nyttgQdDuCeQk+bjs4SamL8ok+H9IfKQXzpfdWsym0lQFgXL4qyC9kZ
gnKCkvXosWbbEpSarVqXSs2TZyKO7jmJn+QEt+WjwrqVrO5f2LdmGitUeaHg/dIpCGpZwnESEOEt
LLzJOtVuqNqYLbs4eraGN7/eII+stOWac4DaUZ3FwHAVonfNUG27VNTgHH0R22GJDFzdvUyZwsip
rMXeJQy1krVU8/i4hH8EjTvl0PmujG6aQAcCcRaQgRBWs/G6pyzsojyFq5S6538ccoTqTYzOOXSn
4aZ0SKXI6nNeNRMpOOXg/dbLjnGsYo0p5TBi4Em+xGNMPf4hbH/FrVuxFD/XDqbL8aSchRPVfOKh
PGOGQ/LYaaIB5ki3VqunKuhsVBIxpm/t7VRf4lHrGwUCjeaBT8qUzhbZJY76JumWd66dyRy3yC86
NYueYy0Gq1AZRDE3aKauWoGRGJPD2gOiknB/xqj/zBJi3Q5aa4/6+hKDsiqfBD7WOXgl79aPmtnb
3V5AAiMzyMY7dGYLpmV+j0qox9u4q/4h4boOrSKCujJq3+19r0t7CeedsNReQy/dCLly1AKZZd7s
4/QFCffXf3CoRSfIuVZWCXCCNHyuy2eIL20VsALW4gjaRTCPcK7Ytec6hJxJXxtFE5ramDz/e2PR
izD3buLwijqky7AmhQlpeqjlmCS97+O7RH3iecZ4rs7jEmOOPov9VMI1re4yYKiiOezRVP3ImaGt
bPvImB7abbdLncQdfgm/Pca6WJtJNN3NYpgyKtpo4zotAf9gikOePEG0sYtDI68LI/U8xmvSj+rR
5VSi7hcK3cCZtVLppo4RUjCjMkBfVj0roCMXvriTh7Bp+ncBZK56S7DQDeDyWw3ExKNB3lBrvdO+
+K/gRXNChl+tdJjMHwNBx5k7b+7KvRzuJlR9ZQqglMS7spPjvrpNTQUUvY5wh1bhyPBtYtUH6Q9Y
XBIjcyNXeWbtJ9cDf/kJc/RYzDj69cYqlKFK0kY7XbRFlDCyLsfX2z4g0CKKLsdZcYueWyhUCiWf
z1YWv9vqWycdqCnPSvd9e31cR/JLGMp3YxQ1BHwJmAR80t0nD86o/JiLgzHyLDrjlXUyY+GOjCsk
5B3p9s14iocp8IDlD5GbtL8nouwb8QNJEFMBn7+g9CY6CHJDiP80SmipY3fU5dqaKpTyRxqoT+4H
P366bf/KTn35UVQQJjWWSwemSxPXULuNa5tDKf24HUNLUt6mcqPxd1LLAJ3d42o5gdET5ckiBoNe
Tnyljzm49nAZ0/iHOFXOSaQat+26PvHArAUEZZYUxNwwllD9EDPJriLQBrt8bHGFvx25XZC1DLjV
BbGAo8Js3eoNF9SAk0Le6NGXGSS1MZGSAbPqrQsYylt7pRCG1sPAKbGw8Wsnj5CfkuYOSXQJbW+P
4KpJoBtBlAE7p06Xh/l9F0RdAceY+aPlUjFIY4OG4DbIqvtB8ZEHiTT2Yp6mslQgZ9cMKSyqhO8A
pVp468XtJfRMTgY7IohjFUMUN7dB19xPR0kpeo2RVgGd9GX0UqdBKTUZk1WAW7yppLukrxg701r0
WkKIlxBcCTaaMoRZHHQaODSLRXj7hVRQ8XzblDWHWOJQe0FYxhjVAjiZGuPucMLrxYS+hiC3GxaP
HwtqHtVFzC/FXIhrAqhYBMG/ZhSViHp5s2oOSfh126oVNQwo4C1maPbNBVaVxcqY8pDj5DbtaDSi
oR1BE2brpnhCY6yZWglI/wV7cnfaKXh8jsxn32Kd39YiyPIbqAiCmpa+5ZvZM9vMTjO7n3KnR9GH
LOw53+K437dtXltuSzgqgpRgTxlzDXDoJHvixAmPwmhZLQs8Ct0GWnXNuYYGpZ8YYpq6SMATksS1
bWOS0pmkQ0GOmv8xsbxldfQWKFSk0vUwSdHVC3m01O21bsNxshF6+6FO7UK791vntlErtXyzHvpf
q6gH2qwsCxAKwqp8NLRv1TfSN8kCG96rnBoQaCh8k3tBnclGvCudBk14/vn2B6xOH/j8Ucc98+3Q
W1onydwQjLCXiyBU5IcmFH8VFkXtauBagFAu6Y9KwP0Mqod6SF58DVvWBiPMgYnemlHijxcJJOBE
ga5Gn2LwvQwexjHjTmV+n/m/Kt9Vh6+Q/K66kxLtlOLoc27MP/2H8VvgUtHFAw9IHMwrvp58S6jB
ZqziRMRiT5+94JZ1VFzhqi7tJg8oZXZH8j9kPIh4vURq2C8yA/3ndq78awYb+OXCLmrKhrwowbU/
+0W906NfYXf0618ya69eWdNzWTVITlA8jhMztQ10eGqZoE2LHQ1qyZEqOQmSjbF26oSQcSpYeScD
xAKKmig/TsRezXAVGlC1ehY6Y9qEx8nljuS+qox0CyqXvf5LYFQ+rYQT5FHx2oxXR6TpfipRFhtC
Ae0Hye+hP90UR80bDMi/ghbQIEKOrIXd5v9aHmHWIPsLRxnZSH2i9jHgCvGQco9CtBG4x9sOv9Kq
f4lB+eKgFL1W8sCo5McemlMVmKSObWJ1WWZ6oS103w1xKm3Paw9Vt5ez+zo81b7VIrAFjNFdu1LC
3h9KfDSGqDL1LULNy9zUQye6sPw76dRiZvMPYj6Gh+7QbILH1kk5w9vEh+xOMXbBc80Sn1o5XFx8
ALVMMo9DfivGBwye4w1OEViB/qvT74qAJeLMtJXaaKuSD5NQBpTkW2W04UHbapDfgfMnPnxFTvSa
C1a49e97IztA/vCpcD9YpUUsY6m9UdPyQS11zHybWj2xCLjgqtQO/XcperntZCwkaldM1HxsMgW2
gs+p8/ZlshuTx3o8eyFr45hXBBVZlxNIlwATcF2RqAJSJR4q8t7EjAP1SgYWnZkEFXug1NBmMo/L
I2FNCtEjs4b6OJxk74RGoiFxSsmZsv04WDBO8gNzIjLjtPTDJ0cZhs59LAowFKMVm74sBH5dF8mA
nBfo4a0K8W0YQProRhDqFXs7AUtuFEM1Xtmkxd7vjlywL/F4IO8V6a6X35T+AaV+hjiCptx3Y8+K
8s6eaqPn9/Hk9LmlTrj5SMZItpHm7VsPWocaKDMhvtlknFkPL11QoLntQ2zdJFVMNR2NIt6P1Ult
eGcITB0XJl80QlYEXPEcUOOisgmMTAQEYtSOggcZ1M9OMs4BiIAoQ871Yxyb0J4t5cq67aQrsf0C
igq2eU+mJhFnqPAQKlYdgKsQwlKcpfmWUjAi+yoYWkKRxMIftGZeupE/9SBalQCWdLoxpJPDc4rR
CG9cf8jbu6honNvGrezMM9A/eFRga+sRpHIC8GLuhUenkCQ++bXiTK19G4dlFxXVBBD6FLUy2yV7
RlqnjiZ+5bIrQT+6ULWtNrFqqFYAQRkLoXhURGB90K+QnBhoHgRzWtCE27xfbMPpfWyOXFaeQsH+
9337eIQQ0baIB1gkJOjtP81UEP75emuKsmeOxfOIHH6gOH3G8I559qnFfoFDuWIhSAGpwY1pZvpp
iI+J8BR2jJC8EigvICgHlCZJD5HRbM3GIyYk3U2FMI5oq0aAxhUPjAhXKLW4dHFxkhQ/CzBYJGhf
m2yyuiJ4zCLGmWHVjgXK7B+LE1knaJwS8kABa6IhobwYfOe3XZplBxXxIy7QQT0PhDL9U5S2NOKt
C8+k/xMI3a5O5FzysUBQZgFBu0be9hpB5GWUADDGis44aSkqQ0kOS/hWPgWdaKFJ0rptx9rjMvo4
/5n1H6qPxXzM0oiNDCIf8BZMx1A5yGMMhnOwEY6SVYTZIW2QDAh6XMZ5MBSqdilAbCKAzmeXGXLP
u15/bmJWnmCeoqv1tPgoahfJUHTW6BxGN22ftfxcjne+v0/qfecfhdju2ofbg7ASbC/GYJ6HxRhE
Ht9lkTj7ZNi7XagbXPiaiK4XM9qRWPNJreG207W60Oc1HEf3bVXu0+zptiUsBGrbyEtf1wYeCD15
8zJXbASG3689vF6MFRUllDCZ0GmEsUpk/kmLoshADQmorPXxfug4W481Zwhzo6kfdT/+X8Gp4BH4
E/oyeg8Lgn9KPegXYJG3p3S6r5XdEOmgvNlnnMhAXXVGvHph60fO4SrrUFcamPG5oDNTRCwvs0MS
oZ7KVAeQgn4oj3zz5/YcrnmjBIV4KJGAbwN9EpfeqA2kLgYdeK3efacV1O7xFtYKmcVLzAEVVxba
Eosa0L4BsUQZh+hzPqA0sYIm6qH4UI/e+Vl8rL5yVjkkyzQqNGseSSIBCpNm98XfhS/qOb4b/5S6
UexV5LZtS96+yA/M7o+5RpWOJgsjaYbpQhUTv06Aitup3X+jP0E+ki2oUwKjYFGwMSyUqRyBJhQ5
nw3AQqLTysArP2VmHD1qLGbItU1uadM8sYuQFcgRupEi4KQSqgMSsg/60OxH1gMRC4YKxK0QVFLa
zDAyb2r9LsLrGuvVfqUdCCQCfx1epsLvqI3q2M4gHNgFNbd6i56ygwDd2PyNnCPFCBlheHXPWwJS
cRiUQXwXz5NUZy/+h2oo7w3I3Tg7dKGNLhvcn2IvPqHCVH9IXm6vbdZ4zu6zmDbEzaQKKyBL0lev
vYhSbZT8820MpnlUAOnGWOD42TeUo4Say3fBaPbhTs6stodJ+du0G+5jSy6g/66xrtuMgCJTAQW7
tgLtXWAjL46yNOFEkIg3FLAZ+PYvHmUFKuOMtFLjpIAvX5RncuMfBrDLIfXGNNSLRkBDcxHibn9K
k10c2YlkgWPBCqPzWB4zb9O2bjlaXHkXxS5juOclfRle5g9AGwC6AJCYpm800zD5epIR9AX2lRF3
KHUtZHPkDcwtiMgidFkHij15dlrYDOQVLaRLaGrl5JqvhSgYAAeqskddZVOloGnaxP02jI+cfkrz
Q1W+5ZJbqS+6bHRiaHC5LfF/BOFDwR1FNvghftBnchyft6XGDvujVnqbqYtNFeqrkiNyb2leWXoR
GTX4JJvqfQh4s2lOPgirSbGRRMha+tuOoOsSzxf1oZ4gD6K9a+CA5RpiDqMjiJsIXLHpVi53OZfZ
Zb/NONeLtko2GQ2qaDVXGd2qO8fD0ZNOMnRT/Mi30uy3H+59aPcpOFWkKD6c7pPolImWIjqo6izA
tZCdonQbjQ7f4LyavaToH/A2kbrR9Je8eIAenyll+2R8SKD3JMQW9JLU8qw1ThpLEC47yMou8h+U
/MCBJUx91ZHwnw5xtc+lBO1YWzV/TGM3qz+8/gl5k0w/q90mVwx1dGPplGH98B1YuMKvmqA+8tRP
TqeKdgiy/fSNr3/lamgiJWLgUBQrx0AzifCcRWcu/5DG2tLBAIADS6P4GC6w6JVkV3OWHn6JuWwS
/xc/3qXRiSvAXoxEitih00Nz4H5mlD97JZionan5biCHoR9474RnrK5+1uLPvuqNoDx0IFhusj2o
2DN9MOPO8Yld8/WWa8tD40PjXDwlUm/wueZq8RuqhZw0tFOdlXdaya6BUA6lsWgR5JEWotlbUtn3
Kjlo52IcU9iq28ppwE0TGsmhRq+zwd9LR/W5suFhZ7RAjoyD2xo8GnUFAv4l1Mmj4OsyNJSJDOlY
EfDRIbFEszdjMztVIJc0Xs/Kwbey3RcSR6+1zWouWWkCRRpggUwtTCUfFbXCpvZTHuTZ4q40ple/
NFIcXc1H1VaPhV0fxk2wVa3CilxuMHjLt1g7wRxtqdB08RnzdrTYboKuzhu/x2eIM98LoD1LcRGM
e5BdPGcGdjhLPcTGm/77dmS6PgVdmk9tc10RayOvIl82+FaQvheiXReF0Uos++bvv2UftdPxcdqX
qoz8VWqkd8SU9oETw87S6tzG9vb1pjVZT0oriaxL26gdLg2gGdBoGNP0pTSCbeaUBKwZeH+0Pprj
HVQRzZ5xbGZZSZ2aE6kCAf3sxqq+k2TXG+4kbnN7wtZ20YWnoDmV8hRweCtxBYxI8T95eTPx2baI
aqPuP5BxsvRk+Gh60QBdfWxALcQcodzah91DHLNumD90hv//pCJpd/kpup6IhT6n5HEYfIBeO1Ts
tpEV33nWZ+wO1vSIXc1AmsWoHc2A/KTTmL21kyPjfHtMrpxYlwgRUTL5Q6is0JX9PReMCS96OEaN
lSOiXbVEcK3VI7M/4mp+AfTDbYzuCIRw+m1ZT6akUKDQgoc3cB4qmVFwtiQ6t625nmEKhVqTYidN
yYCiYbMKDQ3dUzifGXnkZhvvnG8lMxuMHMkrFocyyzZqhWZo/VD9MupNLn9ooqdCdnrBvG3Z/Csu
/IUyjFqQeLHkar6FYVzE89skLtNXkYPipQ0l+fyotlHyzUE0jfGOueYdIKEHn4+igHSWvujFkHYV
uinpkQ50eTAK8mhtqfai9HbbuOtmqh/r/uJQF72JiFA8QSG9qeNcZwmDo7j+TvzF6aZ/0M7ZY7GX
j/FWNmtWJeT1tWxGBs0Vai0hbAdZqst16KuT3uthDCboLVbdVuWNV7R/2JJbbyMbpzQWcTETkJrI
1i/bsGoBqBybQ4iXYVc35Qf1vQfLdrDT7pjPEVcPA5SFVGDl5DHr1QCApQx6IKg6gjLHqHBSczKz
ZlEyXCfuL9F+XtYWm3GbJXk38kAbLOGkud1Xnhg1aEzN+X42ucqpxsEoMJsPeNO4Ye1bqwsRdwFI
jPAz98D88wX6KOR5Jk5pj8IqlLR2m35+xZIV1pFrdVlAXxmywag0B03DJYzSaGqhY1hx2Gq/W5c3
FZs7lLvi07tXbSjETXfpve80PSMGrPsO2jKQupiPevSmgUa21lc04CKx9EUeUFjveFbyKT6hadMs
T+0nY1nOy+4q6CzwqGUpc2LSBEEONl4RlSxNY6D+1AzdGr0nPViJcPtjjOx1/cHsPgtE6jCrtl6i
pBws1N59KHfhndrJHK4DeSB0xaDacBrBaMVtI3BZfUMn5L3YcQeWnsF8bL2yGr24IB3VMdJ0DWCV
FLWWS3MwSg5E+NZY8jTrRi4AqBCAyrI+9RvE8mZQUOWdGyWJzIjXHqHviohT6Kh3QSq/SoxoJHiC
DgxvQJK7DzZ+EUHpUDYgBws5lvLUQ8Y51iRD6KuzJkMuuuBC1gXj+pg/z8nic6kA0sXgBefFeXdT
tsp7/zEZueIE52LzWICsVPtKnam3op20G0xBsQZztM7/ugLm8hN06uAmcWSoEhkjBr7gkn/n2gct
hHjXKyT0GB64OvkzmeP8yoHLHLW0o04uw6hG/JqQ68qm4m4YeJexrFbDB9qOoCMtzApclJMPmYrr
6RyRQYYlgw3wrr1z5L0Ezp5fjeE/yTsIPaBG0qmc28AsXOq+FnlVLIUNcPVQ3JJiOiBLbfr5aAcs
PrP1UfxrIRWHu2iUp8YHkqa/huELCe3blswrhF6iqHJByQuKB3BopU7Pal0Efu+XcElfdms8enj3
UF/qM1fIkruUVe6xZs0SjQqDqVJMQZ0AbdRfW9/JG1bNEwuAcghFDeVBmAEU7UyE39BnvT1cs9Ne
DddMEY/bDwp1aNl3QRwlSemq3uzUz1q28satQwfdLLrP2qFWLfmLpFELNR9AsKzGQAolvoMqYoAX
5zg6pv5v34sdX5RQXJo0Vtbpr32YgRMqa174Dt0MspbfeUnN8Pjril0EDnAAQfZnFlRFWTdGZnkg
8EkpdRm+J/4GmY1uNSgqqkE6e4ciJTyINDzjFru2xEC7iX5C8KqjgoYKHySUiBaUdW/6HqhK1EMh
peiusfPauj2jKxlKCSIQf8WYqaAcQtmda/MC/ZO48Bgh9mmjH7mDFoZ/4iA5jmqA+yzPZzaf9Sjl
U/vq+/YXXB21NEnHL8C1YBb+QN315cjm4yAWSYMPEEo8EOI/57Y39p8eV7Oo8K4W+w/S3M+HJ65r
URMylHnUkLIydeIh4ndIcUG30G4kYsx1CQTyv0Ylq6wm36tFQ8FSu3SUF7knCYAtwVtMOjtULRIj
nZZ5qJln+OnVsqGwqNnMqqqWI+gkmiFuOAluqWHBCAHr0/XPIP7wbSwWQlEVXB0Bxwy1OyVoIEe6
r+LP2y5x5fyXVtD9+lrL66gfx4j52XdYcUaIm37O+6em7BgZmHk8LgLajCT8lamfv2RhDa+EgeyR
GnMT7fqEtwrlAN5AY4TeDLZRqXCCJmVM0ao7LCCplc0HvcqD9QS9wihRKXLBCIX2HGelhepgs8kT
9z+M5QKO8j7IznRgRwFcIo+G5G2V7gHKJXjqf/wPOGhhQ+m4hrMInYfvxzwTxrFFK7ue7wNPNeUu
tbkiNhRI4N2GWh3BBRRlUqrEOiJ9g4hRQ7r+Qxk2YTyYZMjMSgn+y2yBGAthHwopiMSXDtKKWl+k
GVxRlsAuPOYfapDsSlEMrBRLqyIDY3mtVODCI/8C0qVSssq1GToNQJsi8Fu+IDslrPe1z2+z9g38
SCcFt1AhgJum0LZpk+3toV1d3ahoE8BUCAWfn2TpYj2UQ5KDChGzmHB4aC8lw5s+PZklzbu6vhco
1ATmqZi3TQQUPggtru22fBA5bZwbSEEwag1X9zcwcxJ4JFSC0Ft+OYEoIeorPwUW19gi0o0x0noR
8hu+VVTEQPHr4EsGye3/MI6oooSkPKQC8fcSVWyVMk160LaVIySefvqOQcmhcA0jn7sav/7i0MUa
Y8D1XsqBxS+PdZB9vNfooEPbbae5EZ5i5eoLjcEM0+bJuQqZC0jqyDxoYiZzEiATTJgO0UPQS4HZ
tXxHrYrBK4z5Y6FRR+ZJK1D1o2EgSW+I3tnnHhX9GJBzkNk+YRAQsAaTOuP1SqaQbKb2U7rSnjhr
zJxmwrHgJQPh5CBYMQqmb7sJC3HezhfLLS44XO1wpDKFMXIaubMi3UcLpGD5WNnekD4n4XBSWhYp
1uopYTGF1JoQMiHstBywfpWYaZlYAbOi//r9bt5ZcajDIxP0BVCxcmmamEHpRQ2Reg65QwDhmvKt
qdE9YM0J7tyoMnDxORPqpb3oQYPGuwLSV3mvtltoxFZo7Ls9zrNBVz67+BhqnKswrbsR/cdmpzym
7WijuB9UmwyQ1VFdgFCjihRxJPclLI7jnVQNdjmyhEtW46Yqzs+F0B69ootRMVVJ04Fzh8MQCt3v
mngGnxlayXqYXB2vBdD8IUu/JJJXROUPYRKIp7rI9KUXQWHErmsQCDbyPC44ePrUePqUV0FkMFFn
BtKE4P7dhW7eEifXWQmP62m5hKEiCKeGvhRLmHtNFDs700AzPIZNYt32sOupuUSh3J2TVbHpGhij
TaKVRi9VEhql99nL7/8FB4wdP8TWKqFwtKFALZuCsw9pQEWrkU2lo8hM6hu3V0SWutZ1eIJR0PZF
8z6PByZaT1nU4qkY8GJmtkVjBONZikxNtQIOGnuRjVsAVi0jIK5O1gKRmiyki5XYh2COmSvTnVpX
RqP7D7dHcNXtNChAqShBAqMN5dudOuQoNoBRnJR8ZllPXmOieihf1v/1Y6NGIDdFIKgnaDMbCXXS
TwpuGoQR1ERRnO/EYNM10h2pRaP8JTLTJWv+N5dQILWGJxh0+lyu2LbORSjfKTg2jqbw5vDnwRAf
crPYK5YeQ321f/PN9lNgFfb/8M9eRlbYuMClJkyoQxQvKDJYiYwnbZccUFxsT6fOeRAgiapCcCBz
W/wzWsV140m2B7N7rV0OGnGyXdnNJnoRTIjgWrqZH3JIxPav0u/b0339SD7PwuIL6RWT51VbSPMX
ngI3eCpeVTswNUu38QX7AqpPjQEaIUN8zNBz6UpGJzP2hesjzOUHzD6/CKYT5EPadsAHhBAJqV4F
5UmItiCKGiU2hfTKcfcSjNqEQl70544y+EFiCeQoQZKaCw1ec7rK8Ypz5dlTwQhJ19exS0hqQY09
+g/CEK4nJ50hQT0efQ8Kzoadt1FZO+DaWEpIqKg6FNaQSqbc3Oc1r8s5FUsqNyCDbQy6Z4wdEmV+
Z7XVPn297TwrtzHCL/Eo985ClRRQboZsXPzcECPh79LiHbc/U8+P3GgMg4PugVpnbCZrcRevcnNR
O0gOQAJ56TFDMXBBnEAOD6c/lP5x6LFIfFsIdCMuNiL/rP37ZiYCXnUIlKFfD1zgP6VhCxfVQxQi
jiUAm9jpq3c1fxk8xjq8zjliHS4w6IejUhYLsamgwEeq6jyhYaptP0Am9k5ScD6Pwr1QkH0hg1ZY
690ShX7x9KryEmMtXr/jUl9BOVCUhAE+A5b2fWEW8mfpZQ/pkDuCl5mh+DL1Pq4yB44LUWMJmjFU
yN72qLXFshwFyqHiXJBTPcMoKJ1ulyjzmsjrJBzk6F5l1VysedESigp8eQZeIbWGqTzeHasCOvWq
JbW/pdrBYTuuN2rH2FlXg88SkYp0OZQr1XoCYjw+RaU7pEgKpQanFlbTPdcqFDh4s+L//ZvnpWNR
IW+ocCCZZtRBfc7JTILJCHCsgaQCnJYKMtqTAVBnE8SZCVIRfWdAc/HQSSgQlryXDEptUyY/3vaV
tWC3HE4qDHC1VxSaqiMMSMhrDGcSN4baqGYR/EGddPjvX2XmccQbCRppkLikj5ZTU0bQKoRr+ul3
33R4jIEekpUKz7etWjt/LWEoJwHpcCeo8wpopmjj1eORNMTmodByG2btQLSEobxCDhufryXA8PVj
1s+bEirjClONWOoU/09I+TtulHtIpTdG/iwtWgUFCK0bWw5flckSVVdCZlZ25iu8bE6BJcm6cdvI
1f0J1fQC+DVnmi26kEMbaiGfQG1gQr+5/5PGZHCVeIq22dxtabSp1z1yBalfp46gzLMChQeRix5U
bSlLbmc1sAki6Dygho1W7NmZF1uIlChtqFbQ1Ew7YgWoXYtRSxLZhNhqyHi0XyGKhKcusOYFu8Dy
BrkL4xpWq1Vrhf0ETIBN0XMZK2al/0qlEQ0b/b6RY7cUlV9qEYCBF7JmQ3/gu29OSx24/zbhv6Cj
Z6IB25UGzo1C77Gson1T5yhEFre3p2rN7RXMMPxkvhLQ75AA8cGL3KDvAe9JYWWHPIjK/H+doJ23
t8XIUDGfC4oYVRYYGY7/M2TbvnIKbp/jqZipmcOab2oZ6zqRoiAFkobkb67aWfGU829+Gdh5ETN2
7dUAvLCKWss+nslIW8C3ssRpqjOHPkZQbWQozU7l0OTaVyF8uT1b61vZApJa1DgjceqkYFHLqhvJ
aAWweWJwkWJ6ldW1D/qIVywWZ9j6EWkBSgV8vfTCtlExplLxoIJ4h5fRxvuaTIJdC76TVY3Rzg+T
D6NmVPouHh2G0Ws+il52lLvhCAiJCWqcS2n01LqB+K4sHLCtmr3SGiTYTNEdgklRvWvgUOmGR2EA
k+ZTr+8U/lVtc0ZM+yl6o6+Uy6+ghp7EY1v0Ir5CPZ2UXyMEFSsr2oK9BfqTZoMzogGZi21ufkEX
0PhGepB3wDnpJLZusQR1V3fgxYBQEyKU0MRGXIO6F6fEYCJ5x1MJ+vCz0Wr5ciuT2hpamVVKunpj
XQ4AFUoT34c2sQBUkKQbmQO5rz/v+h26aX8HuKyCdxAD0BiKUfmm78A3NwPrWs9yBCrAhmIa50mA
L4hB3V/CEQIrL1hSfj/N8jcmmi7GyvHMHqEYa5ZhBmFduxFdtC9tP0HR9Ckb0u/RRLfPq8cZGqiC
sl0H/a/B7H9Jj18Capry7f8xd2XLceNK9lc6+p093AFOTM8DyVqlklRaLb8gZEkGCe47wa+fQ9/u
6xLFKU77aaLjRlxH2ZUFIAEkMk+eEwPIHvnLm3D0r3M/a/JEaKDKR9vxZ+VNBIyHFRfQboSc1pZF
geZlvOwflJZqt1rQAV9IuqDeV00IgIpIwubd1IQJmVQmnW8QVhXoNNKcg1onFIis1DHlEV1O9XPW
RsWl1lbQq2+JVd2CwLVZy0BUwVrvIui9O3hE12GvQOUwz53GDYKC8VVC42LPhVVvE9IaFxkpkAAu
FO3Yq419h0QHesk1oFi2LMjpU1J1bB+VXHI3Qxu4j32F5LrRDVcpceKNUHpnU0GUY1UxK/JQyGKH
RFTERx679GVS1g+lYuHRaTs83MfUdK4zsyQvDvK5h6QZ8gb4fqoLX81aYq+ZZaZ7I+ijtcWI6qcQ
fXP7UDFBul8Zz4CLNTcZvDrxnZ6DEDQbUh96ecE9qPxsIHkTelPHrSQgJi2byrWHQdvWObVSTwcr
9KuKabsICg42ZEoaFUQ/Tq4abuEEPRrYUNe2FJCJ4YQu6n3jOOUjHVp5jzbI4ob2fXBdqTza0zbS
APsj2iruWvV7WOjtEekh9bmtdWfXpgG+Ee0ayTqXBIs+SK3elah27XlkqkeVddzwUf6iD63a1oeg
kOj1KAo1fWMDUdYssBvA4ACd2Go0yRPcuXFp7hshNdCrBrWTrpErMxu3ZAx8iTqLmt5FvUkHl6LQ
tVvZV/xoMj1A9jOP2VXl2PoNMgGB4YJJNflKSs4AORIcnZtgwVeoGxXE2apmat6oLKr3QWIoB8eu
Qd+Uq1SsSpvJ73Zlm142gCJic/62+JFSPLdPJk9Zc0AqMlKxT/RDeItg86vwb6I9819TN9zo19ku
9J86MMvLdeAqSyfUj3TBOeuTSCcJqswB8R7ij823Blm7bXDXpd5whPTH87CiK3FsU49ckmt2RcYj
c4kMYDYmgb6ZaQMJZ6Lr5WMMKmNsZpNHGH2dmeD/KA62OdAVa7qXRNBXdAddkhSLZmVyIZL83JuC
IO80lJxckH3tRJ2dtRi68lo3bkEuAzx7KSs8aLG6luGW5A7UfapY6cFXDqIsKyMLZdm5M/L0J0wu
xt4I4ligYQ6y7ImvBtY6Mm+l2d+US2Qj8y+csWME54uGJ84kJgkLgyQ5uIu9WAP7vFGhY406L1FQ
gLbPaHED2gpCeAVJbjUu0LGrIS0H8P5C2mZuvCPf6N+/YjLlpC4zqqKK6KHCd8WUfmMquyHZoFXH
P7+rxon75NYnhiYT26K1RUGpEnK6RYPkeROBVVWwS0tVnpsQDVzD0kaajXRHVdERfkehgTm57pQ4
cqzeFNCg7S4M3KyS+vAfDddPzfFQ9Nv+IJYIqedG+YM53B4fK0g4fNw8Zi31JpawqZbfUoJ4xnqy
S8ulzZO1hEuaHx/ymhBnp2C1mqY1eEDAL1xiRm31nvee0V9Y8QEXq08BwiNgwS78UNNW55dxLoCy
8BQGnd0o2jot/bROyEFHmkLWFJ3fViMugjpc5Uh2/IIZYEQBMR8JcX8g7k8ewryRID1ieDBkw7aE
/outHPT6+3kb40Nu6pHWiY3JQw+ZBCjf6rDBSV6stbJudxC7ZwsTNrfBTq1MtjmT0mgKDVbargT3
XgF6dzAr6X7ZL0KLP/Ux4fiEu0PrEKEQMMwTU6Gd5kJRYMrqytXQ4TmBC5MWEOqpMrTd17abImsZ
lNQ3c2Npu805ho0JA5wYZwm0Aj96vihplFpjMShTLqv+GLEDCAH++YKdmCAT6DRv0iJrGpgoUukG
SL528RIP5dzldzqFk+Nw0JyoKTo8yCPlEpvZN2T0BT2bD0KJv2oMh0hsQmllqZ46v5VBmYzypj5W
OieTZ0V4deU2jo283DLDjbRN66xN3Rt0zx4gegh5DggWn5/NuQUDVAbyJypu+U88b2YjlVTHewyi
EbcW/BHUkLaxsGKzNgAvhASQjv/USSzRJ+Ddy9A/7MU2vyh0EBjk2zx/Pz+Q2ZsU7AL/tjLZyKKm
UAHoYCXMYgCOAlyT0W3B+uvKpJ7GStDWlKVvth20+Kx7p0yXtAlnT/2THzBOw8lpxXK0FWQJQrY6
kl/sHsnSIXxVjHyrgmG7rJcSCbNHyom5iZNaidZ2LcN402BTt49h/1SHj22zXZjWuRwBgH7IvSLn
BWmFiVOyJEi0DJIeaMKJ3gaVviW6XFkkAqMJv2zN17Yo3bABdKwxwr2pQ3wsgYROCmy/69iBcPP+
LafaIQxD16yX4paFHzdto0iJXYecYcq7wS3CC7CHNJkHuRN0iQm//Ody9jhZwVyBSbDBWTltkkCn
f8X4OBUpBYFqqvmlku3MdInob/b0OTEzceTe1DpIy8GMaJ/q/LoZhC/NNY2pJzOwpyDHX63OL/L8
Bv05sInnylpjRdDCopoMXk2h+EMBEc/qfulgXTI08Vke2LmpVeMMkofIuup5h/BvqTlydv4AhR3b
IIDUnt5BUMPNQ61CMMsAUqqip05ccSn8ir0M4QYXoFvhXXt+Amf3Ih052kEQgOrAJOCL86axmZ7h
7LHWtKCbrtqYzkE22vq8ndn5A3bZguSISnHHfzxiIgSW0DuFHQsY9wG0ZcidNkq0Om9l9iA7sTJZ
pYQiDSIGTGBh5ZdpJeM1r5VnUkO/UNebY8aFvWBxblynd/pk/hKNdUo8hg2WUN0yynwuL4Lg/fyw
Zu9XG1ImYGUakzjTUFnlWhwqFFbiKHjG/99oJd2WBCrkbDiklgGM2TGFnAHSNdlCTWdmgOgCAmAU
GjUgnp8Sa7KcCQ7kOR6UtCBQPMFTugy73g1aayFmnrsH4fg2ilRg1aV4SX/0kUTrlJAYJSpVtX0I
+ZsTN3tdRfd1EK1E9J1Y0JLBe5rozS5TlyjixrNpEk1DS0wFDQKYYzWAWD4ap5owjK6AcbAUrENh
3UbtsNA6NjuVJyYm6WNd9ELNhgpPSDtaE6Zt1Tj2MxBc/3Nv+TCUycVnpFiluIEdEV8awUOHPHVv
Hyvdj4o9LjYvVr8ofEnea+YggVHo/eHZaMNjJhshLRwQL1UooyEt79kgdkpFsyEZmEBo8M/f/B9M
TfJbjWVLyU2YCqi96nuJJurOLVvnGn2CN+fncuaahqmxgmujcvpJ+S6Ke6flABlAWdYDeLRO15Bx
dhnYnpAKp0tgwfk5/GltcnyVyFqBWRIDY9rBBrlJLnYOFPYiayFJNHNMfhjVxNdxxKgklhiV5Mmm
Dzo0o3131GrfB0+tsgTzXRrUxOuzICv0OMOg0OcRxuBRJ99q1l1XS24/c3l+GNTE6/UUmWw9bPBQ
laHjF+hGdVlSH2sChKXeXTUSzJJcmsNFbAuo2Z/3k1njP1ANwJOOTCofT48W6C1VS2DcChvIrPl9
/6pUOwe0b1l1F+ffuVifNzg7qz8NTgUHcm50eV/AYKZtuuKlqYEmfUogZnvezAz3GGjHTuxMtjW3
UPtUqw5PAx9bgK/CLfMb2+tdQI03L8pB+tX1sIIc/J1y+Qt36wfbk33eOugyJ9loW482VizWBMWA
xFiicv9R4f909J+McXLvIF3eJmkDO9GLubL3+sqkK+s2X8l1eluglonLbqNeLAlsfabEQeL0dGon
0TLvqGPRfDT7mK3iwFe2bGUeukfzPQGdkYw92Xjld4FC18KhNnsP4ZTGSQ24A8CFH50VCOwwYwyG
qX5wtNplBRqZl2QN5tA36DP5aWWyeopeh4Y2eo4oN1YFQkTpJQTPHXCLlH7OsxUI/ArhuLiQnPb+
vNvO7o4T25MVTVGEC3MFtnltXkhweELk8hLMGWBdWEIZzZ6lJ6Ymq5jEqSpyDlOp0m2UZNjoUoAy
lAIoP2YxrYfzI1tau/Hzk6d6n7O8iVOY05znXDtmMnK7pcNsafbGz09sWDEEsgM5zh44tsL8mNRb
TvaIoX9hKOjwBVhUBfnINBWLam4d0AjoHwl2S8Uv89fAXAhe5wJnB0l7iCui2wn/TW66om7zhOqI
6qz6SaPNHuDS0u+G50GpDtDUXSFt/yXV7qM0uzs/uNnA4cTw5NYLqxTfOQYOobGunAJ5YBwkNXM7
Bq5N9LYL21rA1c064onFyRWUWDSUNh1DFRVIjF4na0Gfe9YetULxElNdmNrZePmnuekFFKRqELRj
rCJqBQV5/tJKkJ2cn8QlG5ODCs3ssYPC98iJC8SFUaKmLtUl9ptZbz8ZyOScknFtmU0FI02T+2Gr
Wh7T6WogGsKvbCkYmkMSwSHh7WhqgutPq2ZFVWhSl5g2aC9lwybMbgR7ZtWlye9HugMmn3Rr14ib
PNhVwfP56Zx/YJ0Yn2zsrquzFEAmzGe8iqwLUz9w+8kSW9m7cXwHwlUNpZ524baZDY1ACDiWQkYp
mMmJNUCZsMpCGE2V5AmSCxsqQr/T9VVumW5V2W5OBNI3S7DH+cGe2J0Mtq8C2ttj3DmEl4MM0e9u
c4AIJPj0HkmVINH6mIJ4P6OPVrQoRzF65qeQ4sT45Nxpqtggw/gaqlEnVMxDll4R61UK4Ydk35BN
wXyOVDk5nl/hWV8+MTs5dRQODueghVkFVKWCHovGdi2G4hB5PG9o9ho6MTQ5bFQL3bh1AEMBCXYS
j0mqpGsTha7zZhbG8+N4P7mJRG0J9NWNZsZ+kqLrnwJjcBWAc7Rmibfv85BQd9KQIjV08CSgA+3j
raeMXFGdaQBSJq/sMnUTueb9+/nxLDnlj89PBhREJkcNDQMS+nctX/WGx/iOcUQMYEKU3Vpt1j2g
fNiHC4bnZ9KyxtoacIRTHa8sAR8Z4Xgv1GD/5C3zInDamkLZ0JFOo8y2OtileVvuTKATTCymMpC7
uI/c2HmUxnueNLuFXzS/RX7+osm5m5eJMsgSSIU2PwZk1bXXbeylRbC3ZO4SY6NUpmvXYDDanjf8
g6jh8978aXgSHFZxblopxVQMBdQ9jU1t6+gXsq9tULFlCVnlCnc1cawTuW/pqHam7qwg2RnqnREH
e8di94X9raPPILOFoo0OVwz2LYnAQ6ijnpFp71VcrjhHc1+mqW5bpQLcR4h8C3J7fiSzN77zcyCT
0FO3nciSFgYStzdtvePitdA1tMX7vF+Ctswf4j9NTTZHyfLWYeP7ttAvav2uYv1GzY9afW3i3aIQ
Vyf358f2eTficXQyttGfTzYKL9XYNjt4R45Wahws20pFQ2Lfr86b+V825M+BTQ/q1MyMth33RXJN
IQtEf3TGcNXryh0U35Km8dvB7bRus2B49LKPXmihxxpQXiTfiQWJuY8DzJ0qrnHgYIDhZcXCDQOh
CDweT6RGfIuQOuuF16aXPeRMmtZl3cIBPvPohX3U9VDaBKQYvSUf7St2a1TG+PrkRe06wEjKdaRe
mKHus4L6iQVoZXZToi0oBnirugWzhB8H1yqoF85PxGcn/vg7JleWrtRlExT4HUE95GskcEAoD3J+
30zLa5YJFOR0soSn/uxcsAlJQ+QDoRirTdPp3aBHPLJw1DfOVWxueXEfLal3jT/70/Kie55aIEKm
6pRish0qjfbSRirPzj3ZglzXylYNNaHqG+igzb+sArlUEf8cLn+8wSZ7pgccVOfcxIMKfbQKllQs
pUrmJu70jpw4TSiLGD0emLgkAGPDIZRXRfzlvD+MP3I6cacmJv7QIDPgKApMkPRaIdAmYiubX9bV
P84hf5yrSQDT4bbXxi3g9cXB6N+y7oklR2oslDTmVwQ0M8iymLh4J1YSaXdcxliRRu/cmq+jXxBZ
QtDybwNTSAkDKAxcvDCQy7uy3CTkMWB3essWwofPxz9mCy1E6GVCoRCAkY+HBSehbTrjbLGWG5kL
Vh8cikPOrDdbNOkTtxRU2M28vh+YCCy3iiO28IrQZ6cSLUwgpINCijWl7RyErVM5cCisrrOrYsN2
/KvFXQiFJrtV/Gh5qWdfXQxvxh1g0l9ACOUKr7zslYWJmIF4YiagnwWwxnh208mT1CiMwQbOF5Ky
oCra93741X5u1vkWqpOXaK1OV879IqR2fug/bU4iJaq0ZgA8NcDD4aXd3uu6d37Lze7qkzFNVres
FaEJhu8PjMsy39rOg7OkJ7VkYhziyXUObZtOAW9iDf7LK8XacQpWvyWZjtmTA9K4BCSQY8Jnstla
Gg6qLWAj+UFQ94LnZZ9B8IUu3FhzdlAoJyPxGHKo0xheBTocXg6t36a14w0dovYuZjQAZzNt9G99
FGRLgJm5OxKpWgOJMg3/syazhxd9ZKBDG1CnGG0EzXcOeg+RwesJUMVm/3TeHebc7QcDNZTGLXTy
T+YRRZaiMxqcKWafbRJq40WSLmyj2QGN5DI62mRxSU5MkEEVRmLjdtT03k/tlQRXVQmeXOPVrO/O
j+bHsk8vFAAxkXgAhSU4nyc7Vq1yEccVRDyCnbOtv+gHw+/BUfClu4o8Frj6K9116wHC3g/pwb6W
N/L6GboQW2eLjge39pYIyOZm9/TnTDZz0Q3qEOT4OeMi9gyM+/JxYcSfX1Zg9D8Z8WQ/h1li6KyG
CWNtXbFDtlFvap9syVWyb54Vv93nByAFIBImt8lluqrZ9vwPmNsgp/Yn7lrrVYFyGOybGd6PMShL
r1im+BkeQecNzdQYxpFSUEIhmfaZolTEKERXHYRTsGu+KIhUI5n6dm/uQ5uNgtFbE3R2rh5Ctzl+
R0YbHTHNPy9840YwgM6wsDchuTbx5VSYnZqZ2C46FLibYoeezgogs+SfU0HADpC4aE4iSGZPodk9
AP2yGghS2cFX2rZoK4hdaR/Pz+jcxjw1MvFOOyBKAXnUMUO4oeHN0N3F7SOeKm6D1p/zpuY2wqmp
iZdmnGnxYMIUZZe2E6/SJllwj3Hmpzv/1MLED5ne27nSwgJURJNw24fXCFi1/KGCX4gv2ZK+zVzI
P+pL4FhDrPdJQK3uqzITloPneHafQuNS0dHwEbwF+atJvobp7hem78TadHDMiTskjYC3kNsi/qbk
C+WE2cmjCFwpQYWGTCsnkRGBf7vFnWMBy8cvDfUqypGQcZ6J+UVIr+hez49nPkL4Gd+Nn59ECKDW
lAkd4zvRmqsC2Xec26vEWHpuLpkZz64TMyVJnKTLYSa2dqbDXdwZbvUrD7HTCGGyi4bC4ApPBCTd
u6c236vOw/m5mjtgT79/snWGSMuTVsf3a9U2b793Rug6ctMmS/WXudNAR34AtmwwWE0BWVLThGqr
8AEVWh9d4Fr6tlV3tKvwKlu4M+bW5dTUxJ2VII1NVmBdcgP5zyHyjeCpoKF/fuKWrIyfn6y+0to1
FzWsUHUPFLIHzIStLEVr80YMYNMh1ABM5TirJ0aGRkernzMORX9D6xcI47wacOLzI5l1ATR6/W1k
8kwGEyMxeAAjYMxzByP0bdCnjipWQXP/C5YIAcx+rNN+4jzSc6TchYZwl5i1a7Jr0W+ZukIP33kz
M6VavCvxuDTwyLTRxj9x6j6SoR6iaAIKexP4TfIoTLByGwPU3ezKHXC5y8TaoH66tivly3njo3dN
b4pT2xPvo7I20IiLUrSeDh46NG4GR1tIBcydpwZO05GFA6/XacjLgyFI4S8j5orjyAGXsG9WXPdF
A3o7JbPIri5Z5Ou0fErNrlmo1s75JJ6scBiw+5p4IH30yZbojAwhbgsiEDnwDL2/9JLReuGVPueV
oP8CxcQo+vwJct/ECmhHe8T1NsQC4xgFBXDHcS93ivX5BZsdz09DU/h8IbMuyMcHhKFWWudqJavv
0iTvVGRaRqn389bmffPE3OQNgRx+JpMMkYQd9m4Uqm4s1C3tccnHpHBFmHo1CHdJf93kw1KcNBdW
jE1RYHnUkEskk6UzUvTt9CFF7gWJWtO5zfNgbUAAM4h0f5SSYEvt/3On/ulrc2KQOE2Pfofx1Ecf
lqvWAXo5rTDd6oV+A2B/HxQLu292eomNpq8xS4a8yuTEjJk2FGaFpIqImj2zwl1iU1eUzbpBC3Yf
c7eVN+A08bXg7fzCzrnRqeHJKYpifIEUDwz3oxBYuE2Vwq37hUhtblMQrB/UKRBJfZKsUnMo09o2
bmuFbAa2UcWG2t+sYWkSx2WZnmFAFYytotS0P3XPRU1nmo06BgX8BlRDXiZVL4zibatVuzaqt6El
7+z8OdJKkPKlEHXQ9noaLCBLZ8fq4OIDWhYMpdOEp6LougLwMaQM69gDOldk3E3KFXR3zy/c3KZA
L8vfdqZ5zz5VKwqEDTwmFbdGCKUPLf86MNVvweCZF28yXILrzZ3fFDfgSJWHk8AZPz+51c0hiVut
zyFEHYIwHPdSsi1ByY5iBbsxjOzQd23g6ZnCwA+vL5Glz21JAOKhz4yaDbDpky0p0WYtSpnhRW99
E91Nm7wP0F+r1n33C/NKDTQZEAIUMPQ4Po4y1HqFRzqe7jZ9yiGQJ56r8DXKnxv1ld2eX8KZ0ht6
CqDvY1hAPI+0uR9tCfChS5wwmFGklJt2LVFv6tZacK2hFUVbU5A55vqTvvQqnE3hntqdXPZ9FBmK
2lZIGpjrt947KtuqXNOvt8ojBftTtSofF06Z2dWziAOHhWYdim0fB2oPMaoxo/ApjQePWpcmZNW0
F1U8BP0vbD96YmlynoFqLIOSNiwhxHId3c3Vly7yQB+ysHRzZ82pnYmb8J4YoJuHnRSkarfaFpx0
LjhGjjUy8n5xUzDPuj9vcu5gObH44wo52X6sE3/NYYhkRM2uy+wpi1TXSZa8cnax8NpBAxbabUDp
/XGxhopkrZn1SF5tbE/bavfrzDMNl15rX/nd4EGX7ibHu85dYjSau4qQnfy3Xf2j3TpmSp3RDl5Z
fePtruUH7iwETTP8RdhxJzYmO65VYyOLFNho15BV0x8LkIL0O7qrfIin3mudn3qGp7qWz19i7wL9
B96vvChPf8Fk78WCKAb6pWp0Bus30aCuc/Tt2QBbDPQG/Zi7H07zH6/9f/L37OZft1/13/+FP79m
uSxDDsjRxz/+93X+nv52E7+8vlf/Nf7Df//Fyd/bvGdXL8nnv/Th3+DL/zIOFeSXD39YpXVYy2Pz
Xsrb96qJ6x/fj585/s3/64e/vf/4lnuZv//5+2vWpPX4bTzM0t//+mj39ufvI6X/f5x+/V+fjb//
z9/dl/Lby1tWTf/F+0tV//m7Yjl/AIiHJz0kUXULYiJwtO7974/GNi9krkDLTNGAiL2RZsBxwaTx
BzIhGl5/AH2B/XbUIK+QK/3XRyiiQ6oKIAok2EGO+/vfv+3DCv1csd+QyrvJwrSu/vx94qOIcsGo
hA5yFEwtpJ3QuvtxH6TCqVI9NxVPgOsMxHy89tGuEa6GyGLNynYSs1wpTFcGpDzCIfSqStEVLzAt
kLAltl7ug1pW362hbXRPj+LuvVWG1hvKzATLqUXQil4bWvemMWq5ZZXbD5mVikNpx4Ox+efedwhf
y6zKvtdnfe+6fS/rpnz/7fCSV7+tm/TtpcaaT//N/0dXHMmH/ndf3JUvxQc/HP/6vxzRpH8gHv7h
OODoUqEE87cfGvQP4iChPmbVUW8eW0X/8kKD/IFkP3RR//4QzvGXF+rOHyOYxoYbgrwB/YPGP/FC
FPLgZj+jaSTYgQGE8iDE3ODaRHUmxzGpGytmrZr6RaCEg1eWSBrz1MoMb0jrXcDCeMsyBoJpTgoT
GNa+hHinNXARPBCna3tX7QMrOBKtSKJ7VPVojfpHWuab8ZWge7zKANJW0TCXXyW16qC3JUViYANA
UM/XThEG9j5IrYTs7aEyAtuNqtIovjZFYspbluV541mKcOK9SCPFfDRBTIN7MaXod3BrO9HoJogD
7VntEwZeHtAzDGsUEMFsyewuZoeGNybIRh29K4BDjXvDRVeBCsHXqBI3tKzQflyGBYBrTh0r8Yrn
ZSMfggR/CUKlwwBieCfJ8HcAnuYrx+jYd4HcQ7ECT0OTbZDKrW3Ta9soLw5WQ8zoWNTQK3jQmdkk
K1kUNbg87CzMFNUnutl1e4uzQLpJbiP3I6Bjg6b8RoKvtGsIJxtHSu0+NGKFuW1A0tDXo6i5UoY0
LcDrFIGQ0ehlAO7FMJDXVSwf4sjKQMMXpeKF5n17rQnRSh+kPUbqRjWY1sBVpmRvJpp3QeRoCuqJ
IbczKK+2luUzS9VDv0izNvGB5G7BzWaFWrCuCtsCbXseCtBDa0Nm5hsemIOy6jDQB7NAPcPV28w5
tHGiV7tIRFG9yqnS8O9xQhr9vgb7V7U2apqjI74BlAZ4swQJBNZWYeO1BUm5S5jTHsBnZoKurTZL
vH95BHfivEkKN3ISmDZTbgSruCrVAg9X5Ml3Vp3yh5L3yoBci2YkK27ow+DmrEXNTQFf8W1AahXs
nITa7Yo6MX1jEVo5V4bIUzSYZ2jFuCyknt4Goh6gD1AY7L2nUj4mkpX1qmiUetgKx5GFVya9lkAo
T8mqlWkleoBP6TNXVWVrxKWabFhK7XLvKKQnG5vbcDG9aR0bdPB9JNZpRGEgMRDqh3YfDH5Keq7t
aK8Uqg91k6H3G22I4WJF65TrLo3prexsApROnhe+k+kJRNJ4bgZuI0eqTzTDVCjjJkF8HQdS2O7A
iuK5KRPa+Foq0YFqmVGZuMJKinrTj83gHje5CpK8junkIHFbSj8b6eV2SKvnL2iORKexofH6Ow0b
wX3LisCJkQwVe7JrSZiLzE/+MAQj9JJZuaYAgFl3V0KUACnnGnq03Uoi6DY1Tq1jiLRe4ClBbSEe
p0KCF7/g1HDBRiHARxi09MXReBP4zOg7AlGXLBy3u13dqUpcilXHStPxQRAS5etWrwfpCQOnx6FD
x1rrRhkLIz/JFavwhJ2ZgG4QvVoZlIGEsiodcFw0lZEY67JSKEgZO9m/Ml0NuB+UFhL5BXI9N2NT
wLdIS5y33CyI9FS17Q4FXAGkll1khxAd5lrmWu2gP0UCfAEuHokAmVUkl892WBDLhZiBDacObPsm
VgOk/TqbQVtCDA7yU6qVV5UbxaJrPJEbjbZLMbLcs0skll0rCYpwHSsd3mNC4Be4jpkn4CgEIvAK
eEDkR8MmtQ1XqSK1dg2H96lv6QFgutK0y2SbZLw33Qxn+asZF3XiFVqTgzWetTF6ywrUsUCSWSWY
eO6MGlw4PQD7ywjWzdBLtg6VMFmD4UH/VlhJBj4OwMC/kAzpBxd63PqF7KzSAI14Ud2ajCgKBBSa
SEJqBTlB30BBCXIeY+vDKmVgn4z10PbDmNa3lVq1PRR6wq7ciD6qMVSdIGWQmdqwbZgAD6MENxrK
ECqSOuBJbtAFGJsJ+2JBLIK5KWbNcPXIABeyaWQV9+IarSqe0UXKTqcDpFbDoV3pIrhOcVOBHNS1
NYaGYSMMHnIZGjsSo+to0MWVEZL2EsvFV7JWj5HFu+uACJ9HeezmMY9ue9u8iEVR3EQ0vQViLbyW
CfFTCpLiMrhjNZygDIH9lfkN64rBDSsQSNpoFjGktUpVNJZHVsnRi5ariYfzP9tCMgaslqqt+V1e
FEcGBTmzVHcBH0LfqZIQtbfqEXdchB/AbklKxUMku8ec9+FKxY+w1QAsp03zxtV+oyX6IzJrOxYG
xK2CsemN2dcaYxuQpH3rhu6e1AoopluJFWF6vm3tAVtWiw5DIRiUcJVNOIhvmR09VCRpQE1cQyyw
Mt9zrV9LHCaHmlBl3xtVDf0DNRFfEHP2rh200qvbiu/sLrgv8A1axAA7GyRFVpQJFc2oEp1QAOg2
TbENSuMq6oDBLg3IfqvmBa49nHKZ7rcJ16912dK1ESaQ9tZkxFdma3EfVWp6dFJb3w5DZI/wUMXr
LfWFkCHy0P4KXHmVFWsexhesy/Z1mySe0YKSppLXcZgc4zq6BDFdrbggB4remtI6REoiLgae9EeS
4kaxiz7y8UU3ndJfiSZs7pM2g9h6IpWtKcVDV4bpAcuOwgDJ7EsWAdce4Cza0JRzVyloeh2p5jFI
nXDTovfe2jhRudFThWwVM3qAnl7sM4KbNwQzrR+J5gKEpfelnjjbwowOzGHmXdW2BXVByHPUoNzo
dZZx7MvCcRPapV8tvYTtpKA3TMF1MtgqOKRrXNWJXl7V1IEWWuSERuVbaVrftV2efocYbHZpUjQ/
R20g17JR7UOt9Nm1WlZvuuDGrlBSP5Mpzh2pREmMrVc5aCMp3qtMu650oYtVaprJVpU8Q160i92o
V2M3qdLUlU4T3gjetxybKm6vsiIgfh4kEW7XOocWbtjdRLkzFimD+xJd82peK0cNoaoHalAkkULQ
4zbAaMQdf4Uy2FfVKBDSAFJo3ilcze5txTLWrIiMN6KxBwHymoc4UcCUqJqIXwbdjSHe4nZm2K60
pNsYLToIiyCOIA9vfI0RSrh9Y76BP8WzieoWCGRXocOVOyJi3HptbPuWBDM0UH2Xua5Gux5UYHlA
ELOG2WVUdNZVPKSJpxv9odJK7ObAcsSGRIaxq01np0SouOGVdszSdNhJJc/8uCJjg0OMzByJbxqb
62+WEd+ybvgi9eB72CjtUVH+h70zWY7bytb1q5wHuHCgbyZ3gCY7MslkT2qCoEQJfd/sDTz9/VJS
3RLpKut4cAYVcRwe2JbJRAIbe6/1r78Ry71uFfmnZOy0eNqnVq7pOMt0K/7BuLvp264xh3qfN6o1
NREbqq51vM51/DlWl1Y9AZ3OxVHXptlNAncspPWtS5pVYspaZKYRCmYgPCPIacNtPzJPPuhVL2Yj
MNPZK7/FnaKXDh6/vRgjh1JhRYnfqHldX3W9m3rVphQOlrgMSpWh+TK7/dhmUTMuGjR7agKjLq6s
VZmMGAfXrKoOgA6TTPxSJ2mi811XVMVNnhpjd2dgASxfLGQ1johERR1lHOxlnbN8m1Zpo5n36Fs0
vT25dqXK4jJpMrWuTxDiSnc4zYWnF/lr3PUJNp1DPMffVC91sspvnIZLoi8Vn8wkxzotHfo1YKam
daE7m7bcTkZr3+aeoFxW+6Lc2K0rOMjtGRr6Va/kCm5vtds+Y+XSqlGtp5r61GYpmp7of6y/bb/W
d2P/9etIg/sf0dUCb/z7rvbwtR++Lu/7Wn7gJ8Ci/8HcQ2VQcDalw8dJBeP6CbDof+j4HyFscQ0d
GP/spfOzszW9P85M0rPk5TvJ+tz0/uxs+SONPtRCrIBYGjtJ7e90tt9R9X82tmA6uKXyEecRLV0n
pnPv8ZWc0oXwR3P2e9hsur9SxrPdKA12BxDZ2LKaunhp1gbXb9dcqVBGDYfsTssTXxVCvg2F6F5k
n6e9nyrFfSymCqBwyuunXsW+Dlqq94Jexzm5U6w/M5y1v8FTejVTJ/7yv+tvXL4DfA5P5d+vv6uv
Y/q1L1/rt+HdIjz/1I9F6PwB7QSvKJR+jgbn4Axv/FiD4HhojZC/AAASPg1o9//XoGX8cdZBEeHF
akOUf0YGf65BS/3DwVaS5Yx9F0xLz/xba/AMnvxzDTIDxYHZhvnrnhk/2Ep9wPg0dx3kUvQeHK9O
uV8GS8dNfVTPXgZxN4ROMdr06eYwRoOTptscTSKR1U6PYbKAVKercorSXOgH1469lzWX9VMnZSkC
a1TccrPWaWH7SevF96Yx9XsMyeegXn4rIzpf5oevYXEzeDOhRp3N096/Sqq5uJ3h9i4u4auxaY0Z
z2cV/Q3xIWMcDmXV3TaSmAaBCfJeXVU1+OWpn3580q9Y6Qcl4/f7CODKdmMBl2JP+QFNX8yu4fgj
dGKIy/yyz9XiOIqMQISxg/YaxwbIyIDY89AWrrJzaFrClCoBM8uBIJoF94PeCQxv3XGV2LhgfX+t
e3LYCkqzbesO/d4wTc2MmrOGMa1b5cFTDSXIMIB6yadhNY9mrxG9sTjFurHEGB9+3OoKxPWvv+r3
fOsP99pmGsME/ezqjaDm/b2uE0dFY4mr/pQV7S0wlXc1SNUaiKptPXuTUiRcYahC+19I150JxpQ0
goUZG0HpeumTN4vy1eljG0aDNOg/fPiNDEESa7IUjPVzVtxvLvm7sv39NYNUYmiGAAykXbM+bLXC
MOdSG2tY5FNXXmma/DoW7RopfMGI83++qCAdHUZP3unSXHdOJVREQqP1eanm6no2ZI09GJa3oQbn
Yhv3dHNXWeFNF2ahCfCHzP0C+rOMUbP22RIsfQUKtdYK7BRPHOj/po1h1+rJXZpNHtcmmQJ5t1Fw
VwtpLY2tzIrucyHH/giXp38qdGP51hiecttpVXlwMpIP4rjVr1plUOBym0rkAOEEWl8MF60cnGt3
qd2omUR951iz99bE60MPvPPYTF391KR1/ag41KITdvS+nZTdRZYMHohdt5wo+solyEDBAQYqeagQ
+Fy1SzscMWaur3udcIs+no0no9dx2dZWGXhecesgrLuKx0wUYYP9+KboS3FnGEpekH4a7ztpVQR+
8ct8Z17E0XGUS1c30cYOa3Yl8wGNsbeRvbUGHh5Q3qS+6G2X6n7uAtDmlHSJX+NcE5mlp95o2SJq
X9azvZWSVq2Sbn6EdNeG9pypQew1vNs2NaLf9TDd3aJ9chfF28z2PJ46ZyiiQp0OXdFpm15WvxMS
fLBmIqWZEY5zRqjNM0gNhv7+lWhtOtTGWoB53BmiDr6tXmA1w9xt9bbtv01SV3ec3kqo5NlyLdSi
Py628zQyL0FUWsxnbLFT6M81cyYC3Ujq0veabDef337dqYZw8RztN7TiD1P/71dNYWQyS8Ix3VSN
D8Pw2p0NhxFrGoBZqSFls+t7Ao9gXV28nWQFOVU2f9XiWWzLRDMiNVmG0Cuz+OWvX8/3c94f12FS
jTGBAMiBVf/+7klDadLVgWMwy7m79zKeb+50WZhOi7bR+86+N1tt/FEyv5tH/rpj/2kbw9oT/1UH
IgeTXkf/Ht3wyxgbnm2iK5NQcBfQ0zlKZ9E9m+RHfAGaNibfrpJabK18rR+KovG2sWpVRUuzN8Uv
c7eA7aee+dJhV3KpkE/pt5AaL+jvw0Kt0t/589j2edb96wYGCZOKwHPOoxCUFOf64lfOSy8ct86U
3vYzD74nSP41F/85XVoDj2egrK2XuqHWdwvzg8xqMPO1L+YU7Iq0NRd4cMi0AJPm19Y0m5OVlf0V
sCEZpL2ebRWrBBkyY3zmDWWXKU12mGfik0urfjKWTg1MGEpBVg/xHb7T1d7uKnXrlCbRJ4nQwtWN
YTz3kxGm3ugRn5qSzSISaOOaqGvExM505Z65gQFsXDT6wFVbLykvZaqPGHJUji+RTvprN09Pg27M
UWym3gmJB5mXU6zGPviSuzlrdT5lnrMcGtt1t3mT99HgJQBKSUFblriNtVFEZ98NS6PulC4Fj6qG
xLdIXY08teZk7lLzxUqFlQZryS+HSms/S5JgS+wB8tw3l0Jc1orCwNOxh0Mv9P5kWd1wMyr1/AYI
pW3YzoortdWTOIzRXR6qdJKrn7e6ExIpK6EddsYxtUgVHnKxbXWjfbbjrgmSOLGuLBJwTkpu6Ick
ruMIzNHYyxxRrWzmEn2cTnpSUaWHwe7XQ1/a87YCYL2u2nlgz1YT0lKAnQBGWgIzdlhnmp8Zg2jR
mNir6zPaMCIrN+ZmQ1uabevWwIkRglGwmMqwkwN2K25WkIhYM/t61ZKGxEnjTL8mCq9KsulqyYQd
ulksL/PR3bt2Nm6q2HrW1di4IODo0U5yxdeZVPnDnB1d4gkw19JXepF6uCoVCxQIn5VtYa3e54rT
ZlsTyULELY6DZSgTkAtjnnjOVuMe8dl+WBfGX0MzutfuvHrBXNTl0ZlrpGBaa20HRz2pg/IpHTJ5
u/RrQ27NEGP1O896mHalTSJP3rPk9W2uAS4MefycFEZzI4TtXpf2gj0+tdBD3C3aI2W0vsdy1rgg
4mZvGHg8Y+6NDs0lhZPEeCVIyra9HRdZXEiMmYM2t59wESsDWzHFqbfb5TR7SnZQauLE14pytmzc
bVzOAsOlkcDv2Z1gu81TBe17dtHpl94QwkYVYTLI8RPPEP2ONX6K2zI7eKPUT/OcWZdWNTQHjjnn
uSsQSea63WxsLDvDKlHy0JiQSimLsq2aSTqBJ43Z8fO61A9r5w2bKpUxjI0YPLhLvzbmqNfkKznZ
RhaW5GK0+7hesiBL1u44qVSnmx5WHMygor8R2lp8rpvkCINRRr3ZN1+oxdQswOqPFeTa7sEwK/3W
TLG6Xd1+eqw7/Q57NfPAQE3t/NKotEC3WMhrhtbGh5w+htVkLbuSB3BVK6n5SuPtPin2WO0a9p4H
OFftdTvozTOlKuCikS+Xg5GcZzSF4uRbO5cQikQp6qgeslRsrM6h1x1BrnrmbWn8rIy2vSnyPPva
O71RhWNa1Ufw79TPGlPsy0TXt6yx7rMiuy9OV7uB24NxKs6yBGXqkQZfYArsJMl4kZXZCvjYWxeO
JVXw1vXJyOxvDW/8JreHLUejt0lUOG9MLE96iSSq8qQXxqVmbyfPMV9nDOwar8R5hJHzjmqmcB4d
jwGKP3u1R4G2ZuIRh9wOlaNHaK9lllrHhKMYr0XXJF+Wopkiw/RSvx0EguW1ntftlHTgAdYQR16L
GtDLF4YIlAJXaYoxPjdKKFeim+u7NK9BKe12yLYltQP1tZrs4nXCQsbOK3/WxqzGgVt+XqbEveja
pj4qmVW0MN+IPRpnWb5lNimEYFrVE/CyBLS2zc9TvEx36aSw8S9mFDOpevVmUxxzu+t3vNDaVeG1
XiQcjyczW45ih4Pb1vZhlrUZJIUz5QHDeQSVmSn7eOuIskh83Tabl6VbOCPQ4fcHjX0MpylTV3gD
zu9+27aDr5eZ3KmxWgFfF4DCraXFXjTHBmbxmax1+ZDZgLWtWldjKK1JlcGITPdNTCtA8pwPWfvj
k3KR28fEMBJcvM6vweK6yaHqFtXyp0lLW59jROg3OBDazdvkxWXQcMVXcxMbVdCYBhndSELXSwp1
Uux41yLYAW6orhYHMPPrbNvWkzyJehncoGN6zkxp1a4chsnhCpizzy0236myGRAIqclTjfsuG3Hc
p1bUtknfboZemsZGzFlHUF9JjXLRZBPu7O5YcXfVItuKrM6IB3bdS85x75EPL7tbtUjz/HMsGTuf
TLvTp8CkGCmogrW23DDfRDiRaC6xY01ajW9zqwoqmUG7avOs332/1MJLzH3bj9l20YV2z5Co31l1
qV1VE8tY6xPtCuorxvsahzHNGxkfy8hRFXPKXGpVjU1Yc/72mRReVJFEeNt7i0nNrTfNQ7OuRKnr
yUIJZDSzPI3EkG6V0bHnW6lU2lW6NkpJUrdmvuZdw9LQ5MJw0lSsWNvkNJSDLwqRbYf4/ItUhpO7
QfbepWUNSbgaRvnSxh7XQSr26jtq3754Uz8yCm/c9lZvPacLtDIZXYwscxZsk5p7xix8EXKJeRpM
6Mlb1xXHFvxzyyAyzxslgHsoT2VPR4RuQjCZS0W/6wfdum6oE2tylbwq5eD0motSqosWOpbiPXpJ
w61jks54v9eHN+aYODStS9oF6upC+zQXab1CqVefNG8eyFzSpGw3bWPOpxxI5NvqKvnR9Bp3w5SR
eXPrsUBTSX5adWh7IOlgYhpwqj2IDbXlWKFwTNFEBfFlGy9T0miYF5LD1PpG7VfztbQ0/Wgt/V4o
NXGY61DfeJ1MD3hQi6t0SmctHOZVC0rpxPdGWfQyMnPrS5OOmsEUL00ORlkit+7L4toBRr+ZSt08
rp4KYaas+bnR6A+i1LJIeN65Uxs8D91D0mxcJ3Y+a0NXsvu0otl1ODtdaBjNhw70nLfBoeogs6NI
oddcGotLpdJO1Q5wtP4GL0Aeq3hU79s0nYogXW2Mxeyx17JN3bXTyzqW51Kl1chAajROkLjILD+r
Og3MlJzJbd8ZO1AVUid1px3IoW/WcmePaUzoCoESF3rHMe1gB7XPS9Or2TQ10r4bxiKUE4xpd6qs
nQsGk/Kr6eZDaJa6tu8NVR60fNZuc7PX7WCg89815poczYI3G57B8hjrJgGCyZ2TJjd9qhOz2rX9
xbCo2racxlvTOJsCGAsakbT/nDRGE4xOY/kpK/66lRRSi1UpN4xqqNLdrN8uq3KTCtULvJReUrGt
JRqMeOKzOOhH3ZLXyThPF02TN9dDtcodKIL7yUhr/VSNXhOoojCu88StI7OvtEizsiwQS58czy4g
V7achps67fKHWTGe2kY1d8bgNldGPb0qc9w89lab2dAjWs/P8iwLy2XMdl48PCZNh7WGxBdtMJP+
rc/MLFxXd2AdjH3nr7ZwKQxdc6sr7WZ1M5Mzc8TvGWdKIkkbF4hQM5xtM+kmT994y2rrwdOX4zqm
jd9g0fV/siZp4BWblm8N7hXNSxI1AmtEKtGHmrIzW9Rr9Uy+qSUdm6H1nwd7vHUn64teaE/1zJ7e
qe1tH093hZLfpzCYkiJ71VP14Xuv+pNK+hPp+0Bc/fCv//e+qfj74/DkHaH1v0c2/A8iuuoWmMa/
x8FhHJB5m/7XY4bcsf6v/fAnSPz7L/g5l7HNP3QH9QZYLagDjfg/5zL8EYM3eH4aYxn3+4jlH4MZ
DTLidwcng64FbPzMB/8JivNHBgxV5ikQBJnq0D7/DeLruZf+Z68N2RzGIQIPEHvbcyHUnnvxX5CB
Ze17MDXbCwezbwNTSAwzOfXO1Vm5fPvlNv0L4PgMln78LNcBNQLIt7AV+YDBqIyYy5neJRxra/LX
JMkjm5Uckab0+Nef9Cc67/lrwQkGRXAJwKZTf/+15Fp7XpzxtVaRBrXhXczuY11JEWoc3xtyjTJf
zvPeLmIljEX7vDgyRMdzSrOk+VQZ3+bklozpPLKUSg3jBaR78XzDKPRgNuG5pb8zqnkPC/14DLhW
Q4CmPHSR8r+/3hwWmCWE5oXTgqp6HQAiDNFgSChWB24Xu7sCoPgbWMh8PxDhUyF9qkwGzybk6NE+
ZlaWZWaVRMZ5YZu7FpFnzQ0V+bdS98obW/ZHEaeQIRTRHNNMkYE0tMhcbHiGJo5DOFmGXYuxaObe
pOZY0FwbgTHMjZ90x3Z+lEoB1U7TlsDG7cVfVieDclV3gZt4nxYLJ5Cibe6ow2/kPMhoNBXDp5Iy
SalwU/KSMpprFXZaBfFNa+MFLixdZpW0ESy08mnolcCQc/Y7nPBf3BIkQTwIz8TQh7/eP4heELGT
FaMXpu4kCT6srIAws7e6xFM/00wnnIbkuYJIigg+vlRj71DCZPcpdO3tX6/hD56935+OibsHsqhz
kh/ir/eXsjSFY0IM9ELVI8Z3FmdktJU4TFVuhYlkPmJyonoR1nnkEJtgTeinFrOH5dI9idnufxMj
8qedgsDfXy7no/bNM6fGKaCZhp7SFn5idEk4G70XGNNjL9bfZbudcdB3ewWfxrpEle2pQGUfcdJM
JpUJ/8QNuw7qmifGGQYsJNK/vscfoMYf99hCG4W2jcAudsH397gy24Uab/ZIGYhzsszHTwYTvcDJ
pmOlSFqjfA0X6RoH5OiKH2vWYYF8GFKzOam1G+xSDVIEultbVretoddkn8y7unbeKDQwFPCOU6nF
x1UQUKwwF4lrfY5aeiiAN5vaaFB8b74y1myGZ+M99JZ2PcWDedHaZReuAxhsl6Dh97K2iVoiwxa7
Gq+gjSIenfZdUlVhnDbkYyPxrN20ikxJSeiU8aui5m9FLV6SBAd6l1JV8ZI1dKXa+xZR0oiJH+YM
zqFLlwslegBUTIEpihrBL6Drb4cGxr94nEzQEBRrUOv/BL+nsuyEXZRe6FB1R4sMiC2ma4LZvhst
5T6d0+ZCU1N7Yy+p4jtJuJwpddlcHPSx/PzXD/28l35cWux3uF9C3Dd0iA3vjjzHO6NYceyGDuQc
2IDChtLSqL76xaNGHiC1AO/8bmj6Lz8UBgTDREOFjvHhQ9VVQKFO+NA6wTR1BG5hWuObfXdcMwp0
F/4ai+03w4bz6PxPX5W5O45hpsec9uMosBaqQ8+cc7pb035AgBOBkhTbmaTTZqbEVYbpk9OsUEsb
5xOOftlFNVs7F5Dpd4PUP539vM+2aVAIgT/CN/2wmcWjtTbYtSNc6IWJpQKj8Vg1UvIoBcTNLm2D
FWF/0CWyP8R9LsMOFCLSHeWqpShh4h4qzYR/FhSQ3V8vh++WMh/XA8vSoVY4UxeMDyOZIiuxRtDZ
arzqxXA6+NzL1VKMDP3tDZliGu+O2m6BSgBTg5UM7aM5QY8kEn6K8soaQ9JPfU2DxLLofX/ubF+G
yrCCckgrSNO3mU4QQMroeCu9ld8GOwGXSTswoMrFc37sXOFGbaW8yGwJE69vfbt4tdXZ8xXahkyW
l4XId56IY99QkFBPTZb7I+2XL+z0lYmXCtl22UAwXC9ptqDzy0CpKt2vk+FCUbspFJVC/BI3Okkk
I7elc8JsTRipduVNVph/y+Pyx57qnMkebKpUeR/zVK20AzGKHZfxtjfTlQI4u2NELsdDpsNS/P70
/laP8t9rQP6D1U5n34x/348cX8vx9R0j5/z//2g/NPMPy7FZ16aJrkJjaPsPRg5/AgcGfhd4D+I6
4+x+8A+9k/0HcjyeHJNCtg3DY7P62XwY1h8oodDKoVPVmbogn/obzccPWes/3z1+PxGAuJeZuFdh
rsnM7/1erIqkQvmt8LJR9mY4IevCDCcrDmp7uqnbmfjp19EwTlr5uqZwux7Q+Yw6nNYlvVGnfAty
E8j8shoLYMs7QfhSM+x69ZGKakcYPciJFiUMpfocsvC6c7WbVUdlbj2vmNFlOXm1oy/ae11uR60I
5gulBSKiwom0ZZc82PJGLbdOT4ccVrMDj7fej0kH7uM3TIRQYoVNs1u7cmu3WzuGKJ/2h4b/5JRq
aGd7lwO6xxlA7XI/67+WFRmbEM/V4dTi0z2aX5lP2hWAftffzQhiivbbKiw/9p4XBmBa1X2m8r+G
obRXYHybxRm52vWWcWTuCrje+7J6dovPjgXbtUmoWmxGY7pvowTQ4qABs+wXlLXFFybzl411p8b6
Np1fpdE8kiIWyZixw4JzCK3GroofOfg3Wptsqia9SLo0wupno0ltrzQUX924Edq8aZi8jQp8a6fd
iWaBI/JNimo7UwI7N0v2yez2M8lFQOBTcnGeDwCb+3AAoIlcVVkH7SeJ4hijhvgLO1RFBATuTqX6
VVu/uOu94r1q9hQglYKAPAXpgmGFDjklO3lxej/RGBTODsJ/1BfFViXSUTrPanbmCnegtwKOi+JP
1nhE2QSOuY2blFYtGKQWejUxUitHXzJdy5pbbnaBPsgNKgeAR2O7zF3Q2lPUt3PkyPbKUGuf6Do8
FSK1FFGagtUqeqC5XZR2r3VJPUcBLoB/1AssGA5ZOmxzXISGiYT0JbtAmRGszZ3R+TJ/qwnU7fKE
EE8RwgqRrun3/SdVoiiDu1hbC9SZnpG1zfOFHzOwvi2c6ZwksDkia36VAXWKQY3SqMxX6q0pnEu7
mpnuGH4dm0ELfL661+1It+JESSawry4Pif04zy8tETBVeSyHmC/KNfAmnD8xsT5phBk0dR5U9UtB
fCkSQP+M52dfHCmitl+o7zmHedvc1sCvew1nyscVFcQS64FlKijTjI2Zrbs6RQRL8SSSJFg13GlH
7DWNL+Ta7uqKnCBZL2FZJ/hRLZtOUnAKGdJ+BaVzsnu+uHo5a3dtIa8ZBv6yE55+7CS/Mh+c9xXQ
zw0G4RyuEmcU5kxw/RXfIAqFsOYxmxi4fMtESALHQ0GFJ+JqY4tw1U+MTnxPYbLfu5dml+8Xp4q0
OY1QhG2UWGybMt5g6LeZDW0zJ/D7zFMVpxsIWPyYE7Ta51reMlZf3XD8muqIhvgZDWQe8BV9JNaP
G4Ehdk9IhT5fNOnt2m3OGqAKDsji4psvCmIHPi0Auob0XfXRU5pI5222IatAFYcsgxzo0jbfUlzJ
GYRd2MNFhwKoxCcjfTVgMxLdPBdbRdyXXMS5gqfuhfh+PaS31bgElvx7nemfb+qHJnlylqpoTG7q
Wj6oY3EymzxMaQpXghuq+tPSakGtPtsON4XZc4/0svrNc/1eL388OExDp4THwuNc3L5/rvWsKBjC
FZNfaE7EFBDsgGwJBtAnxEy5/XlF6UbUAgkPVo+uJ7AY79r7WnnunL2Mo6K5ZqtQ9UcVb+MpUpa9
tC4Sd0uHchaeqfauRamnTH+rNPp+42hnVdbi+coB/95ftcaKyTTyRf3e+zzBFEA/EqzO5VKsv7k/
79uNf3wQQuazJbGpeR+fUDKVkypw5uMt08vQRb2AskFuMxfb+d991ndCzruHgQUpZF/qCMxigLDM
919LuKpU9DiFIwHvrbZvCRndZ4PYJVWDImoOaxO9JbNfwk6fRQvRwDK2mrUvmsjCtrQQx9Jx/LFe
Yd8iDHIH1ddQGCQ5kpiyelITJUw451MFiqla7UpSs/KkCoXxmPLyimx8U/o6Yv/HqLjbk6UUqOfd
fGr9NrkSwxfNzLajtZxWZkKuOEpkovLaVG86wHqDcXuyMNHQfKiUoWd/Wywj6A0vSHgxFRxV3bzH
CKr1VWa3Xtx+mitj36jyUpb0bxpbiZCR05c7PXks0SKSKsDEMQmVVNklgPrrt0o5kbB56NOtOzgB
q8LPYxmO85U2+3oz+EmlhwBl1Cq67zIHG+N7tdxnbutb486pbxoD5anTbkQ2+JrDkIHb4LzMCSrV
9kmxHs/HsNMTVbg8pWjCjW4J4mrdeWkPWHnXIqzM0JQt6lHICfrRm6ZeFm4X2quASn+/5FnQlW+L
Wx3UKrJzEI4Jfaf3zdXeHG6BoUZKx2ilfoXBT+7OtcOUCJrouJvUfTHezpwcNrbsnfKUFHOodt9P
gKp5GifiMIEVVS0LJ6UNBv0SApWRF4GyDH7VwBelARLpsl2NJbTpALGBjUyKttE9FIlEHizZPRdf
YX5pDpcd/jW97fkjrL1uRTG0VvduOW7TBEIVSGZoklRfOias4iwcxhxNwA7ydWCAongcbes0saS+
6B3vfaldEATdaEbgZcjntgnMhjzWts7yJU+7MKfgMXhPGv3M52YwTM5yclnSvTZmGqES9fm4OrUj
rzf3Obb3Xv9YOOtBkOI4bGtjO+BGX8PNjO1HLU6iGZGeY5/GyWQrd3bnI9UAzaloxloKGaXud6rC
5LW0EXJdWdlbPMU3soji0uKdGbcsvY0KbK0/uxpab4sfm5KdIc1tYrnBbIFuUzwuZNjk3h71vi8g
6RVIv1IUUH1c+/Vwu+rWXWk8zNZ8NMzJNx37oLXbOHlwAXk7hMFDwuA4jXK3DAk09av4tuCbuMop
jbVAm2666YuQBtWXCGYVBpl6IHotnGHkCGcj3OEweDE1TB7q1bdJ2NQjduQ2+m2Nc0bZir1W4VHV
foOwxjSrRXqXI6zi3YoNzRemhjgKSmbynM2CtZqHpaf4TaPvocdR/gn362pXgZtS13mBs3JEao+d
ez1ZWmitO4OKqzI4xCtosIZyb2VPk7xHLbNXXJ6OSO8KSNfrnAQa5l29fh2rsIrbfjcNX5SG52U+
i8kMUtz0FmwB0ji5O5eUguD4yaujCsUzUq8Nnrr18NQW7U6n1lyKa+Yqm3F6URG+mqgd10EN7C6J
qO+MYafA+PKixH2cyZNY+xRy0je9pdQk5ETNEMhrgXvmjNWbhYJ0GVW/Qe2FQTk8CoeleioL3hfJ
WlluV8pRd3pyiE5jmx3mp/g8cs9Yl5oZjOYambYe1K4MF/25UQ+DAqGEd36ewrTZ12gssfnZGPpJ
2xXpFJpmpKePncK4HI91gOZHvCNQfOOdllnRuZWYtPLacRLmM0x063XbVZVv4bpkLLU/T2aI7B3I
lCEK8U1qPFx3Ggk2tkSrX/mlvTfAQaSNLtjmNe4/Jf2y8apuz9PypXic8geNWTi1kgKxxrLL0FPN
fbxQO+WPcOEiKC5hTgzUWesHX3Hayarlo28Vxd6Oy3pIq3O+GCrftL9RhtuuWPexTs3rpL7dow/O
dtnKqAcCZoLvtl5DxDNk5NZ3HA0Do/VyLO9VcZH2rNJyP0MZUl7hb36/lLEZQ005FaIMHfqVJFkg
jp6tMnvKqsE3rS9CMCvReG0JFDVYrWCFi2wjnY/rLGXDQtqkVLWJBlTDOVTQ2bo9bhYWxDHnyVru
KrMO3aEM1qI55O6bNq7nLW+KtQsO9m2SgYpZlY+F62d3PczeTphWUFhHsgcu4vGhUHcTstG53xYz
vrgvYjqbS1x2GXoop95b5rVibaUeFOKmV4BQd4m6beODOV4a8g6tSxfvSqoCV7t0+jbUkStgHrZj
4hQOytdBPsf0XtQ+ZxbXgNdjoV+0heXn9lZ0n9b6sT1/TlVeVf+PvDPbjRvZ0vWrnBfgBofgdJvJ
HJTK1DxZN4RllzgE55nx9Oej3IVtyd4yCgeNRuMAVSiUbZmZZDBirX/9Q5M+L4log10/Y4+yDnvA
74e6bANPKrYXc9tOd40bHZOZRoJF6+so8tMFlcItc7okQyoYEeYjDl/PlXuh0X93Y71VsGmaoXz2
kr2E/Qi57bwb002mtoIeVm6QZd8Z5VnpXAzyy+A+G2Z2bzQOvN1X5JDMmbbkJwZzbK2yiXWqtnEc
rhT4uyIARz1PQ7NGNRIW65CGKE7OrH5Jdtt4XrvqG5iuebBQp2aXDVyyE1XFyr9WPLAU0x+8JIMJ
DRsWCmsIBitF61rBkhqCyeCQgZKItHNbh+XaRcMbG4eGzdSudnln4Yd4r3xxbZb2ZoKkHDlyJ5th
O3n+qvK1x5qtfixxo6O9iqvbqT2i7F65Psq4sDoa2W3Lqdxp48ob443vYiPuX+C2QHLZfTj9pWnz
BXYLZxA416YpVnMrX3WIIwjBadjOYOiBSvBgvjCEWHW+vynQwdsZnDK9OPkwg8KJjVj2gR3Szt+N
cGXznDTPvIeUQb/Csmb4smome718f2+mP4rhMwkIJjphBXW064v0LilrdpPlkJMH1fBad+MqH6D/
TtoGlBJeZOD55noq1jn3R1fhBusU5lnsI9xdi29ohwOHe3EyzWrjxLiNcMRkg73SBs5zTANKPw8K
fR/n6aHTsbFgFiPjZDNnVHLl+VBw+JbrTAqKk3GNGyNy+OkCbmsAFRr/ttcaxW1rZnu0v4HtXk3+
oUKa4yEUSSTfxSKxVO0ioSFcz1n69i5vcGOAxwIb+mjR8Wth+tdAWOcweAhIql1jVXvRZttc9y7i
pUqx2ss0me6tSg8SsTfmfDu3QwATdu3o1UlEJZ4fgqa9DGT/MIX5um8Zg0OCRTwCVyWAGHqRyUXW
kZ+q7jKXlB9YWU5L1zoVX820vuib6MxsJNkv0FDlQCHRfwf9DcgFOfSDcRY50dYTI+1qQ87QFSmU
mzZPYXqqM59CNPZp6KON6+TfLTfeDmz7NYynrnlup2lrTihjeI5lhiONy+kA9VWaVJ/cI8/O14O2
ZTPu9HNLVwHKlcWCYyucL7l323e470Qcf8UTq1mEa2PWdyInEaqLAwl7UkYYTYTPrUFlouW4ANAq
lyoYoeOYalss7jLlPSIEmgKzarfQALciU+xhW1jcUcaQazjlSnuKGnnohXFep0+R95QTmKaNw26c
MWvBHojcgEttbC5Gqz1TXb1LzHEHCAcl9TBQOuVFcvPPMWggQP75/40nA9ryn3Hp+9tPKTL87L8p
MjZ94wLQAAbD2KB//CEbhfYFFI162HctRnW4xoHf/O0N5/1LGGDTQNsQPRipMVL6myLj/gvHJrDl
H1N8Yu7+CUq9dK//7m6ZZyzzMx9JCuJRi0/zAaOGeGGOUWGGRN0PJMXNu9kLf0wx/qNAZ0GhPrvE
B1wAwB0p3MglpliczIo+vWLHHPzbn+7/b9CwX0b4b98EF1kdzgVGqx+GkJ02yKjTdQQd2bgtRX4s
aR2l7T8wWzv7/FLG766FBtEQjqFDZRIfBn6+XTa1ruYQ+4DhPDa6c3zIAGv0oEZBU6N8SCzgsDna
iVgekny+6GaxnyNrv9xdbAZ2uub84eu/B0V+PEjDXbS/eLbw2ZiS/IwFGqkwMgSbgPaxxrSeUwD6
qzT6cxpXtFfefZRNfzBA/9MlPyAjAnawA8GY7V2PHouZy3YJ51+/LuCOv1W/k/8HCsvvluvP3/ID
4tl50rGbmm9ZYUOU6vEhFnL/h4e7LJSP6xW+GIm1UNNQdn9YSKk7DyWmbzzcsLyiN3lepCIa17JN
6+Tk4jQ4/fnSg/tdeaUL8afrv0d1fzxJF7Ya3hJMS7FsfP8kG2H3uCk1IVzw50o0l6qjbGuzvSz8
oxcmhzlKDmSi3Ix+tq9z7z5uuz8geR8NDd52BRwELQ9KA9Zcb8DzT8Q5P5y9yBoArOecaACVfjGb
/FhB78b+4L6oVFBSYun9CJBgHYRhtpDGk4NH39QbIR4kPe7mC0bRn7EUjhnyWgliPOhyP1TjCp+S
q8+f2fK+fXxkiwmDudAeeC0/PLK6QbggYiZW3oxnTcs8WMMKCFK9Nfq3Wtuew9k7wWF9+fyyv9vZ
YNZYaPmgMZH6+f5J5fj/M2ai2qqK8cVv8qsKbKVx4pvPL/M2pP/49ci7XJBVYXAsfFgRVuQZOMbB
LZT6XSmrK0YugEzK2lRdudVBtdJBHOooAkfRjssWkzIb8mftaM7+Ebe364ouVykqzYSyxo2uHTlu
8o6iUVt8/mb2o3kiQzzaamW296v6soJQ4yiaGNYe2u6DbgwIb+9mO/4D3M5c9TfPDtYMbE+XKS5z
3Pc3UcWex6DS9YPC8O9iN78yp+E8sv2T04YUVE7g6mCCyAm3KmG85OAV1MmvMNU25NgfUkus0Dl+
mbDtJu0EZIDx23SJNdB6wk2rmoetCKloNeYIYToCZub7wsWrt7HYIR0MolJEaazLBt2OBDeRPV30
vDMx9pngM02WAnePdgUdg+3Bb+JO6sxWQ5OdFVWi0Y4vbjtuptreN9zRiF+P/fHCruvLMH+u3eki
plRLp/w4m9q2n2Kc97AzgKgUhCUYNiXuWkb50XfRSxK96Nfpl4n55XJBkZdXvOXHHhK524qLaMqC
zsm+1HN3nrve99FiTNVOuxq29xynBzWZBw1ELFQq0C1zX8z91tabr6ZIDklaXA1JlEMLby6BuU9e
hNjTiXf2mJ+XLZPgKLxVfv1VQ4m6rprpwhx5bYX3kBvJDfYRlwltXFApeQdgXK6aIrtKfbFH873R
onjTR92l52lnAKnfPVTPHEa7Eo/ZjJlj4pqPScoTdbyHdEFFbIHTrL/p3LXTw0PdLVNfPB8GNo9l
Iymd15h7u+y7y71Gwg5OsxH1M3TfCv0qv2TZ36dI7Is6xN8HAr3rVDdGmh+bMKPbcG+1cTzPEm3b
FNpx+btKSL+Rai99GR/cONy0HbrVATHR2JUr1553vSbu8ELeDBHCzXrE8ChZk6Z9H1r2ybFZeJo6
s5Lh1EU4nYnsWPnTrjD9Y1o4ezKjrpddR0v0XWRYJy+LdybM9zq19xHSGNHHN2MBe9Sq/GINDRM3
Am2besPyL0aABcdm2yNq8G8Jp7lvs3iDg8DEhskCGY38mNbAHL1NkjHvLdkDbe2sdUajWRoftG7E
ADI9OHaEmms4R60DfRNvqrA7W7pL+IsgxtxY1zlLov4mFCls2ObS48GVyKIs5niLY1Ix8jMRi9DF
zNr1jW9tkcM40McVHJ+zvhWH5VHHGf/vUFh52oNGQPaI56lRy70eDeuMTrktta2Ipi2eogh1mYcX
Q3/WjdENxfFB0vD6KnxbA7jfHWYRvTIe2tVmuMmwrXTN6HZpjAXxFMvB6ph3nsEY10gPtjFuIm5r
szyahd3TJF9aOjiR04WzTrBw26Myu89hO3y++/5uk0fOzFgR9yEiID5svqqpHYwHTT/AluTS9QgZ
LDCMYrD/+WXenE0+bvLwRQiho4JFVPShtElDkVW1hxBn9OVrzFvcONEqysqrDDCpNcjfm/M9no0J
KES/wYrtShbR03Km6nb4iFZ1WLUQNR2ve3ShVSFzX6fTHHz+KX/l7VJlo4JHuI5JCqOsD2VmZ6Vx
kYcenFJjtiFvo2KeffVttMU+Na3DxH813zhAdGBKaZ4E81kXP91VVP6JRPsr/2/5KNB43golg7DA
9weHaWdjZmXQ4Ocxvkk6704U6gU/ll0HM8VxYWVZ3Xkx1l8Tt1vXzE4K3DY+vx2/XRs/fYQPd2Ma
ci1vITcHtjVduHVE619WX9PWvfv8Or9bHNgrCMu3HddgjXxYhENWJ1hoWAvlH+GcLk6Oq2ESbO87
5b+9IwVIlOsicmQbqq34aW4uha/hVcIxGTZnmg7M4PvHskkOec9rG/d/YFB/MKF4K1sXFpaJBQUr
GNLV+8fhRHOTuc3C8iefRJsxYmjYeDRtkwI1OtmwJVBo02v+vYbT7mpB4D6/R7/pyRaDJdRzNpR/
uNXvr6+lrhXXk+4HufE8MevxQvNbQh2UFX9q/37T9yBOsQwEDYKy7KPdhlYJnB+z2g9MBPe9xVyR
yCnYr5U576xKsCM/f/7VsJHnw3/YHLgkJmfYZvMN34qonwryzMHspEu4ZCUoxDg4ehucvomweIUv
ZJjxyq0Zi/CbS9cJ/3HbW8xYw1EyBUrXM02ZqJl+WiOWZMM2B9y1Z7R1TnZUvn1oVXPWdtEThExU
jfquz4dNzdQkdfJg4mfyCeIQVVATRSfM9455oj1A6rwlmHeT1u2lAWY8eP4xkRx+sX3oGshtkX2Q
bXJocw0VW3qdp+PKhYBbOylsXIgUk/uAU+sR3zQIaem6mwCIoWl3lbXvOG0WYBIW6WYUnHFT/LRU
Yz3XK9r+3IbAVWXd2VBEpylNmeB1l2IONwNV4KzEwdDVzqPNXt6SJQvMaJtLhpBXPsn0S7G0YPO9
jJ4WMFQr6Vi69BDF8nXw5N6iVxb9dFP76qovUJTLdNgisN4PSXtmUAcvlZbLYdsNA6cb/o+xtol1
7caT0c42oh2n3QHB6DdhdjiGAniyf+MOdwjN56QOb1SVbah4z1u8LquwmlZLKYKpNAhsdJZNJycu
IC9Fu1Bjdl2GD3pLCe7A3/GhFg82Nuf8nupQvbIK/OQ6ovqsqXrdMqKq8Y+zK1ZZEx8WnHu5h0NX
X+p5dONDTDdMf7f8XKIoDDlR9cneD5N10nz+HbXbsU5eJ+5fieFo7t01GHyX4MwC16IOS4GEA9/E
8EqF8lqWQOCOf6NciHgd9ROOpaM+Q/Dqz0TqP3iYDqyc0Dqhxgz8yL0P6UdCv7vElP1iSAYMlzjw
U54pay1iFKDL/Gg704WdXyo3vUkbiu722THsdT3mVwtm5IWUVfa4M/CFHPPhrGIojFUuXEMVxIm8
Bgteoz48X/D/0pbXcMxWqY/sWWu4bfxwPKQUyVV8u2AhyxpxpnkXsU0NI9sTa3A5YnO/hScljwTD
7gSMjNoZNz7ENofdtQtZnwxAzUbtkICvl2fTaEQoMNd0Y7xCS26QRtuJlT16YkTYVHLjHa/0/ec7
wq+H3yJqA0+E44WFHI6k73c739DTnu+OYAXzsaUfMEV/rqgql2VQpGKfSOSsrtolYkaDTRlo+X9o
S3/ZcPkIgJYOqCFEHO+jiqXUax2JPE4KbQYLgNEzIuNVaGf7Oe/Wn39dOt2PG+ACxjgwfrBtRvz2
8fsaha8VhRZ5gbDTg6b8GYFJ12CZHN+4YPWWooxvMcXXbLzT2YfTmhF6PD3XdXxTzTU2QNi1hJWG
Bn/cLvMobRpfHJHAG4qYr5W0nOwNcHgYVg9U6pqjHVOJf46C0NR5S5mz3FyaNJQOuz6xmX7QFKBd
8kDgR3idNmCXwr2Zcc8EZXbejTjxrMpc7sOwP/cpf0vXOpXSOtgW+JGb3NB/3LS8OvjNXfgOK2oe
w1XMWEl5NcX/LE5lFuFBTVRBm7uEKMbRY+op5sCOuiiM+WLslg4UIfvKMruJCQq7oMqPonFOYxc/
FVZyrcnyqmsw8PImBlI2TUXFftnnLnssaxWm/myGN40R3ur4+xWjtmEffvv23UxHXWi3Goft2szj
m96MEDrr2V6I7kVr4r/mycGzyLP22NBeeU5/NvD6akARbaTd4NSPrGEgBMexyQDgCUQQqHIZPXY4
AyV0jsVQVJuwHqDFqEOU5BglpIfQK7AaoKmzOa5imjWzoAdmdoh4b1q3UXRTd/qWHdmSnHWdd9RM
/1ZyTSCzayPsmKtkx1q3DpC/Tx79NPGJm+W9aC1tYxUQaFAYscwOM82+5fCK0mf09rDtqvhQpSPu
Z9HNss26lXu/jM3djhSBhpG/qDSmevzlfrpHt0BMYZ8gRqebrbN9Z3IoqmbvINDGHF6ua6+7NSt7
OYLTNfD+d5eY1KD37DMjRhjVxUjdUaR5C5MGCcFrn7nVqq14uCKMD5km97KdGILOgQ3vtdWLr1BI
bpOmv0Daf+2wt6CDPy6Nd8qmrGikKr17iZsMA6Ec8rTU1HxA/3Xdde4Dxu43rend1GzOG79n8Ol4
+VXUhvdLix2nmYRrjOiddECDHc2cFs263FSwe5yMk7K01/04bryK3rrEwaByz3T6ZLzenp2ENp56
G2MF/IjZM6GSheeQjw5A/ofMde7aluqkxkpQupONF6/LKL2G+mB56RcfwffWSvOgZ0Ryvpz0TRH9
oXb+zc5BmDk1MwogqqePWH0HvEXIt+4ynR2pjriZHLzO8gqK4ihBJz7fqn69HFogIGpeaIBPOpT3
G7OeOPFkdcUiuuuZ2UanmK7ZKwqMidk74B5/frnfHARi0e+gc/AcENA3EeBPleGMBBsN9OgGJZv+
MlFuEswKiIHCepokW0M+63N8O3rymMT5Pmn79eSn128f4r9Bp/L/MklcPs63nyKp/uvjBf+TqVGC
c/c/DwmPX7sh+fpOvbL8wI/JoOn9izp/Cf+lrEfG7dFm/BgMmvq/wN2Ziv0ta2EK8l9zQdtjZEhw
tA/hBg/Md36y9jIXRGCNh7CP6B4H2H+gXoE9/u7EZVwpLGJ/loElRQZX+oDLysmdC9dL3YDhYfGa
4wj3pcghxAdl1O8yxFp/yWKoifiMJu9LqDLZo7/rp5Net7XYQgQWD/ifwU/UDA0RYJhiO7aZrUoh
JaByWzeo6ae1nZCZsjFKE7JpKbKsCEK/Lr/AALMRoAHKOAd/6l1j3fSDWW9yV7JREVs190SVQD+n
HwzNc6uT8CjlGMs77hqhEE2mpm+TKBsst2xB5oaqFuZtVBpQJ8AGZ9hg1pQUkJGSOt2UNZ5wMhaA
XfYUUumGeZY+WRkY2UowqgRamRkybCwrtuhKoDJ8xeKIQ7qYMERaEVvT6NDmpHYIDYsUi3ZUV4Mf
Fq+tirWDTOBbhEM93biZakhtkGhAdWWi0MgtM/sK3xz622z04CRWr/snTpP5wjbnxbw3FfPDjP0M
hWRfxWcYdhKskTSe8WUubPg+Dk2fv62LUD012GjCRfCL6utEtpEDTq7BDZDMfTt2PCejuhi0Bp1k
2rnfm1FLIA51sWhIxUjsk9s7KlrVdSaw6C+a/jW2o+QhElxmk1meIzFPcFEFpDjMgO/qo3YyYh9m
aIozyT2BDw1ig3xUj0OSoe4vsLyZVr3XqjxIIjo0bGfa6KHTU46XJi/9etcMHgZkbopOAv+WcuwO
CTYpxAQqWvxNkcUyX82MVat1qAr3bJwLDuNoSI3vfe9zwlRa7oGPNuCBBCP1F5jVxPjhm3wdHq9l
lwgQwsneViSXHebc7Ekdgn3KLQkThJqGCX8n6FqauaDAth7vr7I3nvzOI0Vhchu4bZo5gGdoGCwa
+NzohKPUiMR1s+2P/WBJirOy4DMMYD/jvqdFeLE0u3ii3y1ZM145vYhKx4XKEJ3WbHohSHOAKbu4
wPQgy6uGvDWqq74ojo2uhTF9TFtfC6jZj5jh6cUapor8PoaFhsdd4jr3eZ46CIW8VEc+DeAkN8NY
oNXhfHjq8FKSKxHhOIh98PLoyynLq5WFs1KNOSFmYGKupYPFGfFJuifpkIsRD5wANkkiLydd6gks
JLOog2Kigo3pvPy1EZoWtHaziR9CFZF3nYo0hFbcVD6Jwp2lHqoGJ7dVMptwqUmKMypKCbK71nFu
wsHRpOhJJ4Lv0K36dOyObZpRFOEV3Ggrp/a756mvrUfCgph5WoYSZJRimtSeLG/h/0TE0ua7mGEv
2QG5W4izKCpxoLYwV0q3bZaiPwL1tbtdlnZJejmPWq/vR9fAIKltFc/c0GKzXQt8mLx1k/nKhjzl
RmPQ1MJzdrhbh0hdfB/mVm22ajpMRhzeEYbBm6wrQrGDpEqGa0ypS+OQgP3b+wnTr/F2qnRpPLee
mRqbOOlEjkWnMVVB3aj2qWEhCODAEa+bvGGYuoZY19Tku9BoesixUtmkKLJ5QJeJjO3wOhpNbCTi
UINSZXaNPzL3SSxjlw+FiC+k5SevHelOwyqWPvrZghBnni2QS8scR+kPFkQPb+PLKv1G7egiaWPe
gnGTVVrRi6Auf25KFX0f+s763sS5nm3iohfjMenfXBsZ5T8UnSnI9WEfYYxpQLXEl0M+GqXlIGKk
e/ZXjedEjy7OgfWxNyD6Ugza3SOQcAb2KBoxr7qhV9lmassCjr+demSlliYSRiJknOjanPMNbjLV
wjuu1QuVPqYPA4OsaD05Y98Hlbeo4qwise6UI6J23etGjyBId8mRLtMBLYCZ6Vg8lwYu0Fy2faxF
1r5Yo2TI0ZR1i9oiLDUqb0OUxbrtNGj2jd17XhBOYW9s3Bijt22vMOBocDBIAUc197Vq68mBo7sw
tjGLsmZ80mIff6vRYL9KsCJwWU5ywGGQPCfyvgaLTQbnsXEVxRPFrx07Y7dvmM0+JRwAxk4jLeCl
0auwYfNIHR21pDbAUFMhuV/gFY1/NpRV961t6h7qcFcjESR9564Fem/3+MV90VwSi0QuUrXL4sg5
KEI4XpieR+c9DBgL364eSqFtYs1dTuVdI7zuNLYtFPV69r2dHhfzviMli/2TS3yrUrt6hdWmt6sM
XguHyZgNyP4cxUk2ZmmO9iCLpme2b9dZuSzRJ7sTxninpYZ3A+W9e/RqElnWQzL1V64QzbiRKhwf
JVazjERFr7MRN9LeuTnPZRUnc3YGSwZTw1mPMcxmlOIomMzphL5UziYSRIYuxcrohp1oMvu27LMJ
T+iBBC6CJTO9XNWF5mQrU9f9L0OVLxoKxJJfZdvjlFpWKX25kn7Zbj1ioiDoVRPzYLYj9cr3GZrz
UANU3c3p4AlMAPW0DqCjj11AbOB0GTe4c4HdFBPGhfgWPxtCH4pAgQaEIAuFJD9Ki2OEIWM4Oz8g
jf+GmnlJW/3flPTBDP+zoviKONeu/D83ybfy58r47af+5szZZC3gkwyJ3SL/9M3l/W/OnPuvJegA
7MuFmALez7X+zZnjj9oCcAhk6kdB/W/OHL5DVNRYY0CqQTr2T2pjk/r7HRrvGJAVoMdYiMzBoj7S
TYpkiIhBa/NNGTqg7qpH+QpCs9jWIRvoC3gwNT3pYTbdW0/vbxMqhU3F6OyQZQpAWUDidxMM1+LO
o3hINe/oZPHLXDb9IY5r3NmK+tzo5bRKtMG/jCj2DzUmbn/oHd9X+MvEhv2fN4ycWXglmJ6/b1XH
ShhJaCQ5xNQQoercY0EUJlfI1loM8Iac09r4Uxi6/eHWwTcELKSDgfW3NMoLqPhTuxrZmtYVc4FO
msMzsAgYMt3i2dfzMfhpUV39mI38LI79+Iw+Xmj58j9dqPdhXXshyKQQ2XODpG7t5f7dP78G3wbh
7bK6sPR5f40OT0LUwQkEiEojKXNsx0DraBM+v8rvJms24AVdImvXYfrz/jKox/RSMW4JGq/HYyTL
zsvcfwwTQsP65gnD7vum5ViTHcabyrjOvenq80/wC9LLUlnopg5WbS5M1g9gs1MOho/vqAZJtDxm
5Sgx/DNJzhw6eNnj6P8B7X0LHv8w7Vr8SnhfHbwMzI/TzsRWVquKMMQ4Hr0fzdlLnEfgu5GnOPHd
y8JHrNLY4tru09fBqW8//7qYeXBHP3wAHOxBt3nFOQm9DyCOVcAdUiJMwCmrQ2XXuGIrExlS+hr1
lbqGhIi1yFhQmlXWigyJF2Glr4D+JIMREkKoa4tiLfFhTyjwrViJq154F3ViX+dufvQ050KliBig
9BQJCZLlnOEPRpTcipSHFH2oHR4YQ8RX0kB6Qa//fciYBtEhJHjPWtfKkkjjVXJrG/WzDMHYPHFd
Nva1p3Nl4Ub3qbVYXtvpCzAmgZSqaYPlasSJoIfjY3g+aWRR4d6NZYnR/GRciz56CSGfvQU4eDOl
3rD8lo1OAGuFqds4ZtassthbQE4UOHHKpbK2wFdvNmWgzbq6xnzaCxJiNlfVkB+T1LxOW4ixb9/M
TMUJH4L5XNTLnod78gZf7umgu7U8JbJ9kiChFs3gpE44vELiGhnclJ25YSZ+UVsYvCjboSRqi8cO
vxi8bFsfagh3TsvxQbDlYPGNWmIWwjJdFXX+4mTuxTR4F3ZKdKJsS3UCpPC3s+3dOaEDwp6l6uTR
PzO7QaFpWxFGpUlB9a27F4ZNeQl/jrAKUldXyrWuK5m/yNl6MLF6CXy3fQpRigFJ8BGMpJjvl+eK
qgDXdbgv2ZTFl1gSb8hnx4UB+IEgCfz2hgoWgiDVcCVaRLfTcpPfbuMksEZIvdoL4i6a73E/MDd6
yU2YrdLfFkxAdjO2q6jY3As/zvyd3UDcq2fHw9IpeRFFQsCqJBxRN7nBkT+aG6yO1HZsLbUvS4Ln
MseGqMxSYEJhn4/chthBQ9RIrkSo6HwKI4JFa82SgS1rExCE/w0LjjhAgVcPJ0Ezds/ePnsWucVO
pycvllyaclJfx8F8dULtrgam2MYpr6uu+JJDHb86c6Rw9x+XiObZX4RGw189s0RwiLlGCJVd505S
7uiWzU0CbLwhmVBt8St9UmmhB3bqSDTE/oQl3NgGRst98vEyBDjGM7ZoeQXdontSNgtAs5NXDchi
V87NUze5Ej0SBeaoZdXazXmY1H0cr3iOIbU0rn2jwl1k4JNpYNLoX4rj8tJQBTK+6flDYcUvL697
H8uGyRDjoUGDvifikL+6pwHGLeDVHnjJMpW/JI1zEY/GyQzHy1r37/K+TwnPaeWptljwin17l4TQ
ZftRXKtw8Nd1O3kBI6+LomAeW2TJohX3sUGzrjPcy7HBjl4snxszlyBkWdiQY4o/v1Y9kQzIr7rJ
o9tqfaCPPDAyfiuyGRA+p3C0TjEBkhirQGSzyWcNNFd9w+jBWRPmc6eTjIn/oHanm6zu5VesiMj1
NnspsJ1ducK9a2NDW5CxF0YIEsuq5inNF6/tipfW5OUoloWv0xitFmZH0eGi2Jkjxol4xK8swZah
3GY6VBhmHNA4ekHuYIOoIvJmDZeO1up6Fa5p8QiWaXk0dsuH1DWclHXFZxozj1e0yl5sqGJrAm2H
arUQG7QaejEiuvxbjvoLgmKy9ive+DZtnho3fhms/qnJm6esXO49vefaReOIFxfrBDmwtSq9+DVL
arV9e0+1yr3LM2bBfeolqOV7HwvqptxX3sBbEdnct4FF4g3aHflaLC7NP/gyq7ZeOcubQaTZw+CG
s4SPl85YLIR/6SO31iQMBccWfirUzetM5iQWmXX4tU0Bxeyl7MP9mq0Rx5Cj5ZZYZMvcNnYYttUb
go/GSwOz5LWK8Of2LDbBdDQk4eKWdUZStY/FO0ub4Ea8qHkoiPFBBIOs0b7OUxRfWV6O5Jv9e9+b
bPgEdz85SSF4bZgfHEXYVlsjUuaNoehrWdBzcz64MzutRcwpsymNxgtIYpE09No+h8S1gtDFqJw4
MVx3Bnb63FqMktkXp35YE8HE8DBM0vaxyeL4UmpFhjWF/dX3DYmxNOaOo996gRlb+tMkhH3eTnVF
WKdefTE0nBu8AuMxLROeHehp/ML8UN4kOrrVWjJkS9Ll+dHrkZtR4aBtjoYJ7FWL71Uly31iWANo
Ei/LkMEIJGAV+GE22yA0Rm/r1oP+hEnJC9aHx2rZnKqSFWxxYHv4rXFSNU9vxyJ16/U8NiQOt/gx
tPpyLpJ6eZ4vxUbu2TgZsg4Ll9egYsOw1MAXyu3mXBidBjQwXtpDlzyXBTv42x4hE+dCb6viFt34
S5QhU60inBi60ky2bPHLmZLdZUOZoT8FEF7240n1aFvL5LWvzCtCnU9N6X4TcfalcOW5nIlHwJYd
xsiEzA3g0WcQqpvrJuGFM9nitn0SYU6uk/QNrk5msczn86nWITNMMGEqILag1PEc5aWDyDHcpu2Q
b4FT+qCb7OnKZAK7xiNwOsDx51SU3ZNXLF/TBDJgo2IHlrV67hP/bq7ilyTi/skmeYUtDucUrvPq
7U6+lQuF0TzNjnypiZ/mzGpBUryh/EOl+CsTi0GIi8eW7iwmYB9pUcjJCeOaFCQvj70Kts8dPhIc
2xRqY9JgUpQwLcCbOPnDdd+mau8KREwHXWhm0NZRTxkfC8SJENy+NfDugBFwCTAbdB1cFDFch5Kw
1MqAAB0VCbaLCEWpR05Opz0Ybv2Uipi5HHG4yKT9nRIWJZskQAF8tujJq2jUbTTivxfRuGGr155h
p/7N9jqsskPtkW731saYHEF6tSWX60Be973R9t9TVJ9GtNjvs6yHLHwFAgEwzpODExH+l2UDvBqt
k4d85l0uQjZuCzrwuNTuY8JLs6w5OxVYiLPrpNasbfKMHbLt5OXsYdiJbTTnJiaYVI2Zzys54qo5
enO+yrE2WmsVYoReMw+fF+K/NKjOQig0qVdc7B1/kaGUFRhUm3hawDBM2wxApWswgzPlRq9pxe7J
wfr6hyv+sqK4pGtAsgSAYEl95PaZvVV0mLJqQbHcKR6OOPMFpa0Vw2UGTv7Se+5ZnXKq5JnYDaF3
sZSTpmJDz33AtK6jATAUZ+5SM+kjJdDylBuKgdmSL1PMUZqzhwyFdzYnQ9CmbnNW4t+E4fwTKbTE
ySv6mtS6RgTgI/ck6IPoY6ogjn0zTrLN0IlrkxTR9VJuaorKIacIb3XezsTkkICNAzlm0DuqNpqW
t5puAKtfK9O7w/3ybtQ4nxAYaXtj5Gm3hX1RKf4kjdTTlBrtHRMARh/tmBawiziTgR2nw4+TkZ4r
GjkYxhmPiWmKmVD5LT655lixseacxZnJqeAjPlkKu5akB/nSO0TLLeWWldRP0lEdGu82PESprX4Q
Jf8ve2fSm7eS7vevcpE9D8gii8MmQN5Rs2RZsiRvCEu2WMW5ijM/fX48fYBuN9K5aWSTC+QszsKW
benlUM/zH/8tUO3/hmL+R4b5v/9XCnXnNv7XNPTuF1vLb1gbX/43qM3/Y4PFaM9N8HrBHf/dner+
QWo27DT0NJLTQKIj+DvSJv6AuUZ3xiswIV57SyD/C2kLIbWJdYY2DnFGgVX8WxmKvEl/28Sj7Z/Y
WHAJHsC7lqjH37EPsRRIIx1qslvYxK0rnXYCAGPfePVpXURIEMMwmf2oVoNLyJuw01I0MzW/uMtL
clc4zD6CyqPZWU3dApndWhrFIXkLTrSYCjwEQhQxHabaJGpvViPk0eJI8nZ15c3OQdSx98ThyFzv
W4o6iilby31bxkZc2xmv1w7SoqDrfQIw2Gq92oj2Bv7Ki5XaimYvp5KNPkKr3lw3siGrKMDhPlxG
nRbqITcOx3Tb5wXe8zAryE51VMwzGbnqRahsMyMlFRVO3TTNZCnYjpjYqbcShTUyToIZOF9mZEqG
kIOAsz7jQCe+EXKJ5gatP02k88chl0t45K8IYFOomkEM6c25Ohk/MIjmwXZ2BnbsOaWiqwVXmYl/
QyIHLyw6230VCdKn/ZL1CzGNbeekO9k20w9yHS2hIKlHnuHsUsQNzLCWPsEAnfcJamaH49al5RNh
k5fmjCc+aI5zjmSJj2CY4/uqHnNIWJkiVJ5SmQ+nro3Me1JsG0lddALahsisktNlaL/1xq+a8wzp
xOoWjFlwlOvY3NWBgE3LEqnkYRu3yXqe4pqZv1zS5Sgs6qOziJdCn3yH9sBTMqfR99wM0y3wxEDa
AVmC19LmZvM3NXm3n4VF8hRRpbdcJmaMiIIaUcyf/HWy+lCnLvFAMgbz2OWDQhLqDXhICage0s8l
dWZxnvlE6W8nFPiLHlX1nSKqSRuisGkQ37UuU9LzxMFVsrBEPtldIEbQ8HgUilOhqUIjPkLbDlHr
WD1ICl7qo2qS/I2bnaCeqMBsTrXMSOJD1PX+94Z4kR85YCuxKKtvHvAPQlGJPpRkTyQxMVjp0GYE
rsTFlvOpx/AmHiVCLrcbM0LWRQGqk9JKbXeJKTaOy8lw3/gIstL7rEqXkXiuU73MfbwLhYk/3LSu
nmU+DV8hwAEmFmTPdLBUBYVV5TzHP/OxC17yqZmoWLe0xjCzL+odEs+5M/TmuvsExQhCh3EERUpG
r34dV+G/FiZXhNcYJ3ZvHWicix5w+nPC83MdjGX2szaLeOwJGENz4xOFSiNh+k6hn/+py9a+CdJo
rjptg+c0Des31186c+HnY+bx1KhsIeaDZCo2qJrtNewcHHUylJUh6ilbSDcco5L7kudx2s/0yr9F
Tbg4J5HOXkO6qVDtIc7cipKTcRzmnQMvTk6Zm2NHS6Gz1S524pXcydCwDnme3vpLk7zFVFcagCXi
AQ659MoHbWt/hG73aSFqvVC9NyoeX/1Y98+0JWUUdiW6OhhFVytXZRl+hX9e6t4z3V1WTWQcccdy
63j9ZaVa+25ziUNTzIF9B8Hgh7KaTZFbw4chRuFBDDa5bPJXtqBJOyjb8ICrdk6IwRi19733m/66
h8yl6rUICHhScQYZDhJGZ1rhSULRpmgYnrTbE3AVOqgzburZKqxdZiVYnka1EOZAxTMfntP3y33c
zz6Y0sxroTwOXpCTyjkidtUPNdPj2cmb4r5zQ+IVoxJNzWlSnX0nOgHC0ZFtFwD5QYyf6M+obhM8
eeFNl/GX26Al+2gKay9/xAbReGS7eiO5tLjdh0sfeWFC6lpLtymQkjAoXMummI9Bh0Tp0MMZnewo
EEukmYeGwmubhG8r90LzHK8GVA7kW106Wqv51nRjos6tjmN15v633kvrCG/5gFEVb76B0D2Kkrcb
zkcSbpOmrVFbxtiA9k3vpOu+UOVwr9oQKWfRjRsPPTnhslXgAiXJZOx/ZBn4yXGVxseqOaXoNDi/
lXtk8m+Jkfbd71map99EGaYP3Oo8LKnwqs8pWtQdR64mXGkeaZEVapR/s/T/WwPU/2Hi9H8xVhII
/19PSP+jzpryN6EeX/6XTC9AcRdhhY8lYjh0evzO37hIz0NwJ1B6wjVKvmZbAv+iIp3gD9KnEfaR
Q5EEcAjy7xOSQ8eNSyGD63qbz4/f8v8dMvJPX+DfV9F4G4rIvEAxH1J34nr/bA5vlNv7zFCnKBe9
e0b4llQEYraUpZXn2C9dEl1H+XXpdC5pY143J2siaUozyfIzc8KIuAYVVz/M4vvRJl2eX+2qpvtF
js73XgeiOYhJTS+WJt8ANUU+3QV9qOJrirFshTVk5EDyKut8jAHWYnJjc5Daoapx6RonkryG8oU1
Y4PevwJ+DZbYTjI193HQYBLDNUReZjqx7Ly44BjEqnpD8IR9w7WnoFDpJ1MReZhYpOfl6JUDGytd
OxpNHLVzR00VYrKLdJs/RbKeqNZ0pCSFqKQ9ZIfaYwssti5RhLMs4oAXm2goaWkNCf269vpvwaQz
IMqpqCu2uwj5lMkamfQ7UoKn7NahC/scuVh358PEIrxWQMki18cKNrf+T3bP3xlLLiQ5L/hMN4ky
xkrott9HXTaoVSwhJl1w9fvCjaaXNJ2T9j+BLn4nYPnbyXRAIkpIwjanuwk37T/yokmJhm4U3v00
0o7M2zYw1QUjcacuxmzlNf0Pj9H/goWl5ee3AT72wEhooWCL8IKNQ/znbgj4gSJN9fDOqsGsavyi
fK2TqPqhk6QjXhzliLpKmhptZ9SFdIwIVDfkStPdRDD1rNvrJpt5T6JTnN5yhn8kclw00/0q+yH2
mlcy7MiMbksve5iLocGskWHXOMf9ksbX/uJhpwi7bqEMO0y597I5YSX3EaAvnOszQKCda2+H3pMq
kpoGntvEU07/4Pde88KYpwGNx94nTTmI4uO6ZgH1eY7B9TKQZl7tKNTx4qd08tsI19VWn7RGq29P
btzaQzBoBPFzCyd8QeDAtFAAH47twWnJczxJ8jF+0jEdvS7cW8We1YYCwhp/nrrotBteDKtdWvxq
0onPUpbyV7956ybZIkmbioEkurxw6Hdh0++gdJaDMO3cjhimkZqhsleevLfRArZsV0HyVVtAUQDg
saiQeK4rIL3QGQ+B387RGQpePsw1BNqVDmFhdlhqmH1yVRTvfTZm9SkcQx2DIkSFe4jwWjPYBA0T
FFUX4ofHjDXhqau2xFSHYrldR3l8dSqXohaP68oOSmEphRh8HA1KTb/q5A2FsmSZu+OUXnUyBe7g
6CySayvKGOyOUp4X5SeY0BcbtUghY77Pq6D16eORPP031F+V1WWOAesJ8RCmLydLAnFCiuy/rKPo
wNjt4Cx7NoSwPyqO6IZ21QrCIlcxdM6Mz7+/6p2YjyKUyfyVDhO6/1C/AX+4Q08G2+KTO3meCdkl
wW7M0w5jh5mISLVLFl35dRHdUIpcMVr5/uxcqr7I1SFbW93iQNpiXyMOdo1k1riE+Ho5y4NptPet
yEbza8qW4pcKYkL6RmcgRsxp1tCAEtvqEq0Ye1oRd2144NW3XvTs4TdxsiWI0kxa7rtV3olc1DUE
i829U0z47BVCrsDdd8sqX/x4ZdFw4vaqcqf+2M799GuOxPACfxOhCkSiCpqGA6o5ZMSfiY2/ohq3
RebQHUsx2oeQTuV4P5VrXR+neiHdkF1nVIdeyPi+R6f5EfIZv+Ru1DxKhY3ugvcKaZLCekW8X5Zl
dM5rZqm8kWbAxJLqjEtSCpoQDq5uqAKxop6+LpjohlMLZ8EMCWs+4BytkYETL0Nzebzo4tRTmn7Z
I1P7LHnL0I3c1KTtml7SPR07s3esfWGfPFXMv+Qw+WI3+WF3KWfPyc5IgnD/LRyKv7iURUThWUba
XFJQj4hgfWyCAxxqCjuq/PwCaTpp/wk5bN0eVp5O8Iz6bHsYRRO/x2Iobx3E2N71sLbxJ0WRwX1Q
htMvylBbS5SwL+sDkG/p8IBt6X841Ot1j5CoeFbrYG+jdp0/B6h9yl6cKn1tKwpsYC+Vjg+Z127W
L28SX5Ogax+XduHLeJJ8andZCzCR6ja6z9xCZIcS8Wx0KvvIqU/x0mYfdRa0L74iJ3fXRyuNZdYR
5H2vkEfTXrJ2acqfK30BGTx6p8ZtkkesVm4Fi6ddPrBxJgmmXAIX6W/qkrvIGUlEdBGkv0J4d0L7
hU9gMDXJ7rIPSuyqvfCRrX/Uc43PBFIuh53hnuVrpq6KbxQN2F/cbm6RtJqZzuGkrNwBij5DX3f2
m7oQ63UqVhpe1dA3iOhd6YxXZvCQbZcMyw6QJ2U7O94RBGgHVUKzJ/4WBzzVtuhI26neUwBOPiX7
vsYzKidSlhtncwTrLDq26Aa+Fyxt8YWzlPUvHWa+PIWZWp6tcdJw58VkNrLxWH3R1x1ZsdjBgDxp
FxexhVf227uEkNnoEHZA+UDgy0IdaEF9+57a57C9UpgZtpKqooG9SeEmWczJuJ+63vu1iY1/ykry
qfZLpu59KZzXeczxQgU4ez9zNjLELGFphqupgGPaR9gm2BrjroKyoBBzwDU3Wq49w03AO0COzXEN
CYRGEZ0wiBS+crNjGZhu2MVa48QY15S+iwlfAhB0SWDCbkxp9KGpi8Zz5Nlr/aTazPmw5La8JWvf
3/P3RS+Nte4HahvyThPVtcw+/hqTOi3imurQziMOxLPuSPYLfVsL8YpT3e0jm+YveeSQsRMmmdSH
YBynZu+7eQr80FTSHDXw+jsKAyGQqC4TgxwCceQFbk8yjkKam5U9k1ag8sC9llUjv0EN6689N7zd
pwsGXlsI3v4tct97EWTkvOfwBCg/FGE2LKzl9EZgiSz3g7MqYlGndFWHoGqrKznzeO3iBO/VgaOw
eCDsmI7YeUmwsqG27h9oTWeqTEKv/Kj8urV0HPnupxmH+rUYs/RnXLhltwvpYH2Nx4Gr79WOGx5U
WoGaCNCBn6WSHbMkOnkCkZO+FseymMMnokHDH4TEZG9Vz1NHOnVPAoxbdHSMSBcVO6XKq5r32nFc
n1aYhIlmHOvxtarT8LW3vLtPCQrvyFk3tm0ur4tpoop3p2lvZEgY3eaz8hY0JSzs4m7mMfsO6Oh/
QBqTtas4dYGJ2D6zQ175LPZVWUTjTRtHpeVkn5R96OIkfx1ZBepdq4v8ovJWMmCCyQzmMhoV8XWz
Abs/RelQlAjK43Hdd2kRgUSlMXxEiuORzolWr96N9Oc1Okd96fTXydq17QsxdyTTzA7SxcdZ1ckI
IjfVX6WDAPxucmB+L6yzUrOyA7ubcQYNzZriBBrx6XjjnshSSe1EClaU71wi5mRNhi9tibyCDJaX
4QxSJBazG+jhCugJb91sRYHMYHllZFstKed6vHXR19kkp9OARZ9LXxV21e9aKrUF8ZU+JW1Nmsqb
EhRmS1fGqUAwEYNOWj2wrk/tsncYJuB5SylVjfSkKPKJNhEujL8PSy2ch2Ud1uIGTZ5DOw6q6lX9
FFaWZIjCtUcPBQ7x8GcNWuu9x2mtdUDiK6/GSzceXfQOnpoLd9ivU01sLBY/ROltKogtbszMTyF1
vLDQFHpconMXDUY/d8mKKvqQmzgfvq2LWZtnPWCyOJVd4aZPA4VdqNcLKvfCEwOJsBfYNQA7d7Ky
sfiilR+KCPGFtOEjvhMJCALiwQSOzSjiGMVizVk3F2uhsG2lVOc9L7YfEkN2ekhIt585K04YNwu6
W0c1qr6pjR2n2y4yuFEJMoqLCKZ+Zv29TANr3PvBBLLYV570py9tO6biq+jaOLyt7JZKv/jLSCXI
6vL4FSnx/sVSMeTEE/ovL80D/2VS8/LZebajR63ALsSqZ+A6aU2fXvGZDOkRtHq8NuGiwaSKdGJI
8S3HIU0hDrr1BrCuzt01POq0yilnkb3IbuDbMYNNLBnuvkmK6Vx5Ygu9iifxqlbRmgNAe+BdGEVC
Kznvq2wvQZgTceVNRrnUGWrbHEFvB8X9lUI8tH2E72ANFjLp1wqrzb3pSyJf+zQfi+NiGcwPunKC
lsCyilSsPGmzz2bLUdmpuE5y2PzOPrqyonBm6WSF2DB1GfAXr+wfqGjkO2uu87HKAs5uGih2DO70
ptewDqzZqaqA2eOgfJw8OXyIPPF/kkw3ZK+Oa/Qr+Gj2JWtqUNOsGYt+F/qdnfcraRk/hQsu9pA2
AS9sbMKR2XGLDws/OiFDVehxfJOB0f2y3BJ0XDizvojtuuIwtVtieOsuJft3jLGcaqRoeJ4Dv/8m
OQa3tGpT61056hB8mMaML3HToPUJZijYs+r8MgbZb/nAJreW914eFTFtoFn25NqweluZl8IdrsPe
Ocw5gZYnoxzFI6Sy9Z2AiDhDtqhKQydWCpowUjgUXNIeEH+YlIS7NNSkRObElS3EphfUBpSJ73Io
5VvnKsVIc3/6c9X9/9DZfwuQx/5r7OzxVzu8l/rjP5rP/+jVr/+gVSn7Tdm//fG/YWkgX9QkkpnK
f/yfmecfsDT6ZYm+ohJaEHAYIEH+C0vz/yD5ZhOpw8fDyvseuMhfZKMj/6D2CKKenE5ADeCFfwdJ
wwrwO1axaTkiF/Rp4/7hPv0NO/kHzbhw0Kvntj2F4TIf0MMt2S3t5r5/M0MM1jejdZiJY6pLy+PE
qxhZGwfYq9rWfIb8DVoCsgZmWlnoc0bCDX7KVnwsOxCksDkM+YL+Eb9K9XWpoDwZSDYQq+gWDdq7
QVvlnzBXA+JWHfwN/ar/BMLwhgb4gtyG05Kn7Bbcnhz21fVX/2L4E0GL/kTTEN1FEFPRirttTrL5
m9FRUl0OI5GGL3FkzXJFbIXDPuM0WXjA9RpcCI+UCU7fGXVTm5NUvxOrTb8HvV7bAzlRsEF5W7Gt
ratFq8TmlpFxgR6v2qla6tvE4YhmPRgYolZvG9DHwSneK6DT7244Cnc/+3Jpd4A3ybeVPvpXY4d6
OYHE9HdFXLcpg1rpfTZ9z3ttiWxD1U3QoE6ZJ9IVGt2UD6rx4ubot2xhe7/NhD6uAbYuEHOPZgnd
6BQn8Rq3TzqfreVH0ktwCH3IpF3QF+vXSWt6KetapidQm6Y5TpYf5uB5pRMe8QEPmKXawZ517fff
O43SZJeENQVeaWjv6iEUGv3jykgJfAlbWnbAL/vARcpLGF6Z/7CJtY9NmGnKtHUfUslXTmTnRKiG
byB81uHs0s9B/TM6YUxPKh7mvV8n1jtZ9M/VWZjQYzSOwzx/nO3Yh49rZSaaHkZ3JI1mcKL2kvI1
7JVVIMhAygbkumhiEYUeq8TiaBXtSMx513a00YXWkdTjjGJuzzIkAOYos351zohj3f6Gotqhv9Fh
7lQnRZ7ijAnLuohQhV9DoRXsKaaMnPwdEbjojorvw9BxgwFgh5nEeEfjFSBUWe4b8sZn5nJy+n1K
S8reeETrU/k+3BDkxFDTaR8nLTPs0h7Rt8z2wqmmZjlFYw7BPrZQUDHInsmcp6aZQnliBy5KoAOn
y69sMTkvujL9fEJghZfSMo3rG90S8/CoB9aeZ1kK4BbwtWV6q3izU6NUosF7Kh015bdFnXZXM5GI
1bXWvRi3+MxkurccKdOlgYONMQbjUuZ+Lfz0lYi/Ivjk+3aac8I4QZ8SN5A8dax9msh80bRf5DTW
7C3uskn4zDJrhIaTxLSosl5fenlMe45t1LCidV1MeSctMZ33Zc2JycMyO3iW1wwDsZNK1zurZJGf
wNY99qFC18WR8x9kB0EYajmrq7I5GRI6vWMhp0pdzD7e6XPil6rZxwwZ9jZLYQP3JQxvdUdoB28u
+K1e/Gxy7Lv0/qZD/5B4Wm6dFPQCnqRxc3Kr0gW2zbglK5jqSre/bBwQ/WOLPy4jNK+h2Q5GwVS3
Ar11fjG5tmvuhMebh/QUcJJLxI4liGZfawm4BpBxZdU4xud6bSdvn3cSpiAaUAUfCu3hW5G+Ut6h
6QKKGMqm1MHXIEc0wfYRzPLQzUv8LcBaUu+5+vyhOuriq3TeqDsVN/kbggD7aZZUEhaJ5OFQd0vz
4k7bv151Pr/gqNEuu9kFieQRq2AK4yBtU95vLr87Aisv3ENo2co6MMnRpHFZngJn7u+FZOfYJSsd
HWpc3Z9tIBtzUS0F6O2U5vAZzRTpX54w0V2x8LmyFg/NCw5S+9m7q5tedNggP5fZkZ+5QKO/K1AR
UK/hdWQLYQ8ARPZwCKP975qfaQNety9ly0Na1y6Q7JCi1ANqleCL7bq8JcxCGHybEJSF53cOdrjl
KTXEEgOl7Pq4WC/F4E5EfGlp9SVSFXQTeGXmb5MbKHPjVbp4IhZYFeeJNiPnckS51+w5MJz2wGLm
v9JUWvgohinrgPCx2qM+t6qHBrdxwTja1/Ow7oOcm22v3GqELY39X9jlQX1DJsNHtO4GycDsZhOh
WoP7pJSUl2EqpDlljZMmFxSHpbejCLAZDyBgDLHhku+s14OxMBADVGMVBfFp/LK/EeQD1RQKLlV9
Ujjm74ZpEB7O4cV/arLS6v1IuFGyq6lUF/ugruxN1aa62Q9+tXyxAknTudfJwBRqUnBHpAqQ7d7s
+/W1SdmkUSW44snwzxc7vJ5SndZhoWwmm4FS6zDp9H7ICnx7rlOtT62nuy9xOYcvuYNCZ4dFLr5O
yalBx+C17vdonSGAjZ2z74J3Odd7tiUq4okVhNRUAzAT+jTwsNMUN6HLpnZybG7fej/ObqdkQrbk
l2lxZxZTv7R9Nb3UgF3M6TRf7tJAVA9DaDoKEpvE47gxdA2jZwItPgptq2evNzn0hVfQBGLjKsJn
lDrqEv99Y5xzsGBlDvbBuPliRQQAzUtW4HEFp6JLqiCoMNwbqMSfyMIb9zRP4fhljOruCWswdm0G
ILAKYGuwvDye4nuGgN5euJ1C2ZjVhuOtpf4EoND1EHJ4YojuhpnasF01a/vYo3R9L9DDAM6Ec8zB
7ANAoPFAA0ytToO2hb14nndIO7yXYKrtR1lvlzKwgX4Ig9ApzlnfsOuNCKUeyfRx3wEA9HOpE432
JtaGJQ1OaDzGCZqRMwUKzV1T+nyynVHdoRVF1e1SIy0NO27yvg6yfBIQetfs2v43wMsBOfpcNj9l
JEhzqEqNkLptZt9wgM7anMKkbOhuw1v2Av6JXTius+0ih5530VjXOvshFltE0nZw7HNv7D50FHVq
L+YGWaxbEwtM3ylRPReI7cxy7MOgJGDY7eevDkKVDU+ogCydIB8fjBgpq/IYaH5JOWTLVbmM6g3Y
AimNgygOMIRJikFwWWJ9wAbRYS51Y/WByIsqEGWd4KGfZpdbn+1ugno1RXGiDSoG/8OZ0O/drKSA
hYV+BV/lMLpqWget+Dy1lGl6Lo1DnmnT4CItk/wBL7qYTqXhkd2723G6Yy9r2RPDenrTsgyvh1xA
DFnQxHlvV2IMznYyAWkPUZPTNluNMy3eaWaik7Qoi0iOaQHMM4xdJ7z402OQ4Bk5LkWRPlQlWOMx
qSHUqKAJO8MUonEocNaytRIR+mldRZ8Ncqu54sbM+XbmzKmeGfym+5qxgHyNol9uk5ZsRTBWHxJH
pOQGUJaJVGxvxrUuUZRpsu9UtWQOOiB6/nQ5mOoyGPzJHMC44gmdThx9b5HPfcuJPSTjS6EH3GFg
qofDtnkfE1WTdVhlZTHBf3d4fqw3L7/yfpjuqnwYkBCGenlsZNl9+GVCGsfSzONr1HQcH4Tr4MVY
Ek3ZIkMzc6oOBa2nczvQ5ATlWT3YztEfxCXKNy/OCbDESRwHh4IXLHN25uYtXcZSEbGvTSCuG2bN
L1lVAQ5MlUnzHUGfLknQvgmJglTRm1hGtD/GDdVPV5GKdTD5uD57rqJ9pstooE6tzNXOVR1VUG5q
25+FjobyyBDFIZSMRJvSfJZRmpcvgz8CURbLd7bmkrCcuCbtpvZ0CO4i6+oxGzjWwKPdEb4vcou7
OdnqSo2rDJqdUJUrdUoVA32aZcFHO0v42Uw242tvkBLtltxrP5AzpnY3kUuS7WwvmvVoOeC83eoM
U4/OCB3OVkFWUWplF95osXSdlybo0/Cxk516t0k1fl/WKXuA8y3WLzLsqhF35DSFhGkQenIgUocy
4ED29ZclIRviUOqaFlfl2sTdSzdIbywxLtgGhpB2OWwKxTlF5UTbsr/a4QBvn33BgkDF2YSMhDTR
aco/oNFcKnEXUGKiQ0IoGbI+bwjU573SFWBLu5S01ds+DkV5Cv2i+5oDUn2gOmApWego+Ra2dniZ
vdy8i3F2HIozA95RA9KvPeRj8bWjnXfdJwjfKM4zI4kwa81C5OTcOvuBQfULHgJxt0R+/FYV4dzt
fbrQ5Vn08fgW+Quxu3NDoMNhdTJNl5lhcEESPhdk2/nqPWnYGWgEGIj3g0OnUHFDYH9UndbvDlzY
e9cl/Wu24abwMR4E9RDJ/Ia0HTZCfrl+rACDv7PelCPtfNNwL23QvSZ5Xgr3UBPOP7wOJM73HAOs
byRDVsT8OEFVPBdzEj67deO8u8noYw/pNKXlIs4cFmDBbb/M8ZqfskANj7YpJjAoxp3bZaqqz3Wa
55cZrcJ7NHclbSoR6BRRQ4a672asrqK6nnvkqyN9VjE5NWqXdUGU76fOHV9LpGPfcVnLaB8x+VFc
7qkhPsVeNVIAJsuSqXnmuD2uRR0+w3BtyYx5hMovb8uEGjtCeLuNaJCfuHVVdkSy4v1kD6P3dfWz
IP+iUDREe9GMcnuBVdQq1ivzYKVDfqFG5sLqKUrvDmR8qRgY+uaFvg+m9dZLN4eB62cfpIx49hx0
qrhnKBbibuhTPuN00K5/TIu+Wb8GE9sUjZK9KXn79EQJ+GKh0lvw2iZhHnCXKTJsUxC6JqIEhkM1
xC+2xpSDD02EmtEwKB4rsTbpbbJCdu1M0Qfxo7eNq3zRrNy3GWkqs5TTDQ7AfNYTXrCfSMFJjz5C
CPGiUWQ/ZG28CIKMZNFXfyt7+bcQtf9t+MVvcv1/KVvb/r3/13LjUN38a0Rt1/Td9KP+TY/m8Sf+
EqQlf/g80uSWoASEvd7M638J0pI/NimYJA4W/wrAGL/zF4jmeBF6ftJ6Nsk+ST5Ep/8dRRPhH+S5
E6HCH4q2WIh/C0YjOOJ3JRNOHYltwCO+EqxP8m3+s5Ip7jPX9iRPSYtS8WB92xW8UwrOwKD0Jncf
MGd2hyiVfnyPc7wJcbrILh4eJmIGGHWMs7Avetvmk/EhuLdg5wNWk2zK0hMe1kQi5wAxu4FnK5Ir
F99qTMLp2PXPEe8W95IXd/aiB2/uLqgx6bnHURL/wJlpqj2Zkx5qUWeMf6DDrSAskuEhpbf+R0T8
67FIu+JVRw1c8cRxYwpVvAVjDbNPWNF7kkww6TN8PYRafofiRL8SK4TkFiTqIAGZX5xalt91V26N
FUP5YDlt9pHn9cfAnaEzA3LSd77N1QPqA3xCC5eUoSV0nD1Xjbw8F8nObtj6KABwzL2t0NEcStNk
X4Y5i/EjEvywhgRqRjVVD92a94wrQwcxo0b/Drq2Gyl4mMOfJPG9JSLz9ijYepSm1ntgAIgYR6e0
OTXBWh+XNGcRCwYznxENVFg5EfRfuXJgvGrDJr7vUHC/e7WLRAq3omxrChfVnD0lWduWO8fEVPWG
U3xcQEyegav4c7Zi5pRx+mnj9q2yFNgtaKV2XNrhqiPHfz8tRMxiqJKXAK7lGdFV8Rz608mZGhpd
A9QZoCSIFBxsWCqs5alJB4oyWyJiuWAOnqKuey5Am+5p773VTfGsfVkwA8aWTPZZZ3BjNr2GqYUC
b9Kx+mlHctcctJEXns+qsnOo2LgNeYVDY4aWRss8KneK7w2ayQvb+64b56su4mrN5SaXatpEXQ4p
IwGcoPM1CamvT+hkOCBwJie1DoGMFF57owazJ5dQXqWl6NmhRhpmC5jhUdN+MnV3YYakZPAVpZBF
fs6i1rvsfGwp8ejfghLhdCuS5SYxFCWb2r92FWRuXi4OQI0V574U2W0qpvapzqPqLm36/OcarIRz
Ld1QXZa9Hs+zTyNiChTwLaxL93GtTbtnxGVp6Cpz6FY/P9d1Iw89aM8dsCM3oIOVhY/tQftxd9nB
hO6Vs5qrenNN2Kq6WemChHIDoUSrlJOiiBlnl4si2xvKE7kIFbRRLDDgYjQhW9YujIqM90+4irxH
JPXiTOuLOQu9PAud4FLkxQG33qjlUMY1p6qksho9zqEW3vfJD/LLvvKzxzRPJjT1BK7tm80ZB+g0
38f1rI7EMOZYxYnpLROXZiO3uu/J3Tuxafq3qeck911Wk5HsmGyP6qO7XjVJHOygSfCzyYL/yd6Z
LEmKpFv6Xe6eEhSUaXE3Bja7+Rg+xQZxD49gHhVQ4On7s7jVtyNLqutKbVt6kymZKZHmbmaA/uc/
5zs2PCqljxC/snOXpd5OeOpN9IJClK7gdAb58pKLBKa67b4klu/O5yQJUMl1kA/+Dvu8OCWmgUss
6Jb2uCTyGwvrnhtUiiuHvdv8NvBg3azZsq2IeCP+ZXH53Z+tMoxz/tjQ1z3fnZl2UfLwwL+ISVPY
cecz8lDWmWp4hFbCqbnGMQVLLz/GvUureZyUr9od7VOnhTwXs0HMR0GUbijOMb3+y5qKz0y03n23
sJqsEHyRhBfSQqpu1Mtc5euyJ0S+ktjjQz0YmrA0mkxh6PFTiSKdrheYMzQRuePGZwVdpzJSiSMO
AUrjRyFJGJQDVr4ul+4lnqbSjPLShIqQZp14JMbvcZLhXeuLbXG1qK9Owv3GshXMhATQVvow4+f3
N+J3yESLJmI9v7Ob8TJfXY+NSft03x7Ztt8Z61iSgRhzyucx3ghWnEW2vOD4OHXCCl1e48bMJuot
vE95XazKdNd6klQ/kWisNAezTG8Ti9wCEeunwb4CsjlPN2VHjzt7DMpklDB3FSgRs2sOJUAQn4p0
mYE74c7mO+8dBEEGsJ3op30zWRff6nd1vuJjrLZ2lUGj889tTjhcluepss/x3OwbzNfx2u/XtDsu
BEBSVd/6vbXxMMa1U7CtEnsHq/OO1fcW9mIYkDobF+QVuIIbFDK26HNL+bNSJ5zMHdtsNrCFET/a
+cztwDoUPHrYOd/oskFFWO7Z5mxmrIrfuKWR2+KkFm94biEcaitL8R8W9NqC9lwe7EoDzBtbewvN
+6EjQIP7ur7r2G/heXoqqmLXl/2+N/I+IhNBQ4RZytuydNIvg8DpegJ5Ix5Ez+M1NQqFHhO7z52V
9AE9g8Wz53kpLldmNnJNAseuuwzhxO1z12uQpU5QwhYHFBD2iedsnSH4BWey2k8VQ9hai5taJj9a
l5sIIFAMkSkmEjrYx2Mw6894zodLnMKlYgFjH4suje/cuamjzrORUu3mRNVwHc7pMEJPYJEQ5JJq
ABx4LlyMTdZCZjJxVoiGxUUb3DVev4TjMF6bW/0GVzLAwyb2ui0HdK7dYfqK1+Yisvno+QVNNrXN
FRHcVfZqHWId9IwmzZNjxrhaKrguNGwPOeNr1U/dBqEEzYu2Xe6aOxbUO50bt2I2oc943hLCvnyY
eBIG8GUoS+T2AfLuNZ/oDCbUcRoXdUpi9WAm9k2nLW6LU3nwR4ZlvzerV43wE3Fu0IehI3XY1Yv3
oSUNHmXQ1ft4iBVTQTCTdrtadPQwivcUVQWUH1OpTf3T1qsCDj8T9kX8E9aNW1XV1umy4i0dTeNd
e+uFZ8eVYoYtYRM3gfyZ8SO5tWkdh26st9z1dFjTc4HJSH6PJ8untRqqoqNNqqFGZIK9Tv13oIkO
ulD8pMuAjWTO/Y78gsTLO2GAbnrA9Rr38D17Q0gx5Otym0dR1q6vMQzZEK/4HarVpp0cUgir4q5n
93RY2zeTXvNTqfrjpI13kWU734QHkvpql84MQ6xOHpy1slBm7JtqxIdcWYLVV75yp7CMX6rV8pKs
+nE1i8fRYZmnWxYsoj0PpbszIE3CVih+5SYPCWOl1jeGLbxJMqjFUwBFaJq8KOVgilCyuBzjUKaH
zlyeFenBTVFy9GoXiqwHYb8zVf5y4tzadVXuH5a2PbseMWxUm1c3Z3eRQH8kHOFNbAGq/loxYmfR
JHFs7Py0by9oUuVpLWfBHlF/sywOTW4lPwAdkvRmHXksMD1EHi3sxiQe0c7v8pxZvos7sdz0qafu
lef1u2Jgg8QZGPN9TMV8QRDwK2HFW4ZoQgvCEDQlVoZx8uEookyTX2JMpCiOkbA2lptmnoeHhnds
E2SyM0PwkS/E4oKN42ub4nBrPS7GxD+PuluJlBcBKTkQPNQeKMcAdsu0CUar0uam7KbFPJXYuMKu
qqjYRqlzMWPXjf3ABFp+l0bCCxKmv4sJgV3IbZFM1XN8m7jzej+0Jevuqu5WTQDXrS8KP+F3c9bp
1VMnjoCkR55G83TEo8MXzUL54yxARQAxFLzGGPMvnlHY+4oAyI6jtneavRyoDRBvVpur2KuJ3mWw
DvKNaBpHnBKQRjaw15izSm39NLtfUzzxuAs/Zz2KQ5GzVrtPhsFsIyft/elFzISV9+0Qe9y0DVfT
FN5T0GdOeXPbL+NyHoUwHLyn8wJBPwSS6ql9Pjer+JqdVR2MAEPWRQwCr2HV+JS1ZZU+BFm5VKQJ
5v4ZZw0XDFKW+JiCLn0p7Rj2hlHODv2cqaFxyk4DhiYvSfovmEOuuwFLzYe/UBJUbkkX5LQ5jugR
F1rT6/rMvRpINrdx8G4GS8iBlRCW9s3iywFRYxrwZG7MxYyHfe/K3NxZ7H/g+GeQe1/rGb/qY5n2
fCQpUFzjcQbDQ2k4Xg4C1jPG3JGL3XXBDyfK8E4rUCXrrZhbjAet62dG2Dux50RjStfLPLe+2nhV
lfXX5u8kPXo8dqz7Sa7oXtW6qHpkfGIiI2rs5iN2WEAYXLAJnqy4cJxPacbVt84y+umIh2OanqAY
4jpktOQxzT6k0Dd0InbJJvCWopt4zPbTB7uvGrJKPMrsIa2Cqj3ZqeE0x7Wn8Y3WH2Lk6wLy9FRM
RTueYYFmW7uv+L3wqmDGX7oKZxztDnQNMrrkTfZzqafkaA+i+CxxQEZ4yiCDGINz9JfavU8rH9/Z
uGagkV0jzFl3hjGLXnKlDf1v/myk97QdlfQRAvXx0pCv5dF3jJU6+NXd5IYyo8Izntkc3dlITFYB
FCO2lXfo8LfbuWrueGy0m6Bmfq1SgDWlT+P82HVbGie5TVHn4ynRPY7sxdm+NMFtoafqrWn8j1gp
/wDy/KVmKUIBoteD9W3EvRV36VNsuk9lxc/ZtwjxY9psK2jdRdydgioJwnzU9yTGIpJMgi2XcRa0
2PLj2t8UNJNcshwXqnzRLqyIJZvhYQWdCM1GPsBafu+r4MRcEId+YJnE25u9VQw/h8aFXL28QCq5
xVTzGo+LlJtuRONDsnzho34fuhSDCBZkw+g+6MtrhuLIUv1HbjYH1vA3K8uvw5SrdzfnAwBjUg1r
JFOPxD0yc9J2x7yj0DJPjRerNh87Ze7SScBu64H1VPUpDvRPM2jdTZsE7MEN9YQrkEWwSYWG1I/F
2l1EZ1FOMhl9SH7gMsfqHHvW/TAb+FfM4VdgIYV0xamI5+UGhjyn0InjezOTXwMGlnTTw9qUbyRM
vzOP64NdxEe3s1kousxEXIau2e6vD8E6O1Tdr5x6FJdsKHj6S2LbGC/GHTffKdSm+70c1jOmHThu
wRThB5c7I873KwNGUvqfw8L74SxHzB7vS4BHdtLZ+5KqOYx1dlzW+L308x9wk62zoKMLxeOIeXGT
cJOMWKKsW6upXubEMmGZT/vR9D6AlpcRFs6r3p/p3WSym4ZYd+h5CrbJcOvB18OeZ60fg+TrSHkn
Pzc0bA17+jjO124Q0w1Bz9sYBPiRratDWtXv2MeazcKouvH98gvE0a4ZUopuuKGHlsjPc2ne+J6B
xQ8Z1yCOAVNHTDit7Uft5c914TyofNp3jtOTw7eY8X3eZd89ekF2BEZ78Fe8t/z7opUecbHyqTXU
AXmX+aXekwF4Mjm6m3Nymxfzy9zp+LkcQaVmMTWV660dFM+2OUXt4J/SyTyyWKN2rT94q3vo+668
Okg3M9suwiaQ8ix9nob40MfLyYeEn6riGZUcGHi5FTI51kH9ZPktu0tdngScAdZ32U1gitPQCvpm
5dFWxjPLDCwSY/YTVKDcEuSy96YcTvFSb1lSPtpLrA7pwgXOc77beJglseo4Gy78sFz6e381/LvJ
7e5QTo6ING+5yr5iDobrb0F4KOLbzJbjjaknQQSmeQePbJ+D1qoPMHOiPuWOkeMyivJ00RGxq+Ae
Y3cLv7bGi2kqd8sc9TLPwg4l/IdNpmdWgPFQPeDZtBAI2nPW8/jtB7J32OvvCIQ8sfkDA8jyw1UX
P4u/OYWDRSsIHsckRakwCpYBLRYy0aFsBAA37dBD1zmt9OwJjxA/9lpZDMYBScfcNKW1taTzNKx8
b1lM8mxLos7ozmvnyx3hIqxWc/YQ2+MJOYu5G03ysGJFn2MDa+h0YKlV7zvT21m6ikF1OZ/g6N8U
zDevaFmR+VwomSdCWdS3dm6HcH2OXcLtqlADUSHvRMPD1q8CDjXtMfeDLamFg5xN42L0t8DJbyoW
XdBzmOmusQApfPoagrCW8VfNjsZs/Q1pPJ/TxEClIO7oPmmjoEtAP9l8Y9Ve8chumBkxRN1zv4Zz
iVHFySOPEh5QlLZxsZziMY6DXVm722V4LCnr6Tv/2bSoOVurR8L+WxlQ6GoxrdWc0QVHUqvYEQQe
QTZCfvMaG/hn7Ehm81XvGMFhjhTdh5+u22RJvvWaUTyDTghEzsBbbhAJUGZHeYL1s66MwyrWX4Rq
QpbtGa4/FwKWGV9f4BrOnKdvmTddEhZCteo4QZfuY8oKl12NvwVFhApoDt0m87ovykWIxujvROou
pY53g5gjt1xf+7Z8FwFRiJisSt+6SDE1dhBD31Navq2d4bzU3UVz5vBYpLeNfJlBrsOyy17zqrhj
txLKUZ3rTt5mueFdnIp7hxMjYvQFrEjv2nq0OO+sle8KB/vfAtBIAKrhjl8OYT+IIweJl7bxd2bD
UXxs3lHQKKau9mxoSrolEvsYx/rGDAAqdC7i7tVXweRqPScsH4cKHIfP/2bjFvMlX0dvQ9AGTnT1
7hcyiLLZ3ClYNTBFzSosbNoUnVrshJXYZAqrj1JUdE5NeIfmcfSPIs0RU4V8lyzFwq5NWOFLRO06
YxRcprY/tZXkbUlr1qhF9jnyEURZoL29dtWB8+B7oQy8HGlP11MXRxxJW4gNAX2N5XMdj4F+Cxij
OMpiJCQ0RLwSgwApxSqDfh3NeP/5MA9+lRil+VSptCoJEvjtjGsxBHKNr368Zkp2K1DCNrLwPsEk
BXT/qFJ/sXcZuYfmDOK+SPclnv/ntSIqzOfhOsDetSu+VW2ZYgnp2CkzwjXte89ZvaQDBQQbI5eO
vxovpsCvKAbnV1YP3mOzTvqxo+CiQIckHwjf0jG8jfKJEsEvkyOaZmusauvimXvXdiKKsO0Xo2GS
8muedJUuIPRq47EjbfvmrGRrsHQ2XRdaS7q8gSadmLNVumRwTdHiydpeaysyYJTP1nwNBKiY/NiG
4LDnhslcr/Gh6Do+xmAGaQryRzp9t6/T1aMbPGhcwcbNtGcKLtWIhF/7xn5emuo71NzhQeO4vxNz
kaRhLTjzhv/fuD4sx6///A/7X2OxRnzGXxl7tRob03//gb+DsUzIWFCsWB+bAQTq6w7rv7ZsVvA3
ExQVvU0OdnFI9P+HQG/AxbpayEE7gERkM3el06uG6O5//gdICNgRrKZ8C8866EDr32LQ+z7LvD8Z
1e61CtZiycZxmFcTV1v8n2b1vB8zEmTty0JXzgMjGUZgjlwEws3TzBk+XUp5Sl1odKisTNHvtr+v
miG0rXmHu2DrOk+T/cS2gC1FEcF2AuKWLaSu+QPIkb7xOKxP7TLvzKttqDp3Q3zTjBNFinMiXu3k
ZMMPNT7KwT1YFG/YvTtE4zgZL434aicRcQztaKD37NBRn0bXE5mtimPdyzLyBD0oTW4OO4IZrF2G
LT1TIVHFyHb9n3EPw1PojT/izKNdsMmjMc4ZFDmudsldXtoBXJfxWKJrBZUTuvnt7PePzvqY2Rku
HxeKDqJ2MulTNxknyTb7isFxJoRAUeDuqoYh6kbkDZMMMwKMiXg97eO+OxjDuO+tKvJUuU8d89wp
0CvT98mbekLSEA+N4LqRSr6ayudcnl/QkhrU5ro/2oBUe7guxEzYE6wcMNTEz0/fXk5PqKiTKNUc
iPPrbsXY6auIq7BZWctWD79IYEU+rR2pvZUrGnL/7AdfhLXQUK+nhTWAMytuB9Eh4vFl2yumrrwY
L8CgntfZdQ+24I4/m36yu/o4gtrZOBL855j+TJXmlIGY4GgwNV7+QhR913HKhc9x8EFabDAvEPTF
LXgxAQ1usjw5GdWNJT8Qjt9clzEe3ewdcgBcDxjCmBgbtLfC3trtADtKWJ/xuNb70szGMzh3dTti
NrNr52XEWctdHC2UD9npN51Tka13zG+ddiMviV+gZEa4ky2qPl5dFLZGYagaJ4RU6anT4qz3wbCm
ewyYdYM4aATHEuKmUybOeZazyHB52Bd7klv00J3E2TSLeQsIjvpBbEb5+BOQI9/opj/Nbg1Luz3a
fEmBK/0SObsaWoVkUF1tFTtBKJ97MicDA3Fnk6wjPjb/grWfEwihXLzEXlzIMizQSgyQKdXVUhKY
yV5MBAUXGEO1f/BGc8unHOZGC6mEBEY/b1L8R9rPo7V4GCG58TzCqEy8zfeXvdH6nFazu9jLofdP
u2oSD7hmQ9N/kpmGHQpmFnUdA8bFl/YRxzOeT4d1SMfp3jhlkwxzO4IMv6vVD9UQEKGH+CVmPrfk
fMRjtG1kHNyLQNVHWCCcJdart/7c+oJqB06d4/drPNutH0YCblZKzrc2twvzObJCTzQ8XQ6zqR/H
2dmLtbmTmKYcsnq2zDDy1COatPmoG5oIjBO1MOhlDnP1FIGwUjtzvs0HjnUmJ0QuJZXPW0//MtbX
zHwD4LuBh9s96IoO5CYdUID1zjJgSx0H57FQPOmqSlI6PD6InGOpCaV2OF07l+DjH1f10HDxZ1NP
rVkOb32m2BDUdezdWVOyxZ0W0lUKzI/JcIFeQeArxekaxvPvNPUWs/qeOrqjTWKlLYz7pnh3U+tX
nHBmxcs6Tt/mmK2+w9XgrzXfqs+a57+HDam1WY2xSFrmz4EYOIm6bZVypTnCJxTI+GY9VyxAOi7z
lrXe0kETW3/Gxq+6aKATO+AVHrGj74f8Ic+BXky3k5MF59UWb2Cd+GrX4SSST7EUIyGT58aFZdPR
j8cZ+4a93AbpG98D8dyUnAHtx77U931fMJOQcB0ICRspBB0vzQ84S2FvaMLxtkmAIuYGuMYcGVmT
X4+JxcOwvgb+R8ABXmve4bTe0Y235XvHzGIyN1M9zQ8vKdXBVRqHXjX98vr1tPrGzTo/mSmsi71J
q8GDtNtvasgiCBDv11E6TUB/CvbWTVW7Rw5N3OPZnq43vuhlZAH+7p1suB2clf6TLis/lZPeGxYZ
IuzT96wnvk9ctZzjHkxGY0L55rviWdOzyPrOJikPjToQN0mhtt0E3sGmbZ6oe8ewlt7RKv9gERus
qYlZ+MWyc58Xt31cLd+D3AxNBt+4Uhe9ulFLCHbXsjG/bRp8cKLR+amwxl23Duahk2LcNqih4MrV
Y1elIiQIy3tneiXREdNG7FKTc2O36fzq9pnasx7un20iODbqaWiCSvs56cB6FaYqDv18hVO7CgBR
YxVvPQUoAA3aEymQOUpqOujiUm4npeK90tW44RfcUUJ0oCrhR9WK5GyoPjkC3MSHpoMMTW0cT+VE
3DKGDRxxPARchNcgpKybwz1Bqk06+cBT6k2WIgljUnlhpAgdwcM/8PQDPhWuyPQCffw5NjDROSYr
jQao/8YXL8HCe9fLRwUyYc9x/X5afX0sV1ruTfkK0ORaIoE3ZTcP7MXbX/haCOY2Zv2Jm9g7JQQy
8X26I3mkOGBfyhdrhTBsJlxPqXi2aLcopvG8yPQwB+vr0PcIVfMPAhr+tW5c7iz8xYvjHtkmH8WA
91nBB9owzUUkSqnhYJqywRmH7lBmuySFXt2lr2at3xrHem2tdos9kfVsPR3Tqruv2n5nNOq19/Q+
7fs0woDbR5Yw/R2e9kOT3M0w9BDRSFmv18fLpjVhObhYCtNQGgDQmerSnLR8lhnDYTUTSAvjeZhd
/1flB/25bGvqNZqhfmnpm9otSzxHnUOGR4x458KgDBaeq0NmD3vpquFhMOw2qtBw7tgIxlQjZCnq
pTnE4zf8telWwq/47soupaW67nsRtqlcqD9x0XIaTg0to2C5Ya/fHtvM05HTLl7ojq11X8eSAxEc
9kutC2/fy0U++D2Nkdes7PgSt65Mj+4gW0oobWrRlJ3z8F+oMqMfI0PKpdMEPRM2jkXDQ8kt1Kfq
sc5igi8x4vTJM4CV8knooLyywqpTgdneRWQ2vDNXtborcFO/k0OAJaGq4Qb06jxyC1PO9xoHsoff
gxh+EPjsuzpjfGv4MmynkQ1KlOI8Smi0b+FX9jxfT3CXyhs5SsB6eTEcuSc6WzmBcizW1AZTj08F
UCv12Uaxngc7oVyOZspwELg3jAHXaiF/9MG3wtNnUnDrC/Way3GQGvG5YH3ZpK59Y8+xfjJUOr9L
fvpbN+WBpOmAi4I8oORNKfehWRf/Eqi5eeBHiY8kDKnxjKeoykFJ1Hn/UiwiYIjDgeZUIz4HfoD1
x8j2fV8K79jSiB4FlR/f8zBmsk9tBYbNpttGm+eitY3bUTT1J4SR+iX1mubG0cT/oLVZFJz6vF69
LgnSaAucB3ca5pj0GVAZtX1tt6e/ArCyvS2MsmKD6oEJd/zuBIy1jwyneCY/Q6+oEe+DOHG5JGnZ
y/utcnLxHRRNcyKEn2372lm+wYRuPiorcF7gt8bbBtftQZmclEtBsALVPd5Zi+8+e3VAo6NurEPg
xgLItTZoWwW9eFx8I90FRfIQ5MLZrABRL7LvsJ7aU/4IJecHegH1zsOrnjKm/ocVd1qafOuaVW/N
eCouJMyPOs8ajnDCO8SOPsKuTu+GOEDi0+hGPjnHjqn/arNLb+QsvxkDdJvV7C5GrBmAYvjT8GRR
tbPsZ8fePayzBc0YSpPVzU99M4f02P8+Gx5Im8fHFrLATZZwYCfgnGTsTCjqexOj95JPphP2hMSn
3LmP8aSd3EnSCP+r5LOMljLDnaSGe9oKwN7kWR2hUBf0RayvjmG91s7M0TZP8vOQdmFisUJLpuCx
9JOQ2+AZHYX9ga0fXMd8rafhfsDRdhrUyHSANSURtbUPOuALk3xvrnOLxZCSeMWJHBqd99jBXJDa
F+rWGUOCmoEpkPMcpbQIYKU8+crD8FL4HIqRSvDRVQu25tHZwQR6STKCgxVcvyPIelIfXqDaaOV7
+zN30i6y0zg+9mxMtxqlnVXGUrOmIhR35CHrQBJjG7LjoleXohzH2yLL8j2A3LzZVF1TcGVUVwWr
q6Ok9+gTa8pr8r5LkKwgmU440SYSq0SLmaPQg26WdQCl3piq/5r0DHy1bBsTQHqmI02Q8lMNtCks
dnpiq67UzTDhTFhxiozk8vpDa/Qx6KjCdLKzq+aNXA8OTB7SVGux7Yxp7y7iJ02p+37sPJZnzbAB
9/HOUHxdGcwfuPlZmuDhPP77isr/m8bla3v6/924HH5UP3u2xn9KKtc/8ff0v/s3Aclf+B6uZe93
Cd/fJRX/b0gtqHou0w1uOlq3/tu4LGzwm7ZtsfMzQYG7Fv+7vysq4DcdqOSILWyT0Vyo6fs3Cq//
ykX0bCB1+JVtD8MyhmIp/iH73xRKxDZc5Mkc64MbK+QLW0/b3FiX/wJF4DJPfrJdLBeiQX820+G0
/kO4+d+vxAvxblgB2IO/CjeD0Dk4mDIqa9+iI7dziDZJE8xZ5ZmfLkiQYvPHh/BPXvAfGOq/f7Ur
d8G9wg0wjF//+x9Yg3WMdSqDPErTImP7MpPSzge4KovPSFMCTS437sTBnIE1MF7+9Wv/s7fVda5E
BxDzvL3/8LbGWmQ8aAnvmSC0ItXKftmTDwVGTPosKf+Ht/afvRqsCL5A0rIdWtL/+pvOaTzUsm2i
VsAEezWQkjKEG5+tim7Hbvof4Jb/7H31fb6WgeW6qGxXhe6P95XYR6obbHi9lyMlWNzThsJ7kwVr
5rjxmPHb3L4vLP7yr9/Tv9Zi/P4Cccb1pEP7OVUV9hVj8cfrTq6DjQ7b2uQKnlyI0mQv3DB37R9x
Xyr8vJxe//1X9MCyWMBuHcu9cjv+fEULmk7vY3lg00Kqyh/IpyFmTGentdInTvdrZCV6vPzrF3Xl
X3kc/GKSiKfwIILwV8Ag//Dl8WynkXNh7abBIDq8zP1KVlpaRIpH7iRf2rPiS/o7ckwJPDYdMaTu
Mb1mknEpJTrUWFWuupO7PLKiwataX7PMYlgnCObXgDPoRNhWxMauwt01A81zmDJxao/qT92D/t2Q
kpL3RuD2UCAtJapnCV2SnXStVbpRClY4VveOBLM7x1jDlrFe7qTOp8d0aIY5Ip6NusI3wsS8VnLW
pbO5PRlWk+FmzUtyA3Qok6ksqTxftnOvYgupyKMFyMiaVrH1EE1z9pOsIA8198twFUIAUgEkgEAO
a7NZcrbclK+7VwZlBdd2nkEOMSHWLhywSVdfqHTzG+vazN1nIitQSiXH2ilonZ3mhFZDL3ALyXl0
tcKyq4MuKqtyAjKR5iV4NjRLvc/GgKc37CKaBnwEAVLNpbd+n7BdsIuU3NJBSLU2pxWVN8gNRumw
42qK7wknFU4Nki8Xe8xaPGO3o54t4GTtI1bjUd/lftnZW2VNDt9mE8uAs8wWiUblyyPkpgENcxpI
0kIt+yJJRhqug7mOFQFd8+Q6+RQf8kZO8sVG9yUPOSdFfYSxiEl9NVikvePIYXzSy+SIt8BOMaMg
FigM9A4plGVDSh6QxjafVZ2+ECDmhLbhWUH95Dy0SfuAbm0a56VD3pphFaqczXAxyaJ7Myi183ZD
ClXslu2nEUPNosan0Ldk0GR3V1gTEVB6D2RO41OVOSQPfZhTopldutdlPZpBtJiDX4B+Aj5+AtW5
yEuaTs3KbOYHDW5wpzA8HC9mXiWk+1vHeCNWNqAgmLMxQP1L6Yf4bQoVzvKOjatc8EWQMbvRna00
UtM0dV/om3A88GgBU15xagwT2oDf87ncCnoukx/maDTiSfpzbO+oxWDXt2mv+OYI0Mus31aTnP6m
Dcy+iyxyfvE7FxhxvmIE0RYt3oD5vRoa79dYXrWYfCiKIFzEqrkeA1ogQnNA4QwTl3M8aQFAdRhc
Fak18oFw0l25vKVToL8t8+xQQdVWiE9MKIDms7g2nhJf67eW+pjHUfKUDsVKOR1B5AnLhF8WMdba
3n23UR721Qq2ngAlxQibxchRkGZc/7dmq0YciM0MR46yA2PYVG7jpjeJPzdcfvkinlJXrM8VYOAf
hpjFR9AX5bvNbeRHZwUERTp+pmHL2qK8T9BAPnswel/FErcfGqchXrKyx8Y6+3RGbErmJaA/FN49
uHiV6ZzzHPtH4nnwLIneyyfS422H6hbwflaN133LxMA2k84l6KUEkIpftpU616YL3/mArreSY3AQ
MUI5mUv1vSPwsuCEYEtq1sdJ1vm7GAk3kR3y5BcEBKSWzs0pxqJJO4uCVBLWgHHtvGO5aug5GQuC
75WTxwZhJrN9aU1HLOgp/G2TqjSuI521FZhawF0skCAeR8whbQLFxKXGAogn2q4h4xXrg92yXfet
gg8uwGyrCBVhyNZBPfDh0IXwjWQGcXMyKThu+mxy3lq/ECZhCQ8GUY/+xJe9C7xHmnRnkCR+F/N9
l7L6rnBtBVuTzX21k3nDqd/1UmPYOhDuaJ5SddWcad2DVAIPAFOUNlJEaXIcVFkSeASYYXnJo/qN
Sq74tY6+17bpXebjVNqCCcEZFXnca+KNSipruSeQC1PDFqCMTnM1WutmlbOnTxiVhbtXlg7cHapP
E0fN1FIAwTxF3biFXfqCS5jq9p6cxbpza1JG3N6Jxj4xaTGy1J3bo2rAIeV7p5WdRDLXWNCNzp3L
LfKPHLa6NHxMJAqMR/ITFSQJnpMWG+cNmq4fH8AWED+QgWHY5yEv1yv5kIrRLyHZRd/g8Fgq4Hi+
XI6i69ogYrOnu/uiHVp55p7rZVyIDSWMVsIe4lAUhmp/oEsVNwb3NWMbcxZkQxQYNLmgzOEZuPB7
reubGv3ZBIwYJwvPE4nI81jk8WjdTZ6TXEnB2s0/+7kyDWjLlCZABiHQdNPhZB0V6Ee7Sz7d2mLs
40YgVcsGa2G0nzTtIdE4QTuN2kxnT41v4u5tufUVuBuwSgDV+gVzLn1Exs3Og9ejcY+NYXwplncH
4RPUhRbQ4BLKZ3LuoVjc65UnSd5tJjIGcJ/pLHR2+ELZiwZ+0lN+CmBnI0TVEFdfoeqEU9zNak8m
vCGPk0nvx+R3bUfqI1B7kZEp2s7o7u/wbuRL5tZxGhokYH+ohY0URlnVfeqUZ/m2CBTtDjIRSXVI
TH+QOz3X8YtLCw1OjSbBREMOIJ7fbNfGuihcozjb+ehfP2+9lsfWTFt1t6wlCnsBzh65zY19/C6s
eW8CUvb/i70zaapbybbwf3lz3ZAyU0pp8ganh2MaAwbjiQJ36vtev/59wlVRcOxrwnf0BhVRo/KF
RF02e6/1rfmCOC7LupVj6N5joaEZ6pbanbdY/omWxe5OXCUwQBpcgx0NxW2Psd09mxXClQ1nfnRU
VWLp7LzXBMtcFABq7FVXkR7yENVIGD4yeeOwTIyii1bWkhS4HkZPf0XbYX+kJu49wZ8wLgFu5TzJ
1rGIilPpRx/b/oRRJCrBkdUSyRHMy0Lu2qCgDzI6I1oenEbkDuZQb6N1wcI0r6XRUjZJTMtGKsws
T8mDzwf4cQrQis8EJ+e6cSoRr+EVBp9IWpiI6yHQadX37H4ocoXGJ1E64qJJLXzelR0qqCIFbmn6
ds78Vc1Z865I6JVgkegwLCToPY0d9McxWxtZ4NYPA8RtY9dEjXQ+j+7CkNcGLbMD6nnH2BNNOnsr
A3Vae964yZicjxhFQiAoceXvwCw3BJG2Ch9f40+VfaQs5RR34EXd7l2d4GU6mtHINLNSjo/hJusC
egmIRLJkHVC9aNZtYXAsWokBofvGqiL1UTFX+dRpWjpzMlENkm0TNMt2wOUeslNrgnNoDvTTWy8s
P2uYrXodaDGxI/WmCxTKbr2t/UX0PpBJ6+2sYZrCTdYmTMPxGEUWPqFOTgaSRb9zvg5ORNeTsrwi
JxH9Q+B/j2XR13vhjHyTZgRk9yHzZInaGjBW6H7xYIalxBk77T3anOIzMRLETAViQgsjgIBTlOcU
/1SAx5rPwd7qCKUgfbV+TKPLdrDGx6aCGQHC1JPDTYTKm2gJw8s8IugQn1PKa+0dmKppP2tKlQcd
NyH52En8CVRf/mBbutZIbGTnbEgPZtV2+yD6NBEjhFNOpVieAvQQiAFc97uDnva9Z4AT23nwjR8r
iPhqTVGTacpRrUIAJOLpKqx7NoDMv+BBpikJyMUDlP7YNAoSgLB6AC4RWKR239cAOunLVBDf0qIR
T4Ds5ofUcUksMAjh/epC2YDlkleCZ2jaw0VYVUskTFK5Tx2JBjC9K8Ne8ehNko2KuNi20B2uoyw3
SU5tapO+QkEhAHskvOUG38LncLCrs77MvXE9ouzFj8LZPqCDm6RPXdN512oQtqHWcJB64D+s5SEy
UZDx9DYWPhA6OlhBVlSj1c4jcmU9dox6i9BPUD1/pgzhZs2uwWfCHoJtLz8WLUCickETqQVSxI4M
XhEbUVynC8Ro0p0X72RkJXB/gRw5z7wjSw02vqZnDpIoSY1D+WnQwFg2Flsq1OanblRYLDD4uEcC
O5D8NsJ3HujsNu+bYZ7v2mf+ErzGlizfYOEyYZUQMKEXWlNZL+SmMA7lXfnMcyoV561jHI4KNPcz
86l55j9VzywoP5+m9zSXF6yQYmXMnrlR3Q+G1DNPSi1oqfaZMgVjqbw0n9lTFs3WHCvZgqRyXGTH
RHFBqno+0v4R0eBvOQUvMQX/+9vy4f9HooFFmevvK4Nn9dOrqqC1/Oc/yoKO/Iv6nklaji2opiz0
gX+VBRXRO5KnblJAMrVjacoO/4aCen8tNAPgApTrlh+n9vKvsqAACgoCgdwdKjLPP/YnZcHTWout
bY6mLgorykqe9PizX1Y+gHdoGJ1CbAk4I8G3b0R0DGNqhYcRz7b3CZhkqQ8iD1pmlhd36Bdlu9Ni
1jI01j1KkdRByE85KfPgc4oi+Ps05bso3hAiPN0NiryMrqdb/8ZYp5dJ7VXhKQIPQ+LjzwWePms4
NYXORBUgG3ZNI7+yGxzRegZ8p1VbXoZBPPzAe/xtHfSXY1oUk6BOU+FZkK8vby2ahnEsMiL02LQS
4S7H6hv7guDBQJNxmVTljUPcyxtjLr/zP2FJGI+5TgFsQfHVS+UuVI1XY3YtuBgFO1ORxYy4C8DJ
VTJRGubgPqa3YKmL979/ir8akU0WjFrqEWA5Tp7iMDVY7cJi2tgov4/SrGJsgLPYmZSX7036w/s/
Ho/EKddVyAOJ4Xxm3L4oDjZp3LizVU1QN4Jj2Cckl1OdqGGTnklsCOvfj/aLZ+jZFkBfQS4IOp6T
0nLdgM+LRjFtzASrfTFOV5aRQuvoWGZz+yDd8Pb3Ay6qxpMH6PGOojshuoiLXOKGXlwe4Rso6qcE
+KlwPnA+xDM0T9kb9/BXgzjUyhfosLUgVV4PIozRo1FfTyTfLsq9ZiimDpcE7MXfX8zPd0/zTmjI
UUhZ6GGcXEyVELLhSGuiRl3P7d6piX68kk4h6IMbnva2JYyE9DjHTQYn88/GZlpVrqOprlJXlc/6
1pc3UmSAgpDCYQro6Sf2Qdl+gB9i7nyMYfhdcw4iOTf6jXnm9M4uo4JpZm7GmsfjO3lf5mT2NXa9
mR5hDtWE3TH5gaFLGv3u95f300DMZEygWjgW7wo9pdePsDXAeoTanjftwvXHIpq/h/hXXf35KOST
OdSmoUUjCn49inYNTu12SMfStSaMCkvIvR2ElvOHnxnNIjo3XAsxAFS9Tz+zvnLKIC581Cmdk3wl
jk7AirWyK9PJumMubb2Gh45H8vdX97zCvPzY8H7C6F6EzCzLJj2O15dHCz8NmjjpUczsAXCs3GSr
cbMSBXNoDPswxN7WL2Eby7dek9MPg4qxy/ODd0MW2vKNvB5YdVNjYKmZUI7I4B1i02DTuuhVcHmx
y8Z8T3J2O1nt9e8v+HTFXTo5lmfRQiBu2KFb9XpYtA39gNLa3HD8JTFX1XL2O3bGIDzWKbiy6I0O
x08vKeMRrQx1iY7j0sZ8PV5W1IOJKdukWV5Zm9QpigNih/iNT+Gnq7IVTHP6ruyGSBQ47Tfq3uKb
dlOXlkHvHpUj02+GaaCUHaP5jcXuV0NJXhkmFihTfOGvL8iooTyOVG2REXjNFswIiksdDshFo5aV
4o3386fbx4WxKzQlInwT9vTJNN2pESUBrcdNA3rwrG5diCu4kI9/+FIso6DZ5wOURC067DRfTpRl
hIDbmMms0n6pv+RmUXxRccNpMBWGsfknY0lv+dw4c2MReDVWO+qxhB+h6UKj3q2GJrqwgY+fz/04
vfGu//LmCeZ9xTZogXS9Hgo1CcWimZsngrg84jxq1rPOmj+dIJebx/cEOokNuemK16OIxvaGLkbX
l+m+uOvzMj7Pgjh/4xGd7rEwu70a5eRaHHJuGmpCjOII4xhwbrueEL9vCMGhzWaE6YffPyZr+YWv
JsbnATF/QFmTwNROnlNN5btn6sIU6bTDhxJo2S1oSHkEUAPqNCYRk38VOzdpzPNaGh129k5uZtHh
m8TgCNkzOf/9n7SM+NNfxBaMvufy6lgn612YlMBFMt4cDRx2Z1gWJ9+CvOtmwPdVmwQNwh28//2Y
p/3v59uOcHw5bLng5pbZ4MVejIzPuRgzS1NrFrgpBnveA3nJ9qnujPtAFjfgoSFgpqM+/H7gX00z
NNxZdYUWgrXi9cAhNlptZDZe96qXBwsuBGUaGrlpZOo3DgzLFPzTfX0x1MkU7eYowwb0aBAKhvEd
GPMb0SG2JfkA54TMDm5jzrcVNu5dIYvijYf6y2+USGvKSDRI0c28vs7Ca+Q4ENG6qeMh2hM5IfdT
4+X/ZNL5zyjuyTRaBVBVBzLW4Kr141F1dMhyzyUcELHG+vcP7pcXtEzZzAgEkcqTC0rnwajYNPHg
hNfvc62LT7hC3zoj/PK9dGyOCJzYNZKe17fN6KLADsj42Yy2k5+Du9LnvT8ED9Sz1VNh2RDHUGXu
3UqJN27lr0d2bZYlh6/j2bP14ouAj2sOmWDkdEisCXl7YR0wgBo7uyPmdKwUFBykqLuh7pMvf35r
2e2yP+ST8OzTpwjgrDQGo2doGelbNHLFeSTG4I2Z71df3stRTm7tpJvBlM0MFBTb/Q5JsFpXVlPv
otHrfkRR/2154FfvysuhTpaOFhIHodx8ebnuMUlWsb9r2k69sYf41dKxCE0oQhD5ggjt9buic7Mp
StAwG4qe5JkLRecBKsXG0n0Uo2ItmjdekV/ewRcDniwdpqxNu43w01dOmn7JbZGCcCfPuBk6+Q++
NipXaO5M3IJSnDws2IwgYzyWxb6u5Rdd99NZPRB68PsX71cXRCEF5idoRIKml39/8c5XDbwoetPo
KxWVak66/pEqcLYreHrbfzCUwEOJmIwNnzx5JerQDMIS6ho2AIxrUWYUX3VnZ4fOD9v3vx/qV28f
IcnI8xR72Z/eC8yFc815QG8I14ZRUlblFpxe8sbL8OtRCHs2lbJwspxckOslDiltUF7oEtk7S7rl
u6kYurN/ci3/GWXZzbx4QlPScIRB0ruZoE1t5qCHdSCL7B+NQgw6lUQOEfbpe+C7tLx65r6imvFa
o+HBbklU9p9fC4hblJ9UDfHXnqwgSe8DvARLs+GQrHAmBnQ0feLmfj/K8reerPrUW1l1aVghslsy
31/esUbYRDfRNccGQFLbqh6tbtwSSVnvkAVBuvnT0fgq2PTzCjwXLE7moNlWKBR8Ahqq0l4SSWsX
CWOWcVB7ZxZAud7Y0vz80tnKowCPzNXCB3V6oLEEwYImKMGNUWfWjq0UYLUF9/7HF2UTnch21OIW
shKf3EK3EwhCUX0VMKqxUMIcr+EBL6mOFcb85I/fC4cqOSUK6mg2M8TJPeyzii1FIqAGR6b9ldrW
pNZTTsDFG8/q+e9+/Wo4kl0FrGTaSZSwTvaepSUwzMJQ3sz9lEAmRNpRgd7VhjmdwW5tkae5jZLJ
g5o0bjizl8QY95moidQQMD4BfhDoqEi3GAkRKjiXVzvPSghxKHwUbmv+zcqznW/qUGzhDMwpSU5W
Lfd/+ngQjqJdZaPAwvfT2TnAF1e0NXRv3fHN7lAmYQvspAI+NyZ5cfNno7monB3qqUChleLzPVn0
ihE5iFNqon1yiEPrjnRByM78iLdxuhAU9B8P5wlX2oooKMY7rVt1TUBoWA5Lw2tmD0bnICWGdFca
8SbpILy88aqfflAuRVSFtx+AocVR+vSQa3sYHrwEjmgAdY8ahOmoxxpF9RuT0ulWxbVc02Knwnvn
UYxb2AIvJyXDzesYBpK/QXpJ9JYD2eXblOETCiChfLKTzhreuI8/Xxj6+uV/LO+UI7yTb5j6L3Gx
s0Du1C5uiyaPz8oBIu3vn9by5ZzMt5zk+PXKssiqo5IqT77epgaSRO+HXDaR5slTin+yOgBsquub
SMzNsAsqc/ThQfndR1SpwybsBGlOdeZeBb1EnGeEM1hdjYzD2AQYim+rOPGf5iwzIpKw22zFRFh8
JPP36AXWHQGG6mAJ7RMPh9kL7Wrm+ZeEACRfHCcbrtnjphqj7DjdYycnPD2aY/hMZnNjCESsxNyF
dXAkVhSm42Aj4BjZVoWHqYNAjnjYmi5zQseXJnuU3dltN+ylD8PJTJn5tpGO7QfUXTW4k2q6JOn6
WymMCG9kh5qu9kPraxaTszxYTfzJmrzmWOLnuUakyopqFHV4Jzv0cFqST+Lzl6xq1y83NLU/J2Me
AO5UU3s7kmODbqOfiJuDOGL5KyQCesQ1g7lwMwVuUO6DZHBIMJgzoHvlDGhzBSZuoFKHjcYZMhfk
g5Fl+JQwAoYGKG3UQvMl+ljc6naHVb5vSrGa6oocYw4+E1b8rthNSiXoaxM/m1dSZWa8RcqCjNPw
m4spyCQiwSQ3H7Xfj/exohiSoLVdJ/YSyFrGkOmMMJTflOiJvyEVA51QiICHVDXWxB4n1SEO2ere
t6XGzGZY9nKnoBiT3xUP+DXtwcBdnxGx7O58J8Po4yLv0A9SpgPUQq8in7tQ+uOAuiJfFdCPsg1+
+OIpjfOKh9fkwfe0tfIj4S1Bd2dYaQHis7Zdt6C/VdBYxMnkNgBb+rArh2/ZrMMFq84PbmQtnCuN
G9A/59c21CXnBOJpODqiRFQLEAcob5taF5XsRL+dUkiJEJ1Vva3SFrUyVuZpBbDYco7Elsf9Oeq2
vryqmHTsvc7syPzaQ24sd+hQ9AP538Z5LTA6bjs3yB7EGN9Y4UQOdtE1H8UkdLZqAEJ2q6xAmr0l
AhCAwdgX3pcZRcX1VHbzru9SvM3CCpKLwQDrudIx6WkK0NH0vm5Mkltns3QGDLgN1ETct0EwrvMh
w0nXRtMUHETsDDYw19ipiN/YwcYKoY0Aii7PFmVXtssjL70Mijkx0RqNDaL8qikvWxQg43pwsPuu
qsLF+x47gtT6giV3uoiJpZbZTcEJhjLLGPjJ+EF2o8V3NJSIYOEZug6EgGoKb1gbu3gnxDDbW+3F
ZXzj2DNOwNXg2ujmN+DD++LKq4ipuwxaonY67KSlaNcj8sVuM7duSeoN0QRq1eV1c18NbuUSxu4h
YcnNJJcHjXZL7wgfNIzzwsXjajgTHBA0yEPjofmbzJBGJ5LldWRGdEp63cxAEJ4J2oZuicbphI9/
Ep1ejPzGDdBgSeZ4PrUEP9wqck2xU3yr3WYwc+TzOViOa+zcWPhD+PPXmOfdfOM7fU53iQxzsiOr
wPma+XWDKAiXQrjJmcasXRa2pLu4sOqg9xOclW8lYAXCPkwDTC/QufneCDDzodn1JrnVsD6s1ZCO
SGLLOMezXeflE0Fv4srGFxttOpMgBnIYGqKZa0KJ3oXWjHEBMXZyBqkILHrpTd5HGBXJAPAOcOtm
ntCasZUJiAWOc9zqG5Li58/I3MjmK3OSafpZYE1WsUVrBUVz8OQ0IeyODN0YTdYQdQP8hAgaWAiQ
HHO9UeHgrIbB2NLYh3UxSTXuB1sb4RpPEfrbdiwgjNTYQEGwyWo6Thg8QGUE9KYAfcqk30Knk866
DMhiGrd5647xJnLGWJ/pwRqcC9Z2yrO8AxnZB2TVJDszi/Q7eHHEtRJA3A3bztMjMY1qFA9hUHnR
vpXROG9HB5AEjsR++m4ikQjPerdMxl0fBs47L4lYsnq7NMVWuqN1LapywqBaI15nlg0Ry0PLvWTX
JNUhjDr70XHa2TyXLdlaGLZjL0Yd2fSwzYqceaSIlfWtHKJ+3hIWVT4Kzd5z3XnQzlZ+XkaA6bXV
PswejnlmvTkpDy1Lx/ukjABvqWLuPFK7sJ2uQK56/hL14L7zadl8NZJCY+K2BtiNcdWCxgkqPyr3
VjHJBo6bdr7wkkE4dVmHrS34La6gJLwb3iV6A/IRWpXGe1IY5fuwgEJMOKaRAT8bivFrUcTMQa4z
NeGmQ6ff7pTKw3iTB2RzrstMAz6nN+RN0HDIVV25Kl7IuLwNnyS/EXfoSFrSWmryL7dh3RiPZq3k
p4FEIPokWSY/xioDc4h/O0n2Fm3lQ2PrGuVbNS5vVDZoD7Ce8N5ZdhwQpVjW/rfKwFi00vZQ6JVX
K7sC1Ba2zQ5NqiOwBkTdlWtBKgZrYFDGoGjXFFvc9GRWo5MbiRkMg1FuGmNKPuBmxVpUZ5LwNbw8
Vbez1TB+nn0m60tHhFAa5iTq8EaHwyeliYxP2hTDkYpK3o82D7JvhJswo5aLI/d94UC4XoPGhapo
kReP2WlBe6xlg/QXnCgi0nVvVDxApJMgmKceFuy+mPys30rkqfl+Kuao2HXcbIAjpFZq9hJBaaIC
TQEx1HTOv9juKOWx0gV57WWel2qVS3f2zkNzChUYgNQt1nxiKHbT0egIaU2YZ9dpj3uGmSAgfQHo
bEFmpp8IUtsBLLGFiAKPg4RnT4d6Il2wqJHNE3E01N1HkgEjGzFjYsWbqRls8YSlPIZLrUSTXBb5
TJseRz4kwG3ECQEvU0CiGR5xe066rWyQeX/WIoqKr0BVHZ/Ko466dK8Gp5+bDyPnm2b+xGlJ0ExF
iaJwXaEsxJix623yxaytP9ZDyUnesGqqLYlIARIpbhwp52Y5V6QDFw5y3xRu1dhHX6M0BNShMWJD
jBu7jHlSsyfRKxLcBlBLpBTnuxKLwQRnMSKz1G6Tpluw2W155Qu4QZI/A3p0UsUz+k6VfmO6boOt
ruqyA+gQzvZiTLEgLeLIEGjJh/BbEwdEDxTkw92aGQKmnQI9t8d8Z6a7kNYmwREd/w9BNFpcZDR0
WFN7nif4YVaEdV6yD7qoFfnvuykL6kfF7zbgVsMmlVXbD3sD9lUBL4Q96Srr7MTd+tk4vE/jVjnH
EVD0R/AzfAYq0EQzQLnFmw+jp7a8XRXbY00nKWhvC0m2F6SjLJ4gBLtdv0tnqFFmUFn5WVeU4/yh
rnuwASwZpftAoiIOU3KooqceAeC8thKQ46vZ62dvl3RZLddDR110PcyTezsSKwtmL41xv4TwanyC
okOyFqVAQ49fKLfirSsw0wfkol0iAo/toxEZ/RGpDBEOdBvDxymR8hHmfBHexWWeVHusJ/FVODZM
WHUVtef1tEBvtOdKtTW8NGbHSIHmUaejyNaCSkWwqy1UutxvV+U7U9XudT416XcryZBdZ81iJur1
bLNzlmIQ2Dn0eJPqMv/MhCjuspyY7bUt/DrYk7gSw+SRQLgEQnvg+Xkbfl+kFWqfQZz5irO9wEYT
QsDc+OVUHqa4Lf0t4rf0uwdjEZuDrk0CVJO2vx5V4qYrm8CPb4R5thxdSoedezXNybfRZTXbFmFV
vzP7ecphYgoWZmjeDUc436rP8zxkV9g3Upe7lAUBADWVoo20YhmDhZYlWFlOPGQQRkn/sZjtB3+e
SKNIgcMPEnJEtly4ckhB3Kip+95W4EMGkoXOcxLKriw9Rle1230tWy/aUGaKL8Zg8SHConQDfB1+
0VyHfOp35TBG3/3IFt1Z6HQ5YUod4ZuwqiEy5a6FnRLo/36i8r+jnWLs4iRANiyJV/3cpX1FOKuC
XdcR8DC0bI5Wdhe5mqRpS+6xu+WAapp5Y9ZR5RKDJsCLdoFj4qxkBxz2kbOBmunfZINrTiyrlfXO
9Y2zOXbDDdlE1p0yifKbk7qE9gn8ww11Bf3C8+7Jd/GPHluEdaNzIv46czDuyig3HjOIsLeYjI1d
JGp1V4uhf99DOIhXvhd9ysOFp2VjRyT5Mebwujy2ekMK53wesr3fR35GUB1v0UPgNsNt5tnz2hdz
f6nsLCVfe8HZGHAjHTu7m8f8gEUpQ6XSzu9E78AwqPmyV+E8zeveLLo1O59u3buxeogwJx2sIos/
kpo0bo0WX54aqhx66uheAASJAL7ybYGa8bmsIpluG81yGFadOodT256F1K5XJIy8a+f0qHPSdjV8
IISp7QrcTMFKuFg7HeImiAdJV2gWBCyeoDjoYkz2RTGKxxk7M7W/NL7PoTgRYxCY+moO535Xj+5x
nPz8w4QVlL89iTbJ5NRHX3nnBn2Y71PfVGcQQz56GeQoaRrZulTkgJQRaRMjzqWH0JTVu6m28zsX
GxVG33Zydr0igAnqoTAPKp3arcmrKOdeksakH3tOmyDdzTMaTMVD3VHQndM83op2iWbsq+bIGTSa
aLia3mMEzCvcKYhg67DxHLhNtXuYgxjX41BEIIo855g2Gchb15BAPqEKDwl58R6n6HkwPzmlY9yk
XuLDbWuNY4yv4hCVVCNWoQHMipyM66K1m2uC0aK7KMJxsiaP/CIcR+OMssR4mHTJXNZP3zo0GjvW
H8KRY6dbnETZtuwA9vtuk3zxAZGeFzQc36V28ZSz9eJgIfUqLhURPv0UHYcsj56MICvu0PqK89yo
QWj5FBwIH3O4xy4GfVVW/S6eioKgImWkcmVTdNrFnOlXDZ/MGfqr97NXe0fVo3Ulx43EiHnOeYHz
ZADk5/SQtWjJLgga47x0rPMeQOuZcork2CX2Pe5N43p2webmjSqPthmavI/zWDw4IRncCHFumDD0
tyxWrA1OIK914n9vVfPQcQ24LmRRrzM7LT6NMGDSlXJjZ2sTmH4r5qw9T+eoPkhzuMbMLflumFSB
sOHycymDXyPEYNel2uExAhADho8D8Nj5UC+l5CDCuiQtwHMl8ucV53wCnBKV+R8tojThM5qUyUgy
a8p+LUSLNTxX1nxISyCDwFvBOZOJQCjjvjYJD1uzfetuCI6FvEhgx00fFOa45c+3axI9KSrAtOwg
C6oqNbCeUHq4GQebTatLcO6R8GcKDOWg5MfSzvACG4EjPiPDznah8hp/l6hC49zsFvZl4JGKQHUo
BcdXEZC3wTqZEDbEFJGvZVq1GR986X6xmGJJwA4cez95nUj3KXG9yLMSoE8bLKcmEwimcbmKVE5S
8xBS7IGeC8s64h2qsIYNptqpDGYb8b6xheE3reOSzBbZEb6xJICuZ5ubtzKIQ2clBkEWYPLC0bdx
ylRfG37kgMmblzQOuJ7ToxFD013HMdnhJIwG8qEwAlildCVwRlWxaLGVmlhpClUtwTlW5n2tC6P5
7LRte532GCmBUqkg2PTM2l9yg6TaDWtbhv2s9jD+zwjsgrUba9EABSzUh7w0mNoQUkZQngy3ZmFi
a1ledFRRpnXSDkm56zkReZtmSqt4GzdOc5sTRu2sPJQYesXq2/Iq0LF7ShdHET3IWstVO7QkHwdE
hVAPG/KEMpQVuPb7dlL+RdtYxO3mtJv81RjFw6VnlxZkogov0DpxqvKDbifKxvnc+A/KJhtjbdZT
hEWUrdj3rl58tQWBPU9F0hNdPAoTwXA9+EJfGHI5M+O+dud1XhAHt3dUwkJD3j1byo6df7eZ/Kp6
LHuXa8gmiqZeT+FoxUzL3RNBCe/QLUSGWXIsy2oDMN696PPUvZmrnpyjLPYTEieIdCNpZuQovtEK
7OwZ6crBjNSgHnYx8dLpgseL453V9UyRUY6Wf4PMY9R7L3ed+lykhBftwfwYh8m3H6WdiXALaY3w
vIEqbIsIOZ0qrE3gGA7sttt2mzJv3zuV9L8FMSvPenKq/MaNoiZ8J9jUxRvOsJag5JO6XzFCOv02
0K3JKxiE/g2hf65eG0IQIUSQOhOlERGUslactj6kvU8hmxcw5tTnBk64ReNFFI9Bnbgi4jfpIQm1
gEqYBCaZ7Fzf6y+giHIe82C6snsneB1EuZkjohTUj1wM6yYBREmGtequcI0u+B7H4Ki3XZqJ5syi
5naRT0HZ3Zpzocq9UfBJcRipkMBuc8XN2JFXPpQUSIo+23i2yQJiyt62N9FMDCM5UV7krqU/GEfN
meUrZE2JQX6eRL6yaojSG7Ij9CWRUPGTNXpxvibWbroS48QE2DlmR7zJnOcVwYB2e9mFGi5KSEIH
b2SYWXd9pwO9b8khUxvEfLA10xJZ7lrB35pWfc2J7Bx2Aw8eeupQtuTX+EC0t5iLR/WhpfeTvK+r
Bup6jKSHhMdQpOnM9i2l/+vKwf9e4XwmVZdUgWjlZyWetyAryXejnt1NH0hfMMimYa6jXOtosPGc
pggk71KTjXGVjqTTeoLE7jbo1LD1nCH1L6rJ1hYe9shGaOM7GHbzMmlQrKOfF2iyyPzqQEUMM/Ct
Ke684lq3zKMr1duzu86wYpbXgOBq68KccmzBXt/iKZyzujMpjcuk2zsorjmJDhX3yZdBps/G3stL
5BTsFB4mqoP9phvYHZI8jP4Mzy5OIfN+jI3QxskIAX08epOOx3PqmFC+mqYkEJApX/S3RNJwrtp2
Qho8yYy4dWdfRECI77Bjq4w3xxiG9/4EgOB7XZiZcR4iByvP3REf5I6JpapvB68XaNJKoqA/F6Es
HfjgGFoAxWFlNuy9TWMoP2vY5ULryy0HVzFfXlRdRpT8QEt4uK0tfIJkoILEIJF8KMw1wYUlXJFM
2s73tlHjZwemjrHxKHLY08ajpmDWu85zzERSsLZFeE+xywQumWTkZZXr3POdqgfvUBmUytPGapwP
3pjI8WomAMi7iVJB8Yfgrp4tUafCKaAtDBaqO2MnZXnnwFMM54r6eTpsjVA1RraqrNhls40B2E4u
jYl9VL2VHBCMm2FKLYy+gmrROjAq8lcGe+g9GGHeNDps9HK6TYQfNs1I/k9ux9W+hEI4bU1dk0Y0
+L5hlCs5gTDwNuwBg+w+q4h22utq7NluG6zljEKQHpQ7XDzG+AHNcQwnDRxHmwGlnrxigMdsF951
FpOuciQyLQqODqd8mG8dmJCNpFMQ0dvv6zhlcfOG5GCkdVve0J3yxc4mqqS/TB1R0IP3uqp0yYlB
S0tOaJOTz1fizK6ecotm1+2UmlVms96NRln+6Aj/15v4Pw6d0r+3Jm7i6HPRtdFLaNnyEz/ciUr+
pbBt0XelmWzhVaNH+oMDrywSlS2cETRIkfFrF3nVv9yJlvhLk08jMe+hHCcEGcXNv6Fl5l8eZg5c
RS4mxUVf9CfuxNMGLUUDD1skRsFFE6VOzWUeG6YubjUnHWsIDsjbSA3RmfeGVuCXo+AeQNiDwgvR
wOvGM9X4mSBWRkElPr0LgobYMasWb7aBT8dRtOHRLmJ4RMK4tIJfjwNzKKKYArYj6Zbk3jasSYEu
YRFcuyRdUA5ItNoQ0AprZsTltw5gkdJoUUytpec0dB37Lr/LpyFytniwreKCKHchz6vEVGRkBPWo
d7Ry5ECN8dlBAlqSemjejQ1SUWagpSkRHeZ57PaWJtABjQIwz66EaUGK+qak4Qm3rPPtmyjkSzwG
Xil9aAYxsFGOWcF7vyAn+mB2vW43Osoda+uAw/iivHlJ1Rpba699WcN2ppc/raj6xlc+Bnz4MM4w
HgesPzc2EI/oyixG834Swqce7sTJh36JydyCRyku4V+1KYAFwhh3RpyNzR40P+Ev1NDmfqXGAYBG
jUCULAC/R24SYyzX60UxWm6h31ps5cmaUM5h9EP/Ph/a3l0qVba7X6BiZPWlHoFRXebUKdmqVGOP
hh3BcG6FJmIzZx9zRnVjbt8NNjXKJ1XYtFCdpi3ye+j+JcTlWVWHmln22ifBBEJ8PZBGD6SAhRhe
AR2/Gu7uU8yc+9SU3vghd+vyOwGqSxcnaNNPQS8I0DY7+0sf9fI7Cg87fyRLcq7I/RshiVikUboH
LzRqQPcxet8DLYlhABFFC/lAN72ObzyHzQkXliI4Ckipq44mFnWXLsdYJuytnU58ahHy5xvqrdSW
WtGqYKssSoB706vKYbsEcyMBhZcikDWO8XhWOz7sUoXiSa8l21JSBpPAGj66nUucS2gneXmoqEhe
2Yjsfqi2/js9/4/DfPL30zORQmX7am7mP/8xN0vnL2ZedxHqWXhznk3g/8roUH9BqsNeqNBqSQRo
TCX/do6DjcROh34QNc3Cs/vP3Cysv3AmorLUlkY+LvnD/gAoeaJpwdSFLUm5KGJxXrE+nMyargHL
pFYOodEIFWm3HLIiPS+XWMmqXKm0IYXh7sWNuf4hQnsJljyZP3+M6LFMMSrOvVPP4/+xd2a7dSPp
ln6VwrlngvMA9GmgyT1rnizbN4Qsy5zJYHDm0/dHpeuU97ZKandfdaOBrAIybSk2Ywdj+GOtb4ki
Jjd0JhQrc1ycxtW2oGj1fhOn8refbXAuUV3WHudUf2nrc9uHwHQCsQLE3wW5vrJ/hAdqWv7V6L/w
pJw3nqV/EMFPquq/FYSf2hGXtl00cwuDELsJX9Dx+sBeT+SyDKF9yOe4ucrhasW2OBO2AEilrEz1
siDPrZh+fPDMiwHiF8mfjo4fI7BqsQAiSTPdExlU0nVTnKm0W7bcEofVVpHaZRW5Z7YBiipaj6m4
4UJp69pf3295GSLHDVMY1RZzLmK9xfx5/MCtq6AI4dCOLIJi1MhBzKdyv877/r4yjIEgldD64Av+
bdRSCUPwpdPFLMFY1o+bhM5FkhPiKo6007dmHPuDk0IpijvluledB8k25LYpiM94/0nfaJY9FMZg
FyGWhobyuFl17LmLxGm35KGnVFA1/VsWdg3XdtmeDLCVsRwMHOX5/VZ/e2FQWWD1hARgsXj99sXW
2oIynKI0yBUTKUWntfnjlEOW2rzfzolyjwEE35bJhsMGl6uUP4+fzo5yW8K+IeMGNhUl2s0I4xVe
/tkwfeTZPVEu09SiJUZw62CgZU48GTJ21MNgXchJpdP6yXw56kw28wff1u/99lOwbLArXKaB4+cR
RIBVmqKkQSJBeZOvETTD2H+g6H3zSXA3Ls4Mz8CiftxIQVq97Hr0YjKuwg0RwyiBZvFkpGq8ev/r
easlXJCsJLgXcEOetBQhtNB5xxkG5MgybwNnygNevg8e6K1eg5HAUoXbhBXoZPpyMC6YOvYFkEnx
vWPJuzoXHzTB6eF0xrAw2CNBZVGE+3vaacpA1RfKTxr0Dff1WWjo16gMqx38ortZBeBaDl5GFnDX
rwzFI5nCm2Sgw6G81WVPQX9srXYN9Lv64IO98bl4yeheRFfY2U67eCSBfVbVGrTqXDoRsarhsCHf
OLz9429SByNLuQBcLH6Kk2mkUDQYkBFhUjOocj0CNKRwR8Cl4vvN/L4KumjMDZwOy9lv0U8fj81W
FVpLXgLEq3H4JpEGbaI2vafMYgHCgKanq9WLRyXsi1VEpJxUNg5ove6aQ2Kp2Xkd1cnOTEdrX5NR
2Tmd8aPtUMcPuYFnVe3U7+9/3GX8Hi8jFgZMF4Y2mBUMzCcDz3bQwHkmgUXzdJeP353wMg/0m8l4
eL+ZU1fsMvcYMHk4I2oUXHltj3tF8+bey0aDZMbexmJHKNNQF+MlvMSFxC8bksplAw/DJ1FxIPpx
lLuOC/C1VKJoOyFCIkE0rz+Ye39fWdgaUgpeNn2u7pyuLNzm6Cq3Nqyh6EWx9UfXo9c/Ze2us/bQ
rpRdWVONf78nrDc6HLU0YxA4Od1+0hG2gv2AZSwLatNZVwMX9nFCjnDV/pk/FCQRDHGWlWXl1FTq
2McdnmqKrnUFX6yYIuXKi0mV6Aa9+aCV09XrtJXl3f7FPkQwRAj3N+bdrWqdsnHkBGgH7DO9N+p1
Tr30g2/stPdO21v+/Jf2uBFMor7nqSx5YWpnc/2JsMg/+4Jem8B9gmuN3T5e7OMm7ErtZOvRhJef
2wgfCxRzlVl8NE0s08CvLx7NAKGyeR+ozUBFOJkm9AxfD8V5XggrGs4bQ7HRfIvxS+/E/aWqyuap
aUibTgC3jsV4DYOJyiXB4M0HH+R0Anj9HEB6EF9pvJenjzvmk1Y27gSsr4m3fYn0yQ2pjceqtW51
Fci995Fz+XVC/+3R2YgwS2LVA9993MMuchFLLcEPmU43bk3UsTdFNy5YS6Jr5qRP78LGs1ZTFlLS
MSCMGFioxyy+JpqFC7D0ciaax3BuqEjV9ygVPzCXvjHGMPbh3mHew7KhnowxENicjcyBjxcOzbPi
cs1DeZ2lMAxH+4Pe/6it5f36ZTzXRBhaQOCzYKqTYFKN78iHN2NSffBIy5j9rcd/eaSTHgcFg6Yd
bW0wRJ57HpXigP4UibV5NXnJ7aTHVNSq7gnlWr56/206Xdxfh9fryZm9Gnv3k5YJn2otxSCGzLKJ
ExulnZ1J3f1osntFGBw9IMuKjmeNw9DymM5JP7I4qm2EuoabBiLukqLYTRz70EKpWNXtjUyjh4oq
qBeWh74jTJagmvef87cDKFt35lxsmqg6HAfz1/E3GSmFHGcXV/wYRd+d1rzMjfxOrbgo6Ir4SpPt
vdrpqyYxfF2G+/cb/20UnbR9MmLbqvfU7FXAZjwPfe5jGfFBXX4wVl9NREedfNLMSSdrYqhQwMcy
qIdp7TjdDhHoU0uJxcfEcLCLaI19bV/n3d5wFNPvUZSttKbfvv+wy4j57VNQUXfhWeDjOj1gZE7d
qEnDV91m6XUd94dEUdaKlt4ZebgOq+KPJ0ieepkHuAljMNvmSee6TohkcESbAQnfZ8rYjmOJU38j
be7x+up/p5MpcfN0kF50nJ/H4yhW+p6cAcSI9eDtYpEcYqu/abzkUJo1gYfeBeIw8BKzcy4StBFi
chefzUdz9OnOaBnNjqmq/D9UcCrux58iS5yhG1qtDua4NLv7ttGZo2alca6UrDblp9LAO3CXm0ZV
b8a8F9bt+1/yb9MGB+ElD4biHedj0znZvZTNqMxty6Ywm4dzeplYNTv+wwrKcthmAbJAgUFpcU/L
GVWaFJR3VRnAyv5iWR13BvG123q3tlp9bsPpg43fm4/0S3P6cZcOWWzAnEklEaAJ0vOsPox9d/d+
ty1v4Mm7cfRIJ902umZMsWEmxBzvu28P5L+XzrpHCbPMCR88kEbMzml7HIwNNi+UvkjjAFd1/Eyh
hQA+J+CN1IBaDcZmwmRrdZoif3SzPeW+BrdcWTUQrckRhKR9V3H0tPC+dZaBKBxF68w1cGrZpLWl
4soFChPjoXCtnPh1rXQOYupT8qNaAl9RcTnjZT5oymeu150zYybJ6WvT1GG8sluzuhoqThP+IpxH
tZamXKhqjdvtMlnLaxcAjngp3US/CtVeZg+eNkdkkWvdfA7L+tZJl4h5R3EeHFctbgY9HtzzBM+B
u7N7bhpIUsideIerp7qRamUEGnfXoW/PONXUQe/Zk8wu6R7cl5P2blhrFdjvj4SV9XNErMeFDm/n
MnVwLClZC9gaiL9lNbO5b7IRvbPoMQYGsO+ieoVjhaA6aaoZLrAosrcT8QoJ6d64AbdhiWxvwlPz
lHPXtUmQuRxKiqPDGqZ3TPWzifvPKqBd4OFheR7qdkT0nCtmeejhYV1nbbrJ9TbGmhiGBxQ96LOR
DnIAlfajSlie3FmTpp6rWmneeGOBhSCd72z8wJc1sZv7YSYiY5VJd9N08Sas0zLca43nIEglnHAA
KNTuFNRGw7fGyqciaLtqwEhmkpsOeuRK9q1+3YaZ6NaFhRar4ytdaYTSdHdRWOoPMLgbMolnRJAr
ctm9As9MOZ9pGQ6FrNYLOq5Yg8fuuH6X9egbjRpfD8V0wLrYBjNit9pV620hyNqxq7z5IdXWIAJY
XmhNBMpazCtcDPV1MYrCZ2jmyETHH65dsMWPsyJbsk4RdNTFVljTQUfBC3fctL+LYorTwEblk6Vz
vlKSwV47s0MIi25GxmVd6Nn1YvO+4ftqrwBqq9oF/ONvFvE3PpGYRoT8P6efzdKGq82W2vDKHyB1
MLak7jWyIPI5Ca3EJURSQWUSG12r5mPWzN8cI7G/EGxdnmvNINYh2kkGeSb2fWWLfVI5sxbYkbLX
hf5DGKbELznEtV9kyVpEo99hcFHy7CEdI5KcRLV3ewVNTGfehvGLNzXoo1VMZ59Hq7qaKr5jZiYN
ybhxPxuyWmT34uCIgngOjBw7iKwD0CpWfGUOMU/zV/EXA/xPPFjZc1URqdxh1S1HVdukWn+F8VsP
GqLWdkPB4T4fzvKxXuOJucfCAf2e1y4KAPJQ9+qh0Bsjemh8eH5DXGIwhvWzocp0TRKsuECMPh/Y
O+Ht5Q37PozcaQaGHZuHUH5FWX9GZU4bsGSVkffZQRMyhMVV3hLbQahEyBWoNjzgGlSBPbrxWK3R
JJabMk+6HdpdtFJKVmZ3g8KNja9qtX7XqT/MGQKL6nYrO/ZWbh5/mXX9KUK96Y+aKn1HaaA76ll7
n1HbIjS1yR+a0ExWWo3ylCJ5nB1a5ra6R4veKTXgTlt/bhLF3iR14+2LiFmBi9vCJ8biQiKwj8iA
IDgK5r1nvUCZOWty64CdaDNMYj1jL4QNZK5jFwz7mshgqI4qQvDAQMQduG31KepzsYLkC15jIklg
INCRvOWCo6zLzw8zZod4Z7rNupw98k9NH5LqV6vTN1OKu4UVApEs+mjU1mn3ODoZUpaE5lKSHvP2
O+K7puKUsms0e92aYm2P3U50u9QYfQ3n4KBiDujDFSuB31dA/ne9sI3HGrw75n58pyheEYOr/UGd
ogOnXckxc/5hu22A34l8xdzBuzv2l6nNtIAYFRzEjOZxA9JB+6aphKQTkHylMC4OpjTnC3RGdr1J
UmNAfzBzcurRTT43af2MqOpmVvN8hwY44n46LOorYZJF3yupJtfklNwZEd90Y5nxVdrNCrFN0MY3
nQzrWwS7M9+3IfDbTLp6rWt5HmDwyr7NMymf/RR+dxFu+kXU25+Qs+e72YgvUMaet7HyqbTMz2nV
owRMJz9y3WsA9eRbN8Yumub62kKpeYvfGj2Ph0tsKhWyd6J6RJPqcJ2s7a0aOc8BUaV5U3hUCLUx
lDHZ4LWJmpP1Yc7Dx7YkGRHPC8x9SK3DeAg52Ww9Mo/Dkdc7nJXuByHCZI6n+BTj+7Itp2tDzcat
ohTKeWTnob2dm8I5a1GkKqvJRfaWNAR7ENFz4JWLzjE1KyuJRlaQKtvGKaLd1i2wt2vPTTc+qv1o
iwM3Cua664fw2XOmEavhqM7b2bKuc6MgApgZdYVu9hJl9oT3olkp4wg0R1sRzUo+teXjcl63ZRno
SWEGPYLfTjTjLoEW0WK9Cy3qfx1uMyiC6mMKZdM8qDlCgtsmMowXqdXsccTQYf501qq0Lww1RoxJ
Vm8IYNIh/TPyQxRt/WXSUNNDB4I7OK72ObbqBjWYFemLN/lWTpLI5FhiAlcNwmO0wU0/u1E85QfS
XyfNxwNIuk0x4rPBYUv0bc8raoW1LvfS2qeRIT8hY7MOMPgNfB8EEgduWZKjPEZ4NWpKFJgzUjUN
2gZZQDlRyqFQSuB7PO/iIZrvXdzxPKCo24dZDj1FJ0lrQeOSTe9FzowVvFvAYdpzpBolee4zMIFK
E5+ZqZ6oQguq5q3ZrLzRm24iXRl2s13Ul7nSA/UhcnlMiA2YjEvFyIvK16IR10uEMTdfyQmT3pgi
7iAwJURdOSrVxehM6qqyjPRBySTCx6JPx13udWQWUElAYaNaMtnptYNKWUZedJnOtfsV99qwHXGn
YKmMrDFa6Y2LkHhJBelWfeLVVoD94NErx0XX/blxhL1CZ+oMvt6P562u7C1R340Y7r8mjtVuyT2r
NzgkNIfeWxQcyTBcFnYxXRNkThqC6j0aaVtfCEfZIX4ZyCiMrWLriEwP+FvRlTZWVRI4zNQKOhxf
6xfugF7NYqOWxQNJt1x31INAIFt76QUZXMTUR1H0OdIrNighHiUSeeqdaLGk+ro1k10MvWFs3HSH
+2AXw8FDZU0ANJkk1XU7uO05bvT0uZgMpEClN7jUjMab0Ay3EC7PNKutb6sY3/nEaX3Vxma2K7o4
Pkcev2+xqqBYdRHCzsUXmXb7ocxlvCaNHZPAfUmM9JUXOo9AKyI/Ko3NIqenNDha3HhTnVTMrC8+
R6DePCwnfbYVS6Q8c1p42WSmszPn/sor4js3Iza+mDr2h32GnVqUdnFraOxxSdqC8IB3wFF8Lzdv
0auiwbUV9UDAtDwjj7L5nE/jbZRrN0Y4PiqTsR0cpLu7HIZPmC/RS0in+I2R/ZQNAAPXoTQIY8Y3
m14bCYtNS3zsbPbXCRFrBJVbSuih9i8lQTll/dhC1r0VbHyvkAu3wdDM4r6bxdmk9IVcVYO4TRKv
XyH93xpZC0uqEtmPOVa3XUiInRAOdthFIOXXBPLEVjrCgdKfnC55KYoZLSzEOzInEhLGpdORGaMP
W23kIapSV4ltST7h9CCwEdfhCg0lAPieuO9uyM8iq7KuIrx7WwuSCiJhtuPNlFxGKsYnqa+9Gf+e
B/7urp6Rf6bJiH9YEc6KcLknW8aB3QvnB5GBVAtIjbsqOvdgJ9lauPaG0ynx3M3a7CqSZVL2AwTe
VeeDZpQ7pOH9xnbjZgcwu2QdJirHU16Z1UwDYPaIT7eLAG/j9TRiFs30+sLJ7Zy7HKylvoUcdetl
HHAHkbNw69z99meG1ZNVM8pwa482oX5a+2NMKyq+KrQO4ohGxPiZ0U5RABxYe+4i7AcIZ/HzIO/+
iiPIW1kJsU06Xq0ujJas7ObW86qvJcSFdU+EXHFeSzkAXFHxOephDH6307qLWrDJitt2vPKQy69c
S4zVJvXwZdqd2merhPg5bsgoGPpeGOPL1+xNbXIPZCbMp84oJdlLc1j+0IFb7OUovHUP+c9k2XTi
dp0azKqFJ6lM1eRE6xmy7XFu07WWNN/KiRvPNkweMw/8QTqwo5oIvcv9DIjGhnA2c0fCTrbiJoOz
XpWNnyAEZb5ZkWo0Zj8qvZM3ZNsQSGgMXn6VJCyTu5ZpNA6Sblhsq3gBUbsMdRWteHHKp3nwvPrA
sTmMzvpZF+X5WOrTjCWuNkoytqzEu/XCRaPBGTMaV53m9nmQhG2R7cDiSjgOTl3WONBZM9uLrGgd
7qnC0WtXnsj4bKBEMvtWUr4xFrtmr62Is/b2vPZTfDY6pSyuEbKVYUBEWDPserNwEdelLeHKECrR
kE/GRLwTin7S4wY+QKp4DUJIbmBFi18ya0uv8HFGGuGjjsck2RI+NtRbLdZS6RudI55qGw+rj5mh
ZHtkqfnD1PROvh7GaXqgwJ8ZW6AG3kukZz0uDtMR531qxNdOk7d3nh11XzodEfo6mqd4PBcpRgL+
pqZ8HUDQFNsU1tmnuJj7KZgqZP7fkkR41xw7KmZl0lONKzYkzvAJx2S5DqPEIxwvUSb3U69EZXgV
o8gkjE6MTnJOmIwdXVbGpForpifBlFQInyWpPRdVrO3wf98OpLPtlbK2eBb5ItuMPEdriakTBQct
TI6WNA5FVtbeY1X2XXdGPTon4EcY3jbLLA+bptu1u3FO0NkqnKN0YUUZxpM5tBmN3uWEueyCS/in
QUvPSkVrV/DB9MbXlLKFgY335nmQkXxItCE+F3LKOXJhdh0ahPAUsltzfEDxiIR9K8J7xbtLEnnA
ucRBHCsyU4Gww4CVZMPCJ/r4EsO8n5ovSVTf4dIzwgMgWf2co3lELubQwz7hFKtuNfWGxNh5NUZq
PpJ7ZzjFDgS/ZQVRgqkpVxptFca6ZAnu1BUJJ2AhphkuWdlq6941MEHQ0Zd5Ep4ZibUW6nRmyEfT
+TrNOCellmxCY6ouo0Qa+Y0EgkMgZxEsdrCZcXdJPmZ1I0pr5YAyIZrs86BrYjP0KcB8tvvRjPdA
u5jDR5z5ii0Cczybmi5cxalFiS6V9SZOzW8UPJRg6CeTND1ZnosmOY9rtb1oOdURJSoUeske8LVr
xNAFytiif03UbT/O6gs8MB1zvkX4AFY/V97nnAWsjBePGM2wl2eq4xm3ADTrT4NeP4DDNmx57nRV
zmop+O0yDVLO2yR+netGK3JoAWWzigp1DXLu0q7TqGQ6tz1lI8ha1ja5moVXiY2UWU/gUHNiX3JJ
UzBK33Q7JhpjbH0MDIG6ZOPNIOZLEUxZ6beath760mZ2z3HW9UmgDuwO6SHHwFgquKPcW95ckxko
7ULhXg26DhrUpJZBacc3k1oYCqnvELAuCgvPiK5/9WbMcU6UZwhdiVbxo4FUjoAByeHGKe2nMlMo
upQVRRlJQb48d7OklRuFcMG1zju36j29Qq2UT81llJF+1s1GiOInBo7js3HL113tmPftNJ5lXYTf
yCnFlzFT94BfBrZwMEgxpUeMeLwbQHHrLr6vUZmJ9eCYL6DytoXTPLY1p7BdUYBFoWQV27ADpuxS
K0vDL1mb12TdlvfsSaPb1hMbGOmIddEvW3twfEWA0da4cqcGEi1GwtrFKV704z22UxMPJ5baRHND
KEZOswZgcD/apbC/dZoansMmd6iAJFZgsDIH+rxYAIiWZL4rN/ik8IV3lnKRZY22qWJ5GKr+ske7
TeXNO3S4MC471VyXlaqR/YsPFxDE3Ito1SlYABF5DUYMagFy6LljGHOLg4kwQoFj9kLUsuO+AWOf
Fg7pCPgPfYhTFjr1hAzJHcWEUcGtno9XfZkxK4J04RzmVD/yPM7Tm9Kd1Tsv5GIo0JoZuL6aK49V
lsbnpHyp5RWUrYldHs7EfefWklwyqXe14juh7OZDD3Dr3EBjBQICV37JbiFmlOW4+rKeDe4mo3pR
+d6clfdx5g37ObbjR1xGaXnexHqlBG6W1/oaY2o2XJFyGKXbWZ+c6aCJ6J7t06SsPQWZOIr00fyh
ZlMxrJuM82Gv6CkgmEjsvVJvn0PTHu4bFv3vuSozZZtXaN4tr6b6ZyL/Z9Zrr3JYDvtSFe1lqrTa
JuNTnoe14qprT0ujXTijtw/CrK0MGyq/buyJgNPWk4uhw92kjTPW5YaytSisW9E6MSwQvnKPlc6v
OsE59MuQGCZnLsUcG8HZqXGY3X0VZgBqMdKMZ34FV7aZonTb2Q650I6FoCRglUl8ze7JfKAcfg0X
udxlBVyVSW2sK8jo3UrrDAXkezakB5Tt+X3aM6aoSGhQrAhrdk1OZkVqrfV6ogC/A9AiBp4/k/pc
K08DXqhAUfGyA23AH5xnPu/+tPuzCwUG3quYyUY6hmTKObmNgnk8x3EFpbJp5Sqh8DUxe9vefTh+
cOFzeuG0NMR9HrRJXQVmfhr4BNakxazBzQUXCm3gpLoAu5E+kjv1yHF1ANfPkcDqYQq8/4CntzKv
7VpIxdF2Y+W0ls/1ywV8jBY8UnKEbtCC8q0qo+yymCrxgUzm9M5yacVC2gbe3MGPc9qNmPvbOM7p
xti0A6PUAiJl6w1RhhtygPt926sfcSdPr4RfW1yuLR2CS1DXnVzgtXE/GdXANWJZXCnTmdeYgR1b
H1xWnl43LY1wJ+pZCJ+JXNNOOo89ZYmYblEJJnsKzpy31l5PXBer2fvf0lsNQX/EVEFVyIAGefwt
iVzHCLtoMEyqx5ESbtMyk5fwOuvbJEw/uE1/ozFiezSuPzUN1eWpVC0d4Rm6eUtjRB4hIg/YYTcL
WgAY5PuP9ZtsgQ60uFLGCUYXohs46UDVScEtUkoO+s/eVRlubPkQYp1lWSgllfJk41p7Gxvm+82+
8YBMcjwiKicMAacPmEgvitRwYTY1MR7WplYfx5D4rzKDPRBWqfJBh77xjqGFxOdgWxwnUP0cf3sx
5VmZ49+G7hhh4p3Vxu9Mbf3+Q73dCDhmfUELW+oigfnlRbZUdgpLTHEAnQiPcJ1ZBM2QVP5+K290
nUduoLpoSO1FNHXcSsflajMYdF3pXhX9bTl8N+NbmX96v5XXF+fXe1zGBc0wC2JEIT7j9F5VtUMc
yOm4sI64JEuzT00yPOUsZIOdH2AGXaPn2RhqXpEmHvoO1JEstc91pwsoOj3oJd2sNOYUeFhPHfy3
73+8NzvBRSvKzbmDyvBkbiGtvqk79gtUnrRiJ0qK9f0kyr1EoBMYSIx277e3fHXHvUGACCJNrJZo
5flujztdw/tW6YK3xG3SrRdNAYjHy1R6nEKn3TC1mymW39os//x+s78/JqE0CHkXpwNv/JI9+euI
Slj968yRvPii2C5wZjiugdXYt2HrfjB432zKtPA38FZ6uA6OmxrLOtP7pUZRUBDGT6ciNdEkB+wP
1qHlTTvuSRYERKEsdETz8e0dt1Ny0YVRnHnUABLMBe2q7XBla/N6kPFqwqfG3viDN+Y35S95XZAW
X+U6Fqod7+TtdwfbwE/Nyt5ppuFPo7ZtoTcuhx8uydWHRsu+NFWzi7jRqFVOqhn1OqO9TXFSf/BR
fnt6ws8c9N9o33Wkzqe93CsaCIBF8GElPK1xUw1qwCWhb0gOaPmu/Mgv89u4XdqzmCVwkCxxaSfj
1uKGS5WVzn3BOr9uz2a/XiH0e2y374/T3zYXNLPMrovmnNgU5+R1LG1KBzYnhoBCeAm3sHYCNEu3
wlLu2YQmAUS01f9Zi/rxMPLgARY613eBnX+H3BT0ucLNCdcPSrtJiw9XyROVCfp0Mk5ZsDB4ucv8
fjKCUCnVbeSyAouqO2h2eGk0gHk5nVIYqcDMgoqLhLKJIRW+Pucf+Srvq4J//tvyM8/QDWQSxe2r
8+9f/7Z9qS6fipfm9C8d/Uzz31//OHqpVk/t09G/QBVNYOZ2L3K6fWm6/O/f//Nv/q/+4T9eXn/L
/SRe/vM/nquOohG/DUTXcbbuomb994bK3cuT/P6PfZM/ld//sfzv4nlVlU/5P/9b86vZEtfbP92W
jvEXBAZu4dAyYybAz/RPJ7yj/4WCixioJZKBM8QS+/bTbalY+l+MVgP5EBYevC+Ls/6nFV6xjL8W
27qK74YDwbIG/onf8vhNhO1lLvs4MOK8/4vYa5l/f9kcUBAAewtSYa9YXbHpKre5mLXqOkmrQyRQ
qAxhXm07a3oYqu7hlw68/ntyPTJeLq/fv+Zc2l68/AsZhe5BpOrSab+27cGgExW26UOfNfIa2ixH
53IIq0fL9oqnvIyVW27yqnXvhG27p8w39YGH9S8Lejtbg4nqoYsK7SztbCsKVBxyZ0lc5tpG5ujU
DM2J4pUDY/jF6LrFMgIc9mIiBP1HbA/q/cSNxA8l7bZmjnU9CLVuWuM+6C5soUXPVIkfpKlBnSxm
F8DZnOioq5Qyuc7B2JZlV/o5KLHO7/UB4pJFQu0ImyxUr5w8Sf/uqT962/7fDMBedtj//qVb191T
W8nkKf/HtkvKl6dfX7LlR/92NGsatAlU85wScGGSS8RA+tvRbP3F/Q/jm0ASg/QOfTlm/NPRTBQ2
f5s/ohytuc7ievrnK8bvs12VH9OQ/+MMhrz/B5ZmYxnH/xrnfB5E+7gYdQw1BGSyiTke51lWcGta
TijB4jpcKwgpjG0knfFlVmOGfL5QyFaGNmn3glIkvKyuLsctNMxWXuQicoYVqSbgv3RrgHU/Olbs
rEnSyz57Sc3AH9UBRk3nKd1zUqnKk1Vz43BmqnEj/BlDc0OEnqUshiHTvVfLKbQD06VosEkm1/7c
Gh3CK6yyEzUuqqprBcMwAjYzHvemMPTyvHMUo/Yhtslx/8u3+cYMcLLtWGY9vjbM5kQFMQ+cgjgi
EHaWsFzulhOEanqifNJw5uyhd8fneapoWzyGFhAmKNeP77d8ciZ6bdmDMUJE0bIB0U6mvVjrTC5q
YMghSws6mxoZ2y/xQVDp6wT26xcP/4RBxwy++O1drNDHX/w01OgnbFzBXapFy7UVhXsI09aNqmhI
p/cWiZj9mdNa3GUrvdrfpEoZJzARlK7L1s0w2zJZjZ3IwA5NaAgqv5kjeW4qgJ/R200oupU84iK5
A44kNgUXKY6POLQz/XhoTMRDbHkeNK+vOr+VJMr4M3dmEKpGq89XHQA2CySG0a0cbgjuMgrl3yeR
19VKjS3PGG6z2clvO0RKX2TtxJdZHOtglUY7WYlInebDEgT0RH5qlcGuQkvoU1YOV5Dpy9Kfplp8
g+CRv4iy5xJGJXi7PhQGuM7VgrpL1zKfVVCnbEdnONsFsOZG9mW0rk21/sIlh4kcrnHli2v3XJfC
S3P1NUnISQ18lGwHbjfzsA0ImbbBVdZ5M92EjPZrL8pjDkJ61ROiIHTts47yKgxCpSP1AY9U9VJ0
+jzu+qEeSXxrVYCyyELroMFJraysVEu8VaSKMDvLQjuBtz/DwqeyLinDC7NCGjOrkT+GVv3NtKIc
CJwXN836/QF6cjgAF7OkQzIwwdR4jood6njsKHOVZHnzvXLj6mDVUrnpuWgTfuwiGRvynpKmqP2O
B/4yxNkIG8W4LEqI2uSlCz/X4mj3+oH+/xr0H4ungCMITvaFlbV4gN9dlP7Ht+kl+XUhevPn/16Z
Fg/jT7aG8xcnERwwukr8JlPBv3Z7mvqXRloWi9GyA/sbu/FzJfL+YoO/rE1khVLxQBP6JwuRdroQ
EVvLioZ3H0exjXfgZD5CcwULT7Rfp3IUBDX3oNqpX0skE7M/ZlQZArPikgeBjeLeG7Vm5gm2ISHd
2yZjpIecB5FRyq8VRT8E5UOSSVI2cwfR4qpWY9N5/vMxd4X4/K6VLy/txZP4v+AcsRwy39nRSG4B
j/cxyw/8FzUL3IHFGHEhWDAY/2v0wGwB87QsVxwhWDOXKKCf+xjN/YuYMLYrqk6AF5Unfujn6AGo
hW2RSvcC/nitdP/BLuZ0xeQd0RaDsqlTplw8MMfzUWIpi50BKAsWf30zRAhds1H56MR+Uu5Zqg/L
P4sRmiIfFsjjVuImq/R2sACicE/2ufXyceewzz/EyMF632mH4oMD++kr8Xe5A489pkZeQWt57F/O
P+Ps1AXhAmDla7ZL3uiIPWq69pCVdvpBU7/14FJZYVpnK0gH/uaDm6YWoaZSWT5E2fJrU4IIjxQR
3/8ynt7YU5160ZYupCoHcwUECgHVpwYlzZ6iWBsxuRiZJ65LhwwBXx8UeUfwNoTqvKpe0NL0sW92
urEZNafbgAMsPzeQfTbAefMPzERv9DBjlxskjrqMntMg9cZAvOB1fJ4Unkjvkx+lBFXTNk8AUz66
DXmzLUqFaMOW2fa0ikfkTFEQn2L5DWfeK1EP3b1wqHcnDpvsv0sg/x6s88ZYBRrBuV3HK+WSXns8
dIZETsROCsSqTWocNOmF95xD3TW03erC6hE+ZrNVEw7RsoeQGsRoYkDaIEEE6yO2JopH7UlzqfQU
DH+bTxtThO0HGd9vjDmWNAYbJQbqQ6cXDBNf9Ax938a4oaAFMlBNC73q/nxk2za94LCh567y9IZB
LZPOiV2Qt05tL9n1s3mfOTY2o/eH9ulxgZHNCGI2s6HqUew6mRwSr5DEKgAjXXhKG3vuon1KweW5
mlK5N4qJY/r/ZO9MluNGlm37L2+Oa+gRMQUS2bCnKDbiBEZJJfR9j69/C6r7zMRUHqbxjJ/ZGZSd
UikSQIRHhPv2tQG1SZ96mf7w8dCnVpVQofjp8KmYW7+31j/ihG5WY9KFkemqgFUqN+lsZy9Dbmtb
shPaLR4p2uKCYLO4TQjwrziVtXuY3BoVHXss/0E5UH7+rTPrHNL/vHuH8P9+/oUCI5syxYFJ5FZw
n+Kgs6ngo56JJydmOfQRanDk4Kk1kG16FyAValQo/hATdpqS06uy0EKhoo7D1APLqK3Jev531/+P
C2v9G/+8NfGZma/cuikJs+UcJ6ODGkhgiRm1GzYoiHiPoTdwcvov3p6EX6OxpVLjluzCfwZ+bpua
s4QSN9TUVn3gPI0741qz/XjenHoWUgyc+qhk8lxszn+OsuSDrk05avwYAvqdVmaQfeul/qSZ8O+/
md2FgilBmoLz+1EUfdEyxHhkCMgWokMckT7PSgmtW3E+/0CQCUjWrXgCylxHQc8pNHTnXW6hguKq
J3Aa2RTBcq7Xd30tR1OA2zlHFyacJAVz9EDq1KBpUjtGaW0ycCqWR7GW+kZgb8pGf4jm1WLHEHdD
JM8EzBM7yAoFoRhi0bipH4cygd9CrVTQFiHq4tZktSRFl8H29KY4xzs5qk6sGzUhWSVDtVZC1iTT
u7nh5KnTTWzl7oB7WdbbQDmNwsOtGYevQr+o2/5cjfbEbJTsBTiJchpkVzgKoJbEiK3LOnNl984u
LkntpjXQb30850+9QsAdK+yHcI0u4f1z6fRXLDoqNVwQBmNfkkna9l3e3Iw9dmEfD3VqngDVIokN
jUKQqns/VGjm42CP9PBOqh0eZCj0Q65iHLmmAq8SA9SwrqTZ1waw5FbFAePM8KeelB5fuXKCmKj2
0ZOWSE8Lu9OJIbnNtqeYGaZoTXedrTSOj5/01GSBVwOeDFkCh/mjdVcgpaY8OvDpmvF2CoovM9hr
2k1pEguSKxH26ZkB19/+fgnif04RgsScoJ5/LJPpCyKkGFACUgc0cJIJ9MuYdKP/8WOdGkVQb13P
J2suznj/ASdkhn0QFFgCoDPbOG2nb8sscM54N//9nRz+dguTVOKwSun6/SgWYo4lDCmCNWVtP4BC
kz/ovu1+ZsGy7D5+oN88suP3Ruzi3A01hqv+0ZzQ06jhUbnBcDZ0VITXouo3RmwsxibWButWjkOP
gFqMtDzk1mC0Pppj4CJaPardRjGH+HUJ+FtcW5ZIRcd2MBXPklP3K1aHDOuNsXbwciRPqrv0kOTf
aGrFv1S1s27YlrKJr2dkuSnNIMOIK0Wi1D8lRRHDiyN1qFyHJTuBNNGtr8HcYVCSFriouUVs5uBx
49j6Htg0PhhsireWVSTPJWVq060qfjW/V7fHS4sO6K9RYXGk7zJZtNuysKtv6NmHzNeL2LqSjoLf
ZWTX4UXgiCjdMK3J142yVRZktyTNvN6wJmD9WW6KM4X8EzMKMQR0Z+RXglPiOhf+OKhl+BPGoNUN
/Jos/Trvq1dB+9bhzFf+e3GQmiPqkNkFGXi8S6Tg0FskZoabDOl8mZAl34tKRl6dZ+25CXViKDQv
NnwEuS7Fo/mU1DGVcoseoWVChpfaeF+4eKqHm3yYs3OytRPHXMymDVR/3MC5MBwX5gsw8+W4er4W
TuX8GHtLo/spo7uArhJkyZzNaK9zJK6dWqNKGkaEPv/E3i7e0Q2S3NeW7M686r+SViTNeJOk5Sy2
SJAKa2T844P2lWF2JUdcmi/07KKr7Lb1AhT1eyWRheOq2G5c1xazDUx/4ghvbMPpph1wp3RLZLAY
PccWHr6TUXAPA1UQ3NeTUM8xLP6Oz/xK8t0wOVY81rEXcyl05MBkaHlFuf69rcnSppVi/eLSr/8z
zpp9E0ZJ/8/npyGHf24jlH9MsCjvX40TZbEalTOvhpbEK+zlMARVY22/dKlyhpN06vkECQWVvBRK
o2M4Gw6ECferAnJ0xEVWFQvmLs5038TlP7OV3DhjuZzZgE4Ebcpy4NmgFrGSjwOpEcBBSMI1XdKP
9b6tLP0p4/+kjX7C0u/zL5J0E9U5DhPof45eJOVcqgVlyzGdiu9BGxUbS2SjulJq2gz+i6GYyuhR
SM6x1t5/M8FutwwlR5al08a9k6vMjoybW3dWkXfqBa5z0URqw2HTPNr1xiWfk3ngHmXOqrHFnCqg
8V0TybbkcnoORXsq7EqIowy4pquPr4nRqjDAzc5yR7pMr2nRXrZcmO3vH7+8E6NA3OE+ReGW8/nx
RUcLc20A9mC5Ua3lt2mTlns0k9Ap/otheA5pQYSlXnsUcqQ6JnhAMx0m0hqHItKNKwpB6v7zo3Aq
4VCCFFlTjzXCBDIyYNSOXatrh/tJ6vMGj1z9zMJdD4ZH5xGd6zQyD5LK5G6PnsUa1dLCKAanugiV
LsLkXygd7jSMekE7fhLaxiwjv/lbLM5Vl3r30TpKln6G3M9gbDDGi1Yi45ZqNO6aSP98ZouhuLxT
zqBuIn7DRv/YFiZTAfE/2pbrqKG4apdJbOkHHc5cd0+8PXQitOiRcEJsdZxQtFotLJOFu4zIVGcv
lKY/wBw0H2o6/r0Q+e6ZZOkxLG19g2TQbCDoawVQU4/O+ZNsnZm3RZ6pKuCQO0WqP1ua2V0oJKTv
l0pbfsbpoj1QPy5tF6rDsB/5fbuPp+apxzbW9cW8pCx2fDVdDHsKAo54bh1Xyx5TscqnuUN/wmo3
8eagG88shVPjETnAerEc/tYD5qyRIFt46rBRUcsi6djKMYoeuyVYXAK2cv/x850IjVREqP+vVDoE
tEdBuBkmkuG/88RK228FcImNNoS2T6rt5b8YiewZMnabqpuhvw/3cWKqAQapHJXVSPdGtF6eTIbi
MuuH8dOpC3hkNDXAZNZ/x+H3Q4X4mmihyZoGkHPXGoWDbXm9XNtiOlelWTMTRzGFjWuVx6DgUtGQ
vR/JinTYzwEjNfqQ3rErPAgHy3PgERRpIsfONwPQiT09ec7nIzMpLnJcBll+lDVrQuCPVd902O1S
XLHcIZrEI3tR4OpZtJyZHiem41p2BUa71lz5p/ejkNKQQjGILcKZYBgoywvSDVp+NcyGg/HzAXoV
4Rl0o9AHQ1PR+8Fq2GfqoBMz7TCp2AskYMYoDb05UUe/IptyZpqc2EO5uFCDYlsgZXFcH8qWRVmv
dLgJwon6koVOthv76NyKPjWKswqfiPRk0443Nw5bGV3tzHu0PI/oKHp/TM7eDU4OoqukizkjEiyP
Tjj52oNXB9xDSyQf6PZ666ahr8P//BIm6092lacBr3g054qSSrhSC8uduc3uzNg2L6YaFUupJcp/
Mb3JhdBkQ+xd95z3cyEyO5uzGQf6pQqwFg4nSYe2Yp1JF68/+Hj5coont0M1jhzr0S7dNCLlXMsM
AKca78PGCn3ROuV2MJblQKM+PcdKddWoI5OwtM9mSE6MzumN4wH7FvHj6BnDWJvDXh1YwnmqPmVV
G77FvdRvC4kr0Ge/HF1KK056DfXINI6+nJr0CMtai+PiIGYPetbwEGGPt5sMeEAfD/V3SGQoyu8a
Wbg1/h7tKGOtR7TDLmSslaGOvNGwMJKua+stViancyEjbQREsbVkuP30yKuqkHXGRsg7PYofTb0s
tiJaTFCFFQCosJKHtLTEI3dQAR2pNGJAD068WWadKs7HY/+9j3Ih5ABGmYamAWpE7+erLDJEaNwu
3C7WY2+9mO1hj4YHPDQ/6Z7AwYi+Hw4jBjdCzEx+66X+iPwBCBSrNElpOUrv3KU4MB2CDmv5jx/o
74jC5YKSE5XS324262f+YxSSrDQXZTyQOeNvbM2WQk+ndk50cHIUqpjroWBtqDtaAqKMZgIzx3E9
U7q9XQPfMTra4j9+lhMfh6lPFKFsyrX9uIhi2WVuaBX2eMB9VN/oBknnPtiqtjWXw8dDrRvi+4iC
hpNmIMo1zpqQOIooc6SP+UieHOGZhWi+L8hCRl3/ZmITfAvnKtsOka59eiNjUIqSbGYUagjO779V
EDoyC5uJJGcYhK/TjJ1YAeHi+8ePduJbccxAkkKxBnEWCqx3MwIEowl1a2FGcI3etstsbigKzZv/
ZhRCMtcn7nzHo1SlnSoYthr4qiWBz2dDwpBny5lRTs0I8pZczdbKKrWZ98+C2FSJ0k43XMomC1wY
HUygxAUXK6bxTOg9kbYjGpKCpY2B5B1a6vdjjVTN5plEmYtFTV24KJMLX3HSvnVJI2iHiR3gWzya
0ADpAt+Mo57/5KoqpVtPZrPLlCjz7cYavyCR1TejNZufzhOv0RrBH2IAIudxq15jl7M5cV52jbGH
nlk6Kr8kPhe1/j5JMgrrgYQP5VJe5vu3EDZBEMuUNQg9xn42HKe4AF0JPjJTo9xjg4zPfOIT0xVn
NzKl66BsC0efeBadDKuaT1wBqLnGG2PZAnyazxRUTo3CYWhNKHBrw8/m/WPpStf1S2wbburkxiM/
4wVj7nMr70Qyeg3E9PyhsiGHdUxIn5gys9WtVYyyMq+BLtgHeymqh7aBzQfQKiye8zStvCYvymsY
SdnPJY16wHpD0l5bTpSfiXInlg+ZhlUpRu6JFO/RTjs3wkqhrfMxuVx+MXMn3pV23T2Y3aKf2dRP
DEX7KLm7NRzg43P0Gc3MCdVGR9uBYWp0m8PPvIIa3G6hljVnFsKpoUhDIUVBJciV6mgoo3SKf0tw
6Lbr73D1sIxMgno1l46TM9vrieVgred0koEcykhzvJ83/ahgZN1SVFThzezrZUpuIuxtN/FgK1vA
YecKtCfmKTVTEq3EvPVaePTFpMkNRGi5SVY+sHygY/HehuZ1JtYdv0HeGU0MlEvh3HMMMo6eChV9
3TkNo8wAl/Z1B4dFFWGMJ7HyWQ0hbekI5Vc1jsmn0o+noD1T9mvTjII3VTtPSdXEn9quOvOZtOP3
tg5DKng1R6H5DA3O++8E3GmBgccwIg1dK7d2KSglI842y4ThV+PgSY3rEY3YGElqW2kGj6sknt6E
zeol9/HW+Pfb5bewxZOVt1hXxxkUPZuHRXUo3lpFVmIgaeps853YldLoNh8P9fdjkwxiYiLQBrdB
+Hz/2KNddGkeo8iAs5NcSDtqL1sdpNDnR6HWQKH1d4XdPDpRGFlW5zFL361be3rVrLl9rs3i5dOD
MCVBZQoOZHiaHQ0ywwuq+lYFyiMdSAap3tIMEn/22EKqTiMu0z+FoS7r+Wh7s6uxK6aRF5YaovZt
zrWXVgE78syzmMdxYx0HEQINlKgtuOKsH+6PYzkdHPlIUdtwbcTOP0oUja9D7mSvi13Cu1x0p/rV
rZ6o6eqOaoygP424TKiLjQlA7Aj52uAGWl40+MjhsErAs+q9OmbORTZMqvM1zecqhWJdOQ20Mroh
Q/y8w70TV91drw3OBAKWetCBM3BxVRRJTnl+Gowfc5Yqix9DgN4XQwm+VVlmo/cKlkpLckzVW3/K
YSpu8H6tryJrxMSytqPum9EEnPPybOrDfTUONAyzh4h91rTKW9tLkDV41yamN+l2bG0LNUux5crE
PId7ESiq7ZUcSsPbSfbpTTY789NgamXvdSuPEfiR2QIvLxJ9i9HQgicCzTrNQTUzcKtTmefPZdcD
vJzjChCCvcTXeVMbX1XsWN+qUQfG7WT4ebttpuX5buLoEvjCgrXHgSB9BeZZ49wVTSaNlnLS5HWd
BMS9KNbL5JCkUaZ7DSc7iLsiMautISapwJPSAX4rWlXkmw6SlNhUtHYNOx25VfgY1ePUeY1d0f0W
oiO4zKGPJxv6eoGyBnVfJqDKlKbybLse3yq10p4MuqsGL40CWbtLUcivpjXZ7SGCAPsjAn7MAVpO
PR60ttbcW1GW3plDA7e4Dab8hWNLnLpAoMvAmxsL4GyXVk5N+3szqqCJs/paVwzzSQdYVrqTZadP
Kv/MPO8Ge98qKdg3OYm638JRHJrNIAPCf4KqGVh0vqQcDBZk2C7s1bGFx1pBkIpr3f4eJIX+NARx
U+7DvuBPQKYCyF07Vv2zCJsouEZZtaQQVRTja6im6uTreRI8O/U8BHuHzrwvztCLO7qTjEMy9/IQ
R2YDNRqejYFszh3RYr/OSmA/kcJvbRcJKtQExejgfwSLkVACAu9Ye0YyQHNDlpZPu5bMxk8VqDV9
Xfk4MdmFiBWCYKN8X3vTXrDxlJWX9BiYeALJx+RJOFBfGmtYKizaOXG6rVPX+QXZs3B2bW1Nj3H7
TVUa7AbnaWjLRHMX/vsfwzBl+Q5W4XRVSNG0LnSjZA/Aie4Sph6OBrDrNOkWop5+dlPmfB87lD1+
MqlBszWqJHqeSDYUm2C0yzsboY3Y0O3bwE/QJhHQlVtUJn19SdVHPuWK5aoRcT7doqOw36ImtrLN
KAur3nap3XV+2dkoHMy6EPZVootkvLXaxjC+Wpm2QCcVc8hiqEG5eoWZwPzPbDkCzbVTp7hHJ9F+
i9YS1Y7WiVhHj2MNwbfEaNX8Ol6icfAGpUlfGlMIvFanGuJxUcfzM61qdZm5RYq34Wu9KAsY73gq
rwDOpuO+QnkIIo5a1rcmWqKSyTFnxIeuGDQvtaqodVtMTV967D+/hNDFJ1fyLg6FkUB4heYm4osK
cvmy6bTQsSFCZuboqibHZ/Q62cThi/6ScSOaMBauXjQdIoplCIYrK1JzbZ/EfXFV1g0e1EOX8PHg
/L/mua0+EP/b16rLqZYIo7YAeQ3VKl+qUP8Mcyu3WHXV0jci+ta5VjVp44Vy7G6TOYGaOKktLgFI
R/mXFo0dT1GchnfDbMeQ3Tt96d2QEnVG3nulCytjY/3KZLkNTSd702IzvEuD2tJxMFJBZgdTxjsJ
1aSQ7sz1IPOqIDKnTb2IMvRyOdFoi+2Rcdvlta5vumyhvVDOekHzXjzLcdMh9g2h9rfZjBVtB6n/
QF40g7e/yGL8OjfBcB9qfUrTCbRN86k2h5lGVavTXgPN1F6bnlBw0WvWZLzZdsFV+DAEBqXOSsjg
emb9jt5YNPo3BYJwQfyPsV5H8Zlafjtb6R35NOZmbTRtvMX70OZlayLHYEFm7X3sREmLyCLtxU5v
ud0A7pUy9eFjzjcNhoFgKAeOo4Cu1Xry66kwb5Q4qL7GiwNGGyGcY13YUT/8g4QL/281NsaHdJ5Q
azz3RVZHhxobjcccVkTVYDqoGvmvOWwqYMWRtVyk6TAubiED2jXWQpPuszTa3uu5zxdupWH8BYhW
FbE3GFp6YdAsOnl1oYuD1Skg/Qq1Vl/HhSgA73MW35UI5T7PN9ELagZ658LA1qdtS7J7IcqYKHvj
cpjfFFlGj4CwO5weDJEB/WdBkQvPsrjxlqVKmMB5hk090mPnyxJTNXd6vCs3SPKDC0NRU7wDVcjO
rhkms/Qt266+x2MP91ygxcGbyKy5eyx5Hx9iXM8BBdV5S3LWjAZSswAjIyDfMgfoPgXprh7T+L7T
4nHx2cLwn+/EbO0HWcsHoaZ4OrWzPYH3oP5kbbSQkOGbhLz7aooBU0VpX0FuLw2FtS8dvAiAICiX
QPsHBZRh3QPCSyJ5vwQDHblqWtc3fTY1N33nmJFnRkvgq+jgpVeXrX3HRF8mbOTZ4H9oRhQFoFhF
OtC1jMrvup1wG7xdAm2cFrfrA+eXmVmKsu2nSqi3GrLYxG9pMTFfp8zush3T2ulu1d6MiR0as/Qa
vmaio4K3I/tLbLbEvti2+3kbxZAGX1o9nWbf7JW+3gGsQlMVt4uVXCuZPmtfpBwtfYeRTaQfuPKU
/SGibxhvgigerW2QtOHoKTIb35qqG/vbOemNLzjcBMGMf19kij0MW+zpg99W9dyIsa0H0mD8+vgQ
+dc1QluvaGgFKOJzXTsuexmwKAnnM30M81j6kZ5jB2KG6a1jj+Hdx0Ott6M/s6GcVtfiynppQfhP
5eH9aVUxNHQjxgJ/GZUp+5Jtb+zGYK6bnZxwxwr6izhs9QM+GIvftn3hfzz+yUdFtLB6uiKEPNYQ
jKkapVHeco2JAcDUnWU81oEx4dPR1GfKHn/dmHhUqvFc6SGYCQ607x81SrFbmAWy5DKgAKxo5gzZ
uJs+maLghQqyTSrNP5RXELu9H0Wx1SJwRnYuvS1TP3E4fUH06BBNqedISCe+HXrONV+AjIlqw1E2
ZFFFtnQL8l3Mf1RXzw3EsVYcz66IbOOGQBZvk6WKrvvEqS6wChI/Pv52p17o72IOkgeIKMfj14ni
FBzhkJSLoN7NcwDw1aKM+vEop2YIbS9kLWgdQoJ0dL+v+nzhJjWaeAWVlW9OCph1h4PFPAby0zOE
5DzFDCoQSKn+uiI2ndmnTSGQdsQy8ReqAtd2a4l/Pn6gv1/bOgp9DexsZJeOeQ6ao3GCIeMEPAtd
tT4ImuSnpDvz2v7Oi6zMHYkYnv+tBnBH+aQ4FqgPQoZR2my85f7t+EYW5lu2A/j7TVuJm6kFJiPn
Ybqxc03xyzlNcVtEbHIQ7TCQaIYN7CiyOFMMWZfA+5hDJZ+eburGqDJIJL9fIvlct2bJARqLKFt9
CwdL2eKAYW77gCO6WAk6rt1H54Qgp177Su5ZpUJkas2j+38g575kS10jHUDuNl+bwqfIOBPPTo5C
zx0lOWr99MG/f7Yp7ceOyGm6fZFjr5WPz6o6nStY/J1ioDd1hZ2SbSWrfQwjYkOLRWizP6Dfl9D4
tf4FurPqam3q3Je5Nv37UP+fp/B/1vD8nzvg3aYv3vMT1j///0A+1v+s+X4AkuRqoV4Rt/7FJ5Dy
+R9ocbSIrDAfdMH8m/9tgLf+h3UNEQqJPA2DaOdYlP/bAM9/gxhxrSfBpCRjykf9RAf8EZJjlSJz
M6IsyxkEVcEK3nqXhVoqBcaBNuaHJZ4w4g4fud3NPvZsGDXI+Wk0cQGSyVU6HCo1Tw9OP8R7jq03
s0zOyASPJuu/v4TENvlmzvLSPIpDfQsKkcpSfqjS8YAfY4CzqRl/s2R1tsvZeB9Yfg/FO0T8SJkM
bg4v/s/UW01vM6UqqDydGjxHZuHrk341YUi8N2BfQ24PJoQqY3aD+IxTelzO1O2yZIshWLzX+lb+
u27+Y3foutj/CHTr73F4cr4rxxsy4EfBwJFKOdMymB2w0pN+aMmXUeSx31TmAayXs8nLNNp0qv34
xyS9+3eAP2Fl62N+NOzRjsmN39Dmes5WfQyMU8tqXC1tcTsU4v7jkU582z8f0Dk6gfTaTLKq0bJD
FI3flTDeBcmAocji/OTqc+6pVsrVH8/FLKb6Cerq98vk8x4L6oJGNmprlelByQK6lZzU2YyQszc1
Cf+qsZ70ed5x4f+FM69VKn6YXlSRqeNxJl70GV9s0kcs220gKpwzzI3UyvDQjbusi2efXvz0Jiq5
k5jUcCscurRgpitVVcovHJ61OyjFJDMU8zs3odt6gUlAnugl4OPzBXE21bV9FA2P6WLW29ZuHxNl
vXPSieTnUTNs4JSProyDbwSI4d5enafoa6E3asErUhc3QTLr/mgE5ROnkAq74aH4prfKzdxDt5uN
6CsW983WSoZnZQCKNMeO39A5rkFk5/gVRtflJK/Zd3ZtDugtoKs7xxDE1ab0QuuVrdDwwEwQBLnV
lNvYPbEQ26h/tLMooMMKcnuZB9qDNKpLEzIBOgjLb4xObLMZ84weiKfZTIObWcW2jbt/RBH+pG2E
ZGCb7ToS1qyvxeuV6JtYnO0y9FuonK4dheOmMSZfxNWjOuYveJSbrm1qbqjuyvaHDeoBylOMmQTq
+ENfVhUwo7baT63ct6W+J068wFO6jVP9HxBSo9cgFNmJmb79AJPCsTZ7F80PB4keC7uCFFEyGo+h
Nu2YKN+VAEvTtqbZo89eRVniI4JvwNjVu6XFGQ6yUsRLIhw1mMtdWX34onYBfhIt6wXnEGzC2ixx
TWE+NE2n0XZW37SkW90VnuUPaRf6ahvckQKlG9vkD5T2k6MxLzho5L4a5+Kp6+3W1+fkVS9VKPAB
DiRpMe8cWRFzFkpCvHQ8YLBbcWWp6xeYZeKhaognuqS/rxTNZ9BSj9aiTW6hYDUx56QEydl5WJf4
QpIIqJwJ2zrDn2zzPky6CT3t5Bf1IXHqH1Piz1K4fTrfZ5rqKxHuZyRrXCDm2A5FyLTzEMeJOr6M
NLJdTqBuFjF+CRT9for6yu3xCc5bcS9qfDvNTNmoQ6ezanI8DOMvC7248xSPG3XK9jLTn+xQ/ZoE
1QXR2TMGleJB70/JM8ZQl632oMviEE4/w0i/yvTJq6Zsl+EO1Fsb5BNuV3xXzTVR1BxE0FzrxuTO
2WsVpl5MCmZQlX2oPYQE9HLEisFeOKQieE1WwNzLpK0RAK+gOrjIe9Wbs95vB9y8dFda1TPdto9C
BajI8guBRRZbW3NxiL7AAWLHRVNXroWVcODcGWZKWgPjkVT4dnQT9rtQfAnj9GA0i68uGxWYuDq9
hu2up4pZp/1VX9+mFZ2MzQTi6tUS85sZvVX9T2VuvX5cPOzKnOQneSY/0+5C7XGJqHFNm6li2up3
hdryj+SnlWpvR5sx/JkUjddEv6aFykK8rbqfMZY+Ub9ZcuWy04etqC6m/EsBozWQq42IO+D2MZId
wO7ItLuborF8Q3E2UwM5OtW9KGq2GLr7inyJ+lc6d0Awu7PeXASp8OJnXq9spy+TWUCUwcdjvKlK
DLNIZmmSuZJCB9E3WpQdlvlBqTEXUS9NnT+QBi4+hheYlG2UrLrAuJFdlSk85NuyHbweZyqj/mHl
iz/jc9u3O2XRNyI0twIPdX0YvKTgDY9y0zW9v77LvCw2mLFuG7resLV1c1yfajDDPctUIshJAQrn
+heLQkkTPlQOmE0hNnZV7UZV30xGtK3rYYvLsNdi9lUELzkw5H6h8gtWzSZlHeUXM75IJL5pQ7a9
Sp9xQnuLm8sehnBC/aCXmIDhIVSrzZNNYlcU5rUeZd+aOacsofqWejXnzQ4nWBLqDUABDGga0uKq
T2170zYKJaXcq5W7JfG5WH4xS4mRJrURMlWki7cmZQzTelvGh5XfT0y5LjC6ss3bRH8lH+/lucbf
gsFw+iWJoxvZvI3FbViM1Kl/WCWdKXazMbvOS0rHLSbMu1RcW8YARPBNl/U7PVdpzWksFEytDLx6
/dl4IMkdB1w+WGLJjdFkey1RD6Pd1ttSw6G1QVAEdx/LQMtot5iLFZskFC/qihnMOwByRjRv02G4
BqQB95mgscyatp3y8ilvwl913l2PmB1fxNn4MJmhvAy0jj7GLM0vqsHZOsPXORC/DH24a7QNgvKd
YoZiEyvNJeRHrJjEjjbNaDMo2T/BQgBKmuqGPevSTLKf5dBo+zjp7/U6vcJ0CNtcLHE69ZwUFkzT
X4cKOqcgLtO0x/bHtZR//0e5NtZaq4stqey7WtmM8Vx/SYI9JeTiAc3v4KfRgulNl2wQa8vU44Ri
mZsSPfSlxCdshygqv5ynGtxhNxUY1Ch4wdSHAfmL1rbsldjnyeSNmoGGDSlF+p/BUpv2RhB9XKV/
ygfH+ForNrZ5SeRL1q1W/awysYUTw7mgc7Pk69SZwKcLZbrBJaTBLU6/NpODnJX4lwa74M7ul/yN
t+PU35bqtlEGH2c+r1RLfkorC9dsFX3TY6iyVJ4Wh8+hISlH9CO15htFMbwBp+jRdBo30WrSqvJ5
wU3U1deKC9pvdxif0gWfyqE/2E4XfC+XjC0rGx40beouMVer70TOMB3Jw7uobuDW2lHqqYMghixV
DaCxmb9Hc1I+xwiKx6K+7truhiaD9L6zMRaf5/yF7JTOhBYJBR+cKiPcdMtF+okgtIY4NKqrnWa/
lN9JEflakvV3gVM9Yr1j+ta8umwljjp62KSmkSdzhwivz7e6nEe3AHPvNWPU+BZtGF7Ry+DSaYra
pbEYC5hKpouX02rv4dymbulaf02C0GrdoQ6K/Tgqlqcg+HOl3l4UvTrfl532XOol7JxGvWjMSrlW
moX5KsIbJwAAHEbyp9NQWVRoCXWLukoojHMFS6j5wUmNy50cZ5wDs8jc1EFZeKJRaJAOiciEEGKT
rPVDWQ77vDSa2zYbqFoW5W4quh+JrG6Ig1fTYj3Oi3ZRqObB0LEgnPP8lQa3pybqXsB0mR7ST7KA
MzVmo2NZpzqm46Fa41bDofVaXXFH+dhQy2ri5jXQMTKiRKzxBaYKbUw3L8p9hn/djy4th4fCkM9m
riuAV9koK/MlRJfs5h1Vrk67mqwMA6dseFts6qZmWyWXU4n9jjOQ5Q/BeuYcQ3DWdfXU2ql9W22i
JhtApOBu0AGZ3Shdsela53nKGk4YxvAikqwuXstA2DManhLT1nxO5UXLIzu4ZNHG4wtFzSiF6G1P
dtzqOENR6WjvcWXvao8b3g8S6OxoupOP/2S6cW33RfRAQxpQsQZL903CjFGtt0S9SNKdVkc/UmAE
kr6x8GsPTP+tULs3a6pugRG4nVLJg22l4T6plQ441RDzVL15sNrXYiQ+eHMPoWS0uvKm0TDVdSbt
oht0hN/a3K/dn8umWobc6/vQU7LLtPbLosQ5qprx+SviCxyH+1ngDMRVQTGvNcV6MUMFE9eZZnC3
NR0w+wBAN8J81bukueaCxKkJArSCn6yfgU5FAmA2ReGtG9oidz3Glfhuio3OMmJhH9rczYLyopXV
NUIft2S/zHD1ksZlztqX1i8t2YI40Ere6Xej3yljWniyfh6072XL/z9R9M0H2td3OpbbxYRfeP3V
TLHmTbXnClgEpbahrB5KbDDTLDrI+K5eZqjuxmWLWbLe5NeaczVWz/Vwac+zl3KKMPU3Md6pmMNm
YthSSNHdNn5LO1Z/126s/kc/0pHFMXuHT9JXTBTdom+vQnqSXR1kRKh/j5fioozQzGiRGa47I259
doXkocb6PDK8ZOpyjNnlsi9jtcaaytyqmCGKCn8bFBVi5I6UvfTj/2XvPJbkRrI1/SptswcNgEMu
ZhMImYqRgmQmNzBKCIdwODSefj4E2d0ku7rqcu7m9thU08q6kpmJCITD/Zz//OJL2V4LxIIkrpHW
1zDPZecazP46CfoIb71d441XfaGPrq7Dw1pTUUZvYbzB8zg1HntlVxLQa5TldZcVR8d5W1r+Ns6c
PVAzliQgsA1QnV/kO28puy0+HsX85LNF9PnrXDnXBYd3MTwVafZRBF/66SavCJ0uGqc4qCFTJPfl
d3q6NWLKsKnxd6TQFQSkGOfUxi9ZLcHt1HKgJnbOaKP8AjFIsGHi34su/E5X1jVat2+8sN9CBDHU
58+vNpeAI//01P+vGYH/Bznv+0BO/x4v3HUp8/vsw0+Oq/zEd8tM/xXzJ3wJwIWYsZurIvwbYiiw
0IfVHRIVA2dsVan8AzEES4QTSqsHgARjC4ulfyCG4hWjOwjUTH9gHELxFb+DGEIO/qkS8jHsYMSy
Dj5QRjiMsVZ07YdKKCcW2Oy8Kd0k0qr9K+J63bOt3MZg8dqJviJ2NOkRF1fE1ZK9KVLT3w5yMV5a
rSHH6Nyx9XOTagfMiWBQO+UM6G19jaFh/iLGcEivUmp1RgoM96GdFkyFd1aqvODUNXmRXem+jqkZ
ytxyDgiZ4xffVfEZkpQsI1tKS20Nd26wE7at8nOnKvmeaHLLj1qJL+whhwbzCHGpmbeZBjzi0aU5
23qBInGnmMbsXjSiO8dYLjPk8JjrH0xXJzWusRLj7qUZldzmndLXdtgl7lU+MxneFHCb3UNTucp6
g+nyqE6MvRixFXNYwDuWVZKcdN2F8XZwdJJQHZvgTsJsQvN15cyGPpSu3yR7GVcpXWICOSHyqD9C
Kj1DY7nGEIIh0eu8RlEBlyAwM4+U72Ye1cbLUY0DWHS63SkPA3a1rXw6+J1ba+WNxDBaK41kyl2a
9bmXyfLo53XSPg0Slupyymo3bYOPtkmUcX9d4YBq9veD36YFLQLyijy8I/bWa8cH2yADrInKFskZ
nubD5LYw4LLewR7rgYPdlj38CbOBkybbSkMWGrDKDKO2J/aRc0GH/h7jb45jcq5I3Sy9BiRJuTDC
r7O+kO85eeu8Xz0KmuA8zinV8DKlHI8mMcLDY1LwvOycnCH0Br6FVT3UTSPkrYClJg9+MYxjJIpc
G1vYeEuKAVFPbRxgY+mRg76gAhRwVuzT0pEr6xEUOCpSzscmzI6za/entuqndtt3cbiQxFlnzL9y
1x53TqInf+/NCRAWvlumuLLn1Kxv63mEujFlWfUUUkCu8aWyOyfka4PkCdbcZpG+s22Nwm8PXbIE
Z1y1J1o4KG32xuNX3fAJ5a8zV1bqGPawFaGdZtOz7+e0hRuMitZ168VDtvfMKZ9O0M5iGyJDb5Gt
FbTNiAZ1mO3D5HZIHp08o4KaCsI70ZfoyX6PrKGR2yCriMetxdA31+FkD/lmJtMFfy8rTpS+t0Lt
P4SWGrPjNACdbppvVIZBm9piIpCTEm1fmA+QcWBByAsjAvNk2BFxWAwFuaUX8oQ7++2Yb7ILw8LE
Z6DCIv5Cw8hBV9NnCNiQNOYLYaO7kDe6BVvybONeuB1ZR+B1FnXfqB8XGoh7oYSkDQAcSasXqsiF
NtIkKQySZqjCSKy8kn6QUExQFus7a+WdGI01OhHOGsE93oQQU4oLScWpW+M6vVBXxguNJZMrpaW5
0FvI+zbv7QvpxTTS2QWLwA4YM4aVGEOyb/DYr2yZ8EKc6S8kGuyK0vtkElSHsoFk014IN2T4grk5
FyKO1ztDujdXfo5/oepIiR5hm48rhYfRkProXog9WbwSXRYzzCV4kBFeBRcaECZfwMArNyil4fcg
ovHgwztqUxLragmVKPFRcOzKC8XIr4PkTb7yjlqGDdS/ZQlFY8xaSrPmQlPSMivIkVnJS3LlMU0X
SlO9spu8C9GpseLg5FzoT+PKhIovpCjUwhCkhgtZinzXhmyRNsW7nqgTCFXFhVwF38a8gi8P5Yon
pPxKPlFxrVdS1nDhZ5lLGaf1Oxk2oBsXDhep1sMXRvkwuzJBNNQmARh8ytLZuVMXFph3YYRBfu7J
LF6JYt4UcBjYvQmHNgi8NjisUCV01MHT9wsOizGkhg7kRV9YaJxkMNIke965uvDUSDDmgUoAl6qt
U4TWC8aPE/uE08/32lWJsYOOHDt5lCi7D14TRp8NzaYoYkxmbRNXjs3itSFtswrNyQUok4KPQGPp
qHar8xcnXQBi9U7lyaQ2ccfmtfFtY6o2VofrPd2dTqYhasaQ+HonpRHbzIbn3Wd5mHVi73gFZaI0
3SXYFG1uvtMGasorb86zeuPZnY0VVBiUfhRWjvXZNjUGuIiC2upKwS3GwwhfJbUtKk2b73RoCXEs
E9bnqjUXDcsp7En6nlTXg0RL0sf3gmYKEMeo4mslF2rnsQz6bFtJKW7JNU8l8bbEAww7g/RvQCNy
nfs3Y+j0j/GCDhQ2ddGceQR4r5gqQHEMgRVOZRbztkNh1e8Wm7UBTzRl8mG1JQkQuZ2E/TVYhCQg
3sV9T34lH8IPTqwNtWxKiAC0PFMxrC9y1rhYw8ulZ0HaWrz1ZTvTcvdpnzwZqWuoOzPrnOZj3po5
d9eu67LeytjNSeLtFk2vnPcBxqtbdIe5uVdpl9i7NmC2EbU5o89tm7NNE4djwcMrRvxANoQkaDi0
DMvnaCHq+Cy5eRLo0ciSjRF3Vhy5QwjoKXFh/MD3zW/9oQsf5txYWCPFND+N5uDfjW0RmLBYm+bZ
tUYb7uE0+eJqGe2g3ix6DL8abb4kWyn76g53nuwxZDpwtsNYBQQdh8u7sIud97zU4SUHOriFWVrD
3NSZui+8VD8JEiiSTSKgEuxLh+Nx02cYNa5LDHS2gjTCq07r0NtMQTYKUJw2zDYtM0hKGdJCp8gF
6G43xVQ66W4sJ5J025WyblVlcuRE7ejbvEHuvawhoD31MGypeCt4pUmpHwx3Itc76Zv8RmA3C/0s
cOu3bTDquyGJbYZBkBsfgly1n8e2dR+khE6+taC5J7s5QIy18WIE5lFHwNChQFTfRUM1VoelHEf/
BDHD7flElOVtssktq70pivoNcKa6MjQmulu7HdXnbknBMr100s9UaDDjqzAVn9hgaT0nB8sJlJey
m6Gdxvp16qsK1GcZmilinZCka4WxQYZS2o/HDmcaksphRtzMQtkUnPR/n7wmhekyZCPxgxrwLwEs
mU3ishuvekIeJKrrqUxyH0lbQM1TVTXIZu9prz2EKSAfxIvBezGZqoKnC3IIblIeUJBUEDw2e6PX
gNid5ajdYkqr2vYOWoKdbzUGn4sDW7qHPv6cC6vh15bpzKa3eDBCTQqYFgpmX/bgohbwSe8vxmfd
B5m5yZ1VCAB1wGNkleFssy2rFgzX6+bgzXp94penGJ+1TUHUmol/XBXDl1YxSBcnRtPTjCbwW9nj
RGMd62Scyj2p8R4enfCgty6Oeegv5kJopPilcdv7tbYOBtVgdvDChdpcoashFT3tzeOElW67rdsy
2NWFjoM9wVzjA91umxxmvCKBeAPo/l4LyrOIIqry3v1S85bMx3Fq+y3ZLVP1tl5N3MNN7DhZeEBF
Qh+BUfxiPqwaVf9Jt06YbXGObm/iuhgMcOlO3RsdcARvb9TvwqbAL/KQMQJt98BWmh0582vDDTfe
qLLpthltRcDmWMUUgLPkke82nNmLu5dBE97rJQxeJ7pijWRpPz3E3hoPXQu1jtygTZobkzISrYyN
QJ2d3XR0zPZfUi00TjlsHRDWfp8Man4bJEWmrslat1JGviPIkVd67bzJUed8yKpuZnnMBX7cWRAX
ACmj9LaysvocIYNOvtO/fqtB/6913/9poRVr7MG/b8FXO/4Pf3vIPv3UhK8/860JNwKi7LyVf7Zm
DhCisHrYfOvCjcB/BXnEcy2GAT/Rdgjt4gcQMeIdseb7ugwRvtN23FfosQUMTLh2fAusst9h7fw8
jCBE2F8TmGAFuvhHwCr6hRlnlEvP0RTK/Vh7eJcHTFx3I4/XFTbWE6IAQq23DaKlO2b/wc4wGBsW
NRISUeb1R6lb9fLDvfsDJsnFkOOfVBKiCVbJHJs0gIANafFXphmm454jh8DfzVNgPdFNihOPdLhN
2W2Qpg3ZYfCy8AaLVkYUM6ybCo7vfZXp5enPXwnWwT/BE9wbIBLEgQLggrghaD4/wxNeTWxS2nTw
OUKOkCUo6eKnAS3JnFjXthV+BleeCLnXUxIBHVuHaarb6yAdfJqI2LxZ3Mo6s8dVEXC0eLZjg75e
swUupFjNSA32cA67YpuVZXjb+Qmkf282N5rNqHFJsbfbhJ1u6G8cmQe3sS7Tu7qdzSsE2F3UClHS
iAGnn9t+Mh78tK7u7NJ3r8Nedej51JxvChiuX8XkeIdS9vF1QXN4C1uMTrUvrvH4bRlnLnWUGWV/
GIXzqeyYRA61fM8LEUfDTefPQ7dUEWjfEqnWERFytwenKK6nMHHeFp3X7DNRTh+khY/1lN4VRdCh
MhCffEO+eLl5N6YMTYbO3ze4O0UY4N7KOi1A3BH1Fcqi5YkZv/oTNzhsLRdfnURs4GbOu7HVpC0i
C9qKMZ72MnXbNxzrMgpw1T0RhYKGrbAEY6ll4mR3ZoYCNtNpSwpshGvnU9AN2c5Vk7emz38qm4Da
cgbHfx33xniPWoREhFrE6UI9Pn9ZPZApWs2UqdnAJJsRHaIOP/W086EYm6y4YunesNVCHtEhWqNx
ufG8+tgOhhkZw1vlms+ez8cHk4dZRYq6zPDKj8asr0SbfiX25H3dpN1OFvTVYd6Zx6QrTObptb7O
zdY7zn1QbSev+AS3OYf04DZQNMaTmiG9BIPb3cJ87g69mym6JwdtMYNLsOb0DU7UErZ+Z2zzpei2
RFpE+Np8zMN4D0JgnphXlNusM6jJhV08+SFtn0wRXBapOhpq/pyXmLupEZ76RBLKwTbIt9Ve+sXK
1bGeq2c8GayNncfdUcGo27Qy746xdB+TiYEfssmjb4AnLz6mf1S+r8VCdi2QdtCczA6QhT7hIe7R
eDJpMyNRa/OsiPWe9n0Qk8CKD+gZi5L5OC99+AbmEx9pYwTMDk2mZU0bZ1dxZlqvMQGZzpnoqjIK
Zl9dWxrlR1VUw02FfG9dyRqqxhpowqTMVgYRboaHWDBsx/S6ZjfZZquwq6oUzAG7nz9kpkmwXMOU
2F3X4CIdw79tE4Squ9GXXnxNQK5KX9eDN+YRgzLDo+hVFQV4PM4hnrn4KpGpoZrJusdGclqOutbM
G3134uU4o4LL0wcwm+L95CbyuVpqMu3KJypPd9sNCfBE3KOw7BD3yYVqeHEXk29N1ZVwRpc+YOki
oKZqbzfAZWD6SDyd2ibQO7SgEizyrJFuogksffRV5qqMSeTsvi+d2Phipn5/Hwa9+WQMSXWLN2wH
Syv2m89GHa8jXdnsDeDeTaHnYaNNWPudhXqvmSb7SPZ3zCjUrE/wKNOtX3TLQYxF2UfulGYMq/Pl
3VzyYI3o1t7MmRceIAcdbdxHj/aY+V8Zi0E7ManxX+pqaB7Tqu2ySA+ldz1qhXMCo7HxDq+/9DDg
OCQpNUFOM7eaYTjU1WFqxIDBEAtN26volDpcPlSsMPY0luu5BKV6m0rgsA3EOCg2PSTyE9b+sXy7
IPgLnih1y+AwWYHukFGlrlZflqCZ4k0151Z8lzlOvg9Dgp1JK8lBQ1ibBfuTcm9VBZQLO6+DXVWb
1lPsVzf2HDuvaXSrc+COGlAgyYONg9/F82wjcYblDVWs0v2nsbD6aLXBOOWiGrdjztjQsbrhUKtQ
CU6sfNzmkzvu8r61IrBXBqoKqwyMxnMYFO1U75swnq76GIBhM9a99cQgbZW+DWvDaviJSxOip+mc
uMl7McVhFek5WNgnmOo10i/eBAES2qjPCDCKqjrPP82++5hpkPjNMgbTuQLOO7NkprPfpeFNVasU
chF5shq5jbKewoCD18j4pjAo3NMYk/vdDGwYJnwvxGOyf0wDPR4x/i4fk7ksHm3POPO8j6eU+3/b
A4FUmyU29W3i+skuaw1rl7DnRmNeFMcMuiwfYpV8cOs+O0ykGu7tYSkfPG8YtiDmkIPywg9uwlyc
1CjMjKymQRFT0IiXGQ9XIi+m0OoeM4ZcEc11sqedzeWmbzrSJNM60CbsQEfd+qnjvVPsQzCQEUnf
DtziyEiQMWLg7bZPTVcmA0yuLH7g/zUHwswpyisZ3oy1kvdYYgPZVaaNYmHU3n3lpRadZGdoWkI0
sbukUcvrymt8HNQccbA8Q2DLI0XxYBDUaAdKvnHr0k2O7lyzDRBR+FTO/s3kDGLPIjRPc0YHL5nU
7sLCinlehrEemP73PRLLXJ6TXC/3q3R+Ey7CPJResdyUljLetqosIsM2D0bswNjQsXtljcu4SxzZ
vBRLE2znuBYvdlePkdnnITkTDKITmVZPrc6bl6Qxvdu0NNV5DorhDlQg3HuJ0yOpmULuKc9dAii2
nzk2yMfyxWAzVp995Fr9bRXngl0ry5+1F8qHPqUmrM1R75JFx9eLDLpH05bEe3u9aZISUhjiBMov
5l2f92MUpn7bbLBbUS9wwYKbeGzIXc3Vh8yBAthMPuGdVR98kLPNUWfkdXoeJEXqlkav2U8mA88Z
U/83nlXB0JCV7d0L3UAuWYq5fJcvk4U0uSjdKzc1jC2y0zha0JFz9ntdoLdeC3jIgZrqK7elSdqK
VrRoqRMAlI7Jq6/l3jHy+KwXJ9iPym0j0nWr+xDLxts1++VzKkPwnsszaNNK3oxp5Umm5i6xnkiq
jznH1XUe02YFyWwe0fAXsNOwPJ/xHriaslC9XDaIJMv6mzwM45elGNFpM9IBrGxKQQVn8qTFsspO
s2WkTsTKqnexCbMQT33HTAB/RO/cmnVhP+muDLbtkNlPRd86WbbhzsLXCvNAdI802HD6hoGtwPNG
tpmgm84EOrfZm1TB1qASSX3nOBgez5pIIEeVgWbBT12M8r1c00m8yp7Ol2O5sVugjqFtQoC2JLwh
MKVdEcGQGYpIHOtJAu/HG2uszQH8Tlv1VsBPXbl7XVxFpJ3m075Mkvms2w6LAyjCz2tsO8ydJD6n
pVeGQB4U967o1Iuol/YW1uEA96FxpvPli1QaLMjcFfzbi5UQK1dGvaShC+O57l0Y0AZzlj6qnZn9
DSpfGYEpep9St5RfPSEd8nPRI0eOVzqnoEymZDdO1nQ2DU+9BHJWz+1osD5DP1+wvWU6eTa9Qb3M
y2CeByr/g5oaLp4VQRN1fRNamzbnHHosMeG41vWwIBYz2ZiSueergdMn5xCQ4dvtx70hfO1AZbi0
Kr/Vev93ZuPrhf4xQv+fETgfQPz/9z33U/rlb4cP5cefB9/rz3zvua01WB6pDH9AqnGO5a++99yW
9woRmMfXV/so4ayCqb+nRYpXgU3LSQiKvU66fxDL8AtNf/VD9n0k3Tgn/J5Yxv6lt0QShuwP5j1S
WEGTGax9+Q+jb0VlPqPSv7chNLPLIet/XzH+vhcYt1D1unlcqdeOxRzryR/CNqYFa8InJsPj54Xq
GcjODPKrRQXl6kQSFO/EbCLrM1Qenoq2Fu+oATgfRGMiO0iz5QGrUobaJv4J6VWjDd+4afzSzI/j
3Gdv+s5s3msY+8NhASfq9q6O2+Y2M1ITw4+ySGAxuUHQUZwxQ5JxDwe2aYL3IQcYRJwsgWya+Uow
ISUrwGKTWrwycrKxZOGXmJGsfKI2oe2IHcgkbLsrCQ3SyExDv44QwyKGCIjbwp5fCRitGmEiOm8C
ZLq1GX9ql4KUitGWnA5L7qTJLqmsGlqV6FffRow1oJM5lB3eDF2KPnptZONkhKvjynZoOCxHX0Xd
MOQY7clpeFJm59x1gJ04DTWMIDZ1PzhhtDghkxTtamYHpdVMM3tAQ2kpnBT6k7maL4guLKHJdz4q
ytJp3jHFJ0DGomnJdt40VUOkdJ5Zu0XZRbUVYoBPRj6yf5cZwJIbG1hebcyR7fw4+zmtJseZy5wo
0HI6GgU2QVE84CA1OIv92V2pRnhIMcfYJpme4dsLNDyrM0oO81yxWe3cQtJcBaXpJxEkcYyogslY
njoCDkzrbcu8FcxXSYQCw+LK7mhp7GZYNbPPIA5y2lUxwlza+zHxgZFUIdoM2y6dOywW2iscKaC7
FybDJrracAl2bQ2LLnImiTlAZsR/j5v4rd3s/00gcQ24+/eb2iH9UP2EIa7f/m0/s15B1WHLIh0Z
SCx0V07x9+1MvOKEhMlDhDqMZnYV0MW/b2f8GPgg1lDYnFqIBv8JIjqv4PGgSF8TBF1sw8Lf2s6c
f9nOmP3hqMFvA0NcI15+0Z258F6KNPyQqhpCbapM4jq82rNRG4nMeAMD0ripwwJ7/MFLRiuiaKB2
g0LpJkDUtTqVqXDHretagxkNWWt/iMdlcA9OOMn0CqVp0Z6aRmfpzhVlNryOCQ0crgClQib+JLsw
pBEUpNV1m08Tc5dkbrA7bbDquI4Hu8C5x+u7bZbWOEb0ocIyRFQ51PTC88PhSsC+jUjAybsnA1Xz
vTkRNbpt/PBTp4I4uUkJoqu3YS36fO8HWfnimi7aVwfFZXdNJJCSx4XplPuhmJfZvFsIeFP0yAOj
Fy9RpWLgLPo6ym1r+Epz4je7MM8G81TnWSuOfUyBsvVraFybvB8C4+gBrmDglhbD1g+1c1A+qq4d
OqdutTqpiM7MyexKeO5xEcdxpCf03U4G74azRLQbbHbcL5VVGdf4m3j2xijE7EUizBsIPCZM3qAt
HZxeWktd1V6ThxAUh7A+urKZkBkhvcI5LCs/mLk9oEsIQEiS2Aj7jUuz9xAuI/KjrAjhNM2pI9+I
3Mq/OEmZ1FsDqtqtMoPy3vcVxby54KqFwZObaijEidHsk2qOv/RN3BhR0XrGG8agiIQopsyWJsvU
rBi78N1DWjeZG5lhrA+GZ0lrX8VhjIda53QfndyJzUjVuf9oWvmUELgJtLqNk6nyIlRNtFOLX/rx
cZgB0UGqg27rOi3+VE7i6I9dKWDyLHwuXWSHwJTzUpfvlW+kA3trxxQJFyI46saEyVdlphwHJd5T
pIBV4bCvDAtN6ZSP81ZUrtNvM1kZr21XL0YEeydFEs3Kuh5lkgGCmWmWnqRy2IA9hHkoDgz8TaGP
GoaNWqkeGNnANzKgtVZlxhHQp+cFDclHMWRZe6Km9r8MQejA+HXt7qMXg8Zp4fUtAhsjLbejmcZy
N6XNeK1auOolp4LYdXC+780syP3ImN3sSw9H9U7gaFTsJI5WKmJzn5btPAQUzXDIys9G53PqDLPP
tDUryklGQoz+Gz925ARnYWhTGE5BV1/DDbHeFeSV3dUOON+GieMEAJEQkwYTtJePSrfusIFfUquD
AHL2Brf9KEaOLNpPJ34282REjNB5M6HqucqSaOy0+GqabV4xfQC0oiF2MqBIWIOYvHt5nwLtZfpz
Fg6SVxfqAXLMXMQ6gqrb+dEQtzhsWV6ffNWmhKdKzizdExIFPtDMbJubOAZYOyBCWNITqeyxjNDo
QULATX6Yt6HECuJQ60E/LnXdU8KkrY1mkz6LQqzzOrlz5IIdiwyzz+AWUBE1TOQa7ZAKikhqZ9zp
pp7azTjExpXljNXXOMliGnma08+xL3L5mKX++NX3s/Fr2pgtgIE0avY7vCFBaqrAeg6k4z+7PWF3
kZZW8BZcf3B3o4mNHxx4vLxqDRNiAbX+mmFGk+3jxQ4/0NJWoOdllQKf4+N764GkfhEt5cJDrGzu
i8eSBCoQbnlVNuaCSCmBiBQbfCwnOHbyhJOVoqgZmUm/XwyyRBTWGPPbhOy5Z2QO5rBdhpXZUTns
3u0Se5HPDGAUWG5RVx6KcJrKY1UqTz90wvbml2KIZXPFOMU/sWvEFGC1T0SoW9egpfVS++/82A6K
O+H3pr9HWBt8pZLgzVV9B7alYCXeWjIzhkMgs/AjgpOg2ideOgOb61G/tnBUyzY6zKt9nCrs23h9
iIAcBspY3XGxTbbUTsq5YnTngBmyiHx3QfySuN3cRbKf5mprujKYjq0e1LhtJ997wigsrqOha5LX
2RCPQQS0ph8qgyIJjgVTiB1c/Jp8raJw7lWOIoqyF/PkKO2AW+hI28rfZoFJkcl8mPooxrO5RHem
u6c88GXIhAg+OA5kVnJXuPF4+dzrG/KQ8biih28+cxhgRplZboL3cZ3DmHETLdvIZqNZ9i7uMT2k
TDa1Tad8xrc1UTjeFsV3zBMtkBXhL97m/rMdGA27pO8YHVZbBCCeEtbniKFOvfC41SXwjWyY6W/b
qnHeNsgvFdAMxfX16MzDO9+ewNjSwUQUJC3UeBsM6PJPwAdJbW3WqZS6GRhuW28nidosQp5FImxX
YOpzr3BuNLfM6J1mW2RD927J52lEI10vY4IPgGtMG98YY7URJpTFRDZsy0Ik6XtcI4ERCkvZ90k3
zl+nQJYQ01IIEjF1a1O+T/LCPlqWzvq7yjIs+TzxssRTYRmLZFVga7St3AmVQp0E4kujJtKPRtc7
ZN6U33vLWukHo9u3W561m/Jd1QmHxEfm4U+tjyMJKGMwZTeaPVdtodqmFWN3JhSb2lqmr3EheOlO
PmL+ZAsM1jY9BVaIbUlOp2FVcfquxmP5Y4vcFc8r470fzNUZzpqvjlCN9WOcNsq4MRR6qGiMg+q5
gQ3B7I0MMhIp0X63/fg1t5f5Ba6E+7lMkCge0Bt7N6j4hbkpK9omLqrj74m0/7/e/l9Q1P+s4N5k
+m9PH8asoMzGLLObT5//97ef+VZ1i9VVY029wybWdonspR7/VnUL8YpxPkk7EOVtEqlsKuvvRbdt
Y6thIs0zV3471rKUwt8n97b1it/DXxKf4JAea/u/NbqnsP/BnMC3yWB2oeGTOigugQy/jO7BMaQd
4KjKlHdorY8xVx1bxlih/goylmIegIOapie0cmRTKnITB5ST7TLHRoS8j0Em+xzMwX34fTTqP43i
ga/xn62UQ59VX37qzS4/8B1s8l/hurN6FpPYQlxdEKBj+DvYhP8KmaEWMM/apbEi/rFQLPuV5/P9
yDJC0zHhpv5jofhru8dX+Yc5L3/zWzqLX5zisX1af5Nn4hG00hiIpPoZa0Kkn/SiTJENjvrDVAxQ
qXXX+EjQE5JCthgHOGfXau16G9dd1e/s0e6Xk5dM+Rc36Mv5JLt2rLY/3MA/IHqsHeEPPI/Li4L2
wqPj84dn6ecXxXytMe2puEU3qB5LIvhe1DgXIS6EsXwfhsn4JhyL8BnynvVXEdzrr/6XSyOJWTkd
pKivbjk/Ym/FaBvx4Oe3lcqNfYLf6c1YUqcYdmae0ZSmH//8nf7R5VbuGCobG27FrxFW0CNEgCAF
f+ACfh9qrvITfqvV+zio0XPQqXz+8+utL//Xt/fj9dibfnx7Ikcv3nM9y17SXSBNdfKa1jwEOf/5
51f6FcRcFxbviXYfMBNe0y9mLGmmVT0vEqfDqrvNDVme8nQe/iKP6Y8Wis2OtDKeSEL+9SJwW0NM
LbLbGmjxMA85biuwh29mXP9Pdtw1H3vUcltdePZfvLuV3vMv9zEA9L2QkkiJ/Pk+tnIxK0yIbxOb
iIdIQb/YCzkmD8HiBg/V1A/XEzsvtqWe8RDnNWPA/4u7Sx4AS3QNpLd/eUJCX8/SNbm+rM2dwjT6
AMz6V+78f7A40V6xx2Aa5eAgtd79H3Bo6QaoJ+r0Ngsy9xNqY+NgmUt+P0mZ3tpKd+c/f0+/0rvW
x54UHHhtHpcjMuaX69mUda7tJrf5pOtrPSnjuSYc6VybIr4PoLe/hHNJxIInKKN6abYALsQ9IC6s
5v2fv5Q/eEx4HNf/sYTFv3y8QzWwuuPktusLK+qwAd7GfUuFFTKC/e0roafzL7ZM0P/M9TH64R73
mkawJLZ9sLvkWUxZftLh4u3HJs+Pf36ly8Pwy5ollw98kKOGrN5foykFjONkkOJmIBX6TcetfE/g
bPBx1Zz3VyMpK299tJ0rU7mUH1yjBnnq6/KvTJr+4MlxOHB4p9iAkeT7y5MDe9etlGfd2KqfsR2i
vI5UyrxSLVLtSrrQ25mw2rfLXJSnEnbyX7j9/cGaJqsDyJNzxeVsXT/5H+53uaS5Pwhxg+Q5ONpz
2CEzSv0tHZXexxjPnH7/pq8DWxzWQGGZHf0iY+xDJ+XktW8cy6MVLFEaIL32Q8x0abP653EQ041O
g/5dZgTW0Ygr8Q5l419FJ//BPvnTq/hllbHRx36v7Bu3UBzt8Zw2X8kMaWCMIcNC3jsc5jpUhw4h
y1+suj84BhziMFziPTBDAFX++X57mDdgA2zddFOJPXJnu0fiQu3fS6G+VDFMzFbAGgz2G879f9g7
k+24kTRLv0qc2vSmEQcwzItelMMHOp0zKUrUBoekSMyG0TA9V71Bv1h9QERlSlR26MSiF12nd1WZ
SZEOBwxm/733u99/q3i8Qr2qsOCFercL7V4cOhwMQWvI7hdA1Q/tTH/8KqblJqY8sQ60f/xAbjT3
mt0bF76cUyfo4wlUhUmC7pbDe4cVPneiy0lvh2MiJrGVFlZ/O9VqHfQD2i5t3+WVbdXm1YiwAobA
brzpF++Gf/VlE90lM0vZJ7rAh1vOk22sWfZ4YVTNdIH7DYCO9PMbAdPmAFp/vJshQryFpVv96mZf
nt0fVxgm/RYYDva1vI1XDOB3DxfqmNaDDzlpkC+uQ0pwkKUsUpg9SQXdzocgdsFEJk6JYQOm9S2k
6viMo5I8q3hFTtu//ewZOnIuXaSWSTHYTwveqIaSar9T35T5PpwydakRfXhxBxJLoez7Q+O66gzY
F7lcXzG/dYrw8Rd/w48HseV2oQ2GU6DLNtYkbv3hy0Dej8Yud08ycZoLpgXuhYjC8ApWvrZtbFfe
wa9PzoiN+edmAnAJc1J54xpJ+auL8fMrbb0SNKVyMfCcf3gQ0UHM3lDWKSza9Fvo2MDN7PFoQBTY
qn6iqmUqaLuNuqY+QxhO3n2j6b94VS1hLpnzMYb8S3uM1VxBKrB+9VAtV+HDjSN4Ly1HJA7M9OP+
+FBBQiq4gObJFkmkBb6K7a2COH0UalSXdfEc6nOOyEHe1Bp72j8UfBY28OrEoQQaXGmSRfzFF/cv
7mWhm+S9eFcSMnM/XK/I6kYtm/RTV2Eh2Iyjld/ATW8gJ7PliKoqv4PhBIhItc8xHApygqV/DPty
uo2bKDZ/sSH5Fy9vMiasO0wPqF7DrPjjFcrzVNextpy8fMi4b0OwYc1oAHYdyZHNZVc9WNZU3o30
JmyJ91zNozsHf31Jfn518icw6jCW6lE4dsu6893TbUS9q9CLTnaYqZj0bc443FA6rWE+aZaMqNbL
X//Cdb346bbgd3mYVrFXfHx5JtLC2+Uap1S29RkjS/z9UQnLyc712xyj9VeKK5o3v4hZgzM9CY+j
nx/dFGOA4LJssc53f/vAgSLK519Y2uxSPy4pOdyjsJnTU1KW8zOxZW5R6kpITWaR1QYm0gUjd3Z0
6HSN+sUj/POrlCInzCkMldhL8LL78fpr8WBlKHUnzyDy1g3xdGCYnP3qmv+8TvBbML4YrJ1c948b
JDvpKlHP8akmof8219N9hgu8KbQs6Js+4SO61j4n9gXhIEy2YTYCkbNxr06A20dAMOb8VHYYaDf0
kES7v74hfn6z8bc5On2mxBgYgnxYTPOwyp2Gv40LJM7G0iiuiCQid4yCkIXEBDKVeMkS9atVfLmy
P96HVFiyYxX8coIfC3b3+zs/60wvloV27jmZl29HXKRdgCdeyh1z6SrZ5kNI8k0M0firc956Q338
1dCbOd+CwGAa9OEje41horPEp8TKiguz1hj2DhB/KA97hOjeB50DJquYx9uor/FP0/2xtwH+7TUO
EJsKzO5NQ2dWQGlcdA9D6+BR13Q3G3ZzWdSw7+o+em109aCG1DynvC7dyar2Awga2m40/Vuj1C/0
MNV+cSv/vJS4dPPRYrfsFTjELrf6d0sJ8dIcD7J7LvDgnTk5/SHbOQ7NQ2PXfrmjXTO6/es75+dn
Z/mF1LKxdnLe+lgswG1TiNlyznGQYg8irbvPkBf+9gLJBIKFykbjX842H24TPUmrGYfheaEZ4U3v
WoszW9KLAqcuB8k0x9r9X3+qn59VJr1gtzFweMuSvPz3311GmQ0NG4/mvMPSsMUw2+9yWnX2FHaI
X3w0DkcfngGmU2x4mRTyvfEBP/JYapmrMc0d+IHESfZ1ZFNX10a6/KxLZ4IblvQ2iiKFuZ8FcVoT
EV1rxM4dzF4enTZ0LgX6ZLyxNWwN+pDN4qyF/RgH81jHcBcJn18zok6KLThG50CMYQyPRTuV31Q5
F2/aiFh7PwF8nKFdVahaEPjMx6HJs4se09VrW7cTYQQALs/GaLndphNOB1IDdz/witDLX5tK0XhG
2Q12YNx96VXF10U1S9zRvyOUKLKA/JW9Q1HXIoJ9ef5KjnsxVddDu5Ue3E3qNFs95J0LaHtDhiO7
wTPhZRunMtUri0DzXufzeMoQNZGXyyGjbSFX+TvJkLHbxlgt3ko3Te84m+rvrRzFLdwSGJFx1bgD
vADDeJGdkUdbLYN+TQo7d55TrDKgNTU9/GoV+AI3pcxzkxInPSXeaWW3Ks9bb+Mi6T1w/BfxIcT6
UW1SYBzjCT8cNm88XXQ1tWLEEBiFuDVGLUy5eCV2wq5S5TFVRAUEKuZbw9HnU4dGGm7i0fG5g6vJ
6HeuzDvjUJIbc/Z53HwWSsmeIFI31Ps0jup6B/hhSUuZqd9jdU4BbAgHUw7x1tB+hydB1VafO18a
mXXD1uSd6W06tOl5U4K/pcYlofMWfAGgEOJB5nAqNWtOtoo5bxt0et7PAeJxTQGAA69U2DIeNrGc
/HjTSt6K29b0hrO2LaDWdHUca1vau4sysGs7vC6anlwVfPykZpuSiBuLorr40KT9cA7CDLeRMU11
FDgiYauXVQ1/D0p8Hu1CwDwEHf3ECE+9n+XlDoC4PMRa5r3aKO3WUizDXdVCU8HWTODokceAerBR
J6AC8RUz844t/XTESV48sacSQHezOnxRdrx8JTJaEI3JlB2VcJtHFkVKxKJpNB8KacRf4rYem13W
juY3R/K+3dhxbd01uSlAenVlorbFvGTAuC3nZUYlbaIO42TfD7qlPXkx+XqQoHGdBpWTDyd8ybl9
6BNOy5um6+vsLOobPzlPYr+k7C9LGQ5orQK2Q1Rbo9zKzabXyknwPNdFDhMN1opxSAbILLB+5yIi
XgDlYxuVBLIC3OiS3B03j4KamZTJgcw6u3NfUGN8GMpxwb1iUuXw1eAI4kXmk7moXM/JgxxOtNrW
E15wvgDsYMAJsv7FSXuX0DMNG1/dGZM3XxSvwz0+j+jCIp546PWEaLNmpekjN7JyNpGM8uuKfSE9
PHQP8B+Q+74w4QfW20HaUX00Sts8G5vJIRxF0t/bzROwtI0+ggbGrgV4qORLBlvp6eGL5URptTMz
7I7bqGlB+wx1QfO4KKvuKfS8tLt2u2i4AxMkyJyGyNqASily32umFz7KKksGfJdlTXvOoFc4+UF0
ZhgAFLwcqgPZQuWzN3qbpPJ0+v2SfrVd6MQ6+tZxSelDAnyt8Gpauxw2jLvzK7fwgI1UGsVtSPdE
unNDXmnzwjq38I++RLUF3GliHP46u5k4L/TaezBTK/NBEdgEYEqKNYqDgUukwZ3i9G2QZRElW4aq
2nvHSdxmmzeMB3DweKnJgAwLyS6voRZu3GrZayeJUJ8SldlZgKFfpsy5U3YmNFlMV3OhzZ9Mr2XZ
iXpRnEVpOXsc6Qbt3U0sG0625RBxdexRu03DUYXYctltQ8tk4d3QttlfqkmD2lFXZXnrmG2TEAH1
aa4w+uHJFo245ErZcI1iL/3EF9DfRaGr34uELEngFbKfgiIiKAZDvLTSneek9BxS4tP6+IaMmEBR
lLj3Pgda3Bsl+kHQmqm4cEx7fiJcgdOuw3GsNmYPXHqT2cZMxKyBRLktk6GGitN7c7GdLN4pwTCE
5jdY6smlCSXPDiY+YXVma3N8Lyyz+twms3jp9XJ8Hd1COYCcteKTy+n1xkob/1FzrOEqMkOgN1EB
U3uH95HgXGpFNLLPOZ4xYnJhmO27ZNBv9diG/tDlPt+MTyoWcHoFkYMS99aY8Ti62k3piY5XX5cP
Z4lvpp+F1RtvDGHDmxwBDd+lPjp3ZWiHaVDPM/XB7Hb1izzlm8PsNSfuge09ZBBazHhL4nQPo+2s
6/U79jtdUVsX0xEzCDABO/xNDg43HGrEPrgpy22lGKWct2RPv/hD69g7qDZuftSZA33BSZj1W54r
1R0n23Ca0+TF2sOkuTbUF2XGh3wo8K3kGNx8qvVk/ikzMB4CrAyda12r8zxQRRUVmxQsnIFx3AWH
WJD546ZXk3HBpoVRfaqNZIeHSWPVtnEWYj3Rwga84ziUbyAJTYl7hjcuoWurIcELbYPKiTGT53PK
RsJgwbtOBuSUNxtP3pnBu0bh89OlOh9xMJEgS8wSdrJRetcMahJcfGbEkm5mlfnV0oqs3rIZwrlR
S3PKtlnq9E8gnpPjIKiQx0Jowpihsku7k3mB9XsSIvsGw66bgjGmknTPRMz18JAZTUgXaqHuWqAu
sHc7M9eCStnFa+v047C33KZvL4fJnsxjRJL7TJJHx+jqsC9lQcvtV3BV0VU3O9XrkDRZvemx4d3S
vK29lKYf9UxTpFXADKtILHbKZwBkWAu9k9lwzYLjp/em041XBas8Ohb7dV4KqoMk0oQRfMe5zvVz
vcE9BbvJHbTPBSnX7KCHsa+O4VAthExJUADzWLhgRFl/2BNOHCxuwAri5DVxs1ORjI0zHjDBqhRc
dgo9Y5dVHTBLUXJrbsY8xVYUKybmO/zl6tEpyZxu+jqpmKMhRO1yx26+tLWRhtvIdaN037hO/DnR
G+ebg5FKAqdn28P8JhHfLOUOtzYCIclckRMLsGyie33oGqyAMG+rTTMVOpxhyRUMQo999MaeB17n
WCkq8thuZLAh8kz7S6wlMVZix7uf52i6nxi4PpjY8e2jJiuftyg3POA5PaySHbGq3g6iuK9OnZ42
EAdNpvzWlE1vdjN01bbrTfthbOOReGVkkqmjo56QpAhdSDyQgq6hcRnD3i9Axt3VUAIhnNtwotlh
QRAIBnNuk00EcKgPpJv6xn7ZWF+S0K+rYEzxcdGp0ND4B+nua4H/a9v5s3XpCRuQn5F38YG9PGvK
MLQYtJfQzJXmQzjeh7Wf6aTHTZ3KADyG23gkR7IjyGVf2qrvH2ZbBy+d6hYtCfUwFbdUELoHFplE
HtKpsmYqXhxGAaGg/mRjlVb4FsZ6cVflbryrLFnTDBh5GTaDYeY9abJ8DkELccAJrHSqoeNpbuXv
wZRq8d7KB8PYCaoKZ7a4yn832rryArpai4zukp6vb/KLzrj0M0tE+8q3IIdLr4NvrSsg0ptpDu17
2MD5pyrmp/ZUxEp6BrW2e+pjYo7ggt26OOHqnuagoYbDCJiM2t/SqUyfu2QsYL+4fCdbx/DwrZLO
05cAeST3eAeZ/vQVPvMgn7xSbf0Oy+YCcwK3Cmb1Qa8L/It4enMiGT2z6J3uhNHnKhmMSyTj+evo
jdmj1Unz3MsV1LVKDNMd/DSvh3XdwnAbM5cCDeoP2f5M/XRwmJmGZ2YPX7FM/YMJvtEIkozN1sFs
hLaTbL1MUKwFJwQ3TdKzKrG9C963UOOwvrpsruO2U+yF0r7AYYmoUVIu2PQP0orIEnKQhqjjDVn3
UsDmeppyOd0V3FT5VvodhlxtVIDySdF1zhnLa8jWbzKAzM8Ak0/IL6G28Zk1L3JTRSo2Ha3xGw2I
3A6x1Y6Xc8SH2VVt2z+ZUR9p8L4j8W2csP0FQCirfVVPWLl9swvvcSqXeHcJZF+hQufvLpitYQtf
z/oC66OPd1piYDaMjFLCeMPmPxB2wlt41riZZ3Cwqtt4QzErpHEm2qDCtJyI0hkJgs7ZmtXYWIGm
bMy7caxPF2B1FHcUTvlsH8IVwhaVh8XWrtPojaGW2we8e52OUKY2fnGaVFkHd9DD99zoBUipKWT2
xXr0tCgSV5C7pgTkcTbsWN8x5sdCjI9Yr3pCNm1xDacHEDN50ni4MD0tv4cI6vpnLkQKqL5+71zO
me57AXu/dgj6erKWfszoJW5aPQqsqhTYPGNMHIRMl6iCbyxNwwN8I0huhXajhDWDiSbU22453gzv
c9Zoat+QHSXSTtUuoSHpu0+S/+RyGur2ru2ph8hDLg3MjIxyZkyW/pdWsUjsq7aDZt7ThJ1vKicu
MKcT3v6CSWmqeVXjRtsPpl68U/ILJTn1Uq6dcgkdTYBj+ZfsPFk2oQZQCh8g4YiVPJ+hB6fs1XYg
uRBhtMKW53aDKrtvbMWOGQcpkbaCXemy57PYZrcytvvLBqDnQHP6OJNKVrH/FeCrJGBZhIA+dKyv
kJQiH8t07SXDJtWb6mpmjQdNTEcmkINRm56wl9dmkHejBwqeTmECs3HT0NAgok/rqOb/Gyn/janE
d1Or7TPAoz8ck1fPxdv/+rf7hSb129lb/iaf/+dv/96+vsk2KeVvz/Lbbw9NAh9J/vbt+Tec7DES
zT+9lus/+6eJDuowVjfQRgzfsdPBJfqnic763cYsib7uMJRaaMX/MNFpeO+wGhCjXKb1ApMMY8g/
7Zaapf+Oo4U5tfdnXdrfASUtWtA/h7SgI2EwEbBC6YMKxETzg3w1j8XIsCE+1zNS3PsWMoRglZyh
+5wBvO6LT0zUqvKFkAPpoU2smU3/YhpKlLtUuHFsbr67wDd//OLvG7c+mPpgSdnov/byoS0BP3md
5X03F2RSOGWQcNhOxwzFWbMU28k+hexF1NucyuRV61uvi/elXfSA2KCq+i09RzObsi3AslAy/XVm
4WxouXIvfvHXcXt8f7VQjiDyYzr0Fsne96wPU8sIKKWPB0Ntyi4VI+ygQtUCb4Ab54epm3omIhJu
M5GCkNZK8i2dzeDihs3h6O9tl0qZWyOKPP1Xf9eP6gJV6Nxclm/7nu7phkBC+HGaKlgKOIMBfpZ2
ThfbTMvveKFli8NsVw85wC66maDBIbrpmawfx8G0+mNm+HAlYcCmoUMyYNCmGSOfL8G0Wc7Upg+F
kbufjT6jqpe6F/CqVkB8Q7WMIo2J/MX/rXXmv1koHFn0u/vwp2Uo+N//0b399u1/HPsyad6+X2jW
H/xzoRHw0yxUL55lHfuEb/Jv/unW9X53GLJw6KDlEn8oA/d/LDSGTmJSR5pFIXKFhUD1j3XG+h2j
CHlufhTXNwbPv0Vko3Tth2cHHZrHWvDIsNQxkMeb9uM9muZET/J64iwcRt3DGEY+W06aSByCCp2r
F9Q0VI7WPDnUXidfFbMmcddGSkzNUY9qA97/4Edd6n0DVJCF4T6uKrv8NhSmr9TluEQP5rBJI0Ac
SyIhkWNzX685BTJ28qYXPeMlNggv1ArHnz2QLiDB1qyDShgwbHgjk4EImQoS1lmiEf6akuBPJjHR
rukJa01SZFbBzsNbAha9mtMa1qVB+9Y8FOiJELqyW4juzbFa0hqwm/tpFyO2mlsuipFdT2u4o1yD
HmINfUSlb5zhYiy+2n+kQkggERGJl7RILA0G7flMhGQmRPfVqrUl77dkTLw1buJAWKfAPSMpvcTQ
Hbu/GObUpnTPwTm1HdvEnm+nP5IsbUQo2+3AJj8KlXAMTSpzOaOStjTjHaR6eladNSRj5dHwWSXM
3U5TFgPf1AmVPOZruAbyZGYyvllDN5FdDcd5DePgJyGYwz6QkE6xBnbMNbxT1TEI0WoN9UDGIXbI
2I6wD65zgj9MFQgBOWsgyKjMjJHgGhRaDrNy28P1JGkWqWSvzLy6KNaAEQnP6MpfY0dmzng00AyT
iOsaTDJnp84CjuHlfMVolXYIa2QDHI6jbr2SAIosaNg9A3zINFEE6DomBGYjsGVbxQJXb1xRx+0B
ihGnrtla6iPcTqVcc9vgH9a7WF3zpQ/FrsyAggTZOA/ApXSFf0pagC53qaHkU+PlQgYuHANn47aC
sVSrZ/6jhCNKywZzseMAwFbbRICPWJMHkGFBzduQ+QnHjOwgDG6KAOg8QFXH1bxvaAncdLmfNy4o
n1hN24aRAIDSuAvdk2WBz2ewMvtQ+Yf5uRohygZQBMF4DCVnpU2ZJMvMsLLGr54mxjuDvO5zW0Gy
h0EFsYV+EBFG+0HpC+7FNDM76KM+fE4Nn2Cnwx71Mak7sw48MUo7sCL+jbrq2y8pwPtbZmUkMPyy
zd7SGjDMlh7E5CUaE+t+GrwB9H7fjGfkLWlAaFo/5fGxIQu1CZa0M65O9T6kjeST0V39CZx+8cj/
0r2pyEfGO7dX3T1WPPOiIBzHdtggEofiI4m7oqQVTKUsK4KDinzzlAJTnzaz0VQjlzVXjAbiSrwb
tSipe+PhDjCVLcg2huUOjOeh+xxNTjoHdtvZ6T43spzvY6ppNsXJW1Is0rWv2ezq13kbOe52qtHx
AsqNnCuqpqNh39SZrnNIIodLbSPieojD5RlVO9V2nK8amh2tLgWrWDCm0saWlkS6gga+C0ISYSBA
m587rpye9KHtXszRZR7C/sq6mq2ub9gAzXij2ZzZA2Mwvfg0Q6+zNq0tc+8YRU13kWma/pL7sjc5
HbguLVF6WdzyS2F0541kAmSXhnstmGx8FqFnc9OBfji1leu8lFPNaVjV/Nymy+LpsVV+fNXWYXXP
/GRxJ02u/BT1endHZtakj6jOCV4Lgsulm2D1dEm3fUmKwYPeHE2yPqc7sm73BTzjpxyURHokEh0i
C2lhcauyQqOWLoK9uTFrrw7BYej1pes7VbmVeq5d1VRZlVt2Weq+QJYatoI34r2S1TL2srvixOcu
G5rPYuby/Cq0Fqw0Whp4aU01ju0W2ZNqPPlYa0Vj0MLQD/oWbJo+7PoopwrANtLkgigmOoaDEwgO
nVPCrjBLvWiZh4roBdYVWoHVxq67dUOtec2aIp0uXOVq9B42af42FrENeYsCgCvkCdbSOaEvL1Fq
uDEjFKeNKvmradApIRiPcRy/Cndk1jtkfQcPGKCZChxVGxVFCcoRW8EEmkZxGXoH0YLWpo89rZGY
GpG9CwL+TyQfQPuFNElkQRTpPiqPY5sPlgnAmA7KSLkbrerFJQpi3Qe5V05ik7IV+NRloXnHnYL4
xnDT/ObTntswhpLxl4iiiIdi1IFch1bZPuaLjpe5LeKByIBRbdJF6SuGmgmxWPS/Ibcnl5Y26tQ2
6g+dkI6Fx2ZVD+kYYQLR4aMBELQIjN0iNapVdfRWBbJgygiQ02gpCkhXlZL/2/Y2MEqriOnpomRK
Sr7Py0nz4wPNIOKGQxCqZ2hpKKDWIobKVRdtV420WfXSTNMXMvWiovomizkMaJ0Ro2ZKlFa74j04
2o1iG75qsYPnTfh+Fom2cpgrMhv1SFPKVcVtV0W3G3OdqqiuJHsxL6Kv2zbNeb4IwUz+md9KIw8Z
SK2KsWmFZb3zViW50AcoxpkD0P7grYpz57lWe6lWPVoCyftkLCJ1i/f2YXBMWqlmf2Fmdqu0zaKE
pso/KIfA6BiyntDS6WFi9oAsLmWrPRRFz2MwUl3KpVqF9KGKEdXVoq9rokBql6awn8NVgGeaiBhP
Eb14QZdGosdDi1zPNRe3oVUb74xb0zujS9y3ZpX4izbM3uNV+KcBCkGuWvwAlaGad3fxCHirXWCg
jOOmX00EbGfmcDPPwNy47F3fMpRr54uoFdmrtxoRerO1d5wVF9WQRJ6/J/40KfoucDB0RNLhEBge
N06/eBwsVzOHnVqtD2K1QXiLI6KFuE6l5+KTIOSaXXSLd4K3npueuPNDTAHF3F3GUdVVh7y0/QLK
mAfxrcnkeDt4/vwNNyiDRvAvyRbB1bk2RcVeqYQ3IQN0UQRm126ttwokhbNpzHi8BjfejlubdQ+h
f1qUGyeVRbyJjQnNUsF/ve8UMPdzFZPaPpRaRzkL3Qf21p7y5hpPEIhqqgMdjqxZZFylDPIvq2R2
WGuLhRJXOMYsqGTwaG+Z4qGugxgKxpMgQA5rK+0/JZVLVltzZXqQxQxGXnLHsA3t3eqmydg6bFnw
wELw/w+nVgn1hBji1ayX0XAS7ClcdlkSgc2hDaGkrJDX5SHCKfa5GCYeDeUr7SIdBfhbC1DJMxTF
lBI+aVTHMdPNZ7drmrtIjkuXYGfB9W/11ruv7YmIelyKtiGYrsUOz1UD8IAmB2s/uJptn/iuh09G
Y/nv/iQh7gNltfSdOeJgPliW6qNAMob+aqcKPXCGwsdLIOzEORjp4SmizgBMhV7Jh5p15t7uOka9
NIhS6mDSG7ADd5+e5bTA0pwBUWGCXQqLVeRvxEPSB5WFmn6WmZ32ecQK8jmshX9y2h5ZrSNNja+k
a+E56JEz6GiR83AeKUvyUVRUnIwxddlJRp72llYOe4MKJIm/zbzGDjcc7+N4H1lJA+U/m0BiYFQH
XzQYmBbQDdRdEcW0y3EGny8A/EcjuNqw1bdx2tPQ5qsZclzuhGGxb4u62ZNi7Zy93ZaVvanoBLpp
MPHQ/zDI3t1gJGa779fJ2G2yPnJgtdce74y/f9j+fy7NajHX+D+Dhi6Sl7fmR3SasfzEP+KspgPk
jJIvAmHMbhZA2n/FWQ0Oz8TdOOoKwaF6MfX9mXv2fmd4t4T09MVRTSyan/pzEMcBmcELR2sda7HN
Idn/O7ln3s4fD8gI9Px7PgY8EqTu+t9/N/ryptxSRod+AzAB3K7mYB/Kco8bIFxvhk7o3BhivUk0
YBPRpl7uHcZC3EbWekvxamv2xXqjhetN18kI4tew3ozZjHi0dRnKX5D/43Z1ljs3FgWYx+mPG5py
Uw2qBvd5H5ZJvG+rBExBrmWlT28LwIxNuDwhI7op7QfLc1PG0IGxivE06YMaQZTWLjWShM944Nz1
4aPx0j8NyxOZL89mgcnJOLOWJxZ+f/HmyNI9eusDXfBoF8szPq6POx0uXuCsi8BUhek9NF/5MCQV
Gi4JvOGpy3JxjnjGIgJPhQWlXNaWiNwG8sK65ITr8gNehqWoakv/PWzN/tO4LlVlPVh7tS5gJWAg
B9PNsrA16yLXLeud25YsffG6DGqF2dxRe2A+S9ofj+26YNrL2pmty2iBsehCrotrvKyzIy5ReUhg
2MFCSMD1bsx1WVap2Z+ielmsu2XdTgUrdrYu5kC4vRlFlTV+xqEnN+W69M+uSg/p+kKoWmNrpjbV
4tRbnKLlnVEbZlUH6foqaT3cLZvQ6zxMT+vrxqxscUnjpnFVM+ozQQ/7vJqs5S3lmFSDAPI1uxM9
XNkXV8gm39p555bn/fqKswrsWRz6ePOp9S0IM8PwNmJ9O8K9G69z/gmHsxyvT2f0n+UENInSu7Tj
7OvYvGUZfDrXw/ruDZfX8Li8kHt9Gm/D9S2N8s4bO1nf3gIXxc7xYPKZpEJpQEW5N+9Cmwi7XMyU
sdYN4bHH5nyowh5KULcYLzWnpLuzWf2YbWoBec7B1p2FMsexyX7WuTTnSskjpiM8nSqP8HdOgz19
9lfXp1clOEB1o5CfJy/CFypqTXR7sago7SqoRMTxHopVZqkgYJOYXdQXYy7ZVtJQhyiTLfqMyVFl
4Bsr+b51GH7X9irmRJKOKwpzZ+8rySoAzNzn6Glo4E5PWrBf+jxWeUhlBlJRXysgt84qIbnzIM/l
Kix5q8jk1j6CU8wOjFPUKkQloo99KPAz1Zj6KlbVWbs4E8BEPYyLmmVAuyLfu4pc+qJ3LcMlDZVy
kcHqVRJDSEUem7TBR5FcRLOYE4qzAXJtcB+iqkH/Ni4p2nOfQtEBFJGwXWl9XcW4MKzG92aV6Io5
R66zF+WuJYUDlXvR87pV2qukROYrtdJwtt1swGsxOk17TmMq7mUtKNLR/5AK7dy59FYBMQwZZp5V
+L3oGYiBZ3GQVmeofjiY2KmV1V4b5vLBJ1Nr7yZk/PbcbMAIOW0TXqdQfi3em2E4YYFkT3/niyh+
9kLB6oMxglfvJmZH6yKIG5QTVn2WtHd9B2Vw35VepW66WFhX9cQ6fYt1PmkCHxz1FDBOmrxdb7Xh
vputEpKT2xCQowkwlUHttc0XCsWac6cd6A2uSzlcT6rWrxIg2s3Oo5EJc4TvJS+hwoTHPrrleVWo
g3xrgJMyZ6RAUbE/efV6DEYwXIHJ3SVYbZptGuvzI9Aq/UuR5iyufUim976mVi2h04iKxvR6GDpz
usbkl0974P4A4vDG0YCDp9WY920+F5gOcGFdN6Hm4vkyy6hqdzLyZHJraiXGRn9qAaPPrZtibGx7
Tr6zjeS/GdumuqxaiU4Q8ZB9BZaYqa3WpeyCgddWj9UUS1DMtV31e1MzW65MWTOyDMy+w64yzY1B
96StFdq2aF2wUwZ8Iv0IcklZ+7LJ2y1x2i47EuktnxosbrdhPgEclskoDU4WZPI3XuiJhyntneIs
Zd26nKY2mm/kzI7rQLw5O4C9lUCLKsk7Ty+yJtrT9DTeQa8EYwXjk/kfyzmW6hMkVTHif+xC/ai7
wIv7gJFfdW3PczPs41xa+hbIfXuj8UXmgdOzpE1VilUnTlpFsa9BsfTf35H99+RDkjj9q33bg+qf
c/W9rrH+wJ/bNgIkv0NLdm3AM2iChvePbRsBt9/ZfpF29yE16K6HWvfnrk2z0U/RwXwEzjU44bOj
+y/9dNE80FzxDgp+TJBL+RsC6hpU+KeAaruujqBC/B/CrrBNtm4/yhotpsOOSUP3SeWsisWknNMI
SOneLpR1lqjWO2JmLw6MuMsb0ZvVuUUEYJ9PznzTmmN/UlnGo8a4JIriOICdkV34flc/GMYoL8C0
Qwc0xujMatr5lGDozLewu0Hix2eZ6Gxwcd9d+n8hwC4K5j8/joewufJeXIcVkhSV/kGloZbJdhj1
Wfc2Vo0t1k6PwgTvVR9S7fjXv4nv7efftMiVAIhQVcWH36QofEoHfIH3osjtXUyn/HEe6cGhIbY4
1RhDLmEtgnBjUj//QmX+Fx+S34hsinGeniJ/+dO+22nHXlWOcGXDe5sHfyfnNjrlNGeBpHKm3V9/
yp9+FTeZh7jPZyRLTt3Cj78q5b7p/b6o0Secbh9PznNBCySTYMP+xTe34gd++OpM3voEknggiDCv
Kt/3nwrp3okKQMEPmavDI2+PBIj33txdgKTZ1fTzcDba2OYRezrK1+da18hIQaZMTxETa/cNMSxo
tPYsHrrzqbjRm3jb99axsIo9ZQi2ij+NEAAgOZ/lVXtKi+SEl315UTLyFMbNX1+3H2NW3IcmPc0E
rITDec3iRvzxunkjcQ2cjtmDkQ3a3tXbErscNv5iolsysTS5/+vf99PdSOKcymgbkIW7ULGWv+e7
W6IaRjejGNB6QGF3DnNI7Yn/n+yd2W7lyLVtf8U47yyQwR44uMDd3L201bf5QkjKTPZtsP/6O5hl
u6QtWULW08XBAWwg7WxCJIPBiLXmHFMZ0hMQOjky2969TBD8eqL+coa89XfNV4rX3YRWgrIA1uyx
U5QyHGYVDi03rW0RdVDm/lIKP/vibdPeT0RHgAXHSgZCA4rX/GO8ukCt1IpYUQZx0/pasY2VMNka
iTJtEsIyRw1voIAozfHOJTAV2e+qwkG66F26HU6Zp5ek1hHqPGxFW6GF+fch/YMV592dN6BZIChj
o6XRvz7mCMGdT0mx8IPbyCdD2k+b9pxIdsPzS/ofmj6IVaeFV5C97cvPBz6i+3LnKZCjBcS6DdHD
Qgt6dEuQGKu0TOvbxlhNCLCWJtX6hd3nlziy7mu9uyHKmz1f4KqLMdWfG4T0vV4vbZJoFgGbxHDm
0o6j9oSJeZO04kdAJ3IBvf0ZLPnScKbNUFarQe2+mKxHlmp+8rmL7jBjLXw3WEqP9B5KSX0DmsN4
W3G+8ydr06flsnDcM+n2WI4Nz2yI71OMe639cx79rxjsvzSdV+bfE/e9CiOcFV/Zk/zHTqYowF7v
V3791T/3K5pq/mHDZLTndv4bvdf8OyYJ5CoYm/nrM29k/rVdYUtiaOx6EBVBuEH3xI/yarsy/1v4
W3CR81VGQfY7+5WjhdWaZRgOP581Gz1BjszrxKt1wNVREtLT17ZVKUnpTpO6X9Aus8Mlegp8Ii7a
5dzPIqSEsV6tDXpsNIuTp6zT+9MMu2vB1l19xm9V7kIruBgCnTNWJ67clHwRr8OVdlaFwr0h/GJ6
6UiR8sxSG+FWw7HfGb48FF2fnP16FL81K/9vK5v6KY0Q5S3a+sdT+4/i5z+uG+TNZDC9yP+e/7F/
p0H8n7f/8/+PcAg0Op/NwNMfnKrC4s3Em//GnxNPuH8gxWPPxpEUYo87sxv/LG8K0hg1SBC0/FQe
PV7ivyaeoL5pa2ImnmHVdphmf008XYXkx54FCeK8uWbn+xvzjm3dvBN+tT/RmHWCOYe2T7dAARxj
KTjfOZU62D6eDRKRqhiNQZtjkQpIiUn0Vj1D5HelGfUKWmt6mqqiWdEl2qt69Y3wg51vddtKkrYA
PKzdmEm3FjU5PIUIWq+yh9BDoLtsXfcywkeUuJT/n2aEbICFogri/Uh9MG2te5qw1AKN5gz/3c1I
F/ucXJS13eix59rfnUp/6TKBx7CHu5I1F9i9d8zpb4FB0yWBEkvsbDvc5U0OX1w3oZ7o9Z0P+zm0
MZhEPgFqedef6zkYAkQzy9AoTvOU2FdFXljo4D3SlvA6VNMOlTuqemEsSyMJQRSSVx+28oepT9/A
tq7IRsQgGvXrSul+VoPVr/HGYg+bnuMkPSc0juS0Mk33BqYI046/gZprl5Zer+0w/4mlrvCgPj/U
dXbRjmgkXJWPu+m+mNGpYQa7KLwblKr7FqtmNWuCKpq6E677PhDYAPgxO2IW0K0HpXKTx2hbqPsM
DaT1XrOvnMSKvFLGlUe2BQDOanqwSOhr0sHYqLB+U13PlvoA7EBqcqG38jyP+kujE+eAJL1JkPKo
FYeELBpSo/NHSgPpwi2HvZsEtteo+cGcWQhaXUerAfY6sD+hUu3x4w0A9Es4XytqfBsw38MimC4N
Pz3odYbxQ9/LGmK0rZTXdRtfBWiO6OgoxRrYNd49xX4BgXGh2LOX3iHEFvf2wplDenVc6BslxVTU
oaujRJNJ5YR3BVugoxJoThxilp4R8+NRbW0v8lq/VpxIuU5qN2CxDKCj926+AS95pxjBiZFQl6mn
inDl6jlKB9UzB137qYCuppJq9dsOaALWvdG/i4j4WOY6zSQUOvpOjP2+jeNplQ6h72VpFXljLXEY
mgP+38DYWJa8qGv/J2Xfg9WW93mS18uamLbFYOL/iiqBnSxci8628VrIca345uDFlXuIaqIIibVf
mo29D+GjLpqxPRttFdNd2anrItCUy3zqroyomdZVaisLdoz8XFX4kFDi55yD0iyJjGFBGes0aeuH
OnVvVSU92Gk4rgGAE30ZieHMyLNdOpntcmzjx77VkqVfV91K1cs7yNy8jaI468seijtm5hVhvxhS
2gP6M+rFthWvIl3duvEhNQiW97HV7JoYsg5KWzIRjF4TWOKKEyWuiCgnz3NjhAU5kAQZL2wgoJT1
0pdei7IF2amAlxuFUMK4PUFqd8s2u1s2fbbNKoQjfYjpPqD9bMfDi5vjoWtQtoYYa/EKKOz0s709
VAv2zNXcQH2miYtAI0q8qiX/JCMflLHMLRCkepm0I3agdBWm5/DxK3jWEQK+y9xX1q77LSZwhakQ
vwT9KZpld0mD5SI0mtZLySJYGEadn2LXofTaxnZwrYuu3FKTr07pb0qP9k62qqderoUahDuK8Lva
77pvqVX261HztYferTmejXM+hE/jo60WRh6YZyX5rt44mPkLHU7OaFR1l8gl452hIF0eEbjhTcVN
l7n5MrcLAi6HQzIF+0qDIU4oWbLvtHzFRCgvelc5GcvuRKbu98lmXxz3d2SReWS3FssM2kpkde4q
4ki9UgP/PLBIdJzE3ujGE3oodJpM+v6WFXvF6OhzkqaylU3Crtrs+40s9OwgyCZA6NZ6EQGSWdFv
C6W7AC53FhcJawEM6m3bo78IaJe0prMnXUAsSze3thM20DZTHiqrEQtRdeoPIsIcoEasX6Vw4mdw
9dlezcmG14Zh6Uz1cKqmOfqU2bUpbVCxsRzMNY2r9djl16QAYHy8KkiKzXvyDIJ4Bngb6arpkJZM
STre+OluKmrW71brmrvREvKgBIJi/bSa2nwfjr1UFzQTCTYkPxMfodGv20iYfB84bfXaVL6oCcvn
mFjJIbHCc6Uka7dLG0RIbYi/DFvHWrWD8z57EkmuLhFOIlNIxrN0NKynri2/RwEptzV8K89ozC0q
qG1YKOu+gVLuFxPNrh5pkLXvg8mztehMiaK7yYysVdhl+0RJdpHJ4mvWJenoMOQtPyS4vfkx2oQt
VUF6YvmOvxMWVsghmGKciKWXdPkqV/nGVO0hapzb2uJrMEchJP13Vauw07heYjYeEebhoQzUH7VM
bzXbn1YFRaU1Ith8VZhptiaNXiNKIceCC1N/jXF+7eYEnkipawTlVe02DEHj6HULI6btr4xOfRyi
CcnZnE5f1E+JqjReTqQcsoDEWkslTQ6u+ysjtn+MbB+EhC01bVNJImHVBsrFQLz9eqwJK48VSOq5
tNStyJXpYZime8dqkYD1DTuLEhmYjj5ylVPT2w4mzEzaf/Ge9KL4OYqDbo2wJecP2vTObDTMi8pP
Ci+0ovZZDfVsN419spVqgypWA4MbGWK8m7uEj6ObZ5dqAqNj7OxlbZ6bwXo0TZoR7uCx/l7rnNay
PJE3sdr13mTfk9nZ7Aq/MtZhY3TsktKcTzorrZLYDSEpKE5l739zJa5bu0QUGCBBWhoVXVu32A/I
AImK+YGbWT/16ZYuSUGAyzuaTzGeu46kyF2mKep1FTT3YrT4oNlXkBY3Td/h8AyKyDNr5YBFOF9g
Qsv3vUYJXK+0bsm5oV6keF13dNRpHNUL0mw8vwjOmzzeh666awdBK0wjjVVDH5FX28g3l7Utl3Y5
eYldnGYxOk56q0Zq3tnRHGUxO7Yon5Ix7PdATUZfk+u0i3QPb+h2TLSbzDWQY2Z9uKjmIC1/6M+x
NW9CEAZ8oQOy3+1FMlaeWqHBnRkeY3GqtphBghD1DG+E6587YXuNk/rbiOrZHQc+sDXJGeo6Moxb
Sea1rkFVmUAGuajcLMyTCxdBBg7jGU5zpiW4O/zeM1Miia3aI23mh5DpphCnuUoMrzuSft0RzEW1
1rwI8uglFeXJJK0lKr7M6wY2TQFvg50tbSXYZH679SOyaiqxSR0JlSlYt5ZFQnnjbDQ4EQAhlGQd
jQHADGO6And3pheY2BNkebQ6plu6aSo/SU8jB5/xlrDIO4e+xtIYf6nxrPM257pN9TmwrRNN5aMm
x+ln1/UHkl3jtdnji87lFiX0To/EOTObfV9UeBPKZKtysZVZqzQjRlH6h6itn2t5hd7uusSWmkh/
WerXRZE+dmVwn8PWKBtn3bn1blLS0yxQdjZ9r4qI5kGJ62VByMFy6ImXQNS7HmSlI3AcfxaJ82Cm
fK9YIBKreizs+oeh+idmj0bJL05llG56QbslMjZhIhakRG8SsuI6BNg4Aved0T1O1dZVg01RBWzp
0dZk7qmenJHn860bxakMTlXjKrCmy2JwT9oU7bIh1w5xBjXpPZZKp9zvEqRdrGbFUJ/UBhucMWgP
bRI9WWx4E9IgvNp12DiV+bOoxNaSyrJMDs1U+nSAK3PpOvApypx/ZlStn3nCxGZLbZyOCIabyT1U
VXFe6PVlp5hrFpGDZfEHEufCHIj0qa90SQSDmg2dJ9JzhJgNFmxxgCqzbGqhL3uFL0qlFh6sv5BY
8MeB3Zpvpfdg7A4Gu1VTaie2sO8iI7wF54ywMIiC1ag1Xqrx5Yrai0JTH6PATJdkruJbDltSufVz
e3wBLrN08LlOgxzhBCmA+dxdm7t3DSwNr2ra/ViT3Sz0etPqyiV6/NuqfLAHMpks94WZFC2zJrkS
wRyXZwHe4URC8mTYP4PHcVdExa5FahiHfCz1TV5m22kQZyRUXfTWtAKRhCVfIjDx255YOvuHFZlE
oLTjXaS487Fi7ocgL5unZec+DmyYYr5naq6cpqjFp+GWMsemVMiNM92ISD6ju8qjbkmn/XyuOwSi
PUn4EIYKlBKj4zvQDubOR7VICsJj152DDjgbg/qgK8612/p4nPQHwwfVwrLHh6OGkSjK23Z6ToAZ
mTDl9JNIMS9UaBgVzVKWvUvQP1s5tYcCEsQl2r3vQwHTWzXvMmyBnmmMK5hTXs9PF/rKmdlHq8Rp
9sAtVmNUQqosLgeIBkX5IGL7B9CbbUbcVxCpw1mgmYuw98/LCqmO7PQ9X26ObICKGlq0Scx/B38d
UeHTojkcxvqeVwWYB1nslEIXXp/aghhReUhLZRMR5xzQM6rr+lviKPd1aXnJSG6pqRIE5NSCgFE+
DWnW75Q+ODNr9qWTwmKjc1ZfRJJwszhMHNijPXGByOiTvkO9G5Y/lbhZlMKveUzqVUJc8srWWM0j
u2uWdtPrO61H/IIzz9NT58Yvw8cS03ssu/YUacVZWVV33ZRmHkFl/b5Eu+T5o3lnAAfy2qSblroe
PzelcV2QFbvJm+SJfkOy0GmUbdie3nakO5E9WO2UDP0ECvwHUEuPWQJah1080uJwyDy7j18yTq6Y
lQd17xeAGKfWaReRYz0HfXGlytxcaq1zUcf4eYQ/+/ELiWa+xettnSUGoY1xrFlzZA5vFJ7DFfIE
QmulK4EhB4+KxTKgSCPb2k7Yb2JKzqTFDNOGZMV0HXUFMIkyw2fsDiQFoybdp1KNueWRf69pwU1Y
ofXlkDzM/1p7juahB/TBLhkawpqHQ5I5ae4LlZBFoihReOiAijA6T55SB5co7b2hF1c5AYyIj1Z+
JMtFCjzMLaofuo0luoaIkBYapEMIW4sU2cq67v38YEeCE0UV60vbqZTl0I30qCzS5KwC0EzUGeGK
WzqwPuxGkXGQDNitDMVw0fgImAOr809BFclsoZeKODHaPF8TQFYhP++BGdqlRhgTRmqzqlJyAYZs
ZymR5Jz2Eii822q8Hg3mRjLzBpzTXuG0JMXeMrOfDt9afcy+hb7qbAtyplmn495eDKL7lkX9nR/n
O8UAOAN1Yj9JPm2QuAj00U9FxzQfcnHC/pQYMtaqZQ1FMClRNCvGKfAed2drxU2rlaq7AjfCHO+V
cMenJVOwoMycDJ6mYD9cOGtydKInLR201ZB06cblgA1olkLMAIvNmzHF7q7X2fmtVOTiXk27bQEB
aV49/JM48A+j1PVFXU2WF6RKzb5O3JGM94w2fqkN2kln52cGM9GR4VPAVMtt5SZypL3UymTlQzTH
wrEO8zpAw6ehIyLD0x99SjF8lmMgQQtiv2rP9NsVwNGFaIOtpfUnQd0GOCPGdakpAyR05CuFmSN6
0M9itmqZyPd1H/0w3GQVGd3ejfRtl4UnRvWMSPV2kM5F13cejcZ166DNrdtF1+JdbwEgRJ385ruR
J9PsuU76syoNT9LxMbDJJs7HS90IzlHePYASOS2TamuyabMK08tAddHEv3SK2NOjcQFDOFzmSn+K
huZCRyBeyvYi6O7VgkzYIrVOYjlh4+E00kn2ihQbDW5n769IJAw4dmkX+DwmDyREuSSaad4mTfsJ
pDV1InBeNOlwd8SYcfN5ikzKOi1HiE+2eJaZRu0RQZwCDNSxDh2SPqfJVlI3vjd9uWhRYyuCmkeU
5WstnRZ14XBOZ8836TOzw6EryiHvLCI3Cq+ETYnc52UnJgtVHeJ2nfePSprbuqdVXF2GZbwp+tal
8ZqssHtB+Ilu3Go8waJcYDTQFz61WRKYtG0JFNjp3G1usHSGXbCZomgd4bBYWam7yDSQDmWyVw3/
sh6jH9OYXWtDHy5bdfrpkvXuhNGTm9cPib1PdFHDWZrWKp90odhXqsiwGgjtSgH8y24rvRNFtWiI
n9rbdI4mpXXXSScWKAWRxwXhT5nUxc5Xe/eAdWGkVkQi7TqGO19H5LfjcU55FfXoGmhiBxChzu9s
a7zu0vKnnp6pFCfPw74+UHxC8ZaFFt8dgrE4icbRRqjsoUQZJ+3KDIJdOIUcQg37Grn5dRylD+TK
hn+2xn+rPfA/U1qjzSjj/9y0QhI906P/QhP8+vP/bBiYf9BwIC6G1jP6Zn75r4aB+wf/p4qVmO47
vyXm2NN/dqr+TIgCRopuAUH0rIb5Z59Ko/+AwxhNgUk4wfy7v9MueNulsgXVRE2nJTtra2gWWEfd
ajnqmQzriZM72omF28iBpNBciS5sLaiv7Zr88lf35YMu9Nz2+qs5YQtabwKRBnoQumyYD4/aYiY7
gMTqQk7RgJuWGHYVuvDKcwcIav35SPQ83o6la2BYXBOTNvFKlov9+m0LjmZ0GjsNTtCpHEWgrdKS
+ot6XboI50YUFhV4Xnjzc8t8xQdXJeFmiVwlqVNtndUWHxqC2sMmiTTP1+Jgi5l3cjd+HrBpKyq2
4ZeppZdntuILz2c7Fy1lYSbXbYP7jzVv0Jul0lqpfuoOUVrtQryl6Eq1snVXhZJpxcug1Tlbw6K3
g41lT0RsL/APFtU2jyR1izzWZLrMkoQ42dRwKO1JcGbGGeWDTF4UHB3EqoFikxxYrIeXtozkSR1N
pf2UxUMBvmkK7IvAjPxDSQPmJaVsG3m5qYH4NIWEfrNEXg7y1mPvgC0TxST4ynMw4v6hmIZEd9lO
JoBDQ6Th5biEV21SjO01PtinZmaj0YXUmvbQ3xUL1uY0sFvfWkzqlyDotPQxV8IGC3OvZHF1Mowt
htUBaQbqX9cfM+3ECauhJKYQWjJ1PCPRJiulCGJJc1yqMWdxOGUatpQBxxH4QGCDEZmO8bJqy6J/
qMK4rw5moOT5jdMXY09pozDNjhjcSu3UO7sfEklyiNAHCT8m8kGfrkjw6ydSwlWzoJ5iDQoBi4vR
x/qmryVKdRe4mCph7exj+J+lfd40lZXJS4BTlT1LwkwV0Tvp2xkNi8wwRlJgi9C0pwu7qbQ8gXYX
63Z2DtKmVa98iSz5PojdeJKrsUTsvAT/28snIOEFJRi3ccbxkgtAcISvFoBODmXMkHVFLzcskPVW
EP2AnNHIHqsrmxZPdpGhNzj3Gyi5a6lFHQd/Y6rvq2BkElWdHLN1WYtCWfIcLfLDo9Y1qQHVIVAq
hN7JcmqsONt2CTpbb6BuiBvZzuqXOYJ4WjUllLXNpJZ6cNfWWUH7gn9N5WwyUrYPzoHsEkDYoZuB
7sS9LpYijzFyVrD2sHYXrl0trLwnadjA48PL4prRVu8lYmK1guFExAWFaTvp2DnTCuSG5dT09O+9
ZvblvpeZWZxpVurop2mHYOUEy2eos6OE6USKjzGFfLv0RsqtX1XzH00Hkn4Eb4U4s5SEdFicoD1c
QQMuoUDnmyTqFswYB6yI4kz5Qy1SI9lS5h2DE2mhivWk0OpnpKZmCjEtGnbAzQ11XyrUTOfNPb2A
aV/TimjalSROE0wVoY4TFCLwR4qVwUeZMYtN0mXdhpwgO1g25IpqGylV8uSbFtMfuM+x3IpRWgR4
WmSOLv0I9wOEudCk/lIqBEqrZiWTNagV1evr2My3OC8sdR00OQ1IGGAu7i6lSdyLxC1duS2p0N0k
4LCCg8+L7GzMSrTadTAYTN+VQspofFcU/mBt9WYoadqSoAGd6nHIFWXGBLoU1A+WkwOiUodJibZg
SExl2RpQ3BaqFakkPscABU7nnOtwp5C4Wm04yoTfc5jdEz46zPwLK0UUjUY+DObjPcjhoVCn60hL
u3BtWiVOXhxV1UkygS5jY92b3arLWrNbgjqkYpVoUTtcMyt7NnWhGRq39AEoXi20Jg04fBqDyxL9
KGyHo+ymBtcWTxR4haFd+aE2OWxs0a8V30KAnkI8alSMXeYlXgsO+MEyK6McybehqZACV0UD2aH/
HlSYPCsHYZ7vF/K5w+8a6QFcuU4x+u+DCDGO3f76EP3vrui/NAOMyX/eFR2evj8FT/LlqX67NeIv
/bk1MpHj2BrSw5l+giJwphT9qaUwSMh0bLxbyHU0tHRzyN6/RTzaH/xZNkFED6h8L+at2b9EPAJB
sson37FhAgNvQu36G2KKtxsIdkbszcT8I1ho+mC2MNBrDY9T4p7RwhAZZ5gOu8nh3TB4I5evbsoH
W6K3fjROVLMuxMWLBqDdna/5aBRoMdoA2NLrzOokVKvbru3uW3NYwTiGN2nwEft8wOPLmm1vbCEN
7jfFMeTdbwcc9AwAXUC7tUG1d87a5G9cu1cWvzmKwLHDNSEc5+kie3k7SpwEWT8i9Zy/YYgAVCk2
Boe/L/aT8yP4az/JzRMI15H7YjUkDhMiz9EouOBTdlEznXMwvGkmlWbBOjGiU473N0Mcv7RDWn9x
aW93zfOgwoXjw/VxNkdBO9/gV9qucQqCppeK9Ax2PBS0UBzb5aisTEWMp4VKAPDnt/Ltpnkej+Os
wUg6CCFHzC/D6/HsEcSIY1UNlkH7wSaWiQbPSKE6SJovRno3NWbpKsohh0QuZHLH6lV/rAuBUJa2
nxkO+3EyEk+Ubfo3RhGmxljIwnXtOMWvS/rYipy28cIqpP0Nx9NXmIwVbvDPb9y7V4uUW9wJhBLw
sEwYcG9vXGy4XTCFLhX6GaFI9TvZuB1lEodFf10qhfgpmybbfj7oB0+LA84v3Tu2CfP4iKOSvINr
bfZkCSNfWQZbfLodyjqvSveLiXj8uDgA/rIPaEgZOVIdz34yUKy2BxnsxX1A/aNwdMC6fvbFKEfT
ncnHCsVcV1kB8X9oR28yRUU1cEH3UNYsk20SEC4i6D3dZ/5vZqs681Agnjgl2xxG0fMfrYUmmZnl
MJTY3trxBNKEyfNy7T3opGJXJWH6xaP64MoMCLgW85DXyjp+kSvZG5DvNDCXlgXqFhZSDqInZOPZ
pZ0C3JXwyPyLu3n0zLhEYWlMDJR7Ak36rCx8/TLruRVLjjEJ1XJL2YHnvk4qU/72hQluoE3hgVM2
6cFHjyzUgkpivmMQEEW7QM2MHVvYeBX6FSXWHnH153P+o4uaFybLZo3CCXT03AxnXu4zdKm87kCk
7JJWrhsof+OqnHkQ1YXxqM2B2q9vHWChaCwBzntDUkBqyUERFrUYvaLJJMyoRFv99lXxBWMq8rxm
e/rRVdmG0k68zABr/Yx6qmMAk9bK4fc+x0wIHhHbC/4z7wOco1HcsUg7c7QQPOECx5dMgljSymL9
+bUcrUrzKDauKcwPJhpn2z4apcHlHsGoTj2nDimo8ssVrr6YU5juf3FBHw2FkQzHl4H/iwrX28fU
CC3AVGun3jCllkdy53AtNResjxjjp9+/Ku7cLJtl8cDB8naodqJgXgJ48YjhuClbfzjpItEuyrFv
f3su0OScoX58TZh7x7s0X4Xh0gZhxpcxoFHYWS14iqiw/8YFsaqDh5kdMlzW2wsK9cLuG4r+nhUr
8jAp6qSdibYC1K5SIf4iVO/9W8sOd/7M86FHpH5sxukBfzvwjzNPpU224O3qDmoROH9aGZB5Bz+K
D/a3H4ziWL98gCy0SCWO3lpgA/jAeUU52Jb1iobDI8Z4+4vp/eEgvEjsn5npUOLe3reoIznI1xhE
afN0xcHPOA/Q0R5+e7oBb/1rlKOnI8ogifKszrzI78OtU6YA65uK5AvR29e/OxTmE7IOHcqUzLjj
MEazV4ax6vTEM8H7I5xwTcIChBnfp077lUXw/QtLVZoFDtiqxXFrRlq+XlfdZOYaGoC5HTM2ThLb
zk8byplPnCKML9aG988Jgur8bcIvyqbluCbb+0KhzchQOHeSlVmP+PoFcP3Pb9777zpmJ511GyU8
Z7hjr1Me231K2htd+qAMuoMAFfZAN9ZpTjoamWjshJI6X8zA92Ny/LA4K5IJTQLiscsJIHkm+iJA
DKnRivShFZDRZJrLVFLwNHQKR59f4wwvfX30YUXHnUQIn2WT9cdJ5MhWNacfaCGkOC9oXV96tl66
lJHdEul+447OHU5IN5kh8G09V+/kuBrjUn2k8isfiG3pLGhRLTr0MheEMFguyEWjhVqAaiMZ6MF2
UtTrwpkErAmc4g+f//jv5xwuiV9Wm3kqwHZ5O+fqWAY0wfgeARooc1I9KAlyHpj8ZwWD71emzY9G
w5Lj4r1gveOevR1N1ikId5IMvD62m3GdJaa4rZH017SSXfOffbD/uOJ9MBU01VABj82Oabazb0cT
fhRHbcYH0NDx+g1GiNo679Ik4ACH5n5BDOJXS/n8T746B8+TAeMTKcqsFvgqbf3tkMCWyI5LiEmS
Ljq71voxTmrmJWq4jCpg54bRf7E+fXSNvL50R9ix4Iw7GrBVDdQAFd9D1BTKog30e7ocB1gIwDpT
5EW/PVu4mRSJyGuHEaTPy8qrE7eedrqt1EbmBRxTooXSyPJGGatkFxuR/kWA5wdzhSg0DDS8P3Nv
7GgspyRyY5xVoKYjhxUyDeUk63C2pBkF8s8v64OnNpsLuXu4s9mtHy28tM0Dy6FLgKqiLJdVldi3
gl4ISl6HHAuwqCuMkcEXH7H3T46APnxps01ptu0ffSoJAGrpeIOV7i0pD5Tm/ZWp9trOjaDKzF3M
9e9epOPOmwuu1KXPebwwKkJBEeWwR2v7od840JdBG0Z1e5qGvbqPyQe9UAS6ns9Hff8UZ5iUwORn
WvziOA1XGqNR2EhK6T9N6Waq5sC2BCkzet6vJqfz7t1j/cJwCHgeOxjWwqPJSY5L2qG682KRI0yd
RiO7qNwaMRMxMfldipb9OpHI7BbR2LbFF9+693MIhz3zFQ/3rwLR0WKTRmyHohLxvl3XzaGY7QKk
e4Xg0KY+PlPMNL7xTYi+Xwz77kM+46yJd+L9xwvHyvP2ohNyJsYcuSm9hMzdDYRUnIKGdL547z8a
hTXU0DnwCdU+XtambhKjWkUc0EmQXdoJUkE3cNovZui7uULNixdhvoP0i/mYvr2WphnqToN7ihdq
DFfzjowUuYbHBQXn7wxFOeVXS5o86/nlfLWQgZium8xEpiyy3toK8pOWhjoiayKXavP5G/DBvZsd
rnyF8LwjF5h//9VQmRY56M6Q5Q0lQX0ZONIchxDc+t+fCcwC6kNMf8pdx/uQXsg2zvKJk5HsEQ2B
QE2/WQ76/+Xn1/Nuos9PidoJBz1WZbZZb68ngBRMVxw0gluJqFxIx+8UTPNuDR1aU3ZDoQi5bsRY
/p3rY92zAKEiYLCOFulEj83YyhEMEAVW7UH6xE8myp/obw3jcEzndOkyEY8uj8zoGjJB5nECgXNu
l8gZPYV62BfT4lft581Wgfuoqxovk018s/3uemD/AtXieaEJDJyRxLnghsBOULhmuitUnRggqjd5
jzQPstDGdnPxxUvw0cx89RPYR2uHmw7Sbi2NE2GrWJ3ntFZ+3xqTefX5hPlqmKN12ZLRMNKFxRKg
D8Mhc51bnRCoL2pSHw8yLx+Q9+ft/9vHJrqOjr4/77XIJarXjhrAn84UV/3isX00++dIAdTnTH8K
K2/HwcDbJW0lMnKdK2vRG4N2NRO2KUux4zMWhV35p0QXfnXK+PDykOywKLLbo9j8dtixNQtXLRiW
qFXgmOEUT/dpgAb780f10QqMXZmTEVV6KP3i7TCQ6hVKluzvfMRDi7IYjfVoN9RZjF4HYvX5YO+v
aRZk8SLPxXNO1vrbweB+Gh2cRGoFZd8Q8BiWhJbjYvz9N5px2ERyip+RSu+O8HoJYLxgwdJJAI7R
lhvBBrRd9MV+7v294+huwRphTURbdXySsovBKIVBBJ8uR5IhJywGXUhGpaMV2Rdr1DyZ3y4dbKkE
s4/mIWVE4+jOpePQKRZnSS+E17KOC6XalATinYcWrBMy7eUXBapjAAe5GBzfUaZp7ODmGt/R2hub
pTkKpUURDYIzPsf2YBZPKaehmrOVWzeXoVmq97ndkAmelHYq7ux4bO0dewbcyZ9Pm3f3eTbpU48h
98Nkt3W8atW5iMOy6AacVZWyjmw126hUMy5DnYCAz4dimhzdaRABZNbSDiaRghb38aaZXCAyDPzI
9tIiV1gpx1zpXKwkhiEfcr1U4xRmbl8BEJwM/L1opG1nms7rLnSajcGnAyo9ddibCl9N9BSPss6X
EZG6hIBNhXmWctK6Mmkqmnsw5FDb6rLXhtVY2zgz4qQBrlVlZGtWtW5BQayHKrjFX2T/ao9EPeTR
bmK7p68EnjkcfViF4b4uMitXeTTuINr+LCqo913h1DeaGIMhMNO7TE1dPN6hMST4PZOI9FwXWAAZ
trysiIIhBUbY8QWmUNwykWaX+rMvxswevRHVUn45huCBALMHipbKBbjPjBIcUWkSQiq8ZsKXG82K
6wUMbl0/yCj2AfNPliSd9v+xdybbcRvpun2XmsMLgR5TJLIjmez7SSySltD3XQBPfzZknzoS5Sut
uuOaeGBLziSYCUT88X17NyYZootizNCnbX2/RcgUpLZdAkn00mWgUWKD0D9zbS+XmxQ5p/owvYj+
cbDEzUSGqoSaxSikm1QCRn8p0idTmbFFdTOZpXPrjpXvUxnGDXRdDZPv7hqYid2xX01Mm37GNLF1
amvW+dEtqujhVPlps8fO4fiX2ZLP/mbqRlVfyKxp5qtpaXPtQYsKozuXwBTGe4LyJvWJROhnY7R6
lKkXL+WXxpDzl7QaNCrpwwSCQDpg1M+4weX6ybGytD1iPZsGNAaVbLcdDXrnGegTYCxug4AG3UhG
f1osqry10kQJgwAdxeZzc1IUnEKmgXHypKH7pqPLTbkKRprU8wcUUo7zA1PIOH3l25bJUDZ2Ke+k
JO99Juzac3ddZijjpVAiSUHvl63zptqYVnAw1klBOWzujSbaZmXn4dGNW6XfRnGP8NfSKCxdlZmB
TKBAaOieNVPpf20hvnzBSU7ZSHedIjqAs4hzFoQ1tsgpQ56wE3WtXfkmw7+1nJuoexOzlQCyaJE4
MubRbr80idRfTDPu3CB3eG94NGtYFkuTlM0OoPl0odPsoyll4I9+arWx6QO3TQayUnJy+40oWLwE
os2SZ6M18iIQ5D5XWYQcmnBgyjhQW4iqaJtbqCS2kIBdM4x1ZX4g+iKgZKMkgRTB+Rice1+loBTt
Kr3q+lR86EaXJWE1zou5nzIN36csvfZI7HDqEAO6utrEVldZm4wIlRNiu2jsXVnrMJEIxqUhcFWX
AB8bcWSL6HWmnZyy/sVNC9M6RbO3Uj4Xx6GcwGfWwyahzdUWKa+4rye0j2FlVf505tY2e642zgjC
e3LW5501ldHHVLFN2RqFgSQXB0uPcTuFyJewGB42baRN7HjJ3LU7JsDNXVdW+nxy8Ub3m2aK4VSg
Re5JI7YjVavLutIxbBIHxnqZF16sU5EeC3mKa8wBm0j2XneWNgMmmShJzfsFiFb8tCQOzjJYXghj
iqTkaD3thfXAjT9+qn0lb7l3G9laPHbSB8oRJbcbaCjLYeKe+bXVrf7FHotWnTM0SF8YcSbF+QxQ
OQtk1zgqZA0utVAHn/CFEpB4iEnMOwFHWD2ZWXK/2p4pOh74ScnKeR2rMdFvYLyK7qnAwH2rt1p/
JRbB8GjSkFWfcx8qr0YgDTnFqdqvDpAEMywormju6h7j16YqNO/rOEu/Os49TIG9nw4G8oyYLqEW
63a0ryGEaHtCQdEXcxKC6oQHfupY+A3sB6rAoHFjVozeTiRNml5Q4/PFmTXp9hMEvM4JNFJ9z7Sd
m9lbVedaw5ddecnZHOkAOue5WC7qIS7LsLOrTCMiG5nVhqQ01RRyujGFzanqzGtsnbEIs6YrxlXr
YnnbAuXM8C45z2+QYlQuSK4hHs0t9xJ3CqRbUP3ttHS5gVLRTq8tYN5XD6dp9kDaKRPneYfd+jBb
Mbf8JrJN1JSAuY2NGGjO77mXjMau8LoaAvcMfEuEkZbM9gacYxE950Jl7/XYGE9OXnlyZwnQ0ZvU
zAX3hoRnQLtVwzQ2zGPMqLmVGirN+zwzW/+JWlYS7V0M3ty7K7Yi4FFM49ZcxW0Ib6SVngvpmw3W
nxZDlE7cNw1drLpx2FKYkmFJAbG8imjr508OQmJjn/m5t1y4EYmxh7ivmfFOdc1TcrX9EXTknNDj
g5jircGERLe6H7Gh79uZT/mLhs3V2WApH84IzarpaC388rbga4lyksjJZOD7GCYOZaGW6mvLcf/M
nmks3qbYdb80ILDaD5VNguzTSJZgm2hVJgKSxg2LBKp+dL91tfJXBpnr/g13KwK0VWFGCo8MG74N
XdiUJOigel0FRpS38slonCahrD7ogg+758whXUmv3a8H/eNthrohvitQClhHUdGhWhBtD1ax9Sha
FfcQfyskIR1cCT4lS5pUpzaepuysQ0mSH6KIRtRmXDyLihWAhKZ9KkHcAo/xUcb4Y5Atphhfe59j
/Te7j7roNhlBBnyY5Ej5CiUyti+bIvK+WJUEXjfpfo/UldwG9KtUzMtxdkYt2VJAtK29hEqTERlw
PK7wpqxU0jyyMgJ1RFENEcBBObmw7q1s1sVVWzBLfHKGrIvuFFd62M8jYj9M3ksjdpwvxuM+jWaT
Vp055E8T3Lj5dh6xApKdJeb+znFrjxstm62BqpvRgL3VvGWitDW4BFtn1zyzO2ylzzURWrxEAmEH
aXxvOU/1ZfIO6EIYnivhQ/mlvIlenpuEPh7aeaSjLLxE1Ffd3FJbnOqJ3/mms3q+mEGsD6X2WhSZ
Nu1F3GBM0nRe4cLCR+LST+JnPJG3LakV9qpwgmaEWL1b4/RlAOzIUNdRp2XG4+iY+IHaoXIvRtN2
+o/ah5NwaUVzxbTFzSzR3cUGAZKg6CYI3j36ZXGNQCP19npv+W9ar+vdoysnmomWU/sGDaZBG+wt
jycmopqWorTYZNKZASf0U+zpb3U0T3BFqgiajJiL+eHbYvq/+dt/gR/9bl/xE0rvBKXth+Tt+sf/
St5afzDI4tiGWeYapSUI+r/JW00Yf7BVXfc55GiJEH3HzyNdi8GQqa/D8uEbrOzfyVvIemQi6HYQ
pCJxx0HUfxK8Jbv24/6HDyTvjGYUqtR14vE5JeUJrY/4Fu7wQOv2oUrTDt4V5YP+2Zx4Z7RZNQRU
oHB8FFWJrwQ+5yxqmnPfp2S3tx2sabccsxnuqfgmyIKX049fY6BI3bk7yXHrF249wCA0su5opINZ
7qLGIeZreVEdB2LRY7mr7bwcHt0MdBnF6WWC5re0laBSiqntuXGTCqCLnJNyuvMaYWd/etNagglM
5cY4xcui6P6kz51cFSZg75BKx5T8qTqDDVHrtK1/TGdrsq7iBATXEmei3Ax6ark3SbyoOFDlQkeq
s2Mh73UX+tB+qAYVJrN230/+Bwu10+hi3TPbDNeQdkGFkSwPglaqMojfwFuggxdGTDSqr7uTV/ne
o663r4Nfg6JQljR1gm+0+hfdfbCS+IkDUf+Mo5Ku3NYAdbik6eIV+4EY9LxZanMUQMxdaDsx8axH
fFbU0aWpKRqePO2i88nPmjPXS+LuEUYh0FM2Xt1mSdQ4PSKVXhAj8RO05TFTlXlVIde4GJhQdjvW
HeqYVxplf9w4xbEznJwmf9OK+65jtbKJ47EknjCsuByoRjibAbaIWxPvuA81igZRuhFVrN5TTyVq
V0mp9L2aLTO65jEoEThHfvdudEJemhKN1g2nQnHEcWJLT7vIZuPFaIb5jbZTezMhswjSPD5NkhV2
l0EtoMHeOLe+Nj4sZW8c50SYX/JOxMs+jSFGpUGtHMw1pSLy+gEZykaMEXdZuretWQ2nOlUpGLne
H58TeJXsc+eu2BNnbPPXNFHNvCeWR8kr7dva2s791MjbuEi9K9UjFuC2P0aZ+yWhoyK+IMlz1F02
E245wizz28tcMds32FGxEKGbJLK+6Pfm4prAPyr2AJl5wDec1kvgGmmmH2sUdcbH6qlnIaux+k23
+sCT7QnA9uK+uPqsJ9eAy+TwJeF23WOeQLS5BGM7VuW47zz8ZhVGtMazqP/kZnQaFkO67U5v+VJu
Z9pM6TZjjVG9+3IaoqNNlce9q1XfJg9m1HX6FHBAjvAz8JZqBSgZTd9dY21I8svey116YrGu5+KA
y4JzUCJ6tgmSZBD+KDamm6JGIZEPINk4OtVUnWep44ErGdu9MXXlpdf4xabpzBMK8KUMsiGd73qq
cK8UpaNzmQpjF7n2+ArohRWn72bvBNVVkDSZR3JCH+qNWNYnNjvl3ZLF5UHLsmKfshEjlsq2ExRt
htd+k2o1vb9JLefG6OUqcEF93XuuUbkBMyg+vtkwPHLg155zj0sPKMucsxLMVij96WuaWtGlquV9
3grvtlp5YHruct0rkpu8Z9/hNzrxfWhB614VtTLvcV26RbBGm/Y6d8KzybNxVQ0yBU+mjfMuEsp5
0O12uaFK3J3lAG4u2rkdNwx/HGx/nrbvMaGpDcfD45NVWDV1nAaBfJD43Ex3TBz0fWNMSdB3pneu
e8MQY8qYyz2F5PFABbB6McqalZuRWKz0rBoGogcyyUoMLahN6YWin6dNX+sFCIVOOxp5op2GsbsW
fcz1GjoKTeUE+KZZ8F7KzHEC1TKBYOSo7l27HkI/7YdzBR0FB1VGpVAU+sYZ59OsNPVuj9p0gOXU
3vadSg6annhQZgSU79FQO8PKJKg7TZxbCegPfF/o9+YM/B39ylDqDshGNchjUjR32CTkji0iyh60
nPuFqWwQ5UN6mVBAu0i1tr1lopEcx8SZX4pWh1XCughffVy/G7bf7pAmDs+R5w43ZEhww0WVGYgG
BoULlsLIrPhcL1MD5hsqEqlB1XTS/C1aoP4Egj+8fuTFKVoK/ohnLIHNWUWo1MB+p6buYaFT2MJZ
9A+x4UxgnlzjpGLNAl5iOOeWN9bHsQVp1EuCykbbhQv2nvWRZW+rdigPFryMsLEBEA0O3AY12vIU
VbHcm5ptHFQN22tm4bwVndkcnRrbQmcUw8Ff+neXX+GWhatx20zjrijy+CKL0vIgnNk8txbpveQ6
FTY4Ogy4AFsnnAxIUOE+8+lrANbp/bomfjGSRAHA8Jpo3yd2eWRzaF6LmNKCFklPP5LCGgQN+Kl8
hE11U2kpT0RNN241AgQQPuJm5+h0TvHt5Tejq9+Nre0ezCJ12EaSOodNYe7YH5FJz0zvbGKg9uTP
rh2mBirQyFYf7Kq4tSRmy7JZ62UqN46vmU4A2W3cYDky7/TM0QnCqrnln/pw2/PN3VKnbyGkwSJo
MQ9vCV6CKahq7dRz7Mw4VF9M0lBVfxmL9SnOURuwNC3FZ7wrF9O9aSKnuTAylX6dlsjsLphPpYmN
mE8zh0SMgVsNrP6BpE21YNK1n2KEzUDFHI/HTvQ8eFErouuknYaxRhyDWEfbxhEUxtwN6FJCEYb9
ywYtB86FXNlFPwWkBcGLvv7Cma3dcehsdLo6ToMjh81IBGi4RG7VFV9I3jvyzXAG/ErQGuz+tQcQ
emyYr/HhLf2dyqueIk3/mjcFPG5/Sg9pZyfXXgdGhKFRfp+tQlQwUYupA84znWzrj+g/ynJKi83g
FdUtGwI7LDMpTqnv9Nu2tWskbyiOdnbfLYdsoU0ymQjqJrdmqutmeWCNHQKT3jNbEDvDeNTgtVyg
PCoey0Exh8trt/qYgM9AOKmQNxC7rUJZli4swfyBMRhFZUtzz0wYKRzSZukJ3W/6VjeF+aAN9aRt
+94emOwB3M+nJUOpVS9A1z1/fuqAuB2KKit2alrsL+k8WxvHSLR9tLhvk6xZxUWuuPHG3D/zCqe/
dYGoZwH/Qz42KS3fo4+vXQsISUE6rAzGgJlzV3eeF9ppShnZnjXvw1DgWPx+ch8gdT1jy+nvStY1
EQmD1L3pjNHcNetNSycIMwXkmPNd3k92f15XXeuHKmqNuwmKJ3tCLUdWuGCuPA0kSl6V8u9EEXvX
NavfnRNDwBBznF43qcbMWoEUq0MMSbC/zHJIQ6d1ilc1WsUpSR3jwFFAfTLBcG1cu0n2eezmhyoe
DYN5pzfce4mjLijOct6jLWAVBZXfowenMSzsxuGBsbxjEYVaMQqYYXiZn3t3TjauHP2aSWCF9HMx
KoV/MhH2fOhJoDPpyX3zxlk8/Xmggb8wpawJzQzR6DxNXmN9LIXePfBkHMtNT4CcCzhkl3EZcw+H
7npMnVTcx7NnnGwq949FJSFPtjMqwGio1MMI9uLgqmJ9lAOx25azZpzmKO9OsaP0UyEKeZbxv/A3
llbrF0uxOPflKuq1ZjMBj9tllhWKhXUMJ0/xAwjo6GRxkLzsFvq3d6OYjH1vtzYW8EUpb8NaQ3av
EHpQqGYGgFi8taV3yztlcCyrIK2Yv64e70QY717T9Papbbp2vpqlrqKnJmM/dpXCt/RwjjreogLO
+abhXuASr0+aVjF1J0xiYv2MMOdwR2MHY/lBXmUpRJmi4Xk+tEqzT2LUaZlHhUm4lrGwYgYYTW65
c0c/84LR8ODlefaYbx0J84XzE/L5XSIPrSiOntnwQGZfwMyheeLnqrfRNHa8bb5RscYDMGC9Vh8L
c2outEmbz6fBfoeJo07zYvs3XcPMrMi6OCgKX7Ct5yzHGWxSJ66lwKMRueqFFoF2Qydqz9NqeqwP
fZxAKoINe7Tt4oU5x81gjA2oAx767jyiwWKFXvOtDhXWt71mk5hhtIV7ykhMAIOe2lj9ZLz0qEsf
BCblM0yRcp+4jXPiZgqcT7PxMWmmnrx1DqUeJUfzTa8tt7+c9Ep9qA7qAsoXbY7ZKikycBSJsy4U
udOml6zinVdOQfXlbGIQo22sNO+bK4GnPH8qklmhIbBWS4bSvfxQCGdcGQ+Sd1bWrnFoxsl9BQhb
lFt8sz4TyiIZGAeh3IvDmbrfkbQM10NLKrawSwHkaKtP88jBXcZwkIWdAwmCBHBtbj23SkAPRTEf
YRdl+3AcOA+1zgxlT90VwqxGvVmRJY1tPAzyI3Fa/AiqqSYIQCaPnsCrsc5fDCXq4DcXqJF2krEH
5FlzRy6dR5+RmdUAOodGGcW/hYEjbEKh0xyv8P65oaVqBqK2OUTuTS4lSdp06uroRti5K0/W2AK1
70YZMwhcksneavxQX0YHj/Slx9bP2XjM7+EcjUsnD1maexY0HE5WQg2Z8UXMCN0JCFe4PAeWJq8O
C14GTmCGeTho6fBoY/g7Qx3jb815gMaW+voVhIRkR2DYOhgybT/0pY9fB0h7gUvt5ImB4rKtF1Hu
JUDofVqCE2Vx7qFjM4i0BHGh8vd5lBH0ItPMD5aeG+eeKv1tozvPecsxwSbW3eIsbjvtLJqAldpZ
sQSMpt0wLflrOOeq99EoAKfkLAs+imR0oJoZub8t5iIHIFnl7UGz2/7POV8qvI22fK+ZoHAPtGvw
xJm+EHMQdQlH1dObeVP2Sww/zmITmOpmvaf9Me8c5iAaNlXQjwZHKTe07uT5LKJx72q+cT3r5bKd
qkXs3Kh/dKt53rm5I7Y6wKpzgGh885bSuPAwFJ+iDJ1AwBDWe/YTfHmLoeNCrzQYZ1ho4A+SmC8y
z/hTq/v2PGZGA9zbEEjvGo+DpNllWCh42gQDBxqMVGG2boi6sX/nC7+zC4eLsiDz5UjyxpxhFxUo
ms4nopgh2+vs6NLL77cys/yLHu55KG1p31XkZh76KMoQOHFBQpx6jE5lMyOMNcRxnps0zDk9Po8n
1G3kL7NDT9mD45i+3tZj0p/03PPkQcqmfkmTb8NebSwH/0rv8rI/Q4BHCl8zbMbdmm3C9KibtViY
iRbWfODmld//lSD+78TxX9R3fj1xHNqEHlT3w9hx/Tt/jR0d8w/yKYx0INYCxNN9ojl/Ff5t5w+c
CQZNF5Meq0Xz5bvCv/4Hqbg1CYKLxcXpwRjz34V//Q8SvrYBUUhQmIEi8J/MHX/KxtG6IipM0oS+
q0948lPeZGGdXWaZqzZl5gowkK56cJqUg591JbpZ+mnYdRwUooWmNxz01ZK+Tfrkfm2aeD5+d+X+
oTb1OVXMW2ECu/5UawrdWhFQ38c3S7DysIKTeYNsujvYBqYbV0uGA91KNwKKC/ecgYX8aOC//CZ+
8jnmQ7qSbKBLXcKi7kvY8seXZoIJpAZ6eOhr8aPX4wWTpfqSKm+HgtL8zYt9TmOtUU5+VHS8kDuY
RX96sXpuHZsWfx3mmjXDARnegBxm+19fzH9+EfbSDj8Wz8xPL8L0sI1yW6tDo0gE3M50DBmQmXe/
fhWDD+IP+SiLfChqN5v4JlFi73NcyYl9gy3/gKPBv4rqO+iSCKZvYmu3RI8NmQE5GesZ58oZZ+hg
H1L4py73vKzitJ5xVi3mcDBFuHAC7g3+OZcFJPq4EaqGdvdOb+qsX66kZoW/fuOrrvnzG2d2T7oJ
pIagj7D+9++ywnSJWi3qnSEkXwUTdiAKMe8y1uNP0gOsupMGRE/MvfqbKZflhC7Cv48tmZkcJFWM
oEkAp6HQ2kWF88zkYlMXvnpKzJGpo5WW3rPF+OEGOstqVpYUOcKx0xHFT7N50zNRvI/bOAnY9C7V
piVCII+x6HCHCH5JR/oKucGDlSJVULWa4QbjAFzo6Hety+63tQZ7g3ZeeyxT87FVERQqoObYllmq
udAcU5vNsll3qERmx+7Vf/oB5j2wNCHop9O8Ed/uKd9fO7uuNATiQ1iUXXbSdCCRbeK7v3mVn76T
Li1haqFr0QdS1efvZJ8oiIq96MNJ75vQ7yHbLLpkBbxiionJl5tffyR+/igTx1yZLKvizsW/+OMn
wiGugIqu7UOCZTEZgtIMJqexQpasetDwgQ3F3Pwu7v8PP+S3sJsDC48uhf0pbcrSaCUDMAl3s+Ga
ExMe9XHXB5PpX5cziZRf/4g/3RTWxxCHRZZYs4W0GX78EWF0iZHp6xC6cTpsinYS4eAzCfz1q4if
XgaKyiq84x5O358i7I8vY05KcYBi+GE31GkC73wpki0MWWDWTZV494zzLrShha2+RAZl3Llxi12Z
WOBAqV+59wQu7avGz413Qxvl27d399+lCksVbmK/ghOtS5W38pPIfv1Lf61VNOsPwvi4HsET8flY
pU3/u1jRBKonQHauxxcR6gx1+n+vVrBAwbBgNsv934dH4/Cf/l6sCOsPHj78a8oSAGTWu+z/N5yI
M1EwstACEE3RpuXj++nTS3UEF++QvCbEQIMcSUIwKO7R312Tf1iE/Jh5/ftFiKF6xKRXBsK6SPnu
3mYVhRsxp3idvCw+lHPvo0rStDO9npzffE1+/Jb8/Uo+hxngMUBDfsYFRTYtfn/2X8SM8mD1/Iy3
PQWj7HdPOt7w/yWY15dhv0JdiUwxTd2fym8DDLKEtN7zpDdCx7NRDPfKzsn9/Pq6/Xh8/ffL0AgA
62TbpLk+/3ISL/FwXD2X+iy2jVsT4VlEuou8dKWwG5iWTQCN7tR4Z3Rgf8cL+nHp+Nerr0UcOD7r
B5Gz+B9+axmfwqG19Gfm5TI0RQECU9NnM7RIuAZOVmB0IU57OWtJ85vu5D/93BBvoJnSlYHB9emp
USWUcFqxPDdG1KcPCo+Q3FAzZOfPZk7TD71ZWkboKOnmu8o2eneLBZxh0a+v/s+fWopVsL+gXVA6
ZO/w48/vgHzPl9p4HtLY2rKavW9qEOWc4v2uHfHzC6122xUPAkKGJ9enXzMk7ZiJivkMma/ZycFu
tiM1EPLPAHd//SOx/v78ySUE7/GvKXS5DsvYT8/G0tFALjfx5TKblMxnzuv7kGNuvixeVRd3HBkQ
+iKySdGRmKs8c/0IxYHuFMR6OzTIZpA6o0Eqi9CNCst1bipxuCAsah3zrZh6NveRwNq2WcoGOaoD
ArTajt9mtMRRsZQabeLZVJIiuNFmU+ouKMR10tsuBcDsSXbiA/erpbbpCHQpsDhkMcgHZxGmBfoJ
qKIaWrx7DcICmWZTLCfPXoaLZFlmtSvszEt2JNrrNxinhFU7jRPXG48tyBPnDAtJeFPp1cGAjY7I
4ttsPRPmyG7eGYBDtxOMwYXGO591ClZ3zkhcbj1ZXKcEs5T9pvg2+tfzovqTRU9qb3NS9PjuLKO9
n0dCZIFTtxqnVhmAckpQUXdEIR3rm0VzKrVpvp1k2EuVEGCLLJfVqpzVdrTVPN67JCLN86V0EJoU
WTK+xloZ/0kF1PYC2SYGBy4riE2+caKtR+/4R+TtMtoaS9xvxzRKtR6hXAGRlAu717U0bs6a3jA5
0AGusx7vUGtHDVENTseYRUhVdkwvOHZvluxa/n0yVEB+9DkpMmXPvBXkaN1yjGTVU9lpl8zfONh8
qWsKuOaNsVi1VxwYShXdbaq3YkC5R9BUOncE06te7f22aedNbw5Zn5wXxJ0bfSesdDRYTWcoCWxv
DEwiG5wAF7O79N59kbP2jsGUsTIVnPW6Cb/8jSZgiQFDEMzDMPU5RuSyrRhHc7A4t3EHOoM54S9L
Hsfa8ZiODWz4+/tczUsGO1Mv2q9La5LVTFnCNf5mJEhQS+JpUTnM17bBSYa+yczabNM9Mhl7KgK7
0KGqPoA2TrED2ZKitw2ytzbr0DJ5KQxnSVQ3xxU5lm2GvtGLS4Q6mX4+jtLR9x11oK/TXGFusc3W
O2HJjupjJQrvyUTGXG96y8m/pDlSxK+ABQbrsmPEh2WjkcyXjGjUrggyJHLPkS5b6NmLDeRmXqkb
e7dVxXItK3u8IeJhg3GvI21Zz9+gc1Z96u7HFj4MqQhrEVwMY1LVU2xwSLKPF2hPFz3RXOcAEbQd
MV6tm3+mkYLIahk3z07G+UdQLF2ZbMHpCrBqRAmNvTYpt36P4kz1DBRNtYRkOgV/1KL9wZkD25fo
mZjr2O56H53awzz1o3kvllHKq6QHkbXzZlO3n9M5s8174vF6/KdfAMf96JLGxFGRF7MQXUC11aie
mkr4Whoovu7+KdUbJ3MC2ad+fxoJdebmZtT7STIo7NoxfciWpAWXBqPWne5nsyITHlRVhCNI08G6
XWiAivhdxkTBS5E61zPglXLLmeZAgH0a85vOdggLiETnrjPaBqNDoY2Wvk3SzkExMdTGBeJeNCe1
aPMbwYT7ekBBwYi87SIfoWKdUMNlGBmTxE/E16Hhgu5oj8QepdbRyjeMDYnArmCJLiimMT4V3Fk6
hM7oa/Zwl3nCJgVnlXtDOfImYsb/2JHr0TeqXDefJHKlziVyVlNGRC83AD4/3ktyKA+VtjRlaEWF
FYV+tbTTboSO5+wMqO5OQKM8odJB9pgTfDd56ebJRB8Tp+paWLFtIurSMrQLHQDqTVJGIye7sFWv
JtPi1o4P1n6kyRm9Ukpoa5xJmnzRjbT6GAiVsvKZqpSzGCP9EhM6Fpu4S7pXR9P1U93YOeqEPkGC
MQy9Tr0Cx8YLs9Ki5aQ5dYF1mJ1mBzge/FfbLxNQvgj2zpeZOcKGmEf31E1d/DJ7dvFOYrTGLtCW
zXtfVJraOMlUofsuq2QfO8Z0WSqxFMdMs/Rhh7/CG8PUXJJ32y3sGyIoCM60wXyDyayczegRtNmM
PflkkeXdK5oz62HQtemDO1Sabjlh972Qx5xINqnbYtauR4/TyllfhoASgftVRcpDe8DLDJyS0DAM
a50T902S+6VGJwV08wJ9QfEiyDGD2mlshh/2kmeBN0mBJ12swb8CYHa/z/lygOh1ib7wTaSswqmF
wcSbYUQjAjNC3sDB3HS+sCCdr2fbMr4OSdZfdNo43WEPYajt8GDFS4LZOj/x1ZGXVboYTQhMQS6b
0l9Uyo2WXWHoAe8agoWnpB9URN0+TI6aMno8KiE0vGTRx5y6ZMF6PzY5ZJs17oWw59e44QwuOe+k
S3h/mer3drI7egNi5PfSU+F7I0TeiBCoOHYQcy7tMTCQpXBGoBOXD6OlnuSeP91CMPe6MdtmRTVc
xKSuHMIYXZnuGk1mz3xlSrFHeULqEKpMQdmDg2wwdEZtI2Baz1G/rYv+u3/9Fz3375aIP4V7LxO4
um/RwH7/O+3A+nf+3r56xh8MppjcMBTXkd6vEdu/Zu2Mjf9Y56BM2XX9k6lYEPGlqbeKjdctH6L4
/9u+6hi3XXv1FIMH1YkA/yfb109LZ3ZFPMuJ9/qMRtjyfZ4vuXiHfStvul1b8pXpGtu+cy3Q7KZE
EfrdhfmHTey63P9uz7e+FGACizIuOESGSuzjv9/EVo5Z22lCamtySbsU/U1aZ/vYM+6tVp737u8o
hT+/HJd8PUFwrDUOzWX64eWymhvllNjtzhnMe0t6W1a6OWXGVe8756clzaO/vgT/T97Qz9eSV+Q3
zKkJgQSgHD++4th2dktTu93Flg3WpWu2amy2Mmfg+esr+Y3l8OOlpAAMEZG1AUQX+to/vhKjzpZp
7tzumkh2TFkzzDaiNyPSp9F8Vok4O7fdrr+3QU2RChqPODrv+D+9khZ8LmZnX1ZOx8x7Yu06O+0V
lpV66xjyCJ08u2Xx0Jz/+h1/ahCvv3t2+kxo+HWwb9K/Bc2/m2CwZjQEKMocIyXE86q5mHEnuJE/
XxQUMsZYH8ORiHxQrBJWsrzT9jdvYN0D/nDJ1jfArIcvGzVtXB8/XjK8iINR5V62S0WbZptSVdl5
xVH9zld9mLgaR9F+dPRZqgF2IwfgXhjSP1OR/Ubx6LyKFGs4ffkwKopNv35rnzbr66UBHUZnkK2H
y9f60zaZME4a84QtmO5n9rAFdVlFQWTa3bEfSnKXVY08zqxbykyGPXEyW1vm9a/fAtWBT5eHG5FJ
Y4BfFNM2vjSfLg9Z7MpKEjykBVFhLGez/boge8NAWrg64PmFg/TVUHJdJnnxosn2f6g7s964taw9
/5dcf2xwHoAkF6xiVWmwJkuy7BvCkiXO3ANn/vo8dHc6R/aJ3UauAjTQOLAtqljk3muv9b7Pe5+i
O9qnwN7ZMm2CdZkxcN8goNzxz+S5CUT2QIPCPTgk6KJdT3dY54od+RlECEpxL1asdl5WPRHrhvIq
vHe7NDeSzJ9cgrAbe5yOtVEGdlIuZSETERkcUsnxsdwkdUfz2Zd9MN5R41nPIYLHqzYFwkapZUSf
tSp6JGVd92kr+J6XVUzyqlv1GuxbJ1iJskOpcVO2BfB8gjKXQye3kFCSFhau36E8EWZ74WESvQqm
BWdQLrrxFbUdStwJWy8Z4p2uvnYIGh8xqi5nLEOVk6iZCLS2rxnZtMo4mqTAzZ+6YbHKIzKjxT/3
/DE6zhi7zwKkIVQG0kcnjWePfoUhXxsudu94NXrcNgzry1xRycvK7N/sZS5VXFlhSvHQi09L1mkC
p2yIE65clIecUvE+F+M6CiohUV86OujfqPeWk8+Q6FMbpWlBEpnRPLWcf6/aFdeCFfTIjazaPqsp
MMl+lu64byWgFYIUQnxgmnb6eZ73JJ6NrlhObZ2i2u6KcTQ428FG39WRoqJWfjQdc3seh2M3MZhL
8G4Q78hJ+zJaO6SFxGF2zxKB3nU2eHI5yxFbLEmJpA8FcxeYbqJnf113KWkHPXpWZ0Lb5pplf94o
U59FWUEhHHthNfr7YerVckYbwKrOJNsJKQ597hH/UQSH3EPjOSqUBWxlVRNeI4BdMjIfbDPdQ3Gk
NzD4gmJO+9j0XKd/cDOvNPep081fbVeVQ2yVuBnPK21FfjKuPdivtUP4SRJK6RKBWJW3CCcks7ml
Me4zEWKh1wp8EM0ay0nI8DOol9ewL7C61f56wN5ii0OqA+92NpY0R3OLKR9BSP2m4Qi8hn3KeLIj
tQQ3VlCcVrNqPygv7D9w48o3PY4y8ZbwJl0mElvr7IHG9ocqb4Jva9R+lEx1H/D6VRdGHQ2nwkGt
k5oacnMTwt5MJbEVbd0uBCaq+kDWbb4XKJpul2gkCW9dbNQ0UbZ33dxBWY6reSGy4iIP7DGuB9c7
hs6o97nLuLC0SwK/10g8dIRBfiWR7pNBfw3S8FKfiPQhxnpBoDSMwbOZhdkBreW8r30iuokGDuNO
98YtmuNujsuQTuOcF9zrxb0V43wecq5Dn6Ksk5HnDD8Lrc9K4bs7QTJjLBzrCk+Kkxj2cM1R79Ky
hTxvouiQlc18tjVNcO3064mUmo8GSaOxjXI4Hg1SQdrauCagrqftk+XJ3PUWgtygOevpd36o56I9
kIpCNLgdDU+2P1r0xuwbcC5vJRgWZLBZTdvC8O45Acuzco2Ki7msnlW2Th/M1lnf5tIqHhrWzScd
NPmZLjpGqn17m+W1H5NAw0reaHwQQKBaMk5AFnBC0eebgvo4lYM+djQpeHFdXrF2HNbbGaep3JM5
axWkl9efEFs4tAqKa3smOKyTwA2Qqec0E82qoWqze7HX0rqbCuTNpIBP0b0dMB9sp/Yccy/0LFLH
ap6qBocKKXR3FQjlwC0+u5XtUhqJ9sL3qqDdEbvkoYO0qitwlNVF4TdjQn9OnY/oo/eisJHxTSI4
c5bpkuze+dCKurhqmwKjjsXJyF+pIBPpYvjFKzxdjfUyvOVGiO69LzoQHVNIrNosPw3aiVLsrStt
IlCQexQBZw2c050X9cEhk1i1XBnsQlsj8qu05FAuTOOoRD689YAgEF1GpVHBd9P1KZgoK7D96GIn
3Me5zTPo4fN66c5+dNs20XJu+cxpWzJLzoMycB5zFosjCAZ6MZp+hNXPwS5Q7QvtFP96srBZCbGu
V2634jPKkGoaAxGtwmcISLvG2XIXi0tF+kqcYZf70mDHeKqdnoTLdo6efd3PX2o8yEkUeHiNaDjQ
Kerbhs2zYF+hY7IcZeN4N0pQFZbopO6xFK8Ha0in67CusegHTpmMCj54htvzbEIjtStsZJIc5KAm
ZUHkHfq5E4lV0ktOnfwzIGnnWHXDSq9XL90VW7L7MhdgQ7xKq0uzqbskLGxGnjPtV5VjlyoKMghd
RxH4tZ6PYv0KtMUj7XnjyPERBB3lZ6b6C86J9i5Cg3I0a+fGGexdnef6azNM5TFTtrkrUUafSZ0l
1ljomzX3kQNOiKpn+0JJ+yVzQr2nU6mSvC29PWK4GX8MblljMXZqlEHslTViN0M9L/Wkr3U6R+Tw
1fs1Gs/dIngprCU9ciKfEr9g36597Kzczi/Nkuc360JUrpS98WoH5V0GiiPDO7GTYV4n0mJvQz5T
vGJBtM7wPOWHIsqj20HjEcKaMg+7eqBBkYnehV0iKh2bkoWqdn2i/yD4+LQrnxcEc0Sw5kRXLV43
X62VjA75zLNOQpZ2n6g2/KuVtyvHjsMrc5pRpT4URo/nOwpHaA50XnXYOfcjwGCF52e4SRF4yCSv
XL2vUXxc66xY44Ff+mMtaFkjASmuW/q8uAaEKIqLlVzxy2nJo89rteKJs1K3NuPesM1H3oTirM4d
zBK1Qfx5BTVl87Z7/dO6WPmtRcPxWEgaXHuBLEKgaa+sdMfjmxJYirMYyuza9+F+mdF8c1scarpC
moWMbYSp1p4TKoGbNqJ2JMCLtq+93BM3xjoPJhlSWjxijJhNArlmW53WGbt0vKiiuKe3vY4AOaZS
7Drpl49O07pdnIe6e+uGYZYxYGXUNg7TBsxVHhzRWq3UekQtfhGqHfZbm+eikIZ12TjKvSrUKlyS
HrMgPRfkqnVHH2/chzAsym8EVRHDnNFsOev83rlsdB6eZOb2d9FCJhVa7X7+VLIGbC7t9uM8iATH
4nwhcxf2mm/2dDE7M/28VLN7bJp0uujKejptuuAPePLd5yrfKsyY1LzoyyKn8K1u1HzkKV9vyYxL
T23mlCSHdcrZGo/WNpwV1mFMxyWKdVVDNqjbtfB2A3aRBAnoclPaaNXvaJAtJFoWZsMW6Ht7JP4O
P7Yrx908BMjA/ajJkpUqR+4Gm0WGxnR1WQVhOR9NEq2erKmJPphq8PJoz6zBJHu1zClqc6fNmwcs
fPNLwNHqVeIcpUs3dt+7rPosRKbt7b156ynZ2jSfi25mDadMEh9V1tb5zai3xUBEA6QH1g12Ycg5
fJfpIu4UZt3suChhXPVqXtqdQsSblPbUJraVd09GbkdPHT87T+hfNHu/r8dbizPCeSHy/q4tVuNY
L3V/yeCV9mSoKZaCblWAXcxxfpTLQltQqyEdYyNbZ0CaZiTE2feRAXXn6qBuTufRf6wLAjcHvXof
EJtBUiX1zU/CqFsAdbtueWiWki7eKHIAB0HuafnKCq/7FT8SM4Qjhp8wvEeemtePvWeUZ6ScURFE
c7SNn2avf6zKJrtpgrChPevP1Z2y9URE3lL2p4l2+64xRcuNwOtkZCNatpKgYDhEdn4cbYM9EL8B
PcM68i6ylub0jqO4+rhaU/e5RLg4762pCN7sqJpO1UKivblwCpk330XDhhOQV/epL2Rxsqe6GXZ+
3a9HO2xJZAWxdOZPXZrIebZPuEI0Wqw1/4ADY2RPQPWUtZpRqKBxGWEw/UZSXD/E6Zi1vDKDeU/7
dbj9fob8oxbgvWj433/f/s2LYD0oGDN911b8n//6z4JJj6/i6mvz2v34o9795O5/fv9j8PdbW+7d
fyRtX/TL7fCql7vXjkyN/63w2P7mf/qH/+ro3S/y9X/8txcxtP3207JCtO+afT4j4l8IXNg9m+dC
Da8//aN/MQBMBC5EgJo0xZwADyrn/382CB3zH5jE0AH6CBo3vjh/8u/0LZPMLnMz+rMw0CN0+CX+
Lcb1/xH6SKnoODoQit3/lw4hPwbNr7m1BWifINn4kTBtMqI1Mo/BzmxaRpwZwrtshrC8VX5Ht/wv
t+ZvWoTvuxD/vJaFeBPlJnRX4JjvmzTVGMACqumFhxGr5y7VISV5Bt7rpQMxcsHpJvudSOG94OX7
JeHmWhYdQriO9FzfX5JxdwPUDruX4U89Z0Tyo1pEkL/RDfzNBwuRudjIQUjjArj//io1taJKN8dN
nkVtfhagON75zBeHQ263oRdPXksI6q9v5vt25D8/GTBdFG+gAgMeh/fXzGsMe16/IYAG9qHMXZqU
8m0tx7gPhuz464v93QeMTGQeqBW5iT/mcpQpUxYbFF48dq28ctrI++aKSZ2UMcpzMNMcW359wfc6
DMD+XhDRONuU4qhP+f/3n44H0hwF3rZ4nHD5dsvznKfyggDJx670osum9S9y1f2mi/jjw7JdFMkH
V3Q3JOCPyMq8T2fhz+Ucc+5bMN8C5etqUf/mYfn5KuQ7oYckpwOFmvWjfJn+RcPonjJVWXK8KkDQ
flBd8Pzr+/fj04H4ChQ4ahlMtd/p8e/vH9t2uEpN7qv0LP0QTRQlFRndZ501/GkSF5dCkcsLTYqf
9/Pn6dysJCQWvliZ4bXZofzAE1lwkAQikg9/CHPnwQjhJULCBr8PbuvHnJOpEKoRXYu3rsSOUkZL
+imX4/BJqzLDeLjkeOLK3yr0fnz+v181QhuMtAYVkrv9+V/62wxbleLgscY1B87bIl3nizKM2ksH
7ccORLfp/eb5/5uHBNmjDZPItAjc+RErDa5OhWYjqGVSFSZk2qenMFj+EF79/WZuoyEGRPTtfnqt
a8diVlmhHh8iZXB+t7L91NnWb1aqv7l5m0YTRSAICfY6+/3Nw0Ud5KuJHXLStjqKyjOuUlUE5zYe
wrd8aNVv2t0/rx0hrJ2I9WP7YFa43du/fFnwOvxGSLWpStYTd3mEgIGaSfTDk2ys65Iacd9r6zcU
1b954zZrBbI8i3kf7937qzKmshuCptc47Jcg0YMnDgLp4imlsf3w65f7p4djW6NsBguYaIitCbZf
5S8fUBH6OtTO4mJoc7oPWODLY9tSX//hVQiBMBk+oYTbNHHRD7cRoguUHKtx4mopFtpDyAL2EsXT
xz+9DKsU6es85ezQPI3vP0ypQs5JPR6HxZci9qcoZIe2uz/9MISSfDcbbRs0TKYfXmAcI3COIfji
FCmNvY2HcteJNtj/+rP89AxsanomhN62EsJp/+Eqi2fZWIwbvhg3NM51ta434ebNLf2uPPz6Uj89
A98vtUmTKajw4/0wbkUuXCxT2bqcrnOHMV8zmO7ZIgsmKr++0Pv5FTsxIysKFtSmzPccStH3348e
w0H09hrEA8HuFmv60genwm06Y2cHy7QSwMiRd+eT3L0pEOdqQL6BauKPPy/KDd4s3FomX2Hww63l
fXXKrAigvszjnJ0vKci0o+00Uvzm8/78HTLfZTLPPJF0o2Ar///6chkph0ImI1BLZ9EeciiL8Tqs
wylzpH3/61v783eIA4wJP1oAiyrnu9HpL++xv1pgVpqZ9vm4yuvAcNuTqMLf5eT8zVUg3XPI2MTs
rPXbB/7LVRbSTyanBktZhm2WiMrp4nbAtP/rzxJZP964kDMMXkM+kclmgr3v/XW8oqQpFNDpLTk2
zknN/kXY45SrbwFTEP3ZQOrlVnGgqE/3HHxTPwD1kYLrzjoAQB993WHJsGelWD4NTPmxtmfD2nO4
rczLAlvwt8AbHWKMkMfpVwC44JfddOutL0Vn6o+QQMYAA21r6gSP4dwCusvoMZ+bc4qBGVIiJIvi
vIvGoE/jxRoXvPOToFUXIdscsiU8U3YZFbdlPrvjYerCzHf27GdqvPXo3I/blCRyk7VtB+s2CHDB
xpYs4SqQ2BlFO1V6S3AEqqzzi6Hs5KOXC/PoiBG7ieLTyevUjYzgM2xKFApm1+CrcjnNM6Ub/dTc
meS3RaeqiKz2Zo08sZzNHerMWyN1C3WwOmOeL6m3l4ZhQjDMdHSnUtJSaKdmbmPXAg91zowZvko/
24V3J7o5zQ9Ye0IXOLpnuLdV4+kCgkKqbksAqnSUCxTcsQfDF881IF8RQ9aVOMi9zm6fbJjFJl0p
ghgebB/SYbbbevH11zp3/TyRIZ5uYMZODsnNRFYAJzVU/Um7IwglZQkYTdqfsi9VOYUZysPZrvaQ
gIsHMy+M9SyMpGHvabe4+U7bkOFvAkCoD8g46+WEs72eAPAEztvajTQhAbissDzqQGi+tXHReg9X
Npc7fD/5LfbtQOyaIG+svS8q0LB1w0+/zY0R0ZbR+BOdGqIXCFWvfVgZ/tDU/VWVI2U4b6Vd3wxq
cPz7xQ275QwaWuulLGbNFDUJUlQwUmQr1xmjkmnucuM5LJGjMi5woHpf6dJt9MVU4HtOpIG681vR
gMfUzhICipN1hyTFbziYuazVgLLtwredA/q7Xn+UvRqK5wXVM/mybWuGOkqwT/dOd6pA6djZvkuF
aTOEb1QWjEkG2APQEnRcc/wWOcLsLwlXrbvXAQOthHdc9dGaHeBsWFdmQzcJGihAg2TUvqVO/BLd
S2WiXTymERwsbJTqzej8jkgiUfTGRTZFwTwANGOmcaMsw+pdjnyOM76ssEv5VgdtRMZZNK/++GxO
jd0eM+J/+r0dqcqOiWKDeklgTT8BmdIlwjRzzTbKD33kMz0WdbBb80Jlt5BS4blbwNqiD3Ofy+4I
KE58w4rbj8ccT4r50nRwv3chUu0LwGLmclnP8GUPU4jQ8MyB42cmCy/PtK9zb7zqJyfLLuYh7Ou7
kMa7e9BNaYNqMJSyE8vJYZesm1I5hhIRol1NK0avQM2gHSiHYfIxL9NG7lhJ2cHmQXIbjCViKuGL
1L/eyK+PSy1MgAD8SDdxofUwhg7IAEpQ44/i1Ntbxn3vmIQPuZ1UKcRzkHIwj4Pqde0DxgBTDkIZ
To9wrZM3TO302atc1Z3lnHiiE1y3xrmQXZO5N0OUTf6nvi9zg3sVecOZHzJ4OvZMFFG6Nrn2DlHb
R5+U1xcfTMk0K7HrUryaSMwz8M5q2VITXRTKVSqFTKbMDeuPSoc1RycTmQtf0DB9dZEKAxCpRH4v
prKOmJ3TmETpardX1dxOejdYYbGcAthbwP86bLk4HDjwn6YKuPm+7XIsBxFv45MIjG67Z3Vz24Ef
RC0+18ZVtVTqIwt/wHDJCY3s6KAGceKWhinCi0ZW9wDjpLWzs3DWx2xOve6whmEpYbfYCGJzo/c7
RAmahIcCSGAIMqYkSqJvEfMfXEsqvRMzQOmnDL0QR3ehcuvSiXpDX+FvKs4E64V7EhagIEBIdtF+
hnmZExXHRO2zzzwIJweDVf8NHnyOrtey2v4iQNROqxW8mb1XEJeMS1+Zhd4zKKj9c0S8HdOoyRyi
HZv4YsYMGQiodO2B2DtzHK11n6foV3aycwwg5qTPijgzRb+e57wt1kEbpdkhRWrn/lyNGfLX2Zce
ZN+lc8ozZZrES2d1XdoPPeLYfD8Hbhadm2zlSzyDn1/Ju2PDZ2K2ROrgtDRuksqWwTPLmgJIL4Ls
MGSeqzZVrjQP0EWQTuSogIIvI36MaIdWBJ/zMmRZDj/ZEvQ78oGmhFxWPskE5kcwp16KcueNwmPi
qd3saUktWmnLPFXmLrVGIHarDJyaSdwkYLvNaG/RA0iKQhn5+lUYgPoTt2D4x3S89anxI2c6zWOn
kZwsua1iMVVedgBT4X4pAO5+ZODuYiIxfF7Fmon2tTTSwIptWY5TXOPJZ6IB8ImcONIlNYQXo0BY
L1xdAoUblb0f1Vxh9R6D8s1ubEJE+8iagl03NMtzKFU37krXmcKE2enA2u6DOQRtbHUhqiWrGxIb
Qkl9Mhu5+SYA5RzFiKeZ+cxU2zsW3QiMWzr6n8KepCcwd60xJF1uoSIS7ZT6Oxgyyy1dP+YmfifN
miLGkOFBgKa76DHHhyC+OvcxWEcUxA2JvcgyMzwye2ccULI3FcIrYokEoRsrSHt+n9yzGPVuwGIV
bMB8qN4R3LAag2vcTRUnTtPzxZPN1scrDx8N7r/SgU3XUTnf8kATJ2FMDm2tbsQ7HWNJUHZcNaMy
dhqQSAtvu4S6WKxV+3XRLqIG6YCqH8MoYyuobeKYTAZPO8soJ8BG5H4mQTZ2wZUD9zI80FuYQwqk
Wu1okmRpFA8kqNiJhD9fHkiKStVNlpoqu17gEUU7GG9Nv42yxnG6wJCxIv1gfWdIZLaCIUdVzzZe
lamcP9prM6L9Qf1ZXrmlu45HbPLljN7B5dlp8sW3LtK+iqoLSS3R37dlZDOMzwo3Lc59MDqMoI28
A6kbCw9YKXodowjdM8G4sc8uEbcU3otm/CLZX20V4A3QbKR+PCLOdJG0Gwj8v1C22Mgw1q7DHaOm
NN27BiC/gg2xO44gkLxTkRl4kmTdMILPOByCj28HqDA+LE/c45wEn5QBAexc1yEuLmarFl1hESy3
4VCoaF8MEUIHXFhFddBESyzACZhU7Gn8bHqRWTtjnKvS5vYrbkHCN+Od953TdcfB7etb0xBAvnzt
rZ9E7mWCGlwRk5Bp7d5prBTgsCunACNjD5dZ6rjlLoMI0e+czEdrkcI/08nUp6BTh8x2nhbOtjxu
yGasA1jGFiqe2VT9YWRemiX8vdVGZQKJHhDfN3r9SNrEvEDjXExH3eTwLtLN0iMlCyBb42ZsN65M
DdaTRx4l364UCy1yNDxsWx2xFU+pmbOCGEbaLPHgbHER6NhxVTVWOXzVbOoTuATDLmNQQJt0rU6n
T6oM8eUADSIRQVrSv+/Kta6T1rKGIrbrCqZqLZrCJE8p02Oy2KEeT0tjMeutcYPce4aNy2MZDa8/
UPYFNz4Bn1tCcz1nRBXl5ZNtF7okr3ecgTuFdXvyW5kuXJ3hTKyGObyzptJo9kDJwaki4meSmOdq
fK1720fluUhew1KVhI0P5RBsus+gf0QzmL+gSKBlujKBN/ec2aY3BL/yk4/N6uSmKbWUCf6deEGr
Fd0uM6rucoEW1+49zUSe/YY0vbgpaYIyGgxkg56hFl8now/wx7lzk9hZWfvJXHv5zcxKJx+iQisf
mlDQ8SgBJwz2pDVaOAID0zjoHPPQAXsdySZB600kHImWRInRVux61UK8wNCWWAxJgXEvA2PMsvO8
bI0H5WeB+SBDO51iravxelXIV+duAHgf5q5xB0QK2advjv6B7NvhUpmjO8S9t2ENvEqKZ0JQxM04
cGSkxK5qDsO2r9adO+REUjUW4P9tO0jTo+0OJXown4PGLT2P6TUjvuetliPgocbo2D3RSNl6H1lz
+3V2Q7QUmenqudu1jOrRRVSZ13MMhiC7QpaTumWZ5vER5caqLufos7Gsjb6tTMbS/IqQZaE8FaFZ
PTht00KikfaSgYCIHHRZ13lr1LyV8O06pXYUQPxJYKbBI8EX68MU8HoldY3F4zBIp+72U+95TxnD
fwTxHV1jIP490OG1RZWihnLpd9gBwxDKrDVezCtF+y5YodfHvK0FD505+DlOSNvt81etjM4lwCtc
v86qG74ByslHxvnsOjynBnQuaSishk6TEY3LkoHcFUNbfiCeLex3adv4aVLrjgoYOqrzKArHfBxL
Vm8W25rIJbI2hxM0L1hlCiD4Ves6pKU3hvQBf1Gpf8uGVERHoBXVE/hudIfIoOpDJdGYQHZcoydv
Hgx5Y1c+frcYEo4nn4eCg9x93TAk+8K9xbMNR18tCaElGLarefAfcqmjimAWwyZRQwV9gXazGcdD
5q6re9EEg3fv+vYwH2dKwbZmnVZ9dGvQzigv2gBLxt6HI+4m9tjh77Qb9WLhBWJt80uKlYDQG4+D
cjWPCc0mCnLUQfgMNWImOxm72Tt55JjC7afeBMBtzev9uhoD5EFUUrGoTOspXDz/Q7vwQ3bIkNkq
iskfH6eC3A1eDpNgCJ44agfap5tib0AeGuOf3ogsjZb9Xukyq4+qw1EU+wSavhDFwHzfYEo7x75X
4g8b+qA7d1oo5AmyIDxgFKCYqieo3l+NKdfF5eQJq6cNEgZkRThemsaUGsOd7ppCsE2H81VrdU2U
oKeGM6NXNd+tPTbR49qSXcHp2TCKI20/SK1Ut4HkMYT6FwSTN9KLoPEce0gi1RX6JNSNRVj7BBU0
VvbU6lCk+8JHlhUHXmPfG8Ina4ewMixP3YwJCipiqS8KQH/zPliN8pGSb6EAzdlDdzr1ePnVRFzN
TrttA3eytxozrhBOBbtxcPVLILKJzCmAyfR5AqxnR+I4ernnuWQ5FHOUWQl5Taha66wEwlgNRf1F
TSwz+K9dyuzVXOsHQ4UQfMpsftWNAk+dzYXuzyc5jt94LhGbOijmi7d1Qcp9NKmNjfPUKnorHoDD
MZ+GWFKfQj307RHzDjunssLBOXDqNU3yH1yy4lunrFSizX59nlXBujM0uXVTp5vnDgqf/oyRXVM0
oZwLdeys1WKkH4wlnO3mY74MLu8XMPTyOElKkuHKlOFiE/yygi1AopjrFxoHZfPFxE9uQVAH1IOa
VNKmilXJWf2+ooxTbHyT7RtPtWsW+UeGioFbxqlcK97T3DPr7q52alQ0nj8zcFHVBO4yTP3pbZor
AzBsO4PNZPHmtBxUnFeKwC8uqzVMXz01Nm8Ut8NnOUa5/WlM5VC/lTPV98EPKKFjy0e5drYgrhcf
sY1KdbTrsM/vfWj4Jl0AVX7qM/RA1RJqDhG9hViVRwMzHcVuiSMDME6+TyWwZO7zF8A7KC/1dSvc
twgA9j6Xwbe2tufPZRR2xOBk0dEPpvNuKzkNaR3DZoaja022+5KF7pJf/JfkVUqrduMOasNqoR8V
xo3ht06XeIQPsElKl55haXT9Z9oS2H+XgBbs0e4m7/q/QjGnWnP844DeZnOciRLbSq/L4ToCF/WR
k5lV8EbnlKfLFHY3JA3N7DEw9x5+3Uv9qZMabCF4luWalmUSIP2DTqKNRo8n0zc4gKAVS2lRki6b
grYxMXX++lI/Noc5GDJ3YYa02cTQlv/YtJ2dud9ch7FlFNWHjG1w7/bL/Icjb67CSMRk5M1YBOvU
D837DuZJL/KSBHM30OccgtpLhC3Ob67ygwspxMsHH4oDOsU5g0bb2kYZf+l0d1mvXbvHcRlNxNuD
ImbXQRXltioJumq5Kno3vJoCkzMFkkfjIWTDe8M9R+nz67v6d18g2jca7tvA093sfX/9RSCBu5Zh
8AVSKA+7qQ8iTNYdmkpl/Gtc8Ue6rP9MdHUtX9uPvX597T98lf8/KK8CRk3/d+XVVZG96neiq+3v
/1N0hb9yG+AQSQ5lDSHrphL4p+jK/AePHwYx6pwtQsXB0vdv1ZUNN9Fi1slQbUMVYGb7t+jKsv7h
I8VC4uMETDkAr/yJKzPw3j8gPBeQW0x0DMRhu94WEf/+AaEUX4pMiYSURHu8aMpVQC82iTDfTVhf
viHBoVvVDakZnAxJOBI5Cao3MRaI1Dg6zNrpY1fjApPCiEaYrdRX7rc8XAp1M4VkC5kkZlTHtJTt
uncJuvhUS3pcNJnm9sWj3/rcoTD4EPWtFXJaryXgceSt54OpRfaM6F5ml4ZtrechBoQjq3l6qCmi
A1LcWrM+pOzZMw3EBjIcEVpmVUakZLhSf1h6PXZkR3X9g8aFg82EDhDu6LJVa7J2OZMQL2vz9W1B
WR9c+tTlsY3rRp7C0g9KRgpRkCWzD1d73ZMO4prHBZmLhuXqjeZrS/dbtQc6ziPp4WDuQPZi1Eb7
ewKO0TsJCVtzig3fXlCTe4vjXPmCtXuXjgNdS5IzcxgJ66jpQAaGl34jKH7AFrGA8FVLusmbwUfA
zx3BMk9+ON4tQYax2lQLEwDSAfObaui8du9Q3F4KPHV6P9tK6VgOBX2B3jQJtuA4be11Ke07ief7
AHXVvYB3kdK0XOqnxTKcIIb/V171ixGaOwfOw4sY3YpQBywOH6NOOjBdq8jcBBMjTimv/EKOmCwJ
3IyGAvta0aTI2bHRpMpAul1FNqeFfDF9NlWRuldVnXdyX0Qg9fZuOXy2pqnvdgQDXnd2PiXkmqAb
J0uUc5/t3xXSlS94m+kNaSopCyda+7SwX59IQYlaRjbB+rgSef8NZkRk7dp88kXCwYhuvONm1rCz
ypQuuJXbHxtnGE3Udtgs0hNIBO4VJ4C+2iOcyMR9PfbQQTxG9RTVSs/VZZOJKbxs3T5ENT54BCCk
xxWXnvOV6faGuUYG2a1XcCWq5aD7niOKLny+WEyL8JF5LypxMDtX3K+LV164CpK7V/mXo5g/rFH/
NggGhpGk/l5SDIR5XZxlmFd2rYFjTheE+5kq6pM5HC4JvDSBPtTtc+kBq9Gb1yXLzP0ATjiL5yB8
mbRUe2cmKg8ZASET1MqnaqIg0d58zGxJRzuvR4CTMx3Q3Hjsa/OxIgHoKNyetvZUgdlfZH1E0305
y2gTCFeHns98WmpJGRI8pqaTiLYgxi4wYtv2ItQXVknHXs9JtZrfurlF++8/E6J0UQg/WWefac/k
hv+LvTNZjlvJtuyvlL05rqFxdIMaVADRkgz2nSYwkZLQt47Gga+vFdJ9WSIvU7Ss8cs0S7tpmVIE
mnA/fs7ea39fCvFNo7mPLOqKg6x5W9FvCcS0yFVan/SdUbmOOOeE1kyDf86SIiwm9xuNN06INHZX
2AljoFF6mNvUct5gcJZXWZBEmqTDLmPGCVP6MvK8QXxTi5XxuS9bXprJNh+rOn7s6/hA3uYX0bq3
02moN1Ga+3YfhWROe+GoDceGXJnnJimvTdPbo1W0dpmRdVg1usPiFhBfiBWNE3RdUfF4CmQ4paZV
IT2SUwNZj+5zo3RuZNPc2830rJX9JbQhhhX9mc6pamfXwwWRkeU9UlrMGENf/wBCrwFOrnGypTaL
hXLVzDnAuckmzvjFONYEPyhnBXL11F8eRpo7OBxpPCKYTytbrgC+n+AUI/ZFNZoB5rt04zk1m7k5
NDtg5V+stBs3me18YyqYX7Ro+46V312RXDgRKkSLyYgc/1x2I3fEJakNq4l31CunC5rB5tBmPBaT
Ts6zpa/8ROTXRPLtEK3SXqvtPYE960xFz4kjXiq/xcEDlRt6u3rs8fuwTpCxAg7aXjuWTC4AhARt
3kdr29GzHaL1Bjq7FQ5Ahg5MeRl1pNaFha3yDH9Pdhhcun+QSXCH5+OZl8tbd6Cu1TKWEPyc4eAu
r+DPbkqq5INDIsZ2cqenoojL26628IdOqg0nnd5X2pvmjnSlnWmM6uh1hYXdIaXLoutharXnvRLr
nt7sWuZa9pxO1pZ5wgtuZHE3ks1VlDJEn8XxjWn/OmsNf1cmqRcm/dhwJu/upRq+lU5Ndzg9w1ya
sVwPxBJYz9Kjpc5iox0VuqsVr1wR9FpzjXmAtCFT3ZO2qDa6MCCDLxcnVjtJg1t3iEjAJASGk5K7
SvhFMVgGai/ENh9I2XYSuenrcQxwJWxr2w+LWePtbDU6VeO3GkfHHLdHy2j3ctG1/ViJa9a38ugu
XHOPPXSVpbQwbLv5xhnr3tarH6acD45I1jNFZ6jq+pxmqr/tIPFtlkq7hhQT4wno+K0rbV+24tCM
sn9JxmndRDC2UFXGAaIwJA+MQWhptq91PV+VhVcHcdO/JnpKeqTvF2eiSzUkOC35N9Lc5Hp8sww+
OgZJkO3ofyPP+LLvC6yZmX1wJvcCX2VGB8KLcIMRBgVYq11FZsFyh6yxb3/ovZ7f9TUvI/mhTECJ
7Rp1noAP/WZjAWcuVjU9xPpVGarnIJm4p4xRHJvGg0jKeYM9CaIqFBSTd2oja0wlr65FOz1d0SY1
OoAARokGEfOPNTQhUXPEz66MiXmne+cNeT6d92Wb7QEpl5oNvn2wU+caBHDN6Esnj3Sof5jG4Nbl
HqRyZi7roQAlxYSKZpsRpAmnmjDjy0oqJ4565llqTPHyRegYh9w1UdLKM7ZKJ13U3FoViR7ZNrJq
U1VbSZtVYzItqx3zr9G85+GZ9XicY00/6DRnrk5W82spU/2l1fkdhQ17hUkPZYTGddu5NgjXnatB
31mV5Sl/BJBYbD/mU1U4NN9zxaEY59SiXxM7lZjautasSe/3IgNHzYRDuTbN0wXubxNqumhick1m
zAahV9f3ulFOGGBTEsGksR+8XH9WVTGNfZhkPWEHbHy2WS1YSGk3iFadZ+gwysCK0jYRN1gS6OSk
dqlWea7FbbZtCmZxCc9hklvSxUjlCpBXFjh2I6ubgTHpQ4swzyjskvyIsnGR7yMsqcgNizisG2uv
plFKVxcHZCB/RYzlCxvNMeFgTfYY1mUW2Y7q+nou59kNLNmWW9XTqg5iDvnpM8a4Lz0bQXpvxLJ2
b5WR9fHeMwWN4lTwoq4poa46bcjYT37loUVdz7xbahaecmhdzPqmdJmS06AsaZJTlNrYowVNTeQb
dCV+Jq6Nkz6nV1Puqf6pr0FK7aMRkVCY0C6DuE9G+VrAS8hDrS7oAZLiI5zNKLUpuwQajZZqnXYd
wdsEBI7ErqAm3OZTCdovc8dMPTJLkjdRaccYdaRjdAxtGtjK6ehjdUtGhQgkLeZ02laq0Bs4QllP
w6/QnF3kF627TSI90/l5CwiWlMzlWit9NlAEO/TaxohY1ymhogn5pZdl2Fg+ZEQMDqYfy1XLYL1l
DEGHMJkviWwhwCdieFPsiUAwxUMy0QRFOUT4VdiAMPPXpCjWNTdtxFweW2BippqMlnZe+p60KKd7
MjyLeQpN2pX08uJQ9qZEIDT32041y6MZWc0zQQVMsNiwis4H7yBtk1ztLKpWkRZL5lflEJKJ1hPj
I/G7yl47Vz6YGMfJxXk+DtNuEUTyatJtb+qC1Y48nwFYt5zCntt9AB7gni/KM3cuA42D7rFscZXa
2k8Y3NJqT5NVHcl857T4SDzy1c+8YijJyCnkxkqd+k4S1BZIIkQCOI7iAhlV8RUM3HBAYJE9ZMrV
oQPH3Y9qbqkSXWr87wVpZj+6BkDjCok9mp+B4TrGSbM54v3P1kZ50kIQVRzWMbmUG3zwA3VPam4S
t4TUBGf61UtxlJ6cufEqi7prx6LOKozyhW3lpcHls8LcRJ5a3XqobZz8hSMruiryrYEW59lOqRoJ
jGSrxHuuq42dzC84dKZ9l5fzzu7whwYoqaD/DSpbpzHrohbnzp5+mL6Z29Fjbl09sesUgZhV8yTm
MV77dN0DUoWTByLkVIil9MwfZB9aTKFXfd5wOnEHx9j4MANPtnVi7HwyKMNuTt0w4QQF5MMRO9X2
3yXRYxuiM+vraWqvymoszwmzRzA5WW6Qe2zlOeGagVG6Oeex0jdDc2rFvUqH+4gg9H2mC6KwS2cj
YrfiNo7OOm5042BAjmFulqavJVCSLSHX9UVZGcjtBiML80yiZKElujInoVaTGJtHroQKdfaHcVuX
48xBMnP2bmQsx6mUzX6A0MCFjwr5ycygKXX7/FfP538aMf8FC+NPjZgtbLzvX2lGSvl1eNOQOf25
Xw0ZzbD+AqBM6gRmMxMV70nm/Tcny3D+oumCfpD+Cv/A1OFfHRlScuEseQaILN8wDOskqv/bBkcU
7r8Iz4aHBP6/LYB/+9BwD/5bstOpn/obPIgxB3YSDy6Oe3J3sJu87caoFm2nEWWXsa4hYHFkT83O
OE/fRvwhTJhad6+TIKl9okl/16+EIMznelgUTDqiyJp/Kmp/61fye6lxyaeXYA2EUV+MnDaSsq9W
3XTupCTJFeZaRqe8LCt/+u0JfeDE++ijaSKhHMeSiGL9H6JgXKMFrabLEYHB2ZQ4w7BW+MY3rChG
H3CCS+KLGSfrvlAWaCLQvBPkQwafn1G1fsKs3t182Mk+X8a2YBOdnv7vvVKkVLFD9/4SrGJirqhK
zCKUzDNg8SycNVeeXAys9E5lvCAykgjAyxZEj+FDsA4gECRnJtApoiOR27T/H0+IPrLghbVQ4IF5
fvvlEjxuBl5fpjNtggk3j+YfUOyNaSUKr+pCEpnK+1n1aiYCDYxs6Ps9UoGZzt0ndLXTB72/SwKB
NQ/tZNk03qnSQcSIMqljUF4Q6mt7qF9U7TthBHPkwIZiPI4M8q80v60fdCeLgz+/Lm/blT9fVORk
WFW5A/hF3ycGlLqghS/9YxZ3yUPqqP7FtMxkE/fmZ0bDt/OIvz+J3iy5MNQrkKXf3nCkxKpdtOgY
AeO99wzZ7oxyMD5xM350OTZZmRD2ToOW9+Yq9GxxjQrmGEeCQBQRq3sV6/q6J27m/s837qPLwcFF
dA7tZv1nR/n3l7sYTeSZVn45GM5w1xKPdom6st3/+UM+uhxIW6xfxgkX9x7yN+TIHmRxokr4c0un
NCn3umjFTVb38yegt4+ux2eUQ3f8ZNZ5/2OtJ8CcUZpfim4Z1mOfxF1QxgAfPnnfPvwYGu2s66gY
AQu+fQt6f6KbS6C36+fLXVbSjZZp9Zkb+V0M0c93DSOuaVn8uskSeD+V4ozUjYjoLg2Gsaeo86Ku
Vq3bjhVgszK5q6yyv53MxdZDZJoIBGTmlWiZG8hX23EELPDJavPBVdsYyFzA8WwM4v1VIzyobc7z
R9lX3T6nqbMbtVyt//yysAW/X0hYbJk/gKTjNy3eDfwauMBd1BpH06Q3lAFuIyy8ekyK/EX53SeW
uA8uyDHZTm0sIYxT9HeLFvwxME62Ok5RHu9pucD2tWL7V931bzfvn1O9d0sjkx7eE4HODHvQuyUj
qxKmLIV59OfRPJSS3gFCiwQhCJ2RViCzbSNTrLUmwWZul/YGFkp8YzuLtu5EZp0vgxbtzbSI7siN
zG4hn48gpum3BhZ5uTf24FefLD+nL/T+C+OYZdzKSZ0B1btHIAazaU3TPDom+tYFfemLE9sA3mcS
J8s51nf6pNs3f37sH+wfbB7/7zPNd7+oRAdd04sjknjy6IHqmEFdVfNZ46EbTCysXYDEToplwy7m
c+jn2vWfv8BH74JrYdrVT2ZCvFVvv8DQSD9lZTm6Ed6gUeskWctJ+skL91ExcaqpDIcINfOk0Xz7
KbI2IK31+pFqwwLXpmpzCM3EEPQVYQ49QWFPnpu8sJ+zqbIRnTvu2OFR8aq1yJB9haVVMLUd0CXm
n/y4jY9uAD88jxWa0R+21LdfbTFMzDqc/3mXvTDq6uQG7nPxwljcXC95lz601kSrW0oLuFlpqyfF
N1wn6Zg+GZojr0VVt98LUFqfrLU/q8z3ryNkSF9nN+RH5L17NUaiRSfp68chzYwDvQDzlI05jgc5
SnTztkpvh07Wzw5MzbOum9JHS/ZIGdNWzqfDLIZDJ+7MvWqq/FAhEbv7z18cokosn3fGO2kV3t43
pyHQnMPDUetsGnI01lcEpQ8Xf/6QD1ZFfFzAOYgs4Rm930Jjkh5hcI/HsjHGPGx7kdyXKG/g6kW0
NKuMDtGfP/CjAhyPKJ5rqjrAFN5pU/+t9m+WcTKEIY9KH/ozo8/NQJtbQwUT7UgfF4VQXwCtE+8t
4K/t8BCOt9HC5PeT1/KDt5Kfo8lPxjt5fd13FIm8ZuwAtulYxBrDpHT4oZuq+KRo+GijRV/COYeB
Ixl07w8bfWVaUZ7IY9mZdjB5dPuI++y2kWJE2qbJFHLckC2VRFQTlDHj3QiWuSdWuOv0T+776Vf2
7mXnq3Dysi12Bev99tf1nUt7vDtOCaeH0jSeUVR9nzz9BTkjXo5lK13rsw3qo3vM0gbpGZENx4l3
631Oo0faNdiMCXGW1nS01zNhB8Lw+xU9vr2oQKIMs3muiuVRO62R1nBNf23dG/UXxPLeJ7/4D7/P
aRHidUfk996pvlhei+unOmIUA8Soyir0cUJ+ctX//BByDQV7zs8KgPymt+83lLqOHmN7LJWZ3KcM
Ge+MpHb+4ys5Zach9GFl8HABWG8/pGZ4Urb2dCxPykFrcvLDgqb4kyv5Z3nNh4CP4ddKEBWLw9sP
qTS/1mxnOvb6ZN42/dLvCeersLmOIGQ/+Tl+sBhzKrFcwC5cDuvQu3dlZmxHY6w7ugXZgOSdi/g6
UXb6AMFUkUCrSGPGC2PdYxAa9oqjy9fZMJOD0HO4mVh3Qq0TA9MTXXPlpbRANYb/4cLFjbZPRt9T
r4R1+R8rhm1HzOhN6PkqsgihHjA76f6YnkFCJkTBI8qeGYPvAw5wJtryK6ef5x3dfKDZf/4q71+x
0zfhiAAS0ad/A3z87YPJLYWZop2PTu4uAQVojgI/1T95Iu+fPh+Cogx4MwIIvLjveSOz58UahrHj
VHXYDqZsunAQ6oq5yo5/vpr3FdrPDzqdeClbHA4Ap//9tw2B/pOBGbI9OmUniu1Y5gPJGZQI225K
rrtqTK7Q5Wvfe7/1D2bv6M9//vh/lE7vPt9/txOkbhw7Zt0fUyHlBftFddWa03AFHvui1YSzbmOS
2gtAsMUwL4cmrscNYlZj5zqxiQ7D1IAA/PkrfXJH3msTSaZJ8fV1x2XSdCKfDeMb7fyCVjPxIFFO
xnJvCHud5wh2sQH+pwvY6X6YpECeguSMEzri7fMYKlS5qS2PbmlMAbZmk7mFXX6ytjj8Jb9vRz8/
hFUFlRrJrP8ARkSj1nZF3h152sa1OUgXWzBebjJJ1sQp5p8949Pq8f7j0F+yKrunZoH37hkDkczQ
xLRHKT0deQEQiTM8SOrJA8AXc4chkgctY+AUR70Vf7cJdHUDJ5lAkVoGaTOf/LY+fOdsmAS2z5HX
pfx4e4+trOpto5CcSmL/bBlL2njpKBwkVJn2hNXOWJHH5O79SpDx4sMaHFAdbbwou6lznEx12bRf
//zO/Twtvr9F1ChQL6iIbP719iv1Y+kRZdAf+3HWAIXUiXw2UukyTqV6zIKhgqxdt/OJ/k/fh0Ca
GhFdKNpxuvW0Au5qMpRk3mCubESgRcOwzdLZUiut0I3xIMo2//7JN/7oobIgsxSyCFLYvFs42CfA
x9blcXSreFlbOdb8wNNxFhH86p44FnmPRKKLZdIGvtT7q4HB5HdrIWBnxTMtnU92iA+WZSZX+ikz
0dY9Fui3d5CQIQX9sjkaWrukSFz0aeswRR4/e3lOP8D3T8oH2GWwHVFoOKff1m8LZuFZVWamp+vG
K7EyWcXxLftWQRmVV14QkZ2yJzweOMroDEuL8Rz1UNi0VnFMoxPxNKqA4X+yZn2wXfgEUlCUYHs7
nUDffiks/bG5eP6F9Gb/PK5EcT0aSfIFzMJ0++fn/sFt9gWHdZs+KWej9+u1m0Qijwrtop5dtSdC
ErNX3mqftJ0/WJ9oLJIWTmQA8xdhvb0clzKcIEXvogF3QPa7GiDs+9Z1njddQp5VVez+fFH/XPLR
oJPxi26a/hS4qLefVy3RSELseCFTUz7p+GUEOXlTBU/WG0TFihV32IDioZ1YkKb5WzVGcDf//B1Y
eviUN28W5RfDplO6IlJgBiRvvwUHpUQNQ3MBf4A4q3wa23iNY6F/Ut3J2WT1073j24wikrzo1asQ
6AkCjfaRvMKAAW8YxWdiX2RlFBFk5bvoSpco8Yc9thXGmaZRL9qjzrR7OcxtoR9IXTqJ1oeemzp0
9gBmbCljEPtOr47G0uS3oEXaV3r/+GsA5uGNxgUBFdjF64f7UGnJuLZLV3vBdZpf4zjJW/Q2Tfva
Sz0+1pOaX21HxmJNhgKsB0RS7k7N6GP3cZkredE7o5o2gGbL15mBO1kY9D2zsLbK4UYKo4sCvziZ
aI3BjIaN7sYDyinTzL8Rg9TG+IkM7aYlnKDCMCgrwo9AvezzrJ6em8qa8zA1NSKna6y9behi//9i
WKglYbjbTLfiZfEu09SqcdH1FkFSta5Xw0Fl/jCsfGUNu75iVIVAMUtcwqVbp6Sfo5CF6lu/8Q3Y
Bh7++hSrBoGgr32ukylF/tcowqQTbCnmBKFtA4sYx0vtd0DAS9iC8LnHkWglRKCeW8SrigOyFria
NXgQTMhOvogIC4Ss5IO6J3ZS89WVX41wZSPJ/90XXT/sJAP9H1WW6iehwqRIaMFEvaz6KCYuVj+t
yyuSN8t4FXndciwtnHgBxVubr/raML2wcwrFA8wLxFWRwUt63+OxHsJMiPzOHO1uCEFmpthrI2D3
IUNzHbfg4pCBafUxIqxR8nTgacfdNUoodk7TKcxrB7O6cRQS4S56kdHBumdLo0CBPQzdDsvM8swQ
HTBHD/uaM2lSVlGA4pDZo1YMiUSIlhrfpUbbNlo09YVY0WI5VHo9a1siBLvX2skR5bbpXAG/X9y+
wFDR17d9EdcynMlSFKseu4xBBJlhX829md/ES8sbpM+kEa2GFnYMIA6FMaLu/DoOmYPyVvtRIxFE
S2+qUZViWd/Uc2WcIPvWCPa4oWNKMOFc0CWYjNkHCh2V3TopNWGdmwUW27Cps/ir6JOeYESrcm9r
Z1Z31gy8eyOIzRo3DLdUAuBR5XewWzw2Rj1Pk4AD6ng1RtN4bdQM4VYDOz+GUuWb35xcNRAbRt9c
l0s6nhHe1GytAjYfWiu5q+HfWPvI5q8JWj9yVtPUZPeOOxslaM4uuUuJjjiHEKqdYZZNKsQlBiGG
pdcMzr7Wqv6uH/z0UvWRrFYpcJRp1dITeuhx5lsBshu/WA8L8QmQdloZA2UYQZP8XPL+R7vwX/T0
flv9/5HvdTN9rb5RIn7/CRTef/vfv/7AL9GCBbqXmlwAkfklP2A3+qVZMD0QvIxiT+mNkPFo4v1L
sqAZf4HCFBTzFAG0u/inf2kWNBMWMH8bjf/TGY/C5T/Lpv7pI/pto8KjCD2M1h1rPo5z8INvN6p6
xCPd++5tnydoB1If97QOgGHfNlP3YJq9WEvfQX7nePV1tczexWTY6kWn6g5GmK5Espd5GLP7HLt+
VM+miqZbKOHmnV1bzWaYYCHZUEgeltm40wzyIRFO4kVLZHwdFcNyJnqEx8msKTJKx3jeAEmx11WW
93sLp1fgjj1RNWnioRlDYLfqC04VRER1A0x5047WLfrep9zDXYFYDwlhmFau/cUuDQoNLL+mExTI
mi9hQ3lnWWt35FsSd3dwhskHrNE6oGtU06C/LwGtFYFegLNfCboOIQrNdKcLvcFCb1vQTexeNNel
VTnJvteH4QFdXgqkSpBRUk65u+WryIsyoi/X1pFxJbCnBL0Ak1PPdrPHPkkKY1715Mq0ukpXmOHD
vjEOkukZatH0SNWtn8FLDEu9UVeT++Rbw1WfQl3PNIy9bfujtb7YiTZdx9N0GKX30uXzuUX2X1SS
AZAeprG/d0s9sPMBv7Jy2T66Wz2JvmlgGQ5tNz01dVTuh2Y0LzvhBcLNmVNZEhhU5ryYuvLOUf4d
uFWXGO9vld82azFCIG6neU0yTfySZXaBq9J7xQzZBYntqq962X9DOAHpAqvFs7LlMzSK/WRqh7ID
XZTEUXHDSptt7VbV3yrduXWq7odYDGbz4pZFb4dyBpZKt5GRR+wW0bcbNKKCg5olAF6l/NVLVHeb
rPEa2AuRue40ceM05V1XGu15Zk5fbWueGSdEu3acuacDjC14GXRAmAWcWUMGcr1OYTtM8JUZMMUO
2mDwItHU6T9AzQatqa04H5D6peEkN3FVQ0DBFbK1ITOk47BvrT57mEQ0H5TrBDlCjmJ8GgH5DN+0
dLjtYjeMq2dASgPJSAw9VpL8CYj4njTXbUM6qdIEDJ4owe6EpLuLIBdoFj5RbPnDoYLSBTDKasvx
3AD18FXT3epKjjGseggke5tYWYw1jQG2Hn8PJ8asCtNElg+IbmlrMIZlYo/gjyYTOBL+m+tfuVnr
r6ZZ7iYhH03Gl51V3oBeDMvYvM0WtoiC8MvebK6HGD+CrTAX2n4uzwZLWUFBAAwK7Q1FDPoZNrIV
Y8iDLLieoRnOYTYlOwxL54QOl+BKlzkohXee08ldyXEi5hkPVCLpfZR5px8WKqcgN+M6RL5DwO+o
6dgoFv5DLO5KkC2yRe962RpAo1Zoqc4rXSFaLItzjWbpqqyA8EiNvBlS2PwwKQekfXV8e9L376tZ
4SFHKXuNRCgKyLwagAV488Z3p4ITRj98K9L4sUy7vVb86OfcuIOC1a7L1tEeKkfIvdH6O2hXjw2R
5xuyX1meLGOXl2QVOd6wnRT3g56qzfS+IWrU6aYwkt6yAt9VBkuvo7KW3uCAchM7oSJvY1STsbVg
xrwYKNc3QzLhCWkW83lW/k2cI5HXdITVTbZLKvVC/XxdJ5OgUeEguw6zpO5v5Tj7wVzm42rWvZhM
gygD0xLTG81eI25dCPoPVWxkvyZjvp/bHIRZ8hA38lXMQ/6SV3KXdWz43WQGwDuCqBQpVX4ecP8v
UzHg7rdvNE02ga6N1Ahi2ClP57zEz5EshV0Kwaw2eQbppEAhRTWy52JXVZF9zBBXX3E5XaDqJT2W
tjWsseBEO02QwlKT5xMTirV2ognkl+HuRJIiKFowZ5jms5+aE0+co+ddXy3xAcs2SInU9FfKAR04
UvbeFzh3slZsCbO1Qst5hmBbrshlgG3ZYD6J1iy24jFh/7yyrMa6b6aBVd2LX4zU5LeLawhpOG6M
NmtX9eKOW5HGNlCBUbxyDgtZejzimslz2Dc+ZbilEu3M0kd9+EqfozwTxtC/1MqZIIGZtv1amVol
QjcSE6yNFCvmCpl8GxIg625TIx1BHHS5d2HWtXEPQrANyG/TtG2p20fSV4ZjSQssAawTWVeqQxnX
4xAPWblJp9Lmbj91eM5cIyIjubXQzte+LI5dNSWbCeRfoOUTWS621MNMi2F8jb69omlEDFhuz1vF
gOaxiRH/leVR4J3p4LY35a5WY7FjXFztrKUYh9XIEsjpbdyP9bRjQP2DiUR7ZimsNbEqMFlK3Gub
tBXazuunbFPrebRxuRZIl8sZAATjCnZkAAaUW8A1jMp56NUEEEOlzc0ibR1G3ddxydJNRGjPvTbM
0Ua5WHJ6ve+R5cpplxHft4681nmI9bz+qlnFcheDUFgrTuwXnGuyBy2dkj1ABW0rrDQ+kA2THHLT
JxK96OZrIAfNczo7MXm4lCLsntAR97kgzkRMvXPTd1p1DqynemDqVb0khrPcporQYN1RktDjiL5f
ibWNUUAROpUegTKfl9f/qYP7+VdZSxn6783Ut/XQJ//r//zoyLt9Ww3zx/6uhr2/dJ1WEHZb3ThJ
2ejH/aqGEfAKBBeoA6G/nwZ9/51iYZp/0Tk3KU1p5xB34FOf/i3fZWLwF6x9Hz2IrqMLOf117xS7
f1LwGr8s07/XwuJk6aYcPxGYaYu9H9RQahDCO7KGpA7K/DDWOYHbZiHdhhWrHyhuBfC8Uauke464
cMnbwGrxPqyimHwivFyEL5075dCWJK51qg4sIWYtI5QvITAMF613PbWWHxPQtvRxdJML0Y3nVYb7
bW0BYOx2S+lk29wWsJFI4jZ64iqrgeie1BHTeOssOt621QxUR9JmMBdK3J5G8tcCoMEE8aw0Y8ML
YVzG17DDFhXafjc7X3SZ91DTfK463uaZ8mx7taBYVpd04hTIbHpA0bieOgBd9xOZky4VkfBVoLx5
KS7LusS2B+bEy251U7PzG5NmZPkiaT9d48V29Gt7cIR3cOpWqtBSNUp801DluCnHpq13xQgC+m6Y
3dqWlFMevhF/xL/0UsY9m2Dv+dMiQrPHdwmcCY/LxVj3HTbTcXHd+QK8uJ0tYV+6tDJXTLin+Gh4
UGfSgMur52e7J/rzgJGwb76j5sXiuOpHAhSBzNZ5ix2sPFnZWPdpDqzsuZLmLic6M79ujCTrvlDG
pvKYOhocP/ofE945Ii69Hx6WhmFnDPUivwO7MphvKCtPhX4qcSy4swUzrgKKjNNXVosgQaWJCntn
qRf8uzySH0ovCG1KqwUHaVQbNY+tLenuKeZOjR9fVpNAUxjA+3XYIPsx0mgsnHx3KTcCPRk4tLbs
CnlJ77u2jqNPxviTNvgIQrEYpYOK9mPhGPKLUGD4nxY83O1D2091fUVk3Rqvd7vFJHfHqEKc5ZOV
UyFwsoonnzDx3MXM4TTfjDqPVKCN4xOVRhNGNB5/vrjXSZ6DIXVUHCJihu4LPlaDGBbHNKmUUsVV
RtK99WjRzhmeWzMvpjPb7EhS1K100kHr6rhvwReJAYPNMFb2KQvDL+9OVOxslWFQ22TjslxHWt/g
bI41UFiIzPSTr57X2PKTYiWhm1KPGUhrAh+y2XMbWUa29234oVVQ+lOqAxmlxryaND+KoyD2HKCO
upOmzgmtTDV0ns5pqm9TzVTLiyNwmOJtVTkiCaAD9XJZmNSMj27kDc95Qd4lm2A6QNKaS0zXYAI2
/MIiCDIkAmbNYGG2ghyIRzbm3xd+kXTOQTdStB+ctsb+RvsbndPDICavCt/0yOG6FtpTOs5yfJkR
NE7fPCF9b0/2lWaDZyim9KKdm9r80ensjRtDgwWAs7LNsnWizzQxF2WRYXTZke/Y7xZNljcCqFcO
DqCNDF69FgjPMkusnYPs9LU+ujDjhcsMOBhmrX7WxqRNwiy3QAAkA0vHsSFV4AAHJQU05XNT6Y9D
fQr9PPd2Lngzd4NgEhNbTaEc+G5f0yvzajuA6AemsRu07Dyf9ZOFPZe5dRYtfbns2HhFskKEUyUr
vYk9bNBTXT6N5AHK1QyY60yzuvGqJhq1gOCTEWJlN6KQq8Kyq6fBLJfvUS2cM4MwP2BO6fStNj2Q
xfXk3JSJ97RE9nwTSTSw+5SLhjOAt3wzmTLfljnyo0hfMFirlvWTL6J5q8XV673bpsYWleS0TtEX
0DjTpHxWvnIIGYHm+BpHk/ZYiTG+7Pk7w9yR6bqYrfnGrrxi24B32bZE5JxXZlHeESk6XZMIapmH
yJU/KNqh0EZpJTattjSIgQhAzVz6yYEOxejHSPwkwkwbcinkJmjWS+pOoIh64w6n3MI5sBohyPSW
++QWdF4DBY0xSGflrLseJuBhcBigRqlnPwhK0mW7RAad+bLAXG7WZn7OuNEl8Asg92UCGnwNK8HL
14beRTCjpaW+D9143wPSALs2jdUTJ7P2jhXA7FaGIKZ5XaJUxPrpiW8eVNdjShpL6NlVHFqVOV+A
eIu+TERCGudF3U/rcSg60jBMfIxum7nX3Ga1d0o//yKbASvqycK2GT0ualXFOgmGcRWPRN3qlhlU
rWE01PBO94heyqMRqUyn3bqjEDeF5jmsim7yVOnueBGPHvnIkSHu8FF3z50+DRsD582GtkZ60wh4
TCeq3O7/cnYmS3IjWZb9lZZaN1IUgGJaZC3MAJt8dvpAcgPh4I55nvH1dcCIrqCbW7sVa5EpGclM
qgFQKFTfu/fc3lIOkx1GiwD1QSRjdT1IZ/BvJirPuzqecJeWwCvRxBnTRYuJhn9ud5HWasNK+HW1
6+BEHzDMGo+1Gn2XVZkf1DG4TEjVRJo4GO2TWtKGpXkmryzZ3YCiSh/KmRRE6O+gjesZtG5RsCWO
/Mu2oN5k0IS568hYvnDmZSsA9D/7EoFwPmhwtu6piCVumxfFDWGXoathnOVU1NfbKgPOTfVLeU1n
ajFr+BAdyaVKIe9GUVRkGU+EGVEZN801SMxgo4g4ukzn7jWI4htY3LQqK/8LAcy31oAPX1aV4sVR
LZ8rBVWNHpVIgtqrWq26Pb5WHN5KkYlXINbZCkAwpm8K52olwydFEdqqxXUJ/16SrdyzXWiaQ+Vw
bM8I4MPSLgXK6LEGRe3Mg/8wOgWho+b8E5le1K9Ni3JZmXVbhw7ORTnkRMzXceX2TUolrNSIPFxV
pehXXdTe5A1Ji2xy7B0LKrlMc8zhKQuMJ7ZBivm1KqCn/xzNCe2ASPPqPknFQickDRK2qYKm34/9
9hlOIgnO2DidyjXsYknZpXVelq4V1IjkbIPd2i4L2JXcq7MYrC+po/bfQ5yDhOZO4bSL4i53OUYI
FzLYaxl0EbAQZLwvCd/8a873z2kBd4DoSNZn6K+AzkS27vwm4CBV9tHObx3V7QUM3NVo0PNHLa1B
2RcVMcJKAj8tKjeWQzNpnBZoSTnZn3k1FFKuFd3YFrrekaEYpgGZL233NKZ9pOzB6rBsd2pA1alT
o67dWPU0/eDECooMxVTR3kjpV9sAqghUnlzzOIwuAOUh/doTQwHIQJi965u9w0NWNGcTN1bjxZMs
IXmUN1oc2xwebctfS7xBrkJRaFrVqswu6Yrye4IYqOQwXxr+gE8zK/P8cvLBIjhwIreF1hdEUCqW
ulFUAt79RFG0FVvntFrJhgUV+VYwbEYIVl7T68OlTg9rXUZjSeZIkAw/nTjJP+VJlH+xcaCQldpL
wt5JgBzJLiDXzZqrTS8m+5lU0HbX90m+IZvz50zi/A5YferC76OzrObZVYFSbGPZc/ozGzR92yVS
7MJkgE7o4MzQ6EPe1L0IXcOkxdMETXQPNILE5VBRN/6QZY+aYc8HAznPc2iVj2kEd3mubLEtiKR4
0YyKlIDUeiH7Itn2TgqewHCUVRkiY+6T/p59QsPXNJLkNGDbxQGIH1fLfQyqsxVc1ehJ2dmNAR9b
4V8lRfMSpUasrHkBgM1grb8HbV/oh4bgIZcWW/Ys9UxxC1hJ275Iw+8gMsxdONm8cQ3VwEfsxelW
NgTQFxAwvg709ihwElpKraBE8wsCwtq2Y8n+1MrxxsmhBlaixrhofVwVFFrbBIaZJqDzWN3YD2sj
1l5zaDb7dGaDQUVAWN5gZfTLksiig2Yk1Pw1yhEQrsvB3JcJYmLKQjmbBkWThBVkNUz0DMsVlcja
Vw62PccIcSgtbJvW1x6zOEwcJicMy4KQcx+gjCY/K1ptvELtSb9rVTdcRQ5ps9Ys66+TlmvunJFe
sK5jLGnAKPLyGw7P7KDmCxl59rENTbMUXqD7pVspddXfZSlAfXcw54A9XXObYvC97mGcbFXwDF6G
/P2eKDwDLSZggHWTT2DY0wJUJMBnNLRah9M/Rbp1gEEqqPPCs8KVXlsk/YwtwddXMJS7dVdmzVod
wVCua6UHlkEbxHClltJhJarqEkOLJa4K5nbq4uuruSRUlvpKVDpHQWbscA2vMnkY54FlS5mWaLrR
iK1dWNn6faWIaYd9m0zqvo4sqFCGbB6Hkm7ECr6eup4aSexqZ8FLIpMkUcfnrpmuMJwWC4YPdhM7
bRHupjDXPfYwxq2OTmxbBdKkcj8IHUVP0d3arMN7OSXx5ZjNwXeryexmH4hAs7wE5r03SIMqdjKZ
LFoJsKd15ND0XBVxWs8XRmFA+VgQy1Rau+QLHGF2galZPwRjw6tYsHFchfRKX6XdZpQD/XhP2LX+
HADf+N4DQvQIq+0/10WT33SS9Uk10TVruokktm5D5aaDVHljs8TLta8VzjPtsmULO8A4nzgg3CgF
XKAwtgwvxj9OeLiqi2usctY1NPfhm8qeElSKKX8sKcnFmnxp4a9STPQ3KYviHg+TvETMnz/k5LBR
ZQzYT5eyhf49lm15X5aO2FTQ+kGWteKrmQQNjSnf3AsKTSXlxdn/KUuyw1UCgT/Zej3cwQ2FMEph
cmqBehmLbsKIvK4VclvMHR+tsHIekx6ApK70w062VvcsE7veMCPKr4boxH6SfvJjyq34sops+9A2
xbAt0fKvBpEbh8q058klSe85VFV/T8tt+jT5SvxitkjiJxpGFxXV9VUnWv8HfY5m1RpNiCB0TO5B
fQAE4tQ4rByOTHdk8KZMsrH5VjilQyKd8Dfa6DSeqdp74D/QrAA00ZwwEnWF2E8QLpJWn3CR+l9b
0AlXWllz6h7oAoRU3ZbDG4BEg5msaMYu9XOUK01EB34dUSP+CmI2uzCpOF/GOgDWSi8+NTM7F2QY
arFx9DgyN6zh0JWreIq2AxhUTPxdugbFbcC/GOr0Sc7NoK+DmY+0laeFi7ASWlEDtv7OCbTmOa+s
htjMYhrYxXdBItcU4MlkDwbTuUOcSohFzPnMWi3px/uYEgo7ayDpK2rf5q5l65SvWg2ZJUCIsf9W
1YX83I3N8Fiqc4bcfsSlSX6Kaj+p+Sx7phRp5PR8SucC4XQUf58Ly3GgsrLRJ/cl0feIMCrYQRz0
mi375Z8p+UKuL5rhFuCPQRhmZb8KQj6+NFEqGqDNdhffFKpBUclmt780PCdgEpP/vaVfMT1kKInX
Mdk8+SqphuBZqfPykLCvBdHd+tsqGlGgAE0Txl43qsRaizqYdsNYG3IlMiNS1pnQnczVgonmUjzV
+UExJK7FoXKGy7zLRezNlOGSbT3r+sah0eGSl2j8NANRbX3MHoNHp6Gp1xY7KmBUvuImCBNfzKUg
C9pH88ByZLC2cMEksN3oNHl1xkZ+X5r0J93R1qZLqjstWCkUdOSAS3YpMK4V2AtCJStGlNXjWBPA
vspbuj2RExQrK4uyH12rGgfCQtpVZ5mfIr/r3boblB+iIVx9nnTqAbM+fgrjSF6yS9VdilTWegQ6
c63EUXynpnO+1QbAfXadW1cdSWOfrDZPrrlSTmNKlhDmIWraKpDt15CQAcBIVU+uJ1sJPTASpce3
NQ5Wtu0Qum1M01XVViQUOdQa/XURR7TRijq+J+4lROqbpw6dbamJNeeu9NYEj9oQNVQY4kq1yAmF
PJstESti1K0D4cyzuK9TkqXYQYCouaDkEdhuQlZ0vI7Gjj4cmwhF/1SXTRHcKsB0ObwxswZCHLQk
lOaLzOYu/96BkDc2iVFXbepiUC2B1IFDL54iau/2DhoS/nNYTcnof26Nzq4Fs9AECqllfdg56F/y
MNimsZUYtw0ncrn36Yy2mBUGTjMYax3/ItT6afZsETFq2BrWpTGW9usQt7HzdbQb30hX1P2BaBSN
btaXvZ9ZtxwfZPyYOIPZIn6Po2YvCzu2N2FX+PYVROHRvzN83S82KUeHYY+6tIg3c5swahQs6MAF
LUOqQRwjOuXrvIr0nDiitWpxvCV2hIglx50MzVc9H88KuiWwmfpdCPko3cUq8DiPsduNac2O6gVd
317IIWyjzZDxqbmHKd3PmyjRMn8reJuMK1rsLd2PJJnkzkh8PdxRJMqsixTLTbfVx5my5IpkN9W/
V2yDwRtFKLZrc6HBlnLh1O8Dp8na20lpCSUgnDictjHxscqG2Kg820HXUpTbOCqdDGKhjhnCnBqt
2DlyNP3LVIxLOB9nKfFoClhLX9s87gi+IS1qWCXoeZVbZx4Zd25nqrX/t7EmG2kByQkRholLAJg5
O2T5zUHIdyC/3pnXAKeC2bX9prgs2ENBd0lVbdhA1tGmtTJApF0FBDDdNmM2XPqdSZ3ZJ0EKqhGN
MkpQUHbA6HegfQD9jKBjCjCXHU7UIG7utMJ6omo5UOsMyntqyrSHGlt3UyTMTTuVW5DwVu2p89zs
usBXXVHY7X1KAsqGGfbZniXtJSPQ1qEI+p096/WXnJb6nsKw+ZQ1TYe6KwmxTigxJRHKK5sUb9x6
bPOflY8D385ar6/tz0y/ZoVHjPeiJaatN9EyGg6cPrZgAN/D3EGBQT7CnGBUDFlYSfQKn+uZ7Ucf
k/cRw8YHuavUm1bOGRKTINyGY6PssHpyMJbsx8hNgnk1bBtgr15rIwUujZkLzwS5UPScPcrk6q3R
EOEEllPOEDCDkH1zPTl7o0ENCk1KJNRZltRKBECenavRN+Kq7KUTz2uf0Jty1gTS6OJqrmdaxal1
ofRNsIv1IvOkEk7IJNL7xja+RWZqYVlmwb8LbF/d9iJISH+ntR1OpfbQJmb5OqFEvG44ptUE7mTp
bTrbfMkqUgzssuiu1K6rvkhBa080Wrpn1w/Jp2S4r+gFOUkZue5mvGEXQVSNr3bu0BA2Gl5zM0r6
rV+q5vcw7i/7eUyfIHQGz32pmC7nD+uHTsjJd5FFVDG5u5+thl1I34TRJzQb5HeNan+tqunk1XSN
1pTQci9DCUTxn4gh0p7qDbNEbkQZPpuFg46kVclRQrozgKCEV3WvdGa5a8zoRSa5uY+q6Uanxrgi
v+dRzUPA9InCwl0R4iG7vkcO6r+ito33apjZcDDsGDAeSWVa9nMqdZOyM0SHeTaeO1OPVyr2dzcc
2L8rbeVf9FZd3lrZ+I1NvrLO054qCK8h0TBJcBvZk+2aSDBb17K6O3Zk34HcwgL3YefNY3yb0tFZ
sWUZNsj3gHAS4JF7qVRbr4zK6lPSRsSQRPGY3s/FdKd2MwFyYye8WRnKfdYFiivTfETIKVQXBSMY
VT35FKNdXPmVQ5idzwu8xSVZfusTcT+3+v3UTo9TAtQqV2mAtMVnxaqLizgzd5Eqgh09110Y68OX
nJyCq6ibDgAqZ8/Upb+SYSm3/pJk1Y/1wk6yx4MK0381sNMl5VDhJFTyMtISV7cObrbraGg3QWWr
L5WDkBPDg7ZUhSHXm5XZ7S29/gFBn8IPda+DBSVhbY/FrkhpnWitk25Exe4rlqQR0mdzg14dXZJx
hrXWmJ9ZUfsvXTkcZNr7+yip+zWyHrP3ukpaNAziZtc6xWFKNcU1QviafPb1nLqsaoDE1Xr9BhMY
oU6hDlCAM5XMD5zl8tBVeV+Gbeqb0YXu++a1bjJtyzkad46eEaHTp8+liPnC1r4KwQdBJhWbzKXj
lGN0RpU7ZTVQQyN/rAPzc1AzM5OIHBIERCzmlvqcabNc87CWM1w8orCD2gYkv7EjjzPts5qqKGHD
yk0W3UkjzQxPK+93Dzj0Uuad8tPxR/CfWoEPYiCfcA6LxzLhkY4dHTCSGtgJosjWYGvGNlWXKniG
Ac1OcOyaTWThBJ+TuAJhaGZfelqKiKegVwV4VMCA0n/jKBkbdzqctG2Lq3VhKJagZ4EI/ORoys5D
S9XVmLBAshiWzGOW9sNAORjFRX7ZJX71pKJMWlsBtWzQybyUdpXvLDUK+GJYyuiJwDBZ7rstonLg
92HbSpee4TR4+RBddpnZHagXol4NuzXwweZuQmV2wTPMXySRgZQcyBpdEU7wKLuuuSRiLnkgFXPp
W+CprNdaPvxYysWvSsveukBO96hNInI7TlZUUWgmuVkaDrhv9I7LVZVBXtUlM3ZPwPrXkaryXnHK
AqvNkDY1wZejuOqRR2xMOokuQsLvUBWd2e2IIos9n8gyaKiJAnVPy6VZwDPVdKTmdfvsU1a9KCY+
mpEdlne0uvN1okQWW3XKagiEB2elh5HyjWIGm2kl2XL0Ua80vU0fZz+eNpAQma5V9JOIkMClQHWn
5s5dqyTo5tkxmmtSI4BaA4B0IQ5R1SZ3dCVjJJAIfZKcvQjxZQJ5XhS3yiqjN+F7SL+rgF1TnZRo
FdMYsU9J9AZYP6rDphGuSV012d1m2k1PI5ZikGxIaeqoEI2E07SFadJyrsthAxGY1ScGN74pp2na
hCIVu1ziJ21gPL50c36IrTGlDC+mC3iSyg0rtbmdJj7LbFoVt7Z98WBKneCPCYfGb2qD27/a9P8n
77LbIsrb5t//cWSbMUHKQGBBpSexzajymCtTZcGg6Dm6n0TrkWGxA546Us9gRJ5xDS2K2H9UAkhl
dZy1WFmIm4YZgkHnrWLWHwz0R34Wr2s9l9UhMyNtvJiMWRXux1f01mgOXw9JBJwmPMmqMPABHeEe
iJgknBUnHYYsMMte0VttvKLV4n/pF1oqQWNlwzbMcMIHlQSxfvvx8EfWul/j4wvS4TBZ+KMw8Ly9
0KGyHTZewBijXJEpjsKC45kRoWKQIYapja1YTvkZMUXcXwn2kbdiLqk4yMoA18xXN7wMnFI4V3gC
QTb++nF/JDd/KDgeZscxBFBffhTlVEdB2P7n/yzWYPtSXH/LXprjv2r5Nf/9d6El+fvXLRLwN//g
/ZJ+33Uv9XT/0tCH/X8ylOV/+T/9w78F5A9T+fLv//hRdHm7/G0UH/Lf1TQLVuL/r8HZRHmKGv34
//C3+kb9l4EdSThEGmB31xZ78N9adPEvChdAjHBCAhj4XYtuiX+hCiGTGegAUgRSrf9bf2M4/7Kw
CqKZkYh6NNJG/kR+8/b1RcKjMcXQoqPoEZI91tFbpVP/CZ3cCD100hTsjdQeDi1mh0en0Nv9bzfl
xFLx9sVaxrJgAgL7lUBXcfUhyv/d9hcbAUK/Noo8Mk3kd4rtDWrBzJTukHGWXBtKznd2BsRMczZN
zqxTJwc3weX94nbo+tFbJWTQxnmghr90Bhe5kpTb2ql0QHA+CYEZQ7dQL2n+k7b48WUfAUP+vm7C
3lFeUdc0jSNb5Th0hCiYWuh1Is0+TTVWnLgoh+txKMleyhzib9nPUKcMEkvba0ViruktUGk/8zve
2k3//h2OsIhh5y7wg97ef0QHJexAK/TaJoqeUonKb46NdsdMnDf+XBWvcD5rm6JjB9M7oo4k2Qhe
AqVz/oz28+unWL/YakJj1mnq0bRrw5mqXFlEXtUYxMZGFGj3xFTTeO1Q994qQ2OHmNSDfF4XqqLt
6YsnEodd4NBOF1N9aYZEh1AxKoiIOnObFo/gPx+av34bUDaKXlRcecmOPIQj7pBmMqfYq+whuud7
PxK1htLarG0iwvKw2abNVF/oaZ1vGnq8boV16gxS4Ai88tePWMCZrAA2GLpjVgOVLyq6PtTkUNbj
TUXQg6vPNf7XrlH2FqhhKi6BY66moE7ompOlhZI3779ZZmqf+R6+XyIANeiGBl8Hfwxf+7fTBp8N
IK0mSLy8ibWfQPaTzRhb7bal2XTm2/fWvvn3Vf8z1DGtELIt9l4jSjxNkPdKxpPSHSrF9zGWTNMt
37o/QwX8GnC5u6zO2JAd6xjtFKlOrKRlE3t66Ih1o5NYLWV+Lt5oecGPZhSFbOCPFn5cbuXRjiI3
Mk2hkM+MGkoOJKiBWOcMICGpJVcOlQTOSNaZp3bEI/n70mCULYSCZUdzNI1jZSJgNwAubNJ823RZ
Mt3GDetfBk+ZoIcu3BjlyG4CTzQxdTPBzEOAta/pI+vGd8pop5KRB1qgc4zHuR+b4sx79n5a4XqH
GitsUA3wE45uCmtUWkVdkXpw5bVtjq/QHVPI2nrFKfjjV/r9tALKR3PRRviJ3erY2g0uv4VoI5en
TEyeUpIr7/PDHohk7120jsHNx+OdujTJhhhQkcU1HpMIMgT6DUC32EvwM25Y+wlt7wR6HbZl3p8P
ZRBVxbXxbWWv8Pbl7JKaKJoiSD27dyxPknGBvitMNyOCnb/2fmy2gpfixOf716L8dhrDVQCnwy6c
yjwWtrdjJbKxIhFWvJ2JM6Lsl8p0QN01Gisn9e11PJQTBe4u0K/VoqbbYICiLlCBRFR6Jmsf0W28
xXhKDEVDbkWhtIitZNbpZz4u7982XrZfFj12HBqrydufiSKX1BGCWFFa0OFCWmLhfg7SDUubjkIR
fylYq3MstlOP3BTcHDSdgsd+tEjOCb2WIp8SL2oKcNaslNS8cKKF14muK9///KH/NtgxDKSyNU49
oku80GnlRWT3d2mITEGZR/vMm3PysoAPMrEga+CXfHsvbRPfjs+/ecGYFC7A1cBDsTptEDmVZ4Y6
sWAti+Q/Yx3dwsEoo1rlvEzsfZUeKH1X1LoD1qFAEFCgx1QRKqvoKHR0ynNp+AadiHHMupUlE8jy
YVLdKWPuuwgzyksDDuntx3f91CoCTYFvoQkhA/To23vREyg79SibvZ597E6HleGVrW1+QkNVPA+D
5u8+Hu+IO7is4NwQA94ZLlYcq/rRRC5EibQLdjo9r8r63gpHvEy9VRJSMbYGe8TGGT63lNVv88Gw
7+xWduM+JIV9WuGmnMtVqPni29DTtqVcLNGAf/z7Tt2PBf68vDegQuXR3BgCmiB22GceyjvMp7B+
FLILKuWJRTa5yM2pOHN+OPFis3W1TI0l1cbRcLSF7wbUmoNFQjIq7xhjvMp3I9Ks5Lm1+E/0wMaa
bhmVm4+vc5l3R8seRQcdmDQxhfzraF4mtPwHaikQ8Zl0K1AEuF9HjegqElVvDJWGKcmf9Mt1kieL
wFLPTIMTryDDc2z4taTBang77bRqqrIGL4Cn2RROTUfUdATKZJ3q0zl476mhNMmcw/9sMOGWJ/4b
l4VCA1HZLUnxjVUobkOP6YJ8C2uVlUMbnHndTz1MfSFTM6/lXwaT38eCKUu+m5mknuPX44o2jL1J
UmkARCBGVY38cdt1WEQ/fpQnLtDgkEuBEa0GX+CjGdTrDZiSMgq8sO7C+8ZH4hMN83TRJaLefDzU
8liOZg1IW+6lA4kEnOnRapHQmITWwHrpd7G+H1Vah34K09QISZFPOd640dhme9A2r38+MKTSX/sd
ONzHUCGm6+CznkNAMoPxc6qGzWfissOtzuZnhcRN82LbTh6XXe+5o9OJFYEdggCjwMq11APfzh+6
grUsopJvhHTCm7QKXnFBmJuOKBOMo/rgfXylp4ZjNOoXrAZs4Y9ucZ931VANqkKJX1h3gTpZz8k8
l09VmKf3VadN3/8X4zkCUxRoVAxQRztqhCCVrimDgn66bS5zPlarBnuRF/Rz6OHHPnMGfD+DHJ4j
ZU8GW57ncvm/vY0IrOAZd33oYcNGiyKm9tAmDSiQVHRbJaxvaWZ/ykOAIh9f5i+K5Nupy8AWOGb4
abDzxFGdJsqSfOwcEXqNyjbGNdMM/fVYmuPWQnhzR3xYnntoKm0smbaCxCtplCm5KC1z3FsxW781
xkTg/kDKOlL5RP0zLcDmuoMeO09WrDs3ISI1UIelhlR3rFtq+mFFZBUND0PcToPToHVW01xBgKCL
r2rpx/a6QoXpLfYdeWYlOrHxQDRqCgBcJFxY4Grf3miwi0vY0kAxohXpOi3H0qP/CF9+HIksscmf
7+e293KBf7GfYp3/TslQcct0g+RWxSuaTRcIWk1P0ZT6zJJ1ohLAb2OOG/QtKLQf1721iGCawQkj
jyBFbd0as3ZfqJ1AQ6oaO6GGmOq1RaSZOsjlkYVtp26kR5qYzpkK2vvF0zEp3VFAIvhiMeq9vU2Z
rk54ig0sxipRTQH00XVbzMEes5k888079UgWSoe5wGchcRzvtRqnTVu1VwOvmXpEseqk14deXzAT
CX3PlaO18aOBVBZFQRX0PxSFDuNqGAcaweZsH0wEQmtITGLTWzhq4iADT/vxW/L++0Utl8IpADNE
pepx36OfyzQsW8QFacxjKfBhuX0Y1ZelUdqepuAoTrL63F7g5KDLXWGbDAdQP3ozg8buhRz8AD42
7ya1sjLcJcKJoBTMefJ5sHkZUWmfe/LLun20IFCv/WfYo3XdVMQAqCphkYtp4INvqynF5dPmz++o
DtsQLApfTA5pb+dXIAH3lA3LDoJsc4/MDZsHLi7P9kMDJXJueLQIz506TiyyzGaIYUtYAS/Y0buv
iMIaYpv6ty+VxNWmoNz5sU7euKHM90E4RNtmNFsE2U535nKP+jzL9t5haMrvOgZKAU/+7fWmUVnU
WquzzKZBAEyrRi5uBWl9baZte8cD7Z8tCKKEbifZvkWKtS9So7ik4agcTF3Trqw0i14/fgYnatUO
nxqAiGyz8dQff1NVk8Nljb7ZY/uNfCPtU49wmWqlgHXYzN2QeBwlakQWWUbjerC9jkqse+ZHLB/u
4/km6b4tfUVOPscniw4nEC4SfkRjVjRFOVdvljiCS6de+skYCun2DqNYB2oafxcW0AzsWSGMNKXU
z3yETy16kk/hAgakt3tM9UVTVPUVNh2vDaJpp/YdvorAfiJX7tyC8v6YwZ1nRvyqQ+p8jd5OB851
mT5BuPIovBs7Qpnll5662bZ0pgbjqpL4a9EN+k7N1fDa70fty8d3/dSbgESakBqHCwYa+HZ8FaOS
GaZsN1JJrQ9/44ue593DWA/dzipDUhzNKMbQVQffPh741OpCshTNEYgSmNGXR/DbPiebw9EaZm4x
iXoE6+VOemH51Ls/HmW5fcdzimabzYpNG85ePPC/j2IW9KOwSNCEKXPhQSsY1oBSatcprOBBr/Ps
DDr91FJtLG/SgqUHFL/8+W9XpcwNjApCC0Cza9PBmGvU/7lfLfIuFJmP7GiQ3mA0rM98l05N2MXS
TyQX2GbSqd6Oi0u0MDnhxJ6N3cQNlUncmEP0Sojc/2J/Co+Wt5OzIhd5HHoSKnh3Azb4npznwbVn
32RHOlkdpkjVfCbH01primrfNUh1zr0sJ69y2R5T+dRt4/jrG1l2nhAxE6GlzmHLEifr4pwId/C5
5ZkV4NTEMX8b6ujjh/geR32XRZ5iZzgwzRoCl6466zbL201DU+3MRD01cQAy0C9eRA6oSd8+QEoq
SuSoVeT5KbveerZxWvmavu7Qxq6jBC9FNqXD9uO349T9ZCg6IGw0mTrL4vDbbK2SJKfPhOahaKrJ
DXRbJ+7VAvfX8wH4eKhTrzvLKWsp0T0A0I7uZwIWymGTFHktBbWNFtB7nErm68ejqKduo2UvoDak
/5TrjnYTCfplFKOEPaJhrw9YgXBZ2HgaVsIawX0NyvRFtezy3pIFgYlV2b6SNdpttaaqUFFZA0LI
UvcSRaUDpflAfPRs8MhpKc8suyd/J/fB4piHE+mYm2rNWZK0MHOQ/4sIFGluuGVt6B6SNnvdl8W8
lSDSPn18d06s9bT7NRP6/sKGPT7JTqOFRaquIy/TnPxS07pnvY3mJywtM2EWTG5FSY2tVef5n18t
7Wf6/4tVlQjao4+M0sCZhNqAJDfKO0+KcXblWEeo/hSJtsqKtmIuxjODnjpCUYRBEUNLVzMBm7yd
3eSykI5bc5ooe7vehiV8Ybe3QgDZc441Iu2TzYz3EsVM218rmMQmPIhRTFvaRxv+8a0/8abxWwhy
omrK6nV8sumkRmhtIAMvx9qxkWox3Vh9AHBJn/ozbahlih998ug9SUrIDu0/oLhvL5tNJVajKQk8
QkpUecj8NvyiZ2aGC4j+yZbUvuQl1q2GmGSg/2s4+fX+44s9MbktSnw8OPZxUsrlZvy2rIzEHrc4
R0OPlpK8yLtC3w9mF+3TQH2tFENHFA7n7uMxT6zXVL247CV3RnuntgBAOCoYHunEYFLa6oRC7QFL
2HtLmOmuK5Pw6ePxTrxLZEss2rTlW0go3dtrtEbpl7mRMx66BJAJUb4xW1VZh27zoyvleJnMIj/z
jTgxifg68AJR9kK45xxNaMdQwKASawAWNprWlRyMbaqLaKOPRnL38eW9u52cTQSfeDrXBkCg46Eq
emgzp/QEB5ckaXIUzRZXfIUAEci64kPk+ni89y8rU5VPkcpWEIA1Q769nyqBYFmVJoobyq7ZU2sw
PF9xUvTcIqk+RYk6gYG0oGKYvbpJurx4CGMHt0CWpWfenxOXToNaE3wQgRyh0nr7S5rBqHrRUoUq
UNitySPLgR9shiUtuz4XJ/Duq7hcNRlbMEaXUs9xqFBcsWoFgrEysfA2VROU2noqS+zLH9/f0wOh
4lgGAuGzXPRvr2TWsoFJh05xbZadva/2DvFh6rkAiPefX04wTFCmpoO+4h3jvBCoDye6sK7s6nJr
1HbpGniyLsM+8L9WDT1ZJUGdjp89eEL4hZ8+HOUXCJzGJmh6bWPlDoYTPyw8bHONvUoKpXjp+7o7
M73fvb3L72TTQ2Ob3g6Bd29vhwOGDTpRpLh+NOYHTdHD700S+M9IZskTL426/gLIuPTsOlPOVPbe
vcTL0GQx2sv6zAHoaKIbWQWMCQSAW1gYkGtSEh7HFsNepyTNwx8/dKSC7Lo0Mmro2B099HF2EnOA
OkJvdAoORH6Pax8J+9Ofj0J/6ld3jmiqY5nL7A8F2pmYqYVveO/MVXcBCeJcp/3EBKZtREsFSzKv
jLN89X6bwHPZxbOCM9NVusrckRuNZgwtyZkv16lRftWhOJELvtVH307cjzbPZvBdJ2jtXV4p8cYG
KHjmbHFiCnB84uxLjght5eM8J6VTOspS2KmjAfQUylp90xt2CsYMDfXHD+fdUBS4ER8ufQsDfYJ9
dEFI/2ycSo7hBtNYeyOgv+cknHMKa1nw4+Oh3r1TJvUj3ifU06pOE+xoqEGWJGwGA0PV5NJBtfC9
OjHCXcqSj2u4CW9gWTxkQ6u5Hw984hoNgM8We9pFoyKPPot12yVtHCMBGBI7uklzP3Bl2dlePGv2
mflxYiiTLRUppIsIl/3721lYYte3g0YFIgG+dx3DPWOB4/R70QHXmLyPr+vEDaVjRysPEZ6Nd/Jo
pehNrARGODiuQjmxxn5g2xcIFKdPJEnwYezypnw2goSME5kG57KaTl0pJSHiruFUs+U4ulL8l3mZ
qQmQl9b+GvkUJLMAi47tIzv588s0DWq/LFWq+W63ODdOI+x+ctw4JhZh1bTj5FKAC+9lN0O8pyNg
XwD+yp5ZOfvPH4996io5dSProNDH8WT5899WlQgjdOz0puOmGVv+rLYsT+8poOhqeE6Z925pwf+B
LIzoboKvqBQcbRh9JKR6nvrYVgdH3Y9i7g+dYjZfPr6gd5uXpWm0JK9TRSABzTwahXynYEBabLts
7fODmU7BesSrfY32StuBijgX6HbiBlps80nYEBzqoaS/vYEGGoGaevZ/cXZmO3IbzRJ+IgJci+Qt
m73MaLTYlmxJN4Rkydz3nU9/vtIPHAw5RBMjwzYMCHB2FauycomMcPw8rsDoIk5wpv+t3Nyysg7e
mb2lAZcH70bf9yXmLR2ZzVYV2O0USsiPXZnkt4T2awZzLlG6b44dtED3d/NlsZ7tdIkP+Gw8ofz3
enl9QQFMwv18G7Is4Q1zmcNXMmfauZzD4c9cE6PFjM4MP1VtMHsX5IrzyPiSdoK5xjy7ojTOolXj
T/d/196uuxwhxpD5yAQx65+FGqvRsn6Hhz0qvqo88YMfhsN8ReBrOcA/7diiqy/3nTo1ekWb/p9V
wsM9FYw9xymaF21p2H5e5AEUYLl+ub8s+bNXmSsVKInhY9ABfKjOiMPqNjaRHYQQz6Oy0Q75JUoQ
k8eHa+XJUQt0mpgz/dvplz9aNy9/3re8u0i+JWhREE342rXlHg3VypnlbHfSaV49BPWtAr4LC89Q
H50puWEvVkkEzqcjRXa2q0wThAT1UHBFc+CStdlqD42Zj9d0RFpSMNx8mY2BkULIFD3dZk4tdM3i
9e8YwgZ4IvIbirlbqGqyoHFU4Vj9eQbINCyj+ZgVmuZDj2d+vr+1ex8VQAy1ODI7ZKY2H1WyX3Zz
XDu+btrK+yGemYKnn3wJTBj5VYYPyWYZRYVeEbKk+6b3vqoFdgwxCHlNtlMutNmAjqEf44eW+aPV
m/ESOolxpYmyHMgu7Voi8gH4C5yAMuf6/NSmW89hD5WSCcm1twhQgUNafhfj6B58uZdekL6+Jiu2
uFsgiZugYARqN9H/cnxU1mlAx5C/WmNjeg4NgKduHo4i4pcrw56JwjmuhoBni0PrRZnOVaPYfje2
P2HSz24QRb6fanO6vvZjkevSUTDZRYo4+sbVljVKEl1lCV8D23JTQ3xqAfYCqdmjh2RvSXh1ul1c
dpVuwvpjFRD3TGOmCSAuGiI1sWXd4EZBybdolN9YFG8WST6UyVIna20q0SpIEbMGpvkhmx/oJ6QA
Fof8BA9Zf3r9/hGQygeB95iyzdoUE1WyEloxUs9grJ+2ksgVynngCbo4v9oU4wFkYzrBMK0ueeWf
RU2Vwti5tmTCt6CFg/6oDzR4JovyfT9b4/f7tnbOuyyz0aSXywJktrbVq4HVpk7BmPhgfwYMO70f
Qq33F2UoaFYb1oF3fhmlgfcEvce6ZFvS2pwNmB1C1H9G4bs2/OmJOrhnGPjj15aYcPx8qv9hrbhZ
m0W5uWnMFJ0F5QcaknCuSRRJ0z4ESVfeGGigX3F/F2UKtH5z1gY3y2K4peU7cg61FI4xmEidM0UO
+vvdYsIkYMTn1i2qg72UN3ZrFHyDzZwNpK3MNa4/3TKhP9dAQOP3RS7edksL+0zdDVdniuJLRvn0
VC+T/cA8kfmQF/P49/01750cpiypexBKqKg5r82TBvY15ETCV6YlOI1amp0W+CrOBqM/D6B4tdcC
pfioUnyUDgfVEDDta3tjOXDzjJkLqDbo1QedIjylHq1HaPDLo3qePCEv9tZlilMw6cB81uYE1SSo
qdGyOGb4ad6M4fSQQV1zg8Q1eW1Lm3VxJ2z6ZIjcMp26Xldh92MeLbXwRzXumCMydBkwtL6aOc2f
POAwbdTlbzxzcpBGPjy8OxRI10Y76KlbiLqEDx10eqM71PnuBEcqYG/tNHSJ+nrvSfZHlYSmIWWZ
bZRrOvhmPWaRVZdXl0FIMQbLVB5ctYwO8t2XpW65oXIEipIv1Zmtj4G9PBsblBV8YaJRdxq0PjNP
zbAEjyYt/HcIQShQchEYqUAybpPWMNAPJf11JsM4WPaeu+Pw8HOAszkEFettJl9Ng2GAh6WqkJ/R
Qwv5JDsyDqKjPe9jcSckkpG0ZavMq9RtBBJisPzMhmOLjCqFSdpAbaiYh4sIrAH28sI+eHpfxp0S
tUgHmOYMwecWp2DWcHFZAYTwRjXlVxvNq1MdK+K2JHRpoEca/TAdhgc3So+c7Z7jkZkEwgvAyyi4
rzd1znkbm9qwfAueyvcpU8DwrM2xHXt0k+FTE1QZ0wMHv/chSVHp7pKrCQ7Y2maJ8kHeGjPkG8Yc
Xma9RBkx69SDGas9r/PcysbrBGCtYRVZKPEVan+elRbGigGeqzhEu/G+994zRXkesACBhk5Hb72g
0ahVZ4k1y1c7o0EnPFhOUQiEv6jgeLxv6iX6jf1iLpmsE/+GJIU8v8/iGViUstDpVMtvRITS2TSl
CCuFVuB8To24SB7mxMz+0zur+HMG0RdDQWuPXxw5xHj/h+x9RDpfzMrLIX8ihPXviAujL5k64eAY
zEAMXWe/hTVp+ee+lb1nWUaIdEvBPROZrq2M3QQutqIknM82DEhwQyk/6jY3vrvNqEQeL7TenUnO
OpSv+ryAecMefudtJiwQDOQzHo966/o3ZIwSuuWcCj93O0QQrMIdvHDIYA4rZmdA4FIpwvzgiuyu
G6qDX1wEoIs3u4vKMVrODut24nw+DTks4mVhLw8VbFJ+qBWqB1PLdGmygQFvcOHLgf09twAADcww
QhX4h41bKEp9ghC/F35RqlC+qZLcqcSjh2YfnGEDQvDi/ofeO04SMsyEmIUb+nXsnx1rRRmQs4w7
4ZPwQhRkhuW7ET6ur/et7F1UR/ocpKMZB7M3nifRnEqfBC8nSlaw6IRiuoyGAiNnaFuf7pva20Fq
l6gnI50ILnOTTRl6CVfZiEsXEdxAqQVDgKik6kUFOr+Z+Kr37Wk6x3AbZT03KP/82Q6WeqTNTJZZ
flenwxtUUFzf6CGdFr2TwRtZuyfo79OLqrUO9FzpV2dsxFmgjHESXR8fPGh7v4aXmpI8KBrqkmJz
cUUD/SjqkMJf6qL+mgAla0/Sr80ntA7zn0siWvxj3bTGebELTb3E4OWfZkTS0IsrFU7ZvHTtq5Et
tHpA9hDfy2hUM7d71Bq95kxE+TNji+epoyraNeJpRpfm9e5xZWl7gewpUmO0KXxN73X6gHJIFDaR
g9xs5zxjhWhFdoZZ0ebh0eYA6qpsIjejY34zG8iFmXMeYTGPj6KvXVNgDHWpCEOXdnN1Fqsoh75H
h24pUKBPabg8Vmn9EVrV6iAC27k5OHu6LOBycAnbVGxET4VxeIoDdmN2l2zU7YsK0u1mO6kNGYej
vD5nAItDtwNHR5d9K0PeJ4pTGYAO/NFmoiZubQMqsAJmw8Spo1OGsPQnW40QW75/YXeXyViYQ7WF
eYJtGVcb3c6eYKXyrXJxnsC2zB+oVJBnpkvwzmys5eBK7jwpdB7p4svijkO7bO0fkhpGXxOCZH/S
kpFyS7mcraaHUIcrUZwc+LWuEAKj4hqb7Qld4P7AvrzxG/+0si8P2DP/lAx9Vy14RH80zeWGuEXK
VIEOj3UDbB/BS+1kzUl7sMk7gTUdXmYmiFToQGzjB0cNIUqFnd9Pyra6RXC/ntISBQ1YEaNbi9b2
g6Gl1QnOJf3AAewtl/iIkB5fwwsg//zZcuekajIbv4L+dhRdeYoCz0C3FP2Wsnm3pD36IgyY+ffP
1N4lJVShdkYrlI+98W9gOVJeaS5p4lAjJG+AlTcrkic86REtyb4phr6k+JpOZr9eXz43mTHMlEAX
ETJePFgQ6EHIcxlomxxs5d5NoTDz/6Y2Xm4ehDZYmS38cmErnTrRbpkWaN5cmYZnaZF7ub+LL0e7
JCKAzYI17ldBdBPx2WGktJTxyDSDQPlZj8J8RPvXPdt1QGEmWCLUxNWmtftTMg/Dm9KA2lekc0xI
kYzNWWH85J80tCzJRLn8ZYyK/fn+L5R3dXOXOFaqQVmY2o29BSg7xlxnECwgLZsH/RMk2v+OYV0/
3Dey84XlzDzRvSxIUb5ff2FTrfvKHntIyUeG9wJLSa5TWkEZEdtHk8gveQSomT63JZ3Xs9sSz93k
9gGUQWKG1RjxtsXWfEUU87965KKIUQM7eq/Emp2fgdTDxj2iRXSqwjpV0NxFnw1qXS1MbqUDfcnU
C7U7OIMvN0OSC9EXomTNA7h1JDYCN30AQMYXidI9jkoznbIm1s7RWDsHievLj0umwYvEZBMFHlKA
9V4o/ZLC+55ZyNSgRDYmgrDfRev2/td96RkpOBM1yMRfRiqb+FQRjHUtSkLOSpR2cdD6e4hESIkn
zaaZmcaq+NiOo+FD8ileCykilSKbI/6iS0tXcXO9mo5xFJp6lh9AonxrNb2CcAgu/LnL0lc7REzR
N8P9k8GRXaz3MqiDzEiy2vJtt8jeQm+u3pAGyU+kMH/f38+XBwRLpBRyMsmRRteWJBh7gliFr+Yq
HcjpXrIotcqlmjTjINR/+bTw/yc+ImYgYnkxN6CWJRjyLJDKs0VyQ7DmC/4M/Z8pSQj50xEBivRo
WOGlD17ZNDffrJ4VCDtabI6WMvgodMXIHeuwx05VBDP6mB+sce8SPFvj9nguk9uNtHWwVyslKYJe
X8LIcG/3P9ruqnilZdGdxHNLN7eguW0gXAyufxiRLHBrIDzVILwyXaabIpzw+hv2KNswwkZcyyDd
+pCMI4K6cC3BNqwm2Z/aTJfB0SEnqnOKmaHVHpURdi85HUrqM8SYQLHX9vouz2JKppyU1MkvqgVh
XxAh7skAeXTSdViCFUVkV70xkoPHY29n5ZQmMRfNsBeZiWiQVG8T1/TRBgqRW5tIRJWuAEOqNg/a
rHy5v7E7ZTFmVOme82TjUUiG1iutm0GvwZdbvh4pwQPIm/IxsLrFS5IRuikLZSIpx+XxdivfHaP4
rKXqURVwb8ngV+WMjJCUZhu/zUs6N5o9kYBXdnqukeyByt1RrIcWdomHWUmPED97LocyOJIfNNdJ
EDZrVmYXHQTmdXxFR2ls6O3PaEUjuBXn3cFt3F0aG0w5SHILbVOkOotFX1cUM2ALq5CQhFl6sGHv
6sWUvSk1PTw4PTttB6yRqKOXgeuGzGL9OQ29mcYSjhT8tkRphYN6yRHApayKFJruxtVDpoTipM2j
+R4Ws/aau5F6MkTqHjwg0tA60uKHUACTFSOUibdZkw5OtKPxaBFR28HNcUL+1UGyPtQS61Mzs31j
dEfpDszun2dZ50XGWAajm8OUpX2Whnpv+X3TudSUm1b/c7SM7KHT0TsxekX5Yc2QKGQIi33Q7aC/
TqOCsuL9a7V7wgA6yEk46BS2A7ciRiVyCSvLn9y0v+VlGn0Jsv6vMFu0y29YkuUFMFUOowybD84g
KtWAgHAk71C5CubefepNpX1YKHAc7O3eokA5yBtKvZHG+fpsQTwdzggk4ipmE3E/uAJOdp80lznO
jl7qXVPS+4IXJVDfzs+HlWK26NByesjCThED1J+XNE2k6l787/0N3HswJRaF2AMMDJS961VlGXT6
i6VBj++6zTe9j3lfzOho8nPHEUjyaSaGBbEpOMq1lWbROq2nPe8nY4TyUt/YX5wJpWpF6H92fTgf
LGpn/+B6kqBeptEo2W7M6dk4DZpimn42V0yDpcJmJiRwvillj8D8/Q3ctcUsCNheTP6SE3+egpjw
3JtQanMsGAc5a6VuP3aW+d1wl/TTfUs7rzLvMekbCboEKW4+VVfQSrRtYqmsrwzz0ltG+IfQwlSq
yy2NAdewE4NgdJHJE814cPr3PAvSRGR0QOD5ZxuDIJusV+1MTDCqdnIZE7N528YQ76Nx3X3M0gzS
BEQTEi/ELz0WyVCdmT9P/7m/BXubLS8FpwhSJFqt63M0lcHsIIPOW6mYyIfVelw9wnGR1wASqvbA
t+wdWkmg+r/qHnXStTF61DpSejmpDhJDUvYG2ajRQpKiYXY49a2lVubfOEzPTcoj8CyfnaJ5cLq5
tXzXHLqHVsunc6dFzvtAi484L3dPE+N9kLba5KZbiCaa6mqU1aSLaGfDkEq6VV8nxpXOVurYikel
O/0UTHbztyJG7SDs2rMNYYEjO0Tywd4skxbHWNY4DL/MY+0J9WoEmXUtP7miQV1wFuMZyalvcVhl
B5907/xweHiaaLlSXXM3+4us0UB9FrmIxlavdoweeIUW2RP1lvL6+qPKMDkTYr/GkMXGB6HFpqSL
oBwtyu5HIaWvcpG1V2ZgrINF7Z1T9AlU0NsM1xM8rxelGFYCvV1JoxHn6g/tYH5AYIURxlmVdDr2
9/sL2wuyAMvQ82e0mzbutsAzgSJOMgmWceog+pbh9h6iGoENtDeL7y7F2o8zI3q+UjJ7Fiuj9QfS
H5OflvFRG2On/MPoLe5Qlvzl4jfuIHYHvRcN8aVDtuApCJE8VSVI9qXRvlTVUlGaR4alNpvwoQjA
d7pqrnLIREWNM4X+K8z6k2YZRzBF6Rg2wR8uksEE5pHA2W1n0tBjs/pg5PlOFUhVwIvYvqqGhteG
xAzDxJwa/JJHvNo7D/nK6MZbVSiOwvqHUcZ2hlNp6+01AIR+8AzsnTUJ6DE0kC5AieSveOag8sBF
03SMhR9X+t+9HVvXBaWdE4oNT1qgFn/cP2ryOm43knqFrIRjkPLO2tqs6CPTcprw1QDJVDUOda/J
xfgu1ob8FqrVdA6TUUUBhdrfGOTxh/vm97yFZXEAgA8x9rHFBVtuMthAaQBoofHuB20Ma0Sjh+ib
RMVveAvaHEQtDH4AH9rs6wJcoTUlXrcqowlxrKg4k/HX7xPNPArOdz8hAyZUnNxfI5rrTbWCtMoh
FBV+M8Y0dIpQf1/3yFvCwpf5oiqPYDu7u/jM3uZgws1YtahwAjetlOyyMIhyIoVbzq7iHLVtdpdG
61wSK9Fx3GY/jjPHU0tBzw/bMXhDnSJDXaZGsdhD5nt4a5nxq3lFITqgmMZQHm6I6Rm5+Gf3QaA1
hLo0JX8Gu+1T3qNwXQdi8dwkePUc9caUXPwzU3Xrxj1LAuqwIEIdaz2q03UxHFSR964cBSba71SR
pfzN2krbDlqTcKF8Q0G4Fe54p/fSQHMfMyRAr1ZEAJhV6DWW8VJ9092pPYKQ7P4AiYuUdV5oRjev
WRsEcwtjvfDhDnFGL0lN42Sg3PYzL030hQruuzAG5aIoYeZrTnzECrB3XJHSoBkmRX8gB1hvQGlC
ekyAJz1cX8yeW1X5iMaUY/w1LTHiUfddzO5q5dARuw2VxRYnyRRpVlgB1vRWmzw7GPv3C7yZftTB
TSXiOIeHUQmf7EoTbxdrOurV7AVidAooddO3oiC0OVO0A7UC8WTgBi6ilp46Fl96NVH+0qygu+gj
Hzcdqu7UIJV44PB28wnJ4U/li+QJKPp6nye77dWGlovvIkv372BOyGgKtbw55eDeanjSnmylbDxZ
6gCmyvQH1ZTqqJshT/P2gZHKBXxpvrnYzggZSsuM/ExzmRrW+zoLIL8Mg3GuD8L6Pb9EHxJCV8lo
waTpeq1ZAlFIogJNt9T2PzNrtUtUVegUZ2Z3plJxNH6/u6pfDwlISXo12yNcZE4cdLPlt2aTnJaJ
zhNiukell72jKyMAam3MeBMMrhelhC2izygp+7UeTsZJ6Rr0wjNILC8znGex17Z6WJ256JCpkiJr
od/b2fQbwEaeZzqNNGmg/YHPY/0zYPxFy0Sj0hZoS/hZ5aXxhnFEhLi0M78MJxv1kL66qE5peAgD
lzcDmdsDWPze933+G7ZOU01qlHgBcsYznWZliZonrc31W9prqaeCjb/d9xp7HxgPZTPdxsjSi8Fl
0U+oloWUjM2yHG+l1ek3F/WBv+5b2fOElBog6mXiBjubGzpGVC1pOFr+iITGv0FXm7nn5NkQe+4Q
DEe4lj1X5CCtCIUDRTa6uuvvqPV2NxcL8atiJAggJparP1bxiPC8ExnIKXVazIRBgSx56HWwQx9V
bHdXS9wA9yjOAKrCtX2zGYdMaRtKC9boXKq8nW8LmCUmG6bxAH4lN27rdTiWcrIIigwgZWtT6M2L
YqF34y+WiuCjlnbosipz4XdAO88xtKt+OudH4xS7Vn91hnX6Ky8ODdzDSQ+mEK/QudNDKdKP6Akv
VxV+hjfKCEtg15nqgePb21SKcBSCeVyk/1uvtDRJRn8Vx6Jy6t82obp80oa4uzF8euhk9y6FDGgp
uxsadbjtB9SZeAttSMayJikvJZw6b0ckkw+u3t4xlRkbWCjQQWh8rlc0ZI3ZwxYM/yAtlP+soi1G
v4FZ/jrHhekzYhg/dtCtARfKxgPA2e5mQvFOdMxDQhF6bdrsQz2ymIHzpz4aHtoo01HMtMVj2KBp
+vqrL9FeAFCZQsfTrE25GvqjZUgZGPq4/Dzb3bd2CoYzHAlHLaKdRZFPogUFMT8v8dbJNOOEUFQK
4NPuY/MEbUzwOIwOMsCm6I3rq1cFXTrdb4aCKR5uXUwbasNklAkqwugE+52pKdCwOvPbKCW7vG9q
50XAFBgnjgh9tu1YrjCZjTISaiRh2Ss/E6QcPEPXo699U0s19vwIobrzGNPukv4TalvCKnlsnyUH
tjamsSpwKVrpFMr7MVfUj6gEZwhmjC0qtyiCZ85lchqTAcbFzpABHufP99e8cwF/6R1RCQcdQga2
/g1OFhoEy1R+elMknwa3X84tE5s/71vZOzAU9pn0pLBCS2Hz3jcL2SuUh7gxLYjfFN0Y/1v3Solg
sR4e5EJ7phgZou5ArowP22xqVrotIoJIBztu1NwMxO4/FCGRjVAPqd12TfEiOHQN6WJtK1mzSnV5
YlbMt4dqOYduED2kPVPdvR3GB8HKzmeSfQoXPnguAuip9WcSoumZLEUwaDDi6RLFmX2Nbaoa9z/T
zoEkGMP108GSBECbNM7sHSAlEidEigzJdFU653mcSXGmFKWRYcz/dZX2uxmk1kNvBa9HGQJxQcyA
CgeTJoQT6zU2jp0FJZVWOE/a6j2aSLDvuv141rXxKG7Z207ISGRnC10sbYtK4i3qLG2h1xQ3unZz
6qE/1yj6HWznvhWTmV2XEIX0dL2goE67io6uSWBQFjciFP3JYabudv+j7ZxCsm7Ap9J1MVe2cfup
26GoVtNeCVFSAxAwLCT7A+LFdvLt9ZaYicHn81pDhL9ZT6E2ZQcfDYX41jTfqcWs36Y5ik+poOF5
39TeSYTcD8YCaNCJQTam8qKgtdMSWBZIY0sxasPTAiW6KZH9mTnZyPTQTlFvTT/F18FCJO7gKdjb
VJgGGb3ENctO9frT5UrCSFZBsM6EsHpluPNTaZZUMiNjmf++v9S9U4INlFXhZaaYuKmXqkGR5jlk
Ar7JhIQklp8hnahdPTtY0t6WPrejr5eUVvpYMyLH5Z7b/ovdGfHDgkg3s49JdqntpbsOeWWdI6UM
vGlsj2Q8dndUpj4AlilDb31Ll1Ri7FqegGUssicdzYq/bHWZPSvQPt7f0D1LyGTKqJJZlBdEdtOy
0ESJdfpxPQLpBZJvf0YtSTu0ueJgT+Xd2iQFrAcCEUJLiQSU3/bZCz65k1NmLa0/uCiyH25vqo9W
p6bfQvANj/Ce5e+syRh+48LTo6Cd60o5rm0/rAU1gX43Z3NOUsOLOnokQxF0NxfggX9/K6XL3a5P
AtoptEACyRHdrM/QqmYxmKGsu4ncJg367hqXZfYmMuzg0nRW9QGeeOU/V02Pqjw7wRhaBBACY1Xq
Mm5MN7peDUoU0epMdf2awyJ+Yigu9XgjjHOrFs1BnLm3VKI+ShtyKI254/VSlVh0M6K4XMNUtx4G
OH88fQoavzDC9lpOs+6VXdGc46jrz/c3ec8BMPdIU0QyuMHFu7Y8MJ5QL1w9H3v1yZ2mKPdUt6gP
vPeeGUJbWbqj/vaC56vOzSTOK9mGT3PzW4mqwrWCafMgUNm7EUQQkp+VZgUrWi+miZgrCQOYyhaz
/lDmqXWt2ly52pVSAN62qlMSKOXBhdhdGc8R5xQanxcyWl1ltLoZszKahJk/6sylD4v74/5X2lsY
jxFMcDC8U57bfqVSiVwaS/DN6CodmHLsPOg72xPheuvFWV55fRn3B/5lZ2Xy8ZPgX0byX5D5wn2t
luqsMA1h9f3g2YlavWmmeDoAae+bkehiMgAAhpu1xVGo1EpG+d7RWuVnNVvZJ62yl9efcwmZBOou
3QkQhvXRiHKDHkXKTL9dCeUmQmVOvLrvzYMTuPPOwektlfkosoEu2yzGzIdSTXq6cpadmO8KTfke
wOsLab3xmAHQet81w1d1QtVBH5yjcs3O0wPbI60lSVoPSeFmiVoFRiIPQknLFrpviraGZ9ZMxeQ1
2mTav3E4NKh55ZgXb9C20VrDXN2Ysez65LP7AeqberiofVVOB99td1FsJB+OoV2Cv/V3G9ownEFb
2n5ZVz/xi/VfyIuicrDERxnA3jnUGBNAawWyQGjP1pbMVingSwjobOR1c4GoZFy8eanmo+7mDn2e
gROETkOWwSUNw9pQNqpU8Wq+k9pAY1nNevQ0VEV7jmd7uGUlk3x+Ni6GX4sYKcVpCPUPA+z8l5gq
fXhqxqxmLFJA5u3fdzK7ZxdUMSUVtF0oLqx/lwbdv7L0zProvKpf0ybqHztFV79QRpr+yKZQcx6l
FBZMcIaaxieR5lV9EHnvvLugX7inv0q6zMCvf0KZ1PWYpQ24C1KAt/mY94CLKtVLGgaom1E/DLV3
HCuofAhVQGlSJduG2lpsBb1BeYMabuQ8lF2pXGerb06CY/cPNILTSQ/j9jfONBm7hKRJTa9t4Vhl
JNlWciCGaSvmv/URpVpXy/qvOfnMwTXduz5Up6nHOci0AZxab2gD5DmDUhqfoEPU7QV6YP+X6lle
XPu6Uc3L/RO0d4Vg7mW8VarmAE1YWxvMcE7CkBMUAdVOP2ROBYW1WdvzbwxtkG/C0gCciFOy9Qo9
vDAKCRQTY0v13m40598a3p//7q9m7zBCjCCnnX9VozerCTvhNkGAi1OpDL+B1V77EDAceIpivS+8
cYqPkqS9j2VSZZTlByo3WwIsZJpDFwghXAhuIy5GDqguSbv+0hdBenDRdk1R0CGuph1KeWD9pWhU
DxpSGsxzK+iLtZ2R3pqhHs6lEx1hm/bcCu3q/ze1udNGY9plU7uwvRlMK3SCroWYui8dwplQPU+u
Ny7aco7MpvPyxK4OOif7C0U1UAUdiNPd5NIMj6pWqEAJpSZx+yRaBGujZO4u/RiOv3HXyMcIl6hm
8h2lr3mej2Xk0einUSwOh/Yhntv6T7dOc88W+XDgqnffEOaM5Vzdr7R28/2SsARGX4cAjWotsB6a
jEz2pKtD43oKlJ2QstYhnnoKqSi/E0uIfgpSG2XtiVloXwD5T1e9qMcfY2cq5eX+vdnzAoy5gw9g
1IksavPBW+aaMs2QrQAzrz7NJbAPcL+/gaNB0IMyGugnmSMa690OoypwUo1h+r7RgrNttt9KtVZu
obb8jg+VU5IEj4CSqJivLRGVT9aog5aEnRhpC5E3cB5kqoYQaSp094CUYO/AguuiFAntFpmZ/PNn
p8ixw9Kdcjr/iF3nX1xKhbckU/WPeeEkB9XqvcdPUqBQPYCTgMHbtSmVUYuoyyVwhuHSs07W6xfO
SMka6T9vtMfpURGR8un+6djzqpIEClpLqfO3rUtqcxGZzNYInwsfPU1WZXv416rwahiv/aodjoBy
uwaJS0iefqFGNhsaIL3g5OUE4x3i6ZCCaO732mbWZ2iN6J+oNI56Rru7+osXmZMh7a53tRkaxZ1V
mm4h0oXvMqOzPmlK3l+GxcjgQalj9dRBiXcUVu7eumdmNx7BYti1Q7kJNzuq+qmJs4reWHU057e/
mTxQIGDoc2xbAbkhFD2S3A4FyQZZp6XNVNFgoD4x7RIPJ/JD2NHvn5i9GyG5tLVfeRseZb2haZO2
A8AfupiRKd61c26cw9G038L8Hh88i3ubCDyUSQGiJdq1G1OhiuDIREfKt/o4jbxcBdrlQZ9wmKvt
HRJqW4gwEckyH7QxNNOAKrSckfd2KNH/KEW3XAJtrKvzpBe0OzLXObt93X2+v5V7b7ENLNYGr4AY
yXb4qQfmE6YkWX7EdMs1cbru29IkwDOi2HhjGYq4CKAUJ515G0ZhTffA4ew+WzbBlOQtpWayzcJh
eBMFyTkQd33sLXIbrfxgRYsUAhw7rfGF0YuPwIeUxTP7ESzmCFp+9KreMYuTGKy48VBO6UFuq3p+
u783e58EiDqeSQZ9aM6tjxmU2nznTEZfZWY8gfYOL2TQqe92apF4i11rvgEf1cGW7FoF2cFfOEMg
qGurzOAPY98RZCaGKguMpfEzSafkDUyPy7syphpXueMRB+keIB/3q0lOPFWOPW58FI0pBKcg3/Mj
8GAX6NzaU1s00Qe4YexTBLL4iwuC76ng3UMwQhWEDUH8j9PCznV/0/cunBxO4lAAyDK3sYJuR2JQ
4QT1iyEKruQOcDWpxlFauW+FwXzIhqmubueglCkD2NuT2otxSR4MfcyeRGIpB35KethNvRqCJBq/
JPY6ROKbTZ0SxTAamS+4Y9ZShBHimkzpdB0TfXnoerv0ygCOfJFU6vX+Lu6QYMkGOiNW5CoA+LZp
rN1rUNZWqYPVtP+gO4p6CrJ8/hvi+LE/K8yC99c0NfTKGyxnfELeNIXQT37wfLI+mLWWHIFy9841
qRNpNSEMZb1NbFEGNaQPrW37AEPn78ak6jFQMAcpF72CA/exFIuNXLSu/8Z9IiWkSEo9m6b/5hYr
RROmSK3Dlp/Xcf6+dhG16xXbep82cEB60Kz09geKMt2RePLegmWaoauUdaR45PoiE2fFVjuy4DEI
XOut3tn2HzoKhuof+lTrH9K5a86tVRsH+c3Ogwz+H48FJlfO78qj/yxcNKtmThg5g2Pd1pL3mc79
1ZY8/9E2yj+LNRQH5nYeEHQPyE9R0qD8tyVan9MyralKcdB6Q3zI5ibwJ+ZOvxpT1BsnM1/G/9IQ
kSu3kPrwi3LERL23XGo1v+YQOOdbRs85a0JFz0xHtmaDylMGWA28lILq16XpXRleOcuPg8slU8TN
vSYdBx4g2c+sF5eryWf4WJrO9qe2iv5u60G/2mMafmA4R/yI0z73ZtFVpRdbyndjNjofEn/9wE/u
+BZ+A1gdaH8Bf2+7361I0GGYZsqgdrFcG1FBPcC42i1YbPS5BZN5HmWS/JI2eXLg1nbCL1I5evyM
1ZBwbQky+twS4KgxPefx/GfdVc7fDLY6D9riOv8dbLW8JC+2Gmg1HQ7Zv9niZ3KDGkgE94k/uFXy
jpDA/Rk0Uowhz5TF9dxSUYI/SxDw+qlQk7Y8oxtuGaeszSNcW6NXR/sur8/LH8SHp3TAQ7ltHAul
j/I+jeHnDew5Qwuny5+oIBsHsceeGcplEhDC34gYrG9xbZW5WsYcMS2IotKf4xLsXJ0t2V/3N3jv
+rC54L0AF5BhbqINqy+TzjVgKQP8lYYnrU/qj2qrB15HngLLS/jnfXu762LQBT4HtKxxj+t1aUYK
c6lDPB07c/EZsIH6wxb9EdRld1USBgX0mDVtabHbqjDV2YbTKV+W8Z1ZJrQ84Ob2a8Xu/ugr9+hG
7Lh6mApMriEVDlATG1dfOrT8kmSy/QrtwOxkZhSKL1YmkugULX0eXksNKPvZVOPon/v7uWuZOjWp
rC3/tXndROVYs9uSNjhKmnyczSD8yNPAwdQrwTufa1QMS2U+8AB7Tp82jySSoQ34olg41MTfSgJJ
dTW4Rg8uamnfVqkevmecjxlcLTGU+hLHRvQzamI3OtF5nX+jCANfNagDSdAL2m2z52LRChjAqZmb
rVbbZ10twi9ukbqzZ0710YzN3oGiggUCCNws6gqba9K6Vk/QRjjVZVF6QXoz9QIx109FGHxfyOUP
9nfvq8L1RaGZUIkOlL6+JY4xjjo9XYeJV+NpCYzmVvTqe2su6qs7A2Fv+voI/blvkjQXcgDi/+0Y
S5ApIqc2SJgE2RjwprFmNr5zZjgbF/drKZL8DdJJ1gEeec+q5AgCUcG2clfXC9UzBz24SKXDZFCZ
yJVIOStW2D2ES+J+F8icnBCMOqR42fuaz6xug2MBwzDUZnQllLlVP7jwgV0aZ3DgpeUEnIh0Rt3r
e50ShojFO0XvzUsNi6OvdeMioGkC8ygi1fjENrZ/hUk5v0NdoPtw/2bveUqYtiB/Ad5Gw2GzNYYy
h20JJN6PpnC5lm4RvGv7qbret7L3lkPoLS+zw1OzTYSaOVBTix6QjzQCeOa8ME9qKlTfKbTu8npT
zGZQXKS9RklcfpVngammIt/kdgSmmjugK60kppdQ/LpCRRUf3J+9vQOhIIGO0Ju+kNTIBTFZkToA
fJPs/zg7jya5jSAL/yJEwJsrTPf0DIeeFKkLgkaC9x6/fr+ajY1loxGNGOkgHchQdhWqstK89zI7
MadKOuWqNR4c3r29E3SsF9wmAALxK/5Y0JxmzMbWRIGtWP4Bjxc9qO36N2XgI0TJniHSR4IolQgI
hb5rQ7WsDHXeAFaTWhpnYaZNnl6i7pRFBPev/khML4KbQMuOXGnbRyvXLM1HgXSsoIg+IZWfBSoo
dA/iYnsQwe6sipCO8IYtJFHZqhvoaqbDaAdKvyZJiGD9kJ0qquo/V4Tl/4MpMnAgcfQf6BBsvlQ0
oiEwQeslyrHqMzX9OLASNA66VDkq9u5VtEj3BCtHQFeQxbn+WCHz25UsrS0/T+XqrKiN5CXMnQyW
MRrckvKyN2dWE3TMcnTDJYJcVyjNOV7n0o3lYbl0pZEfAGp2/B2MZsabCkVwmr+b52Sxy7xVS5Yv
D0nj95TN/KlSiI9VM/GMaTgSoN21hyIIjB0TqvQ2eOXJZnJaA0QjnlCod4W6U5Chm/F10ULtIYxb
9SCK3TtKDjUFncHmcLa3kzOGTkMEcSQKkqZ6+idNq+gyEQkEzHhsDvA8L82dTQJA0UgX9WBFJL6b
zcymPASzx5MlKdVoelXP1r6VlLZDk4ve+oc0k8x/E7VrB1/CnYbuSmSN9gsKVg3swXQe3cUgP/QZ
pAIReeqs+iOxsGIF8doWstsZzvq+noA4evWqjl9SOBGlu0Y5fHfYO3Hr5sTysVfoUvk2zYX+iCwP
vepGEfNDflfKLBsuw+0H8xQT1EfQb5uRGl7TtB/ytR7+Uec2l9y+NhE1W5ZSbjy57avF0+Im+zCt
1VCfEdbT5CCtO1XyzbZoP6Wpavxam8r8GBeR87GNw3b1O8THjtoJt5GlaN8ppKbgIfi3CBj+8Kn6
gBSJoYzAE2y1/tY1C6N0EqM/N4ZRnh0Llc7aIbrt01DhOZQ/3/d+twdXWOd1IgQSsiubJ2pgFlJY
Z+LudmH0PDt137lkn8azaYyd7k2xav/+DxZBFzEdDC1jXuDr9WYL50axoDDbOOS3JigQbzG16r1i
xXXQ1b194AlvAy7qqiQqaMmyUmoY1/Yqx4jVZaTD1zP4DUWTuD9pqs2IB2h9bikryymFRXWwrbfX
E6M0h9Abh+wLTOPaqJOlUaHh9XyzM/Ov/Zqo1B5H420IcPjgTRae/Pp2Ygo1IAqNFI8Bfl6bitJB
mpaQ/DLmMnpFIoXvolQ2DmqKe+fkTyviV/xxSpNFm5PSpFpeM2z7MW/K4Q1CTrnHZGf0ijXUkP7L
Z6P9BJoP2g3P5rXB0FZyacLDk8H2fVCpK0O6Vmk+52kL3BPO6yVlROWrYwH2UmAwBQBOtIeujZZI
zRgQfGhJ9XH30dST0B3CsXg/NYfclL0TgjAYFAsESqlGbJK5qhn6TjK49oNeol2ij403dKnpohVz
pHG8dwMYoSxkUkCW8VRfr4rMQshgAPCKeoYpl6PhePTjwi8IttfP5joZrmkXR0T3vQPzwjGnSEo3
YBtWJWujtavKViYACKfzrCTthzG31QDlgKb3Gq1EneC+Z9ldp9AU4VVEn8veeFIZdY++swEVNk2i
XhgNO/owF5s3xQLnR2MexxmVgiPFqn2jpOSCrktpdHP99N5OUEQC8dLlcgWVv/97cIi7Y0nqPWnJ
Ji8rlaOFbvcWDrTgxRDawfvGbW/ODpIz8BWzbA1CuQp906hyXw/L2KuLevbVwlkPSnPbyuuLPYJW
mAD4T2LX6wNU1qSWkx3zGi+2cJrZutRwEZbmEeCgfW77zHoDQWM6KYOpfrv/UffWynJ5GYX2zo0n
teohLlVzXoPMiv+20nb+kEAwd019uhRaPP1z39r2MRYrpcDDkEx8Nzjizc7WpKVrTCMpiEJVZ55z
Ez+mdSmXp7pbmk+yVPeBoizt93CY8zf9bKt/37e/u1pawzBtYcURvV/vNPMApbHtxjWgOGEjQmFk
vh73+bM5KIorLcMRWfNGUORlwZS2Ga3MiFXmBl4bnJyZYUA67MmsL5WHdVqt3yIhO3dDrwT6Uky+
VEtqMCyN/KQrWfwpBq92EBFsXSG/gXtjgQNA8BYI6uaxnGlgdHzkNdBzZ/En0BNeaqS5l0JPCu7v
764pThK5AcAsSvTXy12nqFAr+iMBKinDWz3O5VNfyvWXcS6PKI47prgqXFByS7rLWyTj2ieG3XUM
/gDSaH40tQJW2ZSlT0UmHezf1gWxf1RL0KbiHQFOtJ0lO0apBGojkgM1N2NfkleUAOdF+hkR0r9N
EZ3U3FIvuoOIYG99Jgk6YSn/8GReb6VG9VMtGUIWWJ1seSF6NHQWm/jSpIfDCPdOKUAi7gWgCeiI
2xWGPUs0FGkNRkcQPWZrXigKpOZDQdPj+6Jl+a/VXixkeQ31pKy1LSOLgzbjKx8YNlooowqCLtCY
G5oGM0AGu+0lOeiz6asU6dKjUTLFJp3K5RSvY43+I3StA6M7+0zsKgpISCJCRRF//kfktRZGrsp5
pASkJspZiSLpFBtz8nEm6z3fvx073o9Eih4C8ADqvls2XVFSdVfMTAlCpbED+Az22VaQn04KdQka
rR7eODZiiYzkKP1qmLODpP12pUJiA8IgY86FH9hcTk2qZlkySiVomXLiz0UUf4ucvPWXaF0v91d6
62cF0ZmES8yXoGaxcXtJ0aYt00SUoACF5FlFPjwOsro+1rVTu1rb9V/u27vdWUVmVAF4cPyBoKdc
f0TbbiESIpkezFDA3FaexofO6n9pQ529N5SqfpI6R3mU+dLuWpe5f9/6zsYKoUsiTVj5lLo3r5oa
5mFU6eMUoBFfPklJ/G9hNNF7q8vk031LO+skMkGXSieZEu2D63Uu5rDYi40rmlt1DipHzT4iw79c
IqMExaPO/aNUpp1n5GsYqEY1HhzgF37Gn8kQzS98LTItnFSgqlv8ydCYIeIi4xKYmRprZ80MM9kl
21ORLzej+LmjEOF4DOxSf9m10k0n0Q5MvUTu0w85aVPxrmVEZ+rGauTUXm8kTPYRbJPlqSdOr58G
s+ipXyFblVzyLg1bt2lsqlyZNYTnvJjK+uDT3fp2GhM0g2lhsTY6FdcbSiO8UaK+4vaHdnXWW3sO
lFqufD2lZpJHdYI3DCvzn/ufcd8qN1AVwoo3o42KNkfdWsZqUgzqGYLddO6XYX7rLGX/bzuTshdj
Gf+4b1RnKdtvhzCWUP9EU5uixPVSzUkqnYW5CoHFcPTnfLaLYO5s8+CE7twFmmd00Gy0B2UKltdW
QPRprdlbcpB0tX6uwTx7uF/JQ0yyOPh2t2EzzQo0WgBdwdFgAsW1KdSWi7KKMzkoTDvztCRdzmZo
J64s2eY7J3SkwEzaJ8r2bXB/J/fWSCgHIBw4HfHsJqCaGKW21MD7ghJxU4/xTflZiS0muylGdFAc
3HmauWi8zeJ1om2zHcRQ48yByKQEH3BpLqDovi+r056Aaid+Js/NQ9/27eOsgYN3yzZtPBCWR/OC
drw5l52kHRQ86dDWuyZWZEKebOXAkJl5nQ7F8JiMafyrBfn1pmpQeDl4k3cMCikVoeYLDAhY/PWX
1ewoUrWGkeGDPlefoyqlsB1F5SVhHFwgkXke2Lu9j4LPSB+JoIUW6XbgRmZShqPhLge2mURPUmkP
oNa0EBGG2OxOVT6Pn5fOUj/fP0a355c4R0zMswh5aFgKZ/9H5KEPvWbHFds6ACvyRD2LifRS+TUu
2/JJ7/SfZQXITDKkgz7g7fHFDdBcYnP5nGSd13a1jHhuaXksVaNzPmR9Rl82S/LHJMvjgyu6s7FX
pjZXNJoHPc0qvIFjpwWwNaQq88iw38mtNp3WsK49RVv7g+Bjd32AiWQ42kJVbIMIMZgV3CgDX3PS
xvALWOvit2XwlJBMaK/2dqSSODkhDgeDeRs4T7UZGX23tMFAyOct1IeeVzX+qNeW9B8sEaS+DPIW
qLjNYUE2IzG7dgXgF7a5VyDPeao6W3etRJI+3j+Xt0GGQGDga7jzQsxi81DUCbqI0NUwZanDpZ7G
3pWstjgpM+iTmvPoLiUT8pDLgfK+vH7cKoJDso5wLQUf0C+Q8K7P5zQUa8WI6y6Q16S59OVsfo1H
S3OpESlvK7UvPeKj7qHM6+ED7+d66uFP+iMog9yLZhodB97h9jxBosT5ipBWoLc33shG3bkNkUkP
inqdkGkp5C/0RGh2KXb7cH/rb++LrfBuks3iFKiUbo6uOZphoa1hGUSGVnqoWf6ezNp5TMe+C6pR
Wz/GS38kq3brhoRNgkoRuorQ8nq75dwKm5y4LsikMPJzR1JdUxqX5yXLBz8R4wCbZVFPThcfzZW9
dfOoX6C1z9eGzEbf9tryCpIxKkq1Cqo8NlwJAZlLndrzmYm5irsSI314/e6SWeLrCRkEmvXaXp6W
YdUrehUYxWQHiWxlHnpgSWCvnf6QttlfFDGPOu17a6SWCK9c6GLieK9tZsTrRHtyFYTVrHqp1cTA
i2IukzynXlTZ5qudHzfnD3sbPzEZVudUiVIFs14nrtrU1nO19OVZtmvzIDbZXRoFPQY18HCSFlwv
rZKyrg67qQr0RmeK+GxQPyhrCRh0JCSKndcX71gamQ/KvAQiEISu7S1Vl8ekJ2zlnEUPdlb9M2ZV
eZ5b9CnbwXAOdnLvXryACZgHQci89bidarZaZg9lgNqZ8TWi0e85VpL4FQPA/K5RrGejazMvS7Ui
uH9OxUKuI3V6cwj1sxhU3ugoXC9Uh96c55B0gjiMu3dQ0pc38DuzgwLTDa4AP/uHGYAg12aiutYW
ZTHKgG5+gqRzH/ma3nZv7DD6ENql/hhbRRzEQKG9NoKJFafstj4N0xuGyfWE9bN+QEzcO1G0hQj9
aLmhr7/5wq1dk2b3FjLz6zIFTdo3wdoVhSc363Sy4/6oXLlrzyFEgA8tqqSbE9wNJvNM4d4ErWpn
vwt5tL7VqjrJ3rh0RebGSTX+uv9p9y2StPCCi5rixgWZaddXkcWnnZtOd1vKesGQhM1J0ZcIwLl9
xGLfebuQFjJERQ2xEDLc62/cLzqwX1MvA6WwVZ9JyLZnr055qeumPzhPe2+XqJDymNAjQvb42pQ9
VDPyIzYfz46dZ31aJr8pK+tT2BXTG0S/8HnLAObt/obuWEVti24U8qpCwmmzoSN1SGsetSpAKre7
VPMoPRRjH3kVAb83VKbipTSpDoyKC7i5oELCArHCl8bUVu4xBZSbrk7eBL1ijRQz9PA5K/XfxqgN
PrNUpsfYUKOXaTVP3aTkB7dkZ8nIN1Fr4jUhmd9KWnZoEK2ThoCZMoWDVzawAyYnQhVdHbPPltkq
XqKrR9Meb/hcvNJoD1H/0YSQ7c1GlyVFNVOrbR98cG0GNFHW0odWr/3M8jy86OMInKRgfty7YgYu
/LSkffjNqaKk9mdTkg7enu0eiF8jvCOiUiD/wPtcH7ZFp8tZZKotBk0ul7QbhmBtmzQw+rYLpgwp
07AqjthXW7+MUVJgxqJStAEJsJUOQRJWMuIsD30rjsuv7Hb519IecsG3h+vFCrgjgLpUT2+weUro
UP4aixDZm0J7o0qS/r1wnM4PtWi4zO2YnzqtNtw+SaqncrQPHNTWYQjrFDNFeVgXSgNi4/9ISrVh
MJgPrzt+NNTrm7jUHrVIHh/riTr1/Zu7Z4mIiLoN+ANBe7m2NLeVNqFFAeSbrGdyjdIySte2m+a7
XK7lAYpj1xgQHEGXfqEyXRtT5rKIGziC4Cs0tG06ReveKG2dMchusbKv91e2d04E4fb/jG3e70Jz
xlLvAZLPYWb9nXWx+tAvi3n+D1bAOcLIEmHRtpsgoRxCjQ2gLTGeFcyxOT1ES3gUM+9uHDgQGtO8
E5z/641b+z5TmPsJfApK1llFS9cf+9B5N4fa7/vr2cZb4uQJRUwQPeSfN00oeRmdvkoh5uQ8Ex4E
Y+rECCP3zGKYraex6ZMnRQfQYRvVUdyx400YdSHAGwCZ0GHYxAFT3RSJ3QHGRxsyeZzVTHFlpTEv
aFovvhJJ66PU69PBe7kNBVgvMRfsDtDqOPItUbo3Uz2WkxQXZtYDvJJJrlxUCMsvxbg07yQS2Y/3
N3jPIIGz6CZSLkWN4fpTwmEJkwyZJ1rO4eKWDbxRZ0EhxV5N6VFJD8eN7hwdrIGZQvSTAGsrwzBG
eZ0OuoNecK9UD1ZdjI+xvpgni1j9YC93TfEuUfPBoTB083ppZTjmTjnZth+qU+krWi27DUXoU6PD
4Lu/i7umCFAp20NzApd5baqbTWL/fGRVaTNd4jr6WYP8/6B0pD/3Le08BHgkZG2QjmIKyja06VNp
VBj7glJAm5sfllFt/6IBnHhObJSfSV7NpzJcI0+OppBK9xQdmN9bKNOdeYXALwLd3tx8SHENGG1g
qcWiEaB2bXOe7Kzz22X+eX+hO/6SEhqFV6pNyNdvUSExY4msecaTOQXk5UaXnO9q5tQHT8De8Qd3
xp2DtCugRNcfrjZL02iRXvH7dio+9W0RX5IoHT29G+wHhV6dd39Ve58PyKfoTUCaRqXj2t7AbFFr
Nei05t04nAvbrH83Rq2+x6epsQvKOTuZo10+h+bQ/FVaXXQ0ceUmwRMeRmhhCi4rF/CmwJxMjkl5
1/Hh18vRaTLa0AubIf8Jjlz+0sZ1eUqVaOr8vjb1mVk2HZNf0CD9kUOtHd0RpYLv+VxJB/Hr3sGy
SKiZGSCyoBsVhJCOXl+uDvquq3aCLLO4tobCUEML8OCy7n1zFLyg0QnJ7xt0kx7Jdor6hOOvDcIC
fqateu4OwPGg4+hm8gnnFR7Ql3d3HWwTgGbR5we+cf3d8bGa3UGm9vMqTr6kjRo/oE5Vv2viyDyT
C1WTq82qGJFey5EbyUb5JekZ0g68f1wp6MpD9VM2ivAIMLPzyHHJKGMCBuLl2dYz8kjPhyFsHN9u
FV4a9uxh7TAYL5Q2a6WvErdlmOvp/i3Y+dj4ZQaLiJKmqNtc74ZRN1mU0br3oU+K/EBDd90wRuYH
z6t/39TOhaNcApTDZDwMZ1/8lD9C18kAlq4UvG9TIrUB07UBOZhdDWk6672exOBi5uUXvSnyoFjR
rLxvfceJccTgS+LDSEW3Pasq6vrUdGLHB5moPbSMbic7nOIDp7K3nczuRMVDKMiQCVyvUR/NVQsz
3lQo8T9Ko4y+RJzBJ6ajHjGedq4ODRGBCRRat8Rm15aapIkImtnDEZiaVzWo1FSoqHrW2okR3k36
cH//9uxBgOfxJrmEd7p5V+WkKVpZ6xyAKX0BBz373DHk/iw1VenVeX7UPH7p6f2Zw3NAmPIqen7I
8VNq2qyvG6OMj9Q6/lBCrU3iZER62eo8soT6cemk9SFu7NFtmSLpium+boI47nOucWydqTMfBsP8
jZKe6s0mZXNG7k0HG7L3qXEfFneHL0An5voDqAMgVMfJHfiTicZxjswPbYH7AqUYBvf3/sjUZi9y
XsyuKDE15XJxSRWroE2nJe8NJCYOLunONSG8J9yFH0iHd+uF4ige0glJD7/Rs+isryVN3lWqDq7J
zmEiK0IiElkBFLm2ShkR2N6+Zi4okq4S37Vc7ci1ok4Jan2CoNTb5r/3d3AneRGIh5cSmwz4YZPy
0WtdQ9NElypkwO4XxaYCZYX5s1Qny7eFgt9bRBR6t1yT/GClO5+OCI3C3gscB/7Q5pRUZqE6k8FK
xaQCO1YL16F9/laPmuLg3d5do9BUwqCYCyg2/Q//Gi8LxVI1CkkAJfMfmBYoqsWSXDaoRTfpt8WI
1LdWK4WXtunb0/393V0mc4QFBw5cyZbVImbaaBYZIgF+qn5tFkBFi22EOXoN4xFjaM8Wfk/ALdA4
Brh7vc4qtbTFnE08g4gTGIBqP6ZZ9miv8JhevypKLSILpItMmHZtiQEMM3lmHSJ1ljRSQIEHHOIw
FtXgxdmYLAdP1A2YBJ8HzEHMA0HKR0gzXduTjYT5w3Yc+tNYUaB0CqP/bqrpwKAvW3alNYO7E5pf
177JmcFS6F5ZdvXBgd1xAPwGAbKAiy5K79e/IQ4jHcZXyZoZlfMXCs/Nl4bc4mCpO8EO9XwawpTr
Xkh811Z4OKXKrCxKdWMhp4FdxBUUOkMIciu+jmqQcZKUTnntONSXDaa7SKwJklXdKivKapVliS6H
FEZb47shT+bndIo+v/rUUIv5fyObr+ikcbnWCkZmrQvhlnDZ1CqOTkUzTf/eN3Wj+vS/CxJkWhTa
ETfcuJesKyhhaYPwa1Hxa7D6/IuqZusPRTKTx0Was3MzaenXSE1nDyRdHT92dlsVbi+DeR/HpTo6
PmJxm2ebEIGaCUVfoN/bhoY0xdqgr0roD7GSninXziem4olJS2Hj5s2RasreORKiYWSmoiu/zVXs
RRkNhghgTo3iMHNbWEWDG8bLOl7MXut/I4sThm+AS3RHEcqOGwKnR8jOTaFec9M5LvXZgZAh+Xao
A0JC3P5T0uQNU7KyRX99rPHSE0cpXGBMtlU+SbLyadJ6xrPnSuV1WSNT+k2aYFKK5HL/SO19QNF+
/z9Tm/uvwJ+3q26S/LgsND+fneGE+Oh4cqSh98rBVg7s7W0jY/4EpgT9C7CG155AcZpwaoxFQvGm
oSseKvpvNZn/KuDSfL2/sr3MTxS76AzQ4AMtIn7KHw/kaMVRr6h8scWplh+rhvqnq8ntj6FBfXhW
TfWTSNY9ifmRLtoY1gVZE91tZECwHfUjqo9649//TXu7LXCtVOA0mKjbaeFa2Eu5JcmS31kOLC3I
heO7hnFsbomEwwVm7vDaYezCY1gCv0OeSZa/BXUsed1I8lJJPrSlnhjaYqDWMNYB867ero5R/Adn
SI0DoSFKt9SQNp83GUKaB0rKnttl8ZAWAxNjbGguiRh4fX8v906SZSJaD68F9Oe2wUkwnmVTii+E
Fx5+ydPqG2AV56RY0X85s+At4UDQcSPS2nhdxUnXIjFnyV9n1fq2jPGHVm8nP0nUI36y+D9t3SlI
CjDzIIDAmW6O7GLFWb04nI9sVju/zvTODaX5aOf2TiEFYBhIbJx9IxFPcrlS2+EO6ubSnu1umv4C
Chi6Ut5npyiDE33/S+2uikowTAsAwtY2F5dka1gmob44ZJXsz1bafBiWlH7CfTO3B4IUBuQA8CU4
WzcVlWHsErmOsyjQ5rn/mreAhb26XKoPS8arfBA37RgjXoLvxGPEf7ZnYu7VmTmbVRSsSrF6Wu84
Z5kZdd5oqdNBoC/CzutDgQoZUxYAYghJ9S0wpEZRAKKFzp2aNOsnJLXoXNaT3LkMihwuMZjdB6Ux
BsNdDd2Z3VBbpoNbffsB+QWCIwNV5YW8du1JGWqixlPjSL4yT/nT3BfKY1qii3//+90eS2FFsGgF
ff2Guq6N/dKlbR6Bs4nQmJKS4jtKoXkaxE0tfZaUMlH9+xZ3PyIRKeLGAv+xLVGFS83gpayPKEC1
ziVdkxC5h0YPYjobr37SWdwfpsTi/3iMhiWaKkdvo6CtstzvjbJ/U4ckTGpkhh/vr2r3a5kI0nNo
VOKITfmAKQKqncZDFHSzzaRppes+yZFzJJ67t3f0k4SvF+WQLX1paHSnNGPUW6ukdc6xUf+Kimg8
JRYToO+vZ9cSngPEPTHmDcCiDbVV0+YwgpaZRBdTCeWPZZ0UlSsnFG9fbwtUv2De8mryhl1/JsVO
UnnuJclvTHnwYwB0D93SzYEJiu/VTTLEU0S6yTeC8b8VeNQLrY4XqY9FEaR4WCMtemiVhoFSxnwE
kNk7ETzIAHhfShPbOS+yOUVKNahxAPO0D/puVoRgXXN6/d4JBQNR3QeBvWWb6lndxWvWxISpsQKz
3+xdk4kFl7ROj7zvbR7wAhmluEx1WRBCrz/TODvx1PZ1EqxcrDeN3iTPi5TK76jG/jDsVPaLJLaD
+8vb2USIH9SxaP/BvdgCcwGcZ4rZGDGgFn16x8Sc6C0DnLUDJ3hb1RE0JCZXwJoTwK1NmXEAmF+X
s5MwR7mOvKHVRs9Opc5PZpmNjfTypKZREmS2Eh3wEXfc75XljduIsqKJxthKArOtqtOSl+P7suuG
S5doTeTa9dwfGNzZUMSTYVvwsNGO3g7qGCa1U9UI/150nebxTZ0LSo5HM452qixCYk+M6ECCjguw
OStpJTQmENgOVnmVgtCxO2+22jCo8CuemUrqZSzL6NxDB33kszMwW82mg7Oz48Jge5OFWGiqilmm
1+fV+d9ReBFaW6ky+5I1qec4qW1SrTT9dv+Y7pkSzCDRDBdilZvPmHe032AFpKglFO2lnqXEXZV6
9brWtl9/VsWMLuqd0ErpHIqz/MebBotPLao4Z0DGaC+PFo/oBwaOZOeed/VdI4sixFjlCRFfUb1W
sJHVYVtMzhGjCRDBvraNMK6lREaRBVIkmYG2zpWLfLziASeKArWejhRAd7f1D3vCI/2x1iYKi8XQ
sQdDuPNq2yw9R2q7R6QKjpBEO86NCo+AoQBoJLBTr03ZU9HLueakgbrG8o+5oMk/63n6oUl0q3Rz
qoF/k+cV5/9wbkgVaQ3iem5YswOX3kjR2QgaA8Qkfy9/ADCiPDrNEL+6BmAQphtCoIiOMwnV9QLl
TqQljcO3m5LJD6M0+apK4BlapJUPTO3tJVEQNGsK5KCzhA/647NVbZG3HR3HgIEOCJXZTXWKZEaf
xMuov1unrDqbUBQOArAdTwq+4P+NirP0h1GrNzSJyR/cC0uuH80+Urw6yavHahiSR3vsX6t4I+6C
cKBkVjDm4epf29Nj9HuyMM4D6HnPRTHxug/xmUDMPIeQkr3KsY8iir0l8kjRUhdvBnndtck0Gaq8
sKYkGGhCJi7ymKE3IMMeeWMSGxd1PRS22ruA4N0EhkKM5dleeDOTI8lRlyToy24IxpZhDZJj9W/6
wfj9+psA6lKQAYU283YYtJRWqpOGchJAkTceUvSpvWTWBq+upO4/XDqk68GAgQq5BV2qQ9iOVtMl
Qd4m0TuaNwmPoTM9rbNyRK2+fW1JIsGREpgJ+JK5+WJDatMSX600AItWvgfrWr3R++Zogu/tuRAU
Skp74Oh0Abe4PhdoSYzhIBhTGqNtIf4PJ9MeoKBX8s9mSTT//pe6zYzpFyOQTh5C/Rm97mtrnbKW
TlIDvbbKuDg3a26f6kh6ZwxZ41rxOD10Tp+jldeHZ02fj/o3t74FMBg1eNQABatyW4yPB4YVKjNU
sCwMDUT7xuWRGRPVJ90ZetSDm84rK6f9cH/Jt9cA7UmVuheAZBSutn1yO0stvbSdLiAPGr0s67oz
05Alj6lxr530TrsN9geZEPYA9G+FtObQiUfJGYsAFiTTYNMhQjY86kqnclXTSg8g5OJkXFc5sPZC
/hDsf1z15ls6+DCzzdDRDLXmcQJx5q/oOHiqBV6osMuPRahpF3AqD/c3dM8uaGch9g/rjRFc13bL
FvJmrwJC0dLCeh7lPH03mYw7iibpU1yo/blMVRa8cJTvG975koCuBNkFMS16ORvDidyuQlw7D6K2
nS7KmK0X1RqGFNB1Lh9NXdldpU11BeYkuuxbqbdemxtz6OY86CBK0LIYlM61ukI+ZcPyLmum5nPp
FIuXjeYR7G1vmbRL/ndCCm/U5rvq86hSg5eyoDZkQsFi1M5NuM6XspWLgyO0awomBkwQ/BdX5PpT
9qmBF006saO2RjsMspghtdE7vanLg2u4t59gi2D+gpAEZrD1PE3q5KlU5SRikCPhDXbnWhor6MCq
8nXUavW8qMbgwwE5Gsd+62EpGQgPi2GK0ltB/1Bu2gaSP+d10JOT4cTyqZY7BZXZ2PicRt385f4x
Jb0V8dj11SS+EIxbynOEbVsd5G6cuigLZ0YiMKNo1FzSHIVxcXVG/aqLlQIRuFAOYy/U5gWnx+lr
/CFqKt2X5lT1I8Zrza7Wr7PpNqnUfFJogoRoQ2tN5U7TpF8KaTAbr4T4WrsWVKF/W4n3PigXPfq5
WJCYPMuZncLtKqdp4MQy6sStdatnvCmTMidvSRZeMrWIE+wk8Tw9wJYoa0LZXvt7zLOmuMxjaE++
2g9a7w01fxNDGdq1cQEo2p3gHjzIRlZ0XlFH6rcEOfDW7/t4eYtoRZSeh2iQ/jYWw3kozSjrXGVO
EvscsepAHRIoeX01D6pHCSzuAl34Mt9hkqdfS2kH+7JrFRBKbOFF7qqocFFRQWxxctBjcTsUyZ67
JNb/TVFzbb0Szel/rGlJs0tWVP27UI8m3df1RftsFWkqXyQgO8BKRpJKd6mok57Dxc4/jZGCquJs
ycnTaieKftJVqfsFjIuKeFv1+eOQ9pb+VDd2EruTao6TF+rSeMlqrVHe2ospv8lMedKe4nmNvpJr
qB/GNZl+lEWSf0f9uv0BWKcGvpPk7d+RxKzCx1Se9MQvy7j7rUjgFTw5ycunJQ95muSW5KVT5OUd
DxnzYYahid+nTSZFrtYVzs/aiAzZ1/vEzL1RHYvGHxs0r10ZlYXYXYtW+tWgnjO4Y9i1y5ODRELt
SYOsvu81EEsP6xrmk9fngwbbQrNKuguM4mQagj4DJuyQH7JdxHj6r0rchW+VJesTv631/lsaS/Ps
Wk5mRZ49j/lzQ+bzj5oSXLrk5F32MAIa/SkPU5x5TTVr2rM6RCmTuqIc3U/DzsrBV5Kq+IvZm2Hl
Lc46PrZd1Nc+2gbVZdRKU2dcWQjht16H8ks+RmhzdU04917YN+x+lDfMOAOOof+jR2UOEglOcuua
jF3+ywybLHwsMPYLPo5WeIyXAL5E9k2QAZ5n+TmhEPWUlY35G4UuHsfMCdc6KIqUskWG8FIWaNZQ
ve8cTbLcTnZa2Y3MPj51lNAtNw2N4d8kT2GDzZp9Tqx1kE5qMyx/tWq+Jp5UlWbHnoQyAS9D2E6c
1bBnW6Nk8aw6dyKk86WkO0XxOLf+VBRKclrksaxQLFazwkMlrVo+rEm6mkE+RWaBYlhlvmnzabBd
XZLkH9Ekl/TuAe1eJk3NeF3rLPs1Nkz3dJeikJ5ibYx+ohizfDJ6lSqNns6L4mXKHD2nytpWHkzg
RP8lW4ljvV8yBARr6vujr1tNjySAXs+Nt4arlpb+nFV1fFrAeMd8DZJ4r4xGgDXDYDJvGviN813/
H87OqzluJE3Xf2Wj7zELb07szAVQVfRe/gYhSlTCJkwmkAB+/XlK03tOk2KI23szPQqSlYVEms+8
prcc/y53Fw8XEaXBHqY6MqY5m12nRwLQUkOh0w6exNd2wuTp0Edh0/0AiARgeEQww973pAw3k1NN
tsQcpMj9jC+Rd+dsk7FOy0gX5lrUzjanYG3MZTTWlo9Ccwdw0VjjWH0KLB/wxuJIabIxsqIz9HnG
OZ0cW6ksYkOpd/Pie+tJN4qpTo21BU84hYorRP3CwkMb2llvRU1klQ1Gscfi3iyCKLhp668J5LQx
RY56qm40PhrxmHZDVDj3dUxxIdvCqnzfT46VpJFfzjXegM4MqgJxIiSRessAu1SL7naFaDwvjddi
LU8Sb54+BoHIwzSqReyeLptFYEgoERWHdi0X57BtqHQcVuTy3csVPaD2ad4ckT94YyHVfZd3/sMG
4B1fiMTX3XVQuW55pePaTN8bK3fkBUIJSXEd2UvjfkITz42v4rmvnR01O+u+74u+4UAQfghcVHlN
5oWLiyPVWlfliQLP/5Q00XQZmNro08HhjDlEPRK0p0nUDWQL5VQMqF0N3ZbJsAp5iaWlMMYIjT7x
itxUB4zIUbJo82h6KpzS9q5M2LY/lrILNkg7oR6yOpeTe1W1W/O+txadn4cCzvSuD8v4Pppsp93T
p2vHAw6G3Y9wimQIrKtY31t6mptsIsYsLwtdLuEh4ft4u21KsKvzV6cX53aYz3G6NOTXp43lo9Y/
xYLDchNKXXh+GYivq567ajfKYNt2ftP0fWprVbv3aihlccsCHOoMWExjDVlrs9yuIwI8NOvLCPJK
szZuchL2dTik1eh7Gv6ziKJ7MBOWPWShmtr80OnSWnYzQrJRmap6XNWh4WGGq14JcLZ2OdW6zdDD
MF5ajlN4QQF2bk+TeYuSQ2m3K8emtUzQfi3ujuiAy1G/3KFgwXYstwDz4shd83jfTYH3volsM14i
X76JOnW9yv4YimGrdhJuANiNkdLGfClyy++6zBqgRiyoHyVqIxaJC+7OqznqWwsOA87diUDWr1iS
H47XFPZN0zj2/NEBNlXsK4oVw2Ghoxl4h1C2W3wYVWiaI/I1HPdovKK5obQAv3EwrbMOn2yBVKiV
FqCd6oOlrBlxMOnjXH+iq6ruUx8wf/VESIqKKrfyZh4HbPiGE/rdRr8LLXtcM9UPBYcj4qPOzkSy
A4JPt4T7zlunhJ3vdN6hiqdoAAc4jn3aAfYyabRFvf0lKeOqS4/yVx4a5Uuf0BOAtZ5xiEmTithb
+mzBVYHKNq5VUWa7dLwzbWPkhaVpotdL+DUo/qxzXtxMc9iu+2LK1+LKXfruYrSaptqV49BcOklt
tactCuF25phGPM4VrxLBuLhuAO6DucqqcnApwjR6SlLQpcG6K6Y2Wc61z1mXbq4wW7Y0i/q0opBy
M8s1AY49Rgv1IVlOdppDkDqjUERMo+pSc8bNrv44zUUyYUoSCi+tFr3eyFkHFqmt7Yps5WT9kJgR
lyfceZobtNM5eVsgWMXO4USo02Dy3fK2tDWJk+PXbZvWQpfJDv7FFAwcZdr1s9F3t/agld3VO20Z
6R7WvCFVr5Eka3aet643apGjlznU6cq0K8LFRzJdN3NGMTt00yTaZnEtykQU31Vb6aXJujmvAcRT
7pPI/MWEv06FSmfKvoirQ9MtwXrZx4Hyz5RfeO5pI5dyOQ2Uo/sTYeWa7w56pV0x4BjbJHw39Gs4
1IQ/k8oTEPBDJFK/CmRyNfhdo6/6qvAnvltvEjd1o23143T1I2v4RHA69B+joe/ym7xNBEehTdRu
cE4N6qm/mI27USNHlFCfOnnYXgvQIWIXDXWhz/w8VmLc8T9W+TQWog0oqUs172bEKeU+tOqR91LF
RGacEa2fitGhR4/GiCrTNWnRBFzmKe5OKfv01g4Ff8/c48Hsv3f4tO1kA/4h0sVyxxENyqLtD669
xl+xhOzz1NFAQ08HJXA6IFEt1d5LiCAvjJ+od9FG/XTvRyaCoiMF/glVoPR40+vGstMljH5SATSO
NhHHRJFWTaA4kCy0v6+WsrAQN+SGmXcO9NxvwRLFK/ulCr64Jg+GzESJuFOEJu4OoId/aoU24mZr
k9DXI5kpNN4lTu5iluarS9Zfbp14VdV7aULn40Z5SbecSMXPZFz49a4GkP0DhxWcL3vasfelb5bP
2rTV9dB41J/LGir+Zd03PmHIkIsg7RIzDaeFrQRMlQ7Kq5sX+bwLndor9oic+c0+6WfnfVAX0Zhq
fwU0B+dc3mD4oUxmNf6YZLAj3NthgT6RQuFK9AkJ1/B923R7kUxx3J8ubWM+oTeYXFVrgi3PNAOQ
J4hw+ItwTlZ1WtbRQdWedSN9OXEQF158NuFi+r3GB1bexWZyb1iY3kjOIKwHIBVRQaTX1OegKvL3
fmu1Kq1JJO7zOhfE9eXYveOx/OIiKqRgmDK2bxZrTZxMWo6+SsLFdol71ZZfhN3if1Q2wSyPkq/6
tFrDztspL0D7g1xt+4jvBjveS6bVPyEbGPOzIR6aKF1a3s8u7vLxplqHMUrrqRKIMHQzs21z5V3Y
xrW/SV/UXLcoOz7i7OV+tzqBvOSqk+pq0QMXXDzNdpk2M8fPnq3gf6qaQcv9ANc+zlodBE1WJh3S
8WtZTSdsOr2ljiids3h0jzUqEwv007xGZcliz27m+XqK9rU3O5ddyRpFwDvI27RSzdZmlHxzeZoY
35dIF6DBvQ/cyjonrbDEIezG8FsxWUCJtnlsS7Lnram5YXrukM2TibomIJtkKqQKnIPiBoCyT3fj
Sa/dgl/hjK7SSR3U+aPepoqUYaq8YA8ZIAzTzgUN5ZHVCmhEhTumyWqF64OnYoewE+2Oi95VfDbA
OrtBRVnKMKu3tTnZptwsqSxbr7qfZsf+hpNjOGViiGp5aAPsV7mde1Gxf9FF414InW91lDRi1wUO
sX6dh9IhfQ8AbHRURZdMh43b7CosuevUgZln0mKRs581HVBmSlMzJdzQGNDvlvTh+Awq/DoX07js
ubaF4mJuBid1EnvwT7oqcOu9XIZq3k9BhJxK2ekks+Scr7xg6iinRRV2VeqM4xRnoS+K8XrJm/66
RW5Lp0jvJPFVTp57ihyq897Oh7gjpBYVF5pIvIeqAEBNLancdkVzvBu8yfXWzLZHonu3ouqWLVM0
3Ye+gks6hYVfncuBbmIKq9x/h7ejWk9VXyUfYfB6l9UonC9YScjmcisRM+NO3YY+M7Lx7lyJ4fot
5ApzldN5dTLig5zTdeM2zhq+448Oug5HybpFV6all5USLerydHW7iQn1rLJLAU67mskNAiKIYNyu
AhFtLNPSJ26RW/gFiMEszhslsYQMTezPGVS+gF6cH7QRYlGLYrHiHc5FFqomuZ6kWSNKOJRYbpCD
racUNoO6c0WbbwdjL91TWy8rUIVgSYipljygDuT4xeMxPeGK49w2B3Lf+TvXgVOioihLdOuaiWkJ
44U61rBgTL6sZtu1orOSC18X7g0oa+dB9oldZPa8Tmc0TAtSqCiq7qQfrHPau2ijpSE61H4aB416
7+R++eh6o/+kF53Q+s777mTRCJtl5G/k5T6pcMBGTIbzOt5mlWoZI9NZdn2Tc6o76xM3QNxl9TiZ
L15nW81hKydBT1nX8U17FKwEs1W03zrfaHPit4kaqIBsGAWEInTv861znXRZNq9NrQ4d+ROvISJI
mePxa29XckqrOZwW4tu4exfFnb4M4CR0qWQ93Ixd1Xws0Xd7oouWnxLPWgbF27YiAlHhWW224ZOZ
4aKk/ZBQMZDe0FKTx0SVxnCkrZawsXbOddmU5YnXuoJ62kgZPcUockGbKxEcdpUZTXkW4nzeZ/Se
AOx02iYtsNvOvdZttGIeVEzzyIP7zimTIcVOoYzS7/mM+QFnvIB7tvWGeidW07H2k2JcCAZ0/0j1
JbKJSMRyX1XClVgUIXmUVia0vwd0zkVa9FUTQ4pq1GML6SxM+3EkgV3GJb4ex7FDoLatnAfPsp0v
SVMYJ1s0+sW6Sbq7ilW/ZcHgzufxKvooszRxyFk4oXBMPTLozvG7S+LMqrR/KFaS3BT1ycikiGYs
4T7qc2MRppl25Yjqy0/IAjUfh8SpP6nKpg6h7FUEB5335lHNRXefVB01S5WEyt0FfRB+zoulYdKo
PG30rT37sfRr79KAtzOZXVhYbm3RLL7HpiMqnEikOA3cwP4cekVPUUvMggDKDOoyRBPO4oipt0sM
nLcim5MNAJibdOE7R1X+mVvP9ScZoPS1L1QQPhF0rexGawgfVITc4a6w1/ojZdvqkf62sg4sz+DM
5JEus1ZsREIhXvYFzI8JOBku6N3j6gAFT2sm2qQ5BcfggDuRB/d4sHpxKvrOIYjKWzK5Xi3zSZu7
bYkWYOCfDlEp7LSpu5UKSTxZxa7Ox+PBXYrgBikPiX9VZw/fl2JQTzPsM5XKOMZExtNU5LMI/aN7
oFlRk61qGL7ZisN3z7oKnlZO5w8A0rsPPIRLLaIMCCRyq+McbZqhH7OorC2z3zwHK6ouqlrN1lR2
TEmCliAqhcls7ZYkHI43Ytyf9bPhLDCTV94klkAhM4y02dUzepTZ7JfcRYa86MnRxFIwR2Vw1k4t
JsJkO/4HXQEMug5q8sOMe1tH7A/dIsmui2ZBEhbdyzO7LBf3NnG2Zj2GhW7P9uvjFSfCmEPTm4oy
Ph2p8ZLldaFfnHvUHJu9LqrmvPeWeT60tqWT1GntYMmmcO6dLMZpg/7I4odz6qow+gq6Y6QqsswO
oSdfCl16CssnSeUYLxN0T9DnqYv6osFuzbryKpL+3ewlVp/G2qOMk4jAH06iqsxL1OzngEq4qoYH
M9t1uZs6f9GpbpOpuKFiL75oF/1vyDq1vtVt4IDa22R4Y8opMPeRZarvTqzy8lDQTKV0yWWPq47T
+WOGCYFzotVUNfthnduHUUekqdMSEcjnRBwj8J8wuerQ0UaaVGtzXXkhZtYlUC+CniaIBkJmb6uP
lTkfPKdTbveuNFZxmqiq+kwURPZn5X2EIHlCRQbSaKseOlamwKh1iaYd2MLuTEiv+1zGfv5+WhcT
HkvIXX+haUPEmalIabJNqeA8knU/szmQXNgniG936UKE1p4sbRAvZx0Vu8/YLfl3worqMhu47hMe
tw+anW0cZ0r9KZ+uhLdEqGlRhHFS1EyotMk4sD4v5Bc3xRbod8O81rdd3RNdybiL37GheDt9nNcX
HdtzSEXhxNV5ROVqzOzEssozjHU9kMC6l8f0Ipz5TWu+UIImy+o0SEEo7ZMa+uQS1UwwtwYkl7s8
niM/w3K4rzKaUcGJL2YXxyhZM5VtFHZ3HB/ytpPNUnEtQNXajXng7L1gkB5Vrdm5Ioqb2UpQt4L4
cuypmF6OpG4oDSIUdhqYZb4LjLN+meSky/NEK85BMSn3VLVhEWXm6KWSdcQpT9YQODeCs4Yt3Atd
75toSd4j5ONQlS1l9HnNB6CMJtEx6yufoodajbLC1iKEBSjbsY/SMkEPJ43rPipOSuNOzsGOKQuw
vwYR7QfZtDnVvYDakDdGkzpGs/FJ01HM2y3V4LybfL95H4jJv8bbdkWtaESQO+vEsp4AfvBpPnmy
6tEYtRL0upKi+DTqKVenIG8FNjtJ820toV+kVJbIi2At2O0hHvPG3ocyCW6kntgbxcKu4qr3F8qc
hJz2bg6L/i6iF/bDd4e5SinQEJkIQdU1jUUL+qHZRPDY+Lp6xBUPLOWGEM+pwBCyvuzkRMLpcgeQ
wYTRck4hDv3uUUSqvJPekUoXyLG7faOnd0SRPu/o0UT0f9rbI6aJwtjzTqlqNEID+GzgkinXay9X
S1argbNFYZmVOzVVLmL9s7ZRZldYc3KY2uotCeWfLLZfvgRYyCNU/Siv9gKRwuLTcPqLFlx3Pl5s
vLOHKdH193LrI71HPZ3QrhBoYafzVnAfEM4OYhcgs3eOggr1099Pyq8AGbqcAKgwKaNQByf3+Zxo
1+kQJcPIE061vCSz7t4NXlu+QeZ4rX2Lxi59Y9gjCfi+56Nsq4xrMdvtviElPYUs2x0iuieHBrjj
ToXyLdmbX58KzA/0fh9YDrHpy3ZxQZtyaEQi90kzJ+lU9OaCRoT9Ruf9FSjMkY6KMAEwHMwVj0/9
F8Rb1+rNi5e23dtqZGO2UfPUbcP4LshDiKgbznWjNSwPv39hr7T7IUfa6A4eyQEQ5J4PSsXYBNz5
7X4rBpN18eKd+kmXH1TRyTdghK+AiFkV0HxgoIPZ+IWDYGF5tgGgl3u/EB/6CSsPb55VRrNNXmK3
kZ+6aCMeutBRHzpvG7Omcbu3xENfe5V//Q4vFqhwLeEZnfC8C4pBxDiNvCysxv370Iaj2zrCzLT8
UU95ic6MMD1eqVPsGStMic0nkQY59WoYZfGj6Tw8cap6Lj4Dp3lLLvm13cEMH9X68HZGdPb5K4UU
uXEqVXIvG3+6LKMB5ORajDT4+/6Ltmjy/n4JvToeAjwhaGmEVdwjzOMv67bsYeVbzYjirN2s8MZ6
kwVWHR7mgIbZdJTg/f14r3BSWUcBCAgwKhEH8PEd/2VAGJrCXoNG7vO26YuzemWkrHOD/HI1YXU9
Lp6+V4oWmsTCBri4obPr1dYWpq4/x3vRtcF5O9Xux99/r1eXFppmSHi6vPKX4neTDLwyR1MSC5Ko
/mJNUMotZJ3T34/y6mzjow1mG8wMqfLzhy+mRZOYuQDKNlLzMrG6m9oxdI9Jvq4waH9LneeVUwlD
FyQykHeievsSCl+EwxDMftTu8T1Nztxp0gdajwElLeBedq6Duy0au/nvPuXR4wBNP5R60Ex2X8qS
bkPt+ESUcq9knz9FQVV/gBS1XvfOsp2tPoTcNy6uXw+nnyPCqcb0CEzgS9Zo0S7JWK5Ft48CXSG6
G/jv/CahrhVvUVaC7M5kw/JeV01NzYmAObRAU37/bn8BRB2/A+qoIcBZIJEvgdZ6nP2qWi0Wth2F
iFht8XntH5luM8Vw2Qj3ENt9nFVDM/1dITlGhpfBlKPwwBd4sarocXk6rxQ65Bhrn056EHvAIirt
V4MF1Oy/JQf+yyo+jgdhC+d5zqlfYieu0FWsW9vhc+NWX+Mi7JtdRJ7zuKGtOmTuNr7loPHLOmbE
I/X4aIcCtOqlyMLSJnTowHZDXpmxnYtCdTMXAEhKLHcugB9E12AcojeOhF9u1+OggN8jFJmA2L60
3C6nWcZIwHX7qY9lmiQAvDvaikAEm+Lk92vntec73t+McsQU/Cqwbrk+LQy5LyO7GdLAaof2FMEw
J069zdYnhPP1F8nkvjHuz43xLALlGZEPBjjPRkUw6MXS6WbAHkB2+r0VLeG9Jq2kVJVg+t1UxkMe
bavVB0pw1X7oRfwRKLIkH59zcVmAkaJfIMhLCjAXD0Xh5HHauHQj/xenCQSpY6RIjwCs8fMzkwjU
m4sw7/Zx38lTixrXHsgxHvcJFZliW+c39PJeW92UOYHZE88dr+Hn44lk0K1vhn7fm2HNgrUpDotV
+Beo1dWoXlVv8WJ/lTThHXAbHslu0Bj4z/MB+7ClTdnqfp8bn2qwnW+3BBdiucgxq7qJ1nDT+3Et
vM/acqPrypbtbejOY5624+bf9Qq8+9+fcvQ1j0JrR14mtnnPv9Gs+2FWMu/3GN22+0R1/Wkr+2KP
JJdziEZc1X+//F/ZaQ7yGxhSYP4Dl+lFwEUlwZPCNkx55ZWn06gfsY8X+xitnMPvR/rlmieegxdP
soWkGyyAFyNtfl74wqWVUREtqzS0S+8Jjby3pA1/vQuO6wf9LV6pf0wLnk+gMHi04PM17GvZ2wdQ
OAhJe551Hm8NYosB4Ikhj7wzUoa3dKl+zSmPDBFwuZwkkMIQ+3w+NCbnSRcZb9h7tAkBxtYAJqKo
2GmUrOZ9P/nhme7MtHcL4hxfJ/1NMUzqEynSW966v75VPBA9sOwwpNlJL/W0a0MyaQOWQCAgzk+t
xSw/Eng6t0YHw/TGin11LOJKUnnq8Gg7Pn9qGoIx0GfGigdbp83iIbXrVFu6rGu9//0Sem0oqJQJ
fuEOaOCXympyCvpui4Nhb6/K37HEmjM3b9/XzlC9cTr/uliPuxDCJQrCSFW+PInoYHjgTxNe5VJv
KqVWC2yzUKIXb8zeLywS1gz68Q7Th/MX98Hz2YMjNhh/qnCNGtcPSofvLIgPu22u1D4IsZjePIpC
0REYMFhD/caWfG0+eUQKIEcNHi7c54OrzvbWYuMpjdUkh5HGyRlIofK0Hrf+jaF+vWZ/OgBiTs7+
J5Z48ZwQDpwe6Mq4j6pAH5reDm9XIqe9HeU9oBdypIAOWDK+UfF4dU9GtLP+e9wXDAA3HAq7xkkV
kBdnghlmcda2sXNwZa8OEtPJHRKH41lbJQk3jB4fNn+Mv0qsqd862V9ZUiR61ImICamGvCTPbL5A
ZriWI3YfU5gBDrfP26qP3pjnV0chMowQag55qy/mucUDoSA3H/crbc4d5SZ90VF1/vK3N+JReOHI
FGUgai7PFw7Cow5X4zDuseaSJ/28FnsM6tx0kc7yxgUV8lHPwyTYxCQzJG7wxjhdnw/V2Ykj4sFl
gwzNuI8bXDiF8uTTwn5K4wVxnDd25KsDYvJs8wwuDOMXN3ARLw44jWik7YOGo4E+vWvq4DtdfjgA
Qd288cJe2YPHcxNBMZRjQB2/uBbxW6Yk33YKeQThZaUMbAoejZ2tTOobm+G1tRFg1Aq/kIsB4d/n
UwmaOVqaBFOMkdm+cwxGX7skrMDL/351vDYOATUpA4ItITJiz8fBBg4lnFqgu6vjeJ/k+ho6xlv2
aK/N208zTHZUBK3wxSATuawlcjPuTZGgEUv1/iCiadsFki3+++d55ezCsetoTUFUwYO9OEOUE+h5
XHpM33zvaOyLvh52C2BP5nK5Qmw+zKZy/tt6kCx72ETUFkGtkp8cn/8vxRoctYp+rozaOy1JezKa
8RSyyG2/KueNu+6VmeQcsOOjWTKh00t9AAcuoTSJVHu0K+ZzU+NkV8ETzkw8vJVQvLIymEZEgaKj
GAE0wucPRZtS1oROat/g2XJLWyhKfR3Mb6zzV3YwN5pDTELFNAleWniGEr2vZfNZ50297quiK04l
LTHMFejGUUb+X0RA0EApBSMly2H4knfq5spzMKrQ+66A4j3ZS5QOkgiwaovl3/WG//y2/B/x1N3+
++BT//ov/v2t61ca1IV+8c9/3fRP8kGPT0/66mv/X8c//X+/+vwP/3VVfhs71f3QL3/r2R/x+X+O
v/uqvz77x17qUq9309O43j8pao4/B+CbHn/zf/rD/3j6+Snv1v7pn3986yapj58myk7+8eePzr7/
8w/Svr/syuPn//nD668tf/fwJJ/E1+aXv3j6qvQ//7Ac5x8o9JDMYfz484plTZinf/8o+gdyZpSF
yAY8SGQBx57sRl388w8n/AeKz9SMuCphdf8swapu+vkj9x/Ez0QctGPQXUHE84//fvZnb+n/v7X/
kFN725VSq3/+8fwEIRD9KRsZAcGG0X1M656v+y6X5bK2+V1YWs6ncPSa96TcRmfOgp5z5ut4eeyW
KH9jYz/fbf8eFRfyI3rqpyfy8Vv95QiJYoHOoUzuZiigMCfa8mFYRflGBezVQSjZIyeAPA0H5PNB
Bhe8mtDxXS18/xOdRPWuFsObdOfnW/rfj3LUxmVaGMZ+Sfmf4nwYJz++a6eicVOww/6dLJbislPy
2pbR3wpv/hyNDIMVg6/XL1XUGqgDzKToziGzuLAX70EYJ7hUE9iVv6zhP9fJX9fFa5N3TGX+HOil
DBOtXXeyTXRnQP7tCoR6U3u06jeu49cW3/G0xdUG0x7wLs/fUCjU3BZFeNdCqrnnl2bA0Gbbzput
tw5Acpsm8zFs3/3+0Zznififk4j0BYUFIl5EmZ8P26BothZNfCdMEF8hzxDt8i2/FH2tLgbt+7sc
obPD1iX1wwSVbS+jJvoY4JZwCLxWPJYihKbp5YDVcLD3Lyp3is9NgcH2rpGtfCvoe3WOKIN4cOm5
ml72XyewmUNSRXfdNKiDV9ebD8vBj7LWjssfsMCS257b7PT3U/TK2ydAB6181AvksnoxQ+tUFH5h
3Lul0s65OxpI5zIv/v7+jKFe00siEMOv7EXwMlrjXKyTfZfgGpm5+RFVOU5vyVMFr7xtxCoYghP4
KMLw8oTrqc5BHCkvl22Ogv0I+PNTUsXojowxlLxdCdS2TRunAjYzu4Ct947c5i71B8+ZTsHJDT8A
nELq2Vo5mxTseQ+DUvJKTsZNRWRpY4G07rDFCNN3i1VlYCbC+9qsIKEoYOa3WyW1lUKWA1+UIMzw
Pgrb/v2IDolJ52UYfxSz0lOKCYs9U+X1gNCAgoD051q993FB00Omi6urd7q3efmt75wd/Zr0HmCJ
cySXluBPcJvY9grlCodkdVouhWW8u36Jc3cnCUG/Bk5VLpkfQS3Luih0TuLB895TXJQwJazEux+9
wVsONGe8IwdxbO8qi614Qq3Kc9PVgEZMlQnMl9DpAZE0g4RTEgx9O2aD6nGE7NaSXxl0rp/8QmLB
UDva+iZgVvwYK5B7sQQGtQtMgK1GPFrFA/NI92mRbXLmbG3iZ2wxcRFCO23PkInX72yvdquDkDo/
k6AVrYyqpgSNGABH2OdwiIoT2TlzR/Sk6h+x8MAvwix0xb4c9NZduqb0FEhdME0gNwNRkp6N1tO4
AEXajZwNpxjPVNF5PvkmPixx4H4hPoMrDW9n63b+YHk0eqFQUXvXMnnwymC4hco8XHctI2RVHTXv
JHYatPZjK37P3SJO+HS7gGYYms+xhfE8qgWxtxu8erwFVhtcDHYivhYg2SqII4V0TsJxAdFI0F4d
yjqgyK78hR5vDNR77849NtrF1pv8BG+cut+1UWJqHDJNv6sKG0PbPsS28BDF4+Ds6KLKryXFdsqJ
UFGt1NlM/9iqHPtHtQbdNYbZuoIluixtOiWFZ1LcIijer1stvgUz5O3Ulz2Gw4Ig8ZttBshMrUL7
jFqT+zHqJ1irW1EBnEJtJ9/w26CmuBs7J7/u6smFM2zgcEFBwj5mF9exedBlrS8Hr/N+2KzQ9RaT
FXPhitpcdxW0iBSe4Orvathm6GJT8TFpOzlNiwdBUqMx0QR5QYkrd6xDFRwB/4lvfDszehyBv7RA
+7NNT/b94LSSLWaPZsocKD2o3yK5P6WrWOIN95oi+mFiaU/pMINHsCBV1JkaUF7gfimPJjjUJJEG
86blGxRN/71bN+qLgZT8EJmorbO5Ctcwc63J+0r9v3lP9zS4w6enfEyWNp53JZwc2v9JV9NnZDWf
JQTY18PC1jsppd+dTW1nLRnP2j+WruEFUSxsH207F5/5BuqjnCMdZqAAo/PZbYEQx06XAPTFcShd
YRv1WZ8cIZc+yn6fc6k3CPbMrUi1QO93h3iyfdXU9vilhBEJl2Rpq6eV11ClMEbnd45bdd9CrLM/
x7SvYNEZV3zpleN/WAAwl2mdVPKmggJspzZcN9r9XQfYz/W5CTPFG7/FXc+1UktG5efcKqDIAemX
mQfTDaar2YrwkHfbaCAgDB70Bontws4SUfC+8+f5nY1pyZwu9vRhUZUFdU3ZCZQ0hP55gmVY7Uxs
vvng4FICC7JvEGwvoRwj0TbV5QnGkh7AeTMXV/ZPIgVGABDsOjX7zZFrKuJsHoRTHeqgdH6YcQKI
XXAsLzsansAyucBKIGp45t7qXjR3poNomZWB5VxSAA0gr8/UvOBIuMMKGysRSQrqvIaTYebmrmbd
QziNe+AJIwCxW2VgU2awz7HQED4OxCTD9dm8Ufa5WjjJ+y8tzWXAy5DvcuuQQOzhBMIhBtXLLOwC
wFPxOAoFdiHapE57E7TTBuFtNN5D0I7xmHW2AnM++hqoo+UV7c6aQYecg9Ar1JVqapSkpZbs3KB3
oT1G/P8cYMo4Hhn8cc+CSLbheNmJkWPTNesu/r/sncdy3Ui6dV+lXwC6sAlgChxLJ0NZThCkKMGb
TNjE098FqapaZKmlvwZ/xB30rKIkETwHLnN/e6890+qxnwzfvrSc3P+KKBa6ezyQpNCcGaaiC3i8
jyqgIJuBcapOXj6Zl6AG7CUynVR8Ul6lr9wO82FkrmLCyE0k43Eqjf59NSWhd+gXzVCqLcz8bqzr
8pXZVNMXI/OsLyzDXWR3wg1p3Kksm89jkmYF0a6+WvaGDJhYkUQHj0SKw7TeB3lvvpVaFtUOVQHP
pQyWlNYvL6f/rHPaMouMjIY3XPO1Zpi+VF568On6ePSWwtKQBFW5nASTMgKEflHa8Ton5nJyqq40
9iJQ/k3VL6l/GoKqsPY0x7WQGUIixXtyk4TcptqVHwrAEAtsjLD+kJiBHqLJL8bhMgGbziGYtJRk
gbYry4V/Gcay7ghBuGSkxY6GXztyyAndL2oumf7bs9/FbtmDogjTmaiiEkNSMUiU9XRY3Frzih96
nK2OKDtjb9K6SLyPICuXormRG4KsSj47i0s+nvobAB0JceDIUryIDiw9qmSvychByQnJJMZ+yG4Q
PoCXJZFfQz6OvHyG4gETQNRYPdvJinK2F0M05+lM4C/nqt/j1hztHfvUkr4tUAuSeHLGa54sTi+v
TXuZh0NvzcF0TPqWN5Ug2Vmc8qQRxpVZES67WHgVhPvWK4vlXPet82FD3p9F1hM1pI5FfcTsQHx3
IFCQxF7pB9luAk2TEH7DOf+2Bv7XdC9XeK95RNIfJ0pt+Xe2nBkguz180XJigxDzZq56XkJOTQEc
SXYJOoQkVE0SjK1D1FvaeGkLGhHioHcKyUkRLBycear5OhOw0Yd0HKw65m1EuE6SwJWRAiC1Rr0D
HyDyi9Sad8pJrK/L6IzjCSGlYm8C8fpILttYXuXaKZYDO/dsJc+ydMYJvHt9KwxnxOeuZ9+IZR74
/COK7sllKCwq2btE04qFYXMN66NCPV6BwxEoPVSDInAbcGO4u86EmQKWMg/yz/Aj2zbfZXNid/vZ
CnvzyJiAyGsUSoZRETy5bikP4BD88iVklKt2KZuLiaTQdEZmUmMchnWdxjOxVwgMRdp96fmiyc15
mSJlicGpjUmykyewXRokYmfU1tXYiYL0ECuVkfzTSEp9IMRWR6sh2ZANwypeFhbv14iUU/WuXMMi
xP+7GqCTbMJNx8VgnQ1j2Xi7oICpy1pM03Am5lUyPqry4iOapF99V0L/kfz0H0WlJ0LUL0Wq/5Py
E8L7//wp8fxdfiJ5rO7/dfWlbb481aD4Z39qUOYLTINQld0QnJftbJL0nxqU8wIqMbQtdCaGX9SH
/KVBhS/Qlbfxe4Btywo2I+kfEpR4gRcCvZ6gHZcZ0qL3TySopyovEjmjcLQTwFSA6vn9NoXlBzFI
6aHhSiJYW4XWva7dVkdg24YHrqX2N3r5830th0JyYivN/BRCvbP9Kj8cqresQkq5nJXn9qjIoROZ
3m+RjD8/iA/sjSH/Zj17ehC7s9l+5Mu5YxK18+x83hsFC4sfTvJP9JmffGk4grZeape7GxHv6UF4
LAWrrOczn3h4FF5lnlrbmV8vrkz+EY8Yfd/cPEiY4nFAYo4PNzXlh+8M7/UM9qM9E4bw2shIK8KR
Xdn2u19/oOff2vfDBOhaeDEoKnj2gQYxh52fduc8GZy3Y0b80zSb4Te6xvZD/j2y2z6L2Co2uarx
DP2EzxmuI2FK9+TVsz6O8+BMUJfEUEEks8yzdjr5G5r53z+VQKpFp0PlwOr83PVo9yH6je+chEjq
eGhY6Bqd+p3G8bNPxa3tYz/wbBasz2YXPtYN3rDOaSJ2F9ueTCJzdmegQpDlAgUn99dn6teHE8+5
qhUOo2k1rJNRs+gzC9uLh64eiPmM7oHniPyN8frbvOzZSYOjzIx1gxGC6HymE62iF2O7NCcmM81d
K838oRvXtGA5ZUFQVwFcKE+3xgD2gKQ6qACFQRu6inpnpkG67rTrTYoYXOV/6uCWiJ2TLnkZwzFI
XuXSpTssI2D7qcdehz2yz/rT2JbmdF9WbBFeq8W2OXbfS2v/6+/x+S3sgb4GqU8sgK0vdzHP6x9v
LNaVpHLleMp07x3Z16vrGqjsSTvJP0tXbJc9fEOUdp5HPJRYcz09UsKKFyN3f2pSoEyGk/oxno7p
C4sLD0jN2v2uZfRnn4zDbO5MiobwrD89XiW11XepOjW53+/WedLHIIA+V5lL+fbX3+Hf7y8+Ga4b
2lqYfzLSfXqkpegLkYKKECsJ2L6h0Kdq8n82Nf729X1zEPub7YaXwrMTNZaN0EUCxWPxjSNUkTZi
MW0dfv1JfvKdQZdmML1xpjeD6dNPYjsMYEa/Pk0DbWTlgshYQIOJCunJ3+iuPz0SB6AtjFkkVS1P
j+RBOHGMpT0VgcqvClS6Q9tCBazA+PzGNfmTswNsnWowPKAe49Vn1x37enuxIOdoG65XWpdTnPvZ
71jWP/s4ZCx8D22c1/vzmT4Ua0LgfnmaGwy5swdyMhss3iMNM+lfn6KffpwNbYkgjsD1/OPMdapl
oquTEeYQx2YHcp5b+/GvD/Jc7+de5ZOQvWBDz+3+XO8X5tq6zlCcWj+897pKX3f+2IE0sMWbxp70
o9Ut3W+GSj89JPtqVhHUEf1tUAY1yEMiKE7lKrO4SCmaJdlZn4TSzQl3PPwsw6h/V37Keovr7Olz
fev3wM+CWYcZ9Te+5g8LC98fh9RV1bEX+Gj2k5jNzz3xYnRmbjagCyV76GIgCh2FYzd8ckxFUhA9
oYm00/aKfbxp3mD/nV/qGRwHbOFWXVCJyS4zCIomDngEYQbm9yd96PbJYaqsNdhnZR+CdFVhjnTd
kb973We2S7zZV+OrYmqn/GCh/vRvRN4EoHekSbt8hX2dXRfZb8ICHk7ce6+wGvMN7AhDx0iIlCoJ
Jo4vbWUVX3MPMMdFovm694rU9ltjMbruMNm9We/ycj6Z62CPkbNkJtvq0fT3veTLiH2rni8ceyUO
awUADvcUG0576FNLfp6qPrhprSIhNa/BKhAhtc/NUiZfpQtI6biUg/5Yja4P4YLyuolfp0i/oN80
u6Qfv4Ghcp8eK3CY5S4nJn8FZKFlyOAj9sRts4zAfetFylNIGzbCslShitPM7zkhfhlYYE2IEZ+g
iWiS4+iXXly5Poimwhc5NPXAm7N94q/uRxRwts+IHfXXrNflDWIMTLqEPMKtlBqCIpTP7qB1Wkpo
JIv1SEQ3NaKqF9MnM6WVYW+59oLONbiEYMNGPxq6U3Sn1MSfCevViRGZoGguB22ZZQxsAZU0kc0g
Tqke22bXhkPRRGAzs4odZ6PfYHAdP6GcDw8JN1i/a+lcJ/i6qultof32TQYCASjATObZOUl4PPlu
sOlrmSKZkwFG+MmLk+7r8vUKZQ1AYjajI2XQyY4qWNg4r6Q5j6qTUM3aKjkFeKSOnWRgc5DezJyn
m/rxmCWLDzSLe+1NYFnknJ2hcS5A+5XvtResdxXx+OtgWdIPLP2Xcu8aRdnvWeZ7gBnGpn6bisFw
Im+V/scaAMUI3AmeVzzqge1M5yujpgYFPi8X5NA/aJhU027JLLomyE/n92NWeI/IqkAjw4SwRux2
bVdfFnXJLV57ip5Oa16qr2nX81jrCev5u2KoMwgkaWudp85LICIaPd/26gnNGGwYSM67lSpuvbkG
IWuwoYQcNjh+G488Unq095nwZpClBhKoZ67XqW+jishas0FKG7nsxsRall3oKuPIeigFWDplxnvH
r1NrRyJalHG7SEbrqRr0egjIvd9lU4g9MjdHfSRn4PT7jFF2FWHBM63XK9MCc5cFQn0QFtOkk1ha
ley0roL3layXLmrI4biHEC092xMrD98zhQQd4cjcLqM2NUlve0xbhl3mVPW7zudfEYyGPxExJHSX
vcwAnQB2yW8rYH39noya4910vl8TeRG1+7XSLUSFlWHaxizrlGZc7Ml2B0GSzy7qACrw5JQ8SnKv
ST6LnplyrLMiR1od2qo6dKA1HIITMFIiX2TTsHNbe/lcBM6wHLrcBz6nNNT/GDah6pgtQu94v0wd
5b07sF4AYuJqGorkKtFATxmDZDajLMuysmth938Ecf6rvWD94aX1C+2lre+r/P6p7MK/+C67eNYL
koNbzTaBCeQVh8Xpd9XFNV8Q6bH8LVaNwx6L1l+iC3ahTTTA9maxTQ2+SRR/qC6G9YKdgimwqcHy
xphNNPxPWegPxeC7Ievnzp+nqxnif5sTl8UZTHmI2X9jdQsYawCuAptKAK0e8plZaTGaQPp++EZ+
IlQ8fcv/cRiyhgRnsL1hh3y62rTzok+S1YX5VBX9lcGM96zmwdpNZtpx32r/9tfHYyDwZF3Bk3Or
D8OduCG76XXYvvYf91VJOaD2M2GOZMgwYuD1p9eFwRZNrjm6NuViBr51CYo7muuON0rQd5m8AEhG
IRKWp7BlGdTUYnitXKi9F661uOHBdekJDo44tlm3xUPYlOSZp8FIDFa1eUF+YbMS8DjeGSANt95j
H0ScE5dphX8imjtjnNRxyK3CrRi4jq41xcoZfQCifufl/nypCBjPny2rm6aEWZkTYsOqSWmFUzyZ
MFJsEN8tVJxNuKqF80k1AGXnncxNlx3dYprGmEQeXCrIpVgifGXFdpgHdXhaSBoytMXj7SQQEedh
fU+GuGJQsJCyMU/gaPh7MbXBZno0XSkckGUbq5RBbOm04FKmudGLSbDBYBAWmwm7riRqW7+khdPz
mL9EAW6h8lytrPd2pkJwt/dQgfyZepkcFJqHFyKndCUwXIfVi5upkblvKe2AmXNQGeo1uxEzI8VL
uQJMHT44WaacFMIl8JXqgwvYTJxTROR8XwALbZmFe76V3vWpWfdnqlG0zURA1Xb7VReDemvVQ2Of
Dd57eSSXFZOllk7GxJkJdAhmsA7sty7b1AVlIG3G/baKKR7btBAqFqbhm0e+cwNmFZ5RdeiSLsw+
zyXxni9NyyKAmemwYim3i8apLwfMIvSgshOmKtdpyCQ/lHjtSp7VQHIOhHt1qSBqMjA3GJu0S3iV
u7MP0YKZS3K5UAdQv+lWw2gvBMxuFPranDq8HDKVRnXlLM043m7LWXFddWMj3+hCc8DSYOZ7U80m
ePKWBjqG2h5yfh5XpV0CH1oxkOxrZiC0zGp7nlyH1zz1gIe8DxNxCUJSipdLmnVo/D1hrvaSlpfQ
3pim3jCcoYObCoWAQk93v8yj6NQe3vVUj1FV2B3TJoqefaqD1NKvn8LJwbASqdJlIA9AmRf3oAK3
vJY1p+2V00o7vFHwwBkjt0FZ3xq5k483QAUc660Lt4g5ux00xtlIVraMRAgiTzDczKwBVDsQvBwc
mJiTqrnJp6DOr6meTwVfuva6s1xYL8jrKXXnsYwrxTAPRtKcmxXSw9rpM4soR1wUYlj1DW//LGDe
2gloRP04jUyA03XdFotSzoV1zClH8k+d1Qn1iZV8P79mMp5UgIhDBeqL9Sw068g0ZAuInVBDeUdJ
VD1cGlNZBu+KFBWGpw/93wOV3I4pO+54UdjlGGejW8v1zTwtXr8ybhpZWU23bu0aqrvVIZzAkDDf
wIIlVszoq/F1YoSszS9l52sVPBBtGLz13NjM/96OXcvu4xYYu9tFU04b5I4tENYTWGp+SjxTrGbW
sRpWsifdIorNvlRMcweMRWQinqxuhsfW8igNX2KhzNlwaS6+sACMFvo9Fdtmih3GcDo4jkom6uj3
g2++pPHbKC5AEBoGibIhSHYKi5RxWgYQ7jsIJbnm2zHH7ix4cFjvjBIQDm6O3K+iMfAT96KETXdJ
vA/mbOlyOiLfYGvDhsKFXrPTyToYWbyuXRO6p9YpUiAdjtpGthC12DQWn1Jj0iq8nHQ4MdEPgXfP
yXU61UkGe2iG1Dn+Zl/+9HXJW4XkHMqxg0uWqRXIi6dvFQEmfMBLSFf2yFQdrvzInKISa/7h1++v
nx4HGQNJEAMeI+qnx+G9D1rXtTLYRB1QnK7qpltaF8J/9Fr+4yWJ63ILc6IcPy+pY0MTSB8UdERR
VSjOa71gTZLnXnnqys3cyT78+mNtL91/b/a3rw+tifEfTuetrvf5FCFp/XRZBbgaZ13GaEWdYaCI
y2TX+FbPxjM1o9bV5n0JZe43Z+6pQPTt0KwJNrsxNR3kxZ+dudbUk0hKrrGB+Moer0Z1GGRrHkzs
Qrtff8q/nzw+JJGZb2XLDtSXpyePl7UHV4xDWQPgK53Z5VUyBulvPtDfv8vtg4CUoTaGfeXzAMbI
Vqb3nRX0z7z2krcb20wzqb2Prjsge7RslRtdZKeJ7cv30/jfpT5LfVTqXyz1x8f7Z6kA/v73hb4T
vODpSBTGZYZKEkzwJ98X+rb1gluZMR34n0153+qA/3D42/YLGyQpo1duB5ulOH/0x0I/fAFFgQpA
Rq/08/GysP/JOp+DPbn3sIljsSbFtbn76aPEqP70qnQDGHbrID72ah3F20xO0g9QcyhNUVdBU6f+
F3bpqiAO3Kx9pwgAz4at9/Ceas04IrfMWK0QhIS5hHgQ5RZTzHhWhyQ0j73LTD8mKgkG9YY+JQ1A
PMmDERZm5rHWjSFR2P2JGtURw2A+o0cB+BZ9cQ1xj/d3nyyOfVMsOcaX3WjkzVxS32KytDxIUVvZ
MV36QDykmFt0eQha3fTDYcYsXfonH6/LtJN9ReCuAiYp9kYqcZI2YAjYW4cgUttj0IoWDCU+pjw9
jET3EV7WdJlhjBub/bMURgr6bkg0a0SVYiQhVredywsDedB7LBps/9etp7wRzUrnVheRF2/yg2/3
MMmQFFEZ5bjAUGsbZdlRWzTdFK0unr/Y52ak7oYrZIjToBtoEEmxOm4ir/rSmvN8i6ZVdl8dXK/t
zlm9OgP4x4RGPhQjAKcbkaatalhje8ACV61A48ulmkYwegTpWCeCs1xZ7i9BcB5IMZVfdes2NiRc
Ow3HS2oWABQAuWtxktnVBpJzrPZDYg0LLlWFTyRLmpXRWYoCEinYkq/GzSMZLaE73nLKvPEdBtDB
uZSGW5Y6gtTqXON5HPOdLNdGRrZckktK0HoRY6QxhkOZrjO/Hq0pkx+1vbkq4HuN/egNkI/jDusb
9VAo7N2uGjOcXMOEAeCihvUN09PiL6aJ04CYTFoniNEXcyCwpZOOFx4K8Qc80iwMXRZT2MU9qxuc
Q77W2OOzJKOqYQ5rCM2tKBcMXUPAl9nMC+aqkJolnsoomKBfJ9ylH3CZuv7OYD3T7QOAh1TVrYbt
LbsmJXfWxskiWSTWVcI2kZBgNUncZvYYvKQaIsdXZgcG6y2qiPLHOXGy+eiLhhTbebK8xaHLpZQO
bqc2bf1o2kii0AhXXqvnpu1pYDlO5ZzMu2VQrQ1RaZ3beElxWlMQlTsvm3CRyV6tQZsCzoctCW8d
Em/cuiDv2U8lFeynOuw021F8mdGSFdmr0fL6R3ekKR5X72ZXY86DxUw7Hb7XWQuMahY66yvu2uU9
Vy5fIy0cTQozuUDLNYJ5eEntOz8a8CV/WEwMUvftpPvwEI5O9yl0QLSSVraT42zgkNthrB/u2Cib
tz47/LuVHeB7ZONaYWt3mqsKSqt12kxQ8xWBgpHWnc7OAwzcZgg/bxT0CKxuwcVWgX7HoqYo+KPm
YXDWnSSXkF/4AyGHKJhFe8ae1C4Yx5YJgH6oPlZel20wm42Ey9KY37pJSi4VP0NEli6PGfb4uppP
eOZ1e6VWYz34M10Ed4juaGxRzz50eTnQZTbEdpcyAo7sGQg/nICgby4GkYvxwONKOzuaL73htkUr
qa4RXDd/CuDYmv7GrvGg8dngrNkIlG1dzH0M/cBfPwwlo4o3IE0HtmOGnBP23yh22+JHYdJwIWZy
mwL/tlUid05iyzyeVtqfjnbYI2dylZamCSVyNi11Xvg66t08tQ4N2LUlxSX9vu5wLltP9tfENQLj
kvs28y/gCuPwJRwsFxUbfmuK2LBNFazxEEwNdSGVmNr0M4iKbLpbwkRBUpyTsYvxqVnGhyaYCltn
u6pT+QRdy8Au0UeZ63fWAyP6YC3PDQZeuxbwJ5VZwGtHCni3mr33Mk9r+EJD6rvvZhOH11Xap65z
tMWk1LGrxsUU9UdYkDzIoNM2jq7Z2606M28FRFqKJC/pDMNVXlKe8qHoy9K4mka7G980OaGDc0Zh
lcaLCAP3ts4mmPsKbR/IpZMvMnLaEFelnw1jeKhSZyt1H0LTeQMZ1fTjgKjv68BidxwrcKVQRWuj
WI6h7pJkJ4u5vkkmpAgqVUz7PjCrTB1qAj5oF2ZW3/QkitttrV8W3FTbJWnmXmvHbJGkjPtZNNW1
x8bRoA5KUO9uYPfHXEgF9M1EowAv1N4b8jGCKGS/HPoq0Ud29fV87DcLQtLmuDTxjs/6zFvBbGNT
DPJLL0T3EUP4qg8hYZPrCV/0dcr7abs0TBL6tFFU2DfNsDitZbIqelj61TznoucN2vLutUFW8lA5
MLAW6YFtqoCVXmyR+MOqh+neaOvuMQ2XoLw2lC3FoRibjlaQIhR9DJvBsiKGcsxFqrRPnMhOXPOC
xptC7Wj5CqhooxcuocHLMRC7paROF5W8BlOfzoGH88RPrUtK0nVOQwjBEcxk+FgXFWbVIWk6djS8
wpHAs6lKzTgLOjwZeFipTvBT4K4grZHdPS7XUzmE/XxIi867W4jzUF5RYcoG6+FbAw0vraHWE9z4
YX0jZM++lgm+c5zGXLQXXFDLuJPhIlDM1SxuA3bjKEjUxj+KpIKEa4yDvrCrZOsLUHbQHpyumxRo
90RdQBB/U8m15UfWc3UThhgyo8DQDY1Xffd2NnoR7Bd2F3STsEFsnGsg/FxjedpY+p0WGUjorscE
fkp6234JjA28TC8Lq3hJY8uKp2pgeBWzAMmg0hrOJwcWRH4impJ/8TjLfKF14dgfJ3paxnf0m4bj
0RBF28CNDDOb0mR3Mo+NPzG1I16z8gwieIAP04U7ux9ELTvj9eJ1zvCYNzAFZmqPfLuIZzNcrxOV
2w+ZXNJb6bgtNtaMAoNkyTAq5dU48rYBITvuNd/1G3tyGGUks/K3F1+m3orZMh8VBmVKsLLU57ya
zvoZxIrFY9ajdA3nbYW9OPMb/76kUc1mYJmx3cR74Fyag1dyhnvdTNSwOBS02ZhJzl7NFxGJxqXB
r8jd6Roofp9x3jrznWoGC2p/G7KoSIuBtaKxdlYezTLVmzrU5zyOB5oAYqrQ5EMNKpa2WTMb7kOr
HS5ItmYfjKlp31iZ0Pbe16Vb8JRrp2t6q3z43/7AMssNUwFva0Bl2TW8Yc8A0Ouvk+dlV70/JF97
0j0fR5Z/3VFPjncUlYncpPJ1lmSAUmWfB2Myv8zjJFAOcWK9N/O5/5pRK5x8kKpwSt5sXb3sw6nM
7E9LZdfT21aI0m8YtY6Nf7RzBW/cqNgvOL/ZNj5X4oEoOGxTsHlCsYJc9kyJDyeJOMiHijIJhZMz
0VXVHrp5/5rBMBjxXk5Ixj9skv4f1H8iDDAC2AjDrdzyzNvW5IcZP/MVbwoQ0yKfYsRL1+mC41oa
C222y7ovq6nf//p4m7Po3zIDWx2Oh6sKLM52QMx+T4/n0azJS8Gi00OnrwXvW0qX7HEP9SfcpwbI
82EBvWyPTQg/cvkdJezp9v/b0eGAMOzjKmYd/Y1I+MOnXUuJ2msB719aitNCMQzxYjePv/6IT+WM
7SD0G4LfAiRAqpGN59OPWMDDzhYe5pExuQIOqJAuz2DT3qfl1DKr+muP+5PT9/NjQdfD+Yne8Dfj
mFXQf5S3AtWuDndDatQf5ByaV6MqIE3/+ljf4AdPzx1jGw6EBxRZChrX0w9mWHJeq6UT7Gl4+gjt
UwpBlcd6UpK0XT1U875j1b2TYK0vSDUEDwZ2wX3mSBacHdIg7x33w7LI4Z6sjkaf3Cavv/4l/36G
+R0x0Al4kmzcnWcurSlNSZ/QnxmBCoMBONGNwpQ++a/KAqxhYykQ8t7IuX9dg3+zs7/s2fJM/7oc
m/s+y9W//uev/8z/de6r++1u+U5t+OHHfZdhEBdfeCy/0GCw+eI75M74LsNYrvcC+5mJbLaxrEmR
/CXDuO6LLVYNK5k/p59p42T230ELrvMCizjKJcIhAeXtgfkPxq1oLk+fTRAbwKagILsATUhCmM9u
XEkdso3Krd55U/GmHAz3WloCG4lXPLSkxkAm5tmuHmX3AA82PJSN3+5GuisZ2XfdfWn2ek++dz3k
QeXdaIP0SGOwAW+cRVzz5K2IbKzvXWex94rSpAPEvPFETCrYEQHRR7Zk+WmFN7f3zMS91OHcXll6
yTcyfnhcbWqJ0959rftVHGarvKc7VpPhyTnKyk+rJ/SNWnTZrh1cSeCwqCjEM8vD2s/9blYoHiAw
qaLtSrKKXUIrU5td4jAKdlijD75eK/oXmjtJcigK1zy/CUpPnf2gerC08xoZ6ipXxSPFVQ+5T6va
9j/CxHzvIldFRg9yvsWiS4sZdYsSIHp1ZZhBHzlk+Y9iWc1oMtq7jPqT/dQOqC8efiuKYo396gri
cN1gx0x3v9pBcuE2S8LW0lhPeAcfiKBTFZa1t5hlrkHpyAi5A/FoCml2gmESj33x4Lu0jmZAK45I
Cnij2Pm8lZ1VnfM6z15SezU00dCuGjrjoI9C03Vluu2rxkFUS+2CSScVa+QYOUnKTawrnnI3UL/0
UYvlVSfvzIGjkTm8q6aGnNgcBFi4+Ra2/9WK6m7W6rbR6SVzkW5vIw8gCDU1i5/Ci53J+GzRm0Jk
1JyoFxquM12SXqozf1/TwEiuSLwl4vRIixvbXlXdyWVmV1Dp5aKvVM65X0xSpoNV7lpYxPuJNt2Y
lb2MltxU1yanxw5T9ZE181ZLM4WxKouviUs3F0UpzLCquzAss12YWhRtme0ruXI+8iIbD1XTd3ck
f7xTS5sVIzHHunKauj2xQ3Bv9HbpLE5/TdDBiLbA7tWSjOOVT4+ApBG0IQ9Hwt5+Q+tv98DrVtJH
MH4kL8kyaQyYxjmnVmIHZ14TeUt7m4lhuemW5q5P1G3iFnVM1+1tz29byP5jY9avLAoso3WmpYAo
eLkv7PrBH8tHXYwEvhnqkeR1cAc4/XLRtBVl0cTfI7BKdVxnxkWmulsguuz4Ea5QS8tHu/Xe4rN4
7SW6OXp1Wx7aHJ9QWWIxxPqW37RMp3foB7zQ6tJ7P+ZFc1VQnbpESWm0caGrV7byTsNipPjSm1ul
uc90mH31tPV6qoIlAmjOZZc3X71OYJIDbU6wtN6S32ZzhHWrD0kNPagvFsq16/m6yLO7VXQsItOm
PdGAYURLh+YVZ7hVTuEwt7vE0OmVWMHdTeR39yRZr2ePa2bxOJ9m7jsHmshTvovBuupoZnyZ28DU
1r7vdyGNDnHn9emesaKNW9Tx4tkKvNikHW3nORJDQlCstNxqhLhMfhwWHggj5M5dZyb9Ef0zexza
8LOTu/IiMfKvSeAeEXPayILAULs5ygIr1VcQoh+IcjhnqkjdHYV4zZHFucFKpOp3dsoRZdhgNTDW
93yTYs/y87oqTMaFQUn7hKt1lHn2Gpl99jjlM5oljACU0/cV5ShEb0lDkpUJojznV+tDSkjnYmiO
Y2ovZ6KkDKps9bEM0gdlm0gCU7UzMIgdG9EsFzIZy4PFzR1tkc6IZhGMDTrMKfrC9zc1k71v8610
O2hNEqyevBhNui1Kh3Aj5fXrKVgS+XFsM+p+gq65AguqHrpW0OqdSydKpvH623XjDVm33WwZnSnc
UqFa7ZjOSX0yNzPawvPoZATajNw8D4+eO36vL/j/MOz5j8m7/4t5uo0J+J8XIG+RZH9cYrB1+XPO
Y71gtrPR1iBc8zA1vb/mPIb5wiLBYTFLxbRlooR5vN3/ZDlZLzBZMbfFm85kkCnoX0sM8QJstSOI
v2HEIljLmvgfLDGICjxdYtgsThkMssgKWGjw87bt0Q8bkM5ctecXXymHcsWxmSvjyi8aV1+PY4um
o3yuoPvOb+k2AbthXWX9UlSEf6mTNmyr/upnNnR7pxIJnIsleV8gE95lc9m9gy6VmXvbHp2UyJx0
CCCnJmhqEU7DfWvYXLXGTGliZNp0k0ShJZmUg7MYaSTFz4G6mFEblQV+o6LE5dXoUNFJrlYqsLsa
weyTNfeu/twkWlkfSOUm2VH1U8j4h+fZci2CMj+Taa/NHQYNId81VteGtCCllnjnGHZJUZRlBAdq
rme5m6q2XPYbUkEWtF52lrP3506H6AeZMZ6FhpFxLLCHWYeFBsbiTe92yo2HlBlBMhquuDLTtL5O
u6JUh8JnxUNVlt6mIlmvHlAOV3kIxIDmm5ZtSR8fMufMmCR/NVlukcE3SCymHGi/Tk0RYK4m/VKN
qH2Rx6BOxYNcJ5A6WylWpGW51RzkXUONj/THt5XlgV4IbeSew0qEokeFbOupf2x5zjMPMET3zusX
7yanNHckdp/lGL7wHqXjaxa61mOIvZrphzs3X5kHp5dT7SM7Fcqd93LogiqmX25uDx2TCgr46vTR
TRIABUy8+hJhguqkyKypcT+QDyKWPDeFug1KO/SOREcmvVOyRQ6c8jIp0ZbDNTuHibeaR10U8mpY
0WZ5gnflAI8Dg1Ls4UP+SqEQpXsIu1wFdCkleKxQzheKIENMwq1c5WOPUJAdZzTSgmYn9B8E/Azz
6v+ydyZLcirrln6VsppzDJzGYQpBREb2fTfBMlMSfeP08PT1IZ17ayu1r1TbympQZndyJvtIKAgC
d1//Wt9CW0bM71TnPWQF/V8jpBnNd7NyWRl0xBO29UZFzx1GCYgVRWa9MYY9S725ag78ImGkVLyu
79RY88E66PvE3YmJI1/aEk3P1vQnZL+uPtvkCHy5OOi2GsJJPjjmMOUBFY+C7rUem2RgtnH5xVEO
FcBiRV1g4YgomRZuS0FO77CrY/CYfl0ppsZAXaX1Dea31AyZ+dTvhRvTMpMkXg6xXgPqYJZ2j3tY
FdXzbIv+PYvxwgR1UsqvYoTqc1zIVr/HHsOdBUQKuqJEZA7om90U7ESjj3tsnKVFEMZH5GeNlZp+
njjxcczjFBuXXmXZ2ZTi9vcN+i61AAcgyfiKpWLnzRlYiMzsp2O2UgLPWJQ1uNQTxmiDNtOlhnfN
hLbQ6xQfDt3mhaed9JU+tfxF6/sabSPNkfhM/DjvxWJSf2yVLukDZrf4iGQp8cGTfYcVHs+QKN1U
eHjkjIx/KtBy587MLLIAztr074y6YP1Ka8yM/cpQ4kDJW2IHfAZpH9xJZ6exgMjvgijqE4L4fa89
9CqCMjSNafS1IBmk9kTy4/acvSd73sow+8bHOVXerBTzXWxMzmqHNpR9nakkfkgKL9H8huee+uCm
LG9jxlwDA6rFOayZIBExEpl7G4ZEvfLEzHrI/oYi54o3ClakOGpOZVfiajXn2HkQXqZAukAPdwJG
dM4mdlbamcXu6uv03VnL5M05r42BsfTWSC/8tKP/N0SnaLsT2swJl9RyHAdeqK11qNDIx50d5fYh
Sak5OKH3l7j/92Xt/8Hq/v9dYt5k3fvNCv9WrW/VJ9v29kd+yAiYszfxYIsKY1lmJUcR+Lebw/uX
KRhTwC0nqYcPm53Bv9d4NgBkKxFXNxLrVmGDDPGfq/zGgJTOZr6gy4Hlnr/knyzzP2tQ+JmQn4Q0
HQ+HOMjGz3FfXrwi7rUCtA95Sn5dHmhPaIpzfPjLXfkb8e9nvXi7jjRwbdtbJxqBaflZr1Au49CC
6rZlNIaPzJyGD2td66dkiBmp5PGffFq/fi44r99j83jfJMS7nzcvuWhxXtfUGeozVsyh3E54zOr+
EYL1x6dimEAadsvZeQbf4V+3SElneiUbuIyxtyZu7E6hMnqCUzy9twlNkVtE6/f38WcRlSsSaWfL
iKxJ76jxC0wvF1bnqpb5SWZ1vFwhuM8kSzKLrp8snk/+7y726SYqfVmnxewYyBnuQu2hqM2HPDZJ
gjPpUT90SnAZ/ycRgu+fDJ0dQyQTe/Bom+/pp3vZE9Ef7JEtY6O0G5Dh1S6e7D+1F/zN/WMTTvSb
FJ2pQxn4+SpGuTh0cQ6570KeO8tTsz+0OTb4DvN/8Pu798sjiMiHS5BQLOV7NjueT5dKCwgoWIO2
1KBxtPkwAT/q6Q8/rL+7CkAFnRfGhluXn/xYRTmAUqKDwG8byzjknGgDI7KzP6AHtnPKX2YhP74d
G54CSdLt3CI/fTtCYwnW9bzw8zhxmx32WYA93MQm6Q8lW/Pel2s/dhfNaKs3QFHZcp7jLTcOs9q8
3eVatu29mPnJBxXF0NWeUep2YB4Zdy+VAQfK6KOBITGTrziAbugwEMN5A3VG1a3CQFK6yQlBPY/R
gbnWbAXHzHtzCgkNY63MTVqk1vbWy3Sljmm6rgzgh1q+xBxy/kRC3j7s/x4u/LgZW7CG79bg1el8
Eu43VnuXYGGi2z1HXbPxlzOWrosbeLz5rTNKpJWebs0OLQwWIyWn/ygL/f0fgHfYJHID52R7tn5+
tPpuZKSAysKkVHOxmrQbVos0wO8f4L/5rcC936y2qM2cBD+93XCxa6OEBuQPalgCMQr7jA3cuNNV
7nz8/lK/LA+8zXQy5JKPBVrg86gtc/A0MBgt0EDa6oucR3b8FKbBX2LYmt5VdiTsf4Qi+X4PEc9Z
nFHwN1H+0z3U0KLQVbgkHBc+IqmJPcGV5Q8rxOefp4CWgM+cQ/SWWf8lgZ2aVZuaRrT9PDU00cFO
O/qd5TS6f1gYfr0QQyQWhG0tQsn6bPVuc6fjPErEjxNtcmqsNtYOq/tTH+TfXeXHfsFldohV5ecH
D3IGeUUNL4XrzaY/DE22M12OSr9/Gv7mKpSDMtxgLi1MnsCfr1JOBmdNgambMGR5VuM48dex0K5/
f5XtC/7rr5ipCbDgLS1uu2zEPjufMy8dVJyCmPS6tblJjRIyHgTJL0b5RTCQnKtEhL+/IuiFz9dk
SXBBJXDw5IrO5zLEanZie3KYC0xlq4Hn1Cs0jATe5ED5lJFWR3fwnCeL0FYEe0SVgrrYBB82QA51
IP05WD7hVFGcJKxcQzhyjHF3yok3fbBVQxkiOU9u2CE/kggbyuW986A8B0YpWlxEdZt/WxU13LvR
ofF95+IRyvaOuWaz75k92El04Lg4BdpG1sNsyHf4hrm6+A8ywWGvWJkowJW0eqyA5nRne7P1Gneb
JWjAoA52M444Vc+4+05aQZ2YX/dtOTFbaqMWKATV5Qs5kTXQJuEsQTRNdesvjTSLwAO1mfocFaHy
zRHjWw5URfJcuARPQsMjWhfgPW5q8JpGO4QdpbYzrmADAx1pJKweXmsa+ek6xCSyiool7LWYjS3w
O7pY2ktCMorzYZLssfG0+oW7WvLdapCLHjydHAl0gMmK0UtrRmV10BoVfuNdXDnDeqpTZF1vieNa
PoEWdBL+hTPvXIiLaRMQgbabA5jaqfbjYp7uMd52ZbAhedPAIeAeMSkBKIHSPLiMnKNt4kOQZpzl
SdyZkC+9pjI/TB4CdGF3dN77pEymRyxV0ZusRxy1BFgwKpm2u9x6BaBEgL7YZAAjqvtxyCztHf1+
vQfaL9Kg79hrn1CTOt0hbNMS0WQTDg2kpHINsfoo7UG51UzITkuNZ8zTySuJeJxijSeaFxVXCD5o
JrKLdxkE1pzAWd4kgapkB7tBlJMVKKxg7t7JkiJJAqEGZZ4iaY3Z3hq08bWvRr15lRSOWSG2gijZ
ZwUng8OwNuay15yCSIPqRlODnRpjLi67FS+elk2ZOGwTOhANROZetdroBr9yshXYZxLznHu5ad4W
OhJVAClX9V+sFGv5GVwDUzu6tiLxrPQi3pLjxF72OZ7ia+67kT0JFjn9oy2ion9YmMNB5SGyiP2I
g7xBQmiRz8gKsBbRmrK7ksi+eayWhhtbeYUajyWsPcvPyjHW97Y+0Xillpx0a9aljfxGvRo4Er8z
reyjk8WsXSIPZRJvLRbLU8SIPjtXwxAbgYWhtHnvGEFmlJq3w6o8bHHJemLzi2++YOdJsWfHU+vs
loFyB/LdcE1vmK/Cs8RBr+FRwnFk+6Od2MMuNwqHVOVgtQY+nMHqdmop1QPUYqaqdtGU1Rnahxv5
jbfKOKSA1HL9dozZ/taQWssLUDiiu6DAOC9pL7bkFFuHziwnx6YnmYHnjMkepYtC77GYlxB3k1Xt
uNN5fopjpsx2MSe9Dq/UWr8uYywoGJLzcM0rJ+n2AgdQsjC3aWxmoG4W2e0LUZOh77+2NGY2G5Ta
zuxahrPjxW5+krRVuuaP+M6NOKDMK70ax4K2e6PJrLXWsf1AsfHCFWvMBO1atKT5zmBQEiubi7V4
i7itLgHYdpjDphHevRdv3uM4HWaJablXj7ML25V37xxDHajNotrXUzEaED2cFuvVlpwLLE4IcBU1
08DCZbdsUr2klcTrIAFMgZtzUjjBimu3u6EonOHLtKJBMjhVQ3cGwYBUUtWlJgrmPMbRhRWzTw1x
eS920KBjQxpYN2Mw1ljGS7MDVivUxy67BKLDkm2bk033Sh8TQwTbjJOLSX9TBmIyvevCilcSE73B
vz5j1zIDmIIT2c+2O93qTswJBjVVzQfHjlTnD8LCM7Q0KE6B0zT6jVboa3TaVFNEyl9v4uvMKcqr
NONHwG46Su/4O3BVTphr113epl1+VgOc5kCxdHWE2d+ZqEvJ3MQ4rp0+V3tkc/eOOyVKGNFT+YxP
SkaBwZD5a68UYeRqEjaH1DVinMVLp0pPzdqNNqvNMuCQ7NhDmGRlwcqOWvOuiUGSFc6S/N6ExjXs
53RU+rE3IC/4ERLvhTZFlTj0IA4YlMVutP1YSq/AleoUjz0O72anZ624n+eK42NjjAiNrYo5RXQl
1KxwXVbnrWHpBFGhixSnqCbq17LujRrR21BHT6U1MYSOQxApwoG3tTSM9VGT7Mb3ogeqGaROP53x
47A5lOhVc2FlaPUgNfRBD1fYnnaQ6CrGNNYAdQ3mtuz4kL0dPwxZhzW+rKZWBfpcW8nXFEWzfeCf
addH6vxkwQOkZfbzmixOc9aXuhzOQBeXmCUMqQrK0wb8zsMW2Hy1+GPDzuiUbI5GZ0wx1kZ3nXae
M1jEbJMeyTNTuojvhhlCZ0jbgFsFshV4RImu5fpFl2sQtXBmE42AOU7VNqwWUZ+6RVXLQG8UYY9a
KG04eIgp+n5NMFQfF5gg43mVE6Q8c3nxpOEsrCULa+RP+xVCYW5hgByZAB9LoC/mHjV1SR8HkuAR
IwPB/07kZ6NLnIsMvQGIV61+7nVSMS9BY+3cGztWTfseJbXTfpuyaIDdbeZ2eRKzOsx+zYsZ80ln
LGQO8kYIX+PdYpwgXSUPbR5Him/VmfCMdC6dnjBC4UXZiOQFVtol5ZU6JQQacC1Tuq0sh4yHlrZ2
d5ohpWL074U3Ea1NyaSjvlYsqOydzPtUNwczADHPLKoqOPafVNh8UpbmcTWDUtiDOGaT7nJ3tXwi
SJRME3Ehk3doqjgNhpWTs4ZxPianWKR1PJ5i5OR1n85sypZEs9cgqbyJSA7y32Wb2tTGjWxbWn9e
WbcOQ15naZDNkkw6r1kXDTyJH6ShtTyTvCmiM0KnLb0SGIjJ3OqMtKBadx5BVkfEgUIjYlhhwInb
wa3LHhLdmAghmx02mJ6MfBo2y7Dd30Jpj2WJOQQGSoHLNrOL73mHeOtcTzX7YLW9OjdjLUIvTLCu
hvU0mwPDDnN5HLpRu8LJ7jo74bUOJH2LgYGt1qJmpuFEejhGIkojKnbXfv6Gj9iGAa474/2czLN2
0CFwF4GG+Wbxx9hu23Bi6/dER5n9kdp6U53nzcBbftUrl9caMeXl1JwgvwdWpeWH2pnqgVx6WnUB
U1QQDHaR2FMwNNvEpy2SykesZ+TTYUd5zgapAbxmKWX/Obei3GvVIHGtExciR12a7ZHQAWOjrjVK
uE2t5FAPmIW5ZQei2/b7DoqYX4Ny50LY5O8LDNXvloym7KBiDDaHljeqHtT52lu+a2uODCnxmd0b
WSHp7J147OSlXWWsgUY+F6E5pDm8iEKoU6ifyUCeujbuHTBuMU20efU29rLi/vSz930hhsidM/cU
fB4Lna5tiZP7nAloDkGIMb8MqmV+UqWFVflGUhqbw6ZunuFIw1pwaKBHN8SytVGnWoz3Bj6OlBNG
wlLE8T+XYSXd7mYwech3YhwW6DtVYmB27gxP+SPPJNhwp7MeG6hQkBCcrDgbOdu4e7trcAj11jhz
eqnT5eb3R6nvCM+fTm8cDJHXqJXEoccQ7tMZUbfZnBorTmOtZ9NzavHjSEhpRdFyXsdt5OzTpNe8
A6EMa93JdFIpE8N1uV5Jq7GXz1vsNQvlTcsuqYqVwdBcWrFvOU1fXxe6bVS31sgUMWACZkMKIigg
jjF5lpe+1qoxJAGWRjccteM0ALhNHsrEev0CaCCR98YqzSM1D47cuUMTP1oimx+z1Yy8q6UgAXlg
FBw7By0ij+8jJDlE71p83i+/v0efRRUS34KiUiLZHrLKjyjnXwb4iYJEFVcgztzKIDfvrNFJ5BF2
8+0y0x8Kaxnuf3/Bz4LR9wviVZaSFm0BefDnc/u4ZJj4Fgf8eKEXH6vWljsOHeyT67X/kxn8b65l
oRkxICG4zJDkkzi1oYoU2+vaRyqiYGfgd8h8bTpgzPR2v/9Yvx7a8WBv9bIYMVBaP5cVexU1eHbJ
yDlym2cvzZeLxU3bP9y7Xy/i0O73fUy0DX3k9t//8mVhICiVM85sTJIh+1ZmIrluy2Y6/tOPwo8F
uKW+/WYc+Vm/Kd2Wow2HHD/xivHESDEHGLBsDr+/yqfSb4Qosf39SCoS8CAQwk8Pgu3ouWd3wKTM
sefFDwFMn9kiGg4H69hJy4Bp0ZA/DDMxuwfihYZ7m3GUW+kQMJheimWxxDkrE5SWZTAWeUyMOJdB
JMv5n3+5/CYNYgybrYb/+XTfTa/RLA7T3HfZ35r4Po6dVss/DFL+7sv9nsveGsSIaX/SGo3RG0Xf
LKiZHccQ9rUNTtqlaUgA/f7O//KrAI7EukalG93BxDLIgf/1KcLmO6oWEouvkRfYE9Xtcz9VrhbQ
iKH+RF389WLMNrcp2zZ92LjfP18MRi/ClU1YDAGJHtFC64JicB9bgVHt9x/rF6mO9xd2J2xPJAd0
BO+frySsVqZMowZ6BuLBJ4M5HVnNsquUKPIFNTsepgJPD39/0V++tO2lKfBSoUwzvdni9n+9l7Hb
DgKoFRctm2hHjqjeC4un+ftV/nty/j+/w7T+68n5Q4z//u0nd9xG3/o3BcH+FzY2glou6Y1tTMcI
5j/n5pSuWZAM0NWZtPCt/Htsbv0LNgFvd7a5P/z35l+G5lAQ2DDg/aUxXFLJafyToTmDFr77v+4+
mMgj5uP4MbFYMhn5NM6eCnCEjDBvOeWu1bFNewRYns9kwso2axdL3N4pZ0Is3QiOrd80triwa+wu
/lLUyQuNoMiHCIR6BkkPqtShF0PByXExJD406REgpkxkYp9ZxivpHBtP0S7J1umZbgx7OU4uqEnf
/a5v9F4a3Y99P86hwC7rbvu38m35rovEsbWqc2XpKokOJmFlhJPcWMfoxlvBTBoFXKOqM/ZkXKsG
VLAjcIwkEeoJzV4FO6u7Cd5fcUbfMprX6JSEKW3ayPDpoh85gRyy9I5Gbac94KtZKDeaRob8Uyfq
JKRTHB9BjAOendmISMYvySifp0GTJq4uKpSCWGC0CxIRZd909Ipn5aTqMp9LWGexiPC4jcQfFzTN
AeagWAvXCfSaeeCeF8Xs+UvrOBRqOwCKfKGT0w5Ltp0n3kK92iFysvwDParVdi3dQEhnUV8Y+3HS
zVczE+qhGboYGyFMhL27RkqGdSzEJgY12aHQLe6HgubmnWUpKOdDWwA1eiGwnn9wNMPdXaxq7Z7S
aZq8F6FrzUs2F9Qn4WIWYreQREU2NPDJzX1pP7FDXN/kvBl5taRaRFCUKZUiGOvmmZwDXTK7yc52
0UQ3206W1RqRiDXz8xaMK0NXhHv4XVKtceAK0rGhWr3uamKeDGaCpz4B3zV3WK6sZT2XLhHPnULm
yk84IFnzblRMV1HiDFLITtfR1SVRTzRseuZMotbAEUzJEQVJ+7wkBg5IVXOiXQOFK/Kh36+4lDAP
Ap6CNKXvygo2uJ/P9eTRb2dGzJyWLvm61WZpfhszI/BJwijMoNHoEN6cNIRML0YSQAef3MtWiJS0
sad57W5G6EkuyDbk7waMsmvOPEV5QENNv7hdP2FK86qEJh1wrvdpKcXt1HO6MneEolt6TNDbSG4E
7hCZNKsRklbRy5LHHtzRUhW41cXkrMMxToGSwKxz57wO1sF2NsWDnMEFzDP3I3YHGnrBdlrgnnnc
+sA1MFkW5mo6YQwnw75A8KMqLKmH8blFB7tYnXQobtMCjeHWk2OE2BvZ3SZI5NWHxn673ZPNmMvz
WKYwwDzZJMVJhe3XPq5EVQ+MVsDH9pwVkjUFzbd2ZXFDZo55C1JWDyrB1ZDfejSoNFyw0J2IRoA1
agcvzQikzJfuBjnZQ1vNTqwib6dDCZ7+fsL4KpmoCO8bAl9+6UVqXS6ouFIdFTT45HqRTi/6mLS8
r5Q3LGHLQONx0nMZ7RIhSyuQlgqHTtVtYCRZjz8f7Nd5XWVK3YKpBv1hOoxrQzqOmxfbjgUlemo0
XxLOfk+qNHXEEKK7aZDnjqx9N9Kd68kRPGw2Z9EdmTx7s8jb+UPsRVZ0iYFeVT5KUXHaMo9tDiuT
pXlfuBITbaGx2w6MJinzg9H3y7emNpGIzu1BDiNBIDNHx/ajaipvsXfihxuafHrD51NfycJ2cJDI
ZJUBDWdAeN1+KC+ywWJWtFlvrYNZqeUq7re4ajTok9rbXmVSHRgBrw0im55o/uqUXWxlJVl3YxFZ
0cI25dxE4xogSERYF96UNqE7n7B14e8p+7wFhUC9Fc1BozvzfreidHr3qNns906fzB+Kl/szbmv5
zsbbuHWqxN2bHQemEAli7a5ru7GqNuiwh57UGp26MP5S74OxQ2Xvarnm06lL7mIDsZLo4ZnPKir6
orEBpKfs9cTwKNAK7ajhdsxz1sY+/yTHCbN8WF97WfI7kOS9qQuKC/DGVD12E1WSQg7hvJhavBcd
fVG7qBgI7Uy2h+G6MjSE9iE3IPvBmXmkPm4mVMQDf2put4AAER1lPiazzvixof3v7RHbI/bT//X2
yB/aPK3e/sf+rfs5QrD9sR+bJPEvDAyAnVzqTjndExb+j02SZhNEJNCyNdR8P/xv3o3/SBCwtXLx
IgBvosObP8R/+ndIEVYUj+lWQMxAnJZpegP+QYIA88bPRhnJVh2tEhe64ZmMvQk+/ryFLnIkp0EJ
NhkYdox+VOulSXDta69JlvaCuIu1VltK33MOFLeKlyrO9qBHoOI7eiA47Qmf/ocwifoQTmC0mzQ0
Mc/VBoZCnjxbIwZMlMjwFlusvUNq5qRB1NoC23SbMebdgTHCcWQ9tG1/ukz00RWC5YS3izoZOs85
q7vsLtHWwzR3Y7OL4ugqrYGd9MQMdQAkLX7zi4ZIQugyt76CkTAEtccyZ2gpP76h7W9baHTkcqIb
XFhPUTXuMo03jpL7kqabvWNE8RMbtCowZHW+AAzYlflK8AB+3XM5d8mhYazPENVKd2tnzkHkkFGM
9O6BkKR9NfXCPBYmWydY0N/KQnphpKbuWmcs+g1j0atw6awTq1HsujrPjoKW0rDkoleZN1hnlTvl
N6Q7jGOZwDipvG58SGVZT/4QzcYpTbQ6w3V4ULdWXGIGj+2bBgrs0jivTPyMLyQ6IB+QBiunHSEJ
/WaZqzEGkmVF566YG4OrWusFFUXmBc7Pqg4nmKf7mA7mbyox7DBJTKYI0Jrc1veaMn6p3U6whMyi
u45zIZ8KFZkoNynKXK2K8tLkV5H4KB8Lox1UtI7Zlrru1rm6SFv5zesLvPwRt3CEyQLkZOFFegDK
5EAG6Xqk3YMTy3gyg6xir4gandJRWk0ObWQZYf2JcdEzGUp3fu+6OALZpPSrpjQ7AhtjIYx7pcf6
5djKG3rorLBcDURzpyiwI0F/rQHSzKTGUNjP65QzL72jdC62xVyezqJwrkaPbyPJ0yaE3bteRW1z
aYkNg0zIZb5klkayRZWkyWP5yMZb5KepsKpDbVgnY011JtvQhZJa8VqyvyT2rwc99LGnNBJUBtfg
mjKk50a3D2q1zV0k5BEYzXrFNjg5XVZS+/xfzPhmwxTRfVpdRpN1buX6Oe2y7KTHrQHhWarsIl7L
MHbTM3Rzd0cfdxjTEDh879RgmIoTgR4Zmrqzxm9cGaz0u5GKt9WFpBrOHOWhKOndzcESl909/XYB
VrniMOsCLO04X85oor1z7M3bsb5TNryecWE7/0E9HUvMwv3Un9Fvu9shH66ijU9sKSppvWEPWMPX
I3FWtBbHKRicZrWbayIUDdb6JhMh7V5j6K3uCZTk6KSgc3VtARTFmnfmkno58lXRzDCfFc0cbCw8
0Fi2EdDTZASTYx7RiLvTkc68azvhukmGWq7BrAuVLJo7fjbnRna9xFSv668p9NVEp5YUcRi9DyCZ
dySBQ964Oi59dkXOg+oqGSztesZRdZek3yzeKnI2kmMHRuiBzK3jQw72y0wdrFqytcIEEyXyQRYR
+6OutHnPda8RPsNzgHRjMOfpN4jt16QKu61N1w0GXT03avqiRXSHU2Epj8Iazqjc3Q1zcVmpDqR4
ejC0eT3pTeN9qfI5vmDeau6mlJKAJasiXIk5BGkCopiEYcUF4JwO4KyId7iiucRqGdRZncbHrloZ
12VNpO0yiCL4KpJFA1rGFoK92mgyEPX2sYLEm+Q7TV/CpSvu4pwxpqa/00bFKy5x85tynYKVvuEm
GleGXhbOJDlot9YSdV/QiW51TY9u2zJKofAL7TJLAFGFUeHBRBt1b7wg/ZrvMGa0J1NDubQvh+IY
x43xiP2adA9NkM9aXY0BolAUatDXbgmmdCCUjfUtb5l3WWa6jyPRB4zycLw07Enc2slIrVik3/U7
aLfMu1P3udDcAamaesnJG9k9jfp5m2bpaWI23qnLqYBsbNacR1Bk2WZ5oKLdoGvKe6OYrnGF7PD1
YhpY++JcRVV2RZMu7/7kARxMtKv1nt1wvbfyN1wggZ3EdzJd4KPX+lc3pVvCiU6rrj7BgM/ONmVV
MZ35jLBqE2q5+iDpd+Hmw0c5p+RUOqvGu5XftIbxoTRanCcrK/zYGFtmGs1pTcI/jLaS73W1mlDl
SGFlwTiEk6aFR5VW7sKk0NIcgPaA6APcvDYfEXUXlEVWpzPUpy/jVLgHu66+eG19OuWtvpdxHpS2
FTTlOARMPcMsKi+XMr1SWxwvaxcZjFUS5hIfl2p2DQ6Yyno05seVbD2dASoHkM5dbtmebg9bJ+sn
b5wgubGaUcYR9sN8YmsvqVYdzFwylxXrk3TzQ6a9OARZBjVdgCK8p3wcPmGrqh1Ph0/nmg9j5zDo
1U1bjHurno9r7PAzEMRl5Hgd980VIuFZ2owrnvjqXUo8nngpLgRAq6FrjxNJ3wXbsaesh0glz1v4
nLTMac7DWxNbivvsjBMuc3ao6masv0ZtcknL+pGzdVDKi1UOT/j9T4Vm3mtwMn26Mi6lV31dxzvV
yWRvjPg90Udif1ysb05kh2ZmHyLxZg10MWdwwEkEwgS07xC/npfuWymLk7GMLwBK+0CheQPr2WVd
GCdN1CJ7uOk1xxZfDMk1Nlpa2xOs1/ayheQ4H0NR3rtucpGYZxM0dL75D2rNjnFjh6Kj2RsZgyLO
lVs+7b35lXqZwORrp2XTNul5NS68aDyoUsNCpXfHwoVkCVOd5tutFsVPuqdkjs/M5WmhIp2A336e
l4CAZ4H7YWpOKWWiwSoeb0flnYzrfIPlArakV4VD5H3hx7ojJHGIio6op4yWI0NJGkUm7QuOlGPi
eXtuWMCjESxFcqwpXXdX90BheJiN2k537m2tfWsT/WDSUrzyuoj1VPHDay8jQIR0+t0KfI2bf7DS
1BELWiBB6UXYnwzFGbTWwdZn+cXmpPHXonzJu69u4VzOVfcsjGU/qOXEyu293ax0kU8FxsF6B+Z7
6rMjCAe6vFcdJ1/Sesg/Jl+v7uBCG3ZYlXlFWeeMpc4X3at83YhvOJM+cELWduX0spbEz2Gzn5hj
Kc/mTsv4oN5y2pdf+CqPueCe1ODmOJFuhgKKrHdjbp06Wx0KOKfLVukbbVLeOGMJe3yYMkbDNvVN
wMHWlIqfRNzGTYR0JLpbxQZj7MdrLWE5nKluT6ZjuzJ293Q8h1N3MGZ750wAcMzuboZrAnYDlD6U
/mbXVWrYWZifcVRYz1g7qvuxsihPtjvvzNN4/JxRB6c8a/Y99NZno7731vmyb8y7up53NmznQetv
EledOUKcy37axD92mpa3s9rulFYd34nVjdWKWzcdT2aRvuKSuOYsvte8czFpu4S4JxhKf+DeF1Z3
Xk4uVkZr3K96D79T9PsSLyVvzvFQ2N7WLPCgoPHrK5XJ7En3eYNZR2e19hI4l66FRa7cybHfy+UJ
1yPJT6vYV6k9HDivcuT1XZWejEAkQ12mFDbbNo964+6groeaJz7i9p1Sl/TAFj3hUbKg3ovhETL/
C5aTV1EA/CDsGTL54hWAcQgmxxP1zGEK+pq41UYYZa3gvTCulRcA52bFSHPbN2X01ttjMIzFpYkj
k11JIPGXmGVHW/y073IyweVFaUaXVnwZpa8Vw3XXuiryDgyAdiRe9NLhjiwLfF5io6Por2aMzxGR
oafafoqhYOl1aNeu36w/Kuz3wPV2fcTMl3fMm3LMQ4aPz035Qmztnq714+ZgbZz0wHH1BBcHhBGP
h2fCctSIQ0WV8iGFeJtkVoie5oR5LaNDj+iirOhWqtesdJeAsjS5X61b0y3N0FZEEqbc3UeovCpe
gjG1jWNG1TdTv3MOdvvIhhMKmDFwi/xR0UeTLvIknb1Le9kYesU7OkJgGW+dtK4XXLpG/FHoDra2
RCGCZqeD8US395ud03Ne4cxp82RfIvNgw4d9CFGPDSUW67pS5msSGfTUx8y+8srNlOZPYjmsLQfI
VGye3ra9a2cZPSZ1RAIbzu1y0SFR7Xvq5EN6tesjNiEWzA53hLDYV5nYATZ/8Zlp5e/w5p4n3s9+
HEc4JrTtkXTGkJbxa7GY7+Us092cqjtjlvTiTespNSlPQiW3k221T5mef8m2tTTKzylF84UxHdo1
vbEXmhVFk16iSn3plHbapqUZOJWzQQ53WdR+UdYULDxC8BYvwLNdgroPaXLXAq8DEasDKmblD+nB
OkeZ764zj2MeSnt+UY0qu2zwc1FAZWO3rQuqy0JclsP/Yu9MlhtHtmz7LzVHGjpHMyXBnhJFSaEm
JrBQE+h7hzuAr6/FvHmrXl6zV8/u8JmV5TAjpJBIOo7vs/faobXK86q/54ZrbFUdOgfyyuKplPaw
DTF94BT2i5+xsYBwrBe8VK49nD2iR2tKGJafRiJxFyl1a0S3gjs6PcM95nuc1JbdqoGmbO1tJVTc
M4HGUkeOMZrWyvDZqkVWtbi/VZuC/YEwoO+L3BkveH8MTDVLEPCBajCBr5Lh1rKSWH2aRdZIi+xm
yOzWOjfMt7rb1YUxNuE+byayfjE1D+KFlQMB+ZsJut8ZWL1ZFSbZjndaRU/HzVac5cwdC6P3Q6tV
Qd6AIxfvV5zdh5mjuXQb8kCdNmaaAdLoqihT6xjYlKWvZZmk9HwvBc4PmhPofuCiAVxI+ZCHFbIH
0gaDxevIOZrxuqFDr93S8KAmBTjtqCzX0xr5mOhJjOsNnHACZSRKSxdiUsGwARMRnk2Zy72XZ617
71P8AJw39zLMl/ijVgOswv3c+/0ppOz4ual4ElDOYdSMZM1SrTEh8o4uKpfAez01/n0sBwP3Imnx
Vcn/3I9MvSvVp/XdmCz88GNQtFeko3IONnowdH4JLEN4276gXeJZwAUpIhYABjfHMExXc2hlh4qt
LLtRI55furpJna3n8lnqYTszdiZwAHKzHU4JNN984/ux3yVr7CqG9RnwWMba6Tf0r5BWFn3h7POl
MGE/CKuz2jtDOcCTqcHhF3WIKW4rz7meTGiHPfsrENwL7k5WIpPf35cs1TV1Mb43PeXk4axvLm6p
/53VOJuUHmr3mIrYm94q4IpnKV0Qn5ZXjcxgk8aiGWR7GzCn9diBPEb6zUfrFOMX4GQCBzvvapmX
8U5IWmXYDjFZ4x8Cbrv22zq4y70gYLHPAk9ECsFVw+z2aI80Q4oIiGl6vBbekg93BP3BKYeFcev6
KQrxQbOWm6xrsL7jMZ4w6mxBbsT0STtpvHa6SYldlcTMerOkIJCGddO/tFMg2gil1Xj0hpL+mDYc
Pwid2NfZmobvRjKhlGEhItm3tKfX83BsTdW8t5aFJ2wqoNgctEmX5noMYxy6VQnAshZtjcnSXrrH
FDvwUeVxcs3jOE6joGPVsfKmpN962QRxmrqAtejS7C2jgumkpnK+joNJl4upfSg5HAPUvS8x94ci
sb6lF4cHQp3hUytF8EiNfXNny1FcIcLiNCtqbR37oR0pYKxE+Cp1Lq4druHbdTsv9BpGVy9hkQ3Y
ASt6ao5eVbW3V19joG8zET5wbxLrycjzw2AlFe1lfnOzexa+u51YL79OIpW/zT7gva5jE6MbgYun
GrbFBWnf2HbFbJ9wfnFfsM50BqF2+QUzRGW11cHDL1zy/jCpMBJlYj8BtA7fSHS3x9xqkqdY9swj
rh5u5iOFyiYYxu8r2ARvwzjz9K4yALjkCyZ24XWZ7vBzLpt8GKzPwi8hC0hlVS95MQvkxYQ2vhx0
0T1G5P7bSuoL76MS63Cb/zZy4n5Y4hfV7GzJLgx9CcauF2T3ZmkijtacLwztSTs+5l0F3NQZEhcC
LOwqWMOBF5yBdXiv1nTr8En8gRWRoywkH4vr2+JiTuHtRUyckMuEibiWqf6B1qpnFmgmRqHwtkaA
6rak7sXxwKVbpePuWtNh8+XAd92OE6EK5Dd8b5jrH3orIEWyOM3BWX6m/aPuYZbHFKGcUTxn35+e
fEU2AmZddaRQCO461AKxGhNKdyvDyr6tYmHEmaz4xtPtk4ckCdwn7dRcENxlWNl1NjzDEJt5BjrO
sE1GMd2VY+JybW0fl8Kd7y2IqXy4nOAkcFbv+X3Lq8MJw9jR1xs9PTsFyoCNtLAvw85euRj74Kbi
hgUL3XG9ac3pVJDd23RBD9LCoVKmc2Blsdc3MbvGKKnyftTpnVnyOBX5jo9VGZl98dbN4qk3mYSb
nTGFpwksSu3STVq6K4PRxh9YDYfzfgyJkNoxY8cSb8x4Gc86oDaxYWO4bsFA8eZklQrzHO9m06s7
t9EA5/pZcPkpnC+vksYr2+a02pqN9l6omGbCtzbKfog7mb1Ri3CaCYt/TFjw7uhIdH5rBgci+K6p
6ACyi7eymefvEtzfO4k7l5JRIwqmtN/08M9hqJOL6feKvG94kLh7cmbCop52vD+r9KAwOr2Vfp1/
4W4n8V4sDpF+kBYcyka28Qu3/AHe1HqnHK69dwaKCAgPDAbp4A44F+ESKNzFiFmSqBVhpFBdZjtZ
rho2LnK7Kb2PvHeLIzb9fssf2o1Cm3uWtN4XsDz/nDIhWRttF+pXL13kCS27i1OX1T7ohLnLFsPn
zuUvu9owV4ZTX6cJXWiMT5jLFvK5qY1Lfkrf5r6ydjolakcOrF5XzSXhEUhKi5gRuZRkFSdZeDBj
ZztwmHYmu2we5Oy8Sbms+Zpymy7dndIwwPK6I26iQOuVIXtvJ4EkVrI0UwnaLhZF70Uv02aqnX1r
G5DLwJKt3IbYCPCTDbA6uW9iGs+KRbjRZPhnP0SpT0RIImngMkvsdz/MPIMsVpgFQqgvgIaUTfzD
s918h7cwBwtSmaupld7Ga+blwR+a9ynrv3M1RTmN5IndYd516/o4IsGT6Z0aUkTJUcnqxSgpYIo7
5xfhDHtDatvYemQwCf/uiA7EhzbIEWK098PyeOP3LL0vY52jtBhVv0XLYk8tGekCo1sj7PZ0G4gn
pRNYBebSsiX24w87qE8sIbA6yGVnNsZ716JcNtME7YW3cQgse22wFZKj428C9ZVj3QZdZO/bmkTd
LNU1TjyoJzW/F5rE/M0YqNcpKXo+x+Ie0SZ/YfzEBi6U2nC873BuEpJOhoIvMz8GTh6xD9omZdps
lQqbjUt+kE4oJQ63gD3xj5GPct2rd/otKkbrHrECp/tDKd5E0OyGEY43ki7IYS43jjdfrSIEfJfk
p3F2kr1cJmdZBQVtXGYPnQhOXBIVJWzJwbUvTu8hD2fWyir4LDUBdnpRR54P6k1/kt0QCB7mlus1
iQ4b1NCMXkgAz3osU7mRpl9t7ASTD2xbGNXJT0pbZ1S2lolplK9ugWTeQa7BQsIOzRX6wQgwhpfM
YWtpEIQ0Y7xF2poOwyT3pYvmmKdZf9VgcZlscRTAtees8/ItUIHyXPVF+wQ1E6DiYB1Go3omcnG2
k+lrmvxj13anYPHPrO9fwj+lPi2fmODNVdVgZWixVH6RY1vZedrfswk3fuZZ4V8whpZoFNC6OHfH
jSjL8hRUdc7wwQ+jx2a5enbxIf904fNJS9kqRjcrFiyNImGfk9xXffoDGA7qVFOh29tM9uOBeA4e
iuLKanBfBf4+TWGRsX/n6aQZv5xqX1DyPBjjpRZy0075262S8Dp349qhmfqaD5341ZCVewT6Wi5s
mHjbToVZnkIJvWtFxuWZfo1xXd4w03pxV73X1Fuy5QhubFd2+FzlWfvO0UbEWytT3w80Jb/cWJaX
2Bi2IJmyR6tekNwkwYWxpa8Ckwm2mzD41XWsE8luzfYdpnZUnUHFB7NxEcSsSJbmz3npyJtAsAyy
0EYI1DvtJNa2GZ3nkaMkmpKpP1LqKz+mmy/MA2nOm6J+dLJkbdbLGQPsozFYH7aT7EqORAqD1ryi
Rwe6qR0+0Ul/kEmmVxhuDnNsnJLCPdg183nY/Gxn8iW1OmmjkgziPfWxbVNshgU5sW1LJHUO9rCc
6AtszU9HkbvCtrGG3/VF7P6x7UmRORmMekoT8wwaVmt4O25L895LzXSr7PJlRnxUqe38GKvwOCLk
1WCRibf+KQvyQZhSe3iZsNy9TpWxKTq2LUE6QDPUs7210kWc/L57p2z8RAyAJQGb7WXdyWnc+lOX
bHguZ2vT1G/+4L8OVfPEdbb8wY8Dplzobt0GB02rXuGiGNNxEI15cnbEUaftiS6O9EGPZka+WVzy
7MsudZ6R+0SX6Wa19cljTVwI3zNlTx99P4kLfEgI+QkNh5shp9Vlmsabkp51Ybw2+Ai65EVuuTRs
iuG1qmPJGBxM4UvCFcQ4sRk3Ls4c1O9NIsQveKnZW8m/0uMP3T5PZJnJfDC39QNJErujodcoq8jG
tcQIU5dEZgmF74StUZ3jQV0gegRR0KbmnQVPY4l6n0WUSxLw008ZMdBjqm+G0YT9Ya7W0i9HDrDS
SpJT4rC0RAz+Nmd8iMxBmWz0zmYwW6fSy98Bms36LnadGXFzyHEU8eetddnI+R88gP81gfwHnXz/
kwnk/lcFovjvJtnb3/jL/yH+sD1cF6Aib05YP8Q2/Q+T7I0RRUeYjZFDWNhkbzyNf8KlLO8PABum
ZUIigBfjenhX//J/GHbA/wOYDgoeNpWHvfvfMYBgTPmbSRbuFf9BjLEQBExcKn93f7T4U6zZhpHr
kQS+8tT5OVii2XhF8P8qBPT+hfcewFLA9HvrsXM8nL7kKP7+vYaut+Y+wfJkln2wMkbcXNrkW+dl
NRlrWbNt4QpHow5XfO8eAmu6ab1JP/lVXP9qpVMD18Vu21EIfwgqUeyVC/gEpC+9jKn9HRqeu2/b
6TVrQuc4jIPxkI02RyFD8ENRxty15iR4guN+n1qEesQkws0g1DeA3wbqYeJ8ZpC91kGcvMUh5LiV
17LK91wGhJXM4pmhxmAvuMYxqS5DJR+U3cnv2ImZbSzhfwQiHXZZ6A7A3oxh5U75sVQg9eIGFuF6
uW09+rF3CYmP9dccoJeDP8KKp/rWoa4cDZKpe86jltBiuhmZX7jnVDL5XhJcuhHkuWzLKcs06Ah6
jHDqMvb0kskTRJ+18auE9PBTmFKMZgX7hjJd0vKsJNyyA49g2AtT0NTMvj76U2DoN+anHsMl13QI
3TwXxaUPiTCrAvpXSfXmyGsEn3ddmrXza5ggCmwSk82IGXDirl3OEBK0gzTew3j2rksVN18jMbJH
a5zDYN3GmYJhYQ1KrnNN7lQunRceSLyLkLi2ze/c0iA9jyJ1/DcK1DFeT/JGEqi1OfGI6SFWWL0X
75dYDT+GBkj5SvfUNB25XXYF2yMzn2/FwhBoaFINsL5aZvZqYxeSR5yZcHKTEr7uKukqPzw2OC7Y
UAQhPXA9fSdik1QF6/aQb0wrZS+w0snKEYAyuyQ9+iOS6dqY8xg39tLXL4JhXQLo9ORzbgpN/Dyc
B7DX5kiCcmLOi5ZSlXw3SXBvbQUpzNTYrfRAY5zvxSvXHGy6gmcTXGhT+M7rkKu0gamR+TnP0dr4
VvEAmKPPSvsraJGgsKQO6C2OT8NpYYfkIiEQh8ZaMUEpGn/68LjojK1C5bvcUB1EfNIdxu2d2zh2
85lXVnlxzbjrIx6GU7f1tV8hiGq4hLfUT/e1FB7hUeXHRcOa3u88JNJy7CMc5p3aqj6cZXId8PBw
LnAoze3wXfSBm0Ym4sM7VyzCuBAPpmNL1dyycbw0hCIweDbwaSpNmIGNsU6PnQDosPelrH55VKJw
nUv7Mioda5Jb0Kz8cjCcmVwoiyEJsaOiFWOxzSZqZnkYXx2RB5+8JzL30A4w8NZWqXASm34eJBwY
0/zRp0bqbqRd2OU2x5mZbYBscZrw9mGfuJjGk50jGUXaZSZYLBcjUjY4ZbB2Qbvau7DhPQN9INHX
SmWef2NEk7qUrMFvN3FHvuTNOP4YaLXzD7IpJN1xfYAKMfjGzOijRQYoUgM8byZz+K49i7vknGUE
imv8u3tZKW5EmDtEt3FMZecPppr0l+8M/YRh+QZSShuu8+QMDeMhsbrszQSMnrw5eeh8TZYYP61S
lo99nFZO1Gh3YYdqqGzBZ0SnK4YeuO/bDk0SgzmdWOViV7QBz97wQLsq2QTUu7TDRIa2um/GpH+8
AY/zVWuFHCNF2Ca/C7Ln1CRVhtseseu0UzTGOEw2vSwdlnDV1IwXHEsLnxcy4TiVIHEAaKPQOd0i
9vfNxtZdiv06Vr59DBt4/IcO2MuC0A5cCQy5aFj45rn9NpaB7ay1HSqqHqmApS2tvn2QyKok55kg
Otv6UM/eZqlNOa0W2+yMZxur7acsuDitGJaQ1r0pVLDhKhkTCXD0G/syu9xb+GiD1YRHqwAmaqAM
6KoagteBWRa5HZUNX3LDOUDw0uz58MIHr2G5wvAxrVnelSEhwp8N8pj8DuDLVL+pL1umjya28yoi
xtsJrmuWpXsoZpMbXIdGGItY26JmzUK1FT2VNCi1pn4KDZ1k98ROrVvYgsI8aCLVYOcSzSatVYv3
yfFZJ1KQYDi7EQ68vvB7JtxWBQYVYSsC1y13I75+DErIKEZYsrPLjzRBFFX+CsNZ7PzOjaKtMBYx
OJKBlspgF4NWP7PM6gA+1Pj+YTqsK2O0li6CIxlzIpl+N/zQoTkjWSC3VcGLPzO6czgneffYokA5
Ef3q9rKvZ9G4u3hw2KZqp1McJawqOfw60ujHJLNaby9K2/UfDAT4TrC7o5ic3UkwvlEAVTQ7s7ah
JcdIxdY6iTOXT1RH5zKBY+rHELdrBK/HgkCfu6+LfvQPzMpUOCElFxa6lba68HUePNZtdR9CRYha
siX556KkLZ/b0VP23QzwuLoTorU67G7u3JPH142fntuBF3SH77qKf5iFvaiIziKV7myQJhX/+qFn
HWtU+qJhKNIsE7A3uOP81fpb4iq4LfyTSlzhHTnnKeV8PemlAxwwFCnVjcHsTfVjEYaGPKZp7H22
lpvMkdGE+bjJMH77kVyGdHxAd7A/BFGh8Xc/d3H6C9pZNd65Y9klZ2xPvn0oMJrjZW/MUKZrzTFq
EhGo5w6qt+IqrDZtf1MVYfoni3tkB/E1CQC808QdOMyz6t4zIEWsmFIqO+rnlkrvKlzEfizbFBGh
QteM4CiD08HHvqKckImDHe9e4N7Jba9+10UHdoVS4XaTUfBKGWxaAglfpt+iwfeOrgNCk3fnQEUC
6BGLxkkC0VN96YHsbG0cxOyoKc7Cdduy1lS6O7ied3McOvBl4k5Evpzbg1LN8lJDuLdWo4XLIbgF
j+yBCOQMXq5egQI07mprCnY9HIcVsUFwGYG4DwJzVbe+v3daR58ti344Nfhf7VyofSolKSdukGvI
Eu0W1lGyzeX0teB62Hk2K7kxppwPqXd87fKpfggn1ha5n1r73nPzt1qn8Ttk1Z7UdUOAIFJBHfIi
l9ARVvFi85CzZ4ZMoxRIfb7fgVUSe5dlwwZvtZwjOldt3tBI7bf0Bx23sQvwxPQX4zOMvQ/eJsPD
5FrG2pGQC1BMx7uemxm3UqwhnFZlv0mdcXmYm5KI0ey1x87rBDBraXwmrnsO0klGnVFUUbU4xiWm
VhsOSFccczrin5Q3UhuaYeAzOcX6fAdW+/dY35DPDoBVHDg0nyVhJvARci8lH/lSgFla6elmAhi0
+YidUEUw8vxDR4UnxK66esK4Mt/FVtDdSZn3h7qkPGKp2FzlM4CllEZPjlPGJ9mARsZlmPFkc2mT
wDianS1pP00yTDaUgMAoQ7Ff83JmWwbw7q3P2mNvyucCQx6bRnf4KEdc8mj2WjrMhNB8WLQ9UpE2
0sRYiHtXlTeUJH4A5uDIaFkKUWXbjDs/M+eXkmaxbpuG7k/BQAvvwJsOde2whnbNkgKwYOEjHEkj
8H7d1mkPzsRD3A8HcefxmNy1ln4hf1a9zwrLgy5G51hOPr64qmu+utDGXjbI5kiurTwgSTyFHZGw
VNfMexg6+tVS6XqT45iH/525hl6Tu/4RZoj7K5dN0bfVELrBXAYnxR7sjMZHG2zcKCB/IBaYgM6L
8HakO1lEzFmOUWBDnuZDlsvvpQrGqK4HY9MphlHUz7cciDk3mlJEButJAAZgvVfS0ZgR5DxSe5Kq
v9rH//dm/x8k4P+nm/1m0L84c7K/5V9vf+Wv/KtNzQMtUaCSyXfYkJ7/ebV3TIojuOdCsHX90CT2
8d9Xe1v84VuBTWuEJ3zeC4JAyH9d7f0/HMsnz0zIzCO5Suzj38l2/FlO1pRz0tS3rixQCLd8iOfw
b8CLCrb3X/gbQAQcu52IdSVmsuva9tmdDGzeNU6ledcLFPBABD64diyo45jXlxaE/UnnHVsn6AA/
J5ILnzRK3ejCEJRxoRedfcAEf1Gj4dHajfG1qCVQ9jx9DbwMck72QemVs6UI/FhL+PtOHGy44DI1
iGe+l9iRUjvYc78dvXiMqOU75fb4NvbdAxYebz0HaRq5k01MVlXPzggv3pl696UyvG6Tct8D98c1
wtzQaKPGHSO8TJ/zyo6/+ozdOo4XWAZPE7gQBDCL2QBYacmdH68+QvYCatoQ2J0qbXb3Se1XIO17
+WAIgi2c8VNl7/AyYIVhr98lLzZJNpZfxoDrMOvAMmykTi315XbdOKxYguCL6rMEOqDDFdxYKaCI
AF/Z46dDNEtt3TWp1Z1ZsBv8rKVXqNcRKS7c8Mj3dmC9VUnsODHrjd1julshtyfXlLXAXcqEQb9X
gFMIcUBzYqA3VpvWiJPnBazLSPN6Pe7sGF8rDsoguS0epxc7VsQSkQvvdGnt+N5XDhrawhs8+8ls
OhRAG8MevFRy5q2z0UXMq0i4j7tJHx4Mk4gmYK143+Gl15o0ap5FyZju3YzoTurfArCd757IsoJL
K1dcwE+yL54Jvd7IGz0zr2y3mVqWq28VbDOM7HURYXpHfjHf9RmTEqMIt8NIst8kujunlH8EAA8r
bPwVrQrcwMEFRH4S8lg1atfByv7nR/jfOs3+v+Pbe2iD//cY2s9f1b8KkLe/8Ncp5fyBhYLPsYvA
x3XuBs/4K6Vv3/L7zi0mTwYMEZKT6J8CZPCHjbTt8P/5A/Tl3cAK/zylrOAP0/dsyyTzEPp/nmD/
ziklbqD8/0ODJMjrCADJNy2UaBsH4L8cUxLXFx0sAA9J/YKOFg7CyDG0kSpKe8hq6L9pILg+AaEz
v2yrVQ2prLGe73VmJZhTM+3rr8nJZ7kj8Zp0R4DvJiq3VFnwLUAvZt6qpz45vZf4fd113Rdx8CML
YyprI4LIuNPz3LN+2syF5UMlDMkyOwclCL5rNq/cJZ3kEFJ6TOgrXvBiJZnh9BFXoGXcVKN+c9u6
nreLMc4BFKKy6pbVXBXVzNCTW7SH1XJybq0lodmf2FmyPmbqGCaiqAls02t8cy5it+TyX23MGyl2
M9LEwiKSNt1i5y20tVlOx7104ZBoYBrcZVKlz4thqVMqTAzDPaXm0CKnt45alOMc1py64zA+9WBz
t1ncvLvtLeSC7lj6zJj2bOmT5pe74oMoI8L+3S//tjWHSrMc4rAq91mn+x0da/mdaY4XIwNORbHq
vPIx96ytMB02RTpxZVN6PA1DUUfA195nmal13JrBiauu/2BXZozLluSJV45RbHbjvp58Lsip88r6
R53AE6lj6pr1b5zu8khGwdlxgzfhnHID7QZW0g1PYG7rvnwT1Y2SKWfAik2sKeLGLYJDZiV048qL
5HhFdspl292AUwE604/JI9W0LfyBF4pz1Gz6q4FPLnzXhGCGU1gM/JVVXec2ox9XzxBcAT987/pr
G7k5vy0eE3XJVQZVNU9OLkFNoLkFsXV8sNT9dWacbAJvbOMbOg7LGHXOOJtITtsrFgJiwQTTMQ/a
LSod4vpzQcn3itCyWpkce3ii3BnzM7fQvMKwE/coZoRsJC4hmKzsilzMmjhbgvAxywivbT0jHO+G
nHF9im19XXAJkG5SQec8pWlvY3ESo3pXEDFdbkqI1sclT538bsBdmx15wQv/jDHjg62e6R4Mh6Kc
o7ilx3Gl9D8HVlNPjVcLf5tAxWcPmeCj2sdEUfZlUF9tlKFVn7ZMpkKKQ8F24oUGG7qG2tl6gAWO
QXyu96FDcGAd1lZ1QsoI1rbZAzEErVF3UakzLP2JgXC/8AgbPgcMR4wJRcq6Hdv2ztJ+ju6q/IVk
czn3Nz9jgW4cxCTmH7y0DeQqs2z0T1LRZ1clj8w49924lDuXkdkZWjwjOCTpUOqcV4Mv17wNwdI1
p5ZeQD8yiNQcjXmO64+kY/G9Gku31ZE/u6UXTUUtulPpe1CWM780KO2TQuefCmhEuDZH/95oGiyv
vVaCUP046hqmnUrJHwr355wLbK8I7J9AIw+FGtozB5TlE+UZeE3x35NYaZOOoh+ywuLVJZLo8nPW
uElH80PNteMRAFB9RgHP7ExfnAUoQP3il6wHZc+KLy9pAiO7OdGYnShb44ZfHDUcM24cOe+JYYm4
m6T9hyqBha5iYoIdl/GYbvgQ57Ngm2GKJuKJEYd7gxRvvul7g1TXjVqdMOmeJRyyKx/eaYNi1tz5
nj/u2iRj+5+Uy/uMCAEIxYNj7yswExiGvsg5EcTBYbYegJgcKNzCU6n08gOr1YXBAlXCaQeWklSF
z2OJHdKfTw2H/hbigH8KcunA0Uzdo9tlxmcwZoKDM2nIigoPtKjljnO3xVDqwqnsBgGscvwukiKM
LIitPztZvw6GElvIE/Ox7Jpm24EGPVlAu+el4ecuhFzXjvjivpvd4QEATKjrDouGdl81FpBVPWfL
0cvwVOk/WY4K/Q+t3VXFGUT1Qi/POOzL2vwOsyZ95LyNz2GwML6QzyVaMBPb6gMCn75XeQc6IWFB
t97yE0JsszVQAX66+EdKTOFxfs7Lujy4wiuuQe/WR1K7F9IHv6euQgT2gzg4ehAxzxWNYUc9jXLb
xMJ+LBbktM5jtctJGxyyQiV0wbfxD2cqE6K7rdPhqnQhLlGxecl4xPSbVtOzuq5t8QvSZ8juiwrs
ELLEg+ry/DoT53SDuNr6hHD2U5nVe4y9xrnlWrlq01tGVXv8EvFxDvxLfO88KXnKstK/9/XwXMeV
ISKnCwd34y7iNwrFoxC1e8CRp3Z9Hp+BTiIhK34XTbNvWvtXa41rC0XaqEZM8jwvq642n2x8fugA
12rqTgkN6L4/TNsF/MKJmPRC0rFt1qkj93k/wn5gHQHYkzSkmWH/twFdjLxsYDzmR8hk4BYKL2J1
MYJ39Q+utQwbfv/uS+hqvpSWFG2CY6FiyU/upjgwtzz1bw6zMj56UyXXiWskH641jsdlYS0gZlAx
qfKbO4ucl99UkGFDAOilmD9xkOlrQDajz9LnfpjdVW3YF9Fi924b/TziNSDR9ifjNEmXXeyMvxvV
XIuWOXkgFiWdn0PfR0meHoempcSLzFw+BdG0pK8JnZpqNC9Zbx19GyuD9MBPZFlyl7MzIQ+RP6Z+
dw5zfUyDJd+YfWLh8GxeMBTsU/htYjCwzwliGJ5fnHJoFgdKOe1bCVU97+xm+ZFjpSVxOVdb4ZsP
ng74WaZt2DhmRFMGT96+f/ecAQfdpLyIjltcplQNppvMSwvOJdd8TIs4fC7CTpAkzWaCmlyYgq7O
ULncYV4ADyfoxLWiBCdqcYA7WFEymR6WTBlYN8uUQFg/eOUv21kuLfbmjQcuPnK8Hu1ZDeT7x4WP
IWV06Sfw+PIAVJnE5p1FGxo7YDw1K+UgDKUIxduMG/CtYdU8pUtcvQY6mJF6AfTMPTGv1dL5Vebt
+AS1W2uunAM8O3ye+VhdhmVMiay67Xi0WVu897UNP7yfw5Kr3eATXgyNq1FzuuCv0IuFB5UrzA7c
2vRLzVzKbnEVg0FyyS27o9+1RkYlcuAQjLaV/6oww4HgkQrwUaaG5MG0pbwsg+3tsfM4l7EX5J/I
4OAc0nQDsppoVU7a9RaLcku/IahsLQ9hPrv3LWxdJGmnAG1Jq51KkPynkRfdrqyQuISHFBmXLMJ0
RmI+kSYXL9dZlVXes/pS4wss2/KqZ1KqOJIuBWQBOgJ47y5M+ztltzM+XNHfzWJ8zIzpvRMBbwxG
cJa9xYURcDq7Y0d7jZPgXp9IKG5Z5z4lQ84bWlqsNPL+xfSmPoJtcbbNBXe7m1YbAARmRGwjuTC1
mISs6ns9mJr8CByfpsExmmHKIiX/TeHrr9K30mPqq2QDLob0BLQ/L9e/YL0ATEct22hzkYep6TCA
2jw4ETJ1/czLqt7hMg5nIwk/JxdNkKBusW8G8doaQ3/PFcg5aO7DrBbrJzbFPMJmfyYd22I7cxtO
V+JasAtWi5sRvU+X9AxGnXSMEgB8ykk5D31XLk9aLMXRSR0UdDu4K62ZnkTM9wfl8CwR2Tw/VwgQ
r1bcxjvtoTG4udVGqs3CLc4vQeOiwcM1lF96dK6QLNq36ua48yuiYlAW1542qyvY0XZjAUH/DHM7
PDfUwb7hkod91DD7eV3zRn0Oem+dBI+AF57MrK7eyCh/GZNJQJT9fNjn87s5qC0FEdm+TCr3oymG
5ijw4j3K0erZp8TJRyt9/6NxxHjpU9f9ERLP/k/2zqzHbuTa0n+l0e80IoIz0PflzFPOmcqUXohU
SuI8B8df3x9lw1ZK1RLqvl2gy0bBdrnq8PCQEbH3Xutb0MkCN+GkEtgPZIpm69Ap9UMn5uxMTiBs
I6v3u2/2ZEw728j7fSpFuze0y56mWoOOe+1+mlTc3WQ186fQEYQulHGNctXKHieSIzGVleOD6PGD
oNDYC1KRcI9h1lCeMhgrL4HOaR1ty8mTW/KFkpu+YmLE/Dy/yci//RjnudoJJ2NS7RXPvTnK/Wj2
WHvQf5ZDxHgSjPSWSIPm2Fl+t65cRQcnmIM1cJ75lAm3JN1Yxvu6j4FrgTVzWZH8JjjTwen3Fc7H
O7/TG6/BYI5KIoefWIr5NkUDwEC4i08GA7mnOY36dRwSg8SLeh9VaXuaBGNhgLZ3Ee2WTRlpuRkT
TGydCf6pGcfgUGIv6GMEdMIlj7pLqpe4EfJON+UjDJH6PJrhVQh2bpU6HQx6as2DqT1CRw1Gi1UD
NMEwQ//VbokK9rzuo2eN0W0uQ+dczVI9SNIqLhZbxzq1mFE5cQgCI5iegtI/odgbMF9F5n3CEWkX
GgJahRyzjVNAUBqzBs4LUuYY63UwPQKJY6iedig48PDRAJIWBd/ERvMlKVAXcrSNb0tA+feU6VSX
AU31awdjPMQGrCuJCe3I9qLwXJe4SAsI0qe4bumb+SiWfVzwrHdGxQpizbcx0RRnwx7iSyfr+97E
+0L7jNontGkDGLl9ndZZeOUldLNCiiz2R7kYP+tyhfrOP9QTUkMPB8MmVrrdJWll3xfL+Sce8D5b
qnpjUM4bWuNWSn08j4GAs4zfzT0OA3uqqmqxM5v2Q4KXaAUxmDpUDxW1d1UeJoS4bER40tb2aH0l
fuMFS6B6mqOG8AvESnANpvEzv5d9MvT3Qjl+aSn6X3icj0EJasOdMyI2ckJ6jb6vyMslEuEIwy7b
5jQKaI/6UzhSDgYovxsfKaQpIMXZEbhpAkfNk5UmNsfoEKITAvKw97x9YJNcoMS9UsA9Elpt113k
kdvbb6Qo/WPle1cmPdL1WOP+hHnGnSr8O5Jb8bt2fbCd6/iVPgmKbiCCe2dKrTNurQNy8XmV1PNR
hNmnPl+8CLVu25te+KjPY7WeZeSCSC6yM7yLCvLXjFcwe4tUER4iW3eLkds5MHXrPsEPR5eaIa8Z
83lvTP4ZF1H1YOCW+9wvu7M2x21nVOkDRrlL5riAHHBA7kLLzWkqpo80jtoPbecPNx37wGbqenDZ
sf3qVcZ1KYu3glDNV7BAzSWb0hIjDnT3QxlWzhpirr0yjLTdmGr2Tm4FswFb3TNT/3jvesp5TaRj
v4yDJfaggy4ZPoM1iwyGHzUjlgV5A9wC78+BIvwTgO+O+Cn94ljjFx6RgNfCLGmXK2M/BoO4xEWJ
0dwkJN0sk52tM+sb1sLh0aGpw3wWRnXnM7KHecTEiGxcAi/S8aAN863Ps3oklbeNN6oWNgifPn9a
srVYt6PmNmkrfaRkczZsvMYGrvpCqlTE1MkQpzRdFPzQEzIiO4NdlgNSEaUwNrbFKH6G+b+qfFk/
EdhSrAGQWPhCh/lOWVZ2qlJFBSy+zSM4BF+KcIe6Dhp2lRjtQzXNX5JAMWebMFq1hWiuCiNnr/TI
lRpLgqAbwyZcB1/PvhQIjLypH89q9sU+BCAlMTMNk/vM8YhDOdHr11WJVwtBjXWBsFOuS+QSAA51
4H4qYgpgv4q+jRN7+UJ92rS9U1x0MlZbN/DdS8mXW3vVtIV5/iGLAhByWOdXVU4/3+98l03XzPdp
W4yvmZbjNWC87GDjstjU+fxCgMvM4LFzL/Gc5Hy0sr4aYWCsBWKXOwhqI2+PGWxkqHP69S2SOcpf
phexeogLUe5aJTQthaWuM2ccoZ1HTVhXRrPHKmdRV7PGu9QZW8tz7+pqgArUIKtxFRE/UzDXxxpx
11FqX66bWH2jAwXrw04eWmS6qwyXMZ4AFSDbKSAzpI0kPST4pkjOOxe96Rxy5eqDkogDamIytrnf
3Dqomei0KLEenNhmD2zzE3qa4NqHKgnJo4U5kTu0O9BMy2HDSJ2KCesNtnbTXrdMDu4wG5R4CPyC
dl3j0x7NWrh/HqejYPADIgcmd9O3I/5JG4sQTqe1YcB+RgrtYpqtIPc7OKzQXX1ixzNwQg/i7OGr
PYZqMHc5WKypyI9V5CVnGY7VvimhgAWBy9mR9WHhQHnJZiKyGtEX1s5kpLMESU3uzbodEdpUcovF
qN3mdvtUhuOHKaSzSHtRfQoz0odL50blQcM83B4+aO23y7PVHpWMScIQ6mac4YqljvVVsMuudRml
W6SD6a4yYGV12TSuG2eoTwpl9yXAnbit4PsjEk3ovIb9vg3HAWQJ5v9eT3QQreh1JO7LPFGz6+Cs
Jgiyq75uo3KfOiCZLkpja62jwrZ3mOYZ5QchnXioQoEoNm6vQtgqStrTTUuO1yU2BXfWCUy8jmlS
twF9M7+PPtQuJsYUS2eIoDFJSImGN0AFLUYTvJKTey/D3JaI4WniPmdyqB7jnudtVRcVTi2wp7w7
TVjBHUz8kZrQi6RAENaabc9mmRkhdaU3LJL4vGLJa0VGlTJMyUMlWoyghqZdd+cyhzdOSVMqg03P
XHBKfLxWd7oXFNxJjVJhI/2gq67MoVHqVKPQoWz0tYzO1WSb/daWTVpuWDTlfALJpRam15Q1J1yY
HP/nyMnHS+6IzlzNRqBuNDKGb+APgZcOvQAiM7YLKyGmtXxL598/uG2ME6EIH/O5S3b95HBMy6+C
zn3K5JI1n9GAC4esuS9C+1Rb8nOA1h6/jNTbPk+RO43ul17L+QMPwvBE/xYjlhhx7jhMU59lO2Es
SGh1IKQddy2KQGur0txeYR2urvykFWFByNJcLMdyr9YbI+uTDyO6Sn2n2q7geYBPcPDxyCgcPH1x
H9NASrYhwZn5Q9EM1VnQEIImRduyJVH8GXViOKzyoequhmq+JqJLHuBU1Os2Snvwd7OxZessP4x9
/5yV+WNew6VovNS67wj3uK/kVKxVNF1GeDM4b5HvAOvhbKHtB8wRlAUskhGLEvqGuquK21xH1TH1
DZd2Jy3zD3MbuEez8uxdncTNi4K9+c0MCphTKkZTa1YO9KUyeMHaPmFjxfpu9qEE5BbZmN4BAftN
ZyCDYMUgzAnwsbzyRihOaKoHiHTKQeMwz5U9veYOgqRDHgNu23IUr+2D2YGu3PPQ+8kHMs/x+eNZ
GNtjHGGYgDlc1Y15HlFoxVvHliTFkInSUECohkSz1YBszN0UluJyV72fbP2YBQHzfN+WO8AXOdrX
ruyKx5RcqJGeWhqzq8LBSnNYHhtoyfNcH8IoL1qORaE7DBevBkeKqRO4A7/NTs9+tMbtOW/nbn4e
o/KW1vSJ6Sk+W5TKK3cqm4Oc6dTmIvHQhOToNitMoPMwiRMzithawVTi1GkXwx4ihL0zQ9rYNqsd
Tt10gXp6V34PPoh5x2qgXPkYNs0NyecwQ/ox3ytC7nZp1joHUY7GTYNikcl6Oa77xANFweou7bUj
+/oIBNprV1WbqzOirOoTJlL3JcT1d6mlFW/lbA6fotqLTiMtUkgaEV1Zm7nEReczFjsCGTBijuGp
i8y82w0VhnR+n7gF2qHY7asoTI1NxiOzThvLzLduJBQSsgIsBPbte8TUn2aoGg8MBi65lMdhiqpu
Z4/R8G3GaLPHAVPxRmTpmiN4se2VE6yzVrcuXhv4yuyf1Q2yG4xEs0cCUEWnagcVxqQfj0aXHj4t
n+cZEm0FuIM27sjx9iNO869tSY85a7RzqUwAXzxNuAYLzjBJpcorgHz6c195N3rw/E3SxXrHCd0H
cDKOJyJ5MBKFubqLSvOa+HVj3+hp7/XxdZ22h6Zy/LNEnNCwHyX1je/1DNeZDqyxkA/rJoVtQIRi
BXu7bxn7aLTEBlv0o+EG10w72BQppu+A1TUrQRPwHvvZlVPHO8JoTuS47Btp8szLqPhYG6izisl9
tSv61JbFlCnyk/BeTpFzoAsQ3WVuUm793lJ7Z1R0byMu2scSOSk//VzN+On9/rWo0IRCejhgN4Ea
TTcgQLWdV2J8Y73NnyElDryNdbBzxHRjGa0Ncld7+dqgQwBxOKWLhH9lOHRVYz+QXWBJAH85Mo1B
mgczGYFNzql6pCv7dXDCp9wWjL947y42huUDJMd5M3mzRhnsXzsItm/Dit8QLSJnhczuGnxjuXes
R2ZNDWb3TQaLchX0KOpKbRrXnQSQLWWVn0ejHraRxfrMC+0ZD5lX1g99n97DJK+pYOENecw2V5FM
JTowMAlhBvVQQss8Egr0XCQI8MTkwd3BMXmVG4oiMGgIxUZkFpL7u5VdeO0uN7WRjbulgEs2Ijen
TcxpDpfWS4N45dAHHce3pPwQpRiGU8IJqZKH1yGRaLAMTu6Qw0G4Oywh58Is8it4Zs4GwPpbgfCW
IaopHgHZKHKz+ivHhng0g085mmGw4wvSjnaS762y60Kk9I6LaYvLxfjkko60qli0TqhPcvApc14Q
ux5Fjz0WlPZMYlXfXE8txyRk723gnHO6/cGnBpuvvW18lODnVOPt7ntpse+aUOmGIRzxt5tnOGCU
Hn7FaRd1r3NyglzFTww+omSd+hTCh3QaSr2hIozqz4ErnLPSc64f/7764ip+I76x/Kb/zyLaeGPS
s2hk9HcNwX/+2/88jQbCit9oNOL88+vn4et7LRl/y79VGojPF6UWEfUCiR/6jX+pNGwiE1y8Y7Yv
HddijvQflYa0/+EIfBcQ5Uj9dkly+Y9KQ6l/WIueAkiwzV9G+PF3tGTeL1oy0l6gw+Jgg2YslLdk
OvyYtEEyIK9ePwgwB47dHaayC3TxEFYFq+AVmeGJsY8gM8qrJGidXS3NkgA+2TyORemv2oDH0oRB
vGNMWa4BSw7l0R+RQ8QVSJZCV2O3joW8n1zvmfH52W3VuG/h3O5rD9qaG9Ay8rwauoEByrOIwh7y
JK2gzrffKNCZaFbto1sO3q7rxg/4SN11E4jIuPOSsCRmkeS6flVZU/FmCliVqI8W7W9XwY0DFZpw
+Qdejf6hsrywQ+heemdV4oFVAYthEZTQ0kJqIwdEPWAeSYlnVS+W1J87OzrDbaTzCYGt71AwQecL
OIMgyvesoD/zobdgbXewdu7cxruuTVJyzTjqzu4UcpQhFp5z10y8QvzNHAVgrBzQa7oizVHCfqKb
S+Ox1adGpM4lZq18raHlLLOicj0K66HAl8y+mw578guxMbDjbYu8yHZRJg5YiyR0ALtzGaBOxa4Z
GMQP3zulKo5349y/5YDK7yo1VXhlQ3B9ecIizgqxwSHfbQU23FXaBk8dGx0K5wrcLBAQ0i5K+DdZ
1N7Ovq6ONDLGI5EW7Q3eFdRzbV+eDbhEUF2ZU0hTh8dk0bbW4IIeCTstylXVF/qtIR5sBwVVvsx5
b50nJzI/0f8y9kws8kPE/TsuRHh+wBj9vxMrdGyVLqqNtlCuwaZXG+Hal45W3YrFeh7hxzTs9dFi
MhyG6YDkpoqIq6yshmWOOt4GOfk4xAD7PF3Srk1c+47UeuPgVg0cMNxynHqq9Owt3i6hbWsfZh33
0FGoC+02c99KbyxfvCTHru7hKZkriDsW6qPHpHdHGGfs6amD5QN3WXmKQtWc0YDLI5s+BzC+9bUH
3hHqpUV4IScuP19i5YxdF0nrMtC7OTtQK9pNHrYYirPJlvugycrXaRj6/WQbghP9zHlYzazZZu0J
BMoJG+3gLyx+P8AW3ej5qCJoS8nsYexu4S9zImXLxfpAwlNvvkW98ZkD0d4tJmrPpB2MD34mC5iD
/ohVo/Rfy6Ktnwwrsh54cGaeFDfdIMYe76Ax2DtiLMQqcnX7hhvBOAkchPdNOhtru4mfi9xy93Zh
E4wnyH0QNDFXUHGiy4CDcM0526QMn+XW981mZ4fC2I40a/RKiDbKV6kZud9q5D173y+ss5tMdzCa
QoQ0RXxX2OO+X47EXQTtMS8PLdLN67FxTpXOmwsW3IMe6uLBnVXFWCK6JmDrIfGLV6oHZAg1LT2H
7I4GCQI3rGdK4RtXcxneW731ebbJbO0Sq9lHNQkwa99MH/CJEpBgxvLaa+SLC9gEXIBMdibBKAdc
cofezV9Thlo7VZTyeswyqNbG/GY2Rv956LObZUhaluUegUy+weu7wV16E83zU+632GrSu7ybXgcV
vky9+xTQCW7ps+08TffSLaEhOO3WcQUDpuYbTuDwXAr7Bfvbm6sCRuH1EGxRAFDv1jce47ZPsQ2N
t5wzl5HeGH0NnOrej9xrjsvIWkbjuYzlbm4JkoZ0tGmd+IyS5OhExovRD+i1LIMA4bhmaMkYijqm
MttoXVbRLfPmk1m5xq4oxAlPX0XitLw4nr2HukY2pVntjDhcPGcmy4XrciKvrAdHq3afJRNLoyvn
+HGsbftbZdXZznDDB9MKsN0609nLuH8RsbEU3P51qMERTwWRhO6MgAq7qg0CZHToRfgjNZm39fIv
lplWO7OOmzVrxpU3dfStDD87TU6pTrmlrv2QKVBloBjrCVY+NJl9gWYDYXXO3miOfAU9s7eJM0MQ
E1Hi16eYfgsyfKOino3e4Mue5jp89Pri4AjK0sgat3DOrsySZmc0sKfoxv0aBLRnssK5I0j0Mc98
qM+07en34HIzeJ+6OLkhM7Y9jBFCA5fj+6DMLd6J20w6/rc0xAZjp9rZRdon7xlGbRKzeyYOHA2X
fwB203xJ0CyxOvjYWWdNW8zC72rZMUHaxPPAlXfPDOlJko/mJ5G71apJ6BLj84eWU+j2IapBYkwg
nrpW9tsg8TLwqm127xv8aGbD37tWJRABXLN6L1FdvnmNP67iBvoFlVvzZW4JlsRKrPe+Mup9SVKJ
Swj3ECXnwa21D1TV4QGfZ439z9L+sFMuvUjQNvQNAkxTcl0zIfjcocd8qGr+vGlEkXUwcrueqmOi
Y167zl0XEQVrdD613hKM29EsIE9TFMClyPrwSTBBSZ4g8VYp+piYPuQMBjv1cSg7Nj1kfmz7OvHq
vUKktTeKel4zkU+JHOCoT6Lk+FrDGoyRopsCzQSGO3CFdYXJCGXZeIJM7xqbPm778TF32AZPBMCm
9Vbljga264wMKm7HJEZ2gKuRBlqFRFrmu6QwcXsF8SFEQx535avdRVt8NGSrliAwmDJX6UdRo7WM
ehGumbM8j0mnj9yYW9Haaxe4K9G9aFZwhw7fIUOQRa1040P1Zt1mB1hXI5pIK5ZnkU2fq366OLTb
NsEo7qqE5n9UObdSxgNKcHZWHYQL3bvmOxKoWQZp/s0TwNXdMk5XjizGDT+hwEs9+7g8p2Hc1Fn2
mjjoALqA1B2Ak1Ti45aeLHmchXqEDs276ZgGq0qZ7ezB+DyVY3LjlG2zx7n7UiKNWXWtH67xQZKN
Bc8Fc4DzFNfTFeIaffBrkw6OC1E5M+g2ByKvwInzlFrIb1dDOs2bwJ76I61gk2aR6Mk2hmy1Sa1w
uEqNMDpLUhJggDXpHtEFf7UtPpoLV5/YClTBq6CMycYddHApUTVdW02WkYFuJB8GRgBnMEL6oXft
T25U17u68IzL1OtvaK52dc2lCB5JXID9kWOY8ylpJZ4IsmDguzeQecvIx4cOWIhZi9Qe7pvxOZ2C
epcNabhtQgxs8aQB8TovNqOOrQin5DHPeeGbEqi7F8F6RSnJJmjX8eeuDuITCfDkcDku3RFSTvvX
GoGGRmrN4YYilY2tWopCRmqI1XoAmsAKKLOJlJ0J2enLRRuchvwe2+S7ZlgNY4qAGJijUd/JmtM0
Yd/fdcaWVc3NudSL/tiEPogYOZ7qjLYzfQtkyoTzjN5uGBHR7FTYvYRTPHVbIzLQN+eRZ+RX3nfd
c49uOzxCRxd34rsymlFm2+xyMcfZrRFOpvzU0tQ+1raPv3DT5K7rPY3CSC08b0hbr2UlBDJs/L7u
16oIB+TZSCiwjvmZO+g9nZfhS6lDF6J0Ps/ZdA1huC1fnEXyPcrQRJuMVcMgZyvq8SuQjKajk6EQ
m2/M73WqsZSsxffqtdJeN2ygIeM7nr9XuEyg5/ipWgrfyunGdWqwktHWhpF4CJZCeRatdSJLLVkx
GKeObr/X1JAZqa8BPjvnGL0PZXf2vQYfvtfjIG2jxzau2g1DgXjbMszoAJehKDh1cSaRHplec1Ck
RjMVyf2c74oUnQ2/LMB7znzEqweHvqbvTKgzoInaSbE2zlVCS6/PA3VtO1NPTaKMpj+atGQe0TLa
n/0kDwX7nvQgus9O0m1NdEMAQ0mtKpYx5bzgPCwUbLdJD3AHz2WyCIDGpVeoo6L9VEyGA2AaNCF+
DBJCmOp3caVehrA1mHw1DmaboUDBsTFRMdNAH0DHVIdwbEbjPgW4MKzR63ntfREjbnqWLmQmyrsp
Fjs4e5guebsEBjinG0htJq5dg+pjUwPDqtAzbIq+qY19UZZFweavQ+fKlTkSoFGqKNsiK9DkpRho
pVcZa0bzBVbBwL4TEcnHljTal9QM4Is2gR9+sBCsvmqPhReYcNA8eXE25Rs2hXw4BE1wL7TEtDhP
bjxeodxpD/FYzvKLZ/Zeu2cIIPDLablAVFf11E3nuU/Ka0Oz/QG5N5zhVDKkZILgGcke1oTXfzBa
TYZ9khBgfyvqAb1xkU8UxmYScxjQFd1NmmzLGI5wFSbtL/CdnftYpPkRZaa91stu07RxTh3bx+um
H1MEGAk86oR2WmsuhZ1S3dGbTXHr1iK9RUDNVGDw+V2bKkCJBv2j/ugPgcTKalkfgyh6omLi+ZSd
QC4RFQGmWl67dSf9/GUg4e1GxuC010IbYDIARPUbjyYnouRpFK9+5ljTRngYhNrK1cgpOIU/U+tp
Yvnq0W1PFXNZAQV86s71COQ4VG29Q5mg1dqpZQC5OWi0f4JMUWDQdvr0EUXUq06VcwWNpdnVgUQj
7FnXs+q7bcYPUITdFWPMAbdpcgcIc82osEpOuUtoBlUs5ApwlN+mOmlxA5Wpv5voRq8H05Hbuibh
sMePTHSZ6XWvhkXiz//vU+lpcQUq9VvP40P/mn1+bb6861Mtf8u/+1S2lJYiURNzkOstmVX/whmJ
f1i2L1yhBI4efI+Ajv7lJvKwQ0LKAmVk+wimaVj9u03lWv8wTU9JEj99lKYm/7y/4SV6byQC4+NY
tmu6eB0d5SxX+L5HZRhjN6etgBfvIoOWpQe7jSEYSp9yzH3vIrG40yFqQ4PWM+wHfTF66KrPPzT2
bv/pr/xfRZffopbU7X/9b/k+CfeflwFQiWYdoB6G/tyjH1tlTHxkS7wll4E4OF0AxpZ/JMsQwQvg
seATyj2FDdytspeuprGAnMGPkas5QCpowtcB0BZky8cgNF2TDlXYnjCXUJmIqaaxkNAoDm//cM10
Hn/wYDm+qXBgSWyiHtfNJr18px+jrZOZhEmHlBcvgrAmTHTCcQBCsnREde5DZW+Bb0T3LWZwzuiJ
c8wFKRQJw1YCURxCuJKgZjYWBXTA/nBpS07rf1ys/7w0rm0xogmcsd5y6T9cWie4ddKQUOs5btM1
c0bA1dSaY2T2u1bPd8kM0rZoVbuZ4Tcd4pl5QkamWfaHK1lanL9ciGMT4qagb2HPfX8hKU2JSSKz
R/EOcAkcZlB8RZaU3YLTH3YBpknICijH8R1MwT8XJBrg4dfyLx6qn5+p5fex6VaQFudgvPPoD/94
E5ognsH1uvw+BDlDD+1HIHVxlxCt0HtYwL3KxpBZoove/P3b79h8W0m4s+944qeXqoW2LQYPJnER
hoCJgeWyw3jKO7ReArlID3lzFIU3rJqhs+4HckxWUzfmdy6tjz+lWcvlw97/BItpGnuKbS1mK+en
x9SZPWzLSigEJ4YWu9g1ONkkizmOZlPpKtzBRZmcmkRN3Xp2xgzbwSwB88N0AuH27/79X/wiv7zm
JssNH8U7YyrenyWj78efZLAcEmDT1t969eLisnq2REyVJGJ1UEPobGTBxxj4GLtZlV3HFiLM3ojr
x94Wuwz1TL1S/VR9bKzRuFBX2psJ7PuhnnXw/Psr/fW5/b4u0r8ngZDx3U+/oI4TO4wFQbDGFKG5
GGmZrmtnrC66Ca9UFmTXVmdZD9OEe+H3nyx/eXdRagpcfNwneG9ysaX+eI/KGnZXQ+1LeK8QO4nC
nH5S5xsQcYjGQMfbqmfZZfO31I/Gw1h60Xm0AEWknqtvfn8tDDx+ena4As4D/FS2J/n3cq0/riNJ
yPwXmeWuxsbSr9J6JLBgKlnWLtrM5vsCNdR0wiET3MwTALsjTrwWYXs8UmRoT853bUZgzbmo8V0i
7w43JUMBYwdEhnneXHYQqFH0yAuFB+rjkmhEvW+LEmmx5WZ4pNJpJEb199/q1zfCAszhubydUrJK
uj8tSjhCHDuWKSlLttZEpgzdQcIxhyEzxJu+Ls2dmZoT+QwqeaNNZBw8OZJJ9furWD7k3WvJRbjY
hPkXOxP/4f2tZUkOY6eE5akcYMGIu1DgwbhkGuRr96kgDWX/+w/8ix+TzdV0XUXOuMN546dPNLuG
umUijo6KkrBcE9tXiuryUYms8DZ1PCP6bqvxUs9ldfErW5wQnkcnW2liA8v8C/Ol7EMPCnsh+CYf
qtIJt25vnyMJhAVPSZsfGHMDxoswdFnr2CCbeemAvP3+e8ifjyzmckgAO8WpioVEiZ82N9MwrYmB
Ub/TzHUtzEtCQ4Xu2hesSPW5lL19CHxEPrERVgcSshfYTOk+DG2Fhaupdn7E0CYLlHOPDavZ2jGI
Gk7v3g2m5X5TsYL+YT9Qy519/1sTyseat6x9JHf/HKve+To1Jt0MO7DljKxUhk+lHLobeyJmIAoi
dVC8MMfOVvm9awxvPgPAywLl22BCdeItUR7GxQvm/LH0HH0DY6GDzmLioxmDeXqeS/qOJI6ON8mo
n9zQSI/YWa8Mxmb07PHRgXDo++tRzukfzkC/PsTLayRZIthnFT/I+4dYaY9kduS3OyJdpktLVMm2
N/vyhpPcdAyQcfzhGf7180CDcI5jtkvVghj//efZnQnYLrDHnaKSfDG18YVDR9xu6mb4LMJY/4t8
8P88QvzF51keZn+bfQDCmvXT5zX0FLSddsMubm3ryYvs9KuB+Pds05ZakeBp/2HBlcuz+/5J8W0H
iTbKPexQUE3ef0EXTZ0HeWTaVQ155Z3pEo5dl/kDTc6aBkaPmzZi36k7o99ag4uBq+sK+Bl0Q+Vt
5+rw0dQkems9On/Yl35967gymw4JnDvT48V6f2U4AX2jjQMcb5mZ7gPEMx/gXRUrCuHuetSMUHPH
IRlD9zTSVNFuf//W/9XHexbABcHbv3Bg3n98WedWpNoSZIBIxydhVPIT0/+9YTGM3epWmzSvNNnq
dnWC8O7+4cvL98xXDtREzvMn/uwJC0HLTw+Cx3TJtD2bNCskTPAaGaI/NlaFoR51XLdJ5vaRjDH3
lnYcqjzfOjbC7QEe2166TsieYRwLMYrcGHwDcVeET3/z7qBYIJEYbo3koMsf7+8OqIB4yEVNTg1H
gUNjJeqmDMvokqm6fhls880bckJQeKt2sJTFw+8//dcji00RS94YDY1FW/HzeTdGPT6bfkvKZtwo
495ATvg0CNMfrpOWtwp/Bik06xC2gN62aVsxkQgXRSCwO8JbEqSr699f0S8LLhfk+tQ47HSoQ36u
akNCJ0SeFhbrxAA9r9cEGwSi1FejkQ4fXakvHaSU4+8/9JdHlA/lHeHAr6jMYQ2//xHy2QpG35TW
Lg1bk0LP7+U3bdvzfsodd2/1Q/5GnKI8IOPmfysNVf3hSLF0Et6vHjbfld6A8l2Lo6v/02OAhhDM
GargnQ7Ahq1SjUhjncZDTLQrSEiS6EWSH6e4Q+ma8n+5REgch1tTy77dFATWLw9vkJd/eHeX3scv
14UQx6cmWn4W+6fTdOxMqBIVioogpZVPYmHd22vf7YphrUU/R1tgLGg1J25MsSlKJzf3+D4Z9PQx
gbtjIfqFTKK86QDlcPZ3RTpRPZg9DgLauZH9EMcLvtyIuznYtwNtvFUB13P40/39ZRWwJdQqSSUL
+1nY1k/3t4GJJCvmGbuOpIPgsHRLMtAUaNDXUR8xxw2K0HIwX7eaWBjfY2xUFq5YExpip9tp0uBW
hjhE8oEyKMM745qg3iY6dn+40l8fRcXuCGmGVcuWtJbeP4pu6WDKzLnhBs0fkhomm7w38Qzu079S
8ZQhYZXTZzSU+8lR8e7378EvmyYHHA5oC42LrpezkLx+LBqsBrBjGsfuDiAJve8i7GFQ+OKSSooH
0QT19e8/7/vx6d2myQeyLrM12Ard1s8wHBoMLUxe0wW3VHSfK4Q1+4yad2PAUcGqYFjlNrDs4cCe
6q29kBjZdEzLo8pYiFwU/NflItWww6g9m7ld7XPmPMa2yOiG5OHsvURuRfri1HK+mmL9h6VKmr+8
HIqtfpGbcc6w+RLvb1cEoguKFHOAgiecoHDff5SF2Z7LUIYf8pGaFxVClK8DJmYXf7KDtQwnvalG
0I7oJpN+xxAkLDa/v6nfxWnvb6rJpscfrst+R8jK+8tqaJmU1QxPIID1igKKfW9aYbqpnmLC0Mpn
XMqiREUlK7jWqndK6DmNcyEy3T1pO7BxlhoIP1ct9qsrnwicYDfkBpCCoUbIvTKbuLcvlcL689+4
cP//UnYeO3Ija7d9IgL0ZprJtOWN7IQotSS6oIsgGWQ8/b/Yd3JUaki4gwM0unWUjgx+Zu+1KbYd
ntMub/7dG+dKcAkrxGjrkJOB0SPZaIP1FCaPLUzpL+04IMvKHMG6kEA+3LIVbFo2/S2hEjyqPRyY
1oxTEuM/IiZUF9GZVPmOWtveKm7lTMFTEfmW/bc3/vvpzdMKElEC7I7aL3r3/EDYFBUr/g8EfzaO
yNxzRsIg4wcyqfIn+J4EhuYEjvhSWU+5W6jXuBPVHshze1+N3Nh/+R7/4+1srWmcoLH0PL7KXy+A
0ZvpOqj5j2GkV5KnwQZNACmvaBnVHYLFvklVEV3jTifXzhqXe+GY5o5/uETumt/85d38fvR6nLhI
NxObbyh4/0RHXFS5jVqocMruJDzCtDGj9foZvVW2jSHcGwz28jiOg72FQ04flhqT7uSrGf3LqvZs
48xjRyQUqgg0Rn9+d/9xAm3gQpSjScBT7t99wf8eeQit8kjamOZkNlv+Hck/BFSHWdk/WouEWC5Q
L0afrJU9X+Ba2j7GFrCar2WSUwCJprG6Y7FEnUM0z5bWkQUh6mjIJpidrNoUzdW4rYejAe1Inw7A
kDGiGbD5l5Ku5W9f9X/88CwWtmqS4cgGQPv1h497XXtVPTsIl5JqVxYuCqscnMZS5Va2k4Eydx5o
54ue81fQQPEjihh0dUmmTrXgwf6X7/Y/fnmOdIciLvBwmb4fs4f8esVEZ3DEA2XwI7TtfTvya6QA
gczOH4kGg/yj9i2SX+LCAc57trIf42Zpj8UwI29D34Z7gLOCziRP/ANubkk2kMQiadh5sqL2JlJj
A9CHhMNXXwd3OHZ5NX6DNFB9IY8p/Pjnz/QfZz4trMuncQJuL+d9OyHJxrNqGSZHlxvsAW2+dxdK
sgiTVtRviJ+Q2dREprt2ifvAzpIfBK9844foU6PW4nkEzPyXiuE/3xINVsAJt03G3s8ooLXDgmff
cswZFN3KcCMxcb2Cu/RN6s7OegqFmD4nPJXuORfWdKGI21nSATrOR3lAdeT/5T39XsUzpotDJo82
c3x+oF8vxFl5w2I7UXbs1iD8tFZNmbIo6u6o6edDYXXWB19FzV9aPff3642RL9caezE2B5QUv75q
HVTz1MT0DsWQ+/hVS/c8tiI6VarBnVM0zQ3MJ1gSsqpuemWHP7VXvxXBjLMWDBjuRrBTdxZhlSCQ
vfYmcFV4byW6JhLB8YtdS+7UqWtIKbQqS1xM22evHYvZVx40t4oQzegv36Lz79Dgfx/lqBwpXHmu
sFnz6FDefyKB5ZBHok2w7CAT6KAmNOnoBtFrlUDwTK25l8j82EjkKYcwyEoPOPNlaUbl7fyVlnMn
cEkYwL2e7j+SaZUj1WorzK3Ilm33Hm6DpRGjzov8ujhiOcysI06mXaXCgOX6hIW14WtQF+vnzHNI
dIzb+iM6bUhQEziIoQ/aNrUGZ+wPUyKo3isPf+Yu4zapd7hJgeD10teP9QQdf7cWkUa/hrzwa9DG
ChdZXTpMNetMXD2lcn2YuxljIC7TBgDwYJkUMaSVbIEV5A0M6IrEJSPY8x7EhYUcEgjbE19diQ61
kvUPOZVedbSAaNC5znk+38xUOdnZnZVG4gMsQfEBram+UCHUTwxy5M/SdYm3QNMTEpNOumbKekDH
+8ER5lB2arj30eBg1e5V5+1xqCk80TrZBIlRMDgoSixBr+Ct1g0egeFzlvkY8m22t3RLlu5w6GU2
xuMJIcx91aybIKwNJ3lWwTBflDDgF72Y0F2T5ZGPOEt6D4lawUc4HTu2Qw1LIUyLPB5QJAwgBk96
HHucwzWqRr48jkNZb19UBuBmz91Yjymmheg7wKmm+lt38tsAnguS49wNqCp8Wtbg3ZSrH0KwGRzp
h8YpnWtl1ygRI8n9ghT+zjONALywCLhDPMSvfufVF/pH5y/t+m+zNl7A3YZt2+Kbttl/V2/ZvjQq
pmM8rKg2LqLO8mtbBfZBED+ag6nDfRS+xMoqmabmEtmvDM5rhNKepUiCxZMoF8hr6sefnw3vu6f/
966oceIwZDdhv+ue+oHTf8AheJBro3+IeiEudIrk4zzl4nOQi+7459f7rXbhhKNT4wFLrhbM8PBd
/9HXc9GGciaYEJYjYcRZjXGiEF9i5CL7Mhi4N3K/vTcg6i7KNGA97GLe2iyH1LOwdgLWFlVhPqIZ
bbaYueolaHql930U3tnNxBkB9DPaYYRhqWMrx/7b+eZvUVG/zBeAv9nOhldl8oJ1598j/X/WVIm/
BL07iewAMM2Eh87HNXIZxBDCQJDj5CNXLYprJjjQThi4zcvA9YfpbDJ2ctSBo++WPFb6VOvFkNs9
09TuQ1F2X0pVoZ/CLHdBBFZ7e4fUjbe8xvS+n9uSNDoyVNsOjmc/fpRI7y3yAZpThv6aBBelZLsv
665YnjDzAefrXLJ+dqaP2s9FaDQH36j69sTwLiZlvbfL6qx0PqpDVy2ZOMwT4P9LHot2fEyybJWA
gOPguvXXSYq+CakUORwdElAzN9/wmZT9sRIQEg64CItv0TS04rwQ1oZWKpEUjsKXE/FIJVzAa2U2
VIUTy/XW1IzGgLryezG0k985IMT4yhBGfiskGS17EMsF7RRm4+baGrit7NJZ66Vx4wX3sCl6bgS7
RJRRzUa/+Tb25SNJTqR/dMz99GkKtwUTSpc2v+DngtqypXX7BzGWI2bBIRETKjfEjmCpDL7VWZSx
PhMII9prJBJ/vcPaMnngsEx/0rbO7ly85vvV7qHERdp9BtRDQbQqjziCGZrXPxxA8WMQJLiVRpIe
UrCZVsK+sXLRXzbembnY8EJITWuds87QS3gV1PxdwKD2gUBAgEFeUKsCxIBNEEBR2+4XhH/Jo6py
KE+FQzT7gUdRQtZBq8xra2mpD0YECDu7cQv7rOf5bmn1KMnZ5DN2GucjPKyKZNQMKbEkFtUKl4Oy
iPo48l8T5KoFg+HNTGHESyQbrLVBFmFDjvP5FDkyb19KqCsNHDOhhlc3cib1GEVdO58GnwfTYe0K
63sN59S55AHPzMNqlE9eKh71D8TYJ/MxGdoW9HWDsePItFwsCEN9pmRjWSJ47fu1O4gV8CL9PKBa
njkqKQmZCRM9PJKUJNCflmv7IamYLt1ipqrtlBgkW+4Du5pODY0+nFHpx+Opryo932JDdfiPmGUl
U728y46VVcbVsTO9eG55zM6p15ZruqHE20fljCFP/niyxB4UMcRrrka4u3oCPdj6vlsdMrOUz8iM
sFlUU5wtty5sCOA4pof9JLg39aWU0cYmwlgOZqYNYvLq4yliPbZgkb1F00gYKDd4w6f2+kWcjFsT
YO2EM8AFBvqEBgY9PDMbK7F/bfo5ZJnCnx/OySwSYpRKa/L2bjkAt3GZdPoHK+7raa8ZyJoHLr2e
EBGNEZuQLSHBRQ2kyoQwsW4dhfj03FjZwKFO10KTp5OvGpttuG8Ix0xBLMpbfkjQUXxjsClq7GC7
jGjMF9myRn7kQJlXjH94+tPZbKsYYOTzq9Cu5OkVK5Xm+QS6Y4brV9/1YNWbnZ9TykKhkplB0Fl4
9X7NfY1LYVC9gJogsMWX/pq8NGrynSuqzOBlVKX+HsgJxuLQzSSwJV5MFrWrRVOcm8xny2YxfVTA
VYz8gktdBMSYCPigs+qdlixo+AswOQhao6gkTviCA37CIqhl+bHWU/xDI2v76NeyHfYBHvVmZ6OB
D24GgQ+KXC8dEzRGBA8l8zQrSHqll+C3BlTwLQO4Mx4MCeAfQ9a98oR4QxNIs1jGpHNu+fFJQDQo
Do7Ix/qx4IoZ95Pf9uNTVPBBj4hdqBgXty7VoYqW5WZIauwtDrrtA7GgAb6KMjD+kz3241X7GRWf
8I2j2bZBXrwrQAx+tZoaFY+L/nfZd0FBtcJiXRIyG4TiLFUewSoSE7c6k2yd4PtA2bsP4O4/gXMe
Pxgls3Gv4BVVdwlizf6A0cJ3PyADB4E01kF7gw2b/HpFkfTRWn2Sh9E6mVutlfrhgdxi3GzmWBy8
aBzti0V8GUUwVM/wGRSZlaVBEGj3BDkNm+RCRTzDdVvyD4CkMB3EbO28S5hny4V4eTFd6mnoXhRz
AIiY4disd0tpqYmLEuTqUcB8ncHcoqJPh2ikSIttBacTMb6BojqMI2rcIsT573lY6hpJ0HZKIlyQ
1jV4yzMmRBdLSz7FNprvmAu4QLl69aTbtFeL6nQfQI/mu29NjwjahZ61C3vbfa2jTpUvmVXyKJ8Q
8sprV0xmPLfUplRs4/TaJ6IHhdvmT2vNPXpYw8p5rIsm/DyPUbecattep7u1U6SyY8oqDjAf4GaO
NTZAEFxgQvFd+RyxBfnehCkO4wJPeQCNno61LKj9qg4fkBlslBmVM2bXIoyQSCtdup+KaSKD3jNJ
6WHIXcAadOCknjXBcAaXQqTjHSo8ITn0F7wRzuL18RO7g6U7Lk6f/MANz/cSw/0rdsyHexhvZJSR
L1s4/C3B2PUXLO0L2upZT6SXbwZ/aXKegiMVgYuuUWLs1E3J8C2ZmH2vGkldWmssqbDcAOIeR/6V
dxYz6MEdZEPnKt126A5E9xBN23sCLxJz7/UiiWLH3eA2uiHBOgyvaMmpdWLytINLFpInTCSdkPtk
an2Au3yt9zXiwngfNUTmpSUl1s0adbRqcxVNBZl+JgDp0ITOTRdaoK6nXC3LLdwNdrNGyOnYlzHO
mWRhwHzN6oUHYcsmhKqgZODlKRM+Izsawf0Ewk4wiRXavm9YmxU3Uz6F39Cu4XhKOncsdoWULRTn
IZcN4N5hfCtGH2F/MHm8Gl2++RJZOLwO+FkQhMedAeXgG63GvefhmdjNwOueqzU0IxJra/k+LZH9
FjniKedu4X0NE9k1nC4MmCZPzKeQkGAsv53tPWWrcScYT1aOpI8NlHNnVXaAhB8CyJ3bWszLwaPP
W8ZFYmN9nck2Py5+h42ijEWUNsO8ZrtsjePrSBKRda5weB1722nyDyXT1x3zzXo6a18VOTTyFskB
fKyl2Tt9lxDWO6JquTCTWS5dl7vjxrTsrV1kBv9H1BaLc6Tms2DxW5LAYe73MDs2XjE+EcIIombG
omwQ6bhUR60pKIcVRJCETt3k2KMwqV15rkK6R6YKVGFBCTufW7uNoGNCiVQHKeZw3UdJAuAuwpkc
nzO9xvk+mzz/aRg8DXVN19Z5DDR04YGDfLfASWK8Dr6wx7zUx/4lajOHICYLNNoeEpd1niRYjDcG
n/ZdFyoLWyNLS9gjMRSnx7wJpwz2ZbgRGByvtncqcJoZ+E7Z0lYXVnIsOyyLJ0LJRgYQShVEmfV+
CPObtWh14QOG2XM3VS75BX1m7gayfosHP94QrjwMsQrXq+v8ZOjk6evSC9va+3ZvHWbhN+4hgpLS
po1K2o9+aY/RmaS6sOEeLb23mq4DnDfCepRvizDyXoNMr7GC+vlw9hUhkGk2OFGXcrN30YEYz32T
g8uHrYvPLSzEW+404JnwA+jUDafQ3pE7NbiPCWlGGb9LrvCoWEv0pcYIHT/28Lfksc+wESBlrYqZ
/IEpzD/brMoIKQNp/oAP3B1uOMGZw+CkXO513CSAWDVR1yQsiBIv2DLo6lib3IEZkJtJ31Y+N+qt
ZzaCoe79UlxKcg6zg8um4REzGBVG0cuYhLBFduy1y7jQtwU+neJmKElGRQ6NvunUqSmkwFB4V0gA
50wt4WI9c8mjaCmRxKK5ggBKE1YOfnd0ulXcOC6NZjpDUwYMF/X61oWb1KQ8gx0H6JY9Z0xfvPht
LLouOGSrDVUzE1v6Vtz0ZHg7Q56KihH62bbr4HnwBrfDEY9g7EDDkjnnAvJQi6fZzs2uE1BD9/4I
CXe3RNiI9mtTmW92WVv0IWWRX9GbJvBzyHrBmD/wyNbNRGaEjcJp2Bkw8dahZAV8ABoOWr4e8+FH
7s8svhZhae++skLvnLmm+eYtBEoeFt3HCKXGDtAshuXhxyKp3y5dKabuFBRtRKMPTyEnc60rQS+S
WwNo0pqhCbQ+bt1jHEXBzleD8vdznSnruWlHM11rMh+HXdD48nW7G/R+aIJpy4/N+4/sK4cXwoqd
Mg0wSWFSBE3jcTbHi70XOa0YoQol5qka9lGwr5Q3niBLYQwcC5SB2nHyn7qWZX0zTPjNWDd63nUU
URMebL/vYbpWidZYUUXgp36MAiTk5HJTEdFa3XI/T4+5buP4ODZ2++ZUqi5PfQkk6Iazd3zStBLh
ATh08H1otWPlqY2B5wV6T3NTjnl7Zs7d7qlPnI4FpGdHbwko3HuoohAuGiGXY95VOn5NRrR+pJb1
7CuUTatwYKIPTiVcsHcdFCHf8lRafS4O+GnM65xP/Xxho5TdNn0owz10KOmnBTJYdXScgX5W5qWI
yRyaItx/iYmqI8xarMMZcIe3KepBeMeOlEmK7UghF3X50E0UY8bPYtf/Xk5W+XHyyTBlg9wvL8zt
imc5dPY/XBV1TXRd0LU7HWS9uVDKj8V93sMBT2Uwi++KKKQzpj/h7dbQoj6AuEx0mh9ptTxl1BY4
mF2wA3viWYAzBs7guPiscuxcNQVcdAufw41vo3bg7XSrmhNyPRNmBjJiJ7IPIYNv6hTK1AevCRMI
7+NKRnrF8hFCNWO7Z3IdpiU1s4k5J8ohGwByKjdrHqmC6tvWj63ptois8AyOwHVhpk7RRPXcJOWj
pd3RTbvZmpedW7r6eQCzDB7Nz9V66ni0RB/Y8rTykKBGxJiRW8l48PJl8B76Giw0Pt/eQ6+YJeWZ
OwYIPzrQQ4acnIcARYu5JG4dMEF3iXgHOVrI/EORAwVLXAhTlJhNdC2SVeLNGjosUhIoBYZ/rPfd
FS9aGaUSBQnHE4u8cxwtJmYszBTIE/bsY/o3wKurEmXSvqtAVx59lRQ39lrYb3qMYiLqqXSuKI9s
fV2XjmQchg7l7TaWwklGuM56GGJSR56TlQk/jnWNWqV3OfUDcCvjTQDrDo5yIzM2UiaHwuIX5Mpk
UWg2oPbkACEhiIuxLzLKcIMyz3BZ+INkOaL3KwlokDWA5Uowe1bAErExXkh0TMRNALiDOXnSYq3u
yix7Ahxlxces0MFF6kiOW5rC/LUwDBiOAxv/NZ1YBQwPRZeI7jUZJiu590SUlIhZNrLjhACbx2Ss
v8ik5WlFkUXZAD8WmFwx5TQ2ZEWDhuyjrH2MLSrmi6zazL1swSCKHOiWZ8rgqGI4L2Y7My2iJlrK
DxrmS1xPgQTE1yj740Ivux4AkmBDmp2+N8ee5FONsa7O3ioSi5vj0tBPsXNAeZ9iWq9eeMiE4Znd
szuduazsCfsKYzOAyKVnP/AtE9hitbDTQiIkCMcYetzXzoLjYzPLOv80DlN5YrpXMz9BHS+LQxsA
UDhXogxOUd151cUsYFYOqNPEtfLb2tk5LE7UXhpn+VzqREvYaoviOShypANJwdW6750i2WvSuIt0
irdAnjLy5ScT4knftoyQtxY1cDZ0xB7I04SylixgRHI8m4JlGu8B+KN6R1gzpqTCEr6xRLN2qBeL
eLhEknb4oSVn7uPS1dWbN9cBBD4iWfKzW4UxhkccvcNlVqWb7wqli8/spsb96IUzL5/E66tpRc5i
ga57udLpTGzwoBId2qWDzc6kqriWSY+hmIxiz9m3w9BDWc2dAsi1XVV3WHWymyqSUIftRtK4Z8Pc
+9eAB8eXkY1pSQ6G9r8lTPzArlZZ29/5HlORo9tDFydighZ/Z5vaMK1jPLncJJgxzVNPIOx0jFp8
KnvFRP6zbqJK3nBhag5kK5yjLx4535+hvLGRbLlH/YfSqkywz0hwJMIj77q7urAI5ZWjW6H0CAt5
FW29IecoZZt9MitmgWGYz+D/EYmKk5ohnIPN7MSPOQojvFF+XP2kse/aU9/XJrsPlpUdbNtp79vc
LjZggcCJ74uEv5bsadKgTw72akZeObkOO1cE1hMSQFgojI7KAxvqjKptEdq+c4xNuAI/CoW4F1ne
U8uwx6E8zpMfiOEm95BromzPuDlZDs5zJB6LPlihAjExFnSGeqLgNVNC/9TON7IxLvOuqMD5S258
Nh4TZx3I/+YTrfupq0lCzgbkYSQMaOAaooyaHyhtzCUGzPON4SA6FpHFeNBsAxWOhmslIEq1n4HW
1S5t01pmj6bo3S+VXMIiDRE09ukyKXJ8pqwZiZzALGIotiylroWtfHIMQ/WTWbeOnhKvXKDUxNqS
zx5Pp/Ag0YdAUjJRvHBIZp5IGUokZPJOxsW2HBI8vk+suCnuvFYThaCFzK3UKmlxdvzW+hKQnwyc
s4t7BOajoXxb6NZf1MpA40oe7tJc+2Kw70avK1+0RyTzDlZlRb/TJet+NJZ7ki4w0DQCP9yma0BO
0a3bz8Sl+3lNG0lbU8Dgixp31xN9JHfMMaI78uHK4cp+OlTHwrNbfd8nMpL3drQG5JlP60xP4wz1
+DZZdcFmEpw67AOk4sRZW19JLat3KC5JhaJEbEdGIn1/hzgVrmKGLrWiZLDW4JjMlejIzhUS8FMw
zv42tIhiDMIAEE8DeuvowSbubAG02a0F/69lDT8xxOybA5QIoloJ9R6GM58Y1tSKhFEREION6DoI
K7BeKqi55jq6zlSeS1GTDBXhcp/TPLZhxsalAu5QqlnWx0BDgNplnGgQIFpqVK8n3eKQYVUdKCXI
7D1Za+cC47YIPHMfeiLBLxSWI+NU48oH4ruJfdHwl1GwO1jvnxNmn+rroJDO3GvhaXGFXAQHjFyp
b8iBSeUt2rGwT6EYnFcA4vkTIUwBQbnSVvQMsq7Wm80G355UDohZSh7qu8HeYA/r0BX23mnaaSWh
XEG9tEOeTTr3iG5SQQdPNA8Nn5BjDTaIz+DsS2KG+FPULptGPmMElQIt4eK3ANoeasph8h6a4ptN
4PvXbK7Ueo4tnSHCIdv+OzO+6eLryYEMZmcrl2YyGECmRFe/4BcCHkzFF5ICyS/DzLcgWixmHSS3
Uait9uDF5cWtnOjTUNvme02KpryoPugISK7hoh65n/vwlJeMyFNnHr0FT3mto5su2cafTIZ1cecs
7twdCGwpYlKupf2DKauffY5AxIVfWd6u2S3to09YQOVMzrFuyT4iq3i2iAlaomX+Ebog6VK3zBMv
Jc0J5WrFleg9moGiZF97JYNwqjnlQ9SJxJ2qZxaA7Ifrty4p0BsFa9FCvQZXJUodtwwiPUmCMTKW
E18GL4O1nR7fDSSzBAlJna1Qtipws/w44r4AldwdAX7FX+cFa8UjVqGy2FvRXEc31JJTGvLMOcCM
Lq3jwKBNQ0kYYAadg2JuvveuCorUIjxw/L5244TCRzdAaQyZc/YevRSNPRBtwleZA9TJXcHk6ilr
6xCUr0HwsU/Yg3zyh6FcbzONq+4MeLdMeUTxRIBTwbOr4YL9qDJngnHiVeIM1SRxr+U0st/3ShDV
zHb9yU3rStri5xKYqt5r9Jn9kTCn0NxUZVIUYHR8WE2olaQ+lx3bslSje/9OO12t6eq41k+exjRU
vTXB/iDeZ7VfWsPVc29w+VXcxEl/Lkuysm9b6aFZWgYm9nuCCLtk7wtgHGlB1Pmzaltu2KYtGaQC
aY3jQzcSfpJWZQZ1diqWHggI2Y0oHmN4tSer5Asgq2TW2GKRS0cH8jO8q9XkCX+BHYLT5MCWabBW
nneqGhvhqY1sMkqrjv33PsPQWn3WsORdWs7cyz6wgOsekIuMkIcmeKE309x79r5B0F2exFgnD/jG
wmxn8tAl9XbM5XTgX4Djwzb8T4yXCdKaISWjdgbrkx44uDZMfa1Tzugso+9yOdQYLtsY9JB0POcF
S2c4sZlH7L0O4CjkDTG4k/Ly+xKk2Ua7VqMmX6TmcbNmDsFcikyQkBssZjznhXmvLtm8EPQg/JVJ
pwprhC56Kie0v/4awn0hLaFiT4QmPu1YBE+pCSXDudlZBpLLgrKk1YA584TdEZ6RZ5k5elucUL0O
HH2fpVNPhHuv3eCyMRq9u8IF+LwX8WI+rsUQO1cEwfDVfT1DL+cGAugGKqxQl3jqiyYdewiq56A0
3T/MGfiu+mLcbqexnptUuGWvT00j4pMqWM3tbSFFchoRMtNPdWUewWjKlo+qibp/MhXA+ZvZWkZ7
L4uys0ZgLPctXV7O8joC5urp2L8h98ewirUYmO1yrNkUcpEqwhN3++TfUK1itFNzEP6gFYKHOsZr
F9BxCB1fcWChIck6aJYUq2D2KGUgFK2LM1UH1krxNhd1nQdBvAY8RAhR1LNEYl0lU2Z5B+YptOEQ
OTk4lqRfgTBmMPcW/sgTRKCZlB8i3ouL7kRxa0clULygTOSPpfaJOZlnYYkrlZtgboEf/1hzEk/H
FhBPdW5mBjiM1tijwuHQun0oIhuhUsfnDE8RGlb/GAuWgCwRSnnL/pBBIXg/92eVk19K4w045UVI
LyuPsLzQL3h+Y84A81mn7yzYat1eWmtmp2AxPei9a8wkxgmFR08FtuAwTITX6GYJsqtaejs/qCG0
v5bt3AfoyfUy/027tglnflF6AUVCdI/9I0btCD7iV+1aXtv0bM5EoDFEwpNiqJKOczBdiTqZMRB2
+ffczhZW1U6kjkw+nOPShbTbk/HgwEF+g3btXidjgCV1UhB7PRYfeu5ZCvg8/+LYArCc6oAxN5lQ
H/6sRNne3C9vHg4F6ViJG7gempTwnR5HNKsIZ9Ylxw7/J8mpbnkpoihhrzN7F/BrbFFaMha7hO3d
XzQk0XsRPmbcTWoZ+A7rYf753WuzpTKxX3fmOAeuepgCNGrZ6Dsu0XmJLY4hT6wFeTjr7+qksph0
aRmGa3hqIu15R9wNMBxKsGcbDLu1A6TuMbN9umw0clrVPscORXZ5w4Muf1K60a9V5GpSP8oqJnAk
r3RNEd+jYF6cbMpYaIRNTqHHjO7gi36Wx2LOYGC6bH/YsLClAV+cLU1/n4u1+FQG/mbSHkx5WawZ
ffg6jPpDiTubOEMzfvfQM+2Z6LafUMFOj2w6JJzSigSusZgDxCdqjMJ2h7aUwL/C5qvmRwrLJ0oU
M7wVVRbGqT2yhtthY6jeDLx/Up0otq32M1NnrOHKD6wIHltXf29Mi0CdJCH7EZQPuhf2t9X8XORy
NifHR3fFCZ11X4MlxnKsOjjOSFeQl9t5QTBQDHOqY8oqLCbaXp05x2Yehi9VCNTib5L734RD288e
ghvZCBGbr/HX+8Vn2Mv4PcLfKazxyBkb72r8SBeXr//gjcJJdWTmbzKpv8zhUP7wIQkd29zchYSQ
pkT9zA+65D3/+Ub4TYu7XY2BzxIci9G//vBf31bBzMRldrgcUaH09zzM7I9JUY0nHzrLS8fu/jRw
NeyYMEhiQ0kg/xiEOtt7qHb3rlsA1XM1iX1/flfv1bi8KW4NviM3QosDW+TXNzW6/TCRXboeLdHn
V5l009YpDNWl4FAESFcWlwDJzd9sCNud9+upEODlC5GnYYeN/fcW4zAaKZx8tlmqZ6pdSkXlWfvy
HjE9ehIMz6zQ6J5fCEgsr4M/f+KvaYk8a805BwN6lJaTPAa1rQ5G1tRKf/5S/uvdwffgrA1x1tvv
LyDyvPKaNahz5IR90HWrQKbWzXDXu2Ka/6KE/81mSbXnh+jcMBlwZSD5+PUXKNgyF96Uc2hbo/9t
UoOfY79d1WGc7fI7CSvNBg5zD6Xfr3dtZzMSF33Eeppghv/fjx3BLcLviWzSjuBU/PpORiKjtQ+l
9giVenyuad0ZN5VJso8HU33/82v9/liIXZSQIMfczX38/mhmODkhrygIJIoA87GCMA0RmR5LwS6g
xVKsez+TDVLtJoqBv7z2b2JMJPowxP9VRmLd32Dh/+vrUEucsXbimp9Kv3jWDRuA2J0bb0cMujo4
QQSV7s+f1nXfX++Y6Rlpu3iusD3Y72+znsbFiks3O+DQQ7sSQzgCJ02OzGH0Gmp6r5zmy0RC4Iz6
rx66PTC37sQAixaflsi+tDC07VSb1pm+QROs1d6B5JfvibSduF5YAniHjCoxzYSg2Sv9UaprAPwS
ioLpWKz8+QM5779DwjGgsEdxsDFouGjeCVrHeuEqIueHciQKvtHvGDJysC2+cvy3N0Me6C9DPCCz
bFbOtIZMJyRjCdMMuTlkefzCyfRmpsFDbt9Nk+V9XaK8uv3zu/yvN7kVHhgW+R9i719/aB71S9Ow
5z6RIh85x5WQxfWD3VlRubfHxVFX3G/T+PbnF/3tht5yQ3hBh5ondGOM7b++KvolW/ogf059Nw0X
Jj89lZkfPFOjEYDAxvzOC7P5LFe2Jzvdbg2jjrz8zDb6b36/f93J/3vOhhtJLOZ82Xyj+H/eVUC5
5Zadzf7plDk2+jr4gwscbOXeBXVuots+dJvyxtDz1ffcEYDWseBV0YWEKIWZOGKLsUuwxXsAfO1k
vkXxyhIDEZl0bubeYXSzks6CsE4qjnFC5oJ7FizCHEPCrYaLdjnOdl1e2MXZVT1p0SUKjl1oFGPj
fnFLedegcoiutc85d62c2s1uA8OALVWa+Q7BbRpAQslkzmXP4FnEPXSIeSlo6bFuUd+rzwEsmfVL
biq7eugk+WxMgldz089lEt54Pmkt9+6IkqkMKju8zbnU/o+yM1uSFNmy7K+U1DvVTMogUlUPgM0+
zxEviEeEO/OMosDX9yLl9u2bni0ZXZJPkRHuZoaB6tFz9l67DG0Y4+u+Ad+MjENOzrOLyTuOlF8J
dYe2jQQ82pdYI3qcsIff3B5flwKH7VbfHBt4+imJv66yC2Gx9Btn/YDzACoqvLE2C+h74jNLyMjG
RNlh/gs7oXtQimF7aSgCS0+FfpzJ8gKAUSH66SAh/qYU+LrrsQ6bBCw4/saCQD//xSGGz1OHvpYs
h7Uc02gckxZnKgFktEawqv7Gj8ZG+mVJhL6BGQXCCEcb6g/3y77XLLlWDc6YHJCuud2mADOa27jp
is/K0si4I16zRsuVIw+7l/6gXnwJMP5MBnqT3BKyZ5SHQiZC/554kvP2LFAb3dN/S2/8Cl1dmPgJ
JP0CUZLxrdEIy34CctqVu44yed617dDrO6J0BysSSqfcHxZgSNdxQ78dJ8sfF7yBAnaz6nEyAWGO
s3znzuQvH+JCaWbCj4nCeJEZ6WjHYbDL9Rm2N7I61dmkr9gQTYyjX/j1wdbwtEXbfPTNN2LvY2xi
uiiJ4UKyS+jKUdgRKqDtALVV380qMQ46SErnTKIuMlxcWrEOHRfjEk57kCbU/tZwi4a7F8zPqa0O
TMQqKObpIgGFcioYdhK6ffw8MLU/OPTdy3DLsP85W/pU7xEh9YB407Z78nsTR0rXafKzbcBptqtP
giV7Bx0feMayemNMY3bhmGbG0zJneUyAZm31r20hklPC8YnwTimmB6tpHQqTOG7ik+XG8y+LlZUl
vsEjT/qLlE+eVfvqpJgeWhFj6uFt27L8oENimoYiV0ZP9nTqlYHjldanAQmdVmw2Lh81MspHC/62
+6soPPToWkrOF9GHcVzkWLsVTHyCE3KGENwsV2DQSVmqBwUo3fUwl+7Q25QdCqxY7m2XuCvkjBtF
muEPpxi0P1ILTS/TwacVVQGt1GoIU4XoTmxtXHLFMbAQnnFwOLCuoW7I+hsEXDplbjWZ9LOcNv7O
Bgk8n7ItBY7azK7YkUVqCECx+WK+4J7Fcmyu43S2jT47uZO2ejuEfR5GasZ1rGek33rHEtxRFYnU
Gz7mfGLuSJgt58gOnIMWoIBj7oBybVSXjg0o3c8J2K1A4/zbHOlLuPUllW1yUcATobj3m5rVy9x0
DhorzX6MeZ23eI0VEDgQ2VUVFr1Bzg0nI3cNWbP5Gojts9EST0ttRowvkzszQ/1OX0eURQTMOh92
JNAubWg5Q/Woo3UWARjt7OJNhY1/oHPEx5qbNPqxphA+pMjbvSVvnCFvw7Lq3dIjRwmTrNrd3Lj9
O6d/h7jujgQ1kVfDD7tYhbmnjOKs42I5D1vbBoJKbmbrMiBOJ5hHE/xUs64on1Qam8ku763s7JCD
VBBBNaG306r6iWCh5VSjI/iFqKQ7OeC0GQubRWHvWwtgyqm2+AYhmJSILjHKABAGLbyuYW4TtRww
KbSuMlP47NJE10ESF0OLVAeDLMU3cIXzpHXpC+1Y2W+ZR/ODbpQuUMuqNa7QdGp9tIxuR3Rn1QOM
dFfXjR8U4XL+JZ+GXERIW7hJvX41v9WGTkeNaHHMAjTUuNw1ukVMZUaiz1FPGTvvnGKeGV6BquuZ
ecfFnVaW6XKEWOsQqk17nMiphE4HHh6MCkRNxcCzmbtmKI38hFXI3/Q8bmwPV3WbLWoH9hK+eMZB
/x7Zfvdm0yQjlHUV4iGbZqcnmzJpLutmnw90SgQrcgvEI0E3F+pVIQdozp432fCLC+MNjvNah8ui
1WtUt3kyn4hnK9/oaekAppvVTsKVoUwFE93JgTr56Y6ngpYAxGDgMkadfSsLHC/kBnbZN1yMeGgA
Giv49eXaviQ5wkCobe7Mysc0seauIA4s4Nd7zyrLsoSBUJy/Nj2cIYBngqjgFenPfs3nqtu5VdFh
sTN9Pd7XaU76B9syWRqjXfU+7HXHviM3jBFHbafNA4RrYUZQ+Td9yIpYOtxmOWNQQaXJ6N+b9s+2
oG7fTdXqtifDHtc35aSUIdbAnUowwuq8lijy0ZugWcojWvjYEs1R4yGfiLdg3tYuSdgUlrlfYlqh
oTH7YqfxP5rQbV0Uuakuup9OKqiRiHmD9IFq3r1XxczyU6dj/L2qmNWHEkYRy4/no3QclcBksuTr
8wrai2BauzcfqdvqPHQmcAAnUGGboN3HsBSuoieHOGWKSPvK1Mxg1m0SLlNTd8sLs6aZ7Gempazj
85w+iGQofvVqNe5LvelS0idBcLJgaQQRJYSEi1eDuUobeD2YoDMABg1jpZNsoRpV9moUoMPDCUFf
s2PU6UQ60YlRUhpz+9q3KYGYvVcjS2eZYtpsAyUE8LH4BGF3W4gdMZQEYJPvnmXHZaRUClByG/pe
a62KwylTAPNQTvj8lDV7hEfYY0poRGN4XZgOZvOB5W1AEFO2XOe0QxOB3KZ0PDSJ7g4P03npATBg
r5RYw1Yzm7cedkPuA0NY8p0gaKjQWWbhHifHiu2ndvAsiNWmnIy7mTRl5zl2uPVCzL9sarCc6G35
E7G8rkCAARk7Th7MHDcPFvBpPvRUDwMLOV4tAsiIbCySkdan28o1uSuZ+934AwKgiEsrv1tLocXE
cSba5O4zVgl+Rhk+ELxEK3e9O2MO1WdTH9hNu55I74xQ6kta2cazoRa/OtG2xwBGu378WSDUqjFf
EPZ97+mVvXOlDw8PMVJKFBp7Zx0Ybfc6iqywd2mNmm1vuCl2j8WDhIXAtdgsHoDbd5AAk4eCVfkn
4u884yJaRHmrARMH+t062y/ZLF9IR4x/CoNYhWPMV7pLi6p9Lzgorvsuq5oPN/FQ+fU8mVXYJgiw
8Cw0FalImItrFqeCXphSmauj9mDvwoghxjWccHbKQKluvrgceZgGGyuxGZrWw+UZOQJzJobodWOW
8Hqe4fXGzG61uXP3o2ycx7EAF7937Jx1rHSsgZ/X/fLZXRdFoFHur1dTUwDohAZUn0qTIwEPnuRb
G6H045kRRCzGwCRDoqA2yee6ZaHPBDfWB2820T5r+ZjD5m3HZb3HzddCHRx6uyRJY7arqC+qhTm7
45N6ZUBS/DX3SecFC7h5+5DPhdtznw809VfdRdw5etwHftI+GlVuJujR5PA8tUtJ1NcWj1mZW4co
5TnLwmRpGYdX+ThrO5vWWR2sfjd3e+4UnqDE4shXFesyXTHO6d4hXGE9MGZ9ErcaQ2UVetli3IDM
p9ZMV6Odo7o2svSqHmuiH51yjb+LKREfHcuJCCaVi+ZSL5N5hxuOAQ/u57FwLhr5f3OUt92cEywJ
6zMqKhbrK8AYLdmeTD/bHftBRqCsMuz4hod+9RDOTfPOH1m0rjVm8NczgHsbgnEmnEe7STQcPyk0
z7NX8yVF21EaGUnqTVVo6SjL9mbeiyuq5HWJ/EInm9nKG+9NS+aUjJgZCURQQ4bxjuSIpViASfnT
KDegAe0WDXlvHbiMa/ybNOYcERkmCe7hrIpuvS2EM29Q9ZiUHarqcT1SoMeDjNJGYvyH/WBEuYm6
YYdgsiUtZS4pFBMdt8pbi4RE7Mup6UhMMzXNigbTHq9hSmvVuaKh+b7q0qQNLLvsZ+zwXYfYa+R4
1RBTql+6yiqdW5hHzvQ5iHiadsQrJNOJOHr7XsszWxyoqAZWfRRuM6niaD+qHaWN/81I7fo4p0Q0
BPwWG5PTAPXmLhtSjxHEZNb6zqVpUW1pGdjbbJGPyVVmJ37+UDoq1fcOq9d0Ul6ZpE8ubszND9kS
5p4VuV7dZit6kuuqm51yjz0kUW/GlLQcx4fFS2tE0LB/XGLJpwNDPLKkSvjY+AO6yTIkQx9nWPaO
UxFQmiQzeR6KUzi+S7SYBlV/h0oFJb+m7gC09jS2yry5T8YBHbsL8E6FlmJ2dZUQch+/EsfV3KN+
xOxOYm+NJVXPqjedbGx/+E2n6689JCp9dCyG5zqWD0bjz92cOslIk+NMdUCq1txAgfje4uBTATNj
PWqz+Xd03q1x9q8dG9AhzAkAiZA8yB1nf3HR+xy+S7Us8pAvxfQyWFlGUo6WP6h0lHumFbEM/Vq9
AZqR19S7vzOO/79engYAdDFaR3Qqv3xc6Tl0mHumEnqmkC/JRoNxMdh2/6zsdHjxjSH5LAmM26dN
Nlxplvb59+2Rr6+/TWzoj6Dm5kLgXN+6J/9i+qZ9uvQ9bqkD7RriYrBw0YWhHjshfxp3YDy63eo1
06bGQ1RPbdlFf/8GvrYlti4I8xmKHYOutGl/uQAt1YQO5X2BF4acHM11ctayVn8l7Wy48hw5fRPs
xb/pvP+FnbC9Kq0geGEO40rK/D9/bLJABrOPU1jzWvHCxCY7T6oeQxOtahbpOS6HJPe8S25A1yjR
fT/Alqh+0//5y6UHgyf+oCfAMDYtf/v7f7n0nqdwC/PNHFLK0OYsHKhuF13JSYUQELv10oGOqh/S
zu5/VX6i38JUGYf931/+PxrH/3r/U1RBNYFdwBzWoUn25UrQCSE1GBvbsV16osL1vlXrr150anpA
sGISZ0kjRWz2uPGTyK8225dwmsbrMR+M8rq0landFbXfDJ9qbEv8v5njJpfEdov1yOa/TAEZSMBf
pnYtd3HcujPLNjHDwk4dllqtJ/an6BDEEDJklPplnT2ktHOXNmrf2roTH3M4VtUzzgu7eUMi7pk3
Xi7xXJBvK5Mj3V+StEwHMtWxdKWyw8Kh/7GXjW+XuMcxGwazZtfkZ8ZCNK+M3BdjJ6VZ/cI1qo+B
6hEOhsTkGU803g0OOgBTyotZ+eW47+dsXQ5/f8n/Mph0DQbLEGSEBRxHuNaXS64jol3cQmEtg+sc
zShj9nHjrZHozOwlRwhyJcqGLJ+G4MaG6voWnLw4FO02O5dLRthW2xx/857+ch8wCGMA54G+dOmy
gX778904roQjaYDo9v7gAXpSWM2081iTufQyLhVgAC+esEaioyTy3vLXeiddKqObnn4Zz0gNLPRl
JqKiPyFrW/QD6h2jC+yJpscvzNXDi4dvPjkuMQ2jnaq17ptLzgNqz3kWb2Sxeg61q9u9akNf5uc5
RwFcQsrt9glZT/GR3PVSD2RngoKdzRpxBqAMFC9VvFAbJrT9dmUWt+gGZTG5F/waqj7T/RD2vbKI
GtqXNnjZR290ku5E2TnqDHGa1N7jdFdaMGq5d1UAQLQjWPbi1ezWvkTo2809zXIZ199awyUfYxlt
yUkXgke/b3LaJ4GPF44j8kTrKTTGUaC5MMwxvyMMunbPHH8YeEOeXvPdMue9vHXMvqaDWHf9g52j
1cfGYEzLyYEE5LxIA3BWQoIy4in0Gc5zwhf1oqbGeidwUraXYab9sktTgG1IYM043dcr4xUU0gO6
3NRs1nVfIi/LbtTYKw7Iw+o92ZO9iLBok/Vh4PGqCRDnVBbl1Abpvoo1umquqFTGeU6SCkrnyueM
PzAMY07oTzdiykmUg9NAxxxAZL/jW1jjCJPhUuwHQRBOWyY2QR0wV4hSShDFyjQf9uTe505IFcdH
SGXqoGBSADsRCNgDGaqVoe0GuPLZ7ZRbpnlu9IrbXCAomkI3aRv1E+Ap6n3i7lfgzOBWR9g8DMI0
6yrpCVoCSDRovFbilAf0q95y1xaD3gaZ5g5vHMkohJG+oIQbCjOdb5PB75wHQzblGTGTgXLcc8oU
304mD4ieGmMfGwQjHmptNsQFKyAfOoMSl91ANIjf8LoDQfcLz+5hMoCjqnoj/rDTEUNUuSgEYwps
43kot9iiReuRMmlOrV5I0JZuQCdYl7/Zxb6WShAOqXvFln6zpadYX7QEIM9bnXjVBLwWdLxk9vv7
tSfmhXJmPdXcaP/DOe72etQJG9WL78Nwv2xYFKNSTiavZ1Wa9QjA+CcgH3SnKE5+pKJXP/5+TfrL
EJfXg5VN7LOPOBQo4JfXczW/LaHEYIdzBcYZt59v08Tf9xghv+UVaBmoVlN5kf7UBH6mbCMYfdKb
mbV730wneS9cveaATPapWl0Ys8Cjcy+sY5XFkY9SLqQeaq4KonGvUnzRGE4z+/XvP8PXsfv2EfgE
pukxejE8/cuqyvksTmUBdi+Z4b7gNjD2LsaoyHFXeq6JCRFNpw14JbEl/GabMbe557/u7OhxSGYg
9ojJvw+M7cs0lrA+dJEEK+7rDMsN8sViS5lTNRayWBfSJ+VtNh8zZzDX/eAkSD00la9v89gJGZkj
FPCQmhGy08ARG6OeJc0jZ0ysDeC31p9O6cTf2eed8RE1K/Zr3D1+uveERMqcEA593WauDzWH7tMU
/P1l/cudzwiAK4tmhAXIsL4WLVo9xUndTC3m5CWPHLo9n0kOztUw8JmiQ9fy31Sp1lf48hb+sjHs
0aBRL1Ix/3l7TEANQh9KuoNadHrecULajCcrIHUYL9kG7F5lF5dmRHUwk94xg5xYXivC/0NIJ5F0
xUK8pY69BDiHz1TH6auXeijtEf1BhmWA0xg2ZDe1sBitjKpftErOz4nZZckJIRGt+qxJCbGMB/2I
ma/ixGrn46lAwfGz5Wy4U9vsmLV3ePnjUv+vP9H7hz+yr3421Hj4bMYvf/zv2/ajfhz7j4/x+r39
z+1H//lP//vPf+Qn//Gbo/fx/U9/YBzA+OhefvTLw8cgy/H/5G1t//L/9y//7eOP3/K0tB//9e8/
G1mP229Lsqb+U26Yyw3zz0id7ff/4+du3it+7hEKY/pvj/LX+19/6h9pY+I/UC/A+oODLICQ+zxb
6mMYSTGzSBtDNbSph5C6M+7/Z9qYYf4HchNCmgzY1tyTGzN32F7qv/6dH+Lm2UiIjm05Lv/9T9LG
OBxuJeL/fba5GXkP9oY347GzqQG+LP01D0fT0vmbOEDvzNX2+ist9oYL1rD1lhPEFKypxMdr+4pU
TyTRGY5adMiNOAzYc+61thzPvtX0wbToxB/T2ttGg8cuFdkhs4v3SlbzJelgC6j6jmYdvi2l2bt8
ik2k+LVzlJQMYSy0j8TFIlXYjFCGZL4dKwKYOm7MTHvoG0y6cbFWZJxyeOiT1zJrb5nD3kxmif+k
nxZUNfFJ6Z0A8oOPwcor84miU9eCuLXmi+ZkuXFg0rKU+3JEYR4wQ2QVa72yoTOXUywxK7xMI62f
KVuysytHQRkPC2CuxDdhl0THcpBsftZ2nNGD9tPpKsHDA0KIGWbYcg5oDwMgxcBzFiPqEprJPInT
0Sv6/pTC+rgveke8W1mcHmnkj8cKn9EzOostbV7F3k1FQ3GI+JbSHc3h+EgN8wlb0DlXq25+g5XL
UwkYoNtvymmxIbLl6L7JGgySXdbZVdZlkLPTM6a3u3jOb7xBHtJEbDbFBxTfj0bT7ISY7uLcuMqb
9t5zp0emJY+wuEJWB0gfeN6ZjaonfYLengGLCLhNJepZzV9+kYFyjbwMhzowB0lampeQqW5t5XyF
p0nKjzbNRJCDHzbpRCxE+dJAFIQsTEIrP8eMz/Rtrie3RsZsk5+9+uvrrBl5dksisU7MerV2HB52
6OJ1CRelztzsRLM6HuyjNhUYoJUr5m+NYQJxCuq5xDN6rGMUPaGKyeN4G2g3vNK9E9kVAZqVegD5
qJIXxYQZpctMep22T7NYUGrmRhlju6/tKgQkvrbYhiaypLHUoNkMOjkhTA+0AY89fbfUQuGGWe5D
OTmZnbFFtRv0o+Y8Gf0sn4bB8p6mtq4DDNrzcalsLw0NyVDetVtJ89uUj97MOYPs6+Tiibq5BSta
kLc0sWmbUzkBlSSy50YunnauvbZ90dfGfitBTNxXLsLuqNd87hp7NYQ6r1QgDRAG+vXbIHuMdxXU
Dlg/wiykHooarFQZglUrGQ0007WGKUyjIYqYORJtVrWBqC3uOZub/jAsS4OnitRoXEczY0I9B5Cy
MHUIMiMzwtgGmGR2VNiB5abruYHedY25zbkrNBqncLZU+Rh7FSdvy+iswGyr4k0rDGOvjNE/eUan
DYE3QQ7dcKuc/ZymGb5zDIsjspbN79IuxWVelE61z3QxZrh68sh4lrrjX48oxI+mL8Wpsar+3gZ4
95Egt7nnOtvUQZsKe5SFAx2MhyYY+druEtHkuxHSkApMIpBwRjZmfZjcpb1ZiiQ/+STFn2e0y28T
GS4H7Bn+pysaLZzGtvmZErkAuFTRZVZ8QSqRecQ7XC7KS2QkBGQMlwH+ATiSGY6ASg+pu87HPCFm
G99xil2qye27aumcUJtSGt84sq9aJbsoTssJs6odB3Paro+o58A4DZl7n2SrwHcrPMasdTnt5sVY
9mLyPAAYuLzxU8HPkLDdgL/HeNyggtaVNeNkbo3IT/U8Ap3OeHLyCOCuGnKyxlqZkb7VM4MSAxIV
t/rRrZ5227I8ReQ+bwLGJO0ZYEo/HADEkYqtKmKLU6CD5y5X1p2fs2opPUaBR4oGZrnGIHA5R9tj
siMA6bsdzfElRg0Ifg9jlWC+oxkJLT7jJ4qIJpxMkR8UwCsWPMSwRfGxdGTD1Vpvo68XI90KFtAW
yshq7wf0RqwyjQ46msknSAr0hQLzhpz8GnG3Bx8VMJ8PHwpen0h2TUPxOHUcCpMaxUjkz4aCS0aL
tSLbT64AaRdt3jzP5SU312Mm3U9lxSGKoFwPtW2qWBp2e+xMSvrUth6kNIwdbfVPupXUXfoddMss
agjQujCbbCNGUuBRe4CG2C3kNi03D+uscd1Ikig98YTPP14DbY1btPLDPbYuJ9BA2dPlz2pasAzC
FxMfWjdc43dRiGCqe5A1HCytsQvjbn3XPAvUeL/EketbP+ZcvdbF/H1ZnScnTk+0eYjX6xce3y1M
C4XufGZobV9Kki526CnkLk+6X+zJd5sWA36gakOzN++ytZVHIJ0FWk7v1hAxIwDG1YEALL5zMFpN
DVqBZLGZTTGtroEl9QzLGcpHIhvyXVLP2p6TOL5Js0Fcnt8AQqlDTxfPOPkUboL+p1LjR7IMzaXx
uEIFhnW/ZNar0vsSBr0u0UbgRK7Dqm9HeMFTBi2GHdcT1ykYHoM4Qbzt9k9APrdiTu+A3n6Xcj4j
iiBHaOKOYzLzsGre2WkRtYxFEcDBote1TVH0uj/O7c/YGn7ZXQwhdfjezk0VLX6yNzAmomix7ajS
tbspGR+tUQGNaHuFvgx1AGNwGcBLeHMZvoRwtpAuOX7YuYxQfbd+Gvh2TtXmsQTBGmKQfAZUBu1w
TQi3QNrIUBS595poodMyLqUl0kZOrqEhAIuIRFS3iDwtHS0QQ16fJ4ehl1uyvHTgUQl7nkPeUw0v
yXuaW59domRc5bOYVuwziXBvXbf4tZbuSQNza03OslN95+98mVV7tzdfssIDwlT/aElpDTQbAAhg
nEC3zN3kZNfw/ZyAsBm8rc63UrMDJHWPprQFc58ccbg/dxw3iuUNUsCtM7Z8dtV/E4OVvpol3Otm
Ft2xy42WhwpSa12W6nX1luFasdjfWIQxvzD8XdngNUKPs/kTL9kUpS0uu6KhDYsdfJ+nvBnXz+Oo
WZUXLTi5ngy7wzbu13a0yv6p0GOsXmzvozJaeDUjRuumB/MC8vDE5wcQ4AkvxO1ydvRiL0fqHYzY
Fs59v7numUEGpe4hDoECuicMgigO7GeRacasbWZcfzeIMkX9JFGpmu8jMNMD+XP1aSi8fa8GB8c1
pkNQLX26p13/UaZDE3mN2C+kGoSL736i5sfLLMhv14eODxLrBN9PpvFU4xyjcHC/A4wFPQrR4cob
CifqgcwHwBfHXdt54P8Sqd3g66yvpe5fe0WGgqbp7ibDnAluMJJLvrgkh7vGnbEi1JqzKf+mZ7q1
NxR2DrMsytu8kPXNaOgqxCz9qvsMfzVPIrZlPcad2iv/czEqXWKc1xVusD4Z3piTCpjVafdA9uwj
BlaGzKu5fhu4ZkjAKlYqpuQuHbYCg3M5L08uyie8na453knabCQWAWtClqti0tRr9stwHFFAeFDu
fg6jJYmKNfSTlEUSxWb2U3ds/TFvl++DVXY3saG52Jg7lsG4PydVbLDtlFpYwqII58W+ECpPTPbc
3vaTmEJISDAy5iSHpcKsnACra0d1R8ncckWQrOnrlTVP6ClYJJGF5I8DNhQMuCysbhNnbIL5dBGU
MuCeMhX2o31n9suxLtVdlbrFEegauIZSGKeyUzC06PURep4/ox094gD8QVVrBGm3XOPIbp+hziWB
2Xfd3hZxcqXr6VKF2TIV3ztv7rMAfb4XjBYlo7QyP5in+BwDvjz7o2xPjo67S4/tDJmr1zVZ5JTk
hoRlzGTM3nU6htFPO2NmfajG1Z3fJq9gOlJkOoDWgLP9PDyC40WSsS5LhkAnqWZH7n30Fvp10rdC
/Ko4GIozYYTkklLUKYuBMSgQqC16whgcWWrPPweIYtK3HnbVhH9cVF1+ATI8v8eo2jiJwadpDtW8
ZtCz+snbxh1WChdrdtR1XWVEdLHaZhTXDBIK9whRsB5GBDyuNhes7YPn/HCktqboK6vMLfb0zAtG
jj1VBkc/MwFqErmLxdD+msFkV50al3vfjdy+R/hpI/5mS0cPZI3mTWHzV9wVLHH+oa0qD+CPs3n4
zR1SM9s+AjHkGwpp/w/ypkqla4QDdCXfZYFCI0LdUYFUQiqU4/G+csdsVdfL4FslwsN8GJynpCKX
2aIqaJ0PQ4n5R4W+7BqjaZ3sWscp2J2WEpfXk2Ln2Zxe6BpR/pbeyyizGD8zWVkH9pX5bakz790Y
ke689raEc+nGOEnz9TNbAfZPK2XxOBjP0i5u6W69zTY39lAj+9KlPMJHgg3q9t0Zi0VkC2NkgM4e
STXUBrXnni1VeIFW9XbY1eObNOn19QW7yNzDOmsHDCJ9YwTV6L7aMCgivxfqZp5WQljqAsoj++lO
NwHKL/igIgkVm13Lf3UniDYg+nZ2rX2szjic6i0DKCzlWB0bo7tOcAY+WesKv4rTe+hCDjrblrwt
yrU5aqCRDrnvvvAV31mw0DszPeIAJ64pd57TbfhRxeq9n+cL/GEU3a5xu9T2W+Us7SFNVRd5Fj57
qLO84uC9Foa+0zPO4LiWgeRwrhBpMeGXK5ydhlldTPZ9U8dnJkRvq1ZdjGp4s9z8wSvXKzycd7ak
T2b0za43BxV4a/ZSMgANbFTM5wYdSli3EDSFW32ulnGfaxQQ4NPKoKRjEDAdDXMNx+/QT88ztLcz
uMBIzR3LMGB/x7QhSpOnIRcIA5WX98iGRH7UdL86Ti0l/rQw8imW8dYsXFiHFVv+bOZXjCLmd46d
OvMk7VMvqz1IQVLa3Rjpu+5Ro8oN11rn8lTT6jZsSfYNAkFWGGwbSfV9Qna6jgVH2yzeWKdZOEmt
u4AMOmV514M1TO8EyRCH0jGbEFnNXcL7hFCN9bNN/YcMwLHvot/LZPO9H8V7qnfzMQGGhiRXrJyK
chC1zsDxp7hOl2WKitTkRdwZFTT71wL3H8W3Vwdlk+X3bTxQAoDsOcg+ZVJUWT/8unsANLy3dJCe
vK8a1RKQ6k6I6t7TRHoq+6oL5WzJUK/nH3q7vLtWCyjcHXM6N66JhN/cWehWg7yKb/K1PzqTc1kt
ENEJ0siDq9LqasHxE3jpIihAmBzyTL6mmmmGyXaKTKEyhf6SccrB0BJqafKJf0jurbl5tczlRkl+
eb8Jo2u7TC+51Z/QjsI8zeZDJaY5Kt0eA/4CzNHQMsRI3ec0dU/e1DTYe00/YBL0a0ycIBGgkayF
+4QoHEENMr1Dy36TrV+FVe5eoIzgshy0a8pSQSpPfs139KZ3HEf7rvSYaRHqsWIGpbKtkoPqVR1Z
FQk3vOWdQB8L2lbjOESaQzd7WHVT02TeZI07Zp8GrSO9OC6dO4ULEMdAY4zJmLFqj3SKhhPDHCwz
nHkZhWdRbCcP8LxeB4wfoa7ToZdjthyNFtc0djKQT35DVhTkobzwBT2d6Ztp0V1m/gZMaQ3bFXp7
HXfy3rHKdFfWdhdJhAwY/W5mdH3hNK3vNmtS1JB0tuuBYjF/Lzkku/DfrAWFc1w4+tkc22AksCec
lKMd3MbOr2sPFCOirlse+QPM410q1lfNMi/oEzmjelobkgKW0yqCnGUJNBJcxSnw7eUabMUeieye
lAHsXuDrmAhH6FsRzi8x2cC1EyoPBIHGCKeTrxo9odibqdiEceNnAjPsWoCSSA80B4NYadcA8NNb
vUl/uuZwHqf42GxHQXNkWsxmz/27703oE1qPkXZjGoXeYHIoHX7klNE2bcJw5XxSDc2Jx2lX0EmI
/Kw4+kN9Ky36VT64RFjzrVmBpsX4S3vql5jNLlpKsbdgWVG5M/YKe49iHR1XBL734FYU96BxPdBF
MAnevKa6Vq12LBRavX559kRyjN3xUfjQ+YpEfStE/GhWtDc0k7YOsRxJsNQrSSvcgfEw45aYuwCt
+I4WihFNjFauS6u6bYe1D5N1nYPYjl+Stj6t9mgSigXz28gdpLqWujdJhuAsFae3aPdM2hPyFt34
k2Gh0/ISn+5o/dgPJCfW66NuWxfSqms6EvO1P6vrVl+Oa+3cN6MWtRQvKf29AErs/6buTJZjR7Zj
+y9vDhnaQGCgwcu+YZJMkknycALj6dD3QEQAX6+VdQcyaSAzDXVH16yqTsNMBHb4dl8+ARZFu2qZ
XeNleGIbVGyLZnRWLIpIL6Qfqg9OEX7i2nAMDIO8JG6EFjHcOzv9haVF5uBaIVraAY9cRLPGNMIP
cVq7YXWJYItHZBbX/pK/c4qCZrZ3vqt/s3TlyTBWvIfhieOu/6V6sZXO9DDm5W9ChG/ziBO1JvF5
zVyVYCIsuELph75Y1AkH6we/LKZvI9dt3G4o19ty02q2mJO7X17S7mUEgLoCyChlv/caFOjc19tW
BpscRvyqgdiYObr/nlhmcyJVZ1X2Xx6w6zNlk09wyrk6M77uo6DK9wYSXejNDFTBrurr76ju3yQI
ntZNt1XHzRKGF3Q3xN9ZqVtSBtWuw5i/surRhjDWbTJZP83S38KFdLgcB/cz9087uBZ3LJf3uUi4
oqnN6GcPi9Osh1htqxE7aa0kKTtVPLthPr2IpVK9hlMzC8BZeeJWhwUhCZqJGMJHrzWOenOHKR3o
85zs4cDDjiPTWubS/qVTBCdz96seSsHFCgkyZzpLfWfTAmKIth5TtHqeug7TQlCNOx+acbhdFpw/
K7/DQrMRxk711SrtrD/SFBZ2KT/zuI22pgn635MrqdCFlUtzDuMq9UOaGWzjpUsBo59KNzaH1RIR
doxwSjpfEId+okck4gxXIO1vZrR7irz4RwSJbA/0zQqwRTjte6zA6R8MOv7G9WHAnYnR99WrR+kH
d+mRVURBdu2ogjAODhgOkXF8WbuvZT70J4M9ZM8ciu8sGAmdEZTpBASTcZm2TI+9veGKpouzoJ+h
p6tk8VsYam3d7/KkTsx+SiVDwt3u8tiUZVKui1m9NThzcfP2yZiiRfhEXVDyFvtiR5a4AtcjQoIG
7kcEd3WJlAqTqEKhcDiRK03pXnWHt8zeP6ha8HMrfD7wZmrhpE/wK9OR1281JWA8h+FMSixxH0sf
p+AjKUy33BbaH5MNHzs26ZxrIGy7qXLMHk5rHVI23yXVEeHIq49jRTPIORyRH7G9DiuwdztWqrW3
6haIjQ31A0dpcgIYd1CSgo1IS80KsI4AIbnMl2TOe0osAwv2Drbtbg0awqoOYMsSaPYAhBldprAm
xRMG00nyz5hI6+kuakkihjlYxGGdxrWMbyYY5NegmPzWgC6xc6dtmprNZPHo8Ycbw41Y/Bnw4AJE
H1Qssg/XFfdJTQ7LCFDzZAfzNAXK6c57u+J9UykLFnfcFgcSt/UGzl71nDmyPbievKTBwMfm8DSe
HHdW1zIciv1EzoEHNGkAH3iXLKG6Byi5TWy2/O5joo7xADGf3XhwppPBJrYWfnT6/jhSl3BShR4o
H2xxIRUc1k2oOWVTs4+gX+7FdC9lyjtk5sbEK+ToXRHG4GxlOB+U52egoBpgg1V3tS06GupIYgH2
BjDAGZeoOpQ58HRYpItIALzG/Y7PS61JuQW/ewvHlTMsCeSnILdObQR53u7D8govyl3HpKIPnh5u
CMXD0dik39b3feeRm8I982r0Bvdv8AouYDhXwIC3OoRdN421OsUw9A+YGq6ppQ9uX6BBxVyfyeK9
NIl8cKfxpPqJeDwQC4Q62NFuFjNWeuY9Vf4fz03145gmM3CTTF8oP3iPsmbe+oo6FISEeM+adAIN
CyikoaNsTTUMsmDBPqftuz3ubzLM7GAiXSuOct1tpwbUHDId2g15K2vSElQnU4imTmQHKqJ+IQpK
bNVezmLCbWNGBpgpWWJeXnS44Bgv97WnkwNLqOF9sEW+S1w811AfL2zvKfaOd37t61OJ4rgrjfL3
OJP8XzG7g21O6+RqCRJQ/QpQFnmyYqsGmjzXFcYtr3bmY6Wi8EHUfvY8F74F9ysZj5kqP6bSjg8Z
X3jWhAM//y62VvbU8vrI76R+2IkQoqJ2M7U0QFh27K2ISPMOT8No2HhFO6wQN6dVxof+yHrNvoIZ
c7Z3du0G8cna+XkJootg67axp6eKM2bVp3H0tRR1dm5pimOmZLNSWOxcSSQN3ILK8BL7BiMTBRrc
nat9RxFbUoLZbxcjgAZoTg5Zdf2pGzhhVEw6Dfv8E8SBkrKBlKHAa39I32x7QayVal9r52nmwEH2
GaOfrYFEYqsaQ4zqCcGwl3kWsD5LhTPLGBrtAvY6G4f77Q4yHwUo1EoJtmpR9Tv06vfUMznTqQW3
Kgxf7G7yd4bQ/yowyVcnLPsscchnlOu0P9yumrfhwOjQpOn7ndu3Mg0OPoiDpL/iUA4rrn50/UiH
bSibz2fsHVjf/aB+Yzz33pCZxJbLYnIjb3Q1RfYrqxy5gsN/q5ziJua+PjRl/VVgSL96ZVg+hEGp
73doXHatO525sjgwy0Hgp5QP85TY6PVNEWITy6jyi7i4SmpFXhQxlI2uhn7TxzSlrAI9xx/wiPM1
7XrhyVVTf63NsGDSyYvvmvUyNVcF2K1QLoqtNUDNEeruHnDO2tFLtxJ2a3ayK5w1WTROKBy0rAGD
5JuOqZeypDHJ2FZwzNuA3se8+V2V9vTQlv7fQrOQiK24eR5UXKyTjFwrsgAxpv496YnDLglUriJs
6cmiKIUTpI6OeZ0yMDkRaIBZnz0hDJINFym6VgU1WYytuoqG4+A72yBUT2VihqvTRw+q7QqArQ55
16L4QEhKztjEinWpR++VnCr7habL1q5RL5QSnKDqlsRxfaBtPoDOzqXRRExESFrb/ltiKeLJb279
vFxamR2nOv3jCUpUxpakNlXitElWvoD2HetV003VXuRSPHbj/DwMFmsVaGRmTd3CG3jZ8UgiIHgG
GFFumOAIlEQWwcYomDAS1No7xl68jXPakkh5X6rEoiMC9/AaAq/4ZK3Ib0MM9Jxa1UNvcf7RLDo+
xBQw8Q2kizEmFL0ydfONcYGSiVAY7zDSDPiA3hk9W/S9rskbi51wLOdyJ9DsBMTdo6H8qVsVGJ+u
MkFJzpSr33nwxnUxuPr+GH+2rX62m/qdb8MtHai3kHP4M0dU35A0Bljbe4y1feutp6T6dmfHekGt
rx6ZmDZsGu8/BE7/fu7kPta0MZI5crdOXNN/40cjtUhR9XOc0/fMdv4sBDSY1ucPCqR0vSJ65u7d
RpgDgWliSLKJWG/Ftz7w7lMRUTx+3nsnz8WxpQqCEYiMLFeJiQrKVP2eEyQAsdwrT/mT0p8O6dVH
teSmzdWG8zMnDJi10zVcCH8z1pkdTs8fmViIw6ggO7Y81QcI/zXbwiGO94wS4ZHHh3g10eHD4oru
oaZEVFVlcqSFs7tZ43zv6Zk3gIiXQ07rxXoZ6nZvXCffLH7l7zSbilMyC4/jLed6F/EXKwJv3jZh
W2zDMGseRWydQ0N9mQzPZmreKDu8wTsothJ1+GKrML8EaXjmYclOTgYQstDEzHGo//Knlo1SXqAj
GtZiy9gjIw8sP6O+SM6ulBvglt995OjXWkcPOmOLQ6s6QIFL4tWg8Qj7boIok6uUDppzHCO1uhbX
WJ4YZzKHAT/7pauZyqDX0DKV5cW/DKb/K+/XJfvVN1D+x/9q9PqvhrH/cw6xwP4fHWL/vx6/+19j
9gsWzb8cZ8ff//7//vmP/mUQcyQGwH85wqx//n/d9HejlyXsf6OL0yfZEUHbgsP2nyYwFKV/swNS
LkiDbhhgFPvfucCwcN7to/9pAyO6ghHNBxPCOecLHGb/zZXYIv65bS4j0sQTZBjqoE5F4fCVoWMw
8frYdYxk+d7qqsJz8rcN78b35xgB27oKq2OS7VYNxVHcHgmdVlQ+NEXiIY95adKiypB2nvB0hySd
yRDaBCuJ7wZJnHLx5XEcvT39NYsPQxrTXG5tFwtYozrVnoAd+QgZeWaY8FFE5ArRvUvXvbZG/6kB
BmQuuHEdn+wkN6BDnvZz/9seRlVtZxyS86/RV6wHEwpCic+ppafUtkp6d0/d3FI1pxrPY04vIQ0e
MXvlVkr7MAc+F57VDAyowI4gct3RBsIu2Gbu4YW+myi+eCgT1RWP7YiF6zRkJXsPfNpZ15Cw9arx
Y2FQf+HDizaNLqeQq4Wj3RSRBoz6B8CdeetIinv9VNOlANQq6raUOLTtNVJBe+N3QAaIuvYRhAs0
wz734IkJNxacXXE4nzDaeQn1xQI/StyP6ndJ1IfmpyoVz8MSB/cQ8NDE+YO/WGyiPHj0n2NUdsfI
JwW1ANv8LkbiejojRwH/3cvwrFR2E+1NYiEqRI7zrpTq520W+vZMfIeBbj7csfLrwoxMnbVd6hSO
VY/HTisfUS3tmw9dcU6OE4Xam3ipOOqiify/hSQ77Igbx5yhxKrjZoi5oCRBPBPLGcZlbywQN+4r
U2dXvA/LYuV/gZUmEH2odPJ4CSZZ+GSVrAg3nW2F3bpnUeke8fVBYYAayL29lyhYP+3Jr/ZydNAX
gWUcUN8SLrk+YROU1Vc12SW8hnQGR03sOdx0orCeJh1khD3x4AxzyKg1W9yFIl08kzHumb+oMfuS
nWLEadzcX2P5tomwcbdYMxzZ4FHZ4DFnG3qbS2Yi7mazdzTl1H+4AyULa2CTDENxZ6e3Sg76ORIe
FrugXbK3BaYJtVVYb83fmraFcRt4jVbXmtZfou2NHp66mX4SOpNcCDrx1qt1TD0C+fjDMCeu3ICm
rrCzeKPz4PSVBY666rMLby/Oc5ELYZ/rgl/inPUhEhgGqMRCBkyHiChnYdGD124rdgb1us9U8y6a
qlbflYNb3k7t5d4iRXvqZAFeotFLx+4fnuDqbguJTxUfnfWQxo1/b0hZFJsXXH4STn7ev7NgE+mz
SVEy0Gm87RCyOhjKu8Wva331RweN9xHR+H5wg9H6JBJQxGs3XhpwHKopsX/RvBm1AIFi7LvOJsb3
QlelPfDlnPCAYpNBT2SH4fPJp9y51u4UI0gm3IFgzXQh8BKt/eDul9A4sLB5IOouSd4oViyDhxi7
yAMcWtrIzH0bRVMWL2K/hd9xtdnhkgoIqET6JTy4OSXwaertGva/hwSmZ7GbrRDdYkozLwVnmy4H
7eLUXhtiMPEDUITygokre3E0q4kOUeA2zq7+mIuZUq8KywvrgDFh6UU6B0mzSZ18PeOvA3mL2kV8
145PizL+fhFF8oxV0HX2AIIE0S0QH7QQtHcnS27JB/y7+YVElhjhNUT9hYYZsIu64X8rjZI0bsJU
wdr3KsR++CrhY+gnsVr1MUhLvP3hZUiJam18uimbvXK9blpNbDXZPy1MkZJ4DuuBMnmUdlGVG5q1
3B1VZrX71fvctrZQa6x26zScHWuyXu0T+wKWcOw8F3wX98QAwnXBcc9rEcmcMpOL7lTwHkuOb+xp
iwKFMM8Il6Zzh0sNIZLSJhOb4IfbN/nz0iZYrlgxUP0GRcwBQV6i3+NTNtVrI+bhIYe9+tqQEdiV
g2W8DVxch7hj6j/VVhK/13HVWX+XaiTZxCwt8CCxkxE15y08WJZoaGgBxV0uFtQ5GHHmIGNMCeJo
s8TvA4Vg3ZpSTrt77gRHzKrL+6HBhuuO+hoGyOcHt9ZqP2RZ8LU0Ydqu+T00xd1JVUQ7UeVAslLT
bpw64ePjnp9uZKCIEq6544NSQn/uzYyYF2YvAhgAG7G2Ln5QDEmjU1z1DQSxJjRrSEjNVQQtXoTI
o5JEUct2bSRTPovcwL9G8A/x44Ip+REGtb519PSEGeihcvkzDE7wmXIudavBhWGGcbrc2/eHicgb
gPyBx7PY5sB1uCGPfElWOcL1UxtQnQDMLCclNrHt5g2ndLRVbogpDk2y9g5Rh5Z1GJqQ1gEJxQvZ
fhzG5mcnqFDY22N1N+cUOZJJ0bfOgYZ6gyKJKooKwD9ruYzVoJPQAZ2c1/sQ+EPp0ERk4OXea3D8
lUOKPiFMjBKKQAQTDkqUpImKPxrFPXvtkXw5hWGgn2TWSKS60qrbnSFrz59o4owXFI6mBO5rm6JZ
oJ3ofE46eiwyuX9j9I62BF8I1FR+V4E0sYlK7vzCUSc5DMblZ2UJoFkTfrQVtsfK/qkbxy46jJi8
oNcxyfl5xzsetgiqT8l7Nwn1EzPTzPEHClsvIz+tpCRzviKDGnCz4GKzh0iAnW9xqgjGjCEgefCI
cLBug90GP4QXIX3VuO/KW1RWkdl2lj0N61HDLfFzt412AR/Zo6VBjw/ETjvBX6qmNQDMS1EfCQBS
7cb4SJE2r1x9tO7dFNjkfX/LO4mPKQIJAq11DLBrkmtDzO5EHI3HNlgcrG2B8X/VDij/A8b8/n4D
mUf1MhWVLi+2HRXPmMeXdOW5dWtoIvQaFrZs9a5uiu17TSyIk9up/fwD3X7EruHzpr3FxWy/URTN
H41q5ehm9wvf3rAsiSenmfxCh7N+5Hhq2kusVNA/pRxVcOFHrcHQUz7Eam4psq3ruuq500vFy7jQ
AKdkWITZB6m75GeVxT5pQeoI0KUoe/AfJsud6rNcLOwWqu/BcNSdLaYVC3rvN79ShCpnsvoF21dn
wKYnTCXAGf1PDHG2TQGwPXb5hhVWXbK7tRezkaM3H0eLotwtyUh6BdPA8wTdZLrFBRotuYcy2vpf
7RTm7ron0AAM0LZM9aI8cn4ULUmjX+no0L+XLJs/Z6fmhIQ1AyugcCicB3YuQy7YXO6vMKs0cYsU
xMdtzse43Q7BEvH1bZc82sUescVdrpFJ+Iix5murEIeeh+q6WK37bUTbxtx8cbTS3cbtg+1FgVfb
sybalwL64KxVP/nIJ6GNSYr+YV+xKUthDjLn5mF76oWpakyJMmrOvd15Fq7eZQHBTyG3jrGetC6Q
D7wg+m3G9oIJFZ2EgovS2gzDoPB81alkn4rUxgiuR/mq4CpRb2wII20K266bHWz/tlg7rmt7j/MS
M5qUQ0rFJiHi/tLA3ealDeNiuIyO33xPWEWYQfjrE7ukp/CnKliWPAd1msanMWjtPbTG+KXn2xPQ
LVaF7Te1QyQcN3QG1ltgLnb3gqtq6XCoUqmKA98giuBall0kUMG84NYtekhAX/XpeQgS+l+UIFaw
BzNvbOSRCt9UGkr9M64huZ0MaEbSu11N1/TUqOg2plFk7RSgo4eAkctboUaQERCLhY7q6Ls7HD1f
dGs9auQNwSup2CXEjNmvGhtq0r3g+gT4VO9jL2hxnYZxhUODTsLlZTQDCngNje7YQRhiOe5jj7p7
WzJ71/mc+HwcQD3iMncCvhZsoHadwneGwR6LnJ5F8Nbc36ikjtvkkfSGl/2A2OBg4fdrwGUygPH0
XLS4XXeJ1F16Cimx+1mNZdOtAOjHNMFXeBK6fmzxMzQkLNa+RRmzRwOGdea1i2epSPpweIbQ5/3p
uSKyK8YCdOkM94Qj0Z5wgtRlJd/0zqa4W3pxBcBmZbsanKBiraqzC9fObt3yq48szYgXsuxuuAgc
yyWL/AeXxhPnPOcVHhMKZyz6SNLJO8kpsYufftnX6redxNW0ylvULCLwqCofkRbVzznX8z7F6XRW
/1DoyjRlUEuSn2ERdB0NNVXw4Rk5klOyrfTdCheh+FWa6ipUFr7zdwZXKlrOg1XWRh2SdzXQqObT
RO2surgZb8oeXVbvwRiF0KLokl/Tv115FyeygnmHW7bs3jVunOytAKdLpxPB3OLF2HPVnyqbWoZN
2yTc+WBGyqI8InXZ9kXjbZy2LSaICeJ/x3wneJl9ws4Zkj2QivnNrxebMLtjaYxlvczV473t42ty
+SFvlUoJlK+qaZmT/YLWZTZWE+bmj7bHNrgZUWB+rxYDIWeEPJux6XuZltB+J1fm3iCgT8fKxk/+
7qNAbsgmjj9gB1nymvf1Mq2UDDTfacKWm4lEOwM1OK98LccmY5tMo4Q8JqFHeSEZF38Nka16MpTz
HsK+lvsM3s029tMQbFMRXxyDSGXHYDotuwLw7KJREU6qu4FDZ1LUlShGuA0eL7p4BNe3Z7EIp972
2eKN9Pz43kKYOaMUu2CrTD92MdD3IPIwujDrTj8YQ/G30ubVHOxunh9GmlHuzKEqIHMRTG64Y3om
ANPJXoR06I5ph9rW8kTXEb7Vj5TvQn1pA4crhRm48sLAWxguyCHnb5CLIeZQq+tyEdaE0HEw5vu4
HsyxsmSBt97lcoyN/tXYdWw/5ob+3hDs7ZPRePF8Z6y5QBgkequabep8QruKvyU7Q1ao9M4+NUKD
RYOqWp+CxqdH1mnM9KPBMEn3m+xOMKbC9CzloM5TOSy/F1YO4XbEIvxIvl7tDXwqurVpnRrWWNZz
uSFOtrzUbiQVXrmMki4RmfG1MHkLRTMn7YCYvTSEXtJ0+L0ErNNjL1TiNNzRB+uWpTee2yyMboIo
wittdYCeCm4vq2XxcdfEuGqS/eTX83dgzc4r5drOezZbyTrpF2vZlk067hvpEoUykLoYbTuXoczN
l8fB1HyiiyQ5PLiUJDNdClhUuIiZgntxLzcCXaX2Vp1qLBCO3EeqzyKqxUbWWkDsJKUKxtvC50nN
w+ROASEBCo0wYZOYStdcIpx1lvcKpdvJyrXdDgMJxDS2ik+2oXxwADFJKWCil+7V6Zhin7lUy/hP
rfLkM9EBd07Dt/QUCb95yd14ouWDlz+9ZgPu/qfGSeZklZsycrfuaNunpfLsfs8s0P5ifemHn6Ol
KLnJQfj4D1ZStverqnspuLWaF95owVfn5fZRzoo0os9C8hNKipxPPUjStZsF0RUwTg8qseiLV7lQ
lrAtKMMEYsq2grZKQKXngNQPP2zdCP8Yh3Xzufhh0LElpVkuWbCBr7Jy4MYT8SJhQuaNf1giJW8m
4uHaDtoHZFKk4QjNag5hjeSupb4DE3ggsfHYUBzvPfqZVr8W36e7qUFT2iZjlOxpiEk+kjYGCosP
YnbXnpOYh0TBWB37BlMVxvPgtdKYu7KQdc+KcEM7PDIShxSxxZGzbwT9chys1E5muNbpyQl801/t
NsNYyk7CynBi1HxznNHS8J3mLtW8mzsRwK4a6vEpBdRwmUThpa+ZQ7+qw1fMY7819udMZZLmpJzM
/cmpZ/kKXUFseVryPY08xdFPwvgaWFI+w1xK9MY0UyXwghbFZgyc6BQFOYJ5PLnUyM9NccMOXR3w
VrQQsBMuvbtJsxTivRx2X1UsS+d9FKF2z+2ADMxh4QOyTbCiHCeOKhzm5V2OwAsfSX6rPsK8xBjx
muaQj/Exl41eUQO6XOMRuoeFas+fCLnh0kPDxBbpN4BmrJHs1soW1HVYoLj4cWlp/WCkqnFtiKj+
3fIywy4PcXal3J7bOhy+U+q7BkPDjArJ5BA18QmMY+iSQUudC4UjtM51FMXRueNDiuxv4Vi2eDGo
aF/+No02z5K30oylc0YNEzXynK68+nGJrVR94MluwYan2mfZbFvdtg/KjNDBUgndb9OeM+oxzOn3
2OBnLy/tGFT1DXwgJXcCWhbxJA4pauFClsvYsTJLoPm6ov/T1pX9lUa9THdtb1cG7sjg3M1A1CZG
14Wi4Zz0QeSHzw1mo3ED0n7cJQWX3JW/pME7SAdsTZAxvBWoddbKIrNqsk3UFD+Iqr3nODW7Hg+V
8neOylJsYI0pvdPTgs0Z20H0wJDfHoSb1PMuQ6V+4lGeb1Uc65cxTlAC+ox8GXdyzFcZKYKSTFLj
7+dapj5SHEWBnI0KGG7t+Z+G3usH4iH3U1AMk1k7M1+QrY7SQh7Y19EXYNChDJY4HrUNm+fyE/NO
VayUJcdn/K/jLaXgslhHJCRJUuJfJcxEYPmtSlVPznieFL1VC1UGm76vBGRB6v5WrbLtr3IoYPyN
NQblwzzMSt9mR05fqpXVp27scV2lHuZLn7ANk4U3nyzbBOhJnZ5u6TxyZk52Z89br5OSDZ5f1CRl
hmjec5zWzTUuLAhvyUwW4+qXYDe3VhJxeJuok985tl68dsmYJZwCZYu1uqVTS7T119LVyQN9f/Mm
T60J5CAbyUIQpFwPSmhiNnBJD1nqgDSa0cLv+QMyU1NXuTvEtHRf5p21l95oPdTTaA6qJk4qeid4
Uk1kfxW9ho3vDe1T6rnWQaVkMWkcdcN9nTrWtBezFfypJat7bAfjfJhm0e4JBiV/cGH4N4CDdXqh
rdXQuHPfxOdVWV8TXL2HeBxrLtcRZQ7O4N0X5K6lGzb5rAtXzYBFhvEd2gpaljsOq96k8hcsZ/9n
RxvW0UOePXYiZNgmjJ7TaD3n7zSzQzXDzKLGfOcQgPtyEeN5jNieX/s4SLMTkmbjnzIPx/oKo1QI
o7HGs7SpgGwdRqmcbkPrF0EBN40Wbze6FKPsS181AzqACwu1JHnCy79pZmZ7x4d7HM+e+IBTbvlr
umE10h+GmYcp97rwD0JjNfAGpZcTJy0tv7uKprUL799iYSOvo702zLyeZShG6kqQRsixCQXlsxjR
EyyPlTx39Y5Vi4X7XUwiuap8uvvJRK3oxVpagRmCnD1yOz3Oz808TZ8xyYW3rEtFxrGVsojACiDF
JqBYfXr2IXJvpGLoM2tAXxXqWplm2bNyqEINUt4XdwhPFax62pXsv5x78ecSTKI5iTCXF5V37jMK
Ox8BbJpDnzSYoV3HIybWxL57CjJ4mD/CtJTfUxCWF/C44TYoSJ9HsKcHLMKSCXWxlDw4XqVz6KGD
Xe2UvsuW9kB0/8BBYz3QHQHEkhQ6m+VhTIsnsUj8VgYm4snqZOWvMtHKb4/Hm97qABsaqykbS2kb
w/igNmPDogn7RjtYfrhWYGaH1TLCmV4VsNZ5t9R+I9fwbWDUD/zr5nUMk2JfgZc5zV05fC/LzMPr
F6S4EldYkiix5R0CsNNqI4WVnUsTk6JkhzF8wbTZNJ3eqnlOdmpwe2dT+GN+JFFPBpIznHZR6Vl/
Jm9GTlE1B+mS9YgyXLMn3Mg45+DquP78k222fMjswULrtVrz5FCd8Stxp+awgLJ/4VwxJNHLKt7R
kUmjhGuRWQhZ3qT7Ie+IcNC3W+fboL0X8JZzm78smu39VuFPc3ddbyMTLCUALSPt8tZP8XA3Ekd/
7Xy0X5IGahtVquT8chW1H9lI8hSt16qKrQ3l4UrxqovvqXXsv70v5gvSudecPOUyd4t6Hg2nYek3
B/wIOOa56CwtWQSUtyvSCC74gObn57BNi+FcztFgzumg0vTILDM+eZHlyrfapXvlOXBaapJgn1lk
WaSM9sgdntzPWdhxtW8CfR7hxJMPl3FIy0KiarzF2T2JNwV1sOlZu0xcq/o42Y+Sh4VDOGbdRTVN
sLPVJL0fKdnOcEueCbtlvriq3TSO5eG+K53cgRsRjBPcbF5/5z6zKyoXsImVeEbTmM5on9SDT3rU
r3/Fi4QqUfZKN0e/DT08i7Ylm01Y80XkyCvSj8jvBhYwlppevTZXkFNLC1r02HLrynyLcAovE5/A
ZJG/pkWqYWMACGDmzaXaCK9XW+6EIxWDAZrcspFVE6BJW14e4HqdSmJ0GyPmPFoFVqQz8hAl6u5a
pJ3ea57+18WWsPdSfn+1ogC479fhaCV8kwv3J9XHYPj6tAs/+W+nl5Qk1fFuAtuzW5q+F3d0CVMO
8xvWT9ZUOFABshdeMmIubz0YlStlTH3KiWiV76WOtPUgwzrtroGfsPV0s8kVLOpE82YVrbiKvlH1
qch9imxBAocPs+qwJzJDgtvAkWmFhzZ2Bwv3VatiorltOP2Ih9htvvwEEtyfZcAVy0GEXQQkWZbX
GNvaorx6kaZGBAq9k/HWL0b9u6+jVq3hX/tyq3H7iDWWkpptJjE/az3HUfwLnQq5jIFFf7ejR1Ku
4ce5cvxQX2BgjOnjTExjTSo+RZUi78kb3htqB488fcw/BN2I3y7s3GVLuL44NKQ4f1I5PEqwhlM7
EPVoiiU/9sjkyZF7uHeacnfK1oFwWXLULlWWphjDSylqk66reQoGbtOqeWLfYDt7eBTYJnnRhD0q
jwgBJ453LIVB1ZhuOA/i5WSrptoHszLiMRnbiDUlFQUE4rxlbNXFdTOqkx0UxmEni+GuraN73LLC
5Vu6JGr6a1qX+kRMwU164kP1zywbIEh1VW9Nm6EYF5+celA5b0YoMIm66br7W3lufsRs5tFJ/xHc
739SQjICs+rOaD1hsmkqvE6UfH+Cu+BiNGceTe0lp4U6GmrcnSP2wPQoqEcQbOvQKTxZ6eIn4jpd
IVHrmk3U3OnRgpqNyxJg7udy1OpNAdHl/ilwl+8Rbc8W7ZEvsyA1K4uUp1qGgToAL/ZJd9jmmDF1
kuU2XBHitguHNxzqs9xO0GAI8VsOOVdHWGYdGOVsdenYZzay7cdMyIyn16g5wj5ZdM6FnILzUvhg
0DcN1wfm4HkOxMai4gwjsI/RjmKb8jZiBbQJdTRxsAGic4d60CbyaZqiOzOKszgzfp/DR5OtKG+u
nJdveyLdl98rP99570GeiNhQVNnDf3B0Hkty61gQ/SJGgBbktrzraiupWxuGngwtaADQfv2cms1E
zHPqrqLBzZt5csaHu7onDjdiwiAdoEV/ZrXKHxRvv4+eV6YrJntp2gUsvB6KdyZVSRu45Oh3SjM0
HfKpiRrXn8asfogZDLRJQU3QDIyEc0SZRHv62Zjibmrw4qncB7obHXNY3UZHybEk559+SYl9f4f/
3NDgNtOL7m84sKDBgJuIx1cCC0m37rLBqOw8V1QjUyvb2m69BNoNDE//LAiHK/UWNm73NKkGXnPO
uTOnzyosMu+lbUdZfEZFutSYAEis4uHgzoggJ66ecO6ex2QNcL8f7ZEwJL5ThflKHMlV9wje7GmS
L88MSYvjrWCKAmvhCbgNDr06OFgKIxPWuAjThyl4JN/actbmvWcBU7HfrdgBkd6psjRlgDZo9pc2
75xq3rZhGNhlN3ZTm+EgJEXm5DuPRFnSHxNE6fwRzXSnU7g4nPDuDb7A9j/wQCmn/IUep33BEcFy
KJYeWhKXSxBOtzrltMCCiWUZIwIadv9C12o+v4xVXhIM7HuAkrt8wpYDrDQQwThsfFPDoYETj8wG
EN6SVIMKXg8Vxdu1yyF5Rpx3t7FaLOFZJOt5OwRjVVyBUfT5M08O6iA2rHZZBypA8W63rYhoTeGW
j9FQnuu4fettvGmqDXyfxk4tpvx67kC+FIUd5d82oJPhmxsXfnZjkO0VTNEoz3Y0ostgWyBhw8+l
gp3Xo0hj13L/oS9/b51S2X1M1L3Zs+zn4daEWEfOWEjd6o6Q5s+HxGrQ2Gse2/TY1mmS/NWYdpTZ
4WAK25Z2jwjABUjNJQGjMocPOxCdW4z1e5ZXk7xEc6WoA00BZrG5Krws4SCRz4/EyLzUZemfclnk
5oqBzHoPQdpjEt3gHyn+6JLd2OOwTgdiy+E5VV5IAk/k4fRmIHi6K9xF7YdHrDTs4jkp2UAcc9QY
n9M4FhO9yZLep51Crrhdtq0kYL+1cWCH60yHSrmHvU7/05nthW1PMqFMiZhQK3xc5fVYbXudVchR
FJct8VGAotApZGymUzpZBTfRzjg96+AaHt70lxVMrbODHw8OVCmyeCCzVrwkr5QJzOJfGacO2jZ3
RfdfnzksVv6FRW/ZAAcNOU9AJVG3JtBkKU0riXt0IuNNJELeoM52Rt9wiPf0D67D5DcVxRNjqw9O
vggIKCVSMEs5dL1Nly31cPcB/rCc9XQ+X8Z4iZw7NnBqQWYARslL4icNr9G8q5yw25puKtv3XpZt
8o8SY1KXue5Ee6sLxQmVNhcCdxaHqverjJRg2RWhZrnXrDKOxyo11PKfUXIhCV2IRu09xGUDomf1
PGJz9VwNT2MbNB/CY1jeEvxO6v/KWdj2sNgF2yg5rBXxpGF9nFeZ255XiLbTx+BblcLczp2wJFrf
O95h7FkU7AepCnF0yB8le7xhQ/bZ1hyCzkHuzM7Px44gOhte2PKLx2MH3X6qu+p76shF301P8h+0
BMCKcUuRZbZeEzVDgUSS9lpACPSqS94WQzmPj2Ei9g7xmhVdC5wmpi4yMRml1RT3LA6vyjWff8WR
ybwvixga3hCiODxTZ8sr4L0OokfMguHBmY+uS3YxxPBLxJ5KBpyHyEKJSRK2qEAWmnpAExMdodeI
Em6NmUDQJXGQq5vV5D049iYXtJzWnlfOx+tnFzDXXnonHRyBlwqeyq4bl24+49Px+qcRPkr8j/9d
GLREMLX2Hku2UOqMNMJwRi6gnPbKW7giGX3SuDxPpWqcAw0Fc3rAnFjVbwIA2lYNDVMCz0QnwvPO
e3hkqvDrCStzk/LR3BvWV8mPqGn7JdkOETXpl0lmvroYrAvp0XN5Vr/MEf/nJIXwIV2UhPEIM0Nj
ijljUWzfDi/2/yDlNdCZRtRZgJGfoylr1aGe3Fq9d03X+G88PzBVHNmzr+qNtqy83i1jYXmcm1qp
5ZY58UiXphoLBUkPoNjwPaipvvk7qlxkf6OuH2h6L+qWTVQXmEfdcud5ONZtHxwQKisLQBA3+2nN
UJh+SZ1yVDlUHtrUMxf51H9bAdzUB7BwgZ7fhjy3wa12J2v3HDHZn9GcVLjVJnLloj6Jd7NFXdpy
ydbLOnRFeCCsWrn/AjnDWN0IG7+GbAKijh3Ls8xGj8CDV4b8kM/lomhLgm3j9nNzJvM4zFjirdDN
HjmwH3/RfkiNG9N8OKRcTwMtzyxOlyWH/teafOxxcAHdfl5W+jBTbOcx9+9veqjWcSQt1s71by+V
DIXIUEVro0cQQLf+zY2rcOb0gmq1Lfp+oP8NFgLMvkFGzh7gFqnpyoNl7ezrUgX2LcgpSfKO02M9
/+5VLcmyfOBNihdnpt0q3zSJbsqvaIQp1e1jml01RBYvH9f5UAn2PHQdUsTiP2WhOwR3pihVU3ee
Y9x4ATHF191VWLeqE/YTsEmKd3j2mXoeaLN9Z9VCsUw1mojD6jjKeD6YYOAPTTDUvZawfShhA8vH
jiXCWTf3PeD0wIVVqlfj/8mnXH+NhQlelZNH08bPHXsb+g5CbhhEj/yZFmVyd/yc1kitAh7suCLs
qo4pMJ91r2PlM2orFEBqToUWLdyAaszfUs/XkMOpwVJ/7Yjs94yXy5u+vGHyEt4/fRZIbPCSOW+T
rGmkjlgmBy7aFehcwUgrguXmzjq4z6otDjrtiUqX1sHUSdzPoQUuHZkrncJBGXYD/dKYlGqeuGeH
ri0tSWuz6vuMLwzmn0uWCvmw3dmpAllSl9MKajsLnnPD2opVTF9+6aqMjsXoR5fQjyjqhJ3sn93Q
cb6iKOBfTx/ZgWhNs+/dkMhdEeXiF8dNYmHAfKkzgpMo6J+nMYo30QFSO6oJZW4XLcJ656wlBV34
i/2XZlTjM7huxwPrCkdo41RQSXwOD/ds1s3O81f/KVkymoM6NOhzG48Uvc2zt43mRr55j7T4uCYg
d5BqPdq1/AWDH0+I74B9hr0s1+FTYiPetkXREEvvsh3wIogr6WQuTuKGFjub7t4ZmiiTYbjIWcom
TXpTMP4SUu8kTBEc68+ypE7GAVP0T8gsWp5Z7WSc0HQdQCCh182YqbbbkGv88bTMvd91sGqCmbEL
fjpaKEfin8fcmeWSuyIs7jElkT8VoY9h42oTfsMwiy8jWCJOB+Pgn3XUxFuQjOmN3mIkRifDmOJN
heIb1oG75fnaYbZsByw0qYWKM2DfA1NVqj1gMo84x8Obi6xOXTJ5em/DS0HcgQ3RQzhVqXyBksEa
ra0m/SFsiG+XHzh/8qt5IkBfcCFmulZPVYUuc3Zxk2xpn6Hovavk2m28Fir6NtZ63SXOstwjO+KU
AHn6oMzRkkPLDTMHUEsujX72SZsBwMPoEwenZiJJXC1AZUrv/0AyKlVIWMsHvb9mL7+lraxgUp+x
w4fEJfHdIpocdZQHX0hZ1cE35Xz04zU+sCVDLBxoBqYmp6SVHk/G8yKb5rIkOaf1coxAqghcrPbm
rdymDHfqvXZY2qMYxCsknz6srxZa0nXpG4IkOSPjdmK5i1CZKzxej64EppqK5Wyu1xkjQUyv3CH1
0I22NLGYPZvCsLmjSPrXyQvYUlSkh3a0CsfOjmG+3uEm9M90zJvTKCpN7gdx9pzy7DmDTulOcq3s
Oe9RJetGDdeCv/iJebZ5LwaG03gN/N1IjRjLkzXOT4Xyp+eeHvRbGufJE8zJCdtXklR3dySZeBBR
JN9ylWAp80MnOLVj61xSOQf/CRSeisdLJLvgvHhgIg4+BodvberUH6Ky7TevWaCcztrb13RXXCt3
WbMTp1a2GumYh/nNDvF3QG8cMlfQuZl111uHdHIbphJ+BEQDl5RO3j0V2Fk+474HjaJV5e8bFcUk
8Qg4xKfAEu8BXBNWkDgkdyFMUfWsa4uhKOYlkwdc7hs1u/lNY2cpDrZ2Dbi8eBguFALoLQc/EtwU
dtl7xUbvk/rPZT9DuyTwQ+sP8TfAAWviwWuD7PDF9Vxdi/TR8Fty2thrJ6meujqVDrihMrpbXk54
O9lz8pZgJ3WKYrIaCKM2/UCKXm9wkthliwBQG2HyfYuZNNv4Lepg5uEmztN6fEk66inqkv5h8Pbl
IaSz+B5wRL0l9Wp3AZinclsAKbQvZgKxRISgL9/J+00v8oHr4K3tgfXjmfMXwNHSQSxmtoK3In9x
/krgfVGVtINc4Lw1BDtOMZBb0qbwB8rt2s/Fj5L37FdBn1TO+4bcLxcw27ZEUrO4d+poLnbjZEdW
+VEIDTtN3/OOSmjCBwvLG2P6xDv5bD0ImXeGBiykEKqfJbutFwaniXkgVN8MXuGr3/nJxxB7NjxT
PrEeB7lO7fOKzQW4SxJA5CYrd8+IubCg6JJXFw3pLGY9kZrvSLmi3McUX6ciOGbozX8xYIbhyzwb
+44CaUAyFvR67QbOrhP3aIZ8uS5lAInN0J2ioUP8pcdtPOdRSPtGV5f6Q5fKTyg1E317Bl2QcwyQ
kAclPkxv09Yz7Rtzkef8qWMIjIZ1XnSvvQBEZOu55r8RfPS3hyMiJhiz5uc2JRFbZFWjjqJP8uWY
ealYP5XtZIkmOfPvn/jga3+HfhYMf8DAeKzV6oI94KOtap/SgkcypJSiONsFr/Se6GBtJvYdlONy
6SdAE59tWtI2HuFErF5Twe7hMeG7Ka2X4bAwRqYiS3zAk+MEIaeQgG836TJMHI4c/CoGczeIHBF0
HjZkRfH64G0BM0EQ3HizRTPzF3jBMT8cVgT2hIBV+My7HxjJFaeVauiHKyewJN10dA2+hHM6tK9O
UgfwLWWs4zN56TxggORZeOEtOG/ncMABkkpiBGCg44TTkzPBAMMBg7LtZKGuv+eOS2NGRiY3OVge
OivZ34HcLy0vBi9ikpivoJAMinHrh+T+i87+GRkKtzUMJnvh2eX8Ehw1gMvQuXNtnZbDj8H4yc3V
8xDZVP1YAaAgOi/JdgcyP6UzfDrE/uI1U4/ACL3bNvjqbN/3P+K8wNGwwnlW21w7FOxVTsxClvcU
R2CJSFtcKboFQZOWwcN5OHtp31/Jqhr5kcMMJ4vt0V33T4Gwc7AO8PlzViVG7J0Sa3r5E612OiBm
YHoljU1Hp12oZPhuFopRjlQXl/3OZg3wbjy+/W8yNZ3lbb1E7lunEQlvLF+GBpVhNtLdKTpo2/Ni
c0JNezFA7n3UJOswPKNC6g+GUrApCcSEi5tEVY43XbjmJZ8JpdLVkU4tlqqe9/93iPu0dHa0dK60
HmrkSqhpfCGQg5IFBS0LQBppr0hOnEGcjhMU2fV1JybY4QBbvBSYhyPRI6lT3aXk3bp9NftT+sx2
1DmEVle/tQ/TozFCqF/ZOjKzrgUayiaH46PJUcEbGMGAUpFZwzOqGpOccpcan2EQ1XxzEF9T9hdV
XewJm5npdxKGtJWmZaqu3RyU8jXFfvMXA/JUniNLwxsbO17Qj3gc4Ys2y34rE5hHpWOFjDeL6BTQ
5fq3dMx0YbkWRSebiOWG+/evMJIS1GNJwWzztc6aDB3yF3UuhwifKoHfYJX8zATJOx58wHzFHYsV
XQI5H2D2u1+D0BwHR8Kk3E0lm1lchIsi+L3kaVRv+5ZqTbVlpEvEaQgYZbeUX2txUCpI6WbJvHFm
DiZChTWripO6eGkm9s1HlaxWfTq2W9jCUUILwGOcZbH8LIQI5Kbi2A6hVFE9/IL3qee6k639u8qk
h30M4nsm9TdhyEE7B9AY5ovD48cf0GJghhimPa2b352gOx4iAG9i1IXMhs43sh6JpzjMTGPyp2P5
SFq8euRj9VTgYVmwgMFRa/ICOCyVGCWS5WpNexQBKsxe8LdBX2amTthD47yfT4VWSWK3iwkbeMwW
Me8yzXgy6a+PPGUuoaOSdAULIVoJCctfq0CF73W2DMtyjaSjUVE4dg2rt4PIPeKuR9Vs5ntuSGu1
WxaEQf/gs9ggIMCDDk7AOXRxA6N0inoXFevyIzKmM+/+kNXlPgpjl8uY00tUAB90Rl2fq8oGv1c+
qZo/SkCT3Id97OivRmM7AHvJil5j+fcxNWkZLxiXchBv+mAmULv7HGTKxC2hgqV5dttg4o8dAEG7
T3boZucV+lYZBd8Qq8poL2KdJ1QEIK4zIVFdjjt6CVsNBSYnUEZhIC6BdFeTIFX/bJW73m8Y4ewx
AZlg+BVjyF4FP/trX6vMvzD4UvrrSYSdV890+FFbzxfTlTJJ5b5DbnbnPeDABWppWgXnsMICtRHt
Q5/qJ8gPrkYgxR0PZ4mnUteewVzIK8+kbBuP7KYu+PRxEXbZ+Ltiq7ir8CL5O3AlhkzTVF5knk7i
oMHaHvxeurcWW/v4C+Axz6C98UuQK2E+TG5ymIMA6DZGtwlK2RIt+XTuujx0th4/H4CX0on+rGVL
HIeegPKndKw9jtO6ANX0lQyRihAyuEgXduu1zqNHUtVxXepEY7C55TQc6GTQM2oPX8A+DAb7pGti
jzwU2uYVC2x68bqwfV+wxqaPkpD5HpEd/bSG1cCu9dpgMw4ZSV4Wtd307Dsal+yiqerexThghzN+
i/Va+T6hEry4IDrGgdckEjEKAS1tKmnLYy+05i9Vqz3rOi+fq8QwhNnZK15Q96P2GrTpyJUvpuI1
DJMcrrUUy5PX40lhiGZt6rMShQtrViOem4FF6mP1iWOdUk3nrXPHmLBrran/xZMHrKyOKcNNCOaJ
s5+3XrxXBGP6QxOxn9/KNO92nfSKH75LR9uUDDG017xik1ZjNnfuIHrMsR5wse3BiMPmSWYc8Fhg
kkc3NFoLVBKTdYcmcPMBIm3AFEfUzazYFSpWUQSJZn5dzm7J15w73YfMVZxtB9I5PAd7wD9n5Yej
e+RlMv1aWrIGZHBw6dB0l3/zkkW0W2EdoEYYTpS+jji4CIKuya6vxoJC2nqmXnUd/PyQGpB8vpOz
bqNgu/8eTdSGEi4elr95SGL32stkfFP5FJqzBFT74U4RhRXCGcpjCNytPVDeKNuDkjY4maL0QJxR
KRQ8G5SUl6YqYJMGUx/ee2n1paxJCgJLEDsq0eezWOvkPFGgcQ6h2v6WiQQXZnLkcUruuxemY76u
LSB2pSk/p9hJDll5UqQxT9wq+Z5pZeIAZhDdLgWN1f3ZJRZCULPSa/LUaUyCp97BEXMQ/sL5TYF+
DI4OzlbsMunEYh3Oa3gEDaZBiHJO5aU59n9tNjPaMsPDRJjXad25fdFdS3R57ubOOl9Jztrm3VV4
nXbpaBA8AiJt5Ddy1sa8pz2GhsYeOyuLaTeNgG5naIqcmsYKdIcXYiFALUiGczu4IdhVjgPvOilR
dfweSgj3JRQT1amek7snkud2MinHa4KWG/Ci0evilsT45pmWZEqOxQIfzhleUvCPh7WiXXYZU72f
ghHf0WCXV0X4cevoDJdhM2p7pyqWXAu3Xc/EWctp544ldQ49Bw/2xRIsXOip555rbusjcO4o6Cyq
i669FLKzyRx8/g7ezQjRPGdhbP1vAw8mg5IqaY2MHexNRTFSfTH32YAC7Ne4ihB6WnGGO1s6u8jp
E2wFQ0pTEuuvi4M1h7P3QAD4gBsGg/MqS27fomrbrSKSSHSp9DAF5sKyT/aGKFyorYcu0mPZjjll
eEGyc9kgnKygwLDyK3QyqgScPwTF82NSR/nPUOPJpW1A+GdANhhiGiNbuYG/hf3F99OfAbmi70Gl
BmercU1dSJi1hzwc+r0ImqT8ssL130MvLFYcAmwpvveOO59NH7j+oWFbxGRIJafdcHWABQiLvP7j
DEP00qerU58UEWDA9L6DGbirpt+qJzcYEHp8bZau2inczBCnzIyvoXNUt4WbIc49y9wXeh/1i7V+
nb4VbEWfu4H9C3YGqGmbCsMRQj712BtvNFm4bxj/4L642GeNaBkAJ/odfkdTs6S/mqZNb2wTuMua
xpc+Q0gWEcZG4jrZEtea2lhsp8+Dam1J6B0rhEPtuYvqvJQfeS+a8jSkItq77IQ4/AzejmXyjFyG
OboUMn0PQpcB2BLNwgim5uLfpA18WydH6weql/FQJbzi7OKBkGHe+4s4ePgG3qlfxFyLoEZBo9Fx
xmOzVQw5BC1+x85KHEyM8bZ3e/MsSreI9lnLY2Pbl06DCsKR44mEMaXQKJjpfebs8n3qBb9gZMOc
DyidLHZpFC6v4byhbR3SdFWNbwy9efwkrc3OqtX+LfY0vdUJWQogUC27+000dqSTRKC8/gdrkpID
Kls6fZ59PTcHgkMKGy/rVWrasK1iViARIJ5Sro/+hPNg+IWPoL4auYSPPMhIcfSahHLnpWM7Pmp8
JTpBGdzxeoDezIMeNS2bW3OaaDv81fqKSgRk8+XM3/bvftvgmeVbdLzLgzfnPlEP6t2nxM0vjm/U
yaEC4pPZtbG3pU/m5Tx1Y4jC3fEWJU0ig4m0luxhtkXwHS50jhQ31VJFjYeUmp6zmSeL8iyqf4Vp
mC66OdT/VhyqwQanTE/olW4q3k9OPXqXFL58+zFJKzgoBEkGN1t1aUEuoGKzpcYeLwTWyfIEt7B6
cYI2yI5KPdKWkzsRowK11fXf4BithdgsVkW4y9Tiht0fQlP9FcKHWbbEMLFMGtBosBCwrNZ7PNyc
RoRHudKRBBvdEyAHKg6DajAA2oeETA2wEBq6vemZw6vWn2RGSJ5jUPPbM+zoND6ttAZf1sWZf0YG
uXjpaHJ1kyT9rBcSP68PEXn67GW0kEZjy9sC7Paqr3JBv9gwvq7fXBw1XNHseHEvpsxjdy9XrthV
xBkwyUV+cdIQgOND0Nrxyq8IfYEJQf+LY/CC3uqC8XR6HH8lNb4Arymbdx8mzAoaZOVZ+YAX48MH
LdBl5DSwzmTEEPEXjbR6Ruil6xcPx4IdDlO5n7GaID3Lwp2N5ymbSUxDAqWlfufTjvQ0xauANmHq
wAfh1w8EIY6rV+j/vGjoXi2eBPpO6wDRkUuBzX+NyfS1it3orakNrDpsuDvbUE/rdGO35/lS7hYv
xqtrcZLNH+GIHSNcS3vES5f0b3FD8+I1l3neHWnMXkpU14rqxykE4bHPFjK/O9ZL3s0otlQO2Zhz
6+eCwJsEOkizA9ubBPnXN/xi0CWG5xSr3SVDGP/tgJD51DkgAl5aY0pQOcZlo8gaHcQoHo/NHJYD
A0fQsvEpnENkQhOdAB6DKCV5YbaTA79rRxUlcRIQMORjjCgGfL8Dn11LXAIKI8vAMeSXblkv7IZs
iKk/Agf8qOzlRRM7ZOc5MR3xa8CkTs100v0IVIDjLHyb4JGDAm8//eVGbHLS+5m9M1Z6UPTioH5L
8EX+mdw55HpCaN1oenqOK6TxJxwtLHfNlK57EgHd84oGcw4Xbzz2M70dHIzhhzHasrzc87k479aG
ZKbzFbdqGbPxR9qx7X60EZ9rzSSwF6QTPkXGvflvEZ0RP50Fy6RnV4ze7lJwKieXrHajHPtnQkfx
2bgCEakabcIUlYmQRVeWGNyx64xm00xbi5f7XTPTnEyfj0wzeVMeCxRhzPzhgim009pxTjRKcq7o
Q/L6B4cYnN2tPZo48eqIbzY0ccjxqVq5yvjLpFsM9NiuTtRdj415SvnCb/iGCJjVqRty3WkCxbQm
EE7rM6ImMrbqwrgZ7ImExH/MQA1Xr03gb3Hh6HQ/GcGWFOBGQgrQAFikck18hCr0u+9llweslGI5
bSqUlfoUyo4gbpWbmudCTFCeZXETQXeVfpEdOjcAIMBYQxuBZAFQf7jahjELVb49VvFsGU6jL028
d2Xj1tvB+nlyUkjJ7b4Gz4L1RbJVJws7RknvYueecvJBHiQVls1hnR07pxfuCznTYXwayJM8q5zS
qE08IfK/CGlw8GOSDHA1sFc7uk4GHA9NAbd7THy1h/9hZ4Be5fqczZPhPxER5CFQ/WNmWfbBORMz
Y0Cttbpiay6mmxiWCoPeNHjlUXU2jg9tHDrmVrhd4t70KqKAbaWH6T61bX8KEW9+YFYtf85JNXZ4
C2PMsbyLum/aYY4SvLsLfHz48gwdTU4O+cANj2RkER9DNqRkX7sZY6JXXiuKD75olJd//DiIXuss
Cb2n1aXk98o8gJGRt/usdjlaAsIr2vO9gTXzO/br4tnwdb5iYbeEvGVdUr+A9XEZt9EQ0BkF+sXz
XyVeZH/ve1bDZ0ATt1BmCDFsownPC8uLmrWQYCLr6SkaXA86vk1HHIYZR9NZpxSXjcl8SPkP/q0V
/Bq25k6S7WVWDA8+mkuUscxtEh8Wmh58Ui9YTL7LGbv6MU4xvOylSJLzMkCco0SsewbkRz/LWgIX
2fHTWCJFmPPOppkWvZ2WdfgxVWv3L4r7ud3VS0SUuYk4oW1kNSzPWYupYDuLFVxCiwPqJiNkp/uc
rbSypH6L41S2mo1ynEuE7DTFwv60xln96siulk/O6uNkCblo5ZH6JHPxVgeG3OJGlCHE6W8xY3bg
KQyO+Rq2WNaeYF6pdbcI0csd9l3q3/PaimdKp8C1V1P62kLR/6iwFJtNSF+XvracL2KISWvAiq7C
6hfRRgfnNVHO0GxgwaObZWja00+aMFp4ugQ5UyzuYS9A83rJ9JyVaTqQBFLtfsmq7hQOTfnUUjZy
grq0eJ8s62N81RUnh7zEl8yhzvb2zWGiD+juSeP4vJThemKrtZCC68fgfQmGNIESz1xB3puY71NC
/mJF6nf8HSTe4mpmqsLh1eGsu0yOCA6l42Gq2tJW6UVftTv75YduTDOzF20AEBHHSjzOxy2/L9ty
N6D+y+9z94M0Dw8GLA6ed3WHJL5XKb0ApjA0Nmm0FX7coI3esfgnwyvufMmQ7uY8BmJUPDYV8M/6
1yQI1/5KXrQaA2YcwgF8K7r6JzjaBd981TkJfrwonJKNHUV8naYMvk+btzgqiORbw5OWuoo93pap
+eMGozlQNiLCJ6e3uFTIQpmQjMCgVtZYGzQiSig2kKQ87FaJL4pNL4fliRulp9PRwCiq52RXewn2
90IM1FA7KIob1QdQhBo/qdIDbo3wUi6cxz342DdFsINQxQKPlNxuh7/A5ZAQMXc+1akX/Zrism8C
zgvkVF48h1DJCWAUiQHQBwSBKRTA1v+A9qq2Hp8qmTT0PJGD0rsRnR3kg7tMxW1ggsiPyrdI3uWI
/EWjhF+MR791yAOXtpe3Srdi+klMJvS/9eSvfvUhP2iuVVMeuoGHICFoA2ENUPLjhSOjPW73QR7Q
ccV6DtCLNotrKSF1I0HacYJJdxt8ALbQVFz6HddmXsKfwzxF7imzkoEbrxMbDiDUvDcERV3LnwUU
7LtmwbWAj5oMZsJtU1cI90tTVfJfbZu2/MECQmQnnA0lpZHsDfGK9NEMYNkNS32IO59ptwo7ysYM
vOyY9brszwEnCjbSXmfUetAYurj1A5ItsZhUcmUIBjaf63j9FTHK3tqh0D9StlLFi5xCeUccWqud
HnVMHVfJ9qvbksdw/qpJaxd/jqRTnrXEMWY36Nxqugj3WDxrAqMSh7Nb2hO4/ggcf9XC/sDAXuIi
bQPvmzMovF9joOQvAAWPwW0qy6z8Mok7s5Rc8LYN88yBOuLWyNKWPQ58GR4hnkeO+TueWpxfYLp4
NB/gPuES7ZFv5T4R0zqc5tCDI1UjLP+gJARZBWGxQiAKpxSLk1pvdBDOYL16XFQ7fvmWHG6aoMsM
Jctvrbn5iFy8VUlZHM2YKTrUePeRIHXpCDyPht9zE1KgSC9hSST1eaBaz76CJk4xSUZRgWvU8I9E
hfswvljzyq08v8Jici/lqOqXcJokZGiRhr9R+OMnvOJ2V8/xupBC4WQJug179wPlZaJPrx8eikjx
2IPmK5G1C7pw8eV3iQw3ROr9e0evk490Avw+/I8FPyaplN3apmypAPJV+yjx8IL5JxSS5Cmr8E/u
V+ImgpSmWI5zwKnhOCsnDYC0dH24r5dSfDf46REUgwBiX4YP2J640SRwOFpWFd4kTBPqsoaTufVl
PX7oGPswiZJsqo8wcKZqR3+RophjLpu3lXl5G055fdcsvmd6bOOQGtN4BReBN01iGjxazDp7h1H/
L7c/qSjHeJy+XNKgAKuGOD13oEfj00CLxXIi+LV+69Zxmo+RCpzgrdIlu7sM82q9hWUPswA3V4Qc
H4NR+CJevnLDmixKXk2JirVlMO9+UNM2zsAuBE84xZHiEkV5SjYWFq6+BrNxx+0Ym/ULU739xZBA
Z29vF+hw6QxBSoZIiBl2tcPKAPju5tWKXsBiQRwsAbNy/+gCeJCNsJOnB98VmONKF1Mpi5Uczzgv
zvBAq5zfvdKsVeA8e8C8m7jpn2aX198rEabRe0rcOrgEKlCCaZxd2Rmru/avjhvBW0r82PtZQqmI
XfLaTUckwQlVRzdgH+f3Gp90+Uk3cnTuQ4yfEKwGahTqjF6It9G66lvccuarE7ob2etU3bVq2rXc
yQiOzQJcKhA/pryd/0tV65xm03r5dp0WsMxOKC3LZmCr/yPpPJYb59Eo+kSsAgnGrbJkOcrttGHZ
7r+ZSYABDE8/hzXbqZlpWSKBL9x7rrfKbrdj2bbOE8YCWR4oSi00gWUA4clNM8Ihk9hS8IL7/h5y
AjuDSLqdZk6IRPIcVkO8D0jWwZlMD0rJ1YdjpY5tTzOJIH9xmdZakXgu7WV1586yVOioxsk92Vg9
LxUqe8DMRmU0H9NyhvLty0OMIhGZVMWzjkY3GppzUk/RSTZR9uR5aI/Actn1a4Mk+zeScbh10D5d
M9W1/4EjljZaW5jnaSLEPRepYX2po3eB1XLapBo5Ek+XO94bhOuXhonlFuRIh4GzYeL8xK4Gh6A9
spO7RCnzydeZLDXUTQ7ck+prXixxiCcckZToseCfFiCV9qmjWG/QDyHopGhv1HVKBNzSbMTfo5lx
OPvQJ7AYiHr1t5hH6yJqwYJDa9dDYdZSkkZWMks2MWN0y1hOXFWjij+ZGRAQ8+VDOfN4IYwfi3ZX
wWIKXvPOYgmqRl/iV/SQMq7+C4QDfR+ca7bR+lmjlkcnG7TlX9gI2CVSd2IYKgWM4607sx2DVqd+
lqhtnpdsXn4II3T/EBZpBVdYjTXpRCwqeFnYBkrGHpDr90SaLvmfMXNDLidmKysWzUx3LO4DsPkF
l+KZODdzTpgA+oc514u1K3FkHLlYiS6i3h8euYo1m+wkqg5hWdnzplB2fgyGcsgPuc7F1TMF94NF
HQTSkSfKArEY1T+MiCGORhgvEEJ06wws7bvTskSMEgVZ47/4LcszL2aPbkxqYrFcuEdlNMfOPq4R
JIGuarkK4ZthlUnKvvF3HaSNlL2MzH+FGFPSOKfgjsSaljrahZ7O/j5BD9f2/q6pNOY4HgbS45I4
wtQdAkq9qDoKwNkAO6ox3GKqoXBjl8aayMYpdcAtMoGWDplejlNmbnmtU1xsCnfOc5n2lObxPOcH
MeBy94eVcA+GYXGOdlt16XmxMWfA0fLTV8U0GjSO3er0nlojuTcpphZwpBQRHPcERbgqiuonVsZL
+whfEeUVRLwuvE5twH6vnistLw1bdZ5d0ItIuKxEk4bQm0bfERZYZehxrBpvm4wwzMfsuuZt4kuc
1L0GfIufCmXhDu1wL7cgM1BIRiJx6n+kA9cPPtfXl8y78GWyXHNyLeKP8RAgZLaFM9UsfxvW9C7C
/oe8KbU6IJYJH3vPrt8WLy/IvjF6vDFPDNKXCC9LkBEoS6jhZ7LYUQNcLIzYPfi2ZrLRD1jWjcvc
4V+YJZX75dJq/BvLGVtqm0/BZ9AQTZYgIAmxpLcB66VykM+y9lpimpDTLK/UyXK9sZjYlLvE75bg
VNJgqT8+UXbt39KESfZDh5FhbyDboriES4vpnMUQN2/Avm9BKFsSJF2GSQ0uJKjCf2r0ojcvSQFo
sOnm2kdtwXPBlrUzrwwDeTP3PS6IB88ydvyI5BAhImEyM0vjOQu9dz8s3efJsovmZHQ5n6VbI4Bw
5ubmZgZhlXAj7IvdCD1KRzFhuETdzBfg+uGX0gCofmucGD91yzHKMtOvidb1qkg9xOgs5BmWoVej
LAvpBTrMoEw5CP3L1RdtnZ7/YqFqih22ZOc/bTte9RSslA/BLkCihyQjvD62qIWwiIc0lBu5JtPl
nLz3HhnoPhyQwPk2jvFPMpKITAJVh3sZ+zzloNfrrQiC0Ua5Ids9gAEasGaKMM0AwVjOOaqo6UMP
rq8/4W04OXXOnJivztHjyK2c+e9oDcbuhSfFbt+ACGrYEVPUk/Y6MQXEwN0UT5wRAGDaMUX60TGy
135LsmIQRXeaOpwMg9gGiIXdbXBPVTFV6TnNneQfkvag3nFSO08UrsMlapZgnXtH/U+hK/VBtCim
izxJ9AmHR//SAQo4qrBV3wbo04NGN9HdQpFkqFcsJ7r3e4cMLT6FYNmMHhJYFVVP/sMsfrTjw5Aj
VMFIK8kAwoI3e3u2o14MthXJH7+arLzxb7xkEmhxg0xw2EU5eO1PTm7+yYWCKWb2E7sPOqVzmqmc
nEvrslRB/LQIti6jsDOx8+BNvxUwPgqGbznoCswmQbDla7Q/KfYCSCxpqXNYYliKeaIna0h3AUjh
EYY+OpUPTAw5IkDLuOZZVC1P/8bBWaOuAyZAtau7GSaN16fdMcoDw8CsQTO0w36YZdC6OoxYbmhq
+8nLTElB3jMRbFqPtmHJytDCY9u1HuDWThELLeRSe2hf1fSXIIB6vuZpyADYtHlynfBBfGcRu/Zk
n7C6Q6MmHHaoEpzpBHwiBpzWlUv6TJ+OEqprC7Zh3TQ9xxJ49rjF1yRODFDZoNRYAb7XTKflltVu
BfcVXcdRalZP7PA4eC5kwpAm4+hZn1IuXYTLPNFV/1WTF3efY0WpWRo2mfcf4eEVeblpXNC2ISrl
mVmhkDp+xoTVlH8IQI3wKVCl5YfZKZJ96cAnPiSxmknSafOI5A9dxNWvwLxnv0t/sZEwuBAK/wz4
For3EA0Ca1E0s3F6gVnp3Fj6EQ2AGRSVmCCshQBoeJKuG7OXsFXaHGvJYavo6atrME5YrDOUrs/k
VQXdNhgt74npd5ztCxuG7W/vpAMPCCRRvz9S2uA3gbhI02ucc0xhQ7ZZ3aDYI682tXYyGrApoDbC
eOllwUbg8iTRuVZnqkprIfQgtKzXugfjfQzJfMrWnb2dXBdpgdiT1eTqu25kvn/f8/ToY9F1EXWg
y3h2lyRZf+X5Xd4AbXUld5BCjKx7FCeNL2xWInamf9KpHYqNlnVOPir+QV6L0JXmKDzgVft5sEcY
aPmMuULSqUMuqudzM4mcpI2cUCpyjBuGZ5g6zrb0IKYH4cAupXKwUG5KOyYMVDbJlaVIfqs8hSIk
l271FhHzntLhNOk326zkB6qngEIyGqTZaDj5bWGRbFFFSiBTlpdUFRq2xSu7r0LNvjnlE91+4TP7
3Afgdg4JOws8sGUA3SDywPu9rZiznNqZt3nfUutEG0kcU8Mz1TjtHlmo2eH5gkKGzwLuEgOmdRkP
MRLIV1MvG9v4ZLcxiMfgn5U142hy4DEE+p7ImKKQ9XetmRV4GD9ha25IkNN4HDrDRCX2Z9HtF4e5
Jc9VO9vxLsyXMfxUHEhgWxWzjBtEQSt78TOGFzcWiVQEkQ2e/UTVMad/Fs7BZE+CEcYomqZzxT4R
+kxsjl7asEsv3PmCFB/wG5TR04znl3wIl8BFvnMTYJxZ32QhoNUfuQwzT2wS9AfEVAUtTBaEI9P4
QwIYfwRD2AVkm23jaENtX3dsWXuehtvCY1uce/QIuOB63LLoZf3wT0iM8zd8FKneLQwVmBlqPgZ5
FnBD/SC45kxo/tFZxqgU265kH9/X8o34rliemG7n15RWmf60kG3yhDjFQSkxjyynkzG5Z17EvixP
WOx6+MDIvQpdBnzGdZ/72gIV6dkTbiOXufieE8v7QDFjvTSFgzLU7VxIu2BH7qcB8kkKzpUd+aia
7wZE111Xt92Btgu3kisq52TQN7ymKWj8+xB/8w50hCWgk7mZu0XjUj6muiVRznCAsjy1R1b/7L7k
ni0v2ar8geY209y+IoT3xdHH8sjXNBaKsfhUgP73guLSeTqwDo2Kg0ff9AFLzTlBg4i8wOnf0qhq
fkebCTQe47ZBnif8+C4LZnAqrB+cP5JFen2eqmVsV4pPl50gHsT3ScflhxtunZ9tSF0n+423rbM/
iDRxSVKfJzd67JGMtrcpGQgrDOFVLq9h1GbdZwsy9FCrCChtRDA7yXoLddXjwsR3F9rt/OE4eDvX
5dc/GIcIk4QGTFv7SKzioVVfbjVTZyhCyrxtpvLiCiXZH57lJJmYNBQ3IK88gaZSeO0JY23inNuW
UmMIPfbmuuG/uCmtuf1S1jJ9WBbGc5BWGjdSb45ARTyfp0HXZ2M5NeM8j4/IFm4O9UMQGvQ2iy7z
ezuEQvMCCcOJUYL5zok7Y6kSBK9oWPYMHPxPAdLiGb8mUUxZEzFKWjqHfhGJ9a6iXoCbY2XDEVwB
fT245+K/NLImVsqmSB7Gvq6mb52HiOwm358DSDdDd3TtoTQHU4IE3g6I8okkhaL0qX0HxqpqcIyP
pRfKDbM695EbIriVdK8IT2SK56MOix8AtfoeoPfU4d7u5BMU43xXZZzT5FT3y80NomI3t4FVH0lv
Xfbk5mAqje25wGMCiYWDSRwFxfafdMSuTmaicT/7Gf83jTA/00Rfv7Mt+j16Ryt7EyQT3HA2qCfc
MN9oUscfaPbpaYI2w/C+KC8lUpmTBCbICN5VOcPj0TsHQQDoJ1stzJtQ9KLdwlsf7+wui+S+t8i3
Q0uYiGfXDf3vTnNYo/xJ21NZ1QHwi8F5dxgmMCQatMPx0Mf+yXc8FtvuivFBpsCnZFSc/lsyt3jF
pTr/gJm0oFt4sWTHh3nFEcip0Uxm0eM0ivrW8bE/Yde2T1SolGIuuCBcaSJ7Ls3ofee5ozAIBCa6
j4Tx57uExPTgiNEW28pkTf5xzOj9UCjByQpw5Ty4dk3zRaWwd1O09FvS8wL0CDnKUUP8lIPknkoT
4jOrdCRmJkor1lYiWXaukMbfoSnK3ptUp28lXT+HfBc9pKrsbkplYLOoZ4r3Ieg/srb0+LoKBA1d
J+t7O47dzwaQy59UTjggSWDOTv7ETn9x578qDcdjnizec6navDiFvHh7ya3Xb1rPCR513SK78THd
XQdBI74fe3/AueXr86wl32qg+g/qj3nf4ow5OE0STT9eWwmfQHdnOTQwA4ja1BnrUWTfqGQtRHId
vxZBJhHRu9ZUR87O6sUtjNzxQaxNFroRnt90BEOJwDi6c6o8fhFMEjZcUuXOZevFboMEk0tHbtuZ
Kf1+dovxUKUBdRYW8zZn1afCizF6AGniPhtC5igw5+ZiDVnyNhv/htXKOjjw+e4FqudTXdvhU4CZ
/LiUzWzONgFGO84iRb+AVLre2VI6l4zfB4IR2wN748rRZRMz2JQZblm/ke84XcDd8duyaSL8uCFO
9L1hj7mcXGQazy6X1SlPY/GO/IHoCkTPLFUDsB9+uwzFbpRu6NI99t9IM7vXKG+QApV+/o4Q0znX
HgzicnCMRIUPGhKJNwHGITHNWd23mwxM5sbv+Fz1BMsqH2x00zRVu0ZKKFhFMBKuHI6Mgx1PFI8Y
G8gvT8PoJWXZREtvsgRZmOWzsc/JyyanB3oXgopKnNBkjX/NpKZvmdsV5Wz/hd5w2jvlOKFVreLo
zQpj1GqJ9bysfykiyIawNVoy6tkQ7WRXETu7GUFwA+qlgx3QA/StORVE7GzB1Tkkro80omEwDevO
MxebcmqyS4DRho+6QMutMmQcwqHUAXu67QwTbRcw9cYmQeOJBRWwaOY++UTB1DqF5DhMWhIROnUG
fdCR8zL03VOULCe+62ivSCW9eYHF+g9L7beDNGDX2sa6TNl4wVLNtFL5ff4vtNNuY/UOl1/Ht7pA
Vy5uyxwRtDX4I7knEA86rEx6S/tZcqEB5PpI6HfXgm1o23UlRHmISuqJHI3w0+o8AkO1uQMXkDiX
KLE5VG0Q1g9iQMbfQ33a4o6HYIqq5p5iqbz3ptV87iO1+IkVCaG4gXEgRSS6EVFotzb0DZ5oy7b+
yzV4MCebAS3iMzgwdzGsHJGClVoG9RaAKBdxGFS3ogkKOJdF6ZxDps2fYaCbuykYsKBTDv9Qude/
VdU8lqvDklc3DvgfE3a0EbZlf42qfGw6nXyEcMw3PRvRxzgkxhUyOmlxYwLWdZt7EZlwKm641DP3
p7bs8pkLa7p4VFpqM4Ll2Qwt2T4nLamfKW4hyckAXAixO+sVWnJjvclEANBllss3GPUnphSCASQf
c9HMLvSczReUPait0xz3AqIQvUvLgOkBte2Gkj5611OClWBoghMyIAAceYnFNi/1a1d2NJsEAnWI
j7wVmbqM2b7xvYxD5v9vRGXKvyynIkJI58R+0GZJHAwNzIz6pIc2ryVsrjGrfyCu9HLD47cKXnWf
/ini2HkgxyV/cVmb78puCiGPU/9PW406JNjLbknzXVkNKS1rQiRnBbNhw4a/XSuL9HeKnf5Gr/+p
yAw8djnYYxz1VAisSIkgqPQXi/gxo/BT+s50eehuU7bYsAEY0H3NUHbSre+p2tyJjpZfD+1fpsPE
A4dyBGY1Deol80UIdSrKVuF5hQIoyFe06ADyHXe48+rJkZAdr1Xll87t9Ligvt/mrctgG7ZZc5wh
mT0lrVEvdCmcJb5R5i+JHqSPDgtSAlNXjFqU56VbzoWAuB0AP/tu8dP+sMoVtnSV49ZYwIKaWcc7
q7LQd0wJVkSnoPdBy1qzzVjD5GNmuy1mrR1i4m7fmExjaKiwqoqclHV/GkiEyJtQ9/tsUZSyDeoq
ErmIQAVYueZivgGbQ/8oR6vfdmOEtXV8V2niscdfQR2onWDfJB9mxFcKRS/C5ItSOZ0mA8+cPbvP
cYanwrZenZm1jZSmuIpAOh/MaNJPEwh1jvrIN0e7LI4QIlf5UcHvgz3cSZ/immHYIXDgL7Ya586W
tDGkMXFLDs+IATvP9Bmsm3XOWDw2R6tnPOiawL+VuLJvgfTSXYT/jVyuCAZa0Dnvpe7EhwWuzTqW
mch/BuMiueHWqn4LrxvvM9RYEXB3YroIwkQJG2HKAYfiQsRR0ZA91L1f3rlj2G61CRn1w33A0AF8
J+592uUGu1CGNt5ddeyQSrNBkTgbYhTIWHVVQeKi9Jv+SyaEUbglL7nAWN5QHaOoyj8YvPCPDdFz
1bM5jYrqgkkg2qhw7N5zaPR4VKaZ0fpSJN0fU8yvSbzWCCQm18cRLTdCYNfbzTCF9n4flmeMZ8mT
ZuXwmcdyTd2oAsba667BmVKOTzxOlFxA148sGZhqhKIiX0eohzaE/JnPhX4d4VNsi8JIwpQhoK06
xfR11fq9YXmYq0vM0INqKkkbAoFAvK7J6Nxvadf9YMCODMuspOaAizKUYF4gZ3o3x5J71U/Tb6Nz
dpcDf8WvN2Y8WVkVby1lA/onV3X+UsQ531VMZ+SREigEz80mHC8aDziC26yymOiiK4HL/Qt9Ynpn
fiKOYRl5mqCrTj4PYdOm58JmnX3oFtfFyIMRzmxsbFr/HNvlKpoQk+6GVPR/eXzt+lixsf/j5NlY
fwlj6selXdRTAPPhaUR2Qm+nIxtnfzgWK6YfhM0ZNZtLqlQkgPXmsDjHXQeNHSuP77R+9ULj6LZM
OxQ3OCLX3DkFsl4penE13plpnKKvgT4vQCjV4d5AtWTdFmS381+d8QosZGKKLdMmZCLDkgI2XExe
32VzyM3LD5jn1XMwDgYIx6KKS+YEKcy8JvuZndTmVkVb7R0A0njlEx4AYktHcGLvpNFRaxkMcIfU
r+sT3SEa6Zxo8kd7BL0X9mQZsxtawluaFB5AOYPY7yYY/WYcG/BsqCYGaYY9soea0Fnbiq4oYBx/
25eVt89yT+xHTd+NXhB+YZER+XegcU0Z1SGRkZGCsun5RKi5XIeo8JvoupAmKo69mdz/2Js2l0L2
GR0gwR42CmpnvPIWrshjQggOUEu63wy55iNTHLJ8qsh10QvHEm0mRAcWkCHGIrMzrWECJGAVMNbB
5r8dXIbqBy8Mlk80N57ZBO7i/zFdOde7RNS+fhx7zKOE1LWocftN2XvgAr02y1cynEOnl+6wumrS
Cmc8qPcSMF79yiLLmlHnrO7fL0ET23ykLuoCJAaKZQq+Cvp+/uuKJPDcm6yKkosEp27rdEylNEre
pJvP9Ap8TMxR+Q2aCfOoLbsOm0/HPhSXV+oWPhwpUKtb/D51/CyTIk3yHeKqdNKUtgygs5NMHZcv
BITPNN1FaCqwDKOPTP/AUczjt7gaTPQ5YpLvL2ZEzo9/pbEMQm0Dja4ZuY3IKXSOqAP68ZTyruYV
O57UWMA5mlhk904cSwGcGq4TNLeQDIjiXCRZQGa5WRbRk7Gk26kiMqvPSko4/qMc1blvY2en3Ehi
bGC0ISb7xzZS+P+NJJKnI6CFLHcVeo7SH/VLWsY6Rl9Bf1x44PBgv5C2TvSfu+HiWV6QhUSrf4Uk
zJcoF1Z30jHoIEJUuE42NGE2ljslol3la1KREnQOG4yyzMXSKWGAjEi6+yySad1LlY65p8ONQapD
vqACw2HibvrW08VpqMalP5jIrT4J0xDV2SpIKrDxAw07JxdFfqKbJjvRn8clf4BzlwfHWQcyPE9w
1mIknTU1J0AZ52LkQI8CpYfFk0f3egPNA/lxY7mq7++qPmaCgza/qWFshdn0gq8J5XBtfFpoh5t9
eCj6KfBOVVtH4yG0skVjsGvMp+MM8Hk3FEyTe6V7GU8d7kjk+GUbtLd2pXU09hrViOaVCOxmVQIT
vBhnmORRNXRbfB5Jf7BheX012YA4xAVvzV1Tec5TkHrzyszqkTd1PskpZ8Rh4XxulfTTg+2MZXXl
n/Q1kaIaQS7HgU+kqdW/tdYcPCOAMuMrGUXdox8Ylz+KGBpAJVLqY91VEqhdxETGdjQNv4e8jIK2
FCNne9r8oVioh98B5s8vAXW4oRyW4yF2Mgz890gU2ndVpgq0LcP259oa+n+Riz/khOcVSWuJpPSB
OaLMH13tUPjIcNrz2KXfuCuC7mwxXd34Kskfc46D8mjGMi0ONdF3P75PTs4uw4NIzAWjy+RUwHVL
sYFmfE74w9UdwDCfqCrLydzdUihn/sc8fnhpE90Mx2huwx+IcQJPNQmKjBllTw3tA9cQuzTxm3Pj
EgPeARdhriQssum6ZRR3gi3bF37S6WWelPXGa0v6E2ohEs7CIR+Cc+fF9sNI1+IeatsUd2kP+5fq
THHU88vn7sHVBRviloEBlg1s/ywwdB7dl5DYrF2CLYNWkRPIvhvLpXnDoeMz9KdRQlVtOxmOlimw
6dscX9IkkdDWPpCEkAdEOCmEI6Xv6O+YEI6r5/nxZfCwknNhjwXcG7vBTuh37C13QW35r0uCrYP/
D1wgRIUmDXilwQ6u5CnglfItyIGrQyc1jPBKv9qhbvOKtwou+niqhqH6scoJcdrAbJZnNpts7EMA
in7cHI8qPno7Dl5hmBc3ftGanUBbdhdiP4IP26OHOzEEdNAgdQbxcVaHw6GtlWcdQnrg5rhIhuw7
nCl0n1K47nRokcAZfK4Cg1+H5/szW8ZY3ZUedOALItg0+du2aZXvrX7sk701al2eY+CMGaRYQtiw
Wkz2DdA57G2fXd+a50mhNmACfA7aQTMQsWObrPWSknAz8mWCClVgxrnlxv45R791JyBuZkebW/Gb
CEV6Zva3/gtVCUBTU66fuB8E84raqonD8fISV/w4RGwvQkHlIMt8Qltc2ZzbZlFOcMTnArmZkxJ3
ccfJ+8ydUH3YjUfmLU8vhoLEwEjakRQGiY0rkXgIzUF0NkmWJa/tzOh5P4DPGraMD+RTBjis2Wn+
htfEQOfaTdJNtqBj7XurzwTelGQprk1fU3p1DF2rz9az2vYP49T6avXLmODfGlV2oe0jfBunRn9k
ssazxzqsnkCAwol0keNfmciJi51wathpbL7tKiwx0pQLs08bDx3boBn+5frMJfVZsy9EPUO8mY2E
EndvvquJQvkDMMyf/zpxRSDIprIZ4X3n0iBToPSU/omC0PibrhU2mmlYzOlLX9R8G8Vsj6Qfuf4U
QeOJmCRNUxN1+3nE0b+xoZ6O29KqzHwUoxXnR5OFoTz2FuMwR/PsbNSo+5/QZr998Es1Xm1EOepb
MU8uEDQkbX9mOm4lV0WgqH+UJvd9KqgSiMzIcOGlnGSIuqml5MZamkPl83ENEWzC1g3WCTNZm6/a
N8koTqwF+uyLDe+g710fv/nJcdzGe8kZNouNaAe1nMqmI2NMNmPtnWbR5uGZ22JkIJ6tUNOeCPoY
Fo3DvlQK1TNdVSp4rbFFkjcFFCr57s1Qq0vC7f+PoBb2NPzY7c1qUW/uOighy4Ob1OIfyuTpcUhG
oNIqg+yC8cEWT7OGZrCbRqgxl7Zxgn/oGNjS+a7Igm2A7DG8kDayBF8aeuhuCJFA9VAMqR6qMnsI
WteIveEmtuiLMMPZyHq3c5kGlyWMyEKmtGICl7cpUD+Y77uKeEkOAyKS7UMu2HfeJMC1cwkSh/Jh
rH+nAFH0xrQ9GhLjwXPe20nNaKB3BwCJdan7xxZuCBVlZSiJM515r/xN8W3yBFg47uxIgJmLCXPK
w7AZnjOkgud8Ycu/QtTEA/b39Npo+0NoVr27Hn7j4zJOcFfIwtMbD4jLXjdiwY5vyUsIZDDhoPZR
utdhbL/jR+3z53kQHoAq5uBbh3OXNYjlPAbQhQikh0zDIKyxnmw06NeceWqxrRj0HZSVE0i45j60
NaKtfcmY/IxcIoU0MlXREdkYe30Z5dXHUhn8rZUkMuo4mskqru0sESoZG2JYryO+CxPHi72HlqYV
e654KQuUsYTdp03u/FdoPFFpNXEjNU29VlPh58qKeeAz6AcQbexSJZtWhdSpLJxNNjawzOpq/vJl
1QLeXXCqCMwpF9eRrwmj7n1chSu1ytgXlFNQG5oq+oAf8xfWkQuG1YxP6A15//Nh4SVgbus9TjRR
L2CDJw48JqoHRI/JW2/17rEIeQyLcU7JuagyG4Z+ShvgKVneQzFA6zRH/X/K64tLrYTP2rVAqrmP
sqK6Rk5cnLoy99+asOQOZJGN76iFFLwZNY5x1IJhmm+4E4J95iFLBjwURxvdRw7QNAxEx3QgkRol
OL65fmmJAS/GJrjPbDzOIDUQrxnMMmxSoJRId9l7sctNCszgIStS/zFF+HYNbaKGmE5DLwoYmaK1
VPpnoNoYdtRt86tZJBgkKvHI/W4Yr0pKXv6w7SQdRlMNlwWDMnUseQTEAeV63PDtae6OudMQeGpV
TO2+d4ZsOrPOFfHOlFUPeJbKAh8M78aN15q4RUbLhTqYIB3ELnC1Kr6L2bBH8KyJIzcHvAVQoCKi
8DVDGYXeRhnYZGij/RR4B4FvIAhQj52B9HoMqSfRuPpg27x+O5qPav7ohErrrb10Yfs4WUk/Xpm1
YOzwcey5PPsRyoZNEmNJPSbWyrnkJIBapRikyG3pjCgCGPpEyCiFGx1dZcqVYUvKD9dL4j1Ap1jX
aH36X5TgKIMdoOY1AIgThBRERPNgP5yYNJID63OCbtFLVIDKInLQ6LkHjmRZC0NaHkMz0uy6Co2M
mf2AP96m+1znyMiVtlla6ZnbqLIHxlcQz1CYI5je1U4S3KBpsUnjn8/fdd1wnM1hpL5kzJpvC/co
4gbBw6teOny2/LwT0Zz7Ce0ufi/syNhS8cuCDgmDbjggt3Rv0MgiVnMoNxJ0frnKjmlBybPnzGZF
mfdpFELMjVHWB9xHvObkMUP1TM0IizEFHbRza8edT3iDRrNt66mXRzyqTnSUII7OTQTgBWFHagyj
E63zK+4IrY99wY5lb3eKNIrI7xSYlNDqHt1hzccISZ9/qyyFkq/HNvKi3QK2LEhBZMG5CbOZk0QJ
cSRGhkkiTxKZsxmJxPKuJVvRwcpVt+kvqA4wzHU4x18CjBlyk15nepdHZcn2ScbtqyCU8HeZOwDa
5Dpx3yPYbWjwA9deP5sJg7cl6fH+UHWWOOpaKLgXPXcZKYIE8MlDMy/kBdGKuHRMDpUbryt5dAdA
k/2yQxFLi4g8mTKQdF+z7OB2O/D5ZD5OJwXY4p/DD/tVM/YN7+s5t6Y7Dk3s0aTCuRjuaLCeeb3x
swZTG7Kzioh7oSKIMougGn/lA6BceI7QOkOfi9nr8DyJ4jxqcFhb083RpxU7lrMN8tUzhJK19mCb
zq3DqqFTn8hLAbVRIYjDQEtBEI6DGoFo6zbqDy4aJwSfMpwbFBhDFzJvop/Z940Lr8kpQUVthrCE
oWG0kxZ3HcMRj8F342UnNm6WOHuOj4LPxKoCamhMGO4n1fMIwSPxhy0rrkayt6m6Fy9HIr+6R0cB
LI/DjzNFIiqu85r21qbGD3esszhxStsmRCfB5+jDnyYPd8/30BSQaWLlnhGvyOTmhkjrHlm1dwRs
eI03fXq2bPQB2KczHIsydKIt4hHfYy+LHIvwrbD7TrlIuh2ogGAduRK0t03RHd+mrCQYEg9f7x0T
3xq9PUV4K/9k4PnFq03LZUGIDrII8wLP5w4hSllcB2SA4JAohC+Fb7W/k+xXlHk11UcKweQ2BBhG
9qqx8ZVDppnCq/DtLKxgUpsSToNn6nnvTw282QA9IMv5flWpUpH6/2AOs8yjcvDCy1w58b/JG3Iy
qUqZ/c6pra4V4dWMUqC88LsvbhmTH4qcEklQhBaoZavKkgXO2CcyvKZjjOvAPMLqilwtTSwLUkaQ
fTMzMIZJrUKnFGv/UiVIszBUqPnGfxY8Rwhv1X6RKOkOKYNoZ4upvvthETtZO0oV7e0GK+2GR8a2
Rcomva+BsNqjRzfZoUq6d5Kw8j6sGBPPeS5yBjxuawh4hwY5FNspzoerGXH472ZkJ/WeEZPS2wSn
3wuaCLrfvIXQZ6We+1bO3nzXotHvwMiq4AlSM9E0ZG/o/jxTm3LQtixbQGkhK4Q6OaQn0gq6f2Jo
8h+ry6iFxw4Z5dnBYGyfPG7r1xl05T8wRbF+qh2MshvlVMvDQBHz2Ha591AninVEzGEKzGZsrOdk
Vo11rTpdfqckw//n9gkBYFohjmUwoIhlIP/T3cHv95HkmY5Ayai1oKoZIX9W8SCvq5XlDz4Lxb9w
jexfNOr1U/g/js5jO1IkCqJfxDnYBLZlKKeSKXltOJK6G28ygcR8/VxmNbOZbk2pIF/Gi7iRzJjT
csJ+B9xOUGvNxKFBjIUVJDhF1wjZv2wFa4W+IEZSOgXzmmtZDLOkQJ13ilv6fMvo7D6VEsD5vqgF
jrXWcFltqhbE1zPsTLvdKcyGP63JvZwiCrN9sygd87eUY2RdlNryreAV/8cO0OOAoaX+F1FsCrs8
K09IixNZBUSSYa8jL6xNf+fPacpmlUBC31bhdywzhYwCWmlxZqY6yQ8p2dZEWSvEvTA69xVM5q1o
5hdYjI9llk+PxjTT36Am6w57GbgflSYPRGbne8W3KoNuPRWnEi/uSdga1wWG5fTU6U5EHDTFET+2
fKbkZ76x0F/2XPJoqpx84wsPo3mhp5dXtD2IfdtR25XDnoqsoJvfE9G/jLU7Yl3I862TOv5lIj10
FXWH9bkIjHMdTObO7LzPhe/KPvb6ZwmzZlfD3sOeQLkdZp6a/SziIytZSY4m9FP9QVbhnZ198FuS
dnoyemAFjPjZMcVMSfVzGX61AlpSYml2Zy367SZuypIX69BFc+iKLw+u0ruR1ivAarCrx9ryzasz
pvEWR9dXHNBPAzHSb3GttkAgUEPkHYmnl4VDf9MTEACwZagdeY2cYsMp+21MAHPzPBjngsaUpyoH
0mCWan7EP0hBhjIoFQoCdcGKXV2KYsh/2jaB/5FX+VFRC/hg6GF5FzyXO26yPiEhb/ni1j6fOEJJ
N6SQR9+njPAi0r7312/N/gJWaeVdqvg3Z5jfJcGiLqEM5J1NIInMfFcf8XENbwMuMXa7nXwIpc8F
WwGMNEy/f1G0xUHSIHQCXWfm/6v+4csYbntV2a8mvslt4An7BIbbObq6d97iPBF/B2JuB2VTEIQL
wXq0ra549bxcfjhewBXfbggg2+yxW2WUz1SFycMiTTINBKX3BlQU0cr8YFXtX/pX6j0kCXS8ElXi
ojVo8LjBHO1px0XwxcV1iEEnkIBxOxp6aDg6zCX+WKYV7GEOTrSdLgrrWkqdvYEFKvFLMztiKxmi
wRL90RP1eIXqCtZ3EGgA1BGhJYYIjAT8WF+gnJwAIMx4X/IxYMszBRsm5vCRw0VUoK1n/350g+eB
cMm1SBcpeDF348k2jfIbS+6NCEn76QxEccJ0wCnbTCcqmuK3pggjAx3t0+NGdJm7yj40eCLImCLY
EqHrjnyBHgkMf2Qd57NVGsM/koDEVrk2lu7UPfKa+/TrJXsvPHfcwadFjbLBQNW0LAJq7hDYkbne
pgx4fVoTAOIC4B1sV/JeADJIYNXpfGcbU6B0KyFJaVga1d5qwvIIPVg+Uj9GGLQa/dNCPCgqrf5E
3s7EONKG+Y7ib+5tfee9zthCPvlVjJQuGM8t6bxPo+DWgH+ivqMbjqIaF1sNHL+BPFFN2/OxtVP3
6EFjo+EbWCF75hrlJhmX38pKZ9z/vY4WS5KkGod3yzAxjlMoK1jIJsAR4nFAquQuwAk3ZvOzoB2c
FlwjeRdKxtuZ1r6XQqd0gi6e9H8AoYwPhcMiclOrhZQCsThEeayi9k/Sdd5OgHSyNl7b5wD/E6f9
WtrqKW09yAKduJPwRnHbVJRk8GcUxMakuaWjtX/P01o/8zsRG45s/2ARfEdj9vQf0zXDD3/EC5lO
AO+l9Cp3vyT4+RNAYqB/8c3s6iWxXpxZkuPwbHKedk3zKV3YNytvMGLnYOQWvJx+/so1pD0EdjXt
yqUEj4fXvD2JBGZ52WJYcBtEWIGRQcLHfCg9k41o1yyf5kQVyBTjyWdfaF/Y0PZ7d6SY0LLxXPgA
108yDj9GD65/zwXqliVB9g/dEwtFmyEBmEWTR34m/B0hA+IejIUxsmvb/9g+ujVDLxU3iPOU+Egf
2l/j4DbqmFXJB1hkRakYwgfRLiB8pTwHKdabQoRc/xC/tyoO5TEZq//vpMQyuBa9Z4OpP0j6Mb6z
s2rOvI3TrzIR9kUp/dfUGBRApH1lruVcpE079kg3QBTDndtava2BfNTJPVss0qAOa/Mdhi2i/aU5
R2bf1/fEVSBQFIpdSpcSGW1yUUvS0mznIOzJ7z7P3Wse6PjB8qYcl6CRbs3Be4MGm7yhwbCFxvT2
YBhl9jmiLjxNliJMWIGJl+AorzQPPFBc4DyW2rcOap6yR8ew9Ltd4sftC6tfyaQr7dVog4sMcnUI
Q7i9zIIOkS+oEvdkSwj/ikFvkXmal8Y1McQWo9w3YWxvQTvpCMlNPGY8EwzMKU2IuLYJ0C1+96+I
4YDh9BmdGwuamCy5to4SbXBnl318W8oAWkNCQR5WxfiqfRqGuVFTkITXy/kmBkayZpo6JkV34G1F
QPMCaAXwDUaN6Q2aWpPsRMilc+OZbNv6xHHv5jlrrwQYWedbib1b0N3vjaS17gBNdpdpCuSZOIV8
9xV3SGH5co8YPH+pJH2CE4mZNgkeIeR+ma7XYkVFr9tUNikdkdb2LYZ8EfXe3F0cu+X04RiMhBic
kzWXtzUfvKfLCkh9YRusT/rxMId8IKNfDnLbjgmXs8Drwo3GBPaQkag8aywOz77XW699rwTgeBPK
4T4m8NlvasEd+CJyTxyDrjZPTO/WcZqVpCqDG/6Ja5PJ2NHYn2Jx4lNB2P8sF24/IZuGnYqF3g94
Oiycyko9zU3VH+tsmt4J7dfHoK/huvHB+kAG2Yk+T7JdrqFiq25ORnpRYeO85HbATxt0eYiyxC94
ZWoMD4YqjG1hpC9TBu6Q5gDYoAJkkrsdTToitAYzO5HZwvkaJOz1XdRI6Kxu+i27uNlZYxx/aLO/
hyDmPdnZijKr/Di+OJ1IH8pmqF4JruGELeGZhgMVtGxth+arztFpWDiav4VNv0rdN8NO+bIECt1Q
dWEM8Y1WD5aKgI9/aN52v4G6HEburgR5QG7cWVY1H2pQJdwVcUnXyI+Ds+tmmtzOeceqaqXu77I4
c9IdKyTaG3Fr4mE0mhkndmy7GYvoatmbZZ8c4gktlG9Ovq1zy5mxXnKqxJK5wFlE85umuj94U++/
9ZPOfnEIY7GA6rXzyJL/m2sLJwDvDLXpaQw+ZL7z3o/kWzfh7I3jjsB5eUMpKUCGe6bxbBNG+Rxq
rTFJeEYcicaL77NRpFi9uSns6Td+S3vZ05oh3EcsTsDHeIMXTHxTTVGASxwjp2WDZA5Lmo+YLoUX
bqXY4Zw+2WFQDCJVecYhqSzrX5iPkD5W5jplACmzeey9uDS8kwOy5TMOZgVgMJ5hWlDKnVVTTyEw
NT1sDsuByXVUN/IyyxM8NYML/uwj7pWlPmXAh5joZp86hzbYUS4YY+JMhm/Pqcyocdr61mQizDhB
zHSXWBb3jCSg8aCJG8YDlaWAmUNxouk6vJd5r757jqK7sfT9V1JYw25OevYC3L09Sp4cvghSLUW4
QU9utjEC9nfRUiDPNmq6s9CTjxkRk1ueUpO4cxyz/szZrP4SrEwjOjDZtBVm/9i1kBjsIs1+W9vB
CGUMa39W7F5w7OX3SzjRWzkb7luN/XXX9NUQJaHlrw7ANnjH06Fe2U7GJ8ep4rdZDvdNs/TnPofj
X9N785Nwd94T9uC1MXf2JoWbsbJSLGg7AUXQVmH0Z9yR3V+/00PEfxe/GIHJjVh6NM8N4PXPYJa9
yOa6T8DLn+9EbE2nOuHcHis2N6iQdn+fMRe19MeuQC5d/RnnerivgfhdPY8AGX5PwOrmRMqwrPJf
lv683bPUWFG6Wn4PEz2yaHrnCV7WBupz8hcxq3jgGtB+zpOmnEZqq35dtP1Gng4Bo6N+cNv2DNth
6w8PIcDjYg2H1+hDrveuDax25PL9kbYFT5zVgrypY87ZeqiSm91qeZ/LXsOon2S1oYJtfIKiqCMe
UZPuBSM4I66H/cFHbMLP8H+kTdpLd5uCRJ97qCPdmaLE4UjFTHVVoEA3YuSatYGN2wMiK2uD926W
fBbeQCcyWTSxKZOpjLIx4YaJKvzmdaomQ5uzqgXUeiugdx5oHQuAQ5lUkJILmfCfgj7SJC6IjWxs
6HP/108Q5nA0Vbi4W4mUMTlwL8dCVKVxfMRoGE43Kk8GcYeLqNhRLBE/A9qwmPSBJjWQ+NdqMrUt
4UpHSjiKZohg7WQJciqhLbv7A4cze6Aqy8u+9BzwdZu4J/D8v3Z2xo+knP6DjUixK/mwyq27BGKf
exyLCUrzewDblI7QKWk2oyEYdXuc3ShLo9siK1jOcRJ1e5hCq/tJOdT/X58EX9gEXTrU4UfyChn2
CzmX6rQYUmUItiF7K1Y0NEAy37TFXrFyfIoJG/3GChxqIWMBFq9y/yXeoNBkUMXveOuExsbjySG0
0smTT8xeRGryvyCXAptvZoe+IagyR4eGPb5RKWMb6wbyce1sGgt0VWCTAh7yX/gprXXNW/ITWxhA
6rJQl/M89pAhiJyllzCb5N9Uqe4Wh3VBKleqz4y30plArd4ldLU+0wCSn0JyvXdsUfuDIZiHssrD
izm7Rr0P7D47lqZS1T50W3WzDLG8GVUiLnNheAHePMyD+BsqDHqoKYJfSWdGoOLTXT952dmxKyxm
09TfMIaapxAx+qOQub0nT1cgbtedd1/mRo+3k8lMPLaOIT8ydpW8tJBQ2tidSZQsbXaccF9+dkky
/wi7XB5l0BcPc7t4vBOotgikaT1YnaAqWlf1u0uj6q6P3T8grjqqKaCadlVnfBsj/TeTo7OjD05s
9e3Xn91kI+GvNRVxlQrUKy/9KfB+sAyo7Yug03Ezaicjjk/oDGRH4kM1g2DxGKeYpjaQI8Up0cKB
6FPnTyuDa6NTmqXEyDc7t1oIGyStOmZNuwweiVD3LySW1bXmjkelZxG1I07ewTlChnEOC3YHRCN3
vlJCqb+XLjfARywI/nmoSV1gOa3rjlEKnTEhaz4F9cnkMCPyH8apcx1aXFEm+j9OzlK8aW5N4Qai
2ju5CALVBoGTzzhu9T2R5fFpSZP+VHO01QRi6Q1xBcFyB5wGJl/IDuxdxmBPRcMSDZUoD1kYj69w
VPoLvdfVzVorSKBxuLhe2e+yTIQlhazWWeHN8DB4gG7GnZgTFLh5FYFlWma4eZO41nkf0XrqfTFI
jVNUD72kC0el1kVg+bYi22DjDuKAUVqxyzsMLaBkzmz3ozIXnBvcK62zkwRzyd+JUdREYbyxRA0B
akyZhwrfZcMvIA3LxiImUj58PHl71WS4ecJJUISxZkkiF7fUe71S758Qni2xBxNnn/GdsQtCjq48
6v88zwz3GXPSCztH5Ke+8tkCZjmlbT+EF8cnlPDEitJmlO12xIUyXZy0w9tLdV2SP+LAsWlS4pLz
6wjLdLZVyULlive/awAQp/kniiTeJ0pJ02VD7Adjs1VMHsnImT+SciNuUZHOFNmLOa8c0mvFCBgR
hRwvPk8zBmW6hjAsh1wR+2UyrrpcOTO2EjjNFOcbhUx+8VyEbo+mZWUVS5pC5ynlPCmGhipUydOI
LekGTAmnRFoYZKIBtexBCDL6+45TH1s8HswpZR10GPUsxZ4vhJd0qgxrBWn64fKXBAMBomDpx7PS
i7WcgVq2LxCZIcMpttZQFJp1Hst9Kw4eob2yAiZOxZnppkCHoJUVBr9zbyRIGXLHQgGrCTVebBKv
PBJZX9FlFCR9edTQweDgT9DBiIK28N9AtZuHUXQkVfK6+BhxqzIckp4TqzmZcjjdtOFlyRS/lsy0
F2h9AIC3IPlsBDTW+FhpuQj7VcjyU7spyA9pALnYT3Ng/i06g04UQlPmJYMNwI2zaaFU8j9J5KbL
ZgtQXuV553EcfP+eyE7L099aNCqbhm9cZktX8d4WVl3tFIyU9lJZoX+km82Up7EoweH5U2Z9r5hT
ZmCtmn+ON/pRJejE2OQsGl7YwXYLnTTgEyJJl9p4ySzT/WfqgQtMmQbtFRqE+0BZi/+e8ErnIosa
+tLFXJX2Fh5k+n2hlh28qoFqE3LGgvA0PqGemidAtRq51a6aIMJ9aQV7v2KzukP8wppB4dFhlOX4
bKO6/hp98UpfMByXJERRJdROtMEFoaLnbxjDZ9y3mLPjwp7x18rpGeRKcOFiw/iRcEF/x0VPkwM9
qWhr8ObjQu9DqJyb0nbeuT8iM+jKODBvh2+Zmv7NTp5FlKhw5RMDCrtbhUeJ356BgrwDGnifPmHA
oIMVK0L61xkwePAwQLAWPzMv7XfoTmePPOlmonO7ccZHqh22tUdUHErcI2nJW7DmFkNGSQK476Lz
MDFOo6LcHEDuvsJwtbMGQX4P+CG9i4kdYaUi7Sra/Gh3XYk3JBgONu2I8CmFvCfc4j+2PUL8Nqae
C4bBPEYETj5wOo5X1GvzkietfzK9wPpw+z4+A8yj6iowwuZzaWV4LfRqmordl3LA4T6YYfZn5np/
MAlbE7CFOdLgtClDNtOu3thFcBdM9nS1QA9uy8YUIESJsmFuSF8kmzNv4/YYRYEh3hCZrTdkweCK
atf8JrGlH4NmHVXiK/whSJZYOYKLX1rtA3NAoNaBajn2q2W/YDadbCt4SsHAwosCoFBZPh4W1Vbk
6xcXbEUJ9Qpa9HsVqH8hC/YIwk38NcNT+htTys39WLuPHnTDqIjbaeMExpG1GOJ3FXBsm6R07gZh
kT0THcdPVjevieE9DQyaJwvISqQojLyH7lCwV+UVxcLrmBTES7owNqLaTttNjmytdhN0+WutverC
lRYlLrixLMwwWUhxARcck4pNzZTpcHy2lnJ2N4ECZFyONJrWvHH26MpsHrDsHXCacGlkiYXqMWBN
nL1PRTxi0w/OW8CSac9yp9qQY3/w2zC+Nyb7mpOe2wyEryOISXxUXdnv5sXX0TyF7Q49uN4vBkDR
wevaH1h+fYSvtY86131PZ3KRtLNvmeYhTMIxZo5lvRCafnCHyVScPY0PWVl0aakY451WxJ9tHb6U
CfA4+oRBw4ifhRwkdEddOxcfR/WpTlPxzm784i04xi2VZVQleyirg/U5z/qPLYtrBwyhk9p2EFJN
eXHiKj84vjhhW3V3IvAalJ04PeJRLveJStESG2+Oml7Zjwj/wcXL5gt0PRTneHyBrOMyES17nbrz
BcPlV2oNPvkbBSUb23KE+ekbGiSbtoRiSfyccCNo+1p9hgkJ0cVOxsfBRFEp6X7nLWGeqeXA3jO1
/k5NrkXYzpldufHTWn5amI+jUTZgguWIffhCX6cvttrnbODJgM5qWZspwMvLmsc7AEeyn+RqcmCI
ZaidS3ffaQgU4wrM4/WEnVo14l5iAsWYbqU7k2JcxDUKy5lZdxZxaGzxdn8kNYZHbbT0JtXl38rh
69MHi3FTzILnwFTdEarLuFVB1tzFTv8asoR8TpSD4JTjddQUkHaxc2h9Z/qxTI9LhRvc+ehg3MRg
B8G6UBHwNehapPaO4I+K+w58zKHtjR8NxXhDv1aPW5jQRSBER2UGr6Kjnyn/h55B7CJFOTZ00pN/
NTVbqDK09D1OsivJZQrHPZNdTjDXzd5x5/hU+gZ3Xubn7JzWAyIHpIDD6JsWiwzSDBVtACAkc0mR
LZUFLoFbOrRzi95DQ3wS7+6pKx1KD7CGbw1cyfFlboB89SRJrexegh6KIEzJnQzb7DW1jB+o7cN4
DjIDhiYx6X/4jk24MgCsD5j/GwzUGW3fRj150aJosUU+HacT0zXnYOMMF7A2xjH3h/aRUpb8k2s9
RqlMunyWqG5ZOzePdEL4d7ajo3D+dZvMRSlSBGVX0hhEioUQYkNeUQhbnHSIepGbQ/EYlI63CQPb
uHHc4GAZvyUOnPwwIRN+uk4v/ughwERjJfO81XnS2SeWwFzus8+hc+MHwal0QV2McBUEV+IOd57j
U7qa124y7NgcvNcaRz4nLJyqnstCRvlPNZX4sZuBLCnffVZlf7LOx1oeymLHv4RnM13a+WItdfKe
GRRYB7Htb5HpAgqCxPfszH/lqPWTTOkzd6GSIByUP2YQYwBJl7uAKoMH2WL6MpPqTlZSsRu1C1zM
hbmv6O3ZLlhAyo3nBW00j0PwynKYWEc5cLEcqDI55LbiVJJ+eBes2/YhQ4OkZgk6R5KY1qWdFAdg
61UvbFkon+WxnlyzAeCRFq9csnghsXcj08br320QBXKPTRP8UVH5DyzzH5J1bIQTV16LZZBnp+7t
CHd+80xHd0zjNf1MO9ukxV0kJC0rxrUvjFXUlg/9qzJwx1V1ICj5awAntT6zlMmuWYYrdoQd9G2y
9NkcpvdAJlHY47WqSdkskzMBYK9bdtF29Sdx5ral5MMAveIzEqJlX/ss99+KhQaXac4fTE9wZEnl
nesxjkpV/HRGCesG3H8IU1DM/DKJm5FwSv50xjJciPYAYBp5XwN40fduGDqI9Zk6zGm//gxd8iDs
dD38hOPdGUHSHRIr6144Sue9OTYQQdyqLz98IcSvOVn5Ly4E0Cpp1uwpq2v+xX78mGWkYvbD0H90
zvKgRY7EMLHL2vY0BKSL6G7Cbg9DD8DEVz8JpuQtC6uc5NRkHkev1nesyNYm6ZXsUrC0GVO99/A0
bjlCfpjgzrBJp1Oz8KJxyWefbDUTHpn6JNt0ija2QbfVHiG2PniDGRAoG9atR/vKLuhZqCImGpJ0
l8Ksi9duYRsz+JomT7RSzf6wKV4bh/eqbyRkXkEAH4cgPMBl/4vivcC07vYl8LFLVmC0zKB8n3hM
3GtjpIdpJgY2OnWc7zqk8J2qbdDW2TAaLIPZbnjtq8KUs2F7Dl/FYuidzApap0eBT+Guperl4t0T
tRtNLs/goePuM2z1ER5HxY6lamDOhI9FTi7Lj/FhkOqhoMufsxMVevmF8Ss5TFgn7nT9gacHP/bw
YtBZJsCMtMSPMCqgpS9ATg6J3wQM3nWnqWwDNWqA3jsMI77DeiyOZietSPpu9aQJDu6bbFUM84oq
qK5kGK7EQ+LmR4skHxnTqfvGyC8PjmvMEbV/DN+2D7RvGNqrXtJbAKaGkQS0cwXYuV3FcNvymh/C
ytlvV3TPPEAW9Z3l9FK7ON/ZtXq/XNapanDIV9+KtlRXm1AidaMIyHYwfCnPI/Wy0VZ2S0cbO7UI
k1XjZIgqIG+C2UauEVl7F/b6ATPhU2vhfp6pL9wAL/kJdd1c4NE0+35OmRb1Wj9esD6+KKOVp15k
4W5KiCL6NXNblvzMleJwdCc3wq7xklr1Q9sqjlIE0gkaR+IfR8ah28BOk8DQhB2ZbVQ5ZsGh077x
TO5xlXDZVts4dddn33pzVk5dHjLm4NUsj4aXPi0sefDjFM0uwUT9ZMT9Y1mA22WoMPcoNua+DWT+
x8RNwGuGB7f3wuIwIWPteYMo0E14lfb0XXpU0RvDUzYMmr4f4hsb3L95gqVobe/LRPbReoRX6PJa
273lJZlZaMIDiDQ/Z9u6fkSyhJteAo+XCzAU7p3K3Pqo8hSUUwxsRgT/4i69czFVg0BlS1ME31wH
xGkBQ3KwR8e7+rzaD0ZOFHjie1HHHI6gTKw95l2utEim/Ri1cTC+BF7S7DIvyF8oQThLdjpXx5fO
XwI2LOyGPP5wyOyuzD1gcO0Q7NmsvSWBORC35VIUEMKZJzw7zYKuHo7zyBIMW/DOXIeOnREztZLQ
p1M7CZMzLOL70HBHtHagMIVDZ8J5ISB9LQHpn/0FhiLf3Nb/Ciu/uynDuW/BGrDoQqA/Yf3HqJiG
fXZJA9D8NgPHBnN7/rAUbE+GgXqBnKfjNVZVtp1aq/tYWNQhf9DEDZ4mO2dDkohT5WFXbdBDmOVR
xuBIQ+wD4sN10y5T50DEqtzxrDUHiAeKaAuAP5fOOTjNPq5l5k6qk6CR8qFMk/EAzI5PxiuND6ZQ
qPhkyLb4Je9XfCT7WLs6t5gjiZnMHI0X25+qZ3dK+lctPXnfFIkZdekyvljUAqDioRedO4FO4VXz
pdQ06zR2xWxIUfA/aNYh4+S4hqt8Gp52+AMhYVVJNpQRhUvtvWw7Jxo667sI67MX9OOv5g53IQlo
8e4lBTOx83K6fykfdHkoKldgMJQSQECWL3F/oOZhZMcax4/4uIdLohOR30rEGjcaPdSgk7A6Xvst
V2aSnqgQm7TtOosFTeO/SWIUe5fe6Ec/Q5Y2lh7LN87H2uUMKLon3w9+rSFL0aqUcygBa+0nMWNO
LuzQA9Aspr3L1StaGCQOTcBzUw0+KKWJNFFCCRBGdrlu7cwJKo6TODjX3WL5o/tMfs+V/2euO3Eo
tSr2bMHTAkNhxbOM3HZcYMg85V5lfAVtE9MltQbZ8RGTNQ1sinnBHksupuWwgTL7B4gvQUub02bF
rG0LqjgPXJz6rexpleGHB4uRrvd67vLNuWuSlpA9CXM3oawNL3Vvb5cwP3l1hmVOKo03dpZ3vDKB
EmAbx5NtDvN7N9gNpCHiVLws6bssXwaHheXZH8cc84aq+ZqCucK12KdsBhEYKIrJ+EQibDvCP4AQ
6E5ljVFoK7CRHfCvKZabWaXeqIch4wtcxvXOFQiEZrz3MWmx+TUGna7zGPYJTfa1ybDjmcPdgo8Z
Aovwvf1SxZ9M28vNJVBtbkir20ckKn0a4Cy8kF72oYxgDXyTvgbYjyGxupl6HA9FGuK97PnPTbNL
/gGiHPYhnZhnsvFfRDjq44KTfbXUUQ1brQXtxgxWNAKlIuu94zfujem9vxQTCDIsWAh4obaSh1go
sc9Cvpd43rFptCNirZ1/UBjTnVPNGp8LroJf6rMUI20/nE3Ao6zU0SFZ/7NkYF+eYkakl4/aDBbZ
P4TJCM06aWBvYE7Rm0WJY0CcBXENxWSD5lAcWD84+b60sG/g6k+tV7vQb/lcI0POM7Ab8v8O1j1P
/uvSCt4ntFK0d3s/+vNDQeHuZkgxG/H87KZ6CO5x3IirwrILzRhao3RZ/84e5UqcB38yZ7CiuJpT
9mDjW2I7MF0BzoGU4Q53kssyYARpixhVTvvjmZL6ZZMtulyxP5Z1GczUv3YMwkcyIg4lPSBK4dbT
qSMhgWFhG8+TlRHYYiW0L2loX5xmQUU4mpJdQB2m6bEPJLHrDNS3W3bhTqHDYDblzfvFdIWrPe7d
1zi13/lUVwkck+4mMfK7JfaX99oFZNh0I8Y2ZdOruWT1o1WYeh/oGWN1Lm8UkrK6j+E7r9UX1r8E
/QMo4LrUQd+zSMiDpOAvWdcMSNycVNA9gbP4vH359sxqFyiMPK3ZMCnlFJdR/RZS0yfrC3UkA+2U
ccB6qSv2+TqJxmAL6ciYApQW/PY7IrKbxsmZIsOR+iiQ4Q9t7v+bl+BvT6KfZA2Ikt6g/AqfUonn
snexgi70tO97z7e5O3k4QAEVAuXM8iayg3r1zyw1f+DivRJGo89d+CL75CB5Iu1J0YJFmh1qOQM/
7V4L2wxqqOPbDByE6MLcT/ecv/JpIqI5n8ieO2Sq+MeM02DmrYEG2NMd4z7mtnXu8b8eEVWrY573
dIXYtPWxxwt3LAgalp0Whl07yS8TJo1bEE67FMDwwTcdluCl+bMkxkFLRZ1lCW5RjiX6VmqHT/NI
wYI/0T5Szu0paCmlwgpmfCS0+sJ+VGbM0yQWEILS+qq7IW0jakbhh4wgQ2vh9QeGUHWuFgxfdGS2
D4Ga7aPKxhXnQGtcaGvyBE7IpifPL+yowsc8NG6jYzc7FxwuLlkDDbcc7YkmIInfXY0dHJmeas1g
5a7OXy0FbLD3abK/9BXYlTUbEXw1jvbm/ZTPS3UxgZ8/+0i1zRnLAHqFVt1JV80I1VQF8b3ueWwf
WOs25X5qCpAP6VwNY+SJhXzsju1f3ZG/qezLpNaXt9TyeSqmW26b3s6W+od00dRuZ43nEn2Iya9d
KISEfk46ViXAd3BKJdjZPBgEu4mb4bHKQn6Bk+n9mfqwPcfodJgbkf5UUL4aBhHEZEZHNzGFpTDU
N4rke0I2d2KvPU0J2mSJxacwC0wXZgmkKCYXjFqjrPISLBS9enM53hVuCf7N8hO5Ldug4rTNR9Pe
YlmglXse7Tde681fpoDlveVyOe3V4k/PaK362V3AkOfksY8WiuS5NMy3FZW9p2ei2yemHb5ggu7J
/KQjFnGn71hUmu1ZmDI4MUxYPP6Tv8d0jmBn09byCFphLgkny5xgdBLfeZxKxYPhaGu8sAmezyBW
BAauoO2PmC3GkFUHNqace+rR12N8tawFvHTvFx9zVYrvllahm7uUzhsVr2wFZKWDjQ0jmqdI0yG0
ZVmVEBaJKcSukARCSAdQJ1tXveb8we+ybNpo0O4etYLaxIXEbsSPaDOWaY80NG/xeDkLP85uGVS2
6xhAM0MTA6kFKzKfomyeSK5Uo1dsZ193f4KG3XznS+Qn3lRRILhkN3x3jSqb0z3cCQjwkmDaEZad
5DvIFY8CW3zN9Mvm2Q6KFIboLJh3JnmRY1aF/n2zFJ9gxpP9Qq6YjJwvz6lQ91W3vDQwq2zNygg6
Ez01xqL+9gnqYeg3OLIFK8BRuD4Lxqo0NkJUEjZE6g3r3/US11n5W2EI2YdykLixsnAhzWoU0aBi
92gCesa5WTbvi8gPblY9ijT7VwheAiTxiWX3OREF1hCcX+0o134Mz6crPDPybZICT8oH+LsJYNB9
3SGgkfTrqjfdi4JdGRxudFhesApHU2Rw7T+Z/3F2HsuS49iW/ZWyGjetCZAgiGf9euBaXOlXRkxo
IW5Qa82v7+XVk4xbZZHWPcksq8wMutNJAOecvdcenPR2GbDdt3Sf6dwwKKoCc2gRkh1SqgSN1W1+
6ol9fyA/ueShmekC9/Wwi02nzrRvKJ113u9LbM03IaShjxi4AFRh6E+0kw3lRybLez3P5sBsWqLD
wo2+TLXetdr/0CR/n0kD4sgBan3PkgOqVSXcBF7jnZ44I6BrXbCDeeV7xSTBJ490IYemG9RaNb04
lL58EWbKSswtWf1lQqSDkRekVLTLYi0f0Zc/kubgnNorNyGQ/p1fWeoOpSDTTCbLBNaKFHp9FDxG
TCk3JFxKvUFP3xEJ0jtmCxRyfqn7TnwPPaTA0sco1SeluK96wfmmBu9sHwrTeBvVlPl9bpJp42Bx
ukA2VGY384+LVes4A8BspE5nhpzVq6N03eyGIRqf0iGTd0sS8Lg6cXLAIpmdOAsyIfEkTnEoltfp
OodbRkcEPY8WygSvzrrhMmpVfeua0P3COaY7peFs7atBJGcTdZ1Hv8Ny99C2xA+a+NGHPQtk7zTJ
s7ktbvWU3Y7ucF8ySMJTb/COj1mcXZaiT3cEe1xDV3A/rc3oOUB5LVKsSa065lS8/MUt4E8TKc1U
gYSOsv6IY7hAsmFZpxHLhodvnilhQTtntRQFtNhRXJp64g/hnSXGPXsXSVvvRqqVZG3bhN4rVwe7
cSrIEyPKA0iHIeKQyecxqoGC0r0qlxmoEQPpQzGJMMDY0TnW0WI1xwxW1uOllbU10YMRwU1dF7I/
JB2/xdMCwQg+Z+pRGbuQp0nuIT1zALqxIYQUnUqgmbi7YGX2CorkXrQB4t1FsS7UIyAzRToZXfEB
iyjxwZ74ETG1vIeUQOp3xa34FeklO/bZqC1mOyx3hU1QyHbEEnfvoyU7g60yO57A7GHO1c8B+982
EECRIwXPEG9Bsxp525IRF/XsDUSrw6HIPozCVYZzhDF8Rw/pV1KFNMQ7kY37VlkHqfIMH1/x6FBb
oIfH2EBDh+SGsIpQvsAMYyQgGIIIz5J7p6q5KVionmCuY94lPIjuaDXBpGKwuUO4B1FjKtB5e4M3
3S4Yd+kF1SqggUvLD2kiHVPHNyCzCq88hCXjA9TTjlmeVddG3rZpdPt1qOw8I7Qhn+NNMCGFXWON
46VDHdEPr1CVkNy4ZW/faOK0TyZJLfNELJu31aKGy1rAUdkSHC1/CVzBj54bBsNqQsC0GRAWvEct
8L1VGrnObR3MHRFsSL93iYmXYI/OvWjoAeXDNXyQKX06dfRPJtl28RMF4ORs4WPSzi5qP9+01pS8
q0imO4cqwvtKPT72R2uoxmTn2i2ZpIC10Kl5rNpnOcf1Y9nAqQKDHOivgPB1/hDRwHSfWuUyV4L2
UEaPA5tBuTWBqYp7qNuKso9A6b46DbhAp92gEktdm2jRTRuT6ViNceI8MdfE4OLYod+uQKIQRrim
Dgl3cYBzmTYNidI0xiRJ0dWS3WAYdUi1LiyfM/6k5mGkmUHSL5MqGhjH3NUpHQ+0kYh8ywGcVkw4
s1+5A97sjBpspatlas6zJ0X2NMFwsfZdrEc7WImhLumHoNUiMGv51uTE1J1dKEbf8KrKXVaocLlH
fZk02yZow/mFoxpOfvrscfHDd1v1yKEv1/vM9QM8jj0NpDZX7Z2V2akg8j0dvXcMzmV171RCLXvG
AahbVougN7ieI6Ar1YpmUw8CMYUBGlgBlrBYuux4JXFg1dqa3Gzi9etoVVNu2Zy9kO0aYs5L54hn
UX1z3YR8c8RsasMWQQBskIj+LmaQmN2EcGtR0iAPOy5Jk7t3ooTLe0toQnGh+EvVgQJoZNlNJwzE
gYA3uooiPvsq9QFYgZDpgUCObBcz7QR2S2PyjLfVleQN9LqsxIZVJ37neOiQrWhX+cvcpH39BulO
J/yCiOThEwz7JkgYvNek0AYnwsRsccyjLpxuGLTPiuBfyq01lP3orcybUm/GoMfIMnDjb/JYueMJ
5VnRgpRz/ANCsFa+4vMl3NQlQ3TvcTb+kRDV8cowpFY/4smNb0bVcUJVzFC3UFzSEzCb7j4bRXGw
r5aS0iaWamVVtNhpaHhXgT+0nFc6aimJlIUOg68lJ9bx0UODzBpGzLSTWy6ZLmVbXMvdvMfJ5LVB
PP6acD6Xm0JFut4hwJm675k1mPB7Qtz5eLLlKNObrNP9cfDomBIp1GRXU/rYoEy2wuBUoTiyLwi0
pwu2RKiATTsQlO3lC3R7EnEiqp87xEsSEVzMcjE5MfqvRbl9fFPghEvu7FwS5BjOMjk5CMcrMDWR
y5SMWnnIaCAS5nAo7AS5r6jDFJWME17CwRBRoLIG432fZ8RFdsl8YyHl7hg4q/jNWgo67W5BTPJ9
7QQWMlgHmpZH7Le+TabFf+t7FMQrayI9PqAF/1pXldoUU2Bf/LIqjir2um+hNJ4GdCIVMjiJO+xs
FnCzcQzoFvzdPBQ90a50POgXJ2W8pylGTt84hHa0lw42BxZ2TAesOES8dE2AchtVc/nV8cLe4aSQ
DFj/Jmb1xyq0xx8kRfXvS0pHM8L4lvXTFoQ4/dAmBIBzlV2IoDoGbS2RdGXtgi7cru3ylMDngLSa
hj3NNhJf8omxC3Bp2EF45p1FLt9Fr7rxlRiKsN0lU5lcZR5RTJhHPcV+sm9G271tKMWXiyO87CEF
daSLFe4bBQCAgB4yjoaqfohmQhnQkZHetxK9RQRQUdAE2g7MaunB0tvvzq3V9S4NzVD7dzZ4/gDC
RCy/lBQzIBcB24l9RMTWqaanPaE0ldYLdDWgBKR29D7g1ytYOVo3gnE1ZVwrocme/BSpfk0LKSFZ
O0tCZAV2UF5TrkUBEM8BHoxMga176pr6Oa0BLairzPe16hvH/BqwCPf3uE5LwPJqwPJiMdxECnMn
5tamnVnaOlMnn1DXXRmgnVw3PRirm3js5UC4glNEx8rnhHDomfNvkSx2L04TQ0irwpLi9Sq0OWoX
dAO6XUg/JFrpHxz/2y0hcIiKQiibD0YyujxXAunepfOuCsNuLiWA0obRJto+IoHuepH5mK9jrODE
ZpE5RZjAlEunxIM3GDTMWVEfB3EVBtpXJc0uqUz0i6gM4d/RrvTyO/SWLlpQI/waS7Cg804rMlEa
S1cysvXoyO7EzmHmqe8dE0ZMVhhXbJwF6OqGQ2o630wdG+yDXTZ0vRAa1Wedj+UrLo+Jo1JhtW+Z
LettGueVeOfclh9jTidMnlXoQX9Bst2+VHjMIwYvjrexGyaSexkG4Li8yD8meRP81DD76aH31Rle
dnAivXm80bHIQebwCVyijVunQd/ZYf5ImO+BDFXICVoKMYZd/A06nhNlgAP0gEie0jHaIalvp40b
KQiBaKhc5GOOywAWz2K0DQV24XORm+gafdH1i3/2XAmMa+xxsHQ8C1jgStVn+xYMAUOiQtsvfnEl
OEPDorUolzjfpkwp87WpZ7j5+C6p4zJWlXUy1Dojtq5x1hFn59e41+aer8lcD/1uf9WZztG9Zrgl
V7J3umjPwbtFSkz6hrpvUOseLZ/BLHbzCc0h7FO0bmGtbEYWzvzqCNd7ldEgHtM+ZWw+XqMJbv3G
abpbm9CT4rajBRP8yJnwsXJIzXoKmI6EqwMlJh1Hek3ENYU6zqx4YzBThhnbBM/vwRpjhy0HUcpz
OOX6RututJIVKTZWdjvb1DxgqiII8RPrfrVqc0u/czIV1qNtMyZ9t0GL7pE6Za89trrxB6pcEGjs
5070rjuOJ3vU7NV4KZI5Igdm0mh5vLmaN01FKgjxt9rFqaPLRwdi7Yy/mtp14xGlw89WYrI4L3ky
oP+6wlvfeqtJthTF1YVnIhhu8OvJZ0JIiCK3KRqOMdNVzUxbhe+Yp7p5g0LO8GrxkwfnAKAkfs6q
3sID6UlIGi29dtqpcJkySRV5d2qgQDrBY8zVsoKrMqOHqsP4SpJwIAC80NgIEW079OPnwGCDtaP8
pyd8/liJCHLLPGt00HxxhD4EszRHGPgdI35ek60993V4dibq6XWK2j6/T2oPCAStLM6+2Vh7cA87
yRhP2inAj1J7rYXCSymNs86XOHF1iyYXDKbxtgQ6eNNXA6f0zhL8enJD53h87YvOcooNEVjtO9Bs
wsPrioOIg7OiPYddrU80CKJkjRLi2izwXB44N3EbfIkC+KS/Er4r46NyPWGORRLrdC0tdowVPVjk
iJH2xi0mr+WGFvDyHrbCbvb9XHu0XpqZVKB+IdMKh9q4Rrzn3hSQ8wD+qahINikBogs23qC1XlF7
BkdfN5rFEH6VcyllUU+PMa7PMllnYIpwi6V16Kud6ETVPObRPDK6AImKlUAhQeUhqAd4JM5wpB87
3CDIkmQnz0BGLKVuNCAYs0GqrEBVJGUrvtYw5r1N33BqXidASmbkKiI2GSwqXYwnYa4zqjKSqqo3
JZgRQxmtRzX3m2TkmWT6RQB1Rhw3rwP11w5rYLgJp159T/De3/o8pQcSunVHwt9SThfXsukH12MA
Eb3DhwJZOEtcTPYNDXnPMVOzUTOAuayp0dSiqh6/MySKoh9+RfDwLV7pDPupJCZwJ2lkBqgwkzbt
HiO3Z5judH6R7YEACXWhRw7GftROsY/qwKInUAc5Bjmy7KoBy/zBs/GYbpMyKc8ICLLtUNv6EE7I
Tjd5Sf+pnxTwKV1E+gqfDLnNS3NLIjFn6VCNbbtFWOfsaKWPaK6YBNYAcpI+f+4mP01vUtsfSwTu
i/3TRLX4SaMGtG9pOUbwn0Mh/FrzwqjN0kC0CacObvgq9nJGy13mvuDndDcYJ3q4YoV1trE9c6ij
N1hamyrzRQEcLssy4q8BL6DjkUXwbZnacTvA6uhduGThAsKzKyx5qkPXvroVmW/3mNJevMyqvG92
GzW3CMIX6EtVuUeeQAwKY6TEQfcz9ztwYxPD/rKnbwM20I24H4nst7AGG6qaqu12qkaiTtfSHy+c
4JLyBYgbqgN22UHjIOw41VRqZheoB9/z14WLdnMuJ3TloP/DdUmMJhrmyprTRxKkF38/9BzVjm3n
Burgl6GonrOrv4jWOyyZb9MwT8ABC5BTyVU5XVWnBVYZpnBty56aYAnjR1ThjfsISWvEFeYOPsW4
iSygNSRbV+N4ArAYNcT0FRx7noHIUUdtpHclYpbGUlvlxT2z1oXdsaWsqZLowe9II1z1A1rCFIl1
WuKesxlBkRlCNmW7rfTYfbjZdQ6e0J45NdoHeENJSv6V7OqXMg7NPlbCqXehFJGPkEu5z/nUmqeu
T7tn0ZjoYwKtYH9VIBquzHdf/ER2OKIyT9XwwKE9AkwSTQgSUlWPbOQRnJ+GP6U1JY1TqwujZ6uf
rS80ieaLCRM3IHHCB3QLvw8E2E0AWO4xoFj/qG1Ds4i1wHuGi00sUpaO/XyfQUi/rUzHlwed4BC9
6g55uHWr2pWEotYEQfVeVDbbXGAPXbsim89WwniROFIxPE9RE30zKLDEDo17lD/4lY2jJDB4s7b0
jlnV7IlzRIj6+BlOpaVOs+v3E+eeDEI3gCtVFjC/U5JSmHwwq7N7Y24xu1QVCa816UG5R6vsnCPB
zchYJW8T10nkim1PgMdZVgygIbkRts0sj31vixwwmB6wBpl3nCDZCyPpcdg2TK+POveA/UMGuiyS
0cuJktTLTyGTz++R3Qyvvj34tzgarJkWhj8Tii2hhZpQjN1X4i3rsTovNT2hEhEVe9VdPDD5IzbY
qoYvpN0gUEHEszAygzcYYLw0NuIxeLcLDTKWdVDnPoIYt7Tq80SMbrlmMM8oKOrbkbkgiVXk+irf
a8AOo8+b7gZhhvuh7vSdjMv8yQNqGNxbU0pQrQyGifjkSndGbApRtZz7gsqUWwn+MoK5X8eHuK/U
a+QSWndkSK/b55bTC9bzTEZiYwiT0ZTSFRjdFW7IEdCMBbNfkDF4CBo3/q4iUb8otwFzkwz2jyzJ
zAkZTP2ri+3uJol991xlYZjtpRlISjKYI2jXjXn8M5/bK7/VWcKB5B3Lu9MBw627NgoiQ23Ikfg8
K7uRN2ie2/rgDHxjFFtuvDZRgVWrnPy4BossPeerO3TWEat9O77iTDM2bXcKUmjuDd7jj9Jn87/P
3ZxeL1OJpTQ/ldu6yW029gkdJgnni0QBthSEdoEzsb8I9v5NQY6wWBkIZIdhWOLhlrIDNTUueUqE
KUlgGZJoWi0kCC+cNI+el6CJHefKEHg+D+GlwW7Wb/tZpDDFl8hx7hG7WD2SVI78p4nsDK4xJ5hl
Ascf7wa2h0epl/meHGGveiB4KPtSFCEt1dGEHtyHuIqxoV1/O0i1KJUK/MybFvuLdXEl2IviIEIS
RGC8z42pHi3XwEO2EgVBbzWw5sjymg+cwKFXkQHsoQNVokrVI1XCisHpaMHwqNQE5IvPewpAnpLj
oKo+H94sJoKRs1ZdhT+MdlQ8hQd6zXCjpbNcJ78uaac3ds3qg4SRhhxtpDl6DaHLVXjMy6XZMFfH
CU4rZdIvLtlooMGRjiQ3rml1FwMOBD1TrdiyTHOjGDm9ecEE0KODFJHRKSlDivx8Ji81gewAPGJy
S5zOkOCpLJVKiQ3pMGWKtzxvOuAt8xCF9i1lZId0L8OzyRDdKd0UjwTGEaRyvrtYdOPxxzK3ojd0
5Lw7cfPa0jvkosCpETaTRTKer46Op9MWiAinErCw4E+8p6v5uPqAmZvvw1FVe6em5P7Q6vqQ9CR1
HLWRTCaHKs5/TIkjE4p7sWwGMs/1hkBvnsaxr2m0Rj05bN+XER/rISspP+5iS1flvZRWX+8apGHh
WgyFmx2tdrI9TNhuoW7TMEUwSSwfxhPCew4Tzz98TGf07A8XSX62x8nGsplQ2p+9MQSnG6dZfQ+/
mq08SKvptmRiYJtV04W195xhu3SfcC/kWbhC/GRtkbYhI6zgWSH4M+Mbk0CIDLGxkcnTMQrRclSW
vM04er8IziD545IU8ZNHx5bajb7xDxI7ONr5btg8irZJyg0hC/654L3+gt9xAZ6Mi3dLQUaziFmm
mNKVovSYQKqXuXeOy5B/AO4eyCDxCz7EztZqqjvGazEQ1Ghxau/VE3o+AChw8cwWpBXSzHNWvU5A
/RZpfWydKrXuW2ogJBzCUdN9yXrKRJSRQr5splaHHqoX4zzHMAFRRMWmyE4xs/O1QZjcV5sxT2Rz
i5o2zr8UEerZr67nDT1phoje117QduM6jW0reIgsDEJM1l1OCLhiS+m9l4A9tLUKoZDJN0xADMkQ
dZn0iPioupWTC9qGWYP6ZoiKC7AkEYFM2g+rkbe3FpoXOVUOzftbSwRp8GFK+lYQy1iU4et+rfhF
vQOvVdMRYZDbor51WiKRXwdFA3yX9LISmDBtrbeMo3DOhd24bHEhEEKsmUMBfencRd/4M/wDIBWL
vi0IW9GMgWZaH2ab0c9hfgPh8pl+V4R+jTkohxAfYz5OKIciqsQEodP+lPhIho4saIt3Ide7DkGk
WEHLmblijpiR3+fcZ4tTrKtAIGnkwBgV/ktLl4pKvcr19JP2OTJWKs8Z1QLtRpyzKFkqpjIfjuEb
roUb06MwU98+p1lUuOucbtD7zFrMONTyopwT2Dw9txyuH7JlsHizovoNmo57qCvRLze1GihLY7iv
Ow/4QvjiCnuimbGI1PtJjeFiXmO8JZ+yqPbfFrIiwnAn5QLKY2L1B/6hRQodi8iN56Isw+C+x6m/
IzsDcnqbLk+9SPj1N7Ycwv7FnTIRbc0wA1Elu6wuuke2nQTBc54X5ZusQ15PXDDRF5YY/72dR03D
JVvIpCWQ3H0QljI2ZoR6GOioZQuCidx1H2fqA/vYkZHxtfR7P35DYATHbFJNSpS0HziXoQwkPqE6
pSSKRvddklh/wo2Mp5bzqgqfO6hd/iMppVRbvDnm2zxMw944wr8hiiA/N+IquadJmr1xgJ0PtH9x
UfqO121JbYaZCOG/gweGbGC+zdXcvGGUiKen1M/GuVmVg+TfvHZIaTpytP3RMcu+Kvc94q8g1cBP
6iuMdUXe6O1CxYzhJaQWXC+dceKPAPLkzTQT2XgSiSmZ1aWdV+1lv3AAhc1X7aO4TxjKNDWUF8mh
FRstUy8CfSfPXRdj69+RE82RGwcIk920zP0vjJyrx96VA5wNlQ/tsOX2W/ZNYfTYfBFQfqyXEau4
tV5wfK0rFmn3KLRooICV2hoIZnCG6KfmfJodmwFqhCQYQ9/QzB6ag4NBediAmsvRRpk2re5944+4
4ai0LPWL/pPC2W3BW6guGZrpciu0xo8IHxNUNvbikfGqsrLwwbFgvNnxROjD1lra2r+ESYOllDNM
sGbECf4DgBfwqhjPnLXl8+nqthrtEv2xz8pMsAKMwjKgrN8Ei/J/LIyUyGzmLXgJgW+gs0gBMOOn
sEjQ5FQos3W75KPZUBNJ57spMPCugSgzJYb+Y88chtHmM2uCYwBiCCcg7QJGZE9OZ5FXUTMFhf7o
MaYcZb5VwLp6ZkqaOgAkF5oTGV1htdrusKLQ2Q13o4NJe4Bk6qwdpnHPaOTtdJdwOrlOyO3Z/1ZA
ngVuBdey2DGUDjCwkgl7msayeMm7pmHgkfRziLLyyu+kukXRt4s4oOLw7UGrANYLs689K9h076dG
pmeR9HHX7uy50tZbBXxLf6l6A52xC9l3TrC3UOfVgv9NE4/26TOcg4yDMYfnezn1drqsXAcZ14dt
ewn3jYXFQCaGzrYckPN3PjgWfuL3ChL28oZbwAvh6SR51D+VxAc+MbudQrIU/PAXpO0+faxr34Xz
jVJhn1ncQ07FGr0TqZ7KfCX4SRBG4MTzt7kj6DjKQqas2EKdlT+HaLC1HVJCMKC40pPCMLmt+rD8
yALf0AAQir9iN/B2nj/Qa7qOv+cT8m7VvDXxFHwwwvPLbyMbBemR6Lo5HllB0zwXABpAyNMDvASq
pjWQggli/5D+8i21ogpTHAc7jH2EkxNeU7HoqB5Z6q032eMhW+zq3ERj0D0j9pmcy5US0Ow72cEs
2FR9PRMr0gesI26EY/6ptcI8emLEJLmmneI5dSxia/akVngfRBRRiCZ+FzFaSvpdbXx9X7tDepQ6
rbe1SOzvGlsfXnqU+cjRCLipb7xFElhFWwyB1sIrucOnYNuIqOJlL8qCIqjn3fAnx6K94wa0VGg4
gdWw1fLYWMisNm6uxvcizCezT0mwnCE4BYbwBCehG7GGzV6QScjiAZ8BnH8gp+W9YAiGUFQUSzJj
g2BvXzOT8q4ITE4Yq0Eqv3pmQOcvxxADaErRM/uA11gX60OkhobR0VzdMo4sGiw5qnB+9JFXvfhW
L1zwPfOoFoQ3Fv9hV8zDg1c0/Q0iHn0gOsfCu5NKBBfFCIpgNtpcW/4FoFdTDMub01UxKCt7Gt9s
/NCKDhP2UHvIeYRj7qt74LAUkk5YmCcGTNzj3PITi4XMKOydBHQpPLl5Isqn0FQ5yXsscUgl+5Lz
dQAh5YQCle5iCCo723LcWtBhGLdy1ikq3GJf9kxBQzTILqB09IWH3JtUyns/NOoL6soy6eg2JDV9
gWVBOOkcXOwGXCGZ7ch/RAEb3y5tnpWADfzBehgWfyTZrDaefT/VorNPrGWYCKnCmq8NITgPqW1V
wauuektdkROyOUaBlLsaI8aJrN35znVnZrJW7N3OlFbt++Axg13TiZM/6bKU8QuxDMtLbWlObdSC
el363NZHYhLjl5YpzhodbKV+MntYqhMhmuac9wTsrCGfGuZQCYlEWImJODjD3k8f2BewJlESONY2
1rVhep3k+Bp3ba4XLCxjzCs6nWrAedCAXTq/ROARjkqktPBIeQCIasZkLTJODxKhy4CD8pB2tqeT
Tcj7yVE3V71+SkYqy03bLyPVvTNbD5U/W/iM82tD+2ZBTh7uxwSnDnlKRg1fBfDF9HlupzQERGe3
tCXUaLDJYLSimxxCnJp21kDopr12yDXIrVXvVsxhap9QEKj2lQzm4YIZIFzqX9pu+gHb4lDN2Cix
RXUTfcsS3Voxb4Y6Kjr7CWpuQhB4YDHab59jB2Dea+eXw3SLUMeqwp+Gw3YS7Jif8YKh+Z6Qy+/9
Hr0xUWs5lt47ar2FPA5X2ybMAFkAgjgQLIL1Qc1Un3f09P1l05ey/Bo3ohz2iWvVDJBE7bj9PmEj
67HrTRiEirXOkXA6B8ZFUfQlGlxWrMNMiOhc7USBPk51v/75j//5v//Xj+m/wo/yocxmMo3+AQTr
ARFI1/73P4X45z9Y1q//9/Hnf/+TMgRWpdIgXTi1GUWHi3/+49slJuyNf/t/OGmYd7ivqm+B19X1
hspn3Gd2Jt48ST2B2w+fNsZ50rlb28xUL43P5H5KmWvFyJP+/Gn07x9GaprchEYYPJ2euU5Qf/8w
TO9mb2Tf/5IK5B4b4VbmXeBp6bZyyOd8T6IKduA6jThS/D9eGVO+UtLWjueA73fc369MXJ3prMga
3zgrpvsmn8ln8RDHae2FN5gjf4gAzNWfrynM71/XATvn+MKlZw4JTpPy/vtFkU3RStLovUkCGdtb
3+k98JGdq/IV81hGT6uR14aluWqVeFAS3ylEfGUydmdH0xaqmKZuiH8t7YNHmzahidX0HApI2rzq
Ey1yr9MpqYanUfSBfwpzCpubP3+JTz+ZYxsHsLCvjCtdlFbG//07SG7QosLBvsxaDMiTqukrDL1h
20obYJfDoeZ9ljI8/vmq1z/1L0+tI6QtSFqhi8mDooR7far/8tSWS5tGKvDKJ4CPpFlUhZ/fDCnO
QmzES7emHayZLxM9e4x8Yjr+5jFV/+HqjqtdnlbJ32z5+9V7tLJN29rlU1CO3SXNHfUUtleZLpTE
v7nU9Yn//EUdX0kHYZ5nXPf6CP3li7bSsRgIuOVT21FZFgg/1piJml2fmmnXaNt/+fON/fxzCuny
QKI39BXPpbQ//ZwKYE89YX+4ED+JbyEy1zELfQzwcnFxoOHP3MjjePznq/77DeWqiga+KySHcGX/
/i3pcfBFGb5dypQj+mqxvO9RSwebqZm1/Pjztf79jro8pnTGfCWgn35eY3g2a5sWWwA6sohuRSU4
rDoJ8BI8afG1JYWl7s9X/A/31HVcoX0pXKat+tPj4uIE9+hfX2OCrp5+QHbf5qslBx6QxMRGxU7I
ZBaLefvn64r/9FWZvHj8lCymxrl+sL88PMpCQSpNFlyQYJ0qy2myXeOA5Q1puBC43UKrj8el+ZZ7
4s29Jvas07YjdSAAW9Gw5Hq4H0aKOgME5gFuybMxg/s3b/J/+IweVSetaI/Oo21/+ox1VIVjC8Hi
MrvklKyi3KM3h2naPRctKZBxVtZvf74tn1ddHnEtWax42LglrCO/35WIknnxI8u9SF5w1IGYCDo6
A4ikPWDODiipg+tZjPDxoHS7mLjc9Z8/wH942lk0BZ+DFpfwnE9PezoIvCJ9qC9eP8lj5ra0k6os
QJE79H9zqc/bOwule9UFsdiiaoOZ4fz+ZcNkCno/r7wLbDuzqTDX7tDgUxgy098XSXWuOP6tMME6
GyECUBtliUKgWfLDn7/zvy/Yygij+DA239xWn7a6jmgXxPyTulijkaBvJ18cqyx7x1LPcb+Eyjpk
9rzBKBv/f1yZUCAhfJ99ndvw+x0wy9gYVbnuBd0HY1BLTXoz0YTa+UuqbphM3Tf5pD7i2q/Of/7O
//47K7YntkYhOFKgtvj9yuxQPp6BVlxkwklWJGM5AX2Klo0Tt8P3P1/r318jT2ubxDpX8sYzavv9
WiRPE8DR+sHFRs64s1tzLegitUci3a0Le0r2f76euL6Xv21MGm2lo1nYcCTboKR+v2CO4mLw7Zwp
X2iJ6kzKYeIcoBXnvyJGi87O60b7mBN3A0NqDom704vnHGfC7ZaHFu7k9xKtvYMyq4xO8MULgEBx
g+W8qqLkzkTK3P/5A3+6QZ6HnJ23QHs2f3WE+fQADu3cQ40VxVkuxXIAF9bAt23gOHoAc8PI/rs3
79+v59jS4xeB3Wto2H66no3iiFj0tGY4aUiqLUZ865BEA2D/zCtAjPu7P3/Bf61bf/lF+IbIlWxf
A/Pyee/Np5V0QC5Rol+qz4yRuxfjWvmenbBYe5E9HWNncd6t0U3Jg5tQg1R5l+4XBtcbm/Jlq6Sc
/mZP/7z0/N/Pozkw8DyCNTSfXjyRgVPpJTQl5DJFHpHt2Tg/x6QKol9BxQTu2ETTFfFjZ8m+QC8D
aRg86pNLUJF/ckg9ffmbG/Sp1PnXB0KB5DsOCyFDlU/vI5M6gVqy4ycJ82xYQ4VGo+CS18TDqRL7
nhhJNMT0ZWEZkdg4OzvVW/avrJJxtBlyl0Hjnz/Rf3hGhDbGKN+W/vVx+f0dMrY1cuafOt4e5W6R
3USkroPWou3gfNiCftGfr/dpEb7eAHYCYTwPobO05adnMu3JwOnpcpxrsNH5umpsi5Y2TFnNyBtJ
/sGvG2+6a2hsP5OyOTR/84jK66Lw6RHlGMt+z/0XHME+HdvbPiM2po3aczRl87Ejqg4wqD29mri5
46zvQtGK7q/5tT/z66iG6tdhR6rplnsEqB6ITIIwzlhnWmkkUJCBhf8rHOArhd6YrNLEpmzDovjc
shWAl5DeDYrZb3++iZ9/NJ+KmR8MFqRL0UNn9fcfrXVBGVK0Z8eKj07kjadg1+j4no1PrwWZBZc/
X+/TLuL5vucahTPalszCzb8W4r8c4iLZRBoguHX0fTPYeDzpPU+MGesQq9sqy2e27b95Lj+t7VyS
YpTN2uF7Clt4n95cD2sCrX7//3B2HktyI8kW/SKYQQewTZ0oQVVFNrmBsUk2tNb4+neCb1OJTEtY
zQzNZsHpjoyAh4eL6/e2ntmq5UlQ8Eb3Y4KuqDWbrW1V4x6qxWLFOBZhGYs6wiIN0GzdkkSOC+NE
NW/KQHsiSuAIh8ZhxnCa9cFO6ZacKrWspwN8X4pyHhutbOnXA2vYxh2Nn5XNG9c/xFVhHNF5Si2H
eGHxgXMVZE/NyJeHvI86PNJmC9vPGWjyjIfb7pp/zE6zmertqPftjACOngyatXacXkQfWc1jS79V
/Uph16I+ApWwGn0fDCmZA5YXws3nGIxf8rmCkMPfqbTV3F+NCe/mXgOxj+MJu1r9XMLZGpLAViDl
4LOAyR5UdBsSm5UTJD2E7aWmnhuYgVD3ycyRlukUF4pMQSM18oYu63p0HCPA9VvGpJTgxRhgZ36N
gdanHwmqYSMch3Hs9A0iEnBz37fZqztCau5ahgFTDdmcbssjfmOzOmg9NBFAKNlNTm808Qd7Q3MR
Mhx9Ln9TUnFWPpo0jreOBdunn6bqGn8cvpx0PG8WTBomt5Ekyzx1GNtPUOWWX9BGDVZWuXrS/n8Z
smqdS8FLu9hXCXlLDNw884BqIOdMzfBcmwZqLWZvoPpc6mclg2IRHfCQqSc0S9Iya7YinJKV0HLp
yfkhJJMW6BiN4otrLt76MTGgu0QiwAtcc3g1qzQ65MhTezmCfD0s85IBMipKj2S3WjmEG9dDpyhl
UygQZBTLo9bg5SvKSEM3hMHCrZ3n0YcMFqP9IK1wZKTjDNpHoBeJDnFKMebjfdO68aXJZAzsilje
NP4+MW++dJg1+jxl4CiDXAPwCho0+61EWfR+C9aBtKk8kyB4VXsRK/RD0QkEyfnSM4OJEJuO9pPh
+JN1COIh+AaQHwWA+zu7cWn4ogKWRGImaGMWxhU34ViGWRh6jYksjtk3D8wOAqjvwJVZOpoY95e7
ZcywL2sq+G/+YM6Xd6ZWk6mlGRZ6g53yjI5JjX/zcR7jmBwgeUAqJS1h2Jji8jHwaQ5MTqt9UOvq
1/0fchUVYMwUx6k4CVsWgJdhSW+OYAfqIPMgUNWRWB/F6HiM6YzJPyaapfOmQrfK+DE2YPa25E56
tLMLasWb2bGU4HciRrX84Hc6ZKsQtdSzrWxobFjGrtbcQDc2BbFk7MXRPJTPM4Ck/kOlCQb9XRWK
o2ab+Z1rnIrcrMHfAKiFmvP+Bq9ecB5TgyI7oSehsGEu8n04ItGR1inBOGDV/0iu2GPb95C7AhtC
APD+YsuiD+8op8kfCwQx5ZRl4gGmIXciHgk481IjP4SwCv1iwhOS7MSZ7BNOTZCMosM5H3RQA5VU
5+pfSiR50kf+0fyLDhTG3wqniZ4QztbKA1q++q+YGFZbMcEbFk9ORsVdcMNsCoALC5wKlZHeJvJg
wpwNYNpI1pqBaF6tWXeKp5YK3X/3T+eG37Q5FY6FFNDQlzY/2rFOpV1JvGFy+x3aQhaAWBF5MW7s
UBp689gYAVqHZRC/3l/5ygjQBTdgUcVt80DRc7nca5NqKDNVEXZoozbLEI8eZOA+u+ghA+T9dH+x
G06SAN8i+WLAz6CwermYYTELoJUVUnqGM55bxiu32pT8D48QforGkTB1m8RqEc0PqDz0EfPOXjMn
1DHBNwMdVTUFIU8oleBR6FAdmoDB+Wm2v7/BW9+R0Ey1VfylrFVfbnAGluO2ZhF7KAqlFO704tjC
OLwLHZbPGmZWmY4yt4E+D8f7K1/HxnQcpJ/GYHkftMVlBsJuDJ2bJF7rmIX4ECpUf/Yoo4Rf9ECn
pzsi14i+RTH67zddGUvJ954sn7Gdyy3XpWlMteLHXonGyz4ZSmUzAWZ/HMfY/jOiQ4ccRlAw0kKV
tVx586+MV9bJqc2r9AkppRnyc7x5dEGOB5HTzbpnM0O3Lfh/fZp1HybAWM1W0qur8yXDoRmp0QVk
k1zRy6UsIB059SHdQ9ZZZwAPYScB4nwT2M24n2Deo+OrZu91RByqXJVXCHg/cevlonUKWn9SDeGl
UHc8kGZBYoUw0Caf2+jY0vpYOc/rt5cngUTHdiifqTZPw+WCusgQ0EkyiyePyQEGIxERj+P/KhsV
AiRMpk0eZey+zOFuDxn0YNBRPxQjlDXvtGb5NGmC2gPtAcxqYVSmHSemH/im17SVe2xagJ2wUuQ7
sxbGBqCu+pIznray+6vLKxflnZL3hyXdxWlHPoyYo+obXtrEdgh2t5vBygzE6xuX0N2D3xAyamFl
4lSDXH1vZMfqdCqJNHTCH3zx5dGbqlbj3WMLwiX68N9qgXYA5B9F8QwkK4EiI2gYNXj/MdP5sfGR
9PCoz12uOSvoOGZBTzCHdBjzKFW895XC/eAgdnIMJNMbeNgsXrHqG7fWlZEkjS5T1/i6i1U1WhtD
0JrepGaGChlV08DrFPgUY7UQGO39PUpTuUjB5LnCBskV4jHn+blcLUtFFytKbnpmiWdoQ5Fv6dlr
hyicfhpwGXr3l7u1OfIAwkUCDx70heV2DLJFcD8Z8EVM2bbVI8TyVOAsOeQEKynHLXuVtVVDJ1wm
Ul4E5pVWDbNJa8VLO0QiVKNzTwpk3Ydc5Ma5BfH+2kaatqN8CS/i/V1qN7fp4J3IuUg4l92LGuYD
6GND1zPgXc8cwM1zWWwhxhnrTcVUib93I1Boe5Q2VAR2EfA1EYkI3MndQ4Jt2FD0+wzsb/hnYygy
Ydmb1MOcQznxCrjC11fQALeMQECjgHejxoobvzQCv/X9oI6YBZ4dMIg92E+IMkR2ymNSmilMlJXz
uQp0MDoJnMDgSJtcschhZjD4ZTUFcItnbfsbUcf6yDxq9nz/K9z6CI6tao4NShFLWJi22Tpjpaq1
6bVF1X5BZSl7aFvInaJmNld84/VSVC80wxAyhCfAWWwIYQJLgZRCEKD26tYPW33fVSZUz1FvrDhC
abaXF1YWSlSGjh3Nvoa8JIHV1AwDCpD7DmirABZkoUftV/Dh/YHiqbMHSO/vJqNkPEaFk+X+oV4/
9Cwv6IqDOgKU/Nfy38QUBlxLUE7krjeFzvyYluZTUsJzS4nNR5Ee1KEeQiBwf83rm8yaAIsENkpk
7CzCRrgYEQWcJF0FpbrP6jzCYiYGA5FGkT9bBVrLzdAzf10ov+4vfG2nMnbCcmQbUsKMLu9F4wxl
VQEG8uw4s82n0mzgR4ctuUq+3l/olv3IbF4mVZQRlkiKXrH6ajLwFyH0EB763eVjZIevtcrR3l/p
lvlwjKas2vIBl3lmErZqNOmB45VhrQBgs1skKaM6ftCGAca4JK/6T0kqsu9Dp8Z/LN7GT/d/wK0z
lUEEBRpbJwlYvADkrqWiZJPtQRw1f/BhB0THiHz//T6GfI3w0OGm0K1ZYo36WJiKgDLBs8I47iE2
bSvnmFBefLeXYR3eT9B4FJ1pklzaCOXb2ZlLgbolKNMfwpzzByaJanI49ff9k7txDQh2HVsH9yf/
I43ozdUTZmgCn3YtbywnZe+rWnagxj1u+75CYRvoGTE20ssWrdKVb3ZrZUI/XI4tDD6e/Ps3K9Pn
kehwfA4T49l3GJPinZu3DHnwnsJYG4vsCKtftwNSttZ8unEzqE3S/qIhCexieTOKqGecNOyEF7o5
U1gK3a2pTZNdNzjR8f75Xr+ChFsuM544G5WCyuK9CGOl/zt26TE6TBvLn6LhlJkUVagTQ7WiIBd4
f8EbvpRtOTSIeHf57/JYFTipyjLGvWgBVMq9de4sF2qTyEBGcSjqnYD14/6St/YocDIapooVWcbl
lyRvGCpo2QzP7aHYDsDPPpg6owuqKEwoZhJ3xd3c+nwgHChT2uSgAGcu14MQe1YnozI8w9TrAzOL
zIbOM3okg/N+X01XlmTXoCJ1XdaI2mmsSrU3vLmw3G9aH/Y7xxqLldt+6ybA9GFRFMKliGWPTW80
OAAhX/HKCvLkys2Ur0gB5LugL8C2W43ebCFi/BEJ/52ITRwLdQhDOA4wPxOg3yJGg70+QZ+PQF0D
9ptvmIK1vzaF+03XgFibI2MRtUzL3m0uOuEgbJkySTBs6czfXvyiFWHZJ9RAKVgd2yAJdqZb+C8d
nCS7itHMaCUyvGGfOmSIVO5dPiSIo8sFISdgfnsgyezbxkTkOurPeq77Z3SJ0oNrNa/393eFvpCn
Cs8rCSU8wOD8FvdBjevJitzO8OD0abdWEMNwA9JwFw0DUwkjscGmjwz4NnpTkCr09VMhZ3wGer8w
O4TNsHLgN55nnQIDTSIeL67n4iuP6CxOhT0YHrq2DV1zB4H3DZgUJlRtZCFP9eCWh4YxhlMFBuuz
Y8fp4f6R3Lix5JwSiQJtDlA6+YXefHLTnx0/6modJZzBP0Z0072xqpt9WBXBymZv+D9DA7dKy9EB
+KIvnk7YAw34STvdizNHfWDGBELUrrO/FvEc/ZlEPD21Rq+uePkbJwxmHAAAGYH0ugun27qW6MVo
mV6uwuMLobjbzchCQOGySStkZTc9jILPQQvrzRZqdvEgzCHsVnYu780iiOc9Bcdj0Q/jLi8+M8yT
SLnqJEATYovfo2bwP819qM/vv03gZizKrbJND8fM5bcs0gECvkIzPM0X9F066EyLstEZzGcgz8jp
9L7fdly8L0gVviau6nI9ZIoHxGPpftWKlv0eFdP2EJFXngsmD1bezhtmKhv9uszuCSWXcFDI+wKl
NlPTU6ncbuF6HdGtbKFPDvQQ6vL7+7rhlQg+gODIFATsvPycb+6Em8Rzb5S8mhk49Re3J6vbMP6H
yJKBhAMqr67jryx5Y38YJzkWl5A3bWmmDMTEPGeO7jG6pT7WhVVS7Gsg77NhN72/uxs3glKmRXX6
/1sPCytpIjTd/NhH5UmTGB0L4o1hEyANvmNwjglvox+/K8ZgHwYoDUgxJ+vz/R9www8wIufQbOM2
AL5cOOEpSkUe+SWTleEwK0zHGxL6BucNrBv6qEFPBHIn2TKX5VQrN+RGSRdvy4QTcGuSIjLay0/L
CHPVVEWYEgZZYmJK0IdnTrURX5oR0Ea7S3Gg54vC5HnQtXjbO+h5O3Po/DFbYe/vn8MNr0ArlRQX
fDOG/Xfw5I2ZJaOiklWrycOsJNofLAOwVxpb7w/m366yrKT2EBF1kOMnD5Ya+zvdHU1UPyCFbp2s
+Cos9/MclbXXRfkagvvWZ+ZhEdwkOlxMgVwetZkD5HSZWX8YmAgzH6YaFocXN7C0LzQt0x/tqMIC
KLRUjCtB2427JJs/lEtI5KHaWrwzcavoNryU8QMMEPXJyRv9GMcakhVBtPZ+/20kLTy74/yNdB3B
dNAygGkH/s5A6OJB1KmJlgqoVkR7oixD3qIru7Y8I97X+YcAlUhkfcccgPepqpg3nlGOZqBo5Tm/
dl3gJun+yJq9jptcPOeBVkNjBo/Pg1FqqMbqWj1FW5WY7xPmVT2LYR7/uW/F16ct8do4S+Y0JIh9
4U4YigosVYlRpA3H7JinarSvrKzZCd1ci1WuLcqwXMozcgwLBLW7+LAotLaIDDHVFttV8zPUohwi
T64ohD55y8h5qGc7dXIhTXz3FiWQkBccPA+DMwun0dtlFyMj63sjfHQ1L2mdPXVRmBfbMklo2d9f
Tf7bLk2KSg3tYGxXY652uZrByCqqI6Br4bV1nlOY0PZ+2SEVg8Y35LlT17VbvZQwdcrd/q/7i1/b
D+08OYbAfgXVhYVvLpjpEAPyk54VZVT40m7a1FbZM2Jvu5s0iKqVEOLaB8rshk4/JUZeg6vBRiOD
vQ5NHq/1K4qoVqofB1AsK5722kZ5Wm0KwzIOZHZpcSsGocPgi4S5NxFUfywaZ35WGCH30jZ311Ka
W2vxrKmUbSh1E9lfuj0RibQE7zR5UAxJYEcGCzXk34wpJ2vF2RtLkThJyDyXCazXIv6KEbJvB+jE
vakT0U+kttKPeaykO2We4xWjvL0UZHp0AsGdLv0cghylCtdVDz1nMX6EUCQ/6YWZ72EVX8M/3zBB
JiQk5IQgVjY9Lw/QaXqk+txs8HrIvo5ODXl2Fg1gPgr4Aeeh7Va29ncI4vLCWbTNJSBH0LSH9PFy
QQaJ1XCw/d5DTjBDa9OxovMUjv6Xwqys72rta8cgnPp4U2eUTuyAd2xXZvpw0lO0ZnDlJUq0aO7e
v4nXzs7C4ZC5AEaiBreshGU10nB6jOAVVAeQauhTsBedn3ghVDLwcIxHqEHfOeZF0YHRQdDLFIql
O18G9F1mDnkKL6dnwN/7jwKi+etYhRBnQgZx0Bq06u7v8YZVydAAAAEDXjZuZ3Hy7gizThZ1XgNN
tJdDh3ymxj+fhGi04/+wFKMwABfItenSXS4Vad3Yh6nWetB0paTbgX82lMA8hCRmK+21W7vCzZiy
jCJriwt7QoC7g/cqbr2xj5qPjqK5RwJe7YVCh7NygDeMRFCIpnBCTiSsZdMzgmOjVCvRemo1Qjiv
1O5pEAiqijAenupqgqpqLt6fUlNw42sRQ4NyIeO8PMrAbWpHZGrtFcMM3GQH24kPFC1FtTFDnTqE
axn9szE80rqHCqtwjdT/DS9L2ay0fG94CmIv3mUNUCKViUU80HUpKsd1AQYcft/pU4vaQXjO6wou
OpIcBQrUzvTT7bsNyTFwTBLUxLrL51k0E4WG2Ww8YWTjcUJ16xDBAXMyFXiT7i91a3/yiElDXaJL
d/FsIco1JshGEZ1Lvh1fdX/nc+Tvwd1NMBgo/eH+cteBh0XXi9eRphQd9CWaVu960sbQqj2Xmw8Z
PwPuE3IZpzIvPiEvFJ0aqdQFu0+zcjdv7pMwgASYIsIV8AKuwnxS0Ob1xsaKXiD2SP8ZbCvYQb4g
WRXLen9/ozeyQCrU8tYQ+QIJWD4xMWFGWbVl71lMYQFAixN0ylPExLbT0MIy09QIlART5MAsmc0j
CVMW/JvUSvJj1JLmfP/XXLsL7hKjRbLeClJt6S7CCT5z2Ghm6m7VEOzQYJuf3T6ppqPaaMWaTV1/
ZHlz4W+QM7XSti4vbx/W8WSmleppVYGSWZxAA79DqM54naAQf3FtGLcRnYqTXd0l5Qri8dpd0Rb4
283GL/LeLi4sUCNtgllJ9eiRVFvRxOUPbaijP0WuQCrjSqVgq42dn+8+YKDoBNSUVpinWuIsY6ha
TWtAlDfQ4JQz49b5kGd6s3OCJlux5BvfkgInwCVKVUSASwiR01hVaFoUp4YiMX7kYpzOcKbAPajC
vXd/V/KsLqMWhtTljJZJ/VzlY15+yIA3UlLqT14AYvpAW9WCuTm3TinovxOStwADGgUMTFyOkEyU
+codurFTAfydz8lbQLaweAQc2HgzOVPqETIVx4ZUZDMgS7KBVG4tQLuxFOghuiEApBjDWzaVGlUx
iD2TyisBw+81d0q/ZKgjIYBaRysu8IaBUhSiL0hxipRh2S+rKf8gDD2yK4hRgfePSuOBec8Qr4ck
+ltWcpEfaq5L8e6njH4rpAoa+SUT7Y48gze1IPCx0RSGaD8aqIMAXwrEJAiuxTzvWqjyfpVuPaTv
HLYF6wxexjZMQno5SLVYs0WSUEUQO/cydyiz41ypLi3mpO/dx9CckmlXUPVdcXa3Dhh8lmy6SmaH
JYaTumDZpw6V6DlBLdWvrJ8RbNEbpxNwodvl71xx1yAQ168L24RHAviDfEmXnTRtlOJDrp95dWU0
T/bclId21DOGsKrsOCjNGnHAcj3gxrKqJ6eqKOo5y6hE62DTtUfHPE9aWgSQ0xuIWCJvGwbdc9yq
aZdvZItKXbGgpT+Qy9JakG1zSRW0zHHVoshD5qWNMzJXTX8qJ3hqt5lR23Bhd7DG5oHGIFxmObuQ
Bv5+cMZhf98jXT2rGD80jxSgwJrgEpao4LpChHfOAv2MdFBLMbca8+GltsAvHdw5qtSPI4Kd9sFX
XN8/lLCGoJyVlknwNJTU2Pch3PTRSix+VaDjN1GwMSR8llkoxiUvL1YY2AEg1nI6p2VlbYogqB9G
Oqtbi7EZoBQhOjdMuG4dFKWo4SXBsURh7b0prfwRPLUyhGNSCYzK5Y/QeOGViGmS8wBMZy8cFkRL
fPSEaH+paBmvhKjLN14uR2Gd1EPO0xOmXi7H5UXeKNP7c2gPY/0xydyU6aRwQgj80GAmsdjAXZug
24zoWzTR8kQUYcUc5ZbePk/8BmBjlCa45CrIv8XzBGF9hIaG2Z9RyNP/s+cp/ZrWYfpcN2G/st1l
DYmlKEBieaAc6OouZ1JnhP7UZrA6OPJygdZE1extErCVp+H6WlNqoX8o4wgc2DJmdDMrpxM/9Oe+
L6enOmWsF5IKRGnSUd04kNtt7t+mGx9REq7wyMpUnLrn5Ud0Y+Yzc23uzgZfb3jpk4J4vMuMacwQ
O8zs1GPETfcRSES3eBOkramudA6WvpqWPNESoQyDzYDh1IUZ2WUiIB0PmjNGFiNREJv5lB4Yr2OY
JKkExFe5EnUoUGYGEt5rnEpXA2dyebbOE0V5hkBHHtCbJ7HL3V6gyT6f0eEKdPfU1yT2ycZB/ik9
wKZdOw8OvT/1NTdhyqOc7rSlO2zrWe2d7x1CK9rzMDuOcUxtPVK+K/DrlQejh/18r6jQFxwbBsyC
ehuMlAt+hX4dpx+1LhZIcxRyEOqH4yLE/LlBuRwazSiEhPO9XxhUCc+ERn+Ga7IMoczIjcD7BvS+
ouolDzuUoFs0bRolZZqi7/OHTujtwdAiZSVKvb4wBnhcCcfDQ8gs/vJkEwPN6tGe/LOqgiSNyb22
oT1lX9+9PVahM2yS1GE9i+9XIxpc6Gbnn5Gs0+NN0HSSKsrsB6qGnVU6R8cGHL4XY6KbYEmz4Mt7
1wdQwvwGYQa4WdRPLncZiiIfGbFyz7PwmQ3FU9WbrqfnNIeJ/xN1wGCXBGnnQtVlt2vz6dfeAi4b
0hlKd4wSEk5eLg4hXwmnzeyex15DHki1sse4crKPvQbfY+Ww6v3N3liPQgx0fHLuh+kF+fdvLosL
x20fxqM4N0mFpHFhGD1apzXDZU2pkAA0QbUSPd54WaHLIeAgDZGYhuWjZts+AXiVi3Mwt3IUBLHz
uSD9UCd65KLyDcgrq7CgkQGYJooInqeIadVBC7OnpHHTfOU63ToCsOUUqLmdklDp8gjqFD4AmvQc
AQoUnhKML5CFV3u/V5OnrFSilWjnxnJ0SGwGxwC2ypGDy+WGPBYt4k/WORjjbBO2DIYUwWTvtUAb
N5NKd+H+F76O7wC6UbQgfddldXHxHowmZ4koTeB1BUoGm7nUUSOFQUT7aRd+/lj1lo3E12T2rxDA
I0rkolaSn+7/husXgdeA9RlYhOXiynFkNo1k32jAZ41aceoaxNqTKEzRaKBIkgcQHKa4u3e2c6mh
0s6F95H/lemm9GZvTDujyUWRYAg8yPTcXUbP9OgWIj8w2L/GbnEdtLCUTE9kfkIPbPFNDZW6M5Ix
gYeWuKIf4KAMir2lMqe579PGfS/YlZ1Rt5QJPIwjso9zuTOtTEqkjHSkmYXSnJG6VDZ5ZiffUTVe
K0zcuq2AgigvUe/CYq3F7Sh9A/lQrUOxzbLmg5Gg35nbKJXRJkZ1YBjMbTxCjAqRHHLmTCIhwOuG
h/vmc+N4eXFIq0kQJAx2sV8/VQK17F333HZdcRgG65MzzfGjDwLl/b6AiIHgBcfP6S5LPlHqWrMF
jc255zyOTpar5aY2kEbY5n1ab9Mgi95JN4nXgbeHR5XqL0k82eblx4xmE2r+QYEwbdT0JxAPFpP5
WnVioqxd4ZW48TFlAY8yEz1weRkXdqoHQ6YFyCic57KhTlBVjfrHLyvtH7tPUEapmJv2zKkdkXie
OvVpNpX4G0KA5opLunaBf0fIMGKgWaQ30mW9uZllMbcGY8vVeSwVh0JtC29WnSRPTlHXZ40M/3jf
fv7yu14mFYysEbKQSNEqJsu+XDDO6NcOcCijthIxyEYFKFMKD0pyYb/MqFGwYcPP4CeX3DTH1jUr
5fOIHkr1aA1qUv3nV8pkeXY0KfbnAW1UpGvqJjN+irizA4R5BiOMtqbfRdl51KeyO7jakMPPHNXI
GG1iXUfGE91BdH03I+1cNdpMQeAa30JXoN1z1OqqCQ+WmfTg9Zml0L+rCMb9gmMLhUUHlnCxT4c4
SD46eZEh3gcFh7pi+NceGgJjrIKngoELwsvLE8qNQucg+P1RU/pHd5w/0zEdTzRGskMzgedVR39c
iT2urzWhuiTuo+Ypu1CLNRXFROfaTmBxRcdxF9WoN6u5ZaNuRRHyvgVcbw+4FGEVgxdkejS/F9uL
pywPlSw9j9WkfzURrwh2beI049YXejcey34EozzX+NOVla/TMXr6DOzQqeRug1+9XDlzg6yu0cw4
2zAAjcysByroEyVAv4ViSHJwzAjZyKpHunXGx614zhv7ZiIckgCalxzzsqbE1FdV82yNZ6vPDIi5
mSWkkjDueyo7T3nqzJ9yOYh9/7BvfFeXlgSdNYqvTIzKH/XmendApem5I0Mt9DGsTn3O2OBJ1YsQ
buzm/W8hFGvCgHJTdr3pd10uFgWIP0xa05/VSrX2doNcOAGOu5ljY61OdXWYf0FhOtwAgrSAZtfl
UgLO5mkswvZcgrVESDOt9sj8Dc9joGpeHqcJYqrJGqb06jAl9oTaD90tUGK09ReLkleaQxE159YP
YL2nHGY9i2pyS/jTyuD1/peTxnjhJ2FYIiIHrQSglM+32GE0xShuosty7prB3Y/0t56zoXQ3ARRl
MNiJZDclRI9Ol0uN7spccULX75NMvCSSQpbs0Q1YvE9JBCwKtaPqXBgMrEOI7x7NfEjhm57r8AN8
xul2ou9k8gvQE98hRVzpqIq8G9xOcA7+j2o+/QMseclZk7gFAsqOVp+z2YCFou0shA/QAd+k8Ni+
3D/zq8dQriXZQww6w9TcFl6ws3TYNaHfPVuTAZI1RzMz3uQt9KUHPIp1MMPK11Zu6K01wZQT6dBU
g3Z64ZQCE4aN2varc9VYZXgqMy0cX+1aQc+6oCz0WTA2/97GjzxTk1Ylnki2ipd8qb5IRyXprIrC
Xlf8sZmh2tpzYL9OHRwf94/0uqDMWgQXGDKxFZH34kzLOIJzMevqs8IXjju6s2WeBtu0bhtKtoo/
aScj1N1s75Sl+0qgXlr7MIn05rOCfqkfbxqjKtoVX3zj0AksgVyBepdV1sWPglWkbRG1zs4xsm7f
gCT2P8jvQ2UDbK8/UpcKmvd/ZorYJJqSl0je60vfUeazJZTCyM5dmlUN3elRi3Yh2mzzD99MzK9G
i2jkSoypyzt66UOYdqH8yNCEgUkvkxM1GYzIokx2ngF2ZGIzc3GicmuhVzhBYiLLZHqYlhPEsAZK
RZ9sO4+HQ4U+m/U8VTpkNq01DcUvDY0dY1taWhv81VmM0fbpbKogbhSobrcfQteFcw4FsMHahCWC
ZS+qGMf6VM122R7vW9SNbyepcIkhHBvQ0bJDERZGI/KxSkHlFtEpVyz9lCj1uNdL67V0wnil+2Be
nyHlYlJWCHglB8/CD5ZZVmhlFDdnlf6el4xt85CLaa2O+JcSdfGpGO8DPMGTxku9rLXXoQvD1lwN
Z0RXenEmw82hYlERFzlUjqDJ7Stg+e3dqKCR8FLBl6p5AbEaHNJGmiffkxmhkY9oRA/+V8ozbvgh
NlF/m3aWmxv6HinBAKW/hEhZKraOJZJsyGbaZ2sY8enMgzpwwk9VauytKPHbIyj7SDkxMkrFLa/z
iklAIAf6KSrNXkMGuhTWJpnTSXyC1laFIcdP3flHW6BRiwYmol7/5oqmhvvM183yOXS1KNqnEHYM
26hBE2iXOtU8fk1NE8qXSNf7/1CfyKbnOdfa7iGdQsWAptYIZ434PMxzxavdCrqhjaZDq5FswHVY
7jOUh75DPXJChOi+kV0/9TQ+iBUl6zID00tAB1gWfgNJwLmFTHc8NaU+otEdhFG6ZWSm+XN/tavA
FJAwkANiYdjhMINFYMEEeTC5NK3Po52KKtxBJG5WH1GqF+KYT2OU/GmrIO60nYNkmdhHI9Iqn+//
hBsbBpbNwCeTylQWlv5JGeoUOPJUUVsY828GIxXfaiRnED1FWOV/WEreJDo+THIsXzw3z8RkR3l9
bpVM077NDEwM35WECPW/EZ4u89P95a5DRY6W2URKin/5BRc17KGr4hIggH1GDK55ymq04JhwPada
3T0huZpuQA9aK573xpqycExaj99lmGvhNMwYjCqaVIjC1lPe7fSu1eutrZjZax80yhZymu5L6CJ6
c3+rVx9Rjo6BfZAjOYjGLJN5whqbxrGwAbLl5pNA7tqL6FYjZ9muvetXXvjvUvAIMlgrZ/MWJlvH
od9AoGGfmlCpfpqNO9d7VDaTjzpkKOfMmPuVG3lzQZy+pHinGL+ESRpF2FCnV+yTbc7/+rBdPw2I
de00Z/6d6Wr0ev8kr8NfKARx+EyE8A2BAshn4U3ihC7NjLqkME+FqiSftM5Sv5sdwcQ+TnI7hD45
L5BJjofWP+uKaLWN6kMatUN5Vt/f/ylXiYBBe4dSG/BQhnB4yi9/ier4TeA0Qj8NPTq7f5QpnBqx
zxxniNvHcrTiQPKRperzHANy2doVoL9DnBjZ8O3+D7m2LpekGVYN2esSzP1c/hC3a2hgRqitDnMT
bAIjVI+61eTHHizN+d1LkT5KzR7MWQUde7kUyreo2JcIgaJ36xSUbcLUsL/odWCP3wjTHPfl/npX
DhgWJUn9A0KT/gs2drleTM94GlWlO9qxPeybzA7/nVq0pCj91MfQLBnXdtrgwTTLaHd/5esWKVcI
JQGgFjCJaFctjzSfnRqKm/YYigbZNkhFPkeI/T4ohl/uOaJyx4wrDD+aaAE6awLKxGJ+bBo1Ottd
gY6cCX8owIRsBz8dZF5ZWZxTmJ1JzNwKsdO+sz5Z5RCc1QGNw9Sv9WdTi8WKw7u6nXIXCFsxAM60
O63QywOMgKsEJnKHR87JfgirqjqnhRpvY7QfDgiarbHGXgH+CYDAhECqSi4ONGHp6ggG7HwoY0Bd
phmWhwl1A1roht+l0E3Oc6UHX0aYRjuvFn4SfOhA2qdECsB5Hh20OdQXdwwd5YisJqW2jQKZkrmW
2f2NRC9iOn4j7gMqBdIsoMYLH6nAEWy1Y1cfG+QZPK2Z9E1dh/WmqaJiGw5K9K+d6cZenQfjaSx8
kkx4HnZtFaNsW8bxUetUZ6eZAVpUYRh/QoDbPDSWVe2auUjOsPknj6gPIgIKV/Kr25b6wa0ja5vi
HM9l2NgbC1nVA5AR5YRc8LRiuVd+Se6O59sBswTh2pKGDKI/CIQKpT5mgch3jFelj3/1wouy1nd+
0rVPI5xRO7Xt2keaYeF7XYRcnnIT5DuyAb98gJJag5Z4DJtjVkxATqvIOYZ1NW9721jLo669A+BS
ugIGIQupwHLgVGPGbyxtIz5XmerW/U5LYuEfBqse44MxF37x7Oh2bPzwgzCff8415b9314SZQuJ2
GfR+CGTAaC3ul5UMalrn/IQkHR/CoGi26IY2T9aQVV5jc9GVdp5P933TVRQjF2XDDHVJh78kFx8g
cK0dO0jObq23fbStW5jGYRa3C3FSkReZfyW6nsXJNk/MulljGr96biACwrpkewTUL7Hi5ZanoS71
QlP9kzLABdZZAnx3L5I9daZkxZSvl6KSSA+PIo6NQ1lShIQkM3aUTe6paOz0RAlR/wSDhtjOCPGu
vOZXjpJHhsI3iZ6s71OLvtxVMKF/rArfPY1JFBzUDJI4p9ftB+YBvtaJnry3vcNy1JrpoREcyX7o
5XLJWKCwFDJSkjIov1dhU9+mkKmdlBB9LKWEoPi+yRiLo6SHDqKAiPdv+4L8ZBFtU8dUfdMYlEcT
mEgGOrSohscMwZnkEHa9U1E+zASEvJTTgnpTC7XM/0Htd1CPCfqQ9oMzmCrssuiTQDTLxKJ6II7u
5u8lSel/pJSItMazBWZ5Jn2N96ad2NPRAhowNzvUppLHcUhU+6CNZRJuXJj/q63fjuOE1NXsj8qz
y/TyR1hJzO4UT8wrbiHipuNh+iAbTiIurXE3l5UfHKPWFxkpeKbNxv9Rdl7NcSPpmv4rHX2POfBm
45yJWJSvYlEU5XWDkIX3Hr9+n6R6d1goRmE5F4pRsMVEAmk+85olpMfsQIFhC75DWB4I5I5I9y+/
SmdgOk/lx7+TE83bVVX1sWsM873mDdbK0ltzHXUWeJ6xW6p7zXY0A5NgEr9BSyXS0PXZwApZ7FNd
GakyHyENWfkGx0balHGjHpRA7/dCzGN7e0m8MCaCnJzRmlj4iLdcThar5LAwJru8G3zb3PshegVZ
W9inKtJHRMb9eA38bolm/BQVP7t7kQBHaJUhBWAT8cp5Au93XO9GZUwnCji6vOk6e1Kx5WmSnB6a
MgY/88rrP5expGGnnNeJvrLRI3/0MTdGwCGCZ78qS7Ou3RG90Hu9LLNq66WBZZ39wrc/GlOl+p/y
KJWShpMYMB/y3kmgYVCeBmOJhxuvonAdH2Ple3SymmjdjY1lv5dLxc7WpZw3xVvNLiblY9XnXXpn
4RUWU1LxxjhfZQkY6hRRXKdlJQrBeB95wArXCowdelCnj1T20OtYyaVZANGxCmco14pfZ9W6xW/o
VNdw17bcI/GnrkCmzqVv3h+QoZ/kTci1+WaASvczxtHulwNB0XZrzLBfd9LxBSB1iXUGIJyO+ly2
zqFZUg8QUU9FW42PRjHlnxu1rU6mRjPTEUp2t9fZ1cmDQJ5wEQBEjbkJqcrlOjNQ5Qx94qb7MjDG
Hapj0d00BfkORPC0e+VQXIbsIryCcIwRVJHLoabYKzOYs95dSTL6Tq6G0Y3NoPmSDMMSm+FJvOf5
QgbrQWEGqY0n9RuQaJdjxaldKuRd9YmDJCdB0fQmPRpqL33VpEgvXPCPgMT7SHMeAR/17UpCqcbZ
VanVf7AT1Y+htmESsm9syrzQg1DEKMdW+dSMjbIEWn7CA84fllQKXgCMLF6SuP2eZc0NQaeMZkRx
kvWycVZlb/XpSkGzwaIsPAV3aRpm0TuUX6zPfW2rPty7QlG2RSRl8hrJzzRfh6NexG415bZ2HwW9
tS1kWHkuYb2lbhszteO9NuZlvHBKXR3JAvgBAA5wCzhHgo7LJ5/8nIJ12WmnMtfHL8AQimPXafjS
y1oC1hFi+6hm36SoKhaqYeL7PX9lVIggixDKGtDYqP7Ojscsrs20z/TpBOCmOw3DkNxNrbUk6jYL
1tmMIhGhJiQsKuH6iEP62YfJ2wL7ybjoT82UVuvYLrtNqufT2pqk72WRpHulMJqHoen7FVy9Zn97
v8yCnj+jE4fQE6ZWxPVzOboRjBYQJbU7aW3XKS74eiQQY9vYoY8Lr8ATTuu3R3xpvpz/go5DegCy
5XLEYcymXMoIlbGqxzldtXtAPRrq5rmDPqdfJnLtDmkzvpF93Ia60VlaT1enEc7GInKm0Cf601eA
CgWNerhpyqk2pm4txabpkkv9biZnSQ76hanSBxHHEL132HGzA6KBbxlnSducAskvMZagUyPrUr8e
O2g4MYDSrSJ31X02WF+cwVxKcp88NGfrVxz1NC75vjTHZ2+6zhWPoyRqTqVTZR9Lf5DKDej6wHun
ab2TuMBW9O+WMlWR2zV6l7uN0+oO8qyqp7kiZlDe+7TEun3ZNl251lsjxr5DlT5xIzr5Jm2M9jg5
DQZmphL6SKtVlaLfWdin07yiNRBtrLRrv+uZKccrxHjyt0ihqvFW1sexQBO5rdKdOQSKuWqbwXsl
JICZw+onR8GhEYA/jJ/LdQanbzCUspJPBl5uuxRhUbezvO6eXka/sKSvNxHnt2AkCo8/SL6z+62q
O8UY6Qaccqv7nZUk/17v609k+8g1Cjn/cXsLXcVtJPcgRtA0Ejo0HImXU/OA+fVm0KMxmaj67wEv
ok1r946/NULtbLV+9kEtpnChyvtE9LhcTowKAhoOEh5lV6Bra9S8sMod/WQgAb0uMt0/OHH6ExMg
UFm5b62MpkzPSqFI/coS4sXTNFouEPXia2b39ttKTaadVgRLIifzgrBY4/CPQMELmQ4ufrHhn52g
KW3sfMTa96T79nCMyErcXB2rQ2/G4fteKftPVAkebLMy3gREtXdeaBgfbn+R6zOFG4rWDHBTtA9h
VFw+Au8hSrCGN09e2U6bADudg9/29sYfwmnhOnzh4wM8ecIqYySL9u/lUL7R2bqvkI9pXqxsZFRH
960+EDoUCGfI2Ol8tSWcbG/P73qFg+Z5Ev4FpEUEMTtKcifonYlT7pQ6SoUyrfJtHL3wXofPvR/D
SFuoWb4wR+4jUT5Cu5KLcTZcBXPCGyDBIDFuRKfa63Q3BB6F/l1SbqfW+Jk57K/XTVFEczDZcEcF
eiHQppfvVU0RPDBHCGwhvzx6m7Wxraxr2GrfiyAoiofe741XtmqEdyz1R+iE1AAE3H12Rk32YHSd
OZanMO6S70SRdrqWqqY4O1HU1ly/3fj1tbPk5hN4D0r3kEfm2CULym0yDl59qroyP6v1JO+puVef
Il9u0YvUltQ65sEbMwRlwpGIMi/EgblANWFjp+Yp9p4+sHqfhF8Jm7Vva6l3yCuMt1wTQdIP5lRI
q15tp0+vni14RkQPEIWkwjLXnrGNjGIYJ8BJsvxegQAkRd3aaQsnOA99Lm+ixOBBXj2mIFSBsqMz
ROlGrO1np5Ew1k49y8C5bEzyj0NPhhVqnfk1DFVPdkNbqh9vDzg/e7iIRctHVHxJMa6y+Fo3uXtV
aTwJBu4+odm/rRyQm21SL2VX82NADIU7G2wqDjoEBmZzKzxHrZEmGU5YL2qbUtfzVT468s7P/B8T
RdCFY+ClmRE4MRqYPsEyvnyVAk7Sa1DhTxkam8GqgoHfrvtAb74aRfhafU+c10VMI3DfoqGH8efl
aJ0zhroNznuXDFO/sdT0Uw+Rbd2h4HcXd62+cJ8+bbXn9ynjQaEiiqJNK1g+s0POJhrpQbiWu1zp
A1jL5InpfdPaTuMC9kpgbalhsRsKDCyxiM40em0S6kH7FN7RO9w7nQB1ySKL3bJIbUgxtdq/tZXY
/lRKVa26Hkqr7+TakbJVlkoDTW6olPYqNaVk40doigLOltqNn0FSp6pVZcFq9BHyWwVWkX64vUTn
gfDTVEV5ntlSxJ13BIgeMYrtymrXt1J179dRAGZaLrd03TIaUXj9DCblZCXTk53leK9LOZCwEWKU
yHRTz6Prw/F++WUzJWlUm6bXdhzMeO+pqXocpT7aaBR4mnUvSQXCb2EGoMMovvixvCRNPkPa/XkA
kCowRDjw4VzOFrJllI4fAzLcajUerpkKQzpSJvkxAGa8xnt5Og+qbbxp1LQ7VErtb0qgpevIlIqF
e/zyOP7zIDj+UHwTvD2e5vJNpGXQSs5ky1iTewAPqJKhV+mj1tuWdXv0YGc/lK3lb6GS6Lvba0D8
6v8sdw4MUVElYhHkXiHcNnsHE5bfoDsCdRdbpv8+9ibvriZVeFUo/jQK3UeuuKfu49VhmIT5JLf6
pO1snYoBybu9Vk3P2yijWq2dyFsqAl2eiP+MR+uf8J8ONbne5Qv1gHDlVqBru9Bq1Teh1HCPVcrw
xfMHeztN3lIgdnkkMh69AlIadLZo66HuNXuLttQ1TkV1bxdmHdQbOcSlCzGNbU8pY3X7gz2pWV58
MfRFuTeJFPhkcPtn28bwudCxJlR3ldE0D1PbemtFsm0Xbquyk5voZ5wGxYEEffiA4+Lk+kZgn2U7
jN+bGRZPEvSZHYsRSIaW2+uRyOs4mhitq1YU3odBKj1O2G5vwh796Ape467z7RTetXC1REBhk5lt
+fb2nGbN6af3B9KTE4HTSGTlszkpRj1S3W7VXYlC6zsu6ghxAmvaa7FWUfcGti3rWbdXu0paBclk
7ZPMrOj+StXG1kZUFGzkXG8/09US4jUL2CS9NJE7zF+zXASK1tHY2tlabLxB8vltM9bjvsrQks3z
6fft0eYnAAuIMEHcb0TWvITZCZCb00DPVtN28ICc97GDchprgBK5XMu7YtIVt4Su9iUqOB9fPTId
L2JBJPDIJeYJeRwQqsFk0XYF+/MYKKB0Ii3wXMsqxneyFkqnoJ7UgyfVS62v6znDsqASA7mSQ48+
y+Um1QyvogA9+vuEdGOtNG231SK8A3M9sVaOXeWbJEkxCm61JTXo629LmM10hX63QX4xe9tdYWQV
kLp4Pzl4QBe5lW9yQwvOsU2ohhqYtPCOZ+PRwxOGDSKEIaPgCJyNlww6Mjd+ASVJKyDsb/tYIjxL
SQhtB6XlYUJflbJ1t7/9aa+HpaIGZY7LnUUF/fDyBVdWiJyzWSn71NMkbCexCMOt/ade9sM2nPwl
wNllOEGBhZGA5fBRDZiy5PyXw8GuaH0dLes9/mfVunasdhPnnfZJy8LgqyE5zT4ebHPNm5bdlK+9
EOHPltPT8IjU2X8c0vk/l8ObuFK1I+oQ+4RL/dgCj3SbUOp3ZRG9CdNG3iRh/AXepLa9/ZZFdP3s
PBbjkvlTeIENaXETzMb1Mzl0al9X9knphZ9s/ChXetz7D4itqbtJI8Sj35wuhKkvDkqVFrSX8Bea
n05qiASf7aTqfqgMbSulpo0GBAemXgfQ/snp1mWjLFmbvvCB0bphu5CqQr+4Ut8CZGxOqa7uA/Bs
O/wQPTdSlHKnRQhhmGRYK8dr672X58YaSpD6+/aLvl7OFPwVjSwZMhraWLNLokdkVg0ny9ijOj1s
ktZIV6rVRzs7MCJ3koPXmRSK9cxDQlgkB6BOeYWbH0NVi/syNveRPdgrM7ft+wD0CPzSEqXLhWv9
pckhm8StjkuhyMkvVy+CG5k0da25j1nDe4ykq3u1F3DNXu8/pmychbhvRnX4Mzs4hbA6OHmpuM92
a5lPAyIsobWfqD27ZaRNd0Xfp+/U3KtctVK0XRWY2U5NdCzlQGnuRu5ANyJ93XVpM91Fnto91hF2
7iQK+YNWZOlDY0FOoT8VrAAhpeBfZEKi3vP7dCGeFA93uee4kKnRYFbMaYMw9uXboozbabkX4Rmt
9OmD0abGSlNQAi6rdklo5/pY4dgWtikyKguE6rMC1NR5SlZbnbkvczvaOypUHETGrYe+NsE8wMVd
5Ulob8MSmcjb6/2lScKe44oiaxTeuJeTNGtuyMAGOoRli/F5cngAt9RK1H4yRXl/e6wXlp/+fKzZ
3iqQicXnvLH2lq/gUW7Bjx+t1jyakBdWld5Z+9vjzUxpWH6CEw8IDUwa+4uqxeXkwqloTY+e/56r
qX2Uiu4hU9p4rdZB876vnOBn6UQntS2MQ4dciYsmHG0ZUT9pYqlc336YqxcN0h30OXE7tyVaCLO9
Z3VYUcuwufeDJZkrJKWNIwTRc+DU2rvXjkSQKzRrAYDjhDfX/gXzplsS0S3hOcIKUjRJm76w1EMY
q+YrDxR6eAwBqYOXS6tpPqnWbqa8zBzloJplesqa4JtkFz/DZEgflVQeN6+bmOgYEsIK+iOF0ytV
B5yFSstPNB22k6mvqtqJ7pwMm8ikS5cszOZXH0ORJHDlCfgZDcvZfdtVY4W5DQsjlOvRLcbGFGti
WqWNp2yCUftepbq1kKDMt8fTmGRCwrYQKpo8WyHGGNEc1WvjEKD8v1Xp4a1xM81WoVmFm2ai4Hb7
dc4PHTGe4FBRGAF6xGF5uTvqBHOBjKzkAJC9XLdKQYtyALW4HvvB/NFJ6ODLQ+pMsAI7turtwcUv
f364/hmcsUFZcwXMy4myl1ltNxgG6M1S/qIVhbxuvQo/rtvDvPQdKT2QdEAr5H+zIydPC6N17N44
YBEnbc1x/KBJcIYiC0Fs1Fz8c+lb5cKt99J3BG5BxQf9qWvSjonmbtHEoXmINNs/IVvfvY1MJ+YI
H/OVmvby99tznJ8s4lU+G29eh9CzQjVjykmHfMg/yFXf3aGPOP7qQstegpK8NBRpBpMTJxjL5nLJ
UFiC4lf1MGhKylVJk6f3YAiKtaCBLJxiL71FSPIg1MBJCu2Yy6Eiuc88GzTCwfa6OHI907dXZZjE
xA3IarmdmWUL4e5Lk+Ouh+ZHtUrIsl2OmPq1riVyYB5oYFY7Dhrp3KqecYhBxL56KJSkRAvG5pBW
yIovhxpHrTWiKrAOSpj+TBJtvJcjTLsKrxgWXuP1pGgPiLiCDinp0lMD9VlLou16u86t1jrQSAje
QNDXMEnphSRkuWTWfL3XGIr6k7h1n6xbLicVt1E+er5mHTS1PZqJ8Gm2+wZonA1MzkIQQAvM6cPt
tX+9SmjxQM6EgCMgJXOnn7GdsEO0J+/Q+JXqmhBpj3KlCNmBWt8BG32dwBt5PG1+kZVQRBXiiPO2
ROp1w1ATIRy5S831mFX+g6XH2kJZ6Emv5/J0ZBiKVIiOEpgB2bt8lZriJ8aoDz4ehU66s5KkXtVT
0j2G0ji6fZR290VJ98CKvOCx1MNoRYjaByt008NNxB9uXXfqHgpQSxtT7ayFU/Wp53v1fOQutC4F
hGkOYNa7AU2wRJEOkdn5bg0U4SfGU91d1fYfkxzJJSkxtS10bm2tNQXwgDRzdoaR1evRC9Rj1w/N
Phtifa9GtSYEbR7KYQKLWiY+sv62tqJNWX028ElcYd/HwZ0g3ydJpr8xjcj8GUe9eUamK94Uut6f
Jb23DtmQDvuuqJ21UQHf7iPLX7gvX9hKNPmBQIuKEtt2tmlzM60J1FvpAEZ1OCYBMo1jlBnHhixx
4QW/PJTA19MZoAs2u5rzuKp1Ix+lg8EFfQ/zHaFrwERHv8uqhaGudq0p4BP0K2kLAEl3ZkstQWIu
Rn0lPFpdHazDSFIPTlDLrhXU0kGzIRDqOspVt7ft1fwYFFQUfTcGFCZHl+sbRiLHiDZERzTP6l3Y
GvVOs8Nul+nR0m380lCUPIVKMf09StqXQ1kSTJvA9KKj1ORY4AzmcO7VoVkNdZotkNKvDiNm9Xyo
2e3YJp0xGoMdoadmt24VKNlmDLRgzfv/7vv0Mm+/xBkIlcNIjGcLhBfXCPHibEE6I0Rdq0SJsGtz
Y5VJeb7246DYqMOEuZCV+Xe9ATrEyCxrO0paC91AmkAsI9ygRkr2xkHl5/3odwUKNCQmeZH4rw1p
eUIL0z0EHVhdfITLl+9ZWaFEGrovHP/pm6g1Pg2q4n9JGHPr6En+OuXEP2+EbgWwTfqrLDDtcjys
ZfweEf4Ya5cu20bZVN1HWYs6SmZJLsoJpeT2alCuJkK3zB30OjqZeNAtBIAzVNLTY0ALAg4GSQbA
4RzDotqlnGW1HB8dbUIyUpJR5h2KYdLvJzUOsXtKKuebWXdhQ8UnnX7UqkeDxYH1X772zBI4xycJ
cqrfkFtmSxLIEwqzhR0fWxnA4+QjrIVsQLo12N0LQ80Ld6xGjBYIIyCTkH3OARdVk3dRjgHgsYgT
9d5PE8s1ALxvAsXqz4NXmisbH4aHwAzkk+fjMHZ7N7yw+Z5oYAaAvydz7ctPPyBlmDd9mRwzpRu2
di0HxzyS600x5uM7g87mwngvfmQKRFwJGsiBK+WooZ+8qUi75NiZg8YCj3tgLFNTur1jBgl/BsZq
gn3gr6akVVf5gGAPm3LJePGl1w7IXPQ4CIGMeUjuFZXToYKYHK3BGt4NgMe2Pn5tRz1pP/KT/pMm
OcnKHOtwZQIzfp0p15+lTlQJjIGEmXxHfJZn8WUzlf7oFVNy1NvEo2hU2/e1WYRHcBRLloDXX5gl
TOZPpRQYL3WUy6GKDsmAbnDSo1QGo5v3Vk952JG+oRL6XsWab0kn+qp8JMD9gL8BPhKMwRadnV7Q
3EDrKk59HHLLXskR8o418sWQpYLclbIM6ZYU/qHcOsmm07R2hyiO/Zb2o/HJ6vSlnuzVgiP0oB7J
khMCfWCoZ6+6zBozGaVh2MdW0jhuCVpkn9BZX7HUClRJpvQ+5D0cxqLTv9DrL3dhKP143S6jFCrq
lKhR8DpgSqmX38CuIiPvc6hqreYM9wqWA65h5cEJEZDhNFjlUnl8Hp1QGufyoELA5UFaNg8UsFAm
2MoM5ejombHWQeWvNbVqXRyRVFRA1GQV+5m5cH7PCiPgVITYJGhSoi9RB5pNUi+9Jh+NWLqzx1w7
AtEOHqRG7jAXaGnLNp2xH3LsQdIsWyrQvziyUOAQDGU0BmfH9TD4lIdGeHpKbMjH3HfsHd6E9aHL
Ea2u1EJ3G1kJSGzwDLz9YWf1GOaMFBQFPKp44gSdF7sjlEyCjm7OuQYitY47xdtGffXKHqUYhU0F
JJB0lDRxLihv1FbdONmUnodBafeB3Giu3wzBuarlaRUrk3S4PatZ8Pc0HvUKjfRQAGfnwW0K6Kf3
jTE9J7YVrU2j8vfV0GBAPqlL7d4XhkIHjZoILEIweXOgEcz3sEsTOz2T5fKdityzLDftUUp1yshe
ShBF1PosARMTuxhttkRBYE9SneKWSSNEs1ZhBfu27c2ENn7+jkBee+CGLt8XeuWckTLTXDyklYX4
c3Ye/3kGjmPSP+SswOldngU9VjFxEljpOa/01F+nSGWtYIhq7ypNP+lSihDn7a85P5D/jCiAHNRm
RTljlquMDVO2Rt6x4U/jKTbGMw5Xzu+slcpji3MfGDii3CJyPjWO5ckr36DSgQRvxsMVS6xNZXY2
/XkaUnTyQZRWuCIu598GdV1jtpyd48mQ6PxWibnqylqH+Q1zZmgivkYKm0rtrXQleUnjuwrk1jPo
4npjBDqy1hpVQr+wzY9tjrylhSyBtvbSUdksvLiXlotCnYldx2agGHT5qE2v0DaX5OzcdVhnxlB4
8RzwzZXl6fJdKBGpNIDkvpZ2rX+o80jb+HZndwuf76X3JVJM9OBFyUuepSuJiJbtyMzOOHVNICJ6
o6N5bhY7o+xi14saybXU+JX95KevxG0F2QcEIqnSbJV6Ump1dspX8mPNugfD+jkb1ByQyzhtOkCl
q1wPfuWlbH+Yqm5a2KcvHQrPB59d2b1XDuha1Nm5oJF33yAduIb3aB5Dtfhy+xO/tBkJv1Q2B8Q1
xFIuv7BdSF6QF2N2Hksv+wo2Od5YcdtTA+KidlMyoe3tAa+vKuQHgNvR00Jc5KpbUZlR0VL4yc5V
WBZvqgCDNS80210/Ng8opIfIqNrD+44vvXCmv7SMwLrQ05NJrujQXM5U1vqxliMnO0uY2uxCuQzX
Rg89V0mt4CRbaPRPPqiQ27N9cVCwyBaSkPSy5yQItJfpgYx+fg7CdnoXmVZxp/k4IFpVamw93a/e
hoW5pMo8x44+rV3yCyHQCDiMe/NyqnkiQ8IbCpZPkOjfRhwA9txc46Yuo/qxVozf+Lma93YtfSoh
z5+xDKkoIpvaEm/7pdmjKAJXgcBI9OAun8MblAgBmTI7p4mjbPXRbH/KgUNnuk/Cr4NjeHdj2/YL
33lGOiLyI43nvADPSZEIDeTZhwaUYMfjSJlfrRCOx8ldele2BooCdjR80EZZblZ+KU/fUj0xtgCP
gp0VOiOfJM8PnpcXW5q9wR0fbqnO88LrQCWb8i8XPZnIPBAvTBqrrZkGZ3o5SDu19ri2jErbWBUs
v1Gxvd04Jv3ulStQXDKEo2w3kCJXzU9PKvw0xvvnXHeBj8UWuGpXbnPsIQgG0vuubxGuMSpz4Stc
zZVhCbv5A+QRMf/sIxS+LhlQ0YNz0ijK7wTv6gNwlfiYZP3nUBxq2jAuxaKzMYEhwKymesJio7WC
SMblciuGOtb6pMzeFJjKhLvKg0KWuKBqcyNf0c6zmgfZa9pk66jNaL6uZMXgoraLtgm4J8RH5j7v
0RSkFKys9k1eTvmJPO4jFa5oXQ614qKqMixcirNzGygkySVNIHAfgkP2ROR8lj+3RWcauW400MSb
XdWOwZfeiBGax1pnD3ZRe7i9iuZJJOMByAeJKTg5RPrO7DqsckvPHK3XH2Wc2laDSgqTRugPmIjD
ESmOw6aXq3Q9Gsq0TTtp7zvJkr/i7Ob45xFYV6Tz4q6aLSmABLDltVB/rLUp2jjd0B2ktJLBRI7O
OhrU90Zvm6uB0vP69uTFL34WNF8NPJu7VvtaE/iF/mhHcb6uUd56i/K8/f72KPPV++cNw5Fht6Ad
Oa9B+nhM6GVR64+RE0ufqw7CpES6uR1ty9/nZeKcUgwTFqZ2vYz4rMguUaZAewmo7eWWqZw69mV/
0h+nJu+3uNWZa7MB1owDm+GmjrcE/JhfTU/v8klWHBkPtuu8A4RLQJiZk6k/ll3RrjLFLFeYr6GC
r+XjGvqQvzWjKtomaIq8zxHUXamBXL0tIWgu1OFmIZZ4EAIBDkXCSuHaID76sw0U1/aoxGFkPAam
n22MtgyPag2lfMrzJYGYF14yvl0wWWBBgR+fa2uZflICCeuNx6FrH0qrU46abxhfky4GLmUN5RK3
+IWVRPeHWiqpK7DXOXghU2vHm6rWeBybxN9naev85haQ1j26IBtPHx1cCPUlFsULu1NDAQc6pLCY
4wC8fJ945mlRrLbmI+59oEqdqDk4Q4vsdt7o58mDWRHn+aMuDzD2b2+ceUIlPiUle2JJUVkSkLvL
ob0e57E2U4zHYoQ/m5glfVwdSXcP2OR29ORe8HV+5HocU3TC8Yieebvtg7RbWVj7IlUdogY74n/l
NZG5CbJC3td+tYRlv/wqQEm4+4nGBIqdpI9c5fIplSgOAso35k/BnXBO1D8T9eSFclU6a0/TwAB3
WRN1H9M2943XOQc8Dc6wMLGBQsE8mSPagl6j4IqV2s+hsMJtjCXEkVcarGPTWuJWO8zjP6fln6Fo
XUBNxeDRAkZ3OU89IoixtcH+OYJc2yWWUm17NRn3jtmasgursjk5sSx/sLEjcyNMVF91EVMlZXAQ
bKL+BtwE5tTl+EaiDC0V7+hXPsAh2TtIPcoPdRl05qe4DJTecyWEC6alRSjW9/NpU16lC4qK9RMO
C0Xry2HVsMzGRi/VX1OdSjDnnMCMN6himeXBSqqiq9dgiuT2nQYZ0X4AGSpH92OdBrWrqx4oeOQt
vE3jkVQvRGKXpw9PJEyWkQynAk7TD7GqywcjCAPFZ4byL4CTMG7YBco28rKmWxt1Wn62s6KTFoKT
y7OV0ja8eqilwEYEFPsKP2lLSAl2lhH8pgJSY9s99B+wRhxcJU2Dn7c3/3xXPQ0lQhPhv0N8OzvG
gwZ1Fascw9+Q+ELtLnJa4G8wnuzkvaJG1sPYBfghstcsY+GLz98rKx1cPbwJanYIg8wN5Sh3Y3zl
DJHvxp3VnkI703YjFgOaG1qmtM+qPFuSnb96ryB90V6iFIIPJefs7FN2HtZUqRPgYStZdN4lvzFW
hc8Z38q5v7v9Yi/Pc74hCjriIKf8QSOQTXW5bCTOMEtqysp3I8P09nmW0upP8t4dCyV800+W/gb9
ttgNrCnd3x76apqgbkWljkUrZDjmQ1dTR+kQkUpsz3V7vPed0dukpDFv1JK+4CvHEoh9B24XhCrA
OfNeeB1KLTiXzGOarRd9RXuxMF0AZO1dOtVO/dqNgc4UBVS4UjrxNKvm8qXGSkQdfYr7gB4yyEOA
R3Hq1lHiOG7PlbUw2tUnJCGi3YMFFkcTcpez0eRJ9ydfTczApWGdBms1zYxDZQSeTkckMWIB74Wn
4BhjftZG3f58+9XOcgaWEC8WhQSqS9QP6fLO9mZPLTfROs0LXPoiqoywsRaN66JP7eSYDw4eY1Xu
RxiIy5X9M7AxHHDjxpE/N03dvM5/jGcRnsPCZ4Cmo3Blnj1LQOg8WU5vBW5raeGuVZPm1ORFxxe3
MtyRpiWdhquXT7+R+hYmclC5OB5m+0ftWn+gVAl9Ieub+pHeartFy0ty9STxDkGct299U+vXBtHI
wv65OhPZPmDA2bxMm4qpuKGfhbZYrFiVnXYMPWhR+mVMi0eMoLUPeSbTT7bU8RAjfb9wXjwpEz27
AMn1QbaBf9QQ8sUhdl7s6byQOyjXZFYbAX39Ti77elhXQzpmiIbV+nvNDIZ8PySD+sVs0vCtlqpt
9s1MlO6uRhuyd408Hj8YchYq7mARkN2FUaZ/BsZnnBWrHh6qNoDRHvpGL+1qKJjDVw7D/q6RYSKv
GmK36sFCIq39kyn814/hf/m/8oc/c6j//d/8/Qelzir0g2b213+fwx9VXue/m/8W/+z//WeX/+jf
b7pfVdNWv/46fyvqv7Zt9vNbE+bZ/N9c/ApG+udJ1t+abxd/2WRN2Ixv21/oPfyq26R5Go5nFv/l
/+8P//r19Fvej8Wv//n7R95mjfhtPo/19z8/Ovz8n79Znf/1/Lf/86P7byn/6n9Pv6rv38Lo2/yf
/PpWN/xb+V9UBjA8IOQi7ifa+Puv/pf4ia7/i3IrATlNd1SHyEn+/ivLqybgR8q/KFvQNsShB3kI
Eoe//6rzVvxIs/9Fuw9whMBjoK5CAe//PtrFx/rPx/sra9OHPMyaml/MYv/PshQEa+jjnO7YLxH8
XIWjUwD3amwDeWNNGIxIpSeMhyl8PXsh/4z6fJRZDvI0DIAOQTCEO8ZJMwv/sEZWFOhfyiYGoX4Y
Lb3YmBmdG1Md+0+jpv/s1R68VKWmm6LOxgcz8gtUY5X4mzkkzdmcOj9aN1lo7jsjFt4uTefSw14K
zi9PpafH5B7gOagIcq3PU6WQblytxpm6MTS93uG5ldVuOjn+qW2GX36QeOfQ7rp1A3Js4TKa0aj/
GRqQNFUaUZOex0tZpPThaMfqBrff5LFP6uZTQyF0E2pttUUkD3RV3njfUs+P3IQWL3qcQf1JbyNs
HsxqoyTduBAZv7A0YBaDRKVGyXKbAzOjgCqiTOK4GSsVKOYgyfEWubH0x+218dIwGHZjjcH6E2v+
8jgua6VJ9boZNnmQVocIsNHKMPqlvsqLo7BfqAZy6yOUejlKbhZZqdvlsAmTyVnhdixtbdn7fnsq
lzfL0zcUwpVUdVlCJDqzbpFXxr3txOEIXdXTzpC2RoTpsvxRpaKLYK+HeirwvIUQTbyfix3MCcJN
SnUBrUO2sZj5s+tMxd6WbMVTN33Sfy0wLXiYbDVwaeX4X9U8gw0+xngpplqxcrrc+Hh7ylfvVYzO
CQJeXDQh5z7O0yQFQ1066saEwmfgc/tgel37eHuQP7Xpi0mSroqoFzEpEbLJs/PDL5Se3VhHmzKX
xnVvBP05Mn0goZOWTMLUMvriOWO80dWsOle95u8mNdU5Y6ZknbT1Lwds6tdCHuN4Vco+bkOi4vTV
bxVjn3hGfwriPjm2dhiR/McdUi/MyPKmoXRje0S6SqE+4HpTa37xyq5HTTqWa2xaa4MLN+rCTWeY
VFQwBu9Mt/Pl9kNbjeGmajT1VFdG8nbQyn4VBZX5BZPxaRdFjrVCeiv6bZW69B70z7jt2r5bj3zm
cRVzKG+i0uyAm1nZOakic6XBbtgaKJK5Wpn8Gv26+AXZ4YzM4/9h7jyW40a2df1E2AFvpjBlSIpO
UpWkCYIyDW8SJmGe/nxQ77inWeRRRc/uVMEQCkiz3G/imzFHSYEOc9xEVAbxfTU3feEDBHZu1an0
bgxBGuEP0lh/rgDYbuBktDdpPOWfe86/8FE8W3pKJTvzsVGZKzzrW+3raOcTYbY+S4dGYwNLkr8h
Mb/Lq03S3x5GksVE7rA16/HlTfR4l/R9G7prPey8cpFnYB0L2OfKC5W1NO9VGFFdWPZyfUm0hVSv
6/uN8Qw/JGjNbAVTMDbPAIvll94oaVWJrMV2xLGsMLPng2uPiV81ZYEbXiuOep8bByyt86NjKsW+
ayzgCsCd88DO5i9p08nINjpzb7Vzcmi5xH2itHbslAYKUW7DAptceRzNsd0TpR26Y+o38s71kYoP
nRHDCxtbGR6RDcOHcBrsaFAbeaBNpob6NPmxjD8uo/KcjMNyFKq6K8BQ+AKf4DXr67sRQTdT5mkQ
q5Xq23FrHjpF6gGTx/FumM0sSJnPR0VpHYalQGMvV+JIEU3/zRmHg2FjvdeO7KA2Zso83qWUTME4
ZWecfMK+UG/HTP8+VtrgJ6b1mBX9c27nKyParD3iTuY92qS4x0Yx9WPdlLdpU9xrdW5FlADyAATm
G3zYJm9+DEZ5h2bRqU6GjjbAcBOr9ReLAdHRTfhipY2eglZZMtQTb/KnFE1Ji5w68wsou37SWWOU
ddvIf+7nSNOFb62t3wxzjhKE/rGhO3BQ0AA5eKOHe71JY9HGeC5eBpyUrdg3IeYh22k8qG5+n62T
HnaqWcEjq3OcijbLR73L+3sz1nS/17xj72ZGONb6+twrs35MhYwf4674jjYBePdllB/0NJVRXSQz
mumj4iOOVIayRhKlqpYPSHWWfp7AbbTaXh4wC71dxHQQ5vy1V9UG8YP6C8zHxG9m6yFf6ycFnsBn
r2nko44Y4Vc5ivWYq+UDoEHvsa6sJchQqEbDpUODpZM/LZDQC/7fvm61j3Yy7+si+xmPa+yjItiF
adz2oVSsLhjW5HOjm3eNNZe3ccFH87RvMmslWI3lpSwwsFBq9/vqtget16T0yVY819czffg4zJPq
o2fbRRKJylAxzeoHaKx9aTi3iWjVABtJZObX9qxk80/kZcBKT+kalqVyMCdnve9n5YeSGnFQ1h6Q
WiM3loeFpA/syGIE7KrcX1S21jDEym62++/4FnLy7HQPJPIbZmUPTdOd3SwVH2wwk0gY9BzQ7RJc
rKNuwS5BwCaHdI66n8BKs9Bi229tJTLn5Ulby6MmVmvXKMAMJcoTHKfycVYbN9Bzw+I+aAM39bjA
e2ffd8PNJPLveb7cjM5o3FgJ3CS/Wl6kUGDzm8gHtCwxfmLnLkVkv+iXr6Pn3I9jVUdi8rJQ7aw4
Mo3axIBE7fkd8GozNf1c9/kXMIHXClsC/WVA/i0PS7q78YUZaVzEqhIGaCEyp408RVkXZjWYQO50
K9sOhRV7SPYZc4k0YGp14j4Zi9g+IGlnj/jgSSipbVGJNZSNLuLdPAzps1tnNZpEnb0uQVk1zfep
H72XGCkdTFR6tY4mOUyfRvCjfyUmis6BpigKPfpSMMoQ/bh8WzIv/Y5rgJoEPbroJFg1xnK7ZLQ2
XcShegFtj3DZXNvWjxrZ1ccMleTEnypFwyHAcau/nFIpXkaztWk6Ne7Ag/O1FaGq5g2q8YkDmUhm
c/Wd7ac/DIraPWJ50HJ7M1W3dohPZI9NMzYwfRMk3GWsYoatVcCGbrJeTlawrGnb+64LfSRUxri4
T8zZfVbbYUUjotdle5zpkL6kiNr7BuT29WUayzkhAFnZ+pSqeOFEquiguzbATdzQMyfhQIOfug3N
UEyYUFYbXwPSXPMjrhwBUUIqOkOfDodu34yH6sE1c2gdZVNZn2n9lp2PFDfW12ZsEF0s2fMxFdQk
/KTUvTulSHsaVPo8dz5sKeTp+1hF80EMTFl9YFry2cA6BHvpsjMBr+sOQt/UYHgYVmoaVyHQl+pD
pueIBCt2hwHgAHNnuEFpHAfczphQja7ULM93bVsbtT/VeXGG465DJhqlV4TwbjaAhM5k3Y+TSs93
DHlw1fQcsNw79KXiA6pglhbA53LgHY3mbAdFLrwFdPNYUnoJO/+pJovuMYBPuLNsJ05+Wk4tU5yT
EmEFk1waeF+Klf2iIcZ9Dyy/DvV2LlvfLcuabCGFr73XsYqZo06d2oo4Ls3FH/Kkwv6gsuW3cYHT
d5tVkBSiUSd23NurUhV3QDvcGAiVWffaTenKus6CWp27GOB33hSh7OcFLelEz4651OV68lyJ0LNH
iXpW+iYzgjilPRoxMTVvcluYXTiXmjEHYw64MACXaxrRUM3j565WuaMbJ54/ThKQRZgSHlpfWBNS
6w6b4UkwRS0h+SQViM4iHYagtYrCCNal16K2W/WEr5ioc0Bbv+OGZzil+UvlJi1brOg+2k02fEGM
SXmytXX+wn+ZjAFq1MUP9I+6F7GU84u+COuRfd+JQCqZNR4W3ZmbUE1y+bAYotb9ca02AfkR80du
KdP5mgh63D4C913hy8mBEshNmqlBjvtNzmLYw202TjPLVfTTjz6zuO2UeByIlUY6YUdpaR0W34q0
nrPE6Wy/VBoyqkzSvN5xpzt2aLVJflYUF5IBpvFjRpG5SkyjpvxF6WUfh7OtE9NMbc4WDlKvnJCO
4UPQ5Z5lVGpCun5TpVjCKUkDO0KzhuLB0SBmzImiI/1Frn1XF05rEOCmuAnENKSrX7leP/gKWK8P
nacu1q5F9nYzmO/db5NRo9PCgemFP+AH/NAkxdT5gJAKa98PFZTvzfG+xODT8L6sqpOXt5oN8vgm
T0eTkL/aKW4obpPrfjGq85FMxX2xzG7+DEdLxy5FQxCdwI3+4467wjpVS67KnYTVXuwXhB24xcah
8vWBSbxf94vzs0RwKpqVDl1ZtKGV+2lR4/Pqlbp947E7skhjwSaivgpRZzZzb/XXORmpHjIUIsOF
fTgdaq3zENdZu2mIABctD/Ok9z3OJ0X8JJwB2BtoeOCrsubM+IjRrVWwdGWn7hQ0ElZGxRkiEDMi
Pn7bUkeGgwa+EjeLzPxo4H6VRotj9I/rpK3ZA86CqPsUzCbupTWbbgD6JlN9mEOq6qs1CalvFFkN
1ZNWxyfPysxPJTYbWQCwwsWs152LlnGwmB5ssXTfvSnJEMRMbFH6Ks4aT5Qd+Rc8oFokD6VlPJhm
jBygtmrJd5stgoF1TjUh3FygLARUmDme13d14KzJTLGg1XUZaHrXnZzGcRIO4ybJgE1Q0d0KdVJz
Xy3T6TvYS6Xy004xrdBp9T707DpBr0iZvee6WQ18em3cz/yVRu/dVLbiyfWU9EdrKu1HuVDJBLFb
9y+xqajHqnDNgjsVLk0w15Ycgo43+4qt1qoHzpALTEX6sv286NmQRlIry4zeND8D5sfkeKRJo2Xt
tX6If+hiNn+BWmfcYxiKfBzcRvmFp+1YUgIy8wsZe017t0kIn3VrWN/UKmmGSGBdeK64/hkLqUI2
UddtQp21G6/NXaV19rd1TNrncRqyzi8RAKdwWFxh+ja2aFBRHG+dfGR6iE9OnVlI+mmkkuUSc49N
BizaPdzm4nNJFTGFaYZN+9GhW/ZAFzV/6tRUEAysxu4CbHf7ImiLUUt9qY1kFwkI2PVYmLJ8MZJ+
3iWTmnECEpfohLbG5FdOln4eoA6Ta9lFOUTcIU3JGTG06gjrTdphASilDYrVHcpgbekn+bRa1kgs
6fRJz5TE8WG4NM8T9xgbaytuGFx+0uNpeh7s0UAy1a2qx2nwJpIOoitK54zYen+yqaPCLCvL76lE
9C1oGA6PYdd3/anobffByHPTCDoHHLDv1qnM/MybNoIYyjhPelc4vV/M82D6ntUwHCzxqeEqndPl
eyvRA+Hd1uI8yIHiZnYGwrqiSJMhopSl2OMiItJPdlWapP95+hUbVxunpFyRt5UzltbtpLrivqB7
8dzNNQM4XY+hqQLrGNOgHM0yBvDlWG0wzGUjgsSL3Y+EC7MLCjfpjUDZXF52mT0NM88dsTjGMSvG
+rfNX+Z56ksMhMrePVMpZX0Yu/O6fu5jQ6+PVtYnN86kxV8RhMaYDBm6ZA5wKI2XiPbl8LHNLRTM
xjEf7LPrjiYu68Vao8Tr5nLxEarGACNnGNLvBk2P4YWDTL4Fpjc9Qb0uXICXFjV+XA1DE+pikGxp
Mrm9IT2hRBkGyl8NR2bebgHT4H1op35VEJQCdeNXCrwRql5H/9CDLbXCZE2hz1fwB8udwT/s0SIz
DXRbZ/Gxy4H8+iKb0l+o3hEIJyTRPb9J09UiS+kAQsVKNyaR15vlr7QQ+errhUhsH0Wn/CZNqqF9
MDEqHv2iBroR/rn5dOHzQldvg8450JZU5NpQWty6fv9ssNkMjPQkGSLI4/Un3UxwK8rwoVh8B27v
rhGm9qm1Ku0Oj6c20Nqhi8aqHUWg15LjUnq9exTg8Y6oLSORaOl1Mfl8CfSec2XWfuaZO//9m/87
CXnV5v9/w5bLmcxD+6v+OHS/fg2MWy5nLK+mNP/n9Ob/w0nMJg3xf49idlme/XNus/3131MYBePG
/zBoZAyzUWj/HsAgG/UffEhpCm9uB/ROGc38dwCjaPp/KN82vQgY7g6TSsq8/05g2Lz/AbNtkxug
vQnAATDivxjBXPBvkLJBQJ4oyx6DwAG0cZtK/GODCbfMBvQYzBN54HKTKFP/Raam8r2mdYi/Qr0+
FHa1hLHjjvdKJo0jd9ccTEIvH5dhSq9xTy9AiL9/j6Uj/rFJf+BndTmKUPIkTdRJcU4mBflxMPGk
7cu8uTUZEfsSxBAXFXyXNdfp0WVlspnr0dkaiuoK8fx1c/n3D+HEAVwBGw808LK1Ha+6EdfeqJ3i
uiujNElpFi1rf/jHFnlnOHUhG749hjsJUDSgWRiCeJy8/v4QAJQYw574BJsIzzHLwKWtgjm3po6N
Sdng7mdSbbjKa4C8//Rrbrs0jGML9Ze8yAOj6MpdpYlxP1fYl9JzTo7uFMeHGlOa/dBnJeQjeJx2
qcy7ohXmDq/4/jO3VlVTluZeZNadiBIDUtOVN9umGv/bNv/7zTZbYXIRJo/4Fb5+M2vZ9K8BIJ2g
1d62oxKS5N83WnYnamuTMjigFk6OYYVtQ2qeZnSZZWiOi5/N4pAmY2Sq8U6nQ6zXzk1VNbs8d2Bp
yo+DZflwY/aKvmD1fUXG5+2yI4cPVAwZBgs6invxq/U4QaF+GNxTqtvioLiFB6pG9Fc+zrtP2bwJ
cd+A3XMJOKzmuLFp+LmnxRqtwMlRv8dret79eQkuNGd+LwFCAQxq6QUBuDMvBk+JIZpUL/X0LMsl
exq1EunBrp2lhGJb9k8okghEzN08O2EPNjahp0/dh9RVOyewC7MW0dDpE1lUCUDRb1e7wibIW9b8
yu9852tgPg1Eb1O6BTV/cQYKaHa94VTxKW9bhc7VMCAI1V+bcr531NiH5gal3tReLk/01HYq8AIl
PoGU1Q6SiuZW6GobqLU1IOBOu6Lt8z7Kc4Su1xrpTrpV+kdPFPVXS8+2pqilIgeeZrulqX9mae8d
prleH0lxCt+Gahsso23ceS0NqXGVmFq3trZbaAaGTTGoTzidzzd6rjdXNEp+//CLkwaEGW1ElAs2
77GL7wf8S8dsg++nxuV00wH0D+xu+U4EKvYuolrB2JRyN84Uwrkoug+10wi/aUrzWQHcgY5EolCB
F9fu8i10vPpZwMOAbQH1tDAZgulycQHMiemS/yVnEvzkds6Q9ywV1bh18Sq9XTqjCbjWug991Y/h
nzf+6y4o+357MgAGuHMQvxEPef3kwWBYlqU5BY9b3dUgcT46Sv6rq2PlCBTlGvTv9eT176dt8E2b
CEosv9QvtqamMAzJKfOQMgsYQ67hyBQwiBt6061oZ1rnwrgSOF5PXn8/dPMoAjdlbrmDsX2Cf8Tt
BLtZiiDPPcWwWe9x/nSC2sB+QTfr5ouTek60mPXZGNd1b8lJXjmxb+523Be4T4B0Q9uDZX6RluJ2
UPRD1nJ/JRIJVbv8lqpNTTmIYsafl/I3/PliF9kI/zPV3vJfVPFev6gA2GuVVuadMJocVz8VvY1B
iTZ9l2JMD8KY7pzJdQ7aJL673ro8xaN2WPGiCb3E+UuqlQgR40JnNtO/jXOMIa8wv5JXObtV0VF7
0gsGn7iA7kqz+KswvewesqAItLqwgpyZd9hkcXdrjcZ5VRc1amlZ+8uim5E2Ks5tRjMwWtyuvV0x
UI701Y5MByJB6XXHpqK+npqselkay6O/Yg2Y5EzJbu5bJfSYLQUa0umhoy3/Trbt9+ZAgxicNUQO
F3uGi/3fO9ZsyHZ2TrXVeTudUjKqqrigeVitN6tNYS2rqriCInlnR+K8vsGNoPfxcPLZf+7IHIOB
1mDCcTKMxr6bpW2EmlMrh4q79NgsixUkq2jDTQ/kIRbTeOVAvLMlUbxCggqhOt74kr0yWOpiDGXB
PkkN1R8rfXhsjeRJY2hxJTO8AE/+/rybtj9wCxcMO5fb6zfFYhnxxyX1Tna21o/uqI6hkRlq2NsU
9HpqTbvC6ZCOcZloFZIhhT1MyxUa8ttEGddupjxwKkHZbbCh1z9irvppUqxGQZytMsNucGjjtFvb
rcNMOXaM7kZfS+MOo/vlkMyDtxvTJj30qkiv4KveuWxZdJAYG8aezsrFugNZMGeraZ0TdLpyb5Ka
+h6qQff5Yj1jg3uN+P7Obftboo5wpxpA6C+CXb5MJv16wz112cxkz6hRtXAb9U4xsJwo80W/R6zn
55VLiG95cQfxcoCuqcO5iC7zKMAt3Wpqk3tCgsiO8JZ56ebCvRK0LlBY27aiygeIRMxEfQcc2OsV
HRzpVcXAnL1B1thvVkb0Q2Esx2my7eeYVskBIsuMDpYgnnV9tk8xsrhpM2+4r8RoQn2f2mtbfdtF
r9+cEGoRISGhY21mXuyyEtGrQW96UouxriNbW+RdLqc11Iq4PAzWou5BByxRnEHZFpk73fSThnT+
kF4TCn5nvwMfIQigoEc+8Uaaomk0xoJNk52dGnLMUqbDwQMk/EDZGn9zLF1G2Qxc+PfY30qr4qaW
EveLOh32f94Mb9MaANOsFkxLfgtF+utlymcIZWhfZWdLyUVDf73QPgktoRRGjH1u/C3hG/yuStLz
4I6NcSUg/hYSfb0kEA2AI5HwQUikdnz9fHNuRCI9Kc9xIdagaXUjmmgtBq7Zi4DsdDpMSizPCKu6
AdP9ei9iT3x0tdo957E532FI3X8Dbd8+FKaefBwXVfq0TbubfiUWyrqvHrPe7cN6Q0sgtu34cpm7
gyh19FwY6+whctR+XagwO5ERDmetsK+EkrdXCpArbhRy9Y2QdXkStKZMF6SaqrNo4jlkxo6bSq5j
AUEra9/P+nzlm74pQOCKwIOnDNeB25hvStWuXPvWSVnSigZuV69oFyqpeSVCvS3HaOTRUtgAh1tl
eanrxfyipittNOeF1rrPlPNGrzxajkjqR8DvjVCsM6NkvVYeKmtK9iLrf06Zrv7IizI7Qt4rd7Xb
ZyfdMuIrv+1t9KRCd4BxoIpFDL3MspqqVIaK5uBZzxIjrBOGoE3XGE/Im7dXPvbb8wM8gTyZPIGn
oRf5ev92xtii1qHX5xUhgMepa9rv45JjB1C10x7R4exJ04dxl3mrc+2GfXubmVA8SIs2Ji9h8yKX
nHClxpOmL88ZxIiPicUFYTizEqmDveg+HoLf81gzAjLH5ucQx3bouPDFkl7T/vUG34o1MItQ8fC0
vRQDFYAImVVb9VnRlCLQJPQK225Cp/Zav1fba0J6v5Of13fGVoltXpG/MdCXjm2WXpV5DcfknBnr
fB4skA19pUKzMHosbV1HPglt4qDD2Y5SPae3MlfCV3Oh3zlzuR7UmGGPl1Id1xg93WTtTGaTTwaW
dVnyoXf1EUlz29pbFbiAvMIZ0VvG+daw2+4JWdvsyhZ6mwPQF+fTbWr47zBGkk1FQ6v69NzPU/mp
z51up+IWG0rReXvGKpun6b8VaNriM10D3P0AzNOAZdleb9wKI48sjcv8TLAsHuNSc26aWKr73Prm
2t87te6iSsmX23xFzDevnWuygG9vKQhXNAmRB/3d+73Yvf2gq5OXV+WZ+DiE9PsZT6XtNd+KtzfB
RuviWG5UNoxpLsLLUqkYPgunOMMPLOnLzfK2yFuAFiZI7z9H0ncfRea6AYhZTfXyJkhtZwZKU57L
poFr5cQiBA/2GVKbc+VJ7+RWNrU5zDWN+5es/eKtvEyxFQss8nlKEmen0RvYKaPoD85kMA8pFHs/
9uMXxWlhJeOy/TgW8+JrI0CGzjazyAOoc6WEfruaaGHQMECEBb0RtDFe76asYKRv5hW/KO69fUUP
L1g95Vqh/vakoHjnoOBtw9YjqF58YkeLNeASU3WWUKnvJH4kQevO9a4H8H7wzNEKlRnwwL9cV0gW
zC1gl2FZRYPz4qEdm6pEgnU5K44BULhLd7KHXDAn/fD85ye9LcU2PsdvvXW0PTT7cnyhAusdVICz
57Eqs2i2PRnRTaX9nYj6Bood2JAVE7/UmMe7elyxUZ3M6vjnH/FmJZHP4SbnUEJWAEV0sZL6lpe6
samfJxBRYe3ImVkgqOk/P+XNSjKpwTqJpjEiG5t+zuv9QhtI1KpitGepd9lRQSroDsL+FEKrW3dJ
7saHAceqK+fmdSJGhsmgaWMnOkjA0pe9fLVCM6duBC/zObHsO23MnyDRMo9PtVNWV3/9+QUvWGp/
PwwkP5q2zsaS+I1t/EdLazGBqmhtMn6uVpTIfWewMPK0u2IPRcQJhsYDZopmUShc7gev08yHpOrr
qHAU60iQkber3aNWkQP4hGq1YLcj+31RgR+vcDGMUGKRz5pTetiMZCD76sXdC6u3gCn285Xq/LcE
9f8GXN4FCWxUYDbiHev2BoeZceQUxGTHE07m1U0FiAb9tdj8EJcCnIDI9MhbJhkYiqiiJqFLAlGx
P8iMkYhplc5pcPQMpQSoSjUD88i1iaFFVRcn1Snr/SimDpWe0b0pZ8uNhn4qPioksJErhIPDCE5M
ubM58On2X3PuzXtRx8YZNDuKHtDvf7geUnX+MAsktmqnuDHNIb51E5AJawpPKivVdof2hRPaGn3F
Py/z69Py95dBHGfbWlsWfKnEWSJctwjXGU8TvrFRbqMX2U486s9Puci1t8eQ5bFpN2IPg5xLOq8e
p5U3mLF6WqSr8/4oGjlzbYYjuptf1qWQcKsyayc6xTrEGVpE7rBkpD0Ab3TqD8xMO5CMoz1Ai3Cu
+ba+/Qb4XzB1ZV9wbumZvT7LLpCCpbInfpyH4S8ANy1g4OVdObwXYOC/vwEjZzgrjH/IXy7u4RqS
loYQu3pyp2QMF+6w0JRj54+lWT6Q7fCuGk5RkWEMLdgrKb6puuL6q7KMQWmpjb9aox3ErauVPqAM
pGj16co6vW4abj+R9tnWYrCQv9BIhl9/CTMFEIiJtnYqcpgWVGZuoGSTzjexZGCN9XyIhZXuRyX5
6fYckz/vktcJyN9PJ5liMMbge5s9vX56GzcpjIxEP5UuwvWjM28UVnqUVboOVxbjzU1Kv4qcFZ4U
vVGNsuf1o+KhXbu2rI0TxUS1M0ctDklj68Bo9eRDRVp+5cNeDPZ/vxslNEkcJKmNY33xQIOp70yk
N2jRxyZEY9M4qp3RPnhaX/kg3powX6p1G+wbR7DiZqB3VQzZrygegQf/S02sbZ03Bj+G0ZucEYHy
9eunaqFkfBzjlE3tEtIAh9NHAQQOcDDDenSu8evfWVl2PO3vTQWCYmE7gf+IJTpU26QQjnHigo9v
yQvZQ82s3ZuOWl370ttpfX3XQ33bYjIXjkE2d3HMrHiE0T2yh0dsWR5WGsOhnIDjTokdrZAe7lO1
Vc9gRZ2dUZbaQXgdoD/XXGjUdJ901OLD/Lux7xtXRooFmjudtWsB6d3fyBlDVAm4B7CT19/DLvH2
XWNTO01SN59hJGCZ0DdltLRjsnOZ9e6qvHHCRq7545/P2Pal33wd5EY28iOUTvtiJRQqpgR9Mo27
TtdxMNWnHe4u3fFfP4UGhkoyuBFDcbh6/X6Ws5rFminmyR1ShFBdGqh9WhZXlvqdd2H7bmAN5sjI
o1+cKWdOcy/Fx+XU06uMzKb+1JnyWh/4na2LQxmsa1JbpIgulUTg8zSaOy3WSbMxLkpUJTmYY1Pf
2nmtPv37rwYzHOFNFE3J1i/WBnQ8PbGVRw11GoMLZlRZG9V/SfqvOPr/JGC/s/fo2bIu7D6GlZeT
Ckqv1B672TxlJDp7lDydfdXk1tO0TMXt0rTzXaMyqTZAY19ZL2TU3+4+VH+Q/IP7Th57WffljY1u
k2GbJ22cUdhSYwXBkrwakpeyZNf7KUEFHKTW5rdZJvPP3aBA/VANcWNXmfuDlFh8aEvbO2sQfGpQ
nVr8otS98pQYVvswtKXbIxvv7AZTZaaeCyeLg7oExl0taW4FeBkWL+uwQGS2l6yCZbSpOvlMa9u7
Dby9M4TMCQKTBuI5b93uRbMQSPQB6bu3tXStCOWyGm6KRTm6jHGbhsPaQvvwusH6EWex890TsjMA
VBppjmX3sBh3aZrpgVHTygxLa2ybCIUGW9x2JS30IHM79cU0pPNTMYfWiuYVdDg0SWVArBspuzBJ
i/7jYg7ZRwN6oskMr4HnZvQf4PE1wMSNpVaP3WA6P1AOYACTtf0UkTBO2T5fE1rGudYXbVjETX7r
WcXkwWfN5BrYtTbcFSLGD07QLO+CWa2dr8vEtvTHDjWwFHEJwD+LQa4cl7JfIzTfjD4UjVHeCzKx
fdtNpDCiN9dhI99056Fw6UEJJuDpbhIT4dSa4/plrUAHDYzHkmM96Xy/2FiMn3IeaHaR1nH59rV9
DxsFKEfZjjU41WqaC7/x8tygkdV0REjUCbKDro7xR8nnL327qOUpkYr9lzdCZsuMvHnYSpQjtyow
ZJnU3U8jBgaLJXPbFMEM4xLMux2Pn0GKznVIXTJ8bsU6FftBG8Yv0HmsQ67PluZbRuf8LDAovzPm
XjBlbp2B3KzJJQa1A+7rgZst6b3QQOJAK7TExlmN16Mp15ZxtAlrqquGvbPMmOwuOcW2b46xUfnV
3C1fYKvpTgAMHK5LYmABODcWgF89T2bpl3osvursR2pkDQuCFXVBETgwBoHMgoT5a2pm+mlaVgL0
VtXVOLttVzzH6bp6fpdn5h0aXiqUmSV3itC0Z/dBH9o4QP0m/YKolDH4syvtXQJZFlFBt8cMsVnX
5krx+Lo6/p3tEOmBAjA9Q+DkUkQNC1xF0sYERkds+Tw3C/A2T8xKjFxJD5AOXFcE1jzb/fkCfSfF
tja3X41mByKCZHiv407p9O2cxlZ8st3J+iCyWJy9WtHhzFjdXwL2HyiQMY8SBnmo64wilKUZQ07S
zSfXyupId1tACILajyPp3hTIh1+JjJdfhlkit7jD5BIUMT9yu53/kQmNXawbTV0Mp8KS2X2R9GXk
ytwJTLyY4Uqa2jPpyLWG83sPRcmO+1ilj0h37/VD0d8ChDVWkmzXyYMcLbqgSfQ1UuGJeDtH1j//
vA6X1/z2kpt+E1GGRbAuoUay1cdlVoQ8xavYdy6V/ZwvCbgnrTsABbpSwupbp/efOQ2P2wq3bRZJ
25PG4uvXE2ZtL4a05Gla5bQz7XUIS9CsD2mTyQM80jboYfFFhoef+VDl8SGlxguQftWDvM1FODC6
Dpy09CJ+uIhqRo2B0lQY62RIangxzPV1XJYr0fCdRdnMrDZL4m2odglbMMsekUkrm06Fvtg7qO9o
3aW6xmGvtYMuxjhCi/Aatu+dlUHpGqn2bWqLrOdFikHnZSoHUU8nT3TisLiKcpAg/HxQp1OYD/Ka
w/M7z9swhC7BB/SLo15sdwk9BAJaP5+SxH7Ocl0wA02soGi9m8Rcrjmtbb/+YiMg9YtzJpAXErZL
NW/8rNOJDtV86js4rGkK8cP20Nr917ub96GZRPZO8+/S70wawLKLWcynekDJAaZzdTNM9jPhYLil
RL92eN/5hLTgWCtUOxHmuZySka6pTpLp82nNuyoAZzJHFiDoIx6dP2k8XfOsfecb0iQDT0OWRuPv
Er3YzHKa4rVeTpNrpjsgys2uwU3687/+hkQHBAf5kNo2QH99ZGtbceONNH9SB+vFKsdHT5e/kD/8
5cyyjv78rAtAprthcoD2GlxHTJWxfrmoRpLUdRAY69ZT5SxjqBd55UtHQakgx8Jycdr0gOGj4iuu
zI5SZrEf11CQnLSGI13CLm1VKw1rcoQ//67LymKTX+e2opXokIaDDH79DbysVLp60caT8j/MnceS
3EiXpV9o/DdosQUQIrVgKnIDI6tIOLRDi6efD1ll05WR7Eyrtln0mgIRCMD9+r3nfCcZx73yMjPC
Lu0dtZot/+NLvWs/bNciJm6TYmoAz07fQ0ZydppiRiIGw0GzT8DrQyPj7HJSjtqZHW6k1pxRgPpj
Emq+vuBc7NSB+K3irKcSP/xPPg7rAp16xkD4Ld5+9UKvEShacqQfIJqz1WDrRaAxXZfSwlq40nvq
xtpEeo9Sz4hnKyqHdQtQrrpjOlTTJ5Kpd63u17sDaGl74rfi4WSVUvg9E7eHfbGgr77QRhwW9kwp
6yNDiByDKA1LlrDvwLUGqkzH6zmN/QOORmrZZdLCVrVAs/ry4DPBDT2RGzeEiXo7W9nieuiq4nwt
jHJfGPTTEP7N0SAx/vUwIj8RCG0f9O0CCFiLvgIsMFAomCXe3tfBL8dRIAJ9Moo1C+Ezm9e5xRFL
yl4LICnAeWCEcGFl1tPHv+grNOn0yhuQh3WKvYV+4NsrayN8FcOrxyeWDhVxrlsfEKVSHs+u9sXE
uBx1rWXvJ7tZDp0x464t/a9pFht3w6rUc21n7k5QEoYWCXpEMtki8HPdhgPDqNszhcCL4PPk2lBC
hlZaewfgR1g7donjU9aPXjF4QcnLxtQJy6Qu2+FCR3EYmK5cd5slNwT3VtwKw+gOTbcsn9R175dN
C0HWKyOLeuddbjNOceSyYLuebCBB+9WsJw6eqf3J7/t+yYBVyPmYyTdaHI7Qb+8ypmVtKlNnfUrs
eghFS+4s4qPqDNTAZ2GDv/lCBj1SojGoVSnhT1YnDSxvZvea9jSg4zx069jsyV76zFH3uy9EmqCx
ibVZnu1t8/tHOZwwlOUknutPCF68wMb1FKzKvwV0/lm+yPttFH006lvivahDqE3fXolompb5R0P3
fdSPWq43oaOXd2qxz4kN+AyZ/v49ZLStIwhDhkmD793STmdXb+POfModEHUiWbSwXJz2StPp78HO
JmWk1urnQls/67H85msix0NDjTySwfrpDV1xR3KGl+YTNm33oUus77rUtD9F6g8RdPvPMjN+8/tR
lCA0ZtJK4947Kb07q/J6lSzmE2gjHb5K6h5SrytDQzjD48dLDE8EP9HbNQYk3MbOtHgq6JKd/ISY
bZN2yWL3SZL63jWq8iAO9cllX9Oswg9iuQ9z1mNntnKBs7ZHNRJN+ph74To51blvxGjK4as24dBb
FL2cgWyT/oBXaKE/15XkXK9lX2nXJo+ti0Hj2FlgEyLT4vwaZr5S9MbLMgua1htV0FezNEP4kZND
l6Kasp0lKCvYRC1zCbx2sLDk5u498kf2LkP5Qcek8akHhBktJN3Q7aVURZIujqpz63v4E3hsjVTa
WFWa8V5NRe2EycSNB55C8GNEkqrx4tS6OZ+586K/SKu5n+yZxHbbIAwLwZAovmZWng0HD6sBRCi2
Ulza3YKGXqV8tmTuxBlIErMNZNGnOOldjsOD1t+RQYK9nKkusdYWW9jDQKH+J+NocTvN5TqEnqvi
x2XJIfDmhjbKsEGwda41NeUUpKWYUlgrSSRtWzT5LeJ+P5T0tHS2nALDdVP7iikDuAtaKTkt1zB3
pvluaUh9DMkwUlsPJ8kvBmJQkDPW+Vd9WMQPVgcacNjAFOtp4Rz1nITo0FAOHBcoqHLG+ZuV39AH
0YvZ+p52WC+r+FohAX1oGyvH1OZgJQ4Kdk4UQe3aPdK+nVC+I536omlzctGLpDi0S9J/6TRv/aa7
YmoPnax0xU2yWppu1rQ6Bw+pJ1AY9CjzziEjxnqs1rSJb+zJh+pE+0Zei2x0suDj5/43awneGfQU
hJhQqJzOM3R6zwoHzfpUpbBbXUcdqzz39r00xX7hPQsYXOkRCSqfFGnvNwCb7v2mqsXFpHGSf7tg
NqldF7MU/lMD2Oa4aLlDjfipN+L9erXZXWm8bhNRpG0n77Sy1liMdS+eKM/6c8sH3mVMtQg9u9mo
JdZnlfD7BYvrUf9i89wOcKeQwqmOpQu4UzwpD91yXIOyGDvzusNkuP/4d/tNzc2lGHdheCIxmT37
7Q3UY8yhc+uKp7QjN0v6+rrT6WhGmks+Yt2YIkoyP7nPQNve9FZf/Uogd0dkFJtR5ijxmS3trdpy
OwVtH8eFecnmsNkP334cJn0DZYIhnlryU6JeNult18bLOZ4AN2jMuNnz6ks4Wol93jqKJidPN3Qy
4A8f35jfPVgIP9mFOWUytzkpYvRK5IQmJ8kzWRNkKlorjUrSmT+5ym9+aPZgDj0ogHBCnNrA6FK3
6eT2zhMYOPw9ZiF33WIYB0f18/Fff6EtMFbDAYbz4p3hL7adRdTx4D+RIG+dGUmVR0oiOv/4Kifi
qtcf0NnaKA6KOaabm3f9n7VS6U85SRA4eixDgtMZ0u5iLstuzxK87AyfwQXgSaCxyaQHXQ1pwZGL
+GR8eKL7f/0QaGlsssKodpmLGW8/RNYQ1GYmrXyO5YiWvwMIf8kpZyn3ZWrVCeKFbZs0YpIdAn9Q
j3CTXHXOW+A9Gr7AIvLxTdkWobclwWZ0wXaCQd/YvFVvP06Tg/Aklg9TowubKcRflTR7Y1V2HUki
8sydKoZeO++aDWH4by/NkI693KOVuMWUnayPieHNc8W6+SR0Z4hSZlYhUnUfrFr5Ne/Mn3NtfRbu
unVF3n5bQANQgbEZIljGSPz222Zi0KAb0VZv5sX8WSAF3pwNXfMkrUKgYABIajJC8Ps6dOzUyMOa
gLbPEnTfv77Yl9EuonxFwIhg8u2HcOoB8EpvYA/WLBlZfdadw9Txo4/v7m+aNm8vc9IhWh2EJ1nJ
ZRpfMakiDzBwWTou3MbQb114+Tf57LWPZYEO1hj7NeLE4gaQjeS1ah2Mf8PS3CwEw35yBDvRrm5v
ACspWyNDZ1J2MX29/f5DF+vrkGriSUD92fPXiitLY/pSSqkuC2f1dzmWJCA1hPtUyUCCoVjnbwJQ
EF7kLIv0ZEo+OXz+7mbR9t7WOVSeGjPxt5+JYJx4TcZ5s7iY0yHHkrKLtzpXFEsWdgsk2pzQ9kPv
TT9REPs3ypqciDqRNX+Gl2N5sGV635v+9cLI+e11CsSe67N4vf1YdZwYDhMmxkAgdgPapWWksOLt
PnlU3i8COIDopLMSkBRBj/TtZWSJu3GGU/icijJ7EM0qfkHHVMsubeB7oZHXs1AySo4SsryrgEiX
4WDCDUoCJc3MDwyr8299xr13ArWIG3UKopKezVpKzMzsftJteh1HnLzFgAa4Mfhb6Faf5qXqMnad
KveyZ3PJvet1ZTwnljy5ZnWHpLAikDFd0d13Mk7P7YWCQS5jeU5yZh7kjtVBmdHUQXPwMNtDm4X+
mo5DMCNUCD+5r7950+k5Q/1gmqY5aEHf3tfFpdUljdl7IskVBGJROvRDjebawlL/I5nj8U85t9bX
Oin6qNN7ancb9GtOWwr4JhiNiDRB+jj0i/6dVH17B1lwEVIxtqLdRUrI209mrdkgQDT6T32OldKu
yB8mRjEOVe3LT57hE7PGX9eiiHvt1DpQrU+23VSYjfThtj4pDY5ubrQJ015gxfgonF0DHS7M6jIO
Wrmshy6xy8MAMvEG3QBEJV6Jg+lWUzjrwAK1EZdgV0l5XtKNuG8GYwkKKpjHsfH6g+2DeNfI4Aqb
xCO1zx1EmCRl8fTxr/r+R2VUZnqouxC6M509WVfVKGsNfEr+vCWQH4n58M71uv7+8UXeF1+b0Ita
k6Ah/FWn9wwCnD6LScuf5QxTEiyTHdH3BNSle8tnZfb7TRHxD2MRHgMWAUS4b58FI0urRSRx/qx0
6QTNoBmRyKr2si3hrGm8G0dBTXVZK6i7wpy1c+iPIy3FQQ8ky9cuWUvnBqulvvNKp4vcJEt2nenH
B5vx2JdEWz/10G+F/9sFgKOOgTzNR3iLKP/kvaJ1WySqWrNnykYHwXOcFi/lPDdG4E/jlG9yk+YG
bYV6tge24kDz8+JsbLsZgYxFDmyYWmqvgKBfTvESP9iTS3BMZWflPevITAfUXvOnUcb+3QTH8Aqw
FD/CutC02FWGkvf4KjSs+3kjUNcOZkwWVNyAm6wJwcNe1aXf6W+WEvFlymPS03TXucdO5JfpHLr8
F+deXpU9x+2x/NKC0i8CvV90oryI1y7omhv4pnh5dYHiYexvKr0YvmpNUiG1Ia3hMwfb724nJRjr
P6LRrRB/+wB0ti0KtsXs2a50ufftso0UXakfRBbLHdf+tyr8TTy3TeRYE9FQIit/ez0RG8zDLJE9
b6LqyGxUGnmQkUKLKPidsczz4eOX6TeFPyPNbQCIs4IVyD9Z7epZuKvSsx5yR2fQuFk8/1kO7vIw
TqNsdqRSuVcY+jH+loCdkfxoKeyesSriz+LKXoMe3j665I1wcEPAhdKClsTb787/aPs9GNFnGivt
WWVp1kMNeXqvJnXuYB46p/6wb7ENaEHtJX80Eu126qNfh3banq26ney0hVfNn/WJmrnuDrRFAdxP
6zdOPeUn9KB3yxACR7YH1AiczUhY256cf3SXPYTlc5H1MBBKqseU9haxblP5d0X8/w+x9r8RnvaP
Z3ALyXkbY9OWP6uUNf/nayLOFntDzfUXPc1y4KQh4GfGw/EHPTOr198ZNuZ/qIl5KCjGEGPyR/8P
oUaGDTJrTmhsPFtnfPMg/VeGDcMFdJyc4dA+0ub6NwA12lP8pv/1hHLc56fGmoO4G8n8Jjt4+5u3
TtcvZL5lO6+tUlII0OixfYw7BcKLV9RJQrsxiZtJ3f7RJGDrYJTON8wLUZbmV1LQ5QLUAbL0LFkU
FZpz3snkwiVyNW/1Y9+ax1o1x2niYVrM2drPFlt/UpVPuejkZs07y7sElBejNrMlI1ZnzPvNxPxA
5EG3d4v1LnZUHBmVaZwTanNF//E76arEzLTwNQlkDKQN8X525x8JCduBBUw3FBvY1JTll8YbUQd6
/m4duiexpCDKcGucNXZm3MpW78Bsrvd9bx8SQnKusK94905WDndTxjhQa/pih9tcP85twyiNg1MX
i/pmqL90cf24paqZnOTujDxBENJk8B4xpwc0cqegS8uzPs+gfsUQqKvW8R8xxt4ksbL3YBKuFVOi
4zImar/OZvGjG7U9jZ/sbHQ3SEw5AFepYpCrIj2bsuVrg24s1E1SJNZyvhwN4KOD3u0zPff3RTr1
h9mLM/C9yXDRgvxSsffYcZqeXHadvMseiUZtj6U56ndGNzg730yg0TVAmRdx38Vf63EZg3amczVm
abAd3yONaIZ+dZ+V6H6axjCGlfANAt1sK2KQEE3uFJD0faD59oJUM2GAuH6LXZWELKmkgynVssMO
X5hUw12tuqRGttc+uppdBdv2E3hur70Ix+wDOOyPvkeMgbxeiI508u6lUhBBHQDBejwdWye5dPpO
hVZnEbQAgTTIyIjuF60NrSllAAbZ/AlQsX/dgXTfa6v6RrrD9MOqje5YieJxbN170ftyDe1svS0z
IqVrsvI2LL8M9DkDpS2MSwNqdoT0gPvo2kG/xu5lsXVlYgPcLNLfWz3OflZ+cciXGQJs6ZybEJIC
D6Q0A478OtaK0JgqWKz58CPTnuo2e2rZ+FEqDuMPSVZbEKc5esJ2cgKrmeIbA3hnWGql2OeAC4/o
s8enkawS2rrasmt4JPd0j5hreCKEdJjcooqVUQYSlSQWAD+DM8U/04InJo3nRwxw5i7NWvPaJNkk
xFZD7lEhnMirVuOYQP7aobpc7im1iC3RSki1hCXoYewkVmB4KXrXZm7+AMeaX426sbPWFGnrmIVj
fEYOpn9VdEjRzLZ4XDG/oZBkUtFbB+km/R3Gf/UCc2xmeKEVj+6Yy0DWOg8nHdwQGQAPCnmAlUnD
Ftbv/dh6zZWdgPxb3Ka8s43lh2/l05Vn1eX5OHdVpOlZuhMKU2BoFz1JCTD8CwcR8VREKG+bK2q+
JShjg/FEaslwSgx5Thuoes5tw7+FdAKyd5Gts59IZguyzh7+EEKUx0XOGNTbzC6uoPGtd5qG6zHV
+3QI4fhmj7qI9Zu8atwxKl/xwMxyjO2BceZ7uOTzTV8500UxudW9+8oWdl85wzkCMSpAWM/hEDuy
DeZsWA/jati7qXGnR7+SrFWYhK1vYJPT80E1rSLfs+JFGpIVVnyFtJc3szW/p4mXPLeuKsy9vlj1
rvN6WuFLBtOaqN+jQT+Y2Y03l2edM/sjdGvN3+lzJ5/KgS+zImoJRk0Tl06xLE5gxtx66J/2VeY1
0+0MEf4PgHVzmBbzcLbaaf8DEgi5JFUfTwDfKv9sQ1ig1G3yH9bg6kxR2vWaE8ogAych4neD6YEf
N0u5R8DlLwhknPGJyO3ksrNb7mSyxnnkWqvLtHAF2qhqnY85rWtkmq1+0Q5kFYx83zN4PvMdpn7n
fm40hBbQh342voMk3HdxL8P1cyjnq+XRTZU4mxYDLrXb17xVXja4ANqrP5dONkeN6JdLBtYQg/XJ
CC0Bpl3IrLmodOFGJUvxtWEL74XmZ7ETVT8dgJgnNDQmGyi2yMo6xAgbfyfNEJRCaRXjt2yCj2wY
SX9scr27I7pg2kt7LA4xS1wIW9xCfwr8XDqyeGRcI3bDqg9njj0RoKLyeJ+zrx7av+jci85Ubil7
+2fpZ/olgGrK4Veed6mnaVQWdvMo4CUDXDLIKiEQIUwIz5GyWgKACs5lT77DVdwJQkdgGNqs0pXh
nWHDW0G20W2QxtAdbNmvB1yTNTkmqR0SlUOADrEWMsKBZuzqeu0umQECER+lc6HV7vDsSUIgEnT+
d2mcfO9jqe+ThWGtXni04xjy7uchs2jxCH0397X70pDe8GMRafaQmN5ybg6GcQEblP/dmhoYXfOk
9oODsFwyu+fdT/P62Gi22ndKISdJBm8PJ3+6tpvp0XZSMDj4wELlxnawOFZ5R0XkRn02TYfZtfqo
LlntCjU2l/lAAk2c624kyYg9EqzJ+bj0xNGTrrFP0B5/W1ZUHgmcrr0we29vivi58ZLll1Xq5eVg
lEi3Wv8OOMT4aAsio7uu28/mtOMk9zUWbNtq8SU/xj4egX4Nk3esXe1h8MQuN7VDm0/6GU/lwfTZ
Y6XhybAnjMTqO/TqsR4he69Dv8y6yErSKiiBzAZiswaQJXGQo/OSjOYc1M4YX/FpmdgNL91SR0Bt
kBoMW0qTMoqfOAfy+8qIs6d+XupgAF39Ejsud0hUN4gixKHPdPMqR0dFpJyVPns0KO+XrLfRtxPq
UDuTH1qp3EIvM+2couHegvufTxRYqW0enLnaMbEFfJO5NyWSxbJl3s/bF+XAWkBHO3ugrvdO2SI+
b6x7KbDfaaJ/sQkKKzkbX9qESx2ZCR7VcDRjI/Lsbm/1yXBWeHGkTG8Nq2Uq9n3JUJ9skrOxSX5h
FI7Ql65hg2GXWUxiBnh2+ggHdOhY2dFCSrvv8JQSftQgNWnslPZC80BgnDq6AoOdncc0iquQI7oX
NEvz0+NF7afmfi6/DO50ZHL21UcXB9DpWhvJ7JqdBJHZsi8b+zD4fyKqv2/bvNyRbAP+mlU+GrWc
nXu6lp66HqiyhtQrd5M23nZsnXk2FvsE+D6b6aFvnB2dbebYg+FGKbqOi7Qo97m2IEDo/EcyBgDE
u8svraOJMjoFUO7RmiOjIJuao28a0f35Clzn4I0ODVaRn5M6gC2h/NUkBn84fVEj6TeBayj6haax
V/b8a3aWx0Gz1wiR00oxRPBGkhwIFeku0XHFUToqpvxjNxwNx2kDpzH8A2MMGbDZiRet19ODlZC3
NXRkulXOoYZWu/qLGVhJDklQW+17L3UvVDdMYWfFd7VRwNbrQd9gP7GXYLDGO7JX65vE9qpzu+N2
VSqtMblYF01L1EcpWcF5DYQ7Rcbi6Xh1muJhFTWRLHG9fFmMHhKYw0ill8klboNwIiPi4Gvpr37O
QZsbo3OGs4JckIIMI3eqLIfO7MRe4azPiQ/EFAvycKVoPg94O5xvpuNd+CLzjj2Umwt7LKuKmDlR
P08tApVkLqczuyUEmI++0qwbTJiFbXto20qEPLvxI+SVOhzpIt6gKYSb6uX1eWssMvKNGQR7SmK5
YtQc2qq2DjRqa9ZPeeNqtXZ0it641YFcXJmuT17rMDT3cWXLF4v9bG/02noBS2ElLM2B21nDCg38
al4eYq9oFDOXhIgXv/FDN2/XUDnuGM5mbFE5z+m1NY3eebfk6Plaqs9OX8hqo0cz/pwqbzhkWImD
uFlvm7Uh9QmEvX5d+z2ceaWy88mL9YvajOnnNtUQ9pNmPA/Gml8ahZPdVhRVkV71/bVSttr1ItMC
RZ/8zq0zNzDMQrywBHjfsM7aF/NCCY8rdbjAidiHk2EOIRqW7+Qu5aFTiupouY04Jg1tN7v/E2jz
0cMjFA5Kf/JUdchkunONw7KCgUudc2/9FU9NiKD1l6GlU9CrRg+Q9uzcobxsydnBxXMVG6y8+Uz7
t44PHnHJqJEe+nL8SXndndU6jkjXmr62Vpzu0crcyPx20dej7lBAjfVyKJsta5ThQBa1cTYe2mms
CK9YvbPYJ4qoa9lIaROON85Ak05fx9Dom1saaz3NTH8tdk6bTEdbzclLDU78fCrXBK1zDaF7tm/b
NJVcH2S9pkmqb1mLhxGMDqE/npP8qaW52g0d87TcGSFBu06uOLKU7s5M1+IuHaRzk4rxwSZLzgxa
wZwsaMFCfx0MiwyMsp9VCFWh+TGYQweoRSuJC+yal0742hyYdVwdVDenh6Ib2l2vl9NPoxQcmCsV
8xwsU3dJgt8S5MqOr4TK5n2WJ/WTyt3i0mjqx1zL+i8Q/+eoAdUkggpB0yWbIJsF1I/zASAG8iLH
zJxgjX1O4ouFDQu4F0luGF+172k3aOiLiEc+NLryotLTarSkk/dr9iyCQAcAAXwtJz3mbtkd2i2C
yVZ5dmjjor2sUnj9s62Ggyyn6sztZf0kONAyLardL7OKwaOv43jMx55pm9+rfZZC/26qwv0hlj65
SCqtvTdI9yXVxtIvQIHK9ny0y+LgbPGF+hZkmG+Rhs3kvJijcfA0FCqEZnduZJNqsoXHebvGz6aX
sXbq+96p193wGptotluE4qQTdZdvuYrra8Rim7vmtdxyF20TH4tt5eNzx0qxFy35jLgx4338GtpY
jtVI9gQKNNBjNSVK6l3WFFwc0SfVbvaY5+GV57LlQQqPwhX9nIM3Mt4CI1vDQrqZbDmSJVvc+bJl
S0rQ6X+6MSlygdYP/rnBFn0BTYRASmI3xPW4pVQS3WstO2It4/NyLq4c9Pg/DWItrS3fcm1tkzTF
LfNyS79MtxxMomOy3fwajrluwDt0SgvpEa14IAgn+5VueZo4JtZDFXv2V3CcbAaiL+6qYjAuDK1L
d0OiDY+ZsQV0Dq9hnXLL7eTnJsIzzrXugImTYE9/HZyvpb7FfXpkbt05ryGgPnGgtIoIBi0njwbT
lhaab7mh9dzb2MbM6Zt6jRWtXyNGuVH9N2mon7k2GLfNFkdKh7e58reI0nkLK81ec0srUi95EOR0
5Xj2EvnL8t1I1q+jHd8St8NiKeqLvuiipRzcv4QM/6p9+d/mPrxJh/gwR+J/YZMTRfZHbc5r+L7f
l392OV//wV99TlP/j06/HY8y3jKUSttc6e8+539eo6tB+Ro2f+Jtiry/oyJc/pFLcxS+E/Y3HNz8
o7/7nLb7H99FOUOHkjStjXv3b/qcb2ce0KNQ2QPlwcyySW/1UziPB1baRzdPKSX15s7BMX3r1La7
BdWx7tOi0af7f9ya2786qP+0jW990//qq25XpKkLbBXlNDoD+rxv+6orq4dmIB2LkJpUjwr6Eyez
qjv7+CqvDoXTy0AmgNuNM8jgVXh7Gb/ilF4RFBgtcTk863T9vtiLaG9q+kKMllLbeDD7yU3oGPVe
H8qyt74Uveoa+n9dSXUmtT5lC4UIFJmdQ/qWDo6z27WDkfyhvd4cpy0WHILEABlhl7YUJmWVgvxj
r9Kv0gVRTZSgtF93ZVdr895lyPKQExCVBQhZJbEuxqgnYb1xrgJ7HkiScn2yLwKMYQTuzlk3sIum
ZUqYZT105CzU+vdMrtmDP0jDCuuOLe1i6qrpi2zl2OwIW9Ceei8lW6PX66oOXKfu0JOY0BkCoNfl
eB5Pbv7FLDKUXbQQM2BBpeYT9L6YRXlYvVy6x3Xr1wMFzPXztnMpvJplxlxajrm5hviFk7OFSRUV
LU6oazwiErQ+wVI07JI+scL/UxXKpmtNy1orGuuWtFKHJa6Z6ouc01QeZD0AhwB9dJpFmpmmf+fU
/LdYgvdPNIwFdN0ujzYkYetEKzJqS23qDNujxqzN3RALPXDstolwd+ZhqqXuJ0/aKyX45Enj3UF+
gQiDN/X0FZJeHeduPhhRsaqqpwscm9fwYZuF302fts4sVPIlHreOnamyG2ACbNMqG3qONZSUW3+6
ggjR+lW367cmWTiYHFSJLwK1H1X5kr3Y9iB/mDAWCDFzhmk6uuC9fuWL16d7QRbgvhUbG0NTo3E/
dl67/YCJi/y568wAFEB7lgCBjNnVtzgSEWc1bIFCNGT2ZUqeFSTh6bSe15noVp8+dmDqIKi7ERs0
mZo+mv+m6dtzYkRRB9q43+KgJqTl21rVeJc+fnV/8wMiPyK3covKAYF9MqX0F73Gr+XqUTmN6w7h
dHKgISf2hlb2x1T5+ifDPWMbk5/+gFvijo3ZCT3iK5n3H9M9PXcHu9ASHd2b6f4oa5FF0ibGwPaT
DvrvNGT3RZLlO29Ik4faMhMSzoqy2Xmpr54SM68iN7fbR+hmE/sr5Tcyeo2Q7EOhF82LGa+upP1R
a/uJk/uOeVcVfXzHTgwN25qKWAu8I04RG+/QqZQsqVwvqdbYjMqq9rKo43NflMjcS2xTBHsGjLLi
2yIl3nFnpxrSpXhdN9NDXvL2llZXkikn51IBM9Dpnzdrjx6ecFUa4ImSTRz0fSmsIBt4dve1X8Vn
JBpvzjOvw6a6ZKJwdh9/pbcT19dv9Aq32gSKzIlPDUoOhhDdagtSZPi+Vz0R0rscS+xxzavPnC4n
Y/HtWrjLwUTRQcPgCYfv7VZBvJ6LzWAVkSE0MRDlOSPDX3OOgaHddY0MU5bxW/q51c9mTdMLJNHg
L3KzyvXw42/9VoD2+klI1PCxzeIVAjN3MmdexFIsNaKa3TINK+xg/XkF8sDq6Rklh/jM2hKr5f7j
i75mEb19/jd0JqxK2iWooE4dWn0FUqnkCLKzRrIhw760FuZzvVLXJkQzBS92IuEUBqwX1m7udSFT
DL8N+ty2Lgu69XT2jQEFdgaFVwc1VxBa3vr1SBx9nBLRAGHFCyqioTjiiiqPL5n4Gi09almj8B0g
s4x0vzICDI3swkwTzoNenENVqQd9vGkQcCa0NolE4qDgV1MEwDh9tlEE0KauVyLKXW1xiHx204Gj
AwnJGmwK03qCtF/VZ+YCMypMZOzUV9kypEe9pLO4I983/wKapvlSZll5Uyq7t5mPbtorv7KIoW86
CCaZ1oLp+/h+v1vfdEBhlDX8yBoshVPnAFmlSey3tNvJUfJ/pn2THZtVTy/mTMZ7LWeu8T+5HsNy
j1oRCRVV5j/FCwxqKUAJG9ylnUr2LhiFlZaYL3Cc99ZOLrTYP3mM3728m1BCR1xH/hk+uVNp2DIb
iaPjJtmZ1lzyykr9wDBiuRCMsh4+/nInOnJemVdRhonxmVoSN+P2Wf6xeJd60dU5ZclOn+bpcu5T
8zBYGQ3ifBj6Z+WPpDikwp4vsypWX1bpQPbp5QTQBkWX8euTT/OuuOXT6BvJE40wnuxToUgvCUE1
AMLteGH1/qzwjeV6UgD5bCjh56Zb1CGxiuufszcQK5R180sqsfuuvZPStNCTy7pNyYeMIcF88sne
LS18MqS9fLZXw+cp8V/oNg2n3M53Jp7j/NDltX7nMTuDLqT5xUD3ly0hnECd0IODyf8NByAOdqH8
FVbgEuuoo20B9aPB2X4rvXEtzxiykC7UFKLoL4oFuMzh4w/9m+eIHxZtPBrxjQZ7Yh2N52bNzCn1
o1wszlG5aXPBy6vdawJA/8eXer8JwP4gUkjHA7CBoE8p0PbEet71iYhqqE4/+mbpj5mVEPKSpPq1
Rxv/myS690xhIN+PneH9sGWzflJK/mZl2M6IPD78UBSTJ2eW1bXmMXGcGNtOAtNm1qz6YXDK7LBa
K0NUm6HAZwC/EyHW6/vDl8aZy1waE/2pg17HnoWgJIkjBBRpelBj1ZMCDEU8iwrNIjW58tLyEXxY
j0ijKAbYU2IIMbQzjRhgdPl4A8oZ2r0/kv2cDGCdorYpl30Gr0CFykzdxwzXmRWSFut+oqk90dD/
9ek5DFN/2w4uzFP+HaGny7bWYIOC6z4H6VqXZejEeFdJ88kS+Jt+r7fERbgWIXR9Gtd0K5F7cFIr
nT86KxHl3tUmdMbKn4xPKc3b0vpmZ8Ud5m44eP5TFKWvkuB/LE4Wjta0VaPLmDFf4/OpbRcR5Sqe
bqZ4GyphMfZubauyFTOXSVx4mlILZJOiNPdzRjZCICcmigFq8u5yzsaN6j426BLtzsuKSOhSTGHa
t+q6WJiHhRNiup+085ElKQESKirLkcRsq2zroyJ1OtlrfscMpvNVNTyyMc8gBOj3PziaVJJ4cb8b
v26xzPIqXR0OB6mdIeBwiumBVq7xh4XF9ZevNMn0lPqdlroyrDQY1P/l7Lx240a6dn1FBJjJOm2y
g4Ily2Es+4RwZI7FfPX/Q21gw81uNOFvZg40EKBikRVWeENOZybjHJl3NEQ5EzI6I8+TJuaPoETG
34XB04FriMhnegx4WS59QiU1D6nE7aoGP8plpTTvzbQNvs6J03+QSR3ZXjFb/UkmNsnsjCP9V5rd
9q8UNa3fmlUEwJxxPXR2ztxl3yOMlnHpkAU3mxMaCG0FDe3jY9u6S69fSQzl2Lll1fqjHMKNHOLK
zgUH7aJosZR5YNWf30I2fGOjMvB/ypqxelc22EoXZUj1HiG6u3AkOvn342qBG2m4DcAK5+w6H7Ct
4PHGU674PRL+H5thQtoCXu0h7rLo3g1Kst4Q6+5DSXPpp9U63YH6jrVxqVybNQcmUcVychDPnD+E
RdsRRU6p+HmC6uWs5fMdmp2Fb7Xdj3GKo43K0bXhljuVO597zFhLQwDXwahdp5faoF2As59Lj7jQ
5p95W7zMgx1vOV/BBLjcv2isoztt8C8/rEInq1EUwRGh+FEoWtojZu/QoO4KwBl+M2edBKCHXPPO
xkqoP2lJbqPNpprNpx4FeGfnjjA0jgjrKQ/QNEAotCWRmJ/b7mju1Tk2PylRR3emnUf1R5lmNKAK
ZZLyZM0BJ9hsNmx4BADVyGvyVCwd08g+UXVHCDCwRPwB3+Iw8vQEbTKvxgkZO+pMBXtl5XNd+LWe
4nZcR5r8pFmUmXZFhozbECryM4bs5m84D/kLDjHJe5nGeDvAFhC0jpMx045VUwYvWdlX0RHa0fzL
4qjMPItr8snslOhHlxlTstdwjTX8TksImIc2Q/hlCBK92o3dnL3TBpVLDInuuvMI31zdN2cF5Tss
x2dx3w/R8I2WHjBjIzfVb8HgJqoP16ylVBOVww+1DmB4j6DNP0xTAUZolAk9sNauug+z1BDPG42y
/lCmMfJ2ei3jb5VtlmCbkmoodp1hx++wIXCxjE5SWgoOXJznUnYwr2307ho/HGHG7RAXpAuW42pB
y69UMKuvW1uj/d1j8O7ZnZE9unRKOy+1HOU1DuLoV205OT0/UN1PbIDqFR8+esno0LS/1X7MzR2Q
BVpdgWr90VI3Kjxhmvn7KWrtz5hxiveN2dUfJa1hpFMXPDEi3UPoJVHK5S7FYLq0dOgFeXmlhF8m
TQfTk/QKUAXaCnS4MgpcFCnjsvkSKaBUD3ELadVrxaxIkAyF+ykpbFQP56RS3plWt4DqZ0IsPy5L
9VjhDZve2/akqifoJslz6mB0iCxNod2ZblmW4AmWCiXt8bAD2Pv/fZOvVH4v96+GrBoMCAhvC5d5
dVy4MZUrTRSO34vS9htXp73dldPTYpoCmGnY4nNd7l6AwosuFOnWoqWyGi+PaDtJJef2zSvb4yMF
n9AFzxep5i2K0+XU1CW3QlCFgjxY4tX5n/dZapVxytGUNu5/6I6nT+6gaF7Y9PWR+pvY3X6Vl1Oj
n0DREd037BMpXZ2fvFpvdE5pSeGXlbA9N2+Ke1BbQKAQxDrcHupaZMylRoCI3iCC2muvCZyDlBRZ
HeG3tNjYhpmw3gFpBHWWTNrewXf+M1xvmR6LIR4eCGHly5B2NLtuP8eVBAbtgoV2TleE1HJ14xml
ac1m0gufTtgkTrLRsLDVF7Q0QExNie6FM4A0naep+/3vIwNIx3uQNQSEYRWWu02m5YbABD7OMv1F
dD1l5R4wVtUHwUGE6gTcGyGi24Oew8/fIlv3TS+Y2h6g9nXuQ1d1sMoxY0WNOlTMiMZB7LWIEOq7
GV88orDGfs77TniaaOMNjv+V5cxqZqqLXjFd7tXy0ktba5CFheiId9xPtFEGcsIW6Y4ysQcwDbL6
enu2pBqXV+2i6U+5AMm9xYTxfEXr6pTH6VwHPs3gND5ozax+D1P68KjIzs106sU0ur4N46nwwb8E
Gm4vmmW/9I0Rtb4AM/CLeKR0vEnvyu8z2ZX0IltVxMFVl+O7UGJuQKy+QZtkwDfiBQ8XvXeCJvlR
dD0pQUMB9F1mcEn5sduGrzGBfbkfzMU/oRxGzIhKUduvqqPPqKy6I/fcoCbSIBIR9rucgBx8wFym
XwCgDFhHcjIhQRy1dPWHCoGfHUDV8KF3KLvsF0HPgS5U0N5rtTGBW+gAHcN8WRR9FA0x1zkfqMjF
1HR+ErgHyb6P9eHbUNguPbMgA4LC9AGxTxG3Hb3k8rvjABA+2Hqn5b4iM6vZxUbH5TaGaRrs6sqV
pd8Ziv2kSUstEKDtrXIvYgDynmnMabcLFV35lIm0CndRMSa1l9dtQJ+gi5TvXCBAfqpoAikix1kH
rDGlsMYrtbEVehRR+7sceutDY2jJH4JW0FADoKzwY5yobeIPUVD9cSeEjT3QXN3kZ9hxf7TbGFHg
caym2hukZtZwn9MO1HkbRdTeUEhTvEQOTfhYDSpGy4GoOl8JOnkapG1RlgB5TerXILF7nHtH/hYx
+exOLUf1S0FHhEol5iPo8xBc3Ae1AXttSUpRcZ0DlAV2tVHVX8asHn5y8FBcdVLQJIC3xurOqAhZ
SKKmhsYfgUaz0+Hh/+LQgTaHwvQ4HFXcjbJnY4p6wEOVtEMfNwD+So6zrPkY6vqs3WlhIm2vDcJA
P+R6OQ9w3cq03qttSGGVnqOLzIweM2crrPtvQ54hDycdsDM7YNHO64jKdrbLYkVw5SP4X++4WDMo
D2phvvRGM48ne1DGH3HY4KiH4cL4U41G62co2E67ylTEH2Izy4FoZ5QlkkqdE5+ySbXq+5iSjrKz
S7f8Y8zzKCk65MmjpesRDg2N3Sg+xsp9titmc/raQwJ4qFg28bsohvbglTiNfGndwvypzUElvKRW
OIpie6S3J+qyAXoX11Z7mNzJnH1H6SY82SoLANE49cq+thp88TA0UZkX6VgLQwAUrlfbmoKKD/gP
6TdZ1GP3mxbIsRdBVvooGgEw1mDBG3ea2prxQ5OEEkgg1ZloI8G6vG00dNZoPpC+Qyha89OmRDRZ
5kISiJuCIkje48rojUNNSGqoU3IHcSM6piWW4LcPwmvHoAEWgMop1ToEbc6PwTBzrNGdKENlBFA0
4yJAbw6IyWPZ4gWJjQA0vdoeX9QcjMfOxLtsI6dbztlVyULAJBVvhUwCjNUDwD5JWkWm7OnYAtvY
l9q7MJjNXSyib7eneuUVq2RWyF4Qw9DrW37/V3GkrVoZOqPpQgeNlryjx5hegyjwS7Hm5mhVIHb6
Kdyyi7+cH0EoirUarR4Yfc5qfhOcAVWduL3zrJxPFSrYvs2BCmTS2bJrvrzCGWqJnJCLAq2x7spN
EJjUuqc4pc9q+S61w9HH1Ei9MxCSfoQTL/iASOi/yiTbuE4v72/E/TSQvRDX8EN8K5r/9WqTuAm1
pFFxzgMbcYqnedph5ms8ouU97Wbe6sZuWellL9EKuiVEiQLJZ6jg64q/VfRAocwW8TSov/3XaopV
v+vbcKIPnbW/nSYx42NcOKDy3QwvXwTJhm4RtNB8JW/MyXfnCt0BXRrwLUodaSV/1ty+8dOoaDbS
kCsrgHqnji8NXrx4Sizt4L9ejlOWnCuuE/gDVofvRGoZe3OymiNoqi3J3WtDYQYHLxGWMtfLaokv
wodJj2+T76AhtEtzLZKoV+Bpy/9jkHR7P10eHQjgUj1eFMGJH9aCuxN27fOkmMI3hgw4dO7qxSnJ
plwjq1bM0QuBA9/R1NVa9Ld69RnlsW4rD7o2YZIgGkqsB3ERONIfyLWxUgPsuur8TzIq0beyHfNm
l9MafLk93yvnB+1uOMnoPoAVWEfIDUU+005L14/KqZaHaBQQn0BE59qRQqS8A/Ct/me1Qb0RHF8Z
l4oyR9ZS1VvEUs7XTxUiJgZv0PUb/LD3ra0mf0oSoIJaEGy+OoR1GLcxQi63p3vl1QJpIZNd+uHg
y5Y9/9eyHe1AsesA08Ia0yX36EysVkKuotxj+thu1DOvHF3MEKQWoSsIyLXkWKE6iqzYH/uEWvre
LVQXhAleefs+nLJf09Sad4Y1OOYOWWwl3v/7TNEzQSyO/GOpo5zP1En7SANmEe3DyQ0/Ljj+Owr6
6jslk1teWle+Jck61x2UYbKOdS82dYG5T0Yf7bUZZ+JHw6wWkwq3D/Y5ZWPEhNXU2ZuJDP75ltWZ
HsKalHDpDayVpGuryFzLoCerQTj746C89UV1XXC7QW9t9EiW5Xh+oZ8PtXqbxlBDGtJpkMYhGb6X
5YlCkQfg1ca2uLxzdPpIi3M2y49TaHWsUqzsdDUBjJoUUfGIqrp8LmhyPSrFDLANgNnh9ipZyd8s
dw6SsgD7UL03SXvXEJGOjCvRmzTbi77GmxH5SBHDBOGqAUY/m9VTEDfDx1pEYjy4IKVfUmqHYI/z
5hjQ6wl3Fi69yaGgchQBFksKCyRuUPrVlCV3lgZQduOjv9XD158CbTGVjB7BB2pg5wt7RjMfkyj8
aiZ9omjQN3EBtDTMPkdDFbXPNSW3BMpq18deoJmi3Q9EmX86yMqOrzQ5dO5eZEV6hNLpvGKIiF1s
WyYDFeC6dL41WUWLw0gl1ia5EX3LFZG9T5BKaO5BAvWf89nFZiXHHwC1DtPK9Z3VAbTaCAUujykq
RCA8+TgqAtgXokRObpALwXYAnP81HLX8/ehCk8BH89PG97+ysKkTcAMI5JqQ7VgVhJIOXSFHSZGK
o1x8GHKpHVKjd9+3CKA/Ucme35dqPXzoyJiezBLASmrFgSS9o8XmpBqMqKTIQwg5Dn2b2892eaxQ
6ASEyDmtAQt8gwz+dVbPcJZEBT9iH2lNcWyifD6Iai53TZ/Mz1qLxUuMEc3G8roShLH9UKdAL4fo
DwDk+fKCozMlYyVoYeetnfsyU7VTrGYInjsS1aeDTjRwZ5ipZhyydNKdTxCN5S9d7WrxLujlmHmN
GKigIEVuYpyY184rUstxfsw7OxTH26/oCnCD3IojYylhIoCyLiuCxQrDrqTGAfcXxdt2yrNdU49Z
6GOPI5R9FUgT7kiUP1hG0u+0ojPkHsex5IkkUfy+/TRX1hIPQ30REDb/vemi/fXBuOTd1EXpdc9n
wR+yUPrf2MPMX26PcuWIxB8dTCrKPDrw7tURWZN8mPDnI6xBZ1Rms0FT9jMib74DS1chdCDtvz3i
24OfHTkLqg2JDYpqQHGwLzhfE/lU6WXdxNZe7aYyJIWusk/WDE0cfHRwgJCmvY8AA6FRVDV3gtJb
s3NDS6VFnDrNxyEK1UeUO9NjrNHPuv1sF/Eq8svUNYFC0sHEbmW1f9GFUPu6sa29OeIO7089FIsd
qu8N0i7SqLVjOdZw6GRq25/aAm4LgCkbvMrtp7jYqjwFSGEdwU12Kmnv+QtCrFfJ87J39+WIvFab
08METd3SVcdkKO+n9D5kPW5EOMaVuSMzxP0FeIEK6xqN0+rhoJSo1sOQMiUVNdOEm0u5oZh3utGn
1OUKOzEQIgiMD3oaRL9BWMqfbIbhxyADzKGgk9Z/pnGuk11jKCLYxa5L6WuesuC7XqqVCpZttuvd
2GbDH2cAIc+ZnzUulsJB/zL0ZgO52YxBiifTgClFDrDZs3VkTNx4RIgZi67xh2UnpboHFaO9z3o1
c7xZHcL5rjcTByp5OCFul9oWPmc8Z/SeYLm37jMnMOyNEObKN0KsEiQQ23CJStffyFQATxtNs4+d
BOnsKW+eW9sID+jzPqD3Hh3IrcXWwrg4EjhMKUOTSC/JLRfNamHI0ZrqspL7mqztBLNegQY9Os6w
sQAv+ytL0KQjxop6DfH921r56+zpBruqKm1mdq6hveu4XmFkWtB7ksbc125R+4mQ00mgPOiHVjd6
VPi0//55F3CLAltDZREp7nVOAyTMqFHcafaNpsaUfuIJUfEGublJGnvEAusT2OFoS8D3Istg52EJ
jY8Q7xct0tUr1sAFgdEc5X4spHFXzOXs5yrKLjbmkvsI9sJxauT3ppDqho/z5YJa0GTANGhHChg2
q5syQgen6BAv2IPzFl912koeLPra2E0iWcxTpY4Gq5YoW3L+FxcAE14WFCcy/6Bqd76mmjmBtR/U
YK41hFFGIcSxN1L1rm9z7QE9qe7H7c96eckuAxKK8Hrx7CIYWQ2IlmGLIbLcx0gyTH6TEO8FOFfV
C3LC/YMfUOLbSZPjw60ZtfQyp52e6mGkTR/rjdptrPW3L3p+HfE8KCtR4kSCHGuv8+cpFScauVTk
XpmmsojhpTYGlPI670LfSBSk56O5KeA6CyQjfD1Re3NnFbmpe2VeBxjYmaZ8UJuyRyCsNgzcv6VD
i8gxh8DeIyWQ4fZR2Fp1bLKBtrauzNHvOQNAdA/AO3keCBq/KaZslgBbV/bCRq4C2SVIM349qoTE
aRmb86Ps5uSr0gHJ2A2x0/e+G0j5GY/TydklWEKi3t7F9nOEQuMnlo3xCgU+bXfWUEf/qUo6VrsM
+ibK9KZWIjcRqvUdrqwYhlRhjX1eqVhP85DjBKbRyTqJGSwykFzwmXu4F0bg4wRYjr+Cpkib/QB0
96jTpSiAWs6o8uyStBbxp0YgAulkSJN6RTxEJXbXxlTfESiHBy2WiKAYJAefi0GjEwAHaDYQJVCz
aY8tr/W+tAvo32nfOSfau6oLniSf/kyiaeq9Wcd4+t1eictCW394m4yAU5wqIeid8w9fhTSXhhjT
ykaZ+hN4JbiVZjLDLja3LJmpEVwORoGPuj1pKA2ytd5oDUU9sUI936fkju1rr5jF18wtNI1ewwKT
UwbF+UGqGtDIHePxKzGSoX/E/jObDgRI6s/Ekkg7ApUrMbib++aPpreB4ruqMk8PXRC2n1Pqq84d
fGHUmDJFHfXHocCHCiuVpCphAjn9J9E2peY3NuodfoJBB7dlmxYfk0w1Iq9CMxEG8Eh66vfg8D4L
RB5IRsDeu+8RdyHaGVGpzP0A+E/j16oBKafDYuqu72TVeb0KCQuFkyjDqFQiT+CbQ2dZj1YTNfWJ
xFc8jxhM/sriYh69VO9SdZeBdHzRpkl1fJGhm+4NrQny0BKd8rHkOFD3ThiVj/Q9QzB9tZD1vVPP
eQtnljKTN7L4LA9h0vJbqrRszA7SMKyhPMJN3Bps5yRKGfaHdKQzzcGDRN8C/UYhC2wh8E/6r4M/
ZWROPjRwEI4Qernh5rl2KBMjvXqKc0y7PWg+2q/Yier81UQZxPLHVqU2TGFZvbN7uwPiM1pJtQOg
CDQmVSLlFzFNhfLZFIbv+qx1vwwtFSv+phabTyhQlygTg8mBkWxaU/Ay4QWugVdKUfAB8dB+BXRv
9rR0jPi3hBPufhxRnR2PEQBtG2DPABs76xoTJhVtMeu+MgY8KbKQJzo0kQxShIraIfvE0pbpc9O3
w0sWOhouzJC+CrjREIA9DgXzIJN46P1JkwqFZy1M/xuNMDaPbVdUqKwryOk7Q4N3EYEgFGw1MHtq
4sS/sPUymwq6sJCJ2E3qJJOjDHK8M4JqQrMTvRZpHWEzTMlRVCkSXsTrXeojpd78oQWZuAeomHXj
lZllfY/TUYzvIIPS8QwiY34KA2f+IGtVfW2AdEjPRGErBoUk4ldLKZMQEyspP6XaCJVISzseSga0
ngCqOtMTYJfwhw1lIkSnPcgpxMg+/BU6JHF0rgBjIeDYxWKHeF5bvsgwa7IXo0N+fGclvfsD9Coe
mkk2TK8dpvafbh87V06ChdoCsQWQDIG2fn7sGDWkOhtptz2VxuHDIILobgqKXy70uhdqCluIoysB
zVLSW3qGdH64cc+HC626mLLI6PZFgPjdjn4HGR0Glin1iLTbA7GpD3A+s7sC/NqGnvj6hIXpiA87
dghUFQ2A7KvkcmlhDFAf8fvl9DmZZvtJU5ToFMdS27jF1y/1baTFbQ1y1tLcWgUVZpQB/h4YKbDm
6lTVoochBfq6zlTEgSj/bYT/F1HM24B8PLpZy4tdW2dPkRnqTu20XoGO+66L1OjLCPL83mChxjvi
YgotVTZ8y0hdHlIon0+KGyanHuThVk/v2luGtgy7g+7s4n5x/oVlPTRQ6Wmh8EP9nAU5PFM7RtcF
MZctbP7VsSwSLzhZy7teBUs9aUk6O7znCk+73AMwZ93LEsALaOZ0/HB7p6wz0uUdQw4RELMJy9RF
c/OsvaA0mTIjO+hReZ+/xmmXvtZdK14cG8A/0iT6UlZSortRo+uBto8mvt5+gHW+9fYAcBAW7zwT
Qdhlb/2VBpmOtLEsNxHPGYPpYLUIhRGBqYfbo1ydpgEfnOor6Ol1aGDEnYOtG6MkgHR8KNDqLnB7
kB4Tl7cbaulj0Gbx41AiMh1YIDv+l+HpLroUvJD0X22dWeS5Ngl72aTSIPyajL0xt+3d7LTzfWsh
JiJGQSVIwU14rOKtkss676HyBLuE9hx6pkgvr5l+8FPrpDVVsh1tnr+OaEPug9YBgVyOogJ9EziD
gnSMo24cw5crWeANTCayGMBB/l8dw4Vrl7hiRYNXIgzn8a7V99Junhtot6+3X/BFwWuZIgEmRGwK
K7TdV0fwpFC5SCQYlr4IGjQGVReBSnSukeWp6AdO5Vg+ILysfCMfKJ7ZDDrMMbHE5232Wmm98tgn
rvuxQFJkY+lde/k0s8h+KM/SK1tt5w79diNFxQSxzQBOh1SheDe4Q5c7V6UGJAoAR7Gct0D6lyue
bW1QYeW9L+z0VZLdko+R2DtwdgT07V05u1OOsIstv1ILQK8Sc4XkaPRV/y2aqzmkhg4Y6J9vDJ7B
JvXj6ARysaZ0z7msnNGpey8qwcPqQxM8oElgfkGHKfokLErWt1fBtfXGUUZfQEdvn7zj/CyBcF0i
3Gl1iKKhV4sqZOpHDUGYKaut2tSVoZgR+h30Zt9oPudDdY6QTpPxtzMuZq+O8D0NgAr7hSi2XImv
DmVBhKMQBnJm3RdVEhQ2a1PtPFVETyB/iIRzoRUPQP6UrdLM5Wm8tLYXZgcUJO651RvUewegZYXI
lZLrWvNgwD9AMW7utI39ehlLMI4AhwGcSadftNoUUSRitReMU9XacAgi8ykx5iCG7+vkvjYNyCTd
XhrXJkZIuPD8bZ1yweoo4gKIjbZhaThTNjwhx4mRShXp/1hg4hRa1joFl7duzJo4YjapYrUjxIcJ
T9rRxzg4oXoY1elpGh3xKbYbxH+qgGbL/zA7G3suqokG0eDqEu3wSZl00Hde70RQ85BZEfdYAYGy
uz3OtaXI6UpllPPsEgOhdjQ5aKdDADPAB0jZlsd8IK2NDcf8973MCuSvYY8EB+fNc/evuCCtsiAZ
QLJ6BnJIHqGSdo857U+zK9wN0MNFJXb5arhIU3bDa546xSoGUiigAYgD3YiPDUbGpix/lcXs+uiY
pHflrNiPZmt+CPtB+5HE8fxFNEib3H6x15YnruPsCZoiHM3L7/+a7ZjGVou6c+dFiQFkx57ng3T7
ZOOdXp8p3XqEDwgvwaidD1MNUV42NIU9d0J7Enwsig74j1Pqnex9YHQAO9ADpEjYoiSiZ9mxxvR+
4yGurSFqNAAdhQW/ylitVQPaH7KxRe91c5wcRiWt/byxezCg41ZJ6OpQAhAWuSBetGKVG8loVFyk
MXoP+S3LkxBc/N5KVW806y272+tDOfSzlv4vgKzzNxtC5zdQ7O3x84zlDxUFlc8Y4OZ3MKaDjfV6
ZSjWCAjDhdINbH51lOWgcAqFXjMyCyABzBwLB2WkP5EPqP7cXpZXjuk3NNAyp+UWX62XQQ16Lcog
fKqzHA6x3gJRGGsr3blSB5dapeZ4d3vEt9T874ohm1HHHwuuH+1cizTz/EU2ubX0nLhYiyTVYLZk
c2m975Rh0PalRI/bBgAMh97pwG0YQ+K8oGGhFT71GOeZ+o0R7kMb17LvG4+1fL+Lx6JZ6VLaI4F4
41P/tUETOjMKrX/u+2JETnew0/rQYYeY33F0VL9tCwouHDQl0v+T0WC/S3O977wki4on2gyZ8Tha
kXMwxixXP7ZUjavT7Qe8Eu6h4sFXogSAKszaoB1+/GipS/12pmnk2wUy42GdmntRp89x3VMVpi15
6qe6O4CF32pwXFuSOh1VIGoAxyiBnH+00rFIzm0mXEVxDFrFUh7iUPuhdra2ATe6NhKNKh3AI5kx
F8T5SInIQlQAUkZK3eIIcQ114aKNcIAdh42DajmI1p+cbJHXClThsk1lwoTpcZHnUtWi7lg1oFoD
an0/wRh3u7wb7Yeog8HWRVCyb3/MK4sNDMlidLHQy4j5zifpxH0p9cLt6bDGSDLSBfhqW2WxUTm6
smQWpMpCU+dwBHd3PgpEdC3pqYB6zIcO3NzqD3Yvhq9QRoOj0iKF7OCB7MciRAZZleaH25NcGWPh
SIMTDTjDRc4OHTrQQ+fjxz16izk6pF7bi8Y86UFQmZ4xISe5CyQuZ15Qd7TKna5SzD0mjS1evSps
j8Qcpz+Z1anfUHqrj2VnxAcoWdEdlkf5ZwkP3d4jq4jTmTFEkA3jLELPCZcBXd3HpbSrw0RxLD65
Vob2IlTUYp9hAFFuzO9ipRJL0O9b6P+Lrcm65JA0mMlbmWwRn84GRL2MCrE92AMAj7bWy0WKuawU
G9OSpYRDuLS6ERKrxwHEtqgY0Zx/aGuUyXZq7aoP8Lisg9O6qMsT0m05il7cDm/DIjFMvIJQh1gN
W9ElMDMuBS+chCDxFuheyxa4QDA5+75Lt8T9Lt/osiEAbDAWKlHrvjFEsQ4mEtOMa0ccK0Q2TxnN
BK+FGrgRyF8biq44FSO+ITNbhYRkrokUfUBVqgWT3lpmQ7rQTbhTaFvFmYtjhreI6CN4W7I7flxt
g67QLdxReoaaC05Qvc+c73mqBV9aFLD9pNTKu65pnc/znCYfb2/Ba+sGAgbJHjcbhc3VOQOUF0l0
c2g9R06uN1koebgVisHuOISPaDnKna4nzj/vC74dqiNoj1COukB1LMxNy5KoZSfVPO/aTJ8RurYH
8LdNfrg9v2sLFG4hMAu2INS/5Sv/dWmnRmMllphgGYVoiWORNfmjiOddbuFqPve2/vA/jLdA2xiN
AHutQUiFke9bja2H2YS6z5OCxq5pVn7mRkiU2220EQle+3466R7vEngIZ8z5/AikknGY8ZfQ6nT4
UA4yPmFMny/049DDJ4b2U4NE/O1JXuAN/x/rA5qU0BmBE+R8VF0pa6reOdFNW8XaQcUtoj5ESm9p
HvRk6zmHUebCg3S6h0gKJXwuVbMd3qsR6gA7kUSw5sF9oA3mpp077lqAPV/4pf4xNVvrn7MNdhdO
mRwZ2BWS8a5eEdnlqLko6+MW72AnMroJ+GDyYlLX7HXjxSx/6yxgYCw0hEjBwZiQSq52cjjERQ6f
hQYJgnKvCaDM19SczZMDC+5H2xTY/Gh5Ez9wCtgfsOSYf2twVP+VybV8HtJmlgQFFvQUV0dXMCUm
NDZmrGbB7He6m3yfIJ9Eu8pVt8wgr20wHEi5ySHBO9CqzpdCFBqZpvZN67XIdT+PQdpi+jT36GaT
vad+G1fGv4ZGzI7DCiQ1xCOHGub5iAtWUnOwn6Kmh/C4SKGXRFGwERldxF/LIEsJbOEJoda2WuFi
7Od5cKrWy3pl/GylCvH82OsbIfu1O+bvUVbLBTUCoLpu2cJjj3GDoP+ObFGGjCO4lf3tpXntO3FM
UJoCh6RxrZ2/NbfLe9DkxCKK20yPBBHqC2q/7itQF+u3OesEtLcHvDY3cntEeBdtLbEmWPR6NRZo
iLWehtfp0jCWx7hzxQkTqC0S2ttdvN52DqQcHULFItaymtzscJyPBhdo1I+wR6xWGi86JRr7IKK4
+agMVZt42lSP8T4AbxzvCWdCZ2c1RYu7UQ+2p8K5KvfSsuidO84KHEEKXe8jtE4r20CzNtPeJ5GE
CG9lenqXDJjH7nojT34NWKmXu74FObbxxa6+QGZD2s1FC5Xs/IvJKWsQZEahWDj4kpNMOocWyNhR
JCgu3v5W1xYHJdgFNwM6jbLC+VCOW1ROYdGcKsYUJfU+t35Q70q9wbYUfzD0rVT12tTYuhrdag4O
Urnz8SJ1NmItmBlPdwd81DoDQyXUznB93SpnXxtq0ble1v5C/FwNRcsdRzSDtq2TBbEXAbV6nFq3
xhFZzzbu/ithHNUBxDksOH8aDJfzWfUY6PTmFGH9YPTK74DQH968OfXIzij1fTgVWKlUaukP1rZG
xpVpknzDDSOjAFq8tpJvpJvGJdJe3oynD4gyqz2lCuRdRxvSw+3Fsryx1WajkAbPcAGyowG1Kqk5
2gRyD1tyfFa66MEN3dwbsmw43h7l2oS4P5F7sikBXdQI+6BalCq5w2qx+LZPSo3doF49WjimbYQz
V4fi4KAqyv11kVRw9Aq9UJlQa/XQiSIMcF7rVsdzpUHB8cf/MC9KCbSAKW6RqZ0vkklI1VJiAjY7
nmNP6QZ5n7mGeBpLqX2+PdTyp9YfysJyA6IrTDd7zcsaZwsYd0ahBAdJ/CL1UhyNue8OaTrAtEfY
i1Lzpj7NlaMEgi37YIm6aXOvincJUjFz1TEogJXgsQsEdGBj0A+zKXOEjRAm+/dJkqCRubD4lyzm
/H3qEWQgnNBaJlRQ4AV/+iBEYJ5YU07hqaiw38XKUGyE3ddmCeGGQ4XLbekzno8qzIleKZrfHr6Z
/Q43qRSaD32yyIqbndmV5d3tWV5bonRCaCpxc1PgW62aNInDMgaXhzDujB6y06mnUhl+QufYahBc
WTRAdOmdwlajmrfmJyxNg1bCAeWic83FmVD7kochMnalqsp+56iwPuEW6OY/agIQsxJqMT/q2YTO
awVMTtOgbpaobmwM9CwSxYIlU5gPJUy1Q1JaEb2YvN44sd9Q0KstQqQOc/ENF3KhpiSbekZ8AkXW
qoyj9wrAgIegHEOoi1I5BTbmdVROh+cWYf69zLmmnETlcboWTYq5aV9KXalRkMR4E5/CWe03Yqgr
y4xziQdEFGK5VFabqTJGo7NKEmVryoxjU4AHDg0j2BUCL1I81NTj7WV22R1avgIk/qWpAC1qHSV2
s+H26UAgVY9O7OJ6UhImpXoeuyel7+YP2lRI89AlIryn3ArIdVBS/DDHzIqU/e1nubLkeRR2NWz9
JUZYfv9X5o6cixvqKpUJ5FBwpa3Y3VNp2t6coEl/e6hrr5nNTLMRTi7d/NVrNrp46qY5oUigFk10
nGuSyR0aiq15wNEgAsK32IfeHvPa9Lg+yS3Aq5gIcJ9PL+JuQ20OqSLInOO7EjnrD25VV74abCqa
XIlLqM1xaNBO4c4Wq3QQ1ZgMcwGdw0Pq0684QJaoBSt8nzQRwFgxFUdMw2yU7actVfOrkyRXo7S8
GKC4y5P99Q0xzKq7rLWgXjqYHJuDVD2DIs9Rb5VoY+leG4ojXeCPQmhirS+7rEN9TtRAWFtzArqd
1PE7xMJ+xUB7P9z+ctdWC1Gyix249sZ4PZ+UHszZ0Gg4Fs2aHZ0sORSPsGFfFVuGvmhJCW4PdyXc
os0HVgIUJCCqdWNfn+sOezvoq1h/ZEgGZcG+icIt0bGrr49eyjIQ8Ne1I33u2B2fH/Zbgh6ghztb
sScF/lV2dvXvVxkrfvHWhpCwXDPnr09Qj0dVjQae2jU0inQhv6pSCThrnOLj7Vd3CR/lOCOIRAwF
ZWWdu2U1VmyhsOLa0ot7/BKzijogHilirzRavNi3FIewzmcvQdTBqyy1/z/OzmPJbSVZw0+ECHiz
BQk026rlpbNByA28t4Wnv1/1SgQZROjO7KbnnCLKZGVl/gbcieTedY6507O6dqsi/E6NBG1woDWb
IwjRFVsJA1mqqvXyRy1t1NeqHz+4/ZKHKGMi1ZUk9k5Uu7akFvxK+BAAknmIn3/8TA/HViuWFAF8
+LNZ7AW2slQ+oLdq5x69+nnkCvCN6OeQ/Z0PlfLK0FxERXk/epjHOePXrBXOkR39wbRq+7EBx7Ez
o9eCmmx0auBjKTFsQaOUFbvZMKAo2EOBl6/Xl9+juaufqH3AYcxr/THCQRVraSPe2VXXDiTFZJOA
KiFZ2z4rCpuO2wwUbZKp1L5WddqA1nCXnSmVq7PNTBgBKwheJAjIbDJMWBYkuw31Gt2cFVTPvPR7
alTNXePOS2DM/XTg4aSfFMP60gvT2ONAXt08fw2/uZ66Zk7t0uMjIfXbB53L8b8JwkSIbVy5s0+v
xVMuX5rGRAMpunu+ecpR67Q2JiCk5YJKgTYvqCNB/0Cmj3aAtizKztReHRCMIAk1VDSgPecD4j06
rsx6f3AV6ScOA9ZHwjkPu97oDpCH6p0s7upSytHQk5AhfDOXUWYpIAEMDOwxFIaygUNTYE4QtaAb
msoH/tp/GBqnQWMuU7+zt/KdD367/LabiYwOJCbFekBOcrX/voctN58mqYvoZpP0JfJ6U/gpVdNX
mHT6D0OsGg7Ietv+RFs4WVBXk9ZNqhvFr0vaLggYImX+bkKAqCKa5O1wcnt3OZWYMX+P+g7v5Sj3
egztl0Wd/b51YNgJs1e/3o7n1zblG4WSTA0W5zadmAvLXdOOMLNKQpGuVIjiQvHCUMuLW0z3bo92
bZv8Pdomfk4jtRxdXoloqOch8nYqZg4p3KZBhz60Omry8u8DUhjQpawrrYhtYXsG4dbPHnUIfWhX
vHPV8qQuGK+im1WH6O4nr7fHu7YvQWGhU8GtzzW52RXxWmalUGjeplmiPBqY7qhwdWCJIeKO4fWh
NQXTPGpj8gWfL/fXIkx7T23vWjCFey9L0uDina1oSM4mVJAeoGZWJOrj2nTWR9su99g5l0ADEgFe
eQgOgI+hx7o5grriwH5HAO6ABNiKpkGhZ7/jbpYUunLNDT+yo08YA+DYqEZFeUy1IvnjRPDqaRp1
I7LyRUwpal6W8lmBpjkctb6ZUPdUjHX03a5c/2vGZigPLrLOEEXJZyzpu0Yk0xWtbF7SXtfQHYXK
WRxnd2j/GX3D3qChShWEohI0y00Mddom70oEmw7LWNrvJjfiSDRqHg6DunPvXjmD3PP0iqWEA+q0
ckH/CiVr10D1qqi3GDlIsKatrRPJV4TjHP6it/fnhc4PNQFZXSFvoyzNK3CzQdNyJr1xqQl4UYb7
GM6+IjqscdH8l2a68p5OK3a9cVaU3j30oNH6ODQ1HuamFc+ln2KlXiCLkGnPLuWxDkefZkyfur6b
3/eCqQyb2PSaw+3ffCUTkpkBcGbZfoOMsJke8L9Q9KgBm2AHwlRgL+wqOo7eq97/xuGpQZuzrO09
bcNrma5JdKcRRxVMwkDOx22cwm7ThAp+ZxTmi4KE8JHWB7z9mqrJSCdYpePZzVN+cPN2DiaheL7d
uXXAEd/zwrmyRXhq6hRxKMlJaezz3wKIfVidFcPwvs6Mn2kyQbRoXZCtPaIaxc7lemXCkW0BlMdl
jobwFkLkIhm5oBdIh6lbxbFUdO1BpUUTOLXr+emSZ/9pNEF3VvnKFzIo5W/iCZngtsHaOXmM6tXK
oHNbHOtx1O9xe8Seu6tOt/fTlUsIVxoqqfLmpqwv//7XcYsMZV5tt+OxmSEnWRZ4bii6K/26Fz3o
7XoPhXzty97EWTh3qJ9uO0FotrpZU9Cwawsx/bIbAMDNOGevKjitnfv16lDyXMsp5ARuHmfWEvcW
us9Mol5xuL2yf0T1+sfkzun97Um8OhKpHv/hGuCeOZ/EcrBGox4q0p8Uew6cxIy7wWvmY5rZbXh7
qCt3Ki1WyCdwXaAabIHkaaricq5QhqhQ7vVzNDcOpBFJsOiiPNq0SbBuWTREXqbusdKbaacufWGL
Q8ik+AGijkQaxaGtyKnpNCri5DX7RZR9G9b4G3eYFLoExMVe6/jE2RwTf8FuRqoQD4VLaHLiR0db
6PdR6LPv56qzPAQjFvH59txc28sOT3+QvewuKK/nyzAlLYbfNv5vbrJUh7hKMLobjc99pxUPkWf9
qzMLUwHnDWcwyuZc/lucqAMAIlkRzzmsMHcfmhYHIG+u8kdPbe1DMpt7d/CVpZdEN6lHR1KFnsr5
55HZTXjCM17TLmhSGACUj5XtKPD5qxZjcy2K5jvNEModZnRx6duKtachfGWG4cDJXAAeg8YePP8J
jZ2AVVtkbWUSyVGbG1DROoouEP27x7pq4y+3V/TKweJyh23HY1RqOcnf81d0atRW9ZY3nQAPJQBU
1ZtD1yrDw0Qt4J/zDt4vUguItB//6i1dqF7ww0D6p0N9qPBOzZAWx1xL1LBsByv816+SQzEIvTNI
CtuWUl82iwmWuTuMarWEFqRfX52iMSyiXWLX5YJRZwcBQt+RGxN82vkEihab3aiOZS1x7XzVnJJ7
+uBJsNp6i9K81e5EwrdQd/4SZAJJ+CWAXbZ55Ir+tWJJZTq1Oc58G5V8A7JQVwB+UDkX6PUmAkOb
vopSP6tMENXIKODo1FgDbZgce5/AMt2495N45qVgzHEx+ZFTlXnQlLbxkJXR9DtzSx07+HTIsS9Y
tCemcM6PjW4krwiBzElwe6muNCyoVnJPgQqlyc/7+vx7sDvCADJHJAIhh/kPhfzyvnb6/J5HPVae
GE4NQb4o3l2LFN2950bqV6uxuj0AyuU5kDKEuAUBFJJqA5tzkNT10JcF+iJoqKevbJb0JbMMTH7n
Zk9A7Eqmh74idT2wjHB4SK/Ovxj/SAMpf2rqMHakHceM3IAxZMqpKRLfLbIwsc35ybL7OohTbwoH
di6WWd7OTrrMu/gZCCjpAMf57C0bQoP+oSQld6roFNpi66iHhlKlwdwhmboWAzhEyx53lvvKcSGv
BFVNyY/WydZspeEJtBS91R28zoXD49TiKTLS/mWmATvShpuKPRTTZZlR6hlLO2nQxsz4JqLOjlrV
0bLiWVoo4AFaVUgPCRS7WtpeqaIg3pHO6tGZ9PbT7a0ts+TNSUV8jHcE7ViQudvriwLg0swNfjUi
WcxDg93ys7vuKyzIB8nFMNJGjytDlm83B6gde/zpFq87YPmHXkRki/oea6n0q4YjrR4otTGhxkuJ
NUuV7BP2W9pR9fLk/eCi2hd2UZKEa2K4O7vryoHiEgMdjI3Pm6D0+SZX+jTP9DSXaW+tfzJ7BLuc
GHzLUUNjTtt5Z17byrRYJb8DYUrkyM4HaymTt0jvoQ6kDgj/JmQGyeA67wYvj/Cq5da2kkjfGfTa
Vv570M2L3WrrtcR7jz77mNuHacBwYI3q8mCUPZW2aDF2MsPLjcxhlQRHcFC8T7fvdlypsznOEXCx
hSfugZXhjQiXJcBDY0VeaJmDrOvMu1hd95SWL0am+QCDhiIPtU8y8M2XomUgMMaGAm4oqdOfTLPD
iAVNHcs7GLrIh5NtJusfJHKB242da+wUPy+2Eg9QMiJea2g9AwHbVHujFXIOZgJUmOBKl3c6hVi0
kiLtEbWwaC8qXhxaORhcFqnaQcF1q7qGCtCApFTNUzde9XcwhPQQbXnn0+3QcGVGeQ+SeEnxTKBt
m0wzVeekJaMDY8OcvU8bOgLwH5sD6QSeJSsUxJly5bGv0dq6PfIlYIIPJAxSquMxChtgEw/jqhvq
WsKycGfTfox6nfwhrbVxGRAAAzJ0s5QDy233dF5M+w5tIC3GamTOH6zSK+gf9OAvD1HWWSJAb8s2
AYJH3Yfbv/LiQMsfye1ASREYEwtxfqAdFyl6ZRBQ2Bc01amkrkbozFN6jCcyuK5vLAogWvTPBHO6
e6jpYiROLgBCbhNKHYl99iTQ3C6j/GtVuQlaU4q5C4C+CB1yHChmECTp6utbZC3pRduxMxhnUbO7
wkxcxJncJTUOcyvczwUSYnvaztsZZSKpKYH2B7WFZvqWsSv0YVGRpiqDtaoSNLWhDksrolPV6lid
DYv+rYC9799exu13MiiBQ9ILyKng628Ch9Widzq1Sx1A4cXor2bZcph6oWsu+heQnNbd7fGufKQM
VFLcn2xc3ZKZxtFcxipGqa6q4vUO3C/aqrYYcWPvh3snmmx0xMu9xvtFPie/EtiTfLADQroAPikQ
AFRjQJRaGZTBCdCQnP/Xlin+O45XNeaxrWPtoY4HBNdUYxqKz66TVO3JLXL7W5+btHNuz8K1WUdD
wEW0FXAnr4Xzw9OrpV0JeCyBo3jJl3btMZlKBB5wKJQEXb3sCXVt4zPfL1WrdYyX0dIgDT8fL++n
Sskccwz0ps4+tC0WTPh9eU+YfKU7C3xRUGYs+fihzQiDjOKs/Pa/Xj9pkzizMWZzoDaqccIHqbhv
+P+i92PawWSVQ1C0qULVPNOwPoiLI+SG9mPfW/MB5Vv6BHVli7C19dnwW7rAR1vQolT1wXJ30oOL
h438qSgiAUsi75TInfOfOqLdYFmQS4Ok74svpTPE75qiEp/MJl0dX5nj+XtbJ2qQ0AH+iDMdeN8x
GvYmTI7yd3YofwXzRFFBdolIvM9/BRAlz64go2KGVuT5nTnYcfmpUK1OC1IVCNOxzUX7MdH60T5O
aaapgdbk5efRWLWvMcp8aGTREXmZ8YT9lTWp+gA/GycUV1caC2u1evrKoyr6aEbaunNHXjnMcPZQ
HIWoDaZrq7hdp3Fa2f06BLW3OI8j1pkB1PXpUW2qJsgwC36ATVcGt8/O9vpnugBokkaDugCGtJ0u
BSx0R2Y1Bo6b9UfdqrovdRMbu9re8kxsloUYrFNh5GECQ3GzOXBqyuDiSDc5qK8Ybi9u9b3r9fjF
7WcTY09HdKeybYawSMy2CaUQ6FOkRdX/Y44pEVN+J2byJttceF6JlK7lNljIe524M2dVe+zWhHqj
oWZPVb/+1hAH3MlALsMTbGgggXDVJSpwm86RyXkeHaAxSKusuC/GRPxM18iAu4jOVFAk0V7+eCVA
01gg7FoU4CkMbR/3WWHbY6muY4DPgAmNlsq7NFgrushnTpNXjfs38tdcxxawhr6G9LaZaC8toJ//
lHzU/tzeY1ciA/7PFBq5EpG0IKs9P5PIFZdRK6Y5cOMkwaWeGGHMQ3lSZlrydj/qx6pSp+csV/Mj
SVeKN7oZf7/9Iy4QBdSYJTgTBj7icTSdNlHb86auF4o1B6Nm9FrQrBL9o5eV94jIWT4f1k7hh7h9
3yo+IlTd+xZ7TrpRwjXfO7GlC18f4iny1a7rvkf20hZBpjXKclxKrfsuFAmUsKe8u8/xtZ5PU5en
OTWeRN9jFF9wGfkScEiybQoTFcTN5ksmFI/TeKInhpU5HKx67U+lixEIGo4Gcye0hRjbZfc58uhB
raSagV0i7r8+duyIqqs0GalG1vdO35QPaaI2gToZe4SZyzgMfF/SCsGPQC3ddjCaYSmGhOdEYKEP
iq0EpZ6hqnHTw6rzA97Ey+tUjep9malDoE9Zt3PQrw4PtAtCIYVtbQt3R5A7W3ChE4GdTHDwp8zo
FgCyoxM9lU6tABTutFUA2CksmJ3mggMllpeRskPKe2Oznsc9mzQUphL4ZF6S22lYLRdnC3hZAddQ
4z731ZolT6k2jto7HDBbNGqpi79GqMZ/bxSQBS8WLI6a1KX0HrxqqPKTTfUsY5XnUfi56U5rUGir
yzUlyWH+pKGc63tKRT1kAYCh3xuRNTvHGWnP9t5UUuVHZWRo51dqS0q6VGYJCCCqUdDXZiU7tWXu
mn4xJazCMk6aLzoreaRcOlp+nnY1cqdxG5/01enxjzXc+b9xGJOvXVFllJQSNfL8Ok/W/qEyJsnf
nSf1T2wnef55jhAialEfbX1bkBK7emE2d4K26JMz2ZUHGkxVdyD5l5kZNl7Ar0Gg864BQXgeaCYx
oJI9mZxxW6RPlYkybFH37G+9rsLb8eRC84VTSBaMGYP0DpPyI+djzd7qqZMazQFM7tZM/KppdfVg
652TBa2yADBIEE8uXzQlbtH3jYuR+n+zrM4vDRC/el/ZY598Yhdii3D7p125cCQyhdcuebokmpz/
MswQx7bv9SFArEj5TiWoOmKB3P6cp/4rrLP1eHu4KzmqQzubOjJJF5nftiA3tZE6DpWUsI4NdE78
OU7Zq9GsOog1xlQ4Q6dQa+MhGoamPHpcBd1xKutCCxdQgWWArR1yRwhl4btZz3ai+M1qdJ+Ipf30
SmEpep0wmP1XrS6yQ1JE7kmI6JC1TFlm/Cuzdrx0tvFey7EyiPCkyIZxCsdunh+bHvjpzhxdbkxS
UQqjxG3yU5KP88F6rpVY6GsdaFrrPHir6ALXKetHQIR7eoKXkY/rjfxXhj6JHNokwFURAc+bqzVY
aWQEutvUPxSEPkKzsOPGh7RYn2YyzJDrMj6sTdXv8Rcv81jKCW8QZinSQl3p/FudyNMx4fHWgB72
+gubKufT4tWK7ndJ41CeddGIGSKrdk639+Hb6T6LtaBugLDQO9VpNlDMOh84qQ36mW3Gm2/Bwf5h
jFX1pevXPH+2StrHYUIdJbvTMbuf/XQm/fGrqco+WVqOIbhazO4fLGSS1yYnhwutHOsZ7nZ1SPxs
pEHqF13aj/7kCIEzbkQAVww8Pnz8/OLIH3IxNL5YSys6jJA+Ct8G3vPLVAb3W92JeDw2uPutD2mp
Lh8o6SKc7VYeolQtv+2PjTXA5C/RNEq+ElXP+753ks+35+diXZgeZgZYuYH8I/WY8+nBXDEx9Thd
A6n0nfs4Ajf33QC2M8jnUXP8YVbi0J0UmFP/PrCUTJRKz7Ios9kQorIiXsqmCqRgTqqHJdIh30vN
Rmx7Ryv/3CR2Fh8qzAD64PbIF8eOT6YDQh2XNiyIa/n3v854HiuLluQ9b7yi4GpzreVTVmVauLro
Wt8e6uLY0fTA2RGNJwpAUrb2fCjLjHE6qzpmt6/KUGTj/AUZT1H4sU2lOkHJ50mYPAKEh001Nbf4
7vb4+pUfgL4UvQfqq5Rmtq4F4Dh4P8WNFliUoLJD7cxFdogq6RYUaZV7XHCFqY6KG1mnIp1K5WDO
FXLslZNlcEKgCCMNX6qoYk9RPD+aKkasRyT79SygmxNNYK8K86PCz3eP6PBlw1F3sihEx6xWj4Na
6yJw61lvDutQN+9WXVj/pVUC+Kdoau19G7sxjk5d2e9s6ovyrsVmRjnCUaWvpk6lbzPvs4byZ2QB
UHHHuXkAyaL9Bitc1Y+FZkYfvbKu4zCynPUnWj+r/jzEBrURMOxLE3RA/u/KvjNj6Ra/nhbSwOiA
5gUVpNurc+XsSTdM2o+8QZBj25T0xyatImFI3f8+GbBlTrsVk8PedZdnVW/t+c5BAL04eC3l852h
LxMVZghFXQQ6yFVMewtimRenIiwOUjsYCb6DEKn72aJz89mOVS0iy0PO3jXR4cfzy3lB51hrMMdO
4u8m/uYHa8Dk5vZkXL4H+UVgWyX2DX6Ju2UUu0ZcZ67KVjUwB/mAgoG4XwnN+tGpMu/E+6x+GLid
j2vV5O+9adWPa5+ZuxNzJTpQkJaibLKYB7X4fOvAS5pFl09qQKe+w7VwqnE9dryhwFsGKADMNs2I
fjVOHBUHE+DXiVq8lZ+SgQq3r44N8HElSoZXAlrv+EZbmipwda97vT1dF+kcEDD41IBkpXrIhVC/
PtqpW9aOGSAWY6KlK4iVTqZ9GNu1+lwUu3zvK+NJOT5yCNIiMrrNicoxdcSocTICtzUjUE9mHz1m
ipJ/d+IpEb5TUUra2aMyJzm/uWl3UR2Si4HW9zZ4zrWVJvGC8l83avCqoI6gBVbmXecbAhvmLAOK
FmXRGsIGWPegkVe2I9eSbE4hdv2mCXO+Dzoq9lNau2YwJVRxu9jT8aRQm057BBebRoFRiuqEikfH
k8lsHiBjqMmjiQ/mt39eaF7KTAHAYSmSucncWpTCLJSgzaAZ5/E4mEP0o+fhXJBWFEiRL6m+GjtH
8fIIaFiGUQ4B+KuZl6n76s2G2cZWsOCm8UABb6yOddEpj52dmnsyDFc2FoXNN2FvSO30yc/nGYYT
tj9LyWDuSDUaLRwYnEX8LNLyN3ZTzU7/eDsc8irkG9LemQ0FMmoznZ6Do+eYtnEIsEX54M1a9IDl
tOhBmUXWQ4Jn3t423kb5txEdLMJ4Z5NtbImPVR0Tyy1VCRQ9qp+TKM3DFGG79+qUwUanzXro3XHX
nPItTv19euSwAHlQC6HpRGFo86GTXkXOksVu0KaL/kIK6zVhsbTLN23EYs9H0cb4baqRkh1wG6Ii
k+OO8+DhLzP4fRR50m1bU1+RvU0hp9i9oeKWUwNI0rPkfc8/wAO+Miyatb2IP7SJUX0EZatmvqrm
4++5HyvEsOsY1fqpSvofQ6qOX8tlWGJftVbbIdW2x/gQK71aHMSQ4jhdk3u/rG7d/lnLAppjPCIz
io1BoT702TI+6FXrqBTT0uS/BHkq6u6u5C6ofe3AEhAzlfla6chg3D7OfFdp1gm7KQuLZ1fppx8x
jsGddOKJp6NMevhX4av7h10yRgjWkVnDqcTTR9So0xwSc6j/5AkkHT8jmoM5j8SSBXmS8eFdp0Tm
ERc05RWzgzwJUAnMnoQ1xesB5azh3lNJFoIMrFl5sBUj+8XrQMv9io0Glc+zu88RCWgdRC3QWV+z
BKpF+OZQrJtHI39W1BT1nxrNx/GoFPBsUNUv8SrstQ4BS9Er/Yrud5yth1FvJ54IpqHAhqI++dTx
t/dRiWCq7+mTEh+WquIRkZRpK3hftcb7dR4HO5zqZvpj9y454ZKZ/bcao5c/A8YJGdiF2cUtb4jr
b3qJ6BoIOdE+1kMdFUeJfQNbl2nJ/4iciNVmi93oQBIWT6C7H7m9L0pzbY4tr2Upq5Y7XxF50OJT
VqnZCduCuToIDY88n5ynwZ+yU3nZE1VEdrCAn1UHco5F+HRlkwf6IbHBaDQK/TL3FOsLN7OBi5Ts
yPh4pVSosMUetrSZPg7xvTFqduzPntI5mBFMiwMZthS/VzXq+J/FGtOlL9PieURq7NNoj+v/siiy
fru4TxUHdFWos9k5YudExil5onSb/5chsqwEWgk04DDmSWr76NLYv2phpSomyJPz1NZe9pOJ81of
QRTi8u3wv43FHGOcIGQnRjavaGSeh0cJGTIQUE1D1aibO7enbOkKReBpqi7f/30oKvG0YWRf4kJ6
3RJ1bSiFmoQRLp4ZWUzpnZaoTz9ZXb4Tha/ERBofUMMQupJ1gU3Qd6lGr3YxxKFBn1QLlDiP3tFT
dVrkVqbhbsryjCKYvdekvhL8UaAgcSLdRl1om3CjOqxQHE6TcJjiKlDjVTuVYjReeHr2L3qUWHur
98aT2URhIBSYpQDbp9GxNcx2jFZUsWlEARAxp/85rsvwPVWXBp0NcGjeo9vGyak0kO3xu9qtvw1T
1JPlaJ2hHYY2ioovuMqU1gG82viSV54+nKzaa1uU1pCJPKIGqTSHftC0z5pXQoHraVj8Smnp1mHV
oM3sixhlDjwAG6QgolThiS+q3HhkcVH5iKtVvKMIZXa+F+lGFbrCUp+SvJmgSmaFOfgKBtTKsVXL
KiTPYFeUoGNrjNiw4eKoq9hvGFlhfB4VnbdCgkDDVzsXSwRfR3GUI82Kho6EOg0DfYY414Niic32
kImm+ThaYh3vgHl7a5h6ieYhbdZoP5va6UD2FzoRORMZqkn0xdL+CLBPm8n6KoewE5fxY5fb2oAR
SGJXflPr1Uukxct0BOk4WIcaAcMsoMA6izsOp/e7g3xl+qtFrRXulZf/EmpRPReNp46n2+fojfp/
vuhkjthLSbkIkvTtje+01hJp6pSHq5HoyH1Uc/YJp1blUMbSkAcdC/3QYfIUjkmt3fcrxDxvzKP5
UNSulfGmntWVCUyHP1VliDtHNPM3i+ByXw6p+GhEpvPooX7H61ut0+MiVtf3utg4VHFcHTrbXF6K
2KpgEXXR/xalHsPb33fRanJoIoJbJRoBESNB39QtR9lJRXGpDPURHIWvCRtV4jWZKOOk6OV5dMMi
yhtU45r/qUu8JKTpovw1tVPsHOGGlq9pmyIPIpraPTWN9OJNXHe1fTFVqBzf/rWXoQZ5I2pzssok
I80mgFp5X6ZG1DQhSATtUCNuH6Z44P4Yi/TrlJjf+Ej1086Ql3GGzBLVGUDxFMAp/5wH7dpVSHea
rglVezRd36ij+rTkrVoHTdZTNOwSza4OOjWwMjCVasJ4UykXcaz0oUf8SeiI8SSxU3zCV6/SfXse
7Oid3U723RwtZGwc7wwDVKdwP6eYIsPIWTQ0V0Riq/0RtH3xCoeuHZ4N4a30U5e6O/ag4NYPY50Y
6Ts9MQTSQKaDPW6SDu/zUllQXFOj/EvqmvGfeIytr4it4CmKlOMiHnK9aH6ss4qjaRJDWfAdVBJa
2ARJoaFxFFcvqbIMP8t1itnU+G+lvpppwyf0/c3irmKKP9iFrJ96Wl729xTDnK+8P+bpwYKmOx8Q
xY+/j+j1mEdsRtJn5LQd5qQvq/91SQJfeeKObDj1ojr2Leebdm2k3JWYJCoHmGUJLQWnGGsEPzAy
PJBYTN+aRUNHPTHysbvXOntMcAAvjAN9F6/4PKxwoe9m1JFaf9CIhf9Y3ORBLtXK0CwDwEfPZbPp
EsNM7XVyi9C0J+duHgwTklJ1bFqcyBqnKx8HJxl2juVlpiAZSRaoIE3+d7vRo8bNS2aiC2fhdBna
EZb1uXIKEAwNL9XbO/wNdrIJcQATAQlKdKJ8lp7vcJjChjtMXhYamZ4kxzzWDR40KjrLkd1iAjkt
reOv5VScLEG48LXFtj7XWHlWd3piLwZ45Fb/byiKoXmajE4vXxa53EDDeFXwAJxq6zma9RzAulqS
WhlCLLqv52U5h4Tsiexdjar6nTfFw7OX5GI+FjSaPB+IlqIc1Vhx/gwYwr2WWJz8Nuyy2VNDuHLG
sR4h/tEuoomzLaAtU4kwG8zy0Frq6kGsS+5nMWXzCvesO2qa8c6jXMaMzYxTGQOggv0yjs/bkuY0
F900NW0e6sgVaM8l2Xf/7BXFend7aS+3kUVmRF2ewSh/bZ3OLC2eV4y8snDKNO85c7o6LNSufyc6
XeyckitD0QGXfFcq8uSBmzCJRSe1SWspwh5dszuqjzj39rb7Sv1J2VFBfyMsbqaP4ygLWDQ6aLpv
Ms5Ij4VTumkaDmVnlaHCy3/yFVCgpxicgfcyT4v7J9L66H60RvF7GUkOxnHAhsLNRuC9bpE2yiFT
LWQF8tXOTl5jt8VLlLlrfFStwXj18mIkLxuB3x3ZOF3yMAxt5x47RYvviQPW/xAJGjvf1cZoOVLO
Gr+0lllKy9yVppKgEQ7hzeq7z6LuDdsvForAT1Fvp87OVrrcuqh1Sckiynjgi7cN8VapsRGF5h9C
8YTBOM3e6H2MHEV5VIqO97/iTvCub2+rt3rD+QJIfApxiRYkAJUtyCot0Vfu57kKkX31PL8fLP0O
aXrrsRwV9cHIe+tUpnXl17E9/jGVWAj8IlMoMkYFNb/AQMVy8vq5q1Z99K3J5qnplbjvdZo6Vr7e
G/FOjLtMHIjeUlWPLjDElS1eirhF4gbsT8LO1HBF/gBjWPCV1qDnB4DL6V2xmN3O0siqzPksoSIh
Tbd4pxBYt2pxJoYxFpYZdbiujRfw+Au8ughLN5NQ79J7qWOYO3jDqN9vL8/FUaQrzJWhUhNDw4LW
wHk8FzaRpVnmNuwk8hqtfDhYZm6GYjLaD7eHuphXhqL/C+gerATBcHMSFXfBl37RgPMVmniqOqfG
tCJyQopM5U/QAFRtnHjdYU9clHPBeKkYoCB0BpsZUuTmwjKJndDP6yYcRA3SMyp7Cz7xon1p+na+
Ky0NB+ckGfg7kf2BhmgVlqni7oShaz8DES88SimtgsTYIpDKYmpGp0y6MIGH9CvTJvcACsMOhIWt
PLWz2Xw06wwm2iLcwh9hYQcCVeOdw3gRACjrojpOAOD6Qmxj0xMXkou4WusYogctnsfOW49Mnnuv
FfGs8isUIIC3F/1iX7OnecBL+wKurguxXW3ChjvCTyqM8no9FToFT9y5s7syXtZnyyuXYzVWKzSp
ofhHwi0UUXjab+AfEnGwyOc7G8EiFA6aoQ9Te8w16dIwPtQWGS6ZShbtfObl3mYwuL0cIDYc5d7z
wTi4imhXuw/d3jB+gDrQTn2PVHJr6vMRVYX+fkE7YmfQy7PLoMA6ER8AckNKdj5oNxk08E1IKS6v
qKOqx0nQNp5+Kpp82AlP14bi3oCpik0DYKoNWqDKVx7eSN2FBsRifxynH3o6Tl/N3on/sb/FsrE1
Yc5BJpZCBJveKL7XRdnMOtleojgPYl6G99mo/kyyxB2A7PH6+NcNClpJXk+EXUPKvZ9PojUuijOI
gb6OMhe/4MAkkEEj1/Zdi/60ry+l0R072t1HRVjux9uDX55HSLdSRZnshMC/fS8mWe8NwA/JJbXC
vUs49l+MeikfFCLFa9Gv/4/hpMQO3h4SCraFxFC06JZJK4tw7Vfz2Vx74S8tzTUrdvLv89R2we3P
uzwVlO5YRmBxb7nlZtfI1GtKGpvP62Hd2KO9PKjVCOh+HBtf6zXlsVqMPXCVXLCzm9SBdQrjRir9
gvvbJjklecECCJHLcxR2GJdL6YtZafERaRt4ZbVFzYUWbm/WxZPdTPHON1+eFIZnM9G+RODO2hqo
NI7w3MbsCyBDev5OaVwHV9VBHD2aKzvR/Nr0InzFawyNCEn/PN+6cefoM4/nIpwXbXqqch5KiD/Z
z2VSuj+rwp2BVu7qY18ACID0vTnIyYawlAnajApEyFmV1SpCO57r93FW2cvdWtIdASGl31sr6sfD
nEQ0NsyleE6LDGJz6Vk/XT22kLLI1B+3N9nlDQO8jYqLLttdgOo2cR6UV1yNM5vaK9X6tRKRchwN
knWw7pBh3T4JnN5Qjl7duTtLvR1ZqmECnSLavy35NlTlnnAxPYLHtsaJNITpiMRpbfp1oq2Bt2re
Ed1h00fZas+0RD6Q/t7j0Nhw+aSqRU6NvsNWg7RdQNqlDipNceaMz5RExEeqhv3h9sxuoxOjoOlA
qxSWnmtfaC3gCif4cLRgerQ3D1k/mafeSn+s6zCdkgW1sNvDbbezHI4Ty472QIKAVzzfzhHECO5s
hGIBOFTF4f84O5MluXFs234Rzdg3Uzq9i1YRISkkTWhq2ZMA2ADE17/lNarMm1Zp9qZVyqA7nQQO
ztl77WRf51OHyv7SBlH5io7Zv1POv86F//6+/ueqoHWYe3MU5dH+61UHsZl4juCF27nzT9VERcI0
sDk0nfm3WugfL4XX5FbkA1j5u9BlCbeobVIwzeghox/1ZMpfpu295xaI2Pv/x72k/Lkxk/EH/N3v
6Hi15laDv3Tixasv8Sgqrxj8ihLBq+FmXXU17xynfGSH//Iz/uO3pEt8Q/Jhqfl73bU7bOFQxHB3
urLEhRh29+kwJOcAxte/XOr/voBwR1BbU1XzJaFJ/PW3a4yIHMcHFkQKbHoWIRly50zZ7RwEMv2d
VO7EOINMsMdwrON/EZf/n4r+9uAgFbo9qRyhGPb89eJ+QPuRuSdsaOtTNjfp6I15GK/SHFQl7Pvm
e9t4Ul4oX+sWEXzOYRtMryOTLfoXX8E/LAe4TG8QKkzqN/PuXz8KsqNO32RHB5qsw/PqEEB48Pox
Df7lfv/TdUigRtx9Y1jQS/jrdSoUBAnRH+Dcw0HdV7DjT7tPbf+/n91/Wnb++yq3T/FfMk1IcO0m
Gq6SmLUj2bGh7z2XssKchCNszcrt9/++4P/Z0m4/JSUD+DVEVdAB//a9JvhSDvlS8yGUXTDnQKRk
zFbqJ0/jktqvG8vwHf4gr81NqoOrH+/LQ58B5h7KcbhL6oBotv/9kf7xHtBexVeLNpdF8a/3YCL1
t+ludGBkEPPn2Jn6u71LvK8yHZIi9aHb/MtP+09vLR77GwuJUxrakb9eMFppjy0W8lLZOc1Fg0Mt
SrF3x4VJ3/V/f7d/vNQNasU0iQXqP6PT//p97ZJYHafwxyVBYyebjP213t2laD0dXf73pf5pgbiZ
bdCEskSgtf/rt4oHZ22XCmz16iZ9UkS09H4v1Ca0umS4XZNl2B5c1bgnAn3a8/++9j98TXTn/1kl
MFPS8PjrtW277wG1EdlYlTM9rrt0Xyqd9DTAwHb/70sh27w9on+rCGjiUA1gaLvZLv52siecZEil
IpYl2UbeTcd0qchXGauVgUAwvaqa0dSJZci3Z+Wt60e7+AZKWqqcJQ/rpGtOHkENb04XO9/puZdv
kyrLOOccMXjF7pZSF6hGvCzfvWbfz7sXoadp+qRxz2KNxC+pmNSclFqXn/E4GmZdVrHozXCCX3aX
xDNUpCL8lUrT/fIW006X3dZhj/BLmA+mEuuEdSi8QSDaoP/JOc37PKZKxUDnRPpFo4ifz7ud2i+3
CchEjgUdY/IQy+61Ycyuc4Wc7AOnkLlu82QJ3ce53TJxgem1xTeKAT7z1rXq17apuH/q4Zqd9rgE
AQMIYSWW1SbU56ZvFLO2tWcYF3RBf6ozmzYXHCEIetoURQ3H7H2sMWvuc3/ULoONwpm8xpxIk+7p
DfcaYJNw0oCB+S6rF2IMpy8EMlTfRzWuX+KaPAzkdVp9X6GJfJpTr95ycEOeUzglcpqDk/nGuy/b
QYQ5C0P7c4yW2nnENO+9KhtI/4DPoHzzlKC+XFtRmlzWPZkms4sO9HWzWrbHdIMSn/fMgt/3JKmb
3PcXTDizK9vP1tgtgLLhhqeIYGrgS1s9P47W6ScoXuPGVC7ySnNL7Wp+Z2NS0anyOq86hKYz87NY
LIayMatGcaq0wGjGguE/OTVz67vZRowEk6SkR1tn3V3FeDOii8kjf2BXCr9MW1t/16QpfoFrn6FI
bwEZHKKt3c+DUn5wbLxIjpfetE2blyFmWdKqW+BzuAbUI0m1uz5WUyIhXjceLPiqVlF1R0rDPpwX
EYiXaqzK922wXgSnlvT0QmmvDU/JOmX9oWmQED+mRJOiiRi2+k4iCuFQKDLvVC1RHd45oYGbllaE
h+VzMNQiTzdyui/RlrhOsayzv17Y9Pc7h73/d9NYpQmMBkDEDV0yfSWtCOO0rtzke6gzGZ3ictbM
5BgZp7nvdVP2upqx289N1pv0Ou6R1yI7CqfoHJQlf8xxGLvqsIkc0oTb6SX15fRc9q1Y8ts05gFR
WvCqdePWRbgO+lscw4k9+DoMkjMnxR4FG0eS6M5LS5wFxkAqOTaAdVfO/Kn1aKBHc/QB0Tdfs082
w9pbm0gel7AiHj1yKic6pC60hlO/K8kAdpXlzzVO9u4SynL5OQG7fIdKYpn9MXncc9WgfDvt1e79
qdsYNZxrGlaeuJbkCplEMUFJqjDJR6myt7lyeFKnXXbz7fZ2F8NjiG6a8IaXshK6PxsOAXcm5Bk7
9zaGRTIi8Pgzt7fh8x5vsFeGPkZc6GBquyZJH0Q5eiF3PPVwjgAB1f2wXnSflEVG1kuIcC8t/StM
26m7vQ8gQfcoWHMNA+o1s1WcFpsa9LWKUv1Jbc7k5nvYlV9jw1MC/bAO1HVDyPAbtdb+NQplLDGr
BZqNcY8METv8yG4h0ozI0h415+sSb3o80orrqqtTW20Oy+CQce9jCKyOOCZdrwiiFZ3HrHToXqg3
UnVcVFdKPDix5x307hFeobzRQRVrXcQsdSmqtKCdiHZRjXUrT5s7re1TXYOCOM/Y67Zi78ZhgwjR
mvI+Gyet7hoagrDuEulkN8LJtl2RJ/TZeV5mUFG7qfbs4uxGyDypGQehraxM/5EzbfjLS3VdVbmo
1fQI+dbHrdvZSdmXmY+DbzvYIS3FU2+GB08GiTkvdqjSe26+51/inRQThC2yb5fnPTVBc19aZyuP
Mk3a6VccbPHwpar7UaAZ3KWDUZqhTpcs5zhSWfIjbqo5/VF5+4JNfSk3BhPHsqLd8u53EX6EXNPA
dt5kGLXZ753yUBRpt4/KObt1aTwEhjthFZhbPX8mt4sOTCf2fKyUvuWquB3iMpskc/292ie3z5fA
pvaX422bjHJDXIi8lPi7q+S+TDOWK6D32eJ+XMzqmc9eOpXxIfMmTz/hqmqWX93q1/67E0IOunfY
RILDLOKq/KOCCRXnSaQ38vOZA9HevpC84OtHY+odJVTUZ0vq5PPgOVNbKFBW0+8GS8oIriRYpvVt
7BiL3XfMZgjb7lJrhqtCnPllGm3kCh4fd62eWi1FeJF7ZaaHisEDYOZ1iObgY+o7tCyTLVwxqY86
EO2rA0u0q46T3wUt25NcylQcaVDXzhv3zQ0KhrX+/JzCw6yc3M7DzH0r8d6H+4EDJa7M9z4Ie//Y
umO6i4MBcobneK9SXV6WuFvqp2XINvF7aGwGp0gHPPpPodR7dPJ4N1yJBHjpSEJ3Yf60v2+q0Qrv
Z7A3y7XmzIwlqIyHp803y3JRZnKnHLzkJu7TyakQEGcDOe7BIUa3XD7v8HSm5EAzCuQvdludEfHe
1uF6YxtM/UJ7cxfZY90nSYVgbZ3xJsfoYhDIajVk8cdhbvhRYJo7uuvyxWSrOJsua82lG9bQvyDJ
msNrh9CJuFEXsedJxGDV87C/1a6TE/TjwQ7r6laFU2dV/StNkME8CdfHtGOjYdgOldz2mzdkbdie
nRpepY+e4RnQxUx4c9lTh4o+mPxT5GvRFcEEMv+0mikIDxLBTyRRFixNhgIO/UOORNVz8y0YVfdh
9GoiM8rQljXOqxoVYeSt/TMJIq3J7eq1n+uF5JDDtC2Rcw4g4T9nY4yo1p8c4qe2zV/eXesxc+tJ
lwsLx630tfT91c0ZzBkIiM1aVkXTxcHz3pv5C2BYjew4dDyVc/Qpzd0osngviEda4QQ30m+O8UBM
MUJO1B1I93z+vav76scQEdF9ECg2xsse2f4h6JqhLQIjpvsFfFD9WHrpuB/tVtbPONgdbtwsk0+R
36ZUkNbv4pS9CoX9YRkldhwn4b89DO1KXZAgImOSXRtBh0qhWidAfu0mDO7MX74JRGA6r5dMiZzK
MMUbXyYiQJ6Vbtk5JUA5yvU8irRIlomVWQlZDwfprTOML3fdl49iWLQ8N81g9Q8qRT/Mgyrs29+1
o1sAxKFkiFjOZIuZp0ojOjrZymrrIEZmhvwlHfvFTZjpjhheB7y46ijnWPdH6VWZ88PblPtVKPRp
fp6Ocr+6Gg02+nSka/netE1ydBUptPleR3JgSJb6y/04R+3FLaNmvNuUXtPc84ZyffFc7bqU29Eu
igqJjD3GHODU/b6Y3ZyNkShIyyxZBx71Fr1VUw1ZTZhzBt4rHoxd8tjbtCRYPLXXdZxrS8t0xEm3
NYqSjOFgoqonFmOve/KxZXcvzULH43mfyJc/tsGkpsPCjPdtqGXZX27GT7Ln+locRNkIew5vIvuH
jN/xHPbMIA9uSMF7VB1HlZcp3oPgWAuZIvl37O9EgMc38laSjn0zPnXRoN577FBznkiXEkUamEMH
GeqBQU3QWLrNNuh/8NYsPyLCfNzcl1bED3A9cFlOMKH+xOmKozSItRxQHUzJn20L57qoWDwfJpUQ
0FfF3U2vRW07HLxo6pFYymx40ywTr+EsF6+YaZ2xTw/4954MGG6Vz2tHUngiN78uSMf2X41o2imn
Mp4+2IHd7TrXPjutGFtb3rEPK50P9UgBuyg8ovmU7HyINKqleczSpnrsxMiYDafB1uUsqXI61I7E
qamaYf6WiqF7YS1PLcjUcfhsuq5vzrwJ9VspIv7oGpPth/Z/aMhI2xyM5bptEGluVRa5x3jZufyc
Zd0FzrxOckCljP67LhvHQs0Opy8k59kBEkVPuKYp3Ze6aVGmrrWn2YzTGY+62dzhnX7c/L0s5QSC
d/OEuuOdTM6ELUbB17ju0TZ34dC2ecsu83nb2k3mqYnsXCDMVS7GBdt8W2K5nBwJJCz3N+a4HwHF
D/ZhDoXTHOj7Lstdb1bxYwsyywcmhY6whKBO9WUJWQWGdsrWk0zU1t8hlbFXBjzZ8DqVaf3gbayM
R5RLWFt4NcsRa7OdhjyUCMQe9GrlfE5DtBynTo7KOzsZLR8KhwWf25JkYvgy+7obv3jaRWM81nJs
P+vBibODY6ewzbt2lLBWxiArD0LK5XuFfn7UHHraJjwMehXJwWTUd3SsfQpcJvm+RViFq/yuVkHX
HQZRu+pLi0w8xcDRlF981tYkj/tq+xS2S/3V7ax+T20oP2NLHZ/2QdjveoMFeU1ZOkzebDzJhT9E
23Aup3r8hLCwpOfZcPNG8uKX786aBDoPFNEgOpbpZ1nH2Xapljn7kZaLnc9RVW7ha6baMDrK3Q9/
lrDd4yJrxyi9soyzpOJ2sJzku957iJJpeqhjiqqcjSIlHUEK93UbOJ9fkPh4wVOt1TJfdAoGFLJA
OaGyRuPcXbDJtd6nwaKM/dB51LsPYmvMuR1MC4Gs2Zw7fknzM7RyE+fQmfT4YaAwDR7CNVz/1IQG
MIFFd57lYQofnGKIeTu++rbDph4xeX+sm14lR28ig/a59FOnu+K/TX/hX84+QoG1y5XeRePnuu1H
93F1IYjqpktL8kFhqJy3OSgpxZaoPyPJ19WlmdzmgwNnwtzHaHP1hXN6earpwCwPiLqja7x5DBIr
7Vv3fuDu6LxNImc8j8Ybr4yp4vZajUHwMahkT3ERLB1JLLBB3z3X3rQoE43a3FloHB5USM7yER2T
33H1aOhz5sQcKqYuM19WDcLgIOGVnVvhlv5R+p549ZEnjRADdudeKqnaQieBCni6uXBOQrT67Q9O
SdVWLk1IjkbfrJS2S/g1MqYbrr4SWO7LWAV3fr20yYEMIhN8MPOanhQjthJJ3uD32J2QZRy3rOTr
bQMPU8EKyuJG/Wd+eiFmrGKSm+PmZCg3v6cWsMFxjRnyNjpFCJ73XhXQK64d1zz0SKFvybILnaGg
aSI2lKkdp5O7u01y5pC3IHtJHVvrKfdGudxHzZZOT37kdObiSGYHuRuqhMWEWC/12C+6vyfVK7qH
05MgXaE37b200yztiR6XH6EqUuo9MJm/HyS+TXw0NAmqO78dF1ukcUW2dek37e+xdAHr48tzvDOv
te+dN2qU4WJCI6NrWNm9uW93M5e5TtsSOM4yWYczoFOn2MS7TF5kUCfndQ+I5GPV8YjkycwWnapy
reWB9BfPPiryiJbjmE3++nlxqBPBccj1SM0Ko7GqSxpaGwleNe02Djq8oxmzUk+6tE1mLi3zxkmS
twoCGga6uhrqvJpWmixpXaEYd7qxdA5oZOUzRo++yjukDuo5rPfk0rl9qwraVN4HFvH+C/TcOsx9
E44/aicc7tLVn6vcGRq3uwpNnZh7XYTZuu1s+NouS/eNT9u65GN52XzG+Gu+Ki2CjwNv33bufQn4
KlzC6H3MdshhQaDV4xKyOf3Rixt+Ej035EiCS/u0VltqOZHEtH3omO3ffLDccx5uxq8PuvXd5sFR
3Ky83iZ9FVNw88nVvveyQgJzLrUiDu8hovuPFp0EmvsRLXJXTGODvxEwevCaDo7KyK3wW5XHsVMq
Dn3/+W0tzrBfNOWwntjUE/NzEnYuS94aVvoYhnPaF6vy5reIReK33ahUDzilhuga9PP2yVU+4CxB
YkqGBzpRHqt/uj0YMS88+bwn547QQOfTNHbrD4vRDV7TDbd08kLdo0nvQ/u8SDH31w1h1pKzfwaf
By9CPpoOa11egj0sX6w/GV4n16FG1phvimmr6ylf2xJqYz3XpNEEmChNvtpFBvysFT/bWtrkWSQL
bUMen8XPe9ltqtjTxLvoDQNH7gvQauQ3uK4qwo6wI6qxdYR33k37940AB0F+a69xOCdTQ8dwWOrX
XXdlh8+IAvqiW0qbvIvm7mURWwAhN+jVR3zvgMqh2i/qAKWKiWZTq/TXTat9TRzOjzm9BHEeGp/e
Aw76af2xZL6cT9PsBuJ+jCrlfLfZHvzJVLNg8Qbz91CqXvwCxjd14A11+Gldy+Zq/bLqj5QMRLRF
uu6GPKV7+Cfo6Jsd61VBClJy1vJARcb8PefX79ZXNfnGnuAYOlthWSmuIcV0f7QsgR8z8pGZ0NXO
/BmFqXk1MVtPv9MnOshKeR+nvd7Cu8GI/sXsunRfY4qCFcWsZpqJ4yZVZ0ac83Pv89xgfGrGZ8dy
eDyGUo3XtAHZcDCWGvIxMoM9azCenBOs1w9Hv26Xd9ys03ztSZx/Ev1cjjk0uWU7e87cX1Iz+c3d
cOMRc8iJholmVz9ROrFHKIAwevi10zvf6TCrwQe6HVDO6/IWODjEdimL3U/Ne9pxQsm7NAk+ODFp
eLk1qfuIN2ldjgm2ju/UpsBA3IWjW5FQ48Mz8BLzRWRl9MHBKDOcqy4JPymMkVSOcYzftETWQgd4
Stvv69bcfmrfRsdbHOfX25SjPgg7tuEBaJ59ASrGEQ75/GoLvCX0t2dbyQ8euH0MtzpZeRHEkJxS
HZb6aYtlViGegHRpEVzPT2vqUDFVqeweKWv2ppibxt8Kk8TayzOoDB+nysr1cye7gduEGX5+czmA
fa3QZ9mDwMEePYm9WR9CIsYj3gbICC1LngiDHGev/dNPTNXO+67EE0ljsaX576fNc9DEPHD0mQW2
0vZWTFdaTudqnOcjpRw8Aj8gMODkt533toC0GO+jqikvMzvK22RH/2Hyp90Qe7ESkAi5sLQvIGh9
0r/HwcfYZnHGeq4j/MeKSNwfNAcjceUcHz1aOcXVRVuJ5YXUsOBbtMnuR8mKRQObbLSH3eubKafg
mj/3QdM7jGwc/RjryeHVL5MbQ2mXYXAIkbrjBCqrmyFbD7yfvKqZPiYO34XGq0ke9rS60SNmI5/b
sYq6ZxRG9Cf2bO0lyoQ5dXM6TqGT+3VqPwoVUVnIfSc9o8TR/MWfHQ3UyIYWcLInRJXT9eDl4aRF
D5Sacxd5EkxY05RihnGNsPy59FCt317oT29v7NGOV3Q74QfHuLZb8xB7IFpyQ90mn+hQ7u3DNmUc
f24OK3EdvKoOiqj19+eytcO3VibLCSlF7R2C1NHuUzi33LbR9xvn0Imlt49o9ob3LaIC+4weavne
b00UvfZBMPuFS5iS95DKAe+GCW9k2KkEDIi0ugnppY7xr77LKi9nRjbVj7Vw9eMyz4xQZpWtXxBc
4pTWdNhexlYDskUjKO9FTLu2GIbaPE1lu61valua9EjouUISEFQ4pQNs23dALer+U7Zn/nr7WeO2
2LSevgaJHOrrxknYOQZb1H2UBqhj7jehyH4EimZcZWjQfNa6T98JMeRDNzgKGX/F4NAKvHjrhBMM
sxsAP5OY+z7txpedBxSIgxDlp7T3VPhxnAZ8tjUTZ/M1Fq26UzBx/ZN1A/A/g/KRcLmbyvD7s+Yv
1Et8FVaUXmy452Inu5S0iZ0L3qnAeewbNAePt1bi97gNkIBVKqYs2cTs22IfXaULvUXbfnScNvgW
rMvs5J6TjfiEzCabk9QMzwqLIvEzLZ3MuSzdrn54I5OMJxEM6lcMJPZ56Tc8+WzuLKqLvxMI2GHu
EoekyeQLc/cWmVBVZ9e9sY3/sYsa5kgeUP61IDA5yd4NAzSYiexG20PaxPMb2tLS/JjDdW0Pwlsm
Fvp42IueUwDe850DeL5ZLEv3fsb7hEWkqcKHxgp4B6xTdXPdQ7P3H+e6JvuZIkbWzHYs7dSZA152
6OrtZoHbkp1mdtw96UiH40uml+kPLI9QEKjleqymQ+Woy8JYUFzKteQLse/P3BqEY9EFvUmyHyZS
SS9wRMOpyLqENo9P/tI9056I80AzZo8hlqEGhVnWEqWLM/hPEHLiKAJymetjbFdIKUG2Ti9kOpln
2cKwOQjIlCU7qMiaImY6RfebRXUtqnTyLzet13roRbI2H5iwdtDnIb78dDmxk/w6JA7D3CVW9gBb
SD018UKLF8S1/c60l+lgadaozNFBU6nATaJmHaLI3E/xNgWXWXTte5xmrBxDa6uf8zCVw5EzN/9Y
h3GZYo6JfSJcV7rnp3ZIy182HtTvsJEU27rzGur0MXoJQTTIJ9mUtNZnEThHykmnPslGjstLtGlx
8ajvLN3HPppyHISlf6L3Hokz3yXxaX0N+Gg3IjggV7hKnjejnc9w/Xd4YJvMvHPjU6tdO2ehNO3c
2nxImbq0RKZaMlQ5p+/6IK3lyEI3aXGPcKJZB+08e/uXYDeSOWI2Gg6naU+0jFGiNSStGvd1rU3y
fZW11+K3vD0fI0SFvjAkdjDytlAiig0x3hcXALHHJGPuf45eGWuIrXApDvXgxuctndum4E+2bxU2
Ou8N1sG45dqf+/mUKRnMBNMn8OjmNWCM0I0mik+My0IQlOxfoBDQZdk8mkox3jF+wthSqsioUyqa
0MXLByH1sQTN82yDHekNi5P7Z5yT/qEnRWQ9Q/lYi7KLTXxsWVJurchBEune8ZrX2KKoApT2AUv0
AS0ssS7pww2v7FwD4U3tUdAREI8cPasVLZThIB8McVcwzTPiLuvwHh18jqaMqVN/m44bmwAN5Mqh
MbcNy3dF1C8D33RcxLEefclJZfXFALVPmK+kAs/seyboz46zVpbldQibS9ZU7XwHtyjgPni3B7YX
pipAH/bzNQJb0hyCRNMfm6dyrgr6KKTXBkE5hjm5LfF0Ih4mM3k31Zl/l7FBIRwJLC+9M+reBba+
iifZNcwjkZLUKbiNSXylfm73nIN6H+deQklWjBAWXsdmLtP7Viecgpw5wqOaNeQ6CGTmCrZVotuH
KJICAGZVpjRQyBe8zzKnw7G7Vc3DNGsSttTiM8ILTU3y61zJdbqwTbmfJn9wf0f+vq0YqtGk0smZ
huEu7r2O580pTXdIONCI41wFWDG2bhy/AtGgiN+6yH2al2ogWMWM5DSGvvLorzr7jGONvE8QT6F0
rkROM1kIddSHOSrN+q3DeeCdlrVklkV5s94zxdb1GcQ0YzvrVfzrakZ2czVQtxxSW0KIiBaammLC
uW+vFcMoyFpDtfI/lBtj+MDu690+JG1zombWMT38kUMc5yx9zfYuSg6M2dD/W2xzr1tHWkxR4WVM
Lz2UE+/amCoC99/qO23x+hwmxvQVJdOq+9MuRsfJew4TMcdqT3yCQyk/A0GwETbimzphS8FSFGUz
J5ynGdnLO4cB9ZukbAo/cRqcxYcwwNv6m757jUIgaRjeDDSETNHrGsbLgviQqhdN9A+cx7M4E1JN
BhrpSOW1HNoqyee9C5tr4Jl5L1BuslYzNS/3P7Fj+Ycbh6A3RBo99Xow2yBH6+NyNJJZdmrSOkpY
T4cdcwfujjcovM23CsOie6jnqUKr4AFGOzRqbH8z0/AYMFhmcQ3LuUnn027F4uPgxgF9oB5fOmby
NjZ5nS3Z/bgrQ1u9BslNdluEhAhGjPjBSYFSwKZJ/3NibgZspqELdfQGb7P3e9cF+JN8vRGe5Msi
IkNFXDlrrPOxr9bVKSC+xHd+eBMebDVr+QHlxc4Oh92JSbmIRhfoQWjV87QTKkxvrPcA+wiWNtmj
Obhs68R6nap4/IB4R4Yvrs/v9C0WtreXlbU8zWds6PFbmwofjmiFteybgVxcPzH3YK1jskwTzp8x
ZOWiK3s4ObS5eFvjHrJNREw7nbc++MzkiK1/WNpKfcZvH87vZJQC895vez77ewD/JVvmjyTHlN3R
aI8IaW6zeJd6TdbHZnR92NrwQhGb/+erWDftQ35gap2XqgkQGxhh2/dd7LXMu8EQ3paJqpUPbdO0
AfYnK67GUPLcxNVdevBl6bHVKif5EtLK4MlCFzIcTEcpcfKGkK0q4f/8LnUEuTTlbPcxnkzzy92R
mcIZnd0f05zE9X2pZDIUDO/i5QRgQ3zUah9+p6IHSwkmvtUPYh3W7NAEqZRHHdT7drCrboI7z5ur
P4Mzp/XBBPUECikd3FfOQCjOF/rdFfeeQ9bmpwiv2shb2L+xtZrDWJZgP3qtqp9Qz5eP3uY4dMXn
DIRuGkrakCoMHb9Q2VjpbyKZp7fN0SDefTtX/cmEu4+uANpOMUzzMpE+LeXuQt5T6AeszJamqENb
Nw9zn/gmbztwBAWgUJr3ktbkg0UIgKhoN9EfZLaa/OhGyE9LoAADtSrd34ZYeF7O3hMwue7Syn+w
5BvMRWKX2N4ttIfLR6lmWvzgGpzkKMLY0d/WDcrdAbvw6j4yfvewK4/CNkffKfvndB59Q6eqZxcr
59VuL7F24rhQatfyrjUOJYPqVPgYl8G6HwM/W+rCmjZzjyxvws3rNFriQjKuOUK2UrZYahRtt/4s
Lsl09oA27ZsXQqmSYj8SNhLHzPn2/rOzoQakRbByzzuN4O+lbJKMBXsV8X1JnfBWBiFaryBDpbrR
pyGyqJSxPmWZSp4pQ6avDLwC9ZTOXXtZXN/oyyT500dijrsnL5y28VhJIZ7BxyR/YttTJTBwTccT
c/jwWVH6fmVYMEU5jkMENvBNfHmQwiRpHsEor6+gzAXoBT/Vv7ugtnveog5hOqph1BRUmUhfZssI
RAxz2BylHDf3VEdr8w0CVJsy8HA5MuXobqhBXYHW+7gyBGzystwXKtGeYc0RmEaF+Itx/qskuyo6
LDqYf5U7y9h9uyDPKMhJ8bZC3E6SHGXblcK6rJrn/8fReSw3jmth+IlYxRy2orJsyzltWO32NDPA
AIDh6e+nu52pGdsSCZzzRz3O7fBa1sj77iyvs19vGtJ1E/vLegxBlccv1tnxB6q29R5Uk83tFtVM
FuwsJte7VcKjps5krXflOM/+Bj1EEmwK8H19N8/z8FIEATGqPMkcQYsKOP5iE3QPcg1pEkB/QRys
mZb2O2zJvT1znwU/U6bLhyUkmRaXZFhzVQbI25FL1G9FkZks9W0QV5RMdvwIxu+r+4KWASQPQ5Hc
fHmh+V1LH0ieZvf85rcs6vvFrkpUUnD5ABsDjr1N3DfxmSHdK7aFAwOyXUJqUQh5jKN90bqDfa0K
Ggt4T+bhV5B/diVRxuKRFJz2pIk19d5RXVVBIILEfiyiVePGWDX7MMP88iCndRr+BnKdr9r1THxg
uM+cncpIjkC+aCXfa1eTiOE0dgyqhKrI+Rt5yAR3tfHkwfbVRN1Z6xEwkU9JUqQcRdN4qbx8VrAH
E1SzCUvv2lmB/sO1O2GN5gGcd65y5Af5aDX6ozEBUhEJOTTnrtYjjCeR9w9Op0M/XbIYatk0buMe
80SJN3bvFkp6LvMrh0AfbQskvT8d8W5fnskB42/g2Iff9sVrlUkvIqh/dfmb6XznYazreJ/FpITt
otXO34jSks4xVEiOUA81GU7/TnKg5vPYP0N9JKShSwmni90f8InT8TY+xMVno8tm3NVx0r1mZcah
gGIgeEQLi5CLGNT5CfMy4U+9yqt2o4feH+91a+VfAKxlsbHLUmYbKuE5ZsO8Hs+ev85LOsty0vtp
NPN/oHo0Ao5Kr02qKwjuXd3C5dNuHiZE5Nkqsp9r3UgXuRpRyenqWu3DmtTep8ZQ4Z5N7ExnljaM
+LdbxRxcn2yoJ5y94k8VL7OV3kzO4D9JnId7DKLR+0pIT/Uwl6ubs8E24itYrEjv5pCPhDO2XNlK
ylHau2iJFMBPgV/sWOlEUsuYe/kJLLoSe+GE1SX0EBrDiTdcqc2ygPKva+P+IVw/sQ450ZH8OUnv
3leAzBZP6TR027WIPX7O4rqfy+g14QEZ/3R0WQJu6/7QP8aT5Ra7MQh4MmNEWF+qboFFp9wTKMWb
4rkcojxPe018dxtGKI5aLYI3pxXOS1lbhliXIqQUfkoM9pY+YvTYWxR2f0VUXf0tS8e8U7cchmko
+XiZ06wVBKtKzEaTy/PPIDXRBzfsuSZHob27Bs3gZ4mKr99P0DgR6o4b7Qwpp6nG62ljQ8/N1FYK
v1tSxFk5Y7HomovKbhF7w+hWb37m4WqfVDRbOPNulH8Cs/3Uoo2CO8mi5h0Fjy9RIzh8UG4ZBlDG
7BGPZaDyadOVyfTH2BWnjYUc4C6zUVjup2WKpw1Ybf6V1dpGQGsFTrspvYYKCRLN2meGxwS1R17S
GQtG2n62CBmRZimnWbazLyksH8c1UkcA0pFT3hldUMMqJ7ZwDNCSEyU0X8dBxEhafJLo0ll77rHQ
ji2OvRPM1xBKo0oVYp9oQxX3TFQd5QnDcSYgkkyzYIF0sX2A18eozqxn5FKIMvJRVW/GwNGJDcE8
zpnK3Vqgr5pK9M7KZt4tGBUhjqzOP6yD8petGm6pfnmQI6dD/yAJ5UI/rDbFkHV7wP8BwjBZCp9d
wuTmO2nC/m/lZ9F/6IGiizcEAMnOxFyPTqcMk22caBo1cm92XRJiQvGjlzFWZ0Rw+qTJqFYPI3jn
36m3CvsBMUZgzqOcG30tnC5+gu+UIu3M4D5WE2kNZyOd9lug90Zy5dsEA7bWpB8wxIbTptZeeYfI
hORKtkjrHYawQHKMLj11ceIyaWGVfJKdFf1MkgS2v4gNPbWvEJyTQS+n6h59POBjp/3kV5oYWMlD
WbYbKCUsNmgHZZnG5DVZx3oxhGTX3rKKc6CyeSY722nb7YC60L+DDMkedQz/v58H0QHDe3lm7+ex
gty3euJsCCoogYPYWl9s9K/NnsUi3A9LYc97J/RzDCFrFxsUa8S2bmpIN0FULFKQZ9Pr+Ssfpbnq
MM67vc50D0EQDn2Gd9CGTa+DW/4Ub6c30NjoBlSYIP0jMjQhFK1uOH3eJ+HXw09kjdxzS9tX1nZF
1lbfe/Ei+uegLad5Y3cMCxsANvIDdD3rbdiz5G4CFO/OJlQw2ntNSKXad5kTwcR0QfOQx83KlIzc
cU/Ri4vtQavlkgvDUd8UBmnYINv8t1SdGzJ0A89ceC68naCkgXXVXzr6jzgPQOGHoVmwvAd0dbgx
FqNMToOfhjShAvrERtOhA03QvzkEk6wbFlXYxYkcfxRyVq/aQ+gzlB0zovWf87oM6rvBL2+RKX01
XdC4dO8UIPWXpcnJHNRxybFm95ggoaSw3Ttb35tiIhq7JPLvSVO3xUE5ehLHTpY2kWWKSRikCSB4
44RhxIWNXe7YB8i4NwPuCYRZ0ql/WIp8vESDM407p0T7ggq/MKghkqq4BI0FJ1RERcWTEHvzfSsG
r9khRCOlsQylZN2NO36VZh6+fByL+76jK+SUuB2sMk8EfPjEtzE+jV2OEJNQ+u4+6bgtbh1HJBUg
HB2ya2wcuq3bbPGTxyLx82hX6yIo7yPDLpQ6y5B4J9XkrWDcoDFmW8z02kHz9uoOulnKAxusfqLN
Dn1aTtp/snGy2B1OHFsjqbmDlP/FEcAWenulOMjXJBZpgJop2wexhJcFLCLwj4juas/owUliCr2+
DmVT/0YRPNmum0FiN1E/6k+CiC2P05CFb4MKM1/2EqmZOcS3CDnwb9O8uWUxFfu29mxn41pcrjur
6AKI6d5M3DS0P1ZpWHXx+4pygoE8ubWoNNWMtH9CN8A+IRHmlshzgcwyDf9fxJRtLSYjcXIKFnNV
/D3zjn5TgnjWVS8QBEaJ5l5AHuF1TNxKbklDYrxd+dxn3mvCHwmNq9FiUAVsHQynmtmPk+cW+2L1
bxqDecoe/Nl0oNNWV2Sb3p7MR0XH3NMkB8XaKFRRph3S+wDK0jcglS2prClJbu16mniaAXPbJfsM
+JGPnhepl3akqnxHriVS4TwyCI2pgx+6Mxnd7j1IltYpGATVvS5Xx3Wg5aMiLKOLok29lPOUIvXy
hjSfbZsgOWphoU05NX8iTAPeLuzUROAPxBXruJ4dxfl4y9ctfYl4NvE5FBAZ9hkrtkEU1aPB0ZSX
t9WLZcpoONFDYN8JV8dAaw7OxRHdI9hBIL3wYkd4rvA2TNWzLr3x1sYoxstcm4iXGpTqp85sGe4B
oPl3Wc2lmgJOqBfF3JFtPJWUVwCFIN6Vc+DV1yjo9MskPHv+qLwid09K18i8hAnnUzN6gwVZnxX2
7wJTNjyIgezNLep3v0uVUzfqkLlzfXAR61fkIvdT+M/uCFHYIAworEvljk5PJlNvP3okM3HFr2Pw
sg5e276HrMkDcGw53B719fbIdEsL9G4N8YHf0luOOCH0ufHaPDyGXuMiso3WdueAiM07bLltA/c0
mfqU43Ca+XsG2PYM0O6TUEvOFgtl/T+iVO3fbOoRH9HaHl6pWyRUMF8ozEG/4EbJQU/A2qmm0Zzq
Kq/RyMjtyv8APXOGXRd1coaGNcFvojrsJMgmUU8TGux9qa6zv7NhSML7oTGr/pi46D65RtZk64cz
8iHUHHkHqdOGPzhjgGmHKRjKB8PGmlP61jdL6hWBRdyjqqfjrd8S1xAGkHAr+h7cQ4yd/TIUcJwH
fhmUkCws3UeDJJiKRSSj484tPeQMLALNf7QN6eqfFWbitxYoOA7VGHlqS1+K/RyUsG3VsLL/e8Am
gYJqLpZ3m8dap10Z5Gw9ybpeK2S+y5m3u+/eyzlCxLWhRcx8A5P06uBDkM8sqL4iRDmMFvXW6Nyt
nlUXBJqplMTJxV+T9k/W+s6dN0xARHXE4Lpt4xhgL59Ak53FdpYLEsSGPP610c8qEhg9uDuns/Dp
ctssVotEEsaQd3VIfE5kTzecPYNW4WMREnLGxpjTgeZJFd8eGAXTY4drVae5NyTFZ1stebVhhKxR
NfU0lKFs5NugViO/lEgKh5MyUY+WfQxZCLJYMIf6fjYwJnctsYCWj0NlE2tnWJhYPGYLfgn3cYZd
Imi4tOdXXq7BHKtKVfYh5+I7wpQhpFK9cu8jYoyXHwN9kO34kBGK+qNvoXXSurtLqAhSWydiHzrN
OAt9FD9C5ZtZUq14qSpnXf8ov0J0TwSKyA4Gls6/62b69poKX/jepUrgd8Kefg/UhBh7BgHaBdWN
6eHjtSGNo+n/R3FlCrBmqf8pO17f6gEp68YZdPni1yF/I3Hjw9UisEweRNgA/wlrats0Dmhp23gr
L/peK/QC2xVR8pzWpEOJHxGNPRik02f/AFlqzCVuT2ZtP+IYSeuSh4wJp84/i8aGRGNmnZK0FSt4
SxWBO6e5RLBynhZwIk3ZO8oGp7KhGTpwefbCqm2OFVyW9ziQ0HnFZEGwI0Gmy6VhR+dKpkOJW3u0
C0XpJAv7Dqkw3skSNDF8IIQryTHacSDEvWs/I4yYm63D7Rzdm24Q/WlJZqZC3+eR3LFfzVdm0ooM
xhLcmMUaIyLYL0U1aLgSjxx1Onr8baCAjLc1lY2vJJCo+eyQ6P7GhGNll4778kRunv7oxgxOzgsR
2uxZsRGgqZiTYp9Zrv0xDYxom7bq9Qsh5dUjznfwE8pUmi+L9OZXGwgZHG5RtUz7fsh/wfbYpmpl
aURkzAR/bQ90FeiOSR7KtVke+3UxPPT1rQYgtgmQpBIuip6AXQLgbY1b9xDT0PO2eJWw3pLKo3jH
baP4Q8pu/ZTMjags1pKpywQzMR226P3UMjbSwsFpx4eGB7XZRTnuR/ayKSzvcmIf4Iz4nQAlCos9
gxpwe+/r2NZvTdBG+ckmnvv2/bQFlpGCxM6SekIae8fAo8aqj8oXwMisPAq7Lr6wx9gzOJwY4A8D
LEt7zgghrqK1g4eSSFf0o3JeXluS9z/5asSSIpNr3yhUd8pUenn0nzG6/icHm/Fee50XbNUaD82v
FqoKbieoO0lI485+G1zTBme0zat4gX8Pck4eFYPdVJatfgfeTJg6UkgZf6vCYVCrbTctJ9sgyFqs
qoLjqetLFhlvfkZ66531YFN3UIcoC45CdFZ/dEeAeKbXWPt7UIQSxfiEYggqtUpgpAf/R9lewz1D
Ymd5rItJPYZ+gMGzwoX+Opa2/dej2u085k4NqNnAnSMRXOdH6gy6J+RqOQF/OYkyT37h92+ldK13
3TaDl2rmjqsz2lZ27EbLukfjmak3l+AtBi2rMcdkXACxrdZUz0yJHvG1RW7cDX5umzBxGSHLTXiC
Ni7oEwkBwWwfo1ZH8kCPw9If/KU38y6vNPLQuFNBRYNBVpdfnkyG5AowMJv7YWC43HZzeEgs4juU
dr/9tXJfoHXskZl7XIJDkdlueRwxNsgb2eX+U2WZgaF2lXoCHquLI6LG8lovqykeAR/igvrWcPqv
mWuOpwJz+mxtxDyVeu+XTiTB6US5pmMWcUMLgTss7fzSjw7LDNB0pAk+Ijh78XxCfzvL3xdUR/Vf
ZJQFRdqraoBzrtCOgW8BBWz1EmPqRuHAirhdJlnUJ6p2+/84uvPX1VOW2TlNBVXVeSM+mYqSpH9k
99c07wHTX2TE1pv65RQVBA2v3m5yu6De0pNaxQRB1iVuihnEvqn5XC14UrKKg6WlySFqHYyuTuZ4
J4zp5QcakrjGZBnDFTIAZf2rtVjiB88G9E8HMEoOwKI7qlinAZ9nKSUNVXnvOPtIRaF3mEZs2u+L
E00KKgwMG+5eUkLQVBTCNKJZkAe1fsKjjh70bw56PrOyixp9OX5l4HHXQpyIxwBJbu+QWwnJR5eA
lZkuQHltkhyszManxTiqPyEWm2+PS8DhAWOhRoRc5fugpybvphCIXqEhiocZUw4NYU3vy0McdIhv
Tbh6UN9x5985TOb/XBEttzo1+IVNTzLM35H1vjhBztX/uWWAKjE3xvxwiHQzGnvG0D02OfmndEiu
x+fCobPB4+bSvrpiiN027IU4eQKayQ4jafvf2GTJTZUlIbgwSa38iSLs0lRJgMtVDHyXLFdxsW0G
f/jLKICGTE5+kBBqIaQ4eSglnkXdAdfFDe1e4JS1/Ge0HX/5GssDUUiQum4+895TiMLN2I1jFx+G
xUbSmodi/oHWrvoj4rnwAet5uVxXhfTkyDIPwagULcu4KJX9i+8McAyfQn5ubbwkCCEpnSN125ud
HQZWTJmRCuOLA/rW7Js1wWpI4AAaP9+J3f+61Yk+9NDpB3haIHIRC/OmeI9b3vKwvWCGQewmNC6p
qvXgLOylLq/T6Pn2fiHWn6MkH1DaF4i7z1bAjbPtRDBczWi6n7h0/H8LuZ+XdcEPAF3mSxg9TI//
Wn3zLLCXwpbG/miRmK7s57Umvz2lJmClPVqTqoheMUd8wy/IbotkYn3krR7+onjMKCsRMFHH2unC
IwMAuQn0/OJGskaBDrFBH7Ites8NvhLWKE20dyDc1BdJsRw9tbrmNDW1OIuAtgZaYkTkH+G+ZZvm
NJeSFiHtdfwMrMV1TsjJ4d0JNmgRLyGYG5GC8OBvpkjMd2x5ZXJ2WJHGe4ME+alAAEXtiGhbfchi
ZttdbHtOvKkqs9x70w2CcaopoSt39CkXm6xI1N8lYSXZAWCcxzyuHWt4JoTIl6mfUeFQWNYNcCNN
8hpYk/iPQprM5j8vo4tdxPk3m0CybqIpa8ITmdqiuXQNaPazU/ZE+ot1KNdthqIfgasQDhARNhfq
97r6cainytkA08jvNkmgnXwhYBEnJ2jincodg/ket/kDJlDsiqyVPmbtcJrv8FjCvUcMHu6mo3cT
SaqOanp76taft64z1wGX5sJ9043a3LmUfPy6sfLlV1TMzh9arGNRbe22z8QO71HxEANvNYdJLiSF
LlFfJ6nioL4ixvDcv7xPbXZpC+k+cE4WHM4ymNSd5EDA0EhB5urcNUBr3rkO87I6BXCC16lQ5k+E
GunXZpd8VgOM8G5eq/EzHumx3lHAI6ZngeB7W2C7xbXfx/5WxDpKzsZd8qMt2wnWMx+KXUmxUr6N
UFRTKJL5cXsCcxX9pskSTl9+f1qeR2jgN52Mtro2dVldIp6dBd6qB2vITGJnBw0ITEJUUzcpCc0r
njyK+N6d6SZ8RImevIkYHy9h/FH/ndMccOOgbx3KMqwSL01gkcsNhXD5HymgZFBPgH1uEhu6Ysul
Mr/IKuT9KivsmBuLc204UV5mPgPm1cfcaSTTAymhv4EzTK9zlWEwxNDn7RMsWt/VUI7tFvGYdbTF
WP+JB8VCTheO2sBmuVTWIF32tgUkttlnflnIrcMA+Ini6Vb0Wo0XnoieG7Gooue2K+3s4taTeyHF
ZPZOeUz35x7lLJZIUoH0M9UA3brFuIchpSNKJLuwPSG5iVoI/80C8TBuBjfUHnuQDL4g5ZLi6PDY
cwXWUfsOjDSauxx5HvGAC+r8PfEI4h+De+ClMiOHmFvKFWaL2yH2j52KrHbLPI4cHcl+7tLycVOr
ybJy2jvy5sy0r+mrgsEVjXxqYSGBhpwqRtY/Z8F6LypGaOYZHXon0buJZGpx62y/BAAVuylyXGpe
o5i9GA4CcVzWkgOJ3Zde1VotuDwX1zpNEwPKblLQUxsbfARFwSILgibMRCy1QzDScFHmJgh3XW6b
CHVEhJwqwwaGPrO6rkEAl+VVM+H70WQi/66lCmnv59hcN3aTVFAqZh6+p2lsXqlAWNpzs4jlOtaZ
fmAOhqz0fHdBNjn65H6jG8VibWWUCE6epa8uTn8XX1VgLqOQyfqO+399iGzVFaz+LspphtkBwG2N
MZLzSjzPEblHeytcy/GBTyWOSHfhFDpXMbf9IVBtM+0tqEYmXZKsxl3f9CX8Rzi3v6zJvjhmHVkm
xG314nNosuiyOpz0G2ba9r33qvbeWGEgt3mTqT0LGB1KKAHa062y66aVk02MocCO9wETeMhuK+m/
xYbfr7+d9BFMdGvQ02meZQ/EmKj8DpQwKKp0aO2Ev6g371adB+cOfzcfKOzZYW4W3+xG9IN6I0FK
weTLyG1/3clfiouu8LqR6V76s/xoCFb52/YewjFLOTOlvoPTXCfjB/NGSE9Ge6Y55p6K/IBbVRal
BelU08h74+adfNeazL5IJ7y5hPD4VWjpLQ8FQme1MYXrKEvIgnd9AFpFOO9m6OaFPOkbAgMm42dY
57Cor5seEZJ6sBZkIteujsKfTnUe8nxmg2G3+nNif3C5dfF5XmtiS/yQc3dT0NeBM2wOLaQQQbWe
wxoqRmysyShr3/UMg3Sr9hzeAjlnamPrz9ME5SLOYa5FKgFj8wBUnmBN7Rnp9kONRTVNhDN7F2in
eCKRIO9RG5bV8EtPl8rfEI0WI7kvCsWJkj2ZQjHEFr7+Wg+YbvEOFo+awt5nFEQGKyxrYJwS05H8
9Scd16dIFuaXCpOCci0TEuXTtcHVol/A/VOTeIQwukCksukgNigxZF5nHyhqPIeDWcKJsIDpZiBb
8vAptBeNks21OjBQV4/jU1tjnOeHCRxjcTiX4y4ue/85u7lgGbZtv92xvlIqq0ZUGZiXCmk/oatA
FWfsXD7cLEenuUXlAarSAm60Q4GziZbRnlahWkTlgYkJS4MXLi9hlxvxveSYv4xJ4vZxkX4hTkVW
DOK/yQLwJ/lKF2+qT+wHgdEUhyZk9XhEpBvdI2qnGVr2LgaHBGwNLChLeP1b9INPSACYbhp3bvpj
OVnVnyHCQrLxlmB5BRD3nwY9zD8lVOjXbFmOePeS3pyMDAocWezCwDSdaJkHouafk+fLfzZsDiXT
qx5fan6/Gz4CD7ytC3yKbGWl/TnKiF6nzeoPMW9qxR9vIM/IYYUyVTJAvs/EBJGb19xxhGfATYBp
7Jw8RI+EfFft8RDZ53wNnVIeOD2G4syhYgdpgZw53LkoCrk/bW/9QV1k1m3ZJ3F8rmvAyNT3h/nS
t9xkOzJwc3pv0OV4L2HTF8M5Fpn+I+FAcEURrfJ+87ZSgZuX8wNnI5NXVHJN74eiBYAeRvZ2cjdQ
XOzQXRXtd2F1nL7aprrhVI2T81QsJC4eHV6jfJMvtXmwdLLoNCGEgXUjGNkBxn7QJmXDx0QKOzBh
4nQSPPWNL8V/5G915aZN6kDtPFqInLTCLgAsYE8ZQJgb5ncK+ddXBLUBPVAWFH/6tLgk25zUlDKl
sWx+lGL0Pqx2WcdX5fHA8NByAKAP7Vr9xipf6Y8oRKSOGXZVbxaBPR+APjcXf1/Ixyyv+WsgTPUd
GR29neLVR6uTCBW8JEVLGsFUViv3A2s+ykgsCHGaVHZ8TRw1YAWf0f3ewvNLOd5RKhej2XBy9Ui2
fjjsHdIqPiLY6D983F5w9LPVZnUfcbDu7aGewyNi2+rsZEUmU28MHOAzYALSoRS633StC6jknAU4
pnRkZjE2MuZ/u4ThEl96uUx3Ms/78TyVWQSXFhMYkwInxYAkYBCYYfkngEWw9XKPIwC/kBmJkEsx
g2j8XLW90uCCC1WkxeLy8i0mp2ORci+kunrIEQMAqjK8du2wohqQuXF2M86gA7qLPtxZmPoYD8D7
7C1WS7fdrMLHVu5J137qxwxPNicmTQMcPVaqNWqFtBxXSoSDKq6G4zSFHDdVI/Pqb8uWpUjfcdxg
Y5ap+yqWNZFHVH5+uLFVn7+WocnfDHZ4WMwgUcEuL8XwB9CKzyum2fFrbGwbngh7SbTBUTTcQdDD
D6hhIY3L9eYiPuAy7P/W+tYIshQxvZC6FDhA6D30FjqUzPS0+nyY0L85614BevkRhp4VoEgXTs67
LOL3LOS7ODeZcaeGs85GKWmRPdcgU7KCc4xZuDuXdGmSm8ZwPx5Y4quXZeTIT3MkbeoWgW8IRsbZ
P+0bQQbLJi6Jhdt6RZK9UPxdOVdHtuEJcYAuU2J38j1R23VzXASN1Rc0eFxyI8JW+5yQais3EGkK
u0ZCeiAapfAAOTkMdw5Ra04aD0a+jpOfvDp4qv39wNtz88BL60AVdp8feEZvJ7+2Bk5u3dV7SF6N
mGh2ow9a8FAdjrOFnsn4vJiJdv3D1GvkG03ptvGB2gwdbiccpvsbe4vtBTfqDbD0QUbxO9rdflZT
/GwNEg1I6QvVbBOk+18LQV7RtkE6/IwwHfIpw4CMMn3x0b7rzg1a8lEKJM3zMGDxsSBOkG4hm/8T
i5ADefV8dG85UsxfLEczMW03gWHRO321UaSz/Rou27dZruQPIEpy++vED3xwVjwVOwI1rJwf3ozH
BRuVdQG29cJ0xpk+Idetg1OGaVVvG0FT144zhCRvHG3/P437uHxsKxcwtIexomPJUMo8LVrYe924
5CSQmeP5/400BzzEvRomKHoSddDRVWPnbHA0R3ZaZol+4hs0DQSHkD9JUgafHSKf6Bx5WWUfCUxe
EkZp1xV33qzXkPcucL+xfEXvXP21s9OoQNmASyf5cQbLeSEwgI14lBPYR4vad8DM+Jv04+qmLREz
+kx5qZMfALaT/7qw64qT49l58pABzFvp5Olu3fUedoU7gii8ks3AZTZupRk+1iHzi81gxRJTs1U4
iFrigDm+RpdhTk7YKl6kpGnnvScxFmy7HMR/FwYkfRC/t3qMV3lmRS+kN2DICHMUufsVuBGgL5j9
kwMsTE1u5RPGFhCteNZxzq5MBhnZB/M8Ah24th9zmCBifKp6ulPhqDXYd4F0+EInlu0TCesSGlfB
IpHj51rzH1JXsjcvtER5xGHm/kAgkc3J3DaRxKldd7eAxzlpGI+jhPsKMBTXpiaDrsA7w61uG79O
A3NLokZMzCQYoQEXNBMk4p+P5Uueo4ChLa2oC2h2xEBHt1C/Au8mL1cCEEAmiX5jCuNbktM8r1t/
iZzqy+7DcUbI1hGSkhdr++gleQXOwXjMYw5W0D4T0ynBL1cffKHmbPi0GnToRySzI/GSbQTIGDO0
os0WbpjhP6aRGAWMw0d9bQboihMjSuOe2LDm+oyQxx6xCJqa9NGgKWK8vjFhChi1oQTXtudO58RY
1wttbgL/SLs28QN2WiUeAKXDr6iHpnu1SIaJdwtYHj/QQupF2MXaYZfymmo9hLhWwc90mfc/CVLI
c4uha7lD+mavBzp1xXIw8TCYKxxrdtUyrH9socbyGWE4WkaewQXYEvcx60XvUbdjaxNE3x40QHXG
RVdW27HNmS1qvkCJ6dNFHkZvtbLOhZvZ7/VSWOGx1nP1aktF7IGRcsJaQEfameGobC58MOYxGaUs
d1xEsv2pRqaf3WiVa3/QQbncozEngHxxhvCzqJEczrzfvLb5MBbIYumwvoqb4hJUKn62iazCAkwl
476HAZigYSAVnkUeIsjAW1Druzrx5mhvW604rDarEb5duyemgm/j4jid6VMy0pJwZyrfxHtDnCoa
/iBBnCFZv8Rp8uLhizBQWkVXjwvpSF9DkO2mkY3nWBEUsVsqGiyuSaDEZ1Cu9UdMjCDLkZMtr8ta
VfLOnZHY7RhwYneXu2iat/m85tlWxQvKzIKQJt6NHP0WaLMDe8SGCOc/xy7SwlbkaUGk0HqZCRXS
B5nktZ/y+dUGv28+87DKQTw3VjVZb0iOR+6hKlyju6is3GyHIpkJGhMS25NDA1VzZLmrh/vR6sdH
e/Y6szNqMiXKhaoIdg5pmJ81aq1yH9HLoQ8QLsWZLDs2sblzUX5AnLTchqtVmZ1O+u7Oo5vXJ1sm
WpvDmM0ubzFlxoKFxGr1H5XMKLK6gFxAbOlJfFiROBYbFg2XRXN1Wo9AyFrJj5mLCQmIY6l2g2lI
wKiB0884r/yqJQoj0t0Gmas3PzIZul1KTiTgblzL4OxWiL5PZpBTeer4LoAOkMN2d6hDp2m3omy6
r2OTB9dJ1Ul9P83lDEFdj/MBSWn5O1lWZO+brOJLc9zVPYGoEQDlhuL2go9W8E8Upp8f4IOjYT82
7ZicZwt3IITChDEcuk3lO2cuJeFYo2+/WzLQoCNrqJgBogUAiCydCitpWMY4GAIqVQgBje00psOR
DMEVhhI0zs2d69gl+UR2WRgFu46sb44Exfy1dzpwJFKMCOtbPWv6RcER/KvlgCc7biusyJ6Uyz1e
uOKXUaRrb1Z49T/OzmQ3clxb16+yccYlXKojpYNz7yD6sJ1Ou9LObiJUdur7Xk9/PuWdZCgCEXAV
Ngo12DCDIrm4uNbfbNweS9hhjuUbHkEDndpg8P/Oq4iaL4AOqoSiEmZE4y2rfqJhFn6Lpoymkkfm
t1cUB4IHGGS1u8lBpLXbImmS9kPY5zzzmsD0nuNSz3/A2EHJpoQtj4+6XlseDED8jVdY3ODGoKiA
uug7GEhvOQQNLiIoDx+DtMydO8/P249TNk0fENZAk4G8/CcEqpzgo9y6QJihdg9mDaILAZ9pfBFx
ac8AB9ysV5Ld9VybQXQINek/8YCiKSUbyPR3iV3zYpqVyPI1kmFIK1iVrmGL3nS6OhZNXP1oyx7a
pFFBtUeetoTP5FCWGA8ChkLxsUjQpN2l5uT9Y8dD095lnN09DGavuR+aLP5FlbEWAM4a694GutEg
SQov5ZfbwaCiugf6l/Prk4J3TmqWW4TqcndVmV66dyPXx9cxpUJyN0RRotMInPDJTW3YCyBpivgR
/TI/eUS4hlCcdzFSDNKkDLwpEx6P83O28+4cQbNxK4wJAzFRuUjY2hncupWFxCyYTRjvzWPOSftq
VW7zo1S594AYEIahMMjAiNRFqc9a8rxxyPJlPG0nJ9CfkYIGDlW5SfEMYoK2d80yHzAdrWjq81r8
KsDExxugvWg7oyaLAvvkFXq81WJT/mKxKn2dIcMdHK1wMCjjFEgjrj0bO857rrrW36NRZAV7mJUs
Af/P7uBEGS6OaPWo+sEDJl3Tqh89tmCdOZ8CcpTq4AuUrPUs037auLROhylrQ2M3RO2Uzwyb9BkU
LPVZvlH6M6ssapR23Ey/Umzfk3dIulTmLuhE8x0t++AnL5vhMQTu+Gz1OVTALNGLj7Gjm68EPfcx
bNPmswt3st36mutAm0+tl8bojU8+ieRHe5r6fuWjjdDwYJsiDMqQwj7GIJ1AyYXC4joXlBM3MY8N
mO6OAxOgKVpUmj3Ls98nQO81QmjUfuflTEcz6UP9nxDc5teuNdUXUXSYRugRAkg8u337A4ZdgKVy
M4FhOsayv0czS5rrhBJFLr7QJku9Y577Tr9NqYdZ6whCc7Wj/KV9mLxw+mqIqqo2ptfYXyids80x
Nea5hBht9TSibYCsASIutMOBKL23fIrjK5IYg1Qp08NHrQSjuXIbP++3riYTSmr0hzZ1FTotTXa6
EkBYjf6nhV/2U51HHshnrjDUqzyrBkznyTBZ26ofogf0OcVr05EXaF0yWw91AzVN4dB7622VaWvP
xbnu0ZlcHSXO2hZfJNyHZxA9QbCOgag6YDodQL8OLOwDXRKo/VmpOZ+wXFT6RiMH3FHlRJ+oTToE
SHQXgvAu48YDSwA+bw1jqoq28MQocNop8mx/A8EX8OdQGIGRVrR0s4e5PZHR+IV+kcA56idDb/YB
UINZJaBOeHiF9IVXtU2/EG2KJgXAXlv9K9YTVvO1MUdEHoHsaMY+0YeqY1I5b94c1Hn6sZXIaYFz
ZuznStaznG7KLxrLqvmB5Z7j0Mzr9eKOXCp/iPpGR3Rj6Iufo9TEg0G1hvI+TfN3ZmwU7c4ZXdDW
MQfWfKB+OEUb2yxcoq7Jjf2oj8AothMmfumuSFrnE2+DJF2LCgnGFc0m7tJwnJD1K6OqQUCGDLDf
pc5E2u2ZTl7N/WY/3Ng9LIeNFRlz61ezvddRjsmvJiNL/2Xr5Hs71En19j4tEb1ZIfyHTH5X0llc
WdGUy22WMSX6DhRRVkFo2a99UOT0IByDen9EwR3Neao8P0aJeRKKjXHdb0IIsN0KhbLSXpPByJ8p
uL/7aqzFrxls5K/0jjcB0Yc6xKpFcXDmIQHjRyZ2dD/oqd/FT73mtMF9WBcSch/Efo5jBRG2zPMI
qlTlN/s0FzDupOUmvD+1afoWUtxBEC+v9B0mnA3mj9LBAp5l0MN3Xom2zsoeUCQ49MqmtgVHTVQr
r9HsDyESwj8aiU4ysi5u/z52K89f22ZNhPVCzu/ODoAv7HAXHbGNN4v8EQVeevoami1oyg7ik6zN
+luDKjkoG4M0dO/ITvyM8DRKHrlt80cITgFpkSf0dqtVngA8nUBaZAJ+RCUU5e47p2+iFyRR6FEh
o1e9FlbZoNE/Rt13VLvKfNVhhfizsnLhbZCioMOBCprz1CQyIDsg2qJvV1rRL5cjiCKw0UV0oqxe
PvQkwPCWglZ9T5G17dCgQk9nlfAUVCuUmQgCWSL6HhZ+BcfOpRV7N5WkGzy9BhGv0OuRP2QN7LuO
qspbG4nH7ZGblXoHIh3SC+gk9xM48+BgIKReIifTQ0+ObES6t6wHMBFEzBtAPIOj5tZbAAJDN8s4
ey/SwviegxMoji4ikpicwaP7gbmHZq5HPzOhkWayifYCBPuj5Qxps3cNb+rWSUW/cztipyP2IPHG
R+kMLVSWwdeHTRrbxT+J74dfPMCNr5Z0B8TfhorD9MONA5Hu0YNq65VMhS8A4LTtc4hlhHeIqjgO
j+AfyKkB3jVHx8p1hKWAlH8astD55KC0T/7SdQNQmLRDeVqfun/C1CRbn5oaRF9i8eQEJGm/TI6l
KGsi1QU10aZHRXOmiYP3FMftV81N4AdrsZUgxuxQ7W5RNZDgJ9JKgjGm7jSnATkI9Q92MxEUiwL2
HR3Quqt3ssvsL61f4MIeG5P5IidAhhgo+GIb0bsGvYHehkE/2uJ1yhkKbDRIIV9sgCgriJgFnEFK
G26p0XMVoNmsDhnclZ8SWjcBhbBtj2ZTS7She7/uFEDwR7AhDRpmdIdQuxYQI4xwzVhuuRVtHycv
PuojHtLXAw1J8JRut0WDFy6CJ+MBPIznjOmBCznEbtjQrORgmiDstoXRmd9sGu3ZA8r+JNdppc0C
V02O+Hpk4QzBPtPMz3rlyxfPbIhdvEze20FdfDdTfcJW14b2tjEVGI8NaB5SVZiN+cOAa8rHdEzD
b21eaRm8f8d6TeuxQz0DTjYlCr/QP6NJn/ydgGvPtniv0gkrhcRAx6UM/ysjpo6g3/LAQVixK6i6
2ylw1lo5w2vatcPncgL4rjlRDBy5nrr7KhyoMpuWCNHFBev9moDJM+4H/AjgiJFbzRIDUK72GDJV
T3pnsDF64HUvY2Hm+j1t0ZCXImyfRwQbe7BV6IxDx5CgOrUdYCM0phpl6h+QovONr7asqZr3GH89
BkTv75buG+NORghVv9NgmlAtxsQvIqyi9k4lMDWdJysJoCK0kDnK7WQEUCyjYDTHjQ8c88hN0iaI
k+agqGvNsv9uU7vlBku4lAr4pO0qNEotJo+U1Z3sQtfdRFmgSE5QizG3ami6r5MazY96MGbGpqZD
q9aiKx22s28FDqq54Uj9OINgYwJBSu9HW5iC4orrNV+CHir3A3nKeAeX2Wh2lUlV3ycUQLenlY82
ONTe/AkcKE9TernBa9crwpjb+ma0oSHkUJr3qHVseErFnzW0P8o18pWj2mEbFn/OgloOCNFow91f
JQ8SXkH0mVRic7uIHNGOrioRNP+rDNy+L7MEExrHTMVDhZ3IN1MPIkrAqaB70nnwFJDpLs3vfgMB
FUoaUDY0C3r/78Kmp4OhS0SZL0vRa6D8IhpALy0agV8pjrfOU1kFWfuOtrZB7p5Xvveit4OYNkY4
WUd4R2EK66YMstVfbm+aY0ZOtwFnE93TWXDREGd7x7u/9IJKRUFhcBMoT/6gZde8ZmYUzokTkCwB
S/nTX9MEsVF0JkxgWRse6awAuKiBdKUGUqRy9xdEysYVyku2uTQCcy24NO9EjP/OIQLPPN5whJod
n5YGP7OpGn9FCUQrZruhP1yTaiCPsShKXh05ou9oo6QYl8BqCdGkaAbzMLR+8jABuvs6evF4bKwm
umGlfMnQyKIjTiZvWcLVF86sPQmNItDNNBgISjy/ho3AUGBFQc/9V0Mh6CxNcCe4TJ5O1o/GCt8g
3k+aQd8VbcZfWttUj7w0hhvGzGeflYgBFt0S2FnqNp/2dKQ+CvwcpS25DistvO+n1thznfZrS8Mt
wk7NfyrZI3uO7cZ9bbff/+s//+f//c/34b/9n/nT/1+9/2Rt+pSHFBL/73/N0zhZU5pxDKkrS9gk
i2LhdFYGnR/DzsdRIquiYyGwYtUR8NjVfgNv0OoClHniZHt90LNl/D0osxYCmJ3hLpZxGou+CexU
olrVFh+FiVx2VpTae0Tyw3dvHYp9Ylt4k6L6g4nZYhlpnA0NrgfQzoqi3mXKzTYQWJvN4GGt9Oah
dKoquq0s9Arl0gvZ8oyuQBkfCUolP1RulLwbzPKXlXbp49sH4jVpYU+s00wVC2e2RJc2cCc0BFDP
rVcDNYH3BvF1Rz8czub1sc5c4JiM5WAG6eK250DgPd2c8G6xYUlda63QIEVhejRWsZnTsgA7vMIm
o9tcH2/+e6f7kfHcebmIMAYMutPxoqLxkT9jvAqM/h4lSG1rtVP6fH2UC7PC39NwaVMIihtLh9y0
9CfudYeUE0+ytZdH7g4aKXq5jUASxezlh+vjnW94BLcVjF/XUPSElkdc12DHpgJkXiLaem3YksZu
iWiR1TvTx+tDXZganEvDZr8rvqG1WLBuLg6kISYUU5bI16hoaTmowvrVxDoF1zwN3honlWUKA4Qf
BQIOmDFP/Y9LQcMlgKsSbJ2GRO9h8nNyctBVa+7xW66MF74i2wIfO4SbLDgzCys9lA+amc6ADA3q
oAdsXjgB1GfWMNrat3oRMivwYcQp/uey809nZXjwVWAWzWfZKleaEYqjB6yw0iLrRoC6tF7EDGIh
AFyi/2K9CqMu8yFgKhWYBni7PLF7f4j2gd2jwzaV0e76/rj4EembWlLaLp9yEXtxAOmTzmUrZlnm
7Ife9DcWJmL7po5+/YuRDNdEgMQRilv79BtC/cdRR0EXjyu681Pre9sqN7ttNPjVv5kUfteu4BNK
e2m47TlhFXrhYEHnoXTHf/lPkaeyDa4mwQ3ryPPbmp2B2CedNWCLSi6/H0opYeAhNIxCTgbEuUdL
Z+eTmbszjrv41VcVSL7G0OiDWFbZ3sNl8rp/sz0d4biW7jimoy+2Z87zPasG1B8MD1tx8Fp0pH27
Oginj24E5N9/axGRTRrL8CMF/V9DX6Qnwk+bnJaYuc6mLPisVfRwVs2A4VEB7Oy9CJL4Kawq6572
WP2AO554z5U7bWm2O0dgOernGBfdT8DamcMLH5wW/f34EIU65V0NUsyNC2ue+rWfu1gfTQO8GkvH
XMd0LPwsoAfrDRgiYH+xRcRdrNOxCVEgRj7k+nb/nXxeG9k43e/opUB86Rm5RtIRyAN6c6nzXlI6
W5e67O7dGRRAmeCXV5nVgwjT4FC23o1fcel4E/xZLzkHLmcRjqEUWZEJ0gf+H4qTXojyeA0J4Ih0
eHljqPn8ns0XWQVOOOBgKRfnm6JL1ELos9Ze89UGvrmnLZPR2EVdtkBa6PrXvTSYObuLgvWAFGEs
ch63iBtrVsWl8Zj5+jrXreJBU1G1t/shoRpvwUW7MT/90rd0qBmQkRhSGUtPYxfmNVkERpzIutQo
/uJQAC7bK46KdP044gEGHMWQO0QE+6eCm4IeF04BW4oj0atmuPJ+BAtebmDViF1JuXx//ZvMV8Ni
AaAa64iqOFT7uEJON1w2f/4cYS0QctAtnRIUvkXzbXt9lAtfgWvJJaHlgjKEWGxrbxrovyKGsK5H
gdCuhWyKso0VjPzxRhS/EFoJ3zoXu8EXN+Vi7ya92YG8I/ejP1QdpyDzjgX9nTUFlbkJIbN9V+sB
CpGu9oCfSPX2oEpCTazDT5sAcWbDPsAHDfvAXrtarj03UsC4EGORP0DETj5f/6gXtrONz7HFS4GN
pS+f0qAlYQaXjGUAGD4UedSuZ2w+hiwIsNPa0Pob3/bCKkpuRpYQm26bft7pXsFaB4lPm6I+2LX6
ruxjFAGLxnmoDMe9MdT8pxbbkqFc3SCt4eW89HHGu6fGLsjjyZAomkBJHbYIl4YB0uBYrW17Sxjv
8MvSbkSIizN0DEfaoG5sW59Pyx+JKIDOKkKzCZ00qBg7Kp3gSAqU0uF65Ic3rx69CVTKOcOOQoT0
dCipoTAP6ZQkd/LEB6ssIjoHYJAPcC1jd4UIbmncCEYXZ+dKXpXc+bpyFrOzzUYnBrJhhO835VZD
auwdeid2tAkhnL/9ucJXZAmlIw2TDPh0fg0PJ0AFfEr0ViRYI/IchWn3tipAeV7/lJfmReRyXMPC
H1aZi3nFiGvnYJHtNTQ0G9shNIm1BNPaFvjhjQ3yO1NZbkxOAI8HSjowQBfTgsEvZNsyLayfFD0i
7LGjTTTSaAZ9Cycq6d2s54k29j+rCvg75j7V3dTq5OVvn7TkGqNzTjy17cVlVifYRCk6WWsMeNWh
hRK1G9z6te1hyf6LkVwXgSzAPVwUcxz641DwcMOxlF9AomjgMABfDO0jA+QrFnk3Pu+lY6/mpxk2
azR9ncU9UQ8V+KwaLEUB4PeIQCMtNuysNhUNnDuUpLUjXEXnX5xEnhYQcgnalCfM0/m5BUKt9Obq
tem6BcIgYDDSQOpfRis9pGlpfL7+OS/Okd6RssiuELhcLFwO1cExRoScvDBvn1VoRWtMeaYDEhvx
A7RBPCgQL3z7C5Gwbc64Kp2MTi7mOKFJB7gOLfcEoKq+zQcrBSTYKOPRZexvdhiEX94+TUc57E12
qCTQnX5VpNEsb0DYYy1Hu34dJpTHqxwsa4RF6cc+cJKHttfGH9cHvRQJKC4jMerykrPsRSQQVaZK
q0c6AYLMsMlHbVzLRIMnQKt4/+ahKHlSjqEgONd/Fl8Ux+2ZekYDAT6wvgkoVD5QVo53Sel1Ny7D
C7OiVg75SSiei6Q3p58SGz3gJV1dr8G7foEu3KyrKJG7KUQS8fqk5r+0iG7w/tiUpE4UYsRi0Qbh
eXVc6BwFMCWPFS7WA+TPDNPO6+PMUfJsHJP3LwQ6KiT2Ioo6qsziCK3btea6+RGboRjiYYZEwSTV
q9mBVSi4BDFEUPG36yPPwWo5shISQAmNMkl95vRbOlXW2r4y67Uv7P6DzTd4Buo3bWqwXptyzLQb
ddYLp11RIaAuTmXLdJbBEw+41EGvh22CCuM+NFz1q9YgeIbcG4iZYFWZUPJ9/+ZJEq6RgjFNUwie
D6eTRAYZAX8w2uvORaguRzHivaQrvUMbEn0T3pE3lvPSrchVyNZ0TJvjpxZx2036kTZpjchaG8ff
7CBV3+fo/k0o6J2wpyq02vVgCCAxTTA+QHH5Lyl1R7m5PvHzr20r6ZJHmORWuIwvTgpMDqScQsqj
QmrGMwaKyS8aEbihQjy4RzbBVqsRio1149icbypbcUKZP5wQBBzmA/zHDSnRGg4dDJbwMsR9LM5m
WRMsJ4+QWX6yCcMbs7w4nO5gzWS5ust9eTpcg0cg5CXATbMe4Av4HetYJXDkB22AoB3kSM5d/6wX
Bpy/KJ5fEOJ15ng6oCNnheK8ryEAabQlIzNtPkytJY+R7fWYaebNjRleWEfM3RhTcYWQrC7uSLPs
wpTUCi6om9aH0CxQssfmYaN5XnwIAs07Tppm3Dg150GJSj6hnIcNbzceVaezpCyb0zziqOLvAaqp
GjAcjEl2lF4UP2RQlj+ipsZLAIbRjfNzHuDnkSVJAa9wCezqdGQLlaGxKm3uSrRMt7Se1bEyHeMB
zZ/8RqPwwlJSt9VNanEUcAmCp0NpnhEVgWUBcSjQb6yGcdrCswbkPBUfcg9X7+s75+LMWEGqSaDq
LHtxocSpCrQpBHIC5znb5SSPwPs9bYeMTnLjI15aPp2yjitdmk1CLTZpZAxwO9JZS2aCAthVmr+1
0OBB7dv8SM/X2CNuNFsmDNqN7sUcVE6vFFIrhnRcMki+6GKzxv2IS1FaNVA/qCppOBbtQsodN47E
+cLx6qBozL4k1JydwU5HnwQmeLOu6wh5HcgAGwRpih2qnagP4RJz43Pq805YTkvNTzL6TQaJ8eI4
VKJAMLkxG5DO9iwGqkX7MQ2sra/sDsY4NJq9KGpIAlKkh7JMkS0N3WbbdL6JxEdfvhMIrL1e307n
ayzR8gOIY9Bv5gZZbCcQ1z78O9Z46O0M9cVK5c+JFquvaAbJT00DF/MQDSaK2eC3AVdeH/3CEri8
Lkn4+Ae+xiLMu0oOMHPBLmj19NVHCpl2C4bTI1QmQuDu+mDzrjn9/EQhneYs58Y2yQtOD+pskIs4
Ik4VAkj3AXMuBHfU1B+8FPtcymnqmPspwpJt00RbGwDC26vAikPE+PwKiTj74jwlFEYFYk/t2omj
H7yF6ne4tXuIysbW8/Wpnh8gRiIhg0TK3c18T6fazsSD2AZvYwwZnOMyaPYhTc4bG/rCKGRgvC3n
1IBOxGL18BaC0I7++Npw4OqOGAHdIS3Yba/PZf4ri2WbC4/zbKC1sF1O55KjX4uq9IBU6yztNQZm
d5R69Nnsp2n/L0aSZHgmjzpqZYtMtkPADNZK3617X47I1EQukjXeUTldd2OkC1uRgjnPDx3Batrp
y/UJHBxq5CwjA3e3XhVta++swejf6QZF+lVq1vFLOkLXq1VXfqp7+fbyMUJ0IIYMUAmS9ubi2KPV
S1EnBUU1gxUf6IFP27xHojIWg/Uv1u83UsH9vXrLLiByMF2rWqNHmaeEHRXDIYP8Hj0hfHirHTF/
tuVWUcxoRq8ItKUXG9Lx8KvSR0iWpTmZH5C+Kz4VmjQ+GRqw3lXXOO4mzbP8zbcV9rwA13hK6hTM
louJcs8wJL7VrQfQk/d4LBUbvXftG4ft0jHA647i3wwioHt7egz6EY9oYaHWDtEQidDJRLbVnKo1
tn5vL08xFV6ShA+6qZQBT4fSDYjKYKvBOincSxR6rVtM8eyVbyLP8vYjN1dRZuQAbW97ceSMqsYf
qDO7denV435yEckObFftkm74dn2kS8GK7hu3zIypoiN9OinZmKk7JRhvlFXRHpuqluvMAeB/fZRL
q8R9atpQahHItBfBqjA9in4RlMvSwUEEgX5UoSu7PExN3t24O8+GYhIk1TyE8fsCVrJIkiYkl2rZ
YvMq7E7tcUoZD2XfUl2AfLS9PquzczUPxZeTlEdJdK3FxaXh6Q2dCOWjOEv9A6hnHzWiJnjCnq3+
4nYWTNQI8478xgwvDCtJcnEaonXALbOMkvSv2QcFtpjcACTVzWccFPV9ksbGT9RXnRw9KLu8cc7O
9gnvhT8HXWx+G2mc1A8GxEpCyyD3HJvdGPbd4foXvbB4dO5cJmcCmRFn0KOQxw/ujPRkkd+8A6uM
PqfC1Q3It3XjiJ1lePOEgErSnuUzApA43fgeYJLQHOLZnjMZMGhD4NUy0eIBrqDti86QX8nA4g+D
qm+cuLNLbjHwYteg5wKQ3gqmdQNtZ8cLECGj0IacqU9RcYfmerBBzwvOPRbEDzSS0xtn8eL24R7g
zNMxoRx9OnGk9qamcjE8EQFWVKtQIG658YMke/AQBYggZZSogowoWxyvL+7lgU0bCSq6ZuSapwNX
SkeIFb8tunpx9xHFj/IfAzOiPeQXtSmFmvYxVpBvP6NzT5wSIDcfwK/F1+4LzdUzL59nC2R/TbGq
Th/aJsv671OXaU9dUEcaZdu8+n59thcODM8nnr58Z9cETnc6W5lPVjmifrNGcEGb4I+04OHxLVYv
bx+HdNMk0XQBjy57bdwURulUMKYlBajZV2esvPsggKlyY/kuTYioSs2CI4cN42JCYTMpK/FiMSsj
Y+Ga48Iw1d2tfuyFCKD+HGVxLIMYpXakPsQaAZBmr6SHlnvgzgpE6s3FEIBepOk0RqBj0pVZ3BQI
SZVpFxiAbGRufAm0UX82WkWLC/zQ5voiXdj6inwW73o595qXuDnschw3SzyxRvwNzT2UK9EG78dj
1Qnn4OOvu+qQaL+xYBciHKkKWjdzZgQoZJFECBUoDastHbW5tPpOzeUfdBGnx56YcA+1JdvY0+ww
5yqk5a9P99Iiyrm2RR2BIv9yq2B55zdpzC5pUznuIaJjxxjB6zOQ2Hn7vaRI2GcAJJn7GTjWpcFT
+dB6oCfV+T4XeblRlBNuxMxLE6JMCGRPwVd0lu3CoK+cdqzwckNFqty5kyqPTZlbBwyCzbcWstiV
cxlkxnEqnsSL8OwOeMbh82Wsq7nwkAftuMP6a9xDYrxV/Lw4K0XsECTpNm/I0xBFd6bwR41ZBVpb
HPOg9w8ooCPik5TTv/mAXHwUE6kH0p84HSoOAeanKjHWNaaYR/gK1rHAPuVOsk2yG7vv0mFjpQiI
BrkZrazTsbBNiJpG8gVNs/oZw0s8hA30uBh73E2DW8Rq7KZ8f33Hz9fIyROLVeOR87tOThFliQwo
wLX72UC0H91GrCe9jKPNWPZpBlkeE0YUqLOH6yOet0J+Dwn0x9aJKRBjT6dp5xI3gNElHkduG66S
8Lfe9eDquxjtZLTqKD4Q3pxdGNgI0EEs1HdeLuCVXf8hl8IM8+bRDrqLrswijMZKxyQqCIG5RY7x
pDUeREeolP2e+ln/PcsbG64SmvRdXZm3UG/nY3Psiau4+FG/p3h0+g0KzZdDN3p4deVRuWkta6C/
BwHV3UFGqjelFfTbJq217fUpn1+FDGvr7GNrhl4tn7Yw8ylkzfc5xurWVo2R9y5G7u5wfZTz4zkP
AKibtzMXhFhOLnamERe5AcisZx9N08dJC12X3VCUn948krKIAPMrmtRsmUNgik5VblAGdETT2Lrx
FOx7xy33+tTLG5M6P5w0zWd8riMBXpxhyXwZ2lpWhyDwXTTVzSxHOlxo6E9ljrcD96qtFPrfNyLC
+emkxwz2kxcuz0/6HqfbpFWwtlsbrB4EzfBglRjbVnjMHYYGim0dAhd+6/ecC0g84HkZ0lxafs+s
i+Ma8yn0sIKphdQ7VESGnPfGQwqW5sZmnM/Xaeg5HWzeRn/0BJUsKX9bv/FPqbmhDZLtOtqyK+r4
5kZMdo9ZLyx9lZv1lgp69/Y4ZADxQjoBnPmc5CzCbS7sxvbpeKInEal3GBl2ay2wPmeajV9Rgfop
+qQYyA4omZYVnsd2atz6DefrK7kxYYXNTBKiwLzp/vgEeeg6QSP0cTNWmnun9aO/HxPlHeK0nNAT
Gm+lc+cnk/HoPkNZYUAKL6fjJUg3IvjjjnjpGO476swDdmiBufGt9laN4TzCKUGkMXRD8iSGdHE6
FNoxw4QyRr+xi6rDXaCrm9fQRbVdb5u4hSg82F+xXqnuffzYb+ys88/K2CwqKGaLgsqSTpWMOjqq
Q95vHMzC3/WwZQ4ZdVhUrox6Hwi9vZEln3/WOWek/Uv+44BXNE/nimfOoMlQ9ZvKLIngbjSsEM/A
6lRUn68f0N+NztNDo+hvGa4xN9TmTtfpUElQQUl3/XGDeSzKjH0KgGhVWZilAusz248dCllPEl2d
9yBwR9T+I1oiq1kiGpcCLHZXfZLKGx3T81tFGURhQcI832dLxB9SUa0AMoxmiiewHUS8J1ibfTb+
uj7383hBsgedhmyF5/9ZMIQdju+WbnWg+z0wvCkY2w0wnzLc6ziPAkYzgTXAinI2yHQ25iodUcm7
/hMuLDQFl3l0anRIP8yb/o/zarkemrGxw6a2RfxAntAcRGWLO8Dx5o1H0MWh6KJBtyHwg/I9HaqO
TFKRWu/h32oNbmhZoFvroK4RflZm3964aC4kZdSIeWyZQN/mt95iZkHHJhQIlKB71GvZujV0WNIo
6NyZ0FPXXaPDVjfHcA8t2Hmsp8p/8if9Frfz0grDk6Uv5ADZhv2znDOKgYaeDzgM6frDaJg4xYSY
Y2fphDohfrDoWhraJklg9ZPKtC/XV/fi8JwrgofNfl4+dq2k9oKYwLHR9dhGcVKnjRx3Mw86sgfU
EcHCA6hu0XQoMIrV1Jux1Q5rQDt5JgDNL8PFGjQSQEc7VMPG79LiW4Fn4d70WnvVt2V748heiJBc
POxl+J9URJYEFl9vncaY+gFRlBjhDDyUD/0AoBthmxCNG6PZX/+0l3YzcCP6tfQvdTKo05WNsMWM
LcX2Kjt3eJEMsIHN2NxHRXgLv3EpGs2FkTlnAuG13MlNK7CODAE3xmZh5McgcxBXwgotj24EgznU
LkIx9QnubfitsGmX9FaVjF3h59xweWk699ij2lsvR3Qob5vpQ2Mjdg3m2d2++UNycc+1mBlPYfzG
JPwRgVA1Vb0fI58n/aLHRgy3oE1hzjZBVY3U142w8BsHt5wjnXVARjBGZq7B6bqNII3TTIyYNgM3
7nXEzjMXy78pE2o3lZ0+bXsvbHL0ltPxG1IMNhLziKui8VvO4jM91dF+1YgI8c8YX4tHANnNuKcV
qvu7vkVRfkJh42srFBazCLWxRhjHyOlZ033NW9mV3zlbBNuH5i4ywvwdE/cTFJmNN/ND2Ssm+Q7p
kQurwViUnLIgrxJlt0jwoYH5QeT9nd8jroiLlrpLLMwU3ryKUN94coKKBUG5PH5xy6EM4NhuqtSY
vtuI8t3liBF8QfD7Fq55efIUb7CZ/E8lee7+uYvchKw6Q/W0TneiiOOPXa16nBXz9hiGzq1Wy+/d
8OdumemnzGgOKbwd5LJ0bDd6qDnQJHdRo7D0Qlfk0Rq96YlkUDsknW1WKK20zq6PzGab2x7uKbGO
SXkm6tfrH3gZ3+ZfAs+Bko1BMwbC0em+VTFySSl9tJ0vouCA5QhugF34jGWSg+iIZd94S8yR+XTi
cxF7fvDO0ZuM/nS4JILN7pty2PXOUP4NEPQBVd74i1aXxX1pYJBt5W31rVWGdnjrPGe+6IwI4V8X
YMJ61lpRNEF8oy9/X4M+WFlh1bxXuNTEmTHdSHTPP6uk/wIVFgkGXolLZH6I6xoFi0LfNXWBfJ6b
GCiOp+ZL22Oy1bWF9v369M7SEpIfcnjA8fMpmds+px82xOkOabhJ3wm3kk+W20fvEZUO95TWeZaN
CbqBniv9ozXb0I9YCaxrYfm3Gpe/W0un60svBiw7nW1gHpDmTn+GD7ozrZ1KoF9gJ9krkbaRj6hT
6p9LLoF26/Y26W+mkNJflVQEdnWcj8WD8JFjQr/NnD4aKhu9bemZ+rTSSoGxkdeHKF0Cu0eXqs5K
2azx58Hlqcf+KlxlyPzgydlGVXbj6j/fq/NzF0dZPio3yBIhlgz8JhtDhV3eynFEPE2p17Hti/cx
ZrQHU8MdAiVXPNkkTdPry3l2NSPcQd4M6AFqFanOIso22F+2+hhN65iXGPaijryLii6/weQ4u5cZ
haoeRBweoDzGFosFB8bgBSKQTkTo9nukwq/ZIJPHJnSRkLVtmI4BkoTXZ3b+Lvs9KOUugjrCGs4i
zPYOIi5NZ03I7sc6zDF6I19yjDE2WIQYL0gxhdukKAQmm/0YfgBG66wmd8werSyv9lXYlTcCw8WP
gBYLjXbgSM4Smxi3EhqbSzsKjVHirEK/dR3wvSgbeU5+GLLS2eMHUt9IGH7jjv88KVC+aFjSCeDJ
Qo1xieZHdLLKMw8LWS2kO+MB0tjTyExezN6NvmOpOmyjwsk3dSeGfSjH7EWhrXf0cg636tIDrzft
AYahAquSpQfd6/DEQ9bx81ylXvmJE9xauAt7ElYTcYaojMDGEiQW5fUgaNkN68pq1APG1SjxTUPz
E6OX8AhEVl/DTFOUqRN3VjMM+h2vbbmx20BtlRFpL0CWB4PkRbtxTvULS0jDjT7ADGkl5VtsKWyO
tVp0FnqcOv3hFT680IImFIXz0NNwSpj0WYoOX8hZWwKV31VaiPY4iNlCYswjDTUImPjvtSSLPxYy
NJ8GAHHdqnKcZthgG2b9vH4GlpfDvPScbh4TgDJp3C3OXV5NvSmxh8d3p8HborGnXQE8doWd57DF
jEy7EU3OLoffA6Jf4wjOG8np4gP1iUSOIcHXCSMZ9ZEbX3vWoGy+8zFc+1b6kBgQIo32pVEgg6ip
egcKubjxI+zFzT//hhkuzoNtTjWW/ZMGp6i0xrZkHdjGPsiC6qHydPdFxlic3Dpbc9KyOFtzYkVr
cr6GeB+f3kK4g/kNCub4XkxttBYNRDijC8zHMQq6zwNWLBuZx+rIoTP2QDntFUC2sVwBYuqf37zU
WCZCJjWoRBHu5pf0H6+QzsX4LPdLTrnXpJs0RJWy41Mf/5ez89iR22jX8BURYA5bkt09M5pRtmRp
Q1iWxZxTkVd/ntLmqNlEE/PDsCHAgKqrWOELbxCDmaDduR7VLX9n/tupawjU65SMpf+CPMV/DKgA
a4sYD+xJFrWP+qyq4q2FOB3Wri7uaiiYRzMWGkovWn+sRpS2YloU/4xWoiAQgsSrccLOoqPNFSm4
fWcKVn4V+Yfwx0nto6AdiVj9sTO771ozmx/iAjspHHyb4dGyB2s+uJ13jopB04J9K4FlBI3X07Hw
pcI2SPD6lljQ5KJXn8xhSMLWsRdwF/36Wo4VxXyT8rJqyjefCtb1eDhrQ95CPD1ABlwEWpGgZg2p
IShApYd6paCUmWUHc7w5GTRMZSOYOgYB+A0UsF3jrsgUswrj0XTfTGuJH6ibxw/gHpuDS/zmppRD
YXVMPZT0g/14PT10puY1UlyG0nvlWXfFfMFpcznx4Nlh5iHSu9b9cLCmu/Mjn0KehgfvBpyKGo40
ygHzCuu+/cdt5gTNaLV6duOpfu0lw/w8YPXEn7bsB23ipi5j/wu1q8O1L8V/hljPyZhYHzTsKQ8C
/N/N16uDJoei9kTRnvN9Q4NFlrjXJ2YQllG0PlmYGPrIsypumK/YPxv46wbgwJrv9lRO7xJtiR8N
fhOegqUxnqLBsf4d2snEzFGzDxbh5syAB4cr61DaMSSFTW6CP66ATm9nPAtynBd0w/tE6idONLFk
gOOJ84SU9wEMeOf7WjCBYXQZ8JDZxtfjAXKu7bReqhAzLgebMi0J6ZGnAULDR993b2rs29/T45Ru
L3Zs0JZ1Vjkq0QgwUssG5I3jpMGnry8uzaIdvZx7UyNL92h8QckDAXo9NTSt88ISKDclWS6+4j6P
P4eIxMfRcfODR+umpspXg2rMnOiwgejZJOKujqi/ueJtbrnakoZz1panLBLGD86L8dwnonmrg6pT
zi0mpic1H46wIvLsbzY0L6Vs29L6poa1uRvqQY2cqCqb0HZa8dLUuvKu6sr2IW+i+S2+yOnTrGIf
4nulOAIs3kZwTF7W7qW6mURgb84tGS32MHaEGGKGJu/JRqwX2WuAH11QTkb0gJTusjxRj0DllMaO
6iDuU87lw5rlpvkrx+H27Gjo77y0a2H+1S4AOCTNKPke24YzBOlUeQeX9s5NevWLN58rLissaMjw
Q1Px+k+8Rtg0J1V2xnGnDzG4dz9NmL+f70cTe4PCDJU9UMAoNzkDL9cw945RhwvmtW9js3c+I00T
QYjNi7+auVjf1OZo/nV/0NuMjY/DtqQ/yL0Kd2Jzn4wLTQUBFFrq/XvJN+xE0XNaojjCQmfVUPaP
shIrS7qX5mOR9Pn3frWG9BTBXRHvcaka6g+46maf7v+sve3KGhDiyDyKIOH6aNZFRtsU6eZwmkvn
jNKwOLmTSsgDwOFD7lY4pcLuKM9uUzQHn2HvFqIqSYRAsZcHe3PhaVkKH2GB7QD7GzayrWK2JtLB
+uL2mvJu0dp/7k9157Nz9qHLEgbJt20TzrarR7vH42ro81ZHvrfQwnXKnGAtRvXEdZD823Jpnu4P
unP1AQeHtUX1gdx42+OZ7RV4a8SgGaYvJwR21XO+KJzHolUPEribzBLdGl5TGR2oqJAYm9M/OwxU
RzHrOZMOnLExq/BB46E/eKhueYgMRDhOyk3zGUjDZqAmt9zInSuUOYwxRjd4yezLNEb9M0ZJ8zkT
QsGMpMH/PdEKdA+rcXixUYJHWzgubZ/aRIKfl559uL/Se5+XR0bWewhdKD9f7+Rs8eJhhocdmno7
vR31IQc6gxd01UX9R8+aDfL8+uBQ7y05Lz+UBhr/Eq99PSbuvIVeoT8fZnOP7Wdc2C+OkrSv/bDg
5LDW8JiVhDreNEVsIODVhM70Ct73RPKuhXB5nMv99bs5jozCFQAjRJLKKGhdz8Vp9F5H6s4NahX1
QaIq76IRbr+obtUGbTqPB1f/b1TE1UvJgEjCktGCL5Bd9usBV3oDji50BtQVD/BWkTj/rmsj4lNv
KUoaNuOavqPX36IovzY9VfU4N/CtzBcQi87SaqfCcdNLVuudcVLSvEVZhAsFq+oxqZDecdPFbw3g
Lf7SqMmz542FdSrqERuprFNxJ4Sn2+NbC5mtOrjabvaiRDZSlWNrULo2t/V5I457XGFLN3AtRYV5
OIxIEK3tWp2qpdEvGj4wZ8OarYNPuDcsgcfvxjr9JW8TZ6mFOwOxm9yAp7vD6BMQHO5z0rIhG20v
FP3i+bbVHKmh3JwCZku5iDah4SBfvL14yoWqUWYxLKrIVoL7kDMnQQ/Q80gM5eYyZSD69RT7aOvy
msr5/xGSNwppdKuU2Ijhneevk+eEXW1VD04fVwcne+800FrRQCdwzRlbqVgk+Az8VRcvAKQ+fNRm
l206AklfcfMB0my4B9nGztTg8cDFopzLVbIlsnXJOM39WEZBWeVU/8aqr5+HZLI1DCfq7sf9o76z
T7hLWMDfWxTy3PU6zos+4eJXR4EVaf2LZiy/VmPO/NEeHYBLmfacwDw72Js7C4q6NfcLDFzKjNs2
wJI7DnmG5QW1O+lvV9Hafr5iVKToRvpjnfTx4Ajexls0IJEVRnaF/gNl8s17IKy8WWvKsDAwlPQy
R2UZ4OZeU3qRFhiYYZ7iApfOAfh4IDqnRWpx9S723E0PwvVezVSXv4YYS/4cLvGtynGWDvTq9STC
wS4aL+VEXDUPw/wdnsvfhNXpwexvwjqGk5EVZRjyAMo+11/YUbk114S7VakiS3+yYRq8zb15es5Q
/Pyxmqv60PaGi5emNhoHY+/tLqDGQCF4tCS153psk6tmmAA7B7hAaYGVNsVzm0ZFWJVdjwVwNn/E
6AFi6P09/Zvrv3lOeIYxaCbSQgBty6XoEZkrkXSMggqew/ImHZQcJ95FxfVzrBXR10FmGYt+AlBW
fHB7d4CnPWnDv5iArEpQNpirgTro5zh0naGOob5jhRlF+twF0ihQe0NxshHSCNkrQ1YV2ZVW2o39
QAM8+ZxNQ4V35AjMOlBrNc3+dsehPuEwbi8hJca8oyGdsdVUMm3lMe6UzniD7cb0UKW0//2uL8u/
7MhqKRkabnTUld89DYS8hHtsCYkiuf4oixqlIFKEh4HMYhtYgKNYa2PYhWikN4a9vpbfhVdbgSjM
4XHuM2xIGm/+VCg2PoRFvDTOwffauQ9omnuODDfg024REACClgzTVx1oeDV+XdsZZ6ulyaY3WY02
K860cXwQt96UBigxSewt3UhiRJSRrpegxYygpiukB4NAAhzbYYHRXquhodH0rT8pePoEWYPWi09Q
0lFnS5Fqur9Jd38C9R0pdgViaKvgkA9z0eHdjGsxq/LQGPHCkH2hIsJoGuPbQint9zA+h4BIP8a3
xquzV5O5pAAVjA8OII1DUAvXq1BXS0fftzFgIdTr8wy1Cx0oTFY8NLce78/29hNDyaYEzCASprlF
/+qJPpKC0IMsstkONFyNzs6Y/cAePT3pWnZEVL19QhnO5daDTIia5raqlZZrUqTkRWh4U7VzxZRc
GlhkX6Bvvjqrk1QgYlcJVaLctK2nL5PexTU+vUGfOyiliTodf6BBaTv4zBpmcfB03u4aRkOkl8Yc
DwfN5utPtjhLqs0lTjCulbtv3NxC/zQx0iX180xTMX9NvD4ccqXDxy1v6h96MStH79dtjIdeED4A
ROs0g24yHa8znTE2ZyMQTae+WXFj/sSuGQ9murdj0Byhqy0dMG5k0uK5hLylIFfD4qc/yzUGcWZg
FuGVmvPRaCz9dH+H3iCIeI5VcNS0uOgfAhiUP+iPiFLt2mqq8AoDx+thVqQJfTwNY+8+YWcFioYa
n4IvZF5CSEVII6IBgTZDFX2Li1Z/f/+37G1fGIUwgxD2kEj265/SYxXdirkwgsFOXESEEBJPUfK5
oIGpHizzzlBQSmTm/lukYZvqiQWnL2fEaiTKtOKdmbmfSJmj5z4Wn+/P6VZsG7kCbniKLi68B7qW
15PyTD2bsgy3AEd01UfqX83niEgIp+E5QlKjUBrjnWhgOpzyNu6xZks7/IHjHskYH38kMHmJU2Eb
OrYw3C0bXadAwwuxP7iX9xZEZvEqOFyQXFsgsKsral9MGNzR8GwxRKnMGi/UuMS+z8Z7+WBR5Ft7
HanI7UbiAFQC5PNNpcJq83HA/zIo8Sc2LJ+yhRkHUzzY7Qc3X0x0ErC8/ba2S/Y1bmsjDkqXRiGF
pBzxISxWj9hht51tPhMUWPjEsDWo7Wz2Hn2lTsU3E4ZvkhSnsZuNn2Osl+cWJ5V/BxSJe981SxPH
soHkRMNh+bysOLLeX5idew76EVe3DJV5peVX+uMwJtXqrZ60/3ObCNtjlT5EbDb9FwjIGZKUTdbi
EqugsFTEU/GNtumRBc/edpUhEsg6tBMRpt9s1zQycyVySpo8VTE/qdLqqsjU7i8LC/cnypXdh7gU
dZC0K1FhgYfc90lV64dCwM6vur74BBqn/j7XavFk1Vb23/312bmDddlYJQPmS/GCX6+PMejDbBVg
bJImiz6VXZqevGEoD6pNe5uBNNtDX4KSFnZcm82wuBHY0LiBL9nqduMTmWFfPCxItcUw6i7lYIrP
GCVTQyXrUt9lq5WdV+yuDmBVO28B3SJYI6hcUNTb6jbNtjk5TtpBEo3K5DMCCO1XU0/TL7jV2G9w
RD+iJMjAZ3MqYfbBRfjtLAWE9Xp1tUUxvcYdyVi62n1XYUl2GiGvPOne3DwOBk6Bgibk4/1Purvj
ILFIqRxI4DcaJTOzaVZyqMDu4uYf2aR6ogOxfG5wD71U7lqkgTJH0S/bXrq/SymuIqWXQROQsauY
EgqUpoZYLXELcIcPvJ9jfHAqd9eF+hzVCcRhqaBfr0u90gvizUbJoOqSR71fa4x9o+SpJ3otfHse
2g+OuXYHe33v67MD6U1ZgLt4P65HTXMPC8uq1AIEF+M8cJCI+NDzwuA+mjkYfOvTpB31DvfOF0hB
EgQiAalyfz2m0jtqgxaFFqiLuX7yEuedB8Ty7/tffOepIR7+/0E2V0xeJW4j6Ezhc+8qdghzbtVO
UDyrEkLnIP6XZQTIinCR1BTaNpWjtSMEqCYtmO3EKE9kiON84hDgLzq3NbS8pDzdn5/8/dtjBMFQ
RciDui7R8WYRV1NTqgZSeZ/q5WOD4vuTyHuk39tGezSa6ieVkAbvd614uD/w3sI6EviBDKA0C9oM
7A3Zmju9qwUgd9UnUOM8rHk3vXW7/gh1uDtHDoPMJLmctrqk6LsaCqozzNGLRfdNKzVEV0VWIzgd
VZUR1k2/xOcYhQ68fPC/jV4frhA8QJIAAgYce1uczGp4jolLJqvjVnKOF7GEnbpW71tV6w4+5y1A
g3wTUXQpGoF5AM4P19+zoblVJ22pB6ttC/HGhvAn3iVFMcdAJmcWuY1MQMcVFQ7lJRfmqD52fUWG
Wyy6AhLfUH5E5oLjt9VP/bsKqeWjjHbvqkCmR6pL0Wqjr3/9CyO4hlAuIy3Q42I4N1pahAbSEM+p
W/xEo+XV2CYWhDAdOBoxNMGScT3cMAIKQbJUC+JixKq+NL5MFb31aCyKizu3ThiZyXCwt3+/udtT
RbYu2zJA4KisXQ9aOVZqTBpXE/jlZnxywY+9xbO8QugyF8lTW+JwG+Q9DbcLog34ho9ppRhPcy9V
I5QEMKFP8pzUR7tj59CRmwKFJMknJ9syXwEIaDV7kJBEEbVyUWPEFs+Akdv8b5IP1CPihHQnHBpj
nS9JnLqDT6CfYX4q6uKXjuv6c6tHJVITOpBmXxVVjFzXrMVH+3jnbudK4EGBGYxpwtZVB+eukiwa
06bebLHmTiO8wwv3yOtmZzn42z3aE4gtSMWF689EX3Sc8LtF94sk41HUq/WlHMcPKpour07hpMsE
9Q7a9mjPbl9lMWIgqQFjRvOg0S5p7CJwTSn9n6IfltcCz6hXIRAnP7MccfssJlUaG3ip4+tpzH1Y
4cwcYjufvRfWIs737/DbWIOhwO/JriAwt61wb7uazuKAJQ94lwaqGTYF+rgp3LOX9/mzVg3uCYvP
I+OO2wtEdkMQOOI+Bw6ynWCRxqmht45NrdrTH3iEayw8VLTh27TEXLE6gl/tRNgw8GnQSxgfpldb
JZC4Wucxp9oTUEowv7VtMXzXigIAf1emj3HfRC/aoManrNONl0g4y+e+Xo6eyxuOiQT4SbEvxB5k
RXCb6ySqZ8xOUtlEWI3m5P6cIgIfxJmYqrBZrKT1NX0wnuLREd+HOtHfFWtH2GJF8H18PbPbX2pt
u9+tKmuGF6uc26+aOuIjlVhiqf1+UsRPoPbw073CdJ/YMZ3xBBVE+ev+lrlNGpkG5VRWE2TrTdsa
Y2tzMJraQRS8ndWLXWqp6yumXkte6Vg1ILGFOI9cXthkj0Za4zJGDngQx99eL9QOqAVS50AmC6L8
9cHvdLtXIyPGkQW/+ndAy4hWx3E4qJnfXi8yOYa0K+Ft1Co2o6z2gu776pqBKmat/tjigK6EpjDE
j2Ylpz54dHZHoyRG6mUjc731s2nidsxjdHsDD2/d7omG0py9rLpGNcyxe+G8OqgBBYQSJR4UluYi
6HS9hKsqJPkKLZB1SN3vtptVpzFK0r9rvc0O1nHna4GogIYBk5Z5betferu4XrT0TkDlyf2hiUb7
Uvfjq/NXeIkIrhJoygRm680FQtgF98ggq9ooxnnssAinwod1/Yqpjv1YukL7fv8s7F0sV2PKwPWP
Coqnp1nsTpUTeDFcJ6FWycmwS3EeDD3+SJkz/rQumguWP5rFJROJ+mbqxfz1/q/Y2TdXP2ITMVpR
t5rTwolcbKTvcrNN/XJquq+aF8evfwXpc0KkoR/CltlCSED39SUFRjeAadLpwcSiP+G1xgWliPWo
QLBTLAbmQ2lIBjsySdysbkMzsfGKBsNLZSqMS5MUxnvT6lfj4mllm4deqltNYA8ISj043dx9wbjI
w0MsjedHMLBRedDQ2ltoCsXsYiZKV0m+pn98bTWKTSwRHCew897+CRG2/IckXkzYQejzUXK880hy
MGnegxtArmCLvZho7FdwHxisMNPLtBrVW20mAE5yFe9jdxkPKK57k5NUYqAQ1EaoxV1PzozTNJs0
4Hna4ihaaCgYjPpaqqZR2LtT/c/9PbsTYCMRTjeSghepKyCT6+HK2AJMP3Jaydz5rznPIzr7A5ZC
iPEV+qd0TRfTZ4Wy1Bd5imlhZ1CKqUBOFghFfFCi+chfYG8FXPYb5siIDlMMuf5JK+6bcbJaTqCo
5vhXGXcTCkGqCZPa0g7O0d6FiBAHS82+xsJkE7e63qqnBSXRIM3m7ntGtf2pkcawB1e8XMTrLEbi
oWQbloQSEOxmkSNnWcFFgZ1JLEr+frE66s++Rx5M9tosv1NK9XtWtke6+TshgnQ2orgGQIlayOZl
MWtjKYkI3GBuTLc6r33SnhMiTPNc9esa+8til+tJV5v489CJovGLeXC0gzdnL96SmSMMOxfoMTi+
68/ZrqIeVb31gibKnOhpQb5zDTsHjK8P0k35mChlmQbCdmLVL8CuxL4SWUjTWemQflZRq/9vKYr6
G9hYFnC0tSYNpny1c598gzqZq/ZW4SOx1jzGTmLjCjF5Ol38Dozm64+mJaU1OJbYayB6dD0TJU2N
fmrBewlheCEwgTn2C3X9aWet9lqRRwN1MEYC1EHrk9Dqeqh+NkQ9RTCV6BgMz06qI/pDh55XJTkS
yLy94BjqtxoL+BwIhZvNqQ1O3ixxl4TozbeXHGcJH5HXCq3drviA7tvrYTJQd2XcTfUUUPgWoqOQ
U3lAZ5WgwtXypK9tfMaQ/H0Wq/WLOZu/MJ09wkTd3ijQ6Wk9ESZjIoFT2vVqtmtakR/SVlHwbaaO
nBMJULp6azSD9+o9wlDUBeDRy8xqi2fzxOS2uifontZWjcXkyFZcoyLoXaM+37+7d2clB2ItAXhs
gfXCxavepugRrCY2M1HlitBble6hM5T8IMy/3SM2aZtMguEr0STZ3JPZCCcyS3Il0PWijP3Ms5ZT
qkQLACfnXamav+7P7Pa+ZDi5OWjPoY637cTEVN4WINURaqp1hMzDyzg+tLShgMlOT0vclwct6Fs2
NXwvJJgJWin2Q0La3FFqI/JucUEhrjl3mU+PJy1oL/B9/WoCHnhZQasYMBhS0E/ohA7jKu2tygHW
W4dQyzBY6jd3qSxCPjXT/8ucOnvx+s5q/aXD2Pgt/Y5Zv7hm3s22v9atdRSm7ITAtChICAEPyIbm
tnEQEeAixtUpgaA68snuhPiU16nw27FDxMlSkfPynPrBzownPVualzhVjiy0b98byTOQkuH8Do7a
5r1JFms2qXcBKpvt+WGqJd49afVz1qE2aAq7+lbp9DI9zGLw0YWGdX/X7PSUGJ86F/MnWANefX3M
nQTDU1CrChJSLqpAHryeIKsU86duKPHLohVG75fwM78li9Z9TMw1PVNunn6qUnFK8YzxYiWad66L
aYpOmdceYV33tjU4YdoDXOySjXH9+34XCTPVUWgweu7JzKOcfEVLgjZOxgtiFUuo9Vjl3V8V+Zde
xx409qRFG5+FI7xtJxZp37V9FCfhYC/W16ipax7Lbgr1xhnChVrl45imS5ApU3LQUN27n6T2BTpj
dNGIn6+n20IlBl5aJPj8aSgjZLoTemXkPhlWdVTU2VlZ2T0nakbLWu6+66GQKE6rxWRlu2wgcHRm
lNzrVjEw39ZEFBZjkuNgMh417nfWllGJGyFy/vbYuR621YqUf3nKYt1ZXHb3QG8Y689QHRc1OxV6
Ef/K53We3iaiig62+87yMjjxIQeN4sGWrLoigQO71FWCRWmBbVruBOI/VpfxkmvTERRr5wEAH4BU
G30fuoTbZ63uHS1CeyoOvWLEbLjS6+RjzIu9+LgoRk9mb1l/39+3e9OTdxmHWeJpt72eCaZHW3e8
Aa03A9hRivrvUgVCrHT58PV/GEqaCvLCyYhrcy67bhhjD3hOoJgk0wX6aQ8Zoq8h9MkjquLurOhL
krtTGqFzc71jon5uKlsYGFaIzKv82hSzX5ZxlfhKZh+Ve/a2J50hRMyQSmIV5Y/5I0+GEz+UboE7
hmnG0wif1y6/a1FFy64ZFX+eRjfzp65AbowL5dABc2+qPKmINdEauFX5y42WDzgrUaAXevaS2DP+
n8VI54YKcHwQCv0OUje3HFrefDqqAYBqt09PPBeKNU1pFHiocBVvUO7s3nStYj6aaZ59NRqt+rVG
edujA9SabwExW/p5FVPxqctFCmPLnesfY+q4EfdiLISPh5VVUMgx8ndQs/OD+OY3vG77cyXXWUr/
8haYG84RJJUlQdREHqcSh0encOF2Y0AznLLWMT8Sd4yaH69J865p1QTZWj1OT8qoTX4a9ePbqvC6
D7TBsDHK6rI5tX28PjhUWl6PgZAcAv4B8SfVBDf3aowUJehVSwlGqEysijobJ2q0ZmjUwvDjduot
v+hhvdw/kDu3DTRenQ1JdgqqdXNK4rScPTMDglj15XjuRmUCtc8bGQnxtrbK14p7SX62RHdSBcB/
4SYD6qyF4rLHTTpH9ZOO8FSQ5TJe6ov5ogn1dH9yO+U0hpMDSYc5OPabYLpcVb2f1VIJUKFPzx1F
vhN8jeTREwhstwbKmL62WOPndSqar7HjVY9JP9lYQazOQbJyW/6wgYGC46WGD0bxBhmOBMG41L0S
GJO+Pk2RiM5lavYP9ye8ExZSfuAOJ67mkG4dvwmEOI6RnoQjdmIPaIfH75VsRoa5LJugBNp4Hjg7
/jIgP5Zq3Ez3h9+JDZDAJ/yRTxd9/M0ergxldI0FeBAyldoZbK13rmYNebouMUOrtVTfRb3k9Y8z
NDSa8r/xdEz7+uodNCFFgkiqWy1yTuBZ87BoCucUzcd3n7wsNpcJmgZUZ0FVclq2RaxOV3SPk5iE
2tqtaQBAxf5itrN46rBSOOleLp5Nka6+1hbzt9qMlMsQp0eqETu3PaUI3ESA94Py39aI095rUf+z
4zBdZ+0y1ASXVHSKH3jzWkeXvTwgmwnjz4juIC0herP65l1Lhbc4oA4SXrSifmxocH/ubGW4VGle
PExl3/5d5IMn39hKf1yq2XtshQEDRdeHb2MLx1oMMGUOttnOnQUNR2Ix5E+iynf9xTuAGKaRmWmo
eOkvowcBY8QJoprllF1qrxcHV+TeepPrkLVSK6a6uAmu19YEqdnoaShExTM+R03D9SwDQZLUIxD8
zhHCMJczhNWoRDNvBqPY2yuiGhms7lWyWOE9r/bqAoqzpwswagP/XmM48nregeBQAZeweAwsqAZs
4zJn1ot0RRwkXBtVv0yD4VwcuLoh5p+XtVPegdy1Qyebi8eYAMRvbFV/13eTFvbovD1lBuKXU9xE
p/v3yd7Kk9RAuKLxSni6ebuzxWgWN8dKGy8Z95yt9tcOKEfYj1F88I134jdkQ6TBK06zQO43DwX1
TnV1LC6RpEu+ZeVq/DXEeuIbTj08J8YwfjQQGPQ9RykO6iE77wKtFWpzEJX47NvDHMfWkMHgikMx
dbqfl0n5YDd4ob56IcHASN9Q2KbUhTcLOSSoFA5NG4f1VK2XGWTcm7nvW1+o6ZEFwu6EwBHRUZBt
yW1LYYnQoi2jCopbrEUvRhIbL3WNicXrJ4QYH61wyjCgdzcTgtqUFK21xGGVTvF8arrRa0/Z3JRs
SPWodbFz33Ak6ZOwgrQuthGvMQ1Ah1KCFsrp1rNXTjxmSyVSP229qQsjxRy+3Z/e3oiECyDzEe7l
5tlML69EqVcGV/zS1tEFXevGd1d3ha9gxG8yrUxff6NKWgIiHfKLYci7uVFjdZ1ax4qpfLdKOLQa
XoZoKvjJmrh/5T0U+Pvz2znY9PeopCLnSHPV3ESdK3pAUV+bcWjPRLh5RCnGXtA80mLM7P+HoVzM
J1WCQLL3zVJWrRG5k2lTKUNHP0yjugucMrU+RLxMr49E2CQIvlBMBW29BUw562Arc2UU4Wjoqx9H
o/KgoqZ9TmLdeH3BhzoTg1FpkgYN8hT+kW+2aeqhL20W4TK3/TtDxwBhStz5OVuV1zPiZbMCD17J
WeBh2qTsZeuWnZ2keagnDQII+YCKk9l2Vevn0yQOlnDn9pD8EBOeDEWQGyioQaKMoVeeI5evtl+A
3bRv+vhQMWXntkflDIYi5HTp7L3Z7oCuaJOlXY67Q11elsxNfLdFEWteXS10YcNTOF20n0nn5Acb
f+dgw1KUXDu57W987lq+ZONlM4tpOw3eMO7PMUrLz4iIDo+1yKKDbXKro4JqApV27JNJusBObt41
QT+kMLQ2C/OyI6iwh8is/dGO5lBEXvkyUFN8UIbKORndREmvroZfVRllD3FlYi5fl63xj2nN6b/3
z+TOV6aQh5U7IA5qettHT6t0rzNwbA3XdFIBSSrQX5L8iGqz85XZQbTbgfgjk7HtIUYLwdMotIyv
vLhGmCuqmpx1chHcndfcvojZsd8o44x6eJo29uvvHUpp3ANkRFSEtxEFlJUF9EZeYO2wZP9VjhI/
x3NrP6Vu9fX+au7Nkx4+iDDKBnRwNjecPjpTxYcGHFJ19hPpSP5IHKCeqNsbp5FL+JSn+KoQAJgP
90fe2c28vfRyNIorgOPkNf/HLTT2idpYGXOksZr+GiyrP82LMcX0i9v+YSznI3Ta3lSpOlPMYQbw
/+X//2PAIVlteFGgr/NRnc5GP2AUA18phFKWnPOsdT9E09r4OnrZH/6HqUKm0whGgVpt8fgkOSna
Piyyia6FjxT2/FfvLt8XVYiLW3lHBp87D6SEjdGWprAseQ6biS7AkcxMoGgwWdXforPiQBNo46rJ
oP96/cxoxNE/5dWCu795SpqqW7xqVYtQnysbDlyl/VMNRfl+0ujiGnbhHSDIbg8/NTWqMjC/qOXz
dl1PLe3Wrp9ypQztdM2DBk3Ct/20mq9GFF+PsokwyhJqT10gozAUUf0ymCl8V8C978VMt+C1C8gV
Q6jLY8KHIk2+npCmdEufFKuEtCbOJ4QYviukUg8Qe6w3RTUdGajd1ngYjl4E0TVcbcAu18OZs4Wj
oRpXoZsnxbkmOe39HBbdW1VQpDQHhX6qNct0TcQYKTtdnr4ezcxP8KgJACwA9Pm7QfrHMWyiNRtU
JI1C0Hduj9qq2Xy2RD8+RYanXAqUdV4t74jVrdT5kB0Y6CjbF3uqzCRyXEZU6aid8ibVLqubeDSh
zCMNh9ujJ4cCoMXNzSd15KX3x+R6s+ko67QoSY7TQL+ZlsUL1MBu9IvI8l4NPmEoEgsSGdS6SZqu
BwOaNrixN1fhpCTq206hViLKtPJFjIrj/W26t2/gShHGcYPRvtuciBwxRiSHpIaYq6S+hQHoGztb
9TAzhHdeFr04NTpGJm4SATiI9Oi/+8PfXt08AnTwwFBQnrwVjnLyxK1dvQynevJ8YyaJqoCmPDpG
mgWRKZZH9vwSqsuhK97tK8XIlFKIrUg3gBRdr3G7WqsTNfIqyN3lLYZEvwpLn0pAk2gqr44+n+7P
VEaP1zUzEH7El5S6efsB+12PlxXAp2OV8bDR/jlrqzn6dTVXzyIZnAAl58YfsYQ+gALvLa+Ewcgy
HTyZ7ZGsYxLgYkir0DPpA/UR0RTKDRN6WVYOpkPLL3nqpV80ZYxfX/X9bS1M1oOOlSzCXs/XnuxJ
rIL7r+3X/wwcJd/2iJeHVP9gVjgOuo/oax5lrDulfd5imu30QNhSlEGvR1Uqt7Enz6pDSrJoPFWe
UphBWtjGd26IeDjFQ2RXjwqyo1TMnEjgrqZOHVDpSSq19rN+BLaS22jz2UGEYP4qCdQAEDfLUBED
jpmKOOBqdZrf5s76hDQ/alv6EB082buTR9LYIrqnYneDLreauLdMrFHCIrfnsMnKvPETBBYa32k7
3lMrnZ7rOVm/AoYnCCNVnD4sVjxeWjPzgvvbfWfnyYYO+w7/euCdm3mXnYAJZyCF3ZrW9BHeWu5H
0VB8dSMxE2675aOFRkoYDXF/vj/yDhCHwF62PPEdkrncZg9we5W4apNwx8Ri6kubWPOL6S6e5ddd
zrwJW9EBtogLu2fcDJMvUZF1M5ItJhnf/d+yc7vS+5UWHawEtInNKohMWaIJGnG4an3zNM66+5Br
5fxU1YvEwkXGUz1M2I8a4GwFtOaD43+7+aRjgFSRRpuPvsBm+CU1tbaZEMRa0e4P9DIWgTCUxJ9G
pQvvz/T2evvNP6H/4fA+0hq4PngosjQiVVXeXjv3IP1qzZepyZcQGfbyUcGI5Sv4I7U42GU735rK
CqxIONNk0Pzxetih7jTh0PvAAmXQH3poQGEOgf0FmteMXH/thcVq65+gYjwss1u/0URfHvyGm2/M
wuIjKGtkFF84fNc/QSn6vhgMbQ4WLQXplaeARtEPqAt/VifF8TV3tT4m9YI5uJN1ojpRCS0eX7n6
/AZ6xL+dkYBRbKmhsyJhg/iABkLpzEekxOaLY7bZKckU58M8Fp7vLUv1cH/Qmxf096B0RxFLkEKF
8gr4MyTS+iGemmYOTKVu0EhJxoeoMcdTv5RflTiaLveHu61ayPGkQA+0Q3AN24gaMvdkoNM8I9hZ
el/qwm6eOi/pn5p1XUIDFamHwbPnJx5w5303ZtEHPFGth3HwxudaqMb3Nh6WV1try8oeWDca5TKO
2OIWuU5y9Bq7GbSp4p6rutH/j7Pz6pLbSNP0X5mje/TAmznTc4FEZmU5kkUjirrBISkK3gU8fv0+
we7dUSJxElu66RZFkVERCPOZ1/hxVHYHU+STX7jQ3SfLChENaM2d5bg623JkXA5+lkuInVc731qK
EFPxYjx0OTbNjWhEANM+PcyO2IMVXt3lP4eiVCptduSYlx+6oE9rtmE4HBxbKG8QcFT9Kkm1syjS
+oTVqnISeiN8lZ7rTnS6OTJDyvSaoHstWOPZS6l4NZN0rQGGn5ga7bkEyvVt1qH4VporXmLFQXEU
KTxjJwi/ykiZtfy2IAVoq/KWXM56MIG+UlEdD2HT9cV9lRjG94gCa7bzXl3dnGSHPA0EhxB7QAqu
Lmn0F6ayneBYuEVd3C1DDCoyqV3xYRzb8a4yiubFmXuRv/bClsMSJchMAyWxtRQnUvCGJyasoAun
WO5CAx9xvZw0/H0W1F3aGQvSItnT4tz4nohCoicMGgBE1PquBIxNRmcjgNhmIj1koegDc0Zbt4G7
Bd9gCP8wcH2875Z0Typ247hAMEEa96emC7Txy69Jj1ob4BYgiVuq5T2yANlb1xjzH1qt6TubduNe
pKjKSwivRbZpVsclmxujI+4cDgRjqNgMGChhmFG3T3lvmM9lFYlPt2/GrR2EjSqcbCJNiTK9nJuu
RyjntM1wCB3M7qN0zu9zw0N0Qy3FMREhmoNTUr6WA8b++Qk3oBZFG2V9G3MTuxqY/gEAVDydQoTp
Hsa6jR7hgsc7J2Tr29EJhb+DPi0NlFVtQ2U5bWvghAgkVO+SVKjP7iiKQ+L24ZfbS/mz/HsRr8tp
QTSzKZnSr1yXh7vWwqPBiYbD7NbZ56lNUJQYeU0QqBxRz/eRZkzEaTa13vbxpw6/eNGQvc8xTB59
rGd6uGlNBkElNPQ5QKYzf2couoKuZCgMiM29av/mLU7xnJZ59HtD1oawp1WDAKSSq+/xjzZ2IuIK
0E0JQsn/1ldYrlUj5V1vROMHPDiwDe3OXXgtxnTSHpWOQuLO6skkdrV6Uo1Zbgd5xteARx2plyZu
CDPjclQXn8q0gK1tu7nlp3k4Rg9LN2ZfHNZwOQ9lURQvaTNjLEv9EkHO3gmTd+4QFp5v6SXKH5gQ
e2aQGNF0qqJ6tk9TPk0oXlhoIeM+my5vx3IsdiqRW4vGtUimziHmOl7d+/RDczsOlelA/gQ7HW+5
6A/RWw1ek4kXRz6qH8meJunGWyM3NxVzUjdCdvkz/SWU0no3FmOrTQernuuXyPO+dXql7+ztrUEM
j+4qwZoUxltFDEW7JFrX6kQMcd77cWna0GPK7Hh7D2xcRtQgAZmBKQBatEZ7LXXtJmqnoDquDcuZ
rzvcm0sHEUGN5vNSVN4hiz3v9cGQQTuF4hysTXATqxsiNefOKxbCsEyI8s9hXuIFe97eeJyjLN8D
R27NECQbKjigfgh+V5UcdVhaI40I+Os6yRsAdGb90qFX91mgGAljJhUnV0T2y+113Xg6qe6CM6ez
i9DoGnOVtqM2VhA8DlOldt0hKu3kJZ1RjRz6sQD1nlvZk2pmyXPejcrON924gFlYCKHStoSC22p7
AplLtNLjHpE9umMvZjW6owPRLpIvqIw7L8vWPmWDSj4+2PorwkSpehOgoXg6OGVpf+Gb67qvpvaw
g73cmpT0koWrArQWHvflmVs8rxEWjfEDxpzzCZfp9nGYauMBVQ6UIG9/vK2xpHi8Q8eVUuO6Wz7x
RMMLAGLcU3IKrHgi5mk1VTylmWj/xlmQGvW8XgQ8zlrjowTSAboQXwOhIT8esj0OM33Xh1nV9ozB
N74U2Rj3N71UCYBcHbseZgXypZwEQ0XBvK3N8DErRb2zHzYuZOp5OH7AsJPgN/lT/OVyNMyyM4qZ
hqzWxPQVxlpz6OVZXeFbQ1w1D3Nu2zux/3UpDec9QLmEqegdUppePQJUThpeJxdJ7blOlCOnW/0B
icl8RvFp/hNvPoAOWtrWwB28qVADqPbFndoore43bYUs1av3j0x+IX/Im5Xo8nIJ4iIC8lSmXN1U
Ufx0mh069X11N6KcsjP1ja1qkegxcQTNKdytvmk6TnpKmWOQFBMb7azO/tQ3qQF5Lct3htq40iyK
dCZ9Rg47AIjLWdlU3XrRm8PBQF7krA8aUkKaNb5RHH16ay2ZenYbnA8SERnvXr2eNIyltggWgVL5
43LkpGMdQ4NJWtYcv4ny2lB9xLzq3FcL49UyRtRlyGqkJj2vBkqGl4P1DrTlfnbGQ+m02acsTT1f
VQzrCbRsen97XhtHRUrgEbpSlgEqthrKbCy7VrE0gEapjG/mVtNPlsRvtmzxwBDjXr194ylkPEf2
jhCUBZN5ObXM01uv1iy0cct+OEHXRAFnaD7ZWmycndyb7kt110RrY9dwr/HtiJeAVK3hn7aionea
DP1htsys8CNadq1vzp79BgcLfTl42DtVQVQ31Ufdzao9C8aN80GhDRAHpwSKpSN/vL/cRr0XahDp
WOLIyorvaLkU3ykqts+22yV/I9Kgy0+gQUQNtXSdSdrCcpPIjEnssCO/743JOi5GNDzjyoO2P5cF
qvn5fLi9h+TVtorhLwZd7aFOSzXkr8mAarscDtnizPf5EsE5jjMHD/I0eVTs8o+C7PdQ0rR//etF
O5LOJz1k5GuuctlMtdpYjo4EkBlUo1afYOIrGISXe42CrS8J7QIEFGmzZPJdfklhRhFlJFZ3iof5
rJV1fMihgaDzaWun22t6TY8CiiMlt+geg9K/CjZwECpFh0bhwRls3LhEnT4uip4+sr+ziOugR1XW
9fr4HVZtj1ban/u6sBu/MEUCiyC37mTkTvi82H/gprCkZN299TXu0V+9/ZNunWiIcZLzI1mV9urh
c6dFtwFSk//OpfKHM8WT7nutVt2XVY9PXaKWUpxE+3B71I1PAWuBO4vPwQKtAwmg22WXpRwqkMcY
T7p5+1xQVD45Ilo+/42hoBhJqBA9mbUTgjFS8BOD2iN1LZT3RsnyD9lccHE1g7HTf9m4qnhdAM+z
lIRI6/ybfkFTlNbcHxoX4WrFEJrfcto/9mWqoJ5Z1tiAO40vJuz2bs9yIzJjZOIyKdNDAXP1iutz
S8XbmvpDbtjKGTNT++AZsbazWTY/GzQxCVmU/Fu5mf5yFzY1qcZisquF5YhfRzdSjpHduI5vjoq1
k/9sjoUNE5cuDVUKppdjebNhtkyYa1/ljJqRawaKSzILXm8Obi/e5lCymI+2BuTptYlWG6mwklKX
3ejN7hm3gQxdz0w7cYe8GhUAygPcE+VXMhHJ9LuclatGebzQ/Tt4tRMek8Hxgi7WI9Qru/7QkSkj
OV7tUVeu2Y8/RwWLDAKCEtM6XV5iWy3i0ugPA2Lrp6VwsiNKhMsbF4W6M5QHZz7VldmcMjc18Ees
clwtqnB4CtV8PBl6Ot4NyohanxP18TEHQBGU3Tzvic1uXEUyBJetJf6PA3S5No1wozTKNU5PGw1v
+2ROeRQq7wEaXvoBbUYvsGkpnm9/+43Xj3YeqROhGudmDdMw0SgAwsQ2E/003DsI+X7J0mV+Vpcl
vRv6IrN8PezDp1RA4VfiXt9zAN+aNcdJAsUNyprrV2lKOwo4MeGNoUzuXd6606OIyOYiM+mDRsGM
Y9GVfCcX3rou5D6Q2pCAn9eSMEmnt3pFNf4wWJX7HCmj6vdQeu9ur+3WuaK5Tl1IXhkUJS8/6GTq
NYriXEpm07RH5DzL703R/gjTpttJGX/WslZBzE/xaRocUp1ljYTvQ/YMRLj+ULeh6yM4qbyty+43
2+7KN7oSlTQpTT1QI2VG9LUEJq9WbaCIxnwqYdt8+Rvzltg8WRKTwK7LeVfDGA+ZLp8BK+xORqd8
G3Jz+Ei/o9ppPWxsHp4aCxUOS4LU1gaZEbVmkVVKx4WciF/bslfuUfxoTR9Z8+VtIirjxQwxoX19
eirR61T7MMFBCGc1wSX1+qFamv4wUYiD4d64/mR19tupmF5PNCf4RmwepChFZvQCVgFKjN5/yD1M
itOr5qmu4+kTQiKUIPTR7iWn1AmcpmxDf+zaDqcs1BBPAI+ae3Df5Z1nVvPku2WamsfB7L17L6Hh
FERKpRxHq5n+xpYH10boJzHt5Ojyg/3lhaxzTdTJ6GFhHFNuzb04CfI0TJ/sQezxkTZOF4RX6hYS
aXTtvDYpc9UrTc3CNHDUkqkOv8V9nTzaTuXsbLON60Ims7QWkHDlNV6lz/g/KEXEcAcFMPKd19rF
UQs7/ePtY7ORzIJpkFLDgMilVsPl2jXziKtmj/1zp+pz6lPp955y+hlf6qlz36RKJv68PeDVCkq4
PJkHlU5JIFt3LyKrzhul7M1AR771xSi04rFTcXksSIi+3h7q6qDKoaS8EtxKWY9f7Qsw8stk9wxF
S3R67KzIDbRuiR/SPBlPSGToT7rXmju34tWCMii5lRTM5n+Jsy8X1Fh0IG9VaARFaZcvRNr4SZbe
KRejAkSnS3bCqK05/nW41XVf5gCFSL6MYCmIgM5AWtXJV5cI1B9bJjsMiF5OPsjaPYL/1neU/FDZ
gCDtWtNbGsQ2wnw2jACttqaUuITZl55gjm8gxHO6/SWvYnza9nS7AF5TkQCfspplqzlhHk2VFjTz
oh7bpFFPaGT/uZhxcsJ2SD9UmVP8SVFwL0/fWF4GJkgBoU+Uv5aNs2io0StrtSDr8JBcRl35OETG
n2j9DW+mzrTv7Vkrj7cnu7GDJKwOQJ98waG6X+6g0a0dlDEZcwiFG6MOkXfPhQd3yW91UwDddZ2d
5d34ljwtxEI/od5XklJt08Vev9RaMHaR+UVTu/bNDFrxW2kaxU4QtLWgBH7ya+KuRp5xOTklVzS1
aF01gN6r1rjTOYpev9QJiIzj0umYHgjXfTfWwx6IaGuOkFW54lSDose6vZI04zwava4FqWYsy3Fw
l/lzA/3J8aEqiJ27e3MwqmY0BuRc18BM4eBPnXDjBta4TL/SymtbP01d82RjW7xzg2+dDQBKDiRq
rh6KCpcrmiVV1U0zrtGOF4oWkTZteOxdfE6RyffIhRN5FwCt05FlyPsdrsfW4LC2qWxK00HumsvB
YY6hKLYYOtotCb4cs5NHSLREeYtJMQ4K4KZ0830RGvbHEgO9P28flK3B6UwRD1HvlQ2Ey8Et3J+t
sW2MoAuFNtIz1rz+zsRg8mueCfXeQu7mGIu5DPDraPeIGFc5jEQSEQeS2sEfYPqXg4ME7KfKHo3A
CmMkK2WukftuHY2/Zp7THkwIS49D1cIF0c3haCvmHhxxa48hvEEJGv1Y+ZJe/gCZa+dCocwTiMSA
xOB2qp/UnnlW6mVPi2JrKE8iDujDUjpaZy6xlqWx47HQxRhHQR67eNzmXnZf1P2r7T5YVoagMkZX
UiIDLmdFCU+LCodWyBy6WKNhlqT9KMcMfzg9i8ZH6eP5+iElgJdXm7fFk8yTyyEjq6oBO4iFK2kc
3vWgfI+tiQ+1z7+dvtahkb76zZYQNJi9NNu44NeofS/KhI1dyhLkmp7+1jT6Y51jputn6mwRNlgC
qNY87Vy81902MjTKUQClOSkQ91enZdLVPB2yYQ6SCkkzRA+Ap4ymFX4dKX1+yNFqegInXiPsTWp+
7nDyxfDFHXAc8dQ/bh/c6/1ECEjMQAlcQtfXRYfBnvEyz5QZQopjfFQpgH4r1cZ8rokkPt8e6vqO
IASUwS2vKUnqOnIwHacFtZgtQV201sfERWCaQWRvUzhnVOm/eJXwzmgq7sVH16+4jD25G8CoESKt
ES7R7JR21uULb6pIqOc2mR4hI1e1GvAmtf2g91m3Uwm9fltdCMeyi0EfgzbQ6kpyU9MeBn1GYNEr
2vOQ2+Jo9Ip3THJn+aYlHrq3uvPy+vUl0CXUZW9RYpM/019yL4V659Q3BhZFbZJ8Uhr9TTFq9nvu
QOWsoYvpC2T2ApcY+LVlUVlwoJLNHQH1lu745cBRkWelhzx5kINOv+smHVRcbi+nrMuindf8GhQt
x+JGolVLgnmF/Ws7kKGjNS0B3s1t6RcjXopu5haBK0IoHwXydrmNN1Cqj9O9o0Xze2RcjY+iAIwF
LD971hsnOt9e+K39RdEbfTUIVjz7q+PcTkVamTmXSLKABEKeonOQHy0JonHbscr70rOSPfnVrcNE
6IT8KOwDxOJXKWlaZVGWTuMStCDSn7xF03/Nhii/dyGh/AGZNXukgo2HamaOO7fX5mx5gqhq0cO+
Yq5q4L+pePRqQI+pezPRKzmEhaZ8dvGsfBBUK3auja0bivMrlXIRekBR+XJ3FVQuRydBtcKJ0Gab
Jt45Qr3+rprcPcNQ+aEuqmiY/EilNCx9ACgTRF0OVRW4lpB7T0GRTd1L4oUmn7EbP93eLhufjuab
zKGokBD/ro5LoybZ7LbpHMR1MYGnagznvilVwzetOj2rWuzwVRMks3xUel5NU2OKaA0Qd9NZAOK+
muKolCh3OfkcLBEUcQRrG4hJo/6mb+LqsV7c3p+0ac+9amPLEEPwoJNuUNpeC+9QtNQQF6CHGxUt
hEfTjB8SPbFO6mB9crNEv7u9wD+rnevvCK2foAWqJSjnVRhhFO2sZ3YzB5TZswP8mOyYkBSfltGy
X2qjr37XzNEOZqUoj5PaRM1RCNW+S/Qw+5j0daz7tDaxY2lIgnZ+tI3dTN2Zi5YeLID0tegD8Zuz
VG1HO7ty9HeZpyz3ztA3H2xus2+RKMMj3E/1KRtF/FtNlvid5ixgDfSqqpM+mslxcaL5qeMaOqtZ
ulfYvOYXsT0QJZQXK7uTgsLlCZiVmQ6dgaDJaIGwRsFuHPMgsTv9S6tiZXxyFARDHmw1ir6PRdRE
hyoqVfyMbTgSOyu1tWkoGtFG5D2Tck2XPwp2I94UV9WETHwbo6NM0HkCN9o+GmWFi8CQlAYYr3w+
2+U83gG0LL/3M+ilY2VqSdA4Svls55N5lzh18YQM9vA56zPFOt7+Ma9zD8J+6DmQsqVZx7o8i+6X
k5boHwRpWE31nbGYyaM+V8Ujz6T3e2WqbYMBfNmxlOVc+2o3h7/e/gk2Qg2JsUOtzKQmfeVxZTVO
rkY1Ws5Rwv3xEMVh/tAM8fDJhuJcHoaua4dj6Czu698BoJkMaXEzIyq5SnrSrtGHGnxfUCt9nZ+E
QLHmRywMpTqVukmvN6mcQr9/9WTB/dNd1kixIZiuri8LzbuyTEY1QLNL1L/Tz4jPqZq3zZ2b5ThR
RUlcqA8abNOd2W6cWwYm4iBTQNVxfTCyTMP+ySo1Ajpr6gIEjXoXKrw6Ypydhsbrncv4nOx98iBY
TwQ7q/c9S3M9caMMB73Kjnof84DsyTb7+tEb5m+GQNQxVft3ehQ594jxw70r1P7D7bW+njKVCIdo
i84SKpbrLgfigssYU5YNMDrUPztdacV+b1XKSwuRdqdUe93AovVIBRN0GoRxGiur0x575Dc4a3bB
oo9t9biEdvLGGlwdKXnaKwCeetGK52KZZzzqTDGb4JFG0zsYlIxctNQnVG0gv+s7cfx1REDfhcr/
vzQmMYi5vIRGusRe2No9VEYuF7/Fp/tuKYxl5wxf33WXw8jf/0vo3o21oaFq2AcxxzzyC8/tH9u6
Q6l9Eu1XLx3M0+1vuzUgx5Z6EWRSqier7QXkp7emIhsC1c6rM31w5x7fRi+gBxD7oRb159vjba0j
3D35ZaklgNW9nKCLM66ZcREFxiCi5wp3mo+6Ne09/NeXMVUKmIkGkhzEimvkoV6liEgU/RDMKO+c
3CzNbB8l2Old2Zni3WJ54bsmU5DiqyOEVwbVfHd7lhsnhrHp0hGmEpyvGQdUNWJzTBk/LlCYSCFw
+k4HVm5e5uZ4e6jrIJKCF8hYBFeIJ6jhXi5oVIleR/lsgHBsgwrM6lT5nBa68xBpWl747SJSgkr0
K8gPsr2C28/O0GWAJduuOEiS9cE8X6fyCN0rRqR3TDRJWutQtV746OCB+ohThd0c6JfhCzF3uvZb
XMU5whZ1/2vX9N+LuDM+tsmCrwyNzEOlDc4TvaHu/e3F2doHdIU9Sjuk3xDwLhcHgpaZ630xBGbb
19SxUZt+r9hVfDcrtWH4oPEwnooGrLuK1FA/dFxNOyHo1n4nGsAemfuMZGn1E4QuXjMCjUTiKHwd
/TgsnMlP3Xan5rt1jCUinctTdkTWgMmsc+cB/XCQGYo6fGoqNdMxys20+c5bluY0wF26v720mxOj
ZoY8IlQCCE2XS5smrTk6WclB5nn+rE56+AaFxj2c7dZBgqTp8XeAWKSsfDlKPShlVcXch2XeqcdO
CZ0gKQY1aCplz65iayjan6wdLWuimFVEERIweG7s9IEyuAjnjiMwmxgZ4zDy6lfHELJAwneSdWpp
gHY5q77SqjwxvD5A+s84lH3fHWnTpQc3fr3HEuU1AD3sC5uUltldDlV3nXBrqH2cgLh7m2Ald+70
Xj3oamV8SKtx55ncWkSeSODzEqrGcbkcjm5GicK/2weh5hkH5ATFHdzlKNDEEO68XBsXH114SZCQ
arFEgpdDja1mpNTThqBz3JLYZ/HgBilpkJMmnPXII1NQzOlIoTrcOdMbtScUPrjxwBzI+tOa1RLr
i5bT++mDwQEPdqcbKWoHCYp0Z8kK+TLFtYrevwU9/xCP1FDJQs3Sx7ywTH32cf+7bDIa56gucEe5
fSw3PgC9UQ6kJKeS2ctj+5cAooK92RIJjYFpJfbd0uRf6tJYzgCbd67WjfN/MdDqS9NPLpDfr8Zg
ASkwBUtYxW5gdFa7U+i7zmpIQSUWDu0DSjJrPbZe7RpMD9nA+rKod94wCDJfTTkKUxG+q5bqG0XE
1s6gW+8aTBrUPEg6KeDqq82FuezQG20zBH1qx9VhUebuJTWWhhrjWOrflLpQMQJXOyPA0SgZ/QT8
5ktp1PX7upk74XNngBoOtRB9WtLOOw7L9Pn2l95aGErlstXGXYLg2uWXzmots806HmieKvbH3OrK
o5FgDxllUB7KdIIpw5Po3x50a3uh+QGgh7NNirmqweHXmCt46Q2By2Y+p3H1+xAmlCGmqD3cHmnr
eEtdN0SNJO51/aKFabu0XaYQWXhR+cWuht8yUVd3Sd2VT0o3hPeJtFA2ml0T3o2mDJEwBxAELMKr
8B0uF7Z2x7DTQOLzEJRDGxQtEkLJ7ESeP8NDvEMSQ+BEyqynRKvHs8j7MRhbAFgH2uTdznneeNhl
6kVbRjJ20Je5/GESZcqjIdf4ykWb3w9pS9kjVj93jpgf7KnZYyHIl2cVzzEcSR4MEz7vWkteoV8x
pPXMadPi4X0TS8WmrqitozU20wSYa0oeo7K33riKWb1V3G7cme/WBgMPTEMPLjXVwPXB49g1qfC6
QHG0NzlaDb/O0VjT/MM+9/YG2xyJRi1Ncp4RmDyXK5sVdUxvmpGIQqdjXozLWbFFdcosp99JB7b2
suQfS/oqwei6WJGWy5wVHXsjQV4tObaulfJWmaZfGW17JifpfuiwIpVDmzr659vTlBtk9UVpRoO4
pwMlaburDQQBs8pg0XVBXyr2qVc6bzgW9Tw+u/zb5mCWafcwgV0/3h52YyOBzqG1yW0h6war7xhb
Tc6pFl1Qwcksz5mqIhNgKlQOEijm7yfHGJu7QVeMD3MsvMwnnNxLTjZWHbgHVV/UPOm8rbeSPVqZ
uygh8Fa3y07enH9wauzVxkXvT9gK1/duZcZBy2v9+p0F+oEWhdQ3wW1ldUmGiSO8scvZwym+2kJV
zLt81msaUmW/8wrrm5OELsybD9QSyODlLi7VxQ0XNeuCcXKsb6Lq4ge6UPqdGOCfL12PhH9kxwdH
S8pf+w7CaOCmgDEW1ZzVQ+aGqNM6yPjcDziLBiXGM7nfzqUDrik12t+a2ojvvKa0347hkhgBTdvh
9wLyzMh6LuNDjw3ZYcbnpMENNdWO3egtb+I5SU+3d9PmLCFFyWofYo1rTV/XjUecLMYuEJZSfVSm
8SF3CjSGBFvMp4OOqNgYTsszRdZmJ8/ZuICBJ5HlcCkh7LDeyHqZIFHgtF3Q6aH7hYvzQ2NUUevP
CxgEK9Y/3Z7pRlhF3QsxWCokCKiuhdNgnLoxgSMeJi16yQfERnvdL8rp2+1hNi4/AkSSAhXBabhA
qy3qYMw3lLHSBSpa254P9juJfKtu54fa1aKdoGHrLpDeTBINZfP15O//JSbtlCq18mEhiVPM+ZNw
TVG+LF0Yqod+bI3nkdLT7A9UEYzDTCJ9HDOr2slLNvoZoCuksROIA2DU63YLiChcugytCXoNtLN0
2wz11PdAyT+htQSqBa6t+FU3KrN4duJZP9aYTEeHKMpLd2c5Nm5kqeNFyoKAskR/XC5H3Hp5kxtC
BEAox6ciLZh8Z3UnzNiQGhUtIGZvMPYkUTZGhdBDjwLHHvSH1q23WM+80M6UJhjq1v7sZXQbfb0J
zQ9qrZuzT3PEe8zivvp+e6NtDYuVFrrfAF55alevrAD0ZvZmzLApfsmHrEWULKto1Bw8NSqO+LWD
xuCB2jm1m8OyrwE0UwDkJbpcY0NNtNgOF8Q2S8v7bDX6RMJghgi/GyKqT2pX9icbVdmdYa8JRtwR
XH9wL+ipwgiQx/svW10tNZG5ulIFdcaReja0Fr78YHj5t5mC+Xs8W+EV5Uafn/vZLG1fy7IGMcgx
bfQjRifLA9d5Srd+McDvGk5bCT/rBtvEuVWJftz+NBt3wM8cUTa5+TTrAEizsnjESromOS91dfDN
3Evmd7YhvKXw7bAXe/fA1oDSMwhgFxgRSkeXiwM8raZsnteB6tRVeiB4zh9FXicPRSeiPWzpxg7g
cFGKkFuALb/aAf3ktm7MKx+EYWp9boX9qaqX4tlNsJKckAY9JU209/BvvBU4rBLg/axvX2mezjQk
zax2mmCulLBB+Qdf+8xT88hP7Gb8jJ/k3yh0Qz/UkZolPZAp/2pJIxWNma6QEnjxiLl0ni7dOXYn
mrUI3CLbtCA7++xE5lg8jEtjKtAJhK5/ffVOggWPyQ39bBlKr9Y6ob+AZ0nTBFrhdi+zIwxfiRzu
sVif9vTMttaYijrNblgw0kTucsZeTuLPcW6COBXD+0jL509Y5gFaLlz3rlzqeKdWt7GP8GVAmwiJ
aF7/dSnfMSlpgDUhD8y15sWuhwlOtprGkGnsLn3b1CGBnTsMe8oXG4GAi1OFy+al+nGlZmLkWmrp
LX2wBJTNMbYTPdDw3X59ugUJnAI13QMkktZ02USFBuRldYtybl8dKmHOD2nrpIfYy5rXLyS9LdoE
hFJyzFUUsFRzVwxG3+HLYDWNH2Vgt7Iqct+zAj/mpXROodlHx9s7c2O3IB5C4iPt0XBgWj0/SVoN
FWZ/dN3tpHweZmV6WEy7RLto1k9juIuA29gt+JhApJSwDt731Xhulgn4o4xn9138JyIQAIBRtDrW
KuoaTapmL2Wli99eP0k6C+R3Mp64Eu7q81KIXqu6oJlMpzvyxKbLmdX2HlVUW37tCl3fqxP8LIBd
pJU0GtB2RqlAehuSZV0eQy2zknyYBwoFel5j6erM43waqXkXqZ8MGmYmTasan7TEWbJ7baCCC++7
6e5yDJO/xW2J9yiUNEv/JqzJEXcwj9MfbmiJ+YR9YUlgMIq0eFk4mKNvYVv7LmrL6I+4qzvPTxWv
ehqGxf2cV25RHObWmJwTHeo82gkbrz4nR4KnHOgQaHIqzavrldRt6iEUMkuALi8pb1UwGUL189pc
zqk1fGcZPt3+mNdDSt8zMnUghJBN1gTOeAHtiFeDFTRp6w6PSzu2KXo/pKo+NQKxnJSMeOehB7uz
FyJeXTk0SmmzkLrylNAzW13jbaq64zxHVoCUtqCQKNwJhyi+/86hlH/P5d5hHG5U8gF66sgoXe6d
FtHGXG8yC5rSOGK/KSZxqKa2ureB3e0pUV/dAEwKTgsYRJ4mot/VYJZSlk5fKxZA0NJ4ydrGehLC
eNcrcXisip4H8fb32xhPxpwAfkkYUQdYNVx0pxCKnrCIVJQKpfcbO/T+jGMor6ciZw9/8JBe2JPZ
2tg0dMcIOIkCpHrRapKiqWHsR8IKEJ7HuXXWJr+m8UDntdEPreiyxxpHt52ZbnxG4hy6v1QeqMuv
w7kKNfG+xTQgaONG+TREoNLOmN5bBz2qI3G6vaw/47XVppGfEeQG8RV7c7Wurd7nap17RgD4OK/9
tovNpyYHsugTeqQvqouXvR/qkU5q3uiiJjdPlbdaZbnvEzMt/tSbwvOk3XRhBBBgFtO31XaY7vQE
KfeD17ves5rFWo1aezw9IF1ftL7eqWAjnbCrUqRKYvxZzEQfztkc7SpWXieotDfwTZEpPxkytaPL
Q2HGFmGbJzOHKFGfYAPoo48jxPDdzMeyfiKzqx97S1jNwZktkfrKlMAQNSoDz/Cdpb7eTRLoQumK
GhaZ6rprrrZmLChKVoFQ62466qERzyfEKBfl6GkAKv1wWUhJQFLbjt8VVqo8gLnqPy2parcHYTcx
msjg20sUFKICB4BJNdVTArkgOyRtmr4rGzVPfGHY8xfK21bto4KpZEdU6r2Ps+4kWKFnZkyipNnd
PWx2L0GkytKg7MRZvZOgXl96aO2ghwIl1aNMuC5OIIZfVpNdkgV53O4LssMnkaf1y+01vb4VoBTR
qiH9oUF/xUBtBESPqKyrQHdF/yUeTBsylq0d7LwYYl8lAdw5nNddDPYTHSwpm0ZQgEnU5X4SuhsV
EuEa6F06HnnL2by5yI5uhfVzMZQiUBpXBbO2oK0ELONczmF4iJ0q+Rei6z+/T/8V/aje/euMtv/z
3/z6e1XPIkGiY/XL/3lb/yg/dOLHj+75a/3f8o/+v//0fy5/yZ/8998cfO2+XvziWHZJN7/0P8T8
/kfb593PMfkZ5H/5//ub//Hj59/yca5//POX71VfdvJvi5Kq/OXfv3X/xz9/kepL//nXv/7fv/fm
a8Ef87+WUf71jx9tvP4zP7623T9/8fR/2AD2MH2FfQdmVeYM4w/5O677D0q0Ei4BDxGZR3lRl5Xo
Yoa0/yEhWNxsbA8ajpLW2lZEifyW+g9eZQmCAFpKRKL/8n9/tIvV/9+v8R9lX7yrkrJr//nL5U4E
4EJxgr9enm7JglnnM0Wkz3aMU/B5gatwaqc5RXPFcA5UwfK7yMj2AGaXlwldcMBB9FckG5JCDHHe
5T4sDQ30U1lGZ8hj08HU2vCjOcTF/bwM6fPsxuqTnud7kczl0/SvQckOOWmgTwjIV4+F3rojwgxm
dO4aS3lCxwaL6tImK+Ufdx4mmbb877v0cyjwoBI0Aq+Pj766t8tBzEtt68kZmcsU/oWpBDEFFz9U
M3TboQmSADjt3c9/il11j0OwGp5Mg2xD8vKwuqOosm6PW5m5jLnlinPW9b0/5oWBp/mivNPjVpn9
phKL7/JUvqET0XwrDXcvEVh1yglxpMIDknCshGSPrbn12ThYYW9rzTns5UfOJv1T3yrJ79mQFAGt
gIUHGh39x1pvgihv8FyBTYeM66TbCZjkVvvg2D2mcVo//oZbXr7nQrra7z9/Puq+BPAwHaRwxuX+
SyqLW+X/UHZlPXLy2vYXWWI08ApFFTV1p9NDkn6x0hlsbAaDjRl+/V0VXeme9IkS3ZdP5+WkGvCw
99praLyhGlCu5E0LxpKJF1qljVtKC8bIP2Z97w7eXy8EnBCQPcC6QRn4PliKjBj0OTuZimz42RyG
2YGf48loWnqsj5CIMciPEmmbykMJ2qbIw8nVlGCc3Ctl/1FqB++2H25xEM9+HTg+stEgmPr98Vvk
yY1kYqpygYm2XMNSp89dEpjTAHrHkoejkBens/4z9A7f0STbg5npVpoGavN8Yqn4GG7Me43QttZ5
uIx8LLqwjl64nfRxXMWicw5xPMzkrJ/2+Zxiw/U4Xy5tN5BjixTWBgVhE8ApvWfXxG+91/84e//3
gPvPA+1X+u9/7MBfj4jmF5LCX/vw/Q4ExcnHWVi3FYrB1L9JWQzkx1Yvzw0yWYo+0ctLn6H5ztfJ
z+68Rqv90LT8Mk6ROSgWI2u0ZeYNJDnyYYM5+GMTT94rst5ptTrZPErl6y9pH7NjYib5PfQbW/QQ
xn+dYNPN8wXKIK8ACT58iYzxxhy0aHOdW+fKgWfN498f9/d6BYpYfNBbCghGUWgQEQ7x+wclbmYq
JaKptulWwyL4pTBr/K+Aufe75hbsjtkSGPboBMGBeAfWpLFKpgXnYJWokX9G6ZtrZs3RjVv8I1Ww
s/j7Q707r28PBQwB4q4blRS68XdoQrKYQWwjfg4xqPyq+vqEP2wpsnD5F+D1h/2Ai+F2w2LJQDZ1
+0v+A6Bvl6DjGLo31ew4vzZZtzxLxPM8bmQwpymsm8fWF/XHvz/e+0P69nhQCkBufiPo/leNCXoT
QGDbtRUm/fwN9VialokasBNl3PthnggKnkO26C9Qp2ITYcr5rw/6pzcMswzUJbf4VdwUvz83mWki
nad0NfYJ2dWx12PdTF29FkHcsn/AJn9YPfiSkOxgAoOB23v6tQulsJB8jpUmSfMY1TNO2npOoNSD
nY1orP1HDf+Lm/nuCICtIWT/OOqwbN9PwfvYkwgfb/vKG4ZtKyKXxLZELWuhF7C9a0HgUtsHP0FM
pCCS8R3r0/qyBmPX5U7UqTwCisquHavN20TH6a0NtItyMbNwP9eUXFhk9Ze/L4o/fhHQI9DUYvED
Dfn9iyCjWtFApLpagRbkiqAyYUnTnTMeDU9//6k/LfqbzAilI0gXmFD9/lNdWg9mwCOhHBrZ1QeO
dJ0MhugkGNJTFKruLEJH/9FG/uH5IMsB7RqGmmD6v+enbXMEeXVHumoJu2ifhB27rrOhVRcz8g9o
+Q/7C2JbsKvxYzcA692Z2It1aLZV9xWzs+j2LZXyAm1GWrpoMA+T9ddjEFrLi3jq48sM5ss/Fvyf
nhW/DqgQOigfPl2/v+AJ1oEzgTCmaiM+5a3FE/qrzuDd12f/YHrfnuX9UqcghN2S3mDW8r60RYFO
b4dlW0W4s05LF5qToRvu5tTbwhfAH4mEZ+FmTrD1/Ncn/cN7hncoOExQNaDUfa9vHiCt2uIZltUw
+3GHMGL1RzGs4VAsScOucAvE2VXPwdIA00OTCAtHVFv//6UMWB2iCggBQY9+96k3gIfOpbGuIuHR
igeUHmfLvLKvzUPLiR/nTdD8q6b7w+fFiQm7L7RnGKK/j5zCeCb0BoPDk8Mh/I4Rh4ouAaAkoIhk
/+K63Dbjuw8MmhbobygfQUB9f3hqdEipQmRbNaBWu6vb8dmZf1apf/iR4NaYgTaEQwFGAb8v2DYL
EQHQCpwIfGEy9zWBlRHh5l/q9D+8ObDrAL5ixd7IZ+/KT2jhHdFk1hUoZtGLqo0xudbeUjgVAnP5
+9r4w9a4UYVv1iugLiKI5feHGvtZgcZkx4riiQ+tyDAzyzxUtBtN27MgA/kA73hXFzOhX//+0396
n7eoLCCwN1r/e8iMSJQAdunGCgmUZAfOwxuRuPX+/iN/OMZvNGgsfnDL/vsOz4g3JIsHvG8gMZbh
hqJh44s5cTvXe6MGuJzXGf9X8fKHyxx7/ZfvN1AiTNR/f6vw81rE2rC2IraLXjpwrT6k2zI8pWEv
K0khbfn7U/5yun63AWAAmiITF7cHJiHvShWOgPUW4YV9JcOwpdWyutssvSbiJzZD8oyDISP5hFSO
502n7EPWzeD6i7p3Dp7ocvip4WX6OMsAXcDYrcmBaBumu3UWb3FUo/ZXsZ3DAmWByG06ZGEZisFV
/RCYJxQu+tPfH+cPOwAkxJugEXfvzari99eHOYixUef1VaAJcblGJOsuGRj5ZKXv/pEr8Iffuh2M
uBgCgAHoPX//LfDnNfzSFYpbSvjO+vO230ZiDtkNi/h/P9bN9BLnEzxzULm/u/FWb7DdGqxN9Qvx
MF6yFB5LyS5iQlZ//6l3HuK3lge+qch/AfkPTQ+qmN8fC9Q0MnsLw+ZaODpqS8MZeAHVB39svNfO
BhtGSWPcb/e2WXH5TGtKv3tCNY+GzJ0qGqyzD2vqtosFF/852hZAyfgkdSF60r/9/a8Nbkfa78v3
JpRFpX2zigOL/N1HGKLVIFsBgEg7d/ys51B/bZKGXDSYpiaf65q/TZ4Yn2w88DlXPiOYuwfbA0/E
cC+3iBcCbm8PoHIqRNShF4HCGCx4as2J1i59mNNuOWCwO+1GRtvzTOt/TZPezSJuLxwNJm54FDRo
Nv+rnPH1RlCwpl0VY0yXN1Of6UIiCTGPGw+NPY6fO9IJIBhWzIXH/bcVvJPj398jBp63ru//3iRA
C9RzMCJCshF8XvDpb+XIf/RqAOahreB+XyUQMTWFHDHiQfBVNPoIOtdlLcl0n+B0yhGu9ZJIlcR5
PNbeLl5E/TNQ/csy9nIoAMfZx2khNTaDhGJb9UuVrojhiz1Bz5Ft7n+h4VuNqRKPD2SO32ZR50y4
M8AbmOg4EOH5124VzzS5La9wOfI2O9SZhM0qQTgAZV1XhOrsdQ2YhUnhQdpVZ7pygyhhxXiv/fHC
qTwYvT57S1u47DVYvB0SVKtOyYd1duc5ybZjvzW7TcxfRg2+HHxrV4AYckc7ekxlksCLagKUsh63
cXhJicaIjxY6Ti8mgHV8Nh5t7RWhDEprhz0MpI/OtD8mRkoPKizEIx+h2y7jxH0JrSmQr1DEAC9E
0wO/UYWVpCSpVyPYiFRItzkvcVt5s+FlhJRJk8H02oNDc2Gi+BVcA+ABW/YUeWynug8hMrQV2iXw
6FXeC3NXW59X3UYuayw+RiPGN13TfelkgzQDifOXvYXJ8LBCuw28+zMgjZ0OvH0SX5Rl3+uW4CXy
p2F1RxEFdzrZ9v5wz3lwdun4ZVkBsMDwdmLNnI+zOhCZQepYFz5JodVj5bSt55EsiB52Qz7b+KQ7
faiHj7M+Gy/+7Oh3DP9cHiTxfdrV+3H9HvXE5FDhm4Lq4ES19yOdfm4BhuxmzXGgwpmcH5oxzrc0
PiYyLmlnzjXCmvI1TF80OA95Boh3m8dr0PQJmkt18gf/YzNZhIHUQ4kk5KdgoHus4pyIKA+9DkOf
gcGiM9wKrkB8Nau7byb6zLGcm0Q+T6O5CS92lMHSbdv2hvrfLG/2MdSJO39hd8nY5Zuhz1qZ74FA
/q5MhqIhPDokINmHVJZLa74QDykGy+LliK56jdv+Llwdul9GDpG+M+N5hv4Z0wC4sHc5Qfw8YJ9C
IKIFSV8HRJDmMAg8c0uv4Y0k3M9LQX15GsYmyEMUvi57TqxXMBk9pguJc9J016w3/U7BNqdoQ5kj
AqYMw/FLpPpvmEVcnRbnDnQjZLeKnAbtGWas17iPxoK3c7n4bZ3jmHyW2/Doze2Dn5lvmz8cNtRc
hWU/RmwuPfqlb7G3v9W+Okex2mknX6T3uctUobBNarkc1tq9ZKarSGbeQlwbOXKNYLAjfprUHFnv
53Cn+C4cvQTI32xHvISl3iEQvSTORQXc9M7TOl3E5CpO2bFX41hgdjCenRT7JrRXMF2fsw4Sqz6G
9MqFOXimeFicINmAfyM4SBDpQ+I+drgV83biudXzsffSXTC3eRelRw+YrDeJjxteoB7UucE5MqV1
lqdymHfOOf0lXIVtDw30r21hFsCOqJr1NOxHpq+NiL8EIJAmjSw7uMkiUwFzbjWsOZXpDulzecvD
0lBt59zAFgKWqSi8KVYDxBbKUvrYJHWLIWR/1476zXlz85KaoURHvx+87GvSuUs0Th/h3/oANJMm
lhSti+ZKWg5WrUsOXYjM585eunVrC25xBJGJ33cKfX+uou8t8Z+ybbqLBf5gzasNicTD4LCiFCbC
hueol2GOKB489R10oSLV7rPJCKKsl4fV2r1uk88SxyrL4pyt/bd+QwHQ841BNLuNBcI2408xlIBH
aCuZPiDiWo9jc98scbfPBgviZWsGk4dtDCcdRFU/cTcOAgcOD+4lRwMN2lAybMUIr4n5MMy2f4tF
I8muh+PEziYZWH1rxPNpk8mJZSp59iMLGf+Ex9uiPivJsFQs8E25DPCALhjpm8e64eR7CntCVCmy
cT8Ss33cVPfT8/sAjpfJVooFXnOrymDQTnkAVHXavnrLSI6x9KIcocrJXROQrexXp5/ibfyeMeyQ
UCPHG9iyaXOQQaNnbNGG5mEj6BG+HO46pGSbDo2/pUeGY/aei6GpAnj4wA+kY+RpQAr35zUYAkTB
ezWtRLyQn6AX6jLNLA5DT9WrvYDSlT3VQ8juu8Y0KF2iri8xsE51oa2O91abeCvJJqOdhMF2m7PE
2WvfoNECEM3cV9hRKm/vXCyKRc+vpl/it3XDj+c2btcv4xLVRyMHMpUApNRhArEA/pwjjaHSNfIj
AJTGAp93X1BG39KF7HLEfCe8NG2jX5A3OuVrPNkr7TLGcxUokD/SWXxtI/ZoEmz4FpwbbK4ti/Zw
cIE/pST+cm/mNkF0WJON+bZuE4jOmQGPpKmbfi88kNKXtVaQl8LoKe29/gOBi/qlRjP3qaYIcvdG
Vp9Sy/ojCRFm0iEA6LpmbRfhQLTpFwod6nEzt7OHUNyns/ucaIrwiJbA1TqMv8vRxXtml7BqKSQj
aBQeo6X/moC2W3VoCh6tU+NTLJOwMhvwyCnolzDvx9bdtXB6Vzn3QlEan+I6G4fgDeiVeRChGvIV
0dAnTHWCIx+ofPYJZLEbQM2Lx0RJW/m0MSd3Uz3bE0Z3Y1dQAl5wJwMElPrbXPZZSsvasE3Aq3kZ
8JJoVos9Ql/XPfMHmiMGAyYkXGCymXPrpqm03qIH3HYNwLR09Swr0sw0BfqZg29J+rYMtQLqFaV7
2omtUAuLC90hfwWOYu1ObQ2/TFDR7pJEuKsQYWjB7IB5BQer57ht/pqAveOl5zAKSNHVEQxvXJy+
ulmibu+gK4e8fDIF1rh/BO0HzEMcvuQlXcXVbmz7NC6rPiwQZv6oB9H9ZDzmz8Sj/ds2PDDEq6Hl
QxF9gPCP75HZLu+XjYFc09UCaqjW1kkB8KsvYgqlr0rmehfPLQ4XJKTdQTTpvemxXqpO8AVsauJ9
NBHCbCefBKUDS+e46mU7RQ6smGyM0RHN2kftaF3wg06tV6BeZTvjLXYfd8En0CMxMIUNG+bSCMLZ
MiDR3npWSTSLfIU2HOzYHq72VA/JM5vJ9ClSQPyQfxm7Ml7jrkUIgOeqxQbrtzRBlnaxLWhs1ewN
TQmpG8UdIHHzDHwN71eYOCA3sI2Wh45l26epDvwKwu1gtyST0x/gV0tQ2g4LefPlWh8aLxClrF37
ogVuw8VT8MscsdZ2kduWXReyURXePIemcJ2yB9HVsmQosqsIfe0JDivmCWq/X76pYDxhEQf6Q9yF
AnYgwvlTrloW7blnFW5zsyVdHs+Dq/dojbPL0mbt3pugGKq5Dp9inaFUwndWR3y8YNj3k3YHrtr2
OwVu9ehAjH0z3c9lVpg2wwzlB8ZUYZnUyVnNF4sDcpfJKH4ATdTPl4QlhdhIXzSNlzwOPmiy1sLD
KeG0Q+rt7HCYi3BgX6kz2b3VsjvNvRtOMOAnLIcT4/SZzu1y9VtLCwQxnuORN1W7wH+y80O1D0dc
1GuG2Dt/GIcDtu0EtzTklW5bhGeNg2m3NI7s/ZZGR4jFbzcI2snXGYQSVQyY1DzWZsrUZyitUSwn
ga180PdLLHx4cw92/RETPV0hDI6Oa7PqL5CxY34uJvkQ6Hg8mDTRj00Qz2WbEPEdMpPtRc+yKYeh
O1jQdR+mJHoxo0D1SWbo9+dbfQim/orTq2eogicl8aQMSOuXqImi65TG/NSGEy02rmadL8EqjvEa
enMOXjPCNckW2rOOxvqpaztf5aMh6nKrFu5Bchr702RBri/xf4h3AV8cPoJo+MMWyboIx4mWiLzC
zRZnUGR5JK6fgjnx9oyHy9PYk/TAROrKNAafIAn0HYmcn+WJ5hh6drVNH7ekp7DRSyQjsPzU6ZNI
lvaht0wPhQ6IqA+z9QFUmCT8IbyR76MmNB4824f6gfqxAFNTDH6uRc9RaUAXGscoUfD2m0vkkQqR
18EbFGXZcWmhv86bKHYHyuZs3Ak3NheE7prvgg1CFJuOORyEQQDHOHwGUrfjILOVC+qgooWS7GdD
Jv9OUxE/O7Dggxy+4Pzi4AXSoBQKGhymvZt2ZqKalj3CeB4c10g/S/v+GLR8y5e+Ds5rliY5B4vn
Tq/hbWlP23ls8ZjE9EDKFk3hME79MWdR+NUAEipSFObFSgzDbRt6ajdTSFLWIW7BvYezchQLDWqO
HjbQRN0PEWZduaFaOYOuOlS9dN1Xt3As+ITvdE/c0VpQKaN0cBeOmhM9Z9jco+TiJUaCa5EuYH/r
KHyTbh4/eWOM3mSb/M+1SUllWfLia3+DV+sQ5BgoeDYXUCccEdKNKrZvVdF1mazo1ouSO0g+WReT
qp7hSeX7XXhhKBGCee5bHAgZReEZQD4X494nGOIXK479RzAq2oPko7huVt5izmLX7YfEhfdKifBj
qObtjkACjfMLASXxlGQfR83M4whqhi0UNCt5Dxe1fPbW9Ii1338S4Uh2dh7ZyyIH80DmXo4FbO3A
6b29IpOoFViJhDtYTccqGWdehuozbj+c4l3A/afIVxsQoBWNK2aBABF83tVXbugRCjF+8sz2NRXQ
sobGpvvAIAHU73rEH85DI3IyeuNHFDg/KWlhuLB16EPE+AmWe+OXZMzeACsgti7BGYjg2wrqyRot
jf/KvLj/EOJcKDvebh8TZV8IYoj2MiD1g5g2UDC15OuBD+0CV8VuK/yJzrtpBCFlCoCxQobfXkHp
zMqI2qFkQzue04zHe9E32Z6zuWiNHI8RmjzEw04wVUpu5NBw9fftsPFPY0r4cW0BAYTtU7MK9A3G
6hP6yhWBOay7ZGE73fYAlAsseptquC/TbqFlFuA/KDbLrtX1l7qj9IQON4JQjbJKplu/GzaRlkQa
sl/GGbACbTMcBospg7a7FZrjdZXTCK2Tfck8h0YljKeTl3l6zSGnSQvfryVS/WidAXdgbFdHhD7L
tQVnVZNBijzxdYTt5meFUTwrEShEr7KBEZu/9e7gWkIOEERrXABtcpXp0t4vMtbfEO1ED0m3PE49
i/e+3Ly9mOr20zRzd5gX+NEE/fw0ZEuAeb+OX5q6VteR87k0alYIoMqynVdXddStJ/CdvWPQzN7d
OFl3gAXmVPkDT0G5TeFrSbQ5bWjyvsGbzttbKk3BB4Tqgcq8PEfIBYUdBdFFomGyCr7PVHYifK3R
rELC0GxIL5uxwn02Ah3uq7GVWyHjGrei3wCCsKTu7iBi16Ua46kMQCa/T8E1PkK/982HKe0L3Pii
Cie6O7HRYoIkfVVGU8zf5jWWOR06eNYFoXoBVjN9HWG69ZDVtP4cOC+Phrg7TG0anu0MeT5Ig2MO
h1R3Ig5p2xX8YZuqjxZdrjo0+HbNBn8u4bqfEF3Wu3DVCG7YDmLCxLH2Ki8YxR3iK+FlwHHpegSI
F/LJhhNSBmC645jbJ37v7fDJmkJoMqIEt36ezekhxDsFROSnYOtBCD8YW5BawexCQlUOHSeKz2Xd
kbUZ9+1NXRci9PXjopCnoGuchXOrRuiEAWNlCc4eih5mJ5u2v1K1LKXyUvTMWa26vW+HYY/wLbIn
kBmzPEJhX+ezVO66NkP9IaGOngHXj/uVhhvWKT2NyZp2uyyc+3sf1Of7DhVgRVDVHVM1IQvQhmxv
Bs4/NuiZcvzAvLNpOuZgcI0iT5e0aggcRxdPA+swg5fDJuACY8w3b/XoXTNE7qHd5J3rUOA7sn2P
BiuLpFUQSHZZHsxB8LMXThTT0K0PWxI3+wBo6eewXsm56fstyNebNCb36PTMXNBdBkzhdyLu7qxz
rxgP6zwy3qdOKXePkM9mNwlYGAea2sJ4fK4a3zToZa16QAo57m3MQ+GJ6n+NEEkMXA9SsJPvghqN
+cAOXlAL7PZFlSJi2csMi/6ykTXUN/N2GQwsXGCtuiVFUmMOHjm7HuJNtN8daqu9BcHt6Adafphl
DzZ0gDM38VCs5IALkCc/tEP0GjnY1s5tQ0rmB+0zMYadU0MRoMXgMgA9BQWPhE15sPD1HuzBt5Tr
dTdttS9yBG+9qUH3Bfomv8pEFD3BHHPNu5aCVA7sHHAL3OUgAW0SXB9ye00mfC1f2y1Hth1/7rPs
4qsJoHQyI9naLPauSbfuue0skgbrnkGyHaoTAhdgHUJXD4h8QJ+oY4e1n80xiwQ99Jkbv9qJ29Ib
l7u+gcT95pyWx1OmHyhv429eM7wE0dxdXJfool6hudnSpT5lLaN7RNskOwWN4bxfqJkusFA3j6uy
czG16B8R+bAAutRLrc4hA4ufc/Fzg21PPrWEl35DvWJbXXvyGEZswML0srehCPZeC5GfbGXV+50r
NXw4Clh+ZDmfDFA2OakKDhrbzwUV6QXebj7MOdiV1KF9DKkC0rYBvGlDJNNAKt9/DxnvixBZ46gO
sPMykcZtnmBW/kGCKQZyJ07HT0m9zIc40qdJieHO8hmwcbO8Zmr8IWoJ4+IRA4U5htAM0e0wlJqh
jF1cDz1Do6n7gcGH3xWE9+5ZZqv41KRy/B4PP+WYoNeMe68KGLjzgN7aIgm29gvvh3oXhHQ6jW6O
TmpY3IcNsV0in2kHXzeWmYpJPwXcaTk9eK0fFcutl9eC94DyKPvI4clfML41VW07+YjbdSkC3bGd
5IoXTKulhxYcvs9Nb7GTFIGdDOBjg4KxV/qVtfMCbM0yIFFKlHaqBV6rv56gKn0bo8A/jXPGDqoZ
MDYA6fN+7ZasBfPfu8AEiF/mvpEFuGt9th/rQXno0Ecx7wU6DD9HGQ2frS7W/ZJH66igwRh68C3i
aI2awuejx/EHDXremWAF3taAjWEQX7zlI1qQJ0DG3b7H0PKYKPVBwMSy7DlKcLFhoBOtClMdBX9C
r7+pBIG+4OJI9cvW3sLqUMwuvECDp8IiaPi6p3ZUSx77k78CrBZ+OdX1R2BWGA4rQEx6RTmYJEqj
jF7oLkT2TMExktnjZ+Y7lhp28GU93S2sgf+d2CKY/iSFD1JuQQd1Tab6q+u2KY+i2laYPdV7PyPl
sFEk3jMP8MSQTec5zFjVzNGHcYY2vx9HlJ8i0M+ei/pigA1ivrGpJmUPP5JPmJPXBTLARNl7dPg5
g/PwFRZS8kEStwJzl7DNBgR6gNtUeIVUIfjc0UThWEClHeZtG8gfmnP/kLDoNdO6LeesC/IJGoKj
76nmmBD/zPv4U2fggJe0Ru/qYXrufeDiTRS6CpETZhcP0VbC2tB+cXSi6WFlsy11FOH8NV0UH+aE
IWpkAY4OX4LhEOpmui7gJ580nL2gqozEK7B+rnI4kQNZNk5jysFMmWQGU7a0ru+QfJ4e0Gm5HUXF
d5qwSs+oDPqq10lWmYiTYrQ0OrXt5qGGteEzIAVAzGkfnEdBzTV2S/Ihyzhm93OGVdinqMMnQNp7
CkekPdopqEebxT5srKYflhUeCpsAohPzcbrVYvHZLA4CyUSF01eFaV6f22yJEMaId/jo2bAmubdy
+r0GwafOUb+MH7pgwYUxYshkUTec2MTNFZc1hncpS86DpRpTK58k1RSo9tiRLAjyZAC+M8SGfd4S
0R9l4jyYCHH/xQfGtFebcgio8cSEo9VtaJFBenwdGcjmErZle4SoLSVEW20PHcIM8yfY7HxCUO34
6I/RcMenETV3I+eNFwtOsj7PNjLefGsVZiVcdvVX3q/4t0fq4GGwpny5UhAiENHbLN8s1G7YPKI5
qPU2kGL9Nt9vhIwPCD0Kzg3r9JP0uUI10a3oBTFJKAdB3VnR2YMblbST2iUbXK9zJP763+e6GS+S
z+2b19I+KwRd5Ae3CiDy0MTV9NLaDkVAOvTyYlIL4pcaYMq+S5Y6+BTBDf2nmdRoi9V33TmQKS7m
RSYpyQm8aD90cz3h6kXHffEmEMWvY9IhMc6fY1oNg5d8X2uIKeA6PfxE3CJPz6jDaAV9N+7VhfiC
FVPmO6+I1didEdceAykyZHgiXEQvWdPab16nNdBCxmWKMwx0mRlH1etkPIdUPoc/d5KkvvAJ1F8F
HfcLopOGn3CD817xkZMcI9VsLBEtF+WTkFrvQFbhaZFR20y5CQkYoeCZp3uDlg74vQoqJsIA4bwj
YtqEF7a4Geu1y3nQR1eBuBuMIhHhhnopAki+E9NNIZLx5bnbUnDnh76FZCP69XeFDDlrRktP7lFg
Dl/MusQZckwd/qstTry5W/AkMHG7D8E0vMaTGAGPZIJV65Iszz0LGu8ww8T5JEeYv+YBndRw5V2C
ZAnQPmvzKDE5rjiDpvmQtGDM1M4J8wjjN2Q9R62M9q3EfB9JQGHziFklV8cmZaIuLAaw4c7DNKwu
trYL85VlEZCNALueTTKEpY3BtBUXggB/vl39MIdKub05AjePQyrtQU/tEpc2mfBCzGrwSn0wTznK
f+1He6xS6e/BnUBl0RqweBRGV1MOk2b8OJzrm0dAGvwzYHh00BnR0X7yZ++1N4k5AT+X+6yVzYu3
wBEqhx3Qgnlobw+sW+03M0/2zl8XuOYhZb4+Z2D+IEpzwj+vDDibSEsliMTJsE7R0bPr0mNhFpBq
gZOdTfoL7VCZZFLyawKZxp4NTlYpo2D0dMnK33zC5SVepTG5g/uBK0cK4KmQAg1SqQBaugISXdtj
xrj2j0mLuT6kkIhf39l6wmrkLAZlxaT4n2PI6ssEaPwFiEBdF2OtRxwWjVm+9lk8PMm5s9+kY0EC
iC4kX5F8yz/HfTg8AdUkaO7Wnu7qVIUJfKPc/Dx64QjrEQAWyu/S/2HuPJYkt5W2fUX8giRot2Wa
1WZ8j9OGMRpp6L0DefX/U3PihLqhrq44WP0R2mg0QpEgkEhkvuYLdwbvrS8SudHqD980vUd+0JWD
xyGPQtzOH4hXIGjIx2O4sYewbJPpJkfb/o01uPbelAZ55Uggfcs+GKu9pDhb7POpBM4uLFzdDnaL
FjUwCczCoslfzG9tifPevhwBg1PBYmX1c+58CajQ17u4E3yILndpSsCS5GMWeXs/ZzA1xNoP8UfA
dpy7FIOrdxlEh0M3B+mbsAzL9+FYx+WNFVNXhQ7Lpt/43hRAq1Uegemt6R1YYfeL6CoWAa3Q76U9
en95Is0f0jaxKUOuC+HBHAHAj4bjV7uSmzltdQTMVnoMJpsHcyi+ad5uznRwSzd8TFODJe+HrECj
7fgI9UTn6GZwJoC3c+6KbVejDPMlmUOrOlGjWj4bQYadC1i3d4KGwSf4vdjTLyxcjoX4Tep75afV
9bvHAv3h4S5zB/8vLjtLdWjmkb2RjbBRSAg2A76C0ZCZjSCrI/LoJL9pnNhGn5Q64rdy3WzyrKa1
h1vbF+lHjqIOvbe+iPNbb53yUx/4CUgU9ke1X2hx/JGWLO2C7tVbcChjhEZRcdNgBvsrgeP8je4U
04mI8Vq/W4ZgJelIk+1o0jHKb35jmCawyL9aM2nsIzbphHuvFSzhLj/v77HlovM2ODN+6nUobs64
RpdLdl3bR6tYiPf8CIOG6/K1FCFl4SW0+0+jWBdaUXE+3uTnyFxzANyEm5QPphsn+7Bu2o91Vks6
RxbsZJJ6TqDC4z9TcTYjGxeON4gP9MwBFJD3A86v7h9F2ZcZV8jUo4hKXf1coeIjyaoco6ZOuQz1
VeUF+9XOvfJdOso56sauuTWNtrkNG8O8w6SWb8Eh13p7PjBFbr8fxI2LLj/xfCuI7YuZxe9K1yNG
ZpsgzrlxQxAxUUn/wpXSjOAVdwc3MdKPPev7XSeL+M0CU/E4pu58MhKLZpkkp95XzcYk4d9Yjfc+
joXrwa9rKq21EcTGHb4wCKY1DQvOnrH32c/wxCPbpud6qIuOZNukShqltGtA4ExbsMPNnkhSQ/XO
6ZiWMF3GqXuUrcVerHsvfDe3SHkwD94p7kJjXwjkfA5LDyN75w7uHXoNLh37AISpbbXuI5rpYVQM
mCGTlzV4O3KgkCVbW3fCbfFNXgGaeqAVypE1evBNagcgOMlDfgplLk5TLl0QSi5LZaZDu28DOh8A
uzgvzHRdPjuIx5M39hxSbiCAugvEG0m0EGsg7WHxjnlIjzJtAzvdL37JgUl2aN9zjZ/erd087pY2
BRSRDgOMrlxa76lRvZvQiMcB27R2HoiJvWFI2DCtNO4mZOjuKE3wNm4q4mFPadw4ybIjBaxQeJ53
M+H/w8TlaKZELQfzPg/5dm+32IJAYyzU2I5SWpnxBuRBU3Jnaem0593m/gf8/z9xqR+bin9+s6Sf
kKifUarfZD97YDa/xlf/VvR3c+YzD+pfekbP/v+Ejw0U+jIf+836o65+9M/I2PwP/yFjQ2P7Pwv1
QXCjcNmAq4IeXX6TsaFpgyhFieSsM4thzlmH5L9k7OD/XKpGqFrAK3EwygLkOfyHjB3+nwfnFqc1
7CtsYImY3P0PbOznuHEDWPyZQQzG8Tm0cdtq2QtiyanHduMhJvF4cAAjX0NynpGx/yAo/xn+/LNP
kJN13iZc5Iv2ROG3uY1z+bAKpzity4JJG+lS6u9lQMt419X1FS7Oc5D6Pz+pAIJTu/HndvDbM2a0
W/Yll4JvMi1IBEqv6djznbu578fMSIr9k4/9/j+v85QAemkOz0DcJy9pU3BvvG5rTgDYYme/EJnu
OdDq7QogXWH0/vNKCiuRiijE5XJtTs4wzdOt3dLJiZY+SL6Wie0t96TBzp9uY78byrl7qNY8eN8a
s8FdbDDMK7Sf59Duf55BQd8bpWOwQqfu5DkSlNxiOol5zDEN/gyrqvyfQN3//RHkh57PZIr8JLVQ
vzmJRMyf6iWwfuVlFzh7LzGo++h8rn8Znkka6V7qQTnpshpW/II2BRnPikuI3vjnhflkOZx7+NKl
g0dxsKYEKr3lg8spesWf6OXvAK/x+eiUacZ57A0scvjon0ncN1qMdeA7O1Bd1jVZv5eXNHSS579i
JmFqe8gjnax5bo6GNTY3HtXVK2vp0ujnP38yQzmXOvS48vbEZYHW8tyTL1RV5/bH17+AdWmSlBhg
Ufd1VqNpT+Cm5PIOH7LVvM1HD9yO64Hj2Xft1JoU5Zr5YwG0PLu1aEW3d/44tN2DiydgdkR8ncLa
mIUeOnukdStVndqyrj3ic2z5P0tdCRpr1iwNjIb2FG+BQZGpMYf0WDiJU4EFy3PzezYW299WO4NL
4eRP79D3CJsDNXMuEQMutbPmx1CCi4v21RwU5+axsQCvAlbofzTqKfzz9W9x6VsrcWMqtxZXwLw7
JRjzfaTpT99w7cEt6u02lfCU4MNZWPACTqVbgjKMrbr67MP2/6L1+CrLfVzQhICMA4kC4ZzPRtrn
P5e1q67EuwuTo8q6TaTYYH+KDnjwOjiAWJDI4q7u+5He0yvBotx6P6zP1F4cIsx4F1pJ99UGdjde
mfwL+0z1/uaA3eI05lBY+5E+7+Ivm0NZbsEezYgT49frb3F+2n8nEeDDnocLG9PqFTd3WI9LJ9/S
sRz+BoVmBfcDS7fE8HWKr9n9vJw8kNM//6kpXEdUtsz65PigkfZw+4rxk29J6VOTxY3hMPG+BiBq
u0uXK6Hg0iJQIgFgu84SqHeewtLLwxt/lF2I4VqSXpNiujR/yg4XvVxAfS7NKSnaOgHcgrq0cYQn
DKwfMdFs5cbkjesVOYxLr6Ns+Jlevx3LrjtNQxvUx7gdnPi4TWn9+fXVcGF8X8kRZEv5EBEQMtbC
DgAAt0Pzl4Ph5DVVuUvjKyQvCh4tWMgMbnFIiR5kKvdPryyvfGzrPA0vLGZfyQ64tNlVb+bNKYRP
EollDMqfaWJl8mgaRWp/NwxodTepny4Uwqq0qN+UbrysBiVX078S8i9sW9XvFyDQ7FgWn8ho5/Bb
XAn7r8Xc6HHhDWF80PtM599+csZ7huF7Xb+ShkOHTfb5Rk9yiX3/Skw4f+2XpvH89Z4MX5c0yn1R
dacAEPuwd+jjhscEqEG8S5oMrJIYsu6soXdWkZ+Ktfjux574+fq7XdhQvhIloGgUa+eQXpjnLj0Q
MzhVwP/T0XiXQTI2Pvnp2DQfX/+xS+tRCQ+tYSexX5dcobDruM0Kzxp39Na3+EoMvzS+Eh28DhRW
J8fuBGfROIgqpb8+wkN9/ekvBFRfiQZV2KbTej6eU8+pga6F0wy9JJnru6lrvWVPS8z/NUs3L/Ve
R+XqrW7VATGf2b4mlbDJ7z73k1VdGfzCh1cVfkSJG1DXnfPKZW6mmzRO5CcKhhUWnMYm7/EX8A+v
z9uF9e0pYcKmZNNkwItBCCAV9RlChfnJdqsUWYHazL6BbAg+j0YV+zeAdOIK1wsK7Vfe8sKKUJ0m
AHXZDWja9gS9wQHpPAX53pxFdc1Z6UL4UYmpYTsC8zC5wrRIhRY7Mlx/OQYw7+imDtJx378+hZde
4/znT0JEUooWAKbVnsTc0DEbUFumr9xqTpJ4PjqGclUbnrclmsDxJ8D71icDRsGt3rMrmz72xgzY
FndUBEyXO3jinwywbjd6gys7PoXU0hn2yOBnGZweKbUbGK2W5ujKjp+7xq7mpGfaByHufdpbiIOW
mhmzq5z+KUoxYWWwNjNQNT/gT63Tbra8QW/eXeXwp4s8lMA32xNmGM27xjXWYxfaVzOxC0tSlaLx
NsNqwerw9OvySyDnBVenz6+kFpcGPwetJ+t9rYsy9Btsrsu+aijxe8l+g9YQaS0a1ZArh/dO3SRs
TjLP7up5S3ZW633WG1vZqaMzjLGkZXZKfWc6Igy37UcP2q/e6MpOneRcQo+bmpMh3QQ4GLi7ue3L
P/VGV3bqCAy9RL2+OdXGmVWPNsUua6ruoDe6slX9cM56LO/JFmNffADpdp+QVV0RDbq0YJSdWmMt
B5yBaU/gxqWocPWURGvLxDBQ6+lVpX1jdsvBopd3soIe6O4E8Yv0XS8Aq3oWnWgDPx3s5jT23Xun
b48IbejNumpmkaI5PIceYjGht+GnIEdW/wMwyn7RW5KqZWjgdiAfur5BLBOc7aGNDUDgLpiIr3oT
ryTfrlxdvFSa5gTMfSUQN8PHaTWvOVJcWDeq+hJqjWialixKEIdD+WbxYFAdvMFqryUIl35A2bEr
qJQNc0GkSgqrW/dj2a3LzsEwydMLleeuytNQ6fZ+slnnkFCJWpwaZAIe3DxY9EKl6vWQ1kOWljH9
ABF4DhorTU4DNrnmt31pcpRdO7q4Z+cuJQoWZw4OxX2ware8IuByYXChHK9tK31zgb5zsml/Rls+
lj8hMhXplYBwPkZfuLWp/oONY6ZhuUhmxo5tNm7f77gdfKthBrhj+GGDhXYqutG9sg3Oy/2ln/Of
f+ZqmAWw+5ZzJWtzf79KGIW7WgYgIUCpXlOgvTRnyrm7AWGb84Q5k4YM9mabOHB1HF8vVKgGUiMa
6GZVsJjY0D5Ey2a6Dcf4morOpWc///mTnAFKMcCQmiDaBpiJyqnp73w4JHqp4L8sCIzGnYRFoFid
zHrwkD14HzP7zZXVdOnhlV1s+ygXiTUsIaQjAZBY5naUfj1ce/hLwytnLz19bxAF2g3WulTBgX/t
vhkQkKbj3CHvCPNPztOdbGK/eZtXSf+htoaPhpufAavQi2srSaEDONlWHFZkQL3ddiaz7IemOVdz
hjD/GxPD9MNo93H+hio5haYpqGPYe3URQBiZCujrAwyEDBqD62Unug+y+AxprPwMi7yDozmIoD0E
zkYXw/VCbHBb17gBp5GZb/DqnetIJmUPSVCOK+yt3CncnzDWhbgd/NH7NbdyCD7IbYXQ53g9POE1
Q0ckTe1iMq98o99y3i/sQVXnFC0MY1sGszyhz4d7ARJ2XnkDHqJBxWTzyy7Cf3R19ybg1/bBnhB5
ifIg7pMD4tHAye0F4OYZ7OHU13zWz7HshSf6LeP7ZM0jfyQKu6pq7lbb+DjWdvaWQtWPeEGiut7E
nO/yoRDBDh4i4mZ9C31Z61RWFf7XNUUdOEuak5dXZoRE5NGGNHPl0DlHmxfeSlUedetlKZcia064
FXcAipFXP5CwV94OWP3t1G/Lo95bKEF16LHhQJ69PpUBDBXLQkhlC0GWaU6SEk3lAAwCGwAkaiFk
HIzadw4mbht69ztbiXcldkGIojjlKXXwz9pv40Ajyp+Ca5qqF2LGb0m5J2sLxfNsdhJoYw71mAh7
lnE/puO14/PS6ErAW+N5wd/ILk45gtLf48QEumX1/hXP8UujK/EudoxsXAZE2yDzJzf5vPaRW4fe
tXB6YX0qacuETIHXWaiRF4lfQ9EcOvuvOcWy9cr4F856S8lcsLmTpbC34eTIAhx52QLP3DlZEYT0
Vqvyi9bi/63/++T7Wm62FA7KUqeiqdx7iJHrp6DMtiujey/P0W/9uSejp6UjXfDT4wn6NmIMMy5L
MeBYYaPLnvv1vmnzftK7PqnihjW6a9OUl0ZkBlPxAIH1ryzciisYnAtL6Xdf/smLbNaUD2kj4wgG
pYzA3fQodqfzlRBx6VOff/XJ6IU70Iur7f4EgRm6flgFiXsE3n2GgFcxLJrXv/UF2I2rSguObevj
RNn2pwECynxbJNNqR2ZpF98h0KTtvYvKOry1uUXnqbTDoj44GN+7d9J1rfrtBJhzu/IoL88nFP/n
bwyxoJrozTQnFOU6efBhyn7lBMfP+fVXvTT+OV9/MqNw5XxsMpFIDmT5dZ55n8aDoaczuPs7M3gy
uEGWhtTPkJ6SrnMera6Bmxrqbkg1aDUZnkBLx+B1IE9rILKjZY+r1rxjEqbMy8DnxEQyORUbm3Mv
iOXfS4Ctlda8Iy/4fPxgnFybG24YBb1pAs83MVWq8DvSmnhVrtKCelF1oxNGkJWcb4u0wkiiz/T1
9dEvBCtTyQNkBfDfMQrStQZd8kRCONw1OUTaw9I03Xwj0PK9Jqz78vp0VaO2sPNmvAbMIOrqzDtI
6D+nJBTXHD3PT/xC6qRiIC1BExxVtOQkoY1mf/szLNo7q2nrJTKg74xH6ntLfeebhqUX6M3zez7Z
EkOVFHkXQpzNjM7a14PruDvRZp0Dos4C0o2gxHzNgfLS3InnvzXLIEWjLTeiJc5BYKfh0pf7SpiD
dSUcX/oBJStBECGGeIQOQV9DIts5/lgUh0p21ab5A8oeB69i9y1KMNHsxdm3BWGFD2Zvhnq1IFVW
uHPtJpdrZQCqaridzat1yAP7Wr//5clBF+D57G+zzBbbWREANNfpnbsu4c1Qhb7WzPzL+Q7v7MJD
iwl9VAtTkJ5c/A0mJNcwapee/Xz+PlmlYVJWrhlXdgRVz5VcWKD0Hx3ROVpQRtwtn48vOsDQhO3q
tOCs5u5aP17+JOPZmr0ExqUXO/Bcf/4rQYnYf3hWRorXPDv5KCPDSshizXdQFn+NUAZaJn6B4D5U
ZmR6xgeEMuzHJNmGX68H2kufQVn+LRRPMROUTs6StXej72Es0I/JD73RlSMutpezLruXn2DzzdNN
XUrkuUjR0QTU+gEVoFf1k9u1kh8wB3/6gixK83HeLLfWHF5JXfIMjntlxDKq4WS+RTwK7ZUaTN3/
pob/X5ymo0L0GjteJy8dcmzKMLhCa67e7qH7o3j5+vS8nMw6oPifbbJZbq3nlXF2Xp41ZCbHLA8G
0iXrvmm8a+rwl35E2cl+n/hIrcR8A6tJ6YU7EzIhdtm56F4llGQOr7/LhZWqAvVAjg6mDevxJCaI
KM2C56c9WHodSEfF5hUeGneN7PNTHawQcNy4Ql4s77xveg+v7GR7hkmz1Awve/tHl1LQSDpHq9Pm
/BaYfhJJy2QZkZhGfmIZ0vY9Plb5CdGvazvs0tdVtvAiN2cbegqEqG36iCfV6yT3NWzRxzC3Or3q
Fc4Gzxdqnjhb17boOnlmOpZIMgZJAg8MJze91aMajxpy8dPcDVKUXafh2E2gPGdpa2XyWMQ9f/rW
TwO0Gb30ZCXrGKGq1yPAt+oVujFoVkYv5gUQkMhO0+wBQsYP0L2v05wisdba9NX9i8l32aNiCPnC
eFyrEFeXPrgmdH5h1/rnP3+yOCWAYGktSXayG8tA7ovrDu1D8fj6o18APEKUfD58YvhWgsxbevK3
LiyPSRukzd4vuMHOXRsG+yydnD/RtqqyRwiRxo+1sszuzK+jRq3VQ3FU84+xwPhj9kjwt2LqfrjL
WLytk9z//PobXpo/5Xy2BLqqBd3/sxqHjTNbNxycFUqT3ujK5vYg/KGAHiSnPk/Ce7G4bhSuxVXA
84WHV+FyTWkI0y/55IaTh/cu5N7DOMeNVjvRUfFyMu7cBEWi5GSF8S8XafEdNZP0qDUzKkSupavh
jClX/26ilG7GXP0lQg1X5v1CUP0XCG5axywwzRjW/lm/yEOe6G3aGQ4Ug2YaxJVfuTT9ysbuMZwA
izKwMlE2SqL8LJSC4Eg56GV3quEWrEMvP/slRz4qlbSXrL3TL/lB7wMoOxuyDHUjBOmiLR0g2lUO
qmNrrLerPPt52OhmQmkeMDjEQXj6TVvcN6vjaq4dZc/28IRnKzfCKM267EHIzbztDIRr9SZG2bMV
XbetaYMwmsbKw05g9dBdRttda3QVApdVnovyO5K9Ymx+BU3Z7ANUlPUeXQXA2fkMFcUYmPY6TB+a
akG7pqmz6PVHv7CpVPyb6HqrnuKNelfrQ6hyUIwYEReAI94irb5oTpByGtNk2xaoB9zoPWGf5hkR
zAbZDb1cTgXCTTkk0jBvwsjPc5SGxzBB48SurzRhLs3QOVA8OYytAAHmMY4JO30X1qg65qPcA6Kc
7V1aW4te9d9RTeyTzbbnFEoQqsC1D2c9jZBb0wxqqvEshp0c5112PrIKtC3HBRXoGJmt19fQeSb+
Xa1zXGXrZnU+IzlJbwHBkOVbj8zWaUvF+F5vdGXr+ht8jCwXcbSgOr+DSfx1WEdL79FVPFzTuoi5
bwwujdRGfDH+4uTGn1oPrsLhzn5iJAhnRcgNpw4hkvTBaEBI6B1UKiQuXJsRbWw7jhyz/mmu3W3Z
0s3Xe3Rlv44Ig3giy0I08PLiYejxatyZmQU2WW/88157sqc6kSCX3K1G1BXS/RJnTvijLIprF/gL
61FFw9WOs4Qy9cJoA67/UFIpO6WTrXnGOuL5s1fBuqxScgwifNrfVoVjoHeJafLrM3Oe4Rf2koqD
s2uEGC20XyIhK3FYQYYQlFHXuWmLajmUaeHdvv5DlyZJ2bR2kdZALvrzsQLZNkZrdtmy7EZvcGXP
ZpLpRgzRiMrWltFY+B+r6eqt9MIUqYg4uw1yIwe4zeIxx+/BuCIva8+rGNGphqPx4HYSFTCtF1Hh
cTmSo/MyZXFUdlayx2h0PvjgX/S+gVCuwF44rw4kCN7E7225I4Oof3ZWEOvl+kLZxSj62+HqA9+p
c2HeIm6V/aQokehd4VQY3FoT3xz0kSLH9TAtN5t9PEvNErFQDl0fw9oirGhloSLYHbPJyg44b696
y1NFwQlko8vcSY0IPVhxyIcQpbxyFFrdVXBkzwME8o6dmEGWUf8U3bsYNdZd3zSJXnlbKPu2wuGm
DTqaR5uVxDOSPXWJctJm1TC38C/INZemsoMTCPepH7N2rNmO9yJNlluJle+VlXle4C9EORV3hXJv
E27QdqNszLaKS2Jlj/cjkqYDkrApco31UBqYJlRFkV+ZtwvxTkVjjaHhjnW2GFFqzyOKkvNyAuu1
fHw9Tlx6IWUnizETmwO1OzJwjP7VbKv72A6e9cEkmTP3s4VJjVmW8kph9Dck5KX5U3Z2F8QE2I2z
vzE7DzWvVCAFDEiojt+3Zle9t7yKYlQfDq71kKJbjWr3stnhDTrd29cSDw0smaqtxB2tqM35Y4It
y3govRSHPHAU3qJ3zKtIw35YKfEljhFVY+L80Y8FCEnTH5svr0/6pU+qBInQQl/TaiRZiokm6opx
2AknFj26rKMCx5y2JCF3kJiuxvlX6OR/L13Rak6MEiJEgMwaqhFcdvH8O5lLn9zamEBojq6EiK4y
gyEBhhvhWPbOK40PcVZr1pxVd+AB3aNl9ZH4KhfrZ1J6n924+6X1OVW82IJhRyWCgowknsBIzuV6
K7tWr+nuqDgx6KGZxNiVi641/Mzs/DH3+is524V1qILE1qKnFwjFHl24JrvD52pBBFqYerdbFRbW
zH7gxWbNOZs1zlfhG+F7CjBepDfpSiYej+u4NL4bRnUy9rvKkv0u7Tc9XqNjKTtUrmPv0g0Po9br
/8Yj7A8sBjWnRUnDCXjlULcAUCwuWV9rq/ZOdjJpHn8qQipIcW2BwXS2rgqyz1kaD1+7LPb1MoTf
8LYn1588Hmhm2Qhvl4E3vqFe1+BDXYqj3idVju7QT2qgx3EQmX3tftrGvnmHAEirt2BUgJQNaXxB
kJfL/thMKXp2aflmbM1asy2kQqQq7JCKaiYKJJ63Rr1s5VuvdJorc/M7Tr1wcqoYqWymI7okJbgr
OVY/fbAI5ZttasQfqbEOLdYw63vbbI/gIKof8RzON165ZfXRTuPVQM8USYEIls/PDF2g/ug5yNSj
Ro9/LDj9utrj2zSNh23r3Uf8zAPnylNfCDAq2CpHgntqZYVAt3Cp6zZGiMOnN8haL5VX4VZSGlNV
ZD5HHbZqN/SiXYwh8RzRWo8qtKoUXYJy9RxECQ7HuNEmb+Mp1aw9mUoYKFDh3dzViiP/7GjYtECc
Kndr9S4KpnJOF7OF+C/Wd9G44jeXWDGGkZmrJ0vmmMo5PY9+jh63i1mDlO1br02DT6nY1o96066G
gdyq/bideHZrtXdZgvUcmpd6IAyh4l/9IBFZJQm/ZxvwH2aWjDd2m8afdJ5dhMHzK9TkNIvhYeYe
oU31JbY7rNvGtTzoDa7k6i3WiFgtkAnkpolr2uR9WmJHDxkHKvD5kw+egS3ZSmZnQAu48VHceSO3
yf2s9+ju89HFnNq2mZPZhWg2RhXsol3bxtdwd+dR/h0bhYr+ktts4I4xgYGM5/GrQNPuh71Nxn3X
G50eYUKo2C8jazZvWMIgksju3rYufpqN6+pJQIhQ3a9VvNZN7QZRNnl/OFb53a/0SJ4iVDbr4lhu
i+kRie/m+fdJOZa32G+YWtdtBEeff9gAYkHnFSR5bbUYN5u0k7MBtCn0ODzYJj0ff0F8evQNnMlr
GG8HnEweoEtcg5teABQIVZJtwhESYdSC3NrsyyP2SZIN60qcGWtr85aoFIYz7XsjLSZEqMuyPrq2
6y9IjOJApXXpESoqDMkV7sQ9zk2LEZpHmjY1xtaZXgMFlvDz+TMmr7diYwsiqi/9j2Vct5O5zavW
BUKoom2VtGTmByxbxyhvvbAVhw7HKK0SJibNzx99nQ27cgpq+ZhFDxDb7UeU7XPNwZXj18AmAmFu
6qNOhbv15EMkll4bX1HFejnvEYGynbfG26w+Hsjxu0TSXK3sY+plX7RiqYoAg/8ATd4e/WheqqHY
4xNf5iAJqqHXXJHKnk6WeUV2fAoiTE/QoB3S6mNaFeOj1uOr4K/WgEa62biruEGfnoC4pNG0il7r
hiJU5BeVOJkUaIJHS9pkN5i9lkfcp66JNl34rir0C7tuXEw9vqvb90XkDS0kHuiQV4qLl0ZX9upQ
o/2LEi/z7gfvZYgTX+2ZepIuQsV9VYBl8Ent/KiLh/wr8G7xYZnaVisRx7jp+V7tBdIEbe554Lu3
7AMuOPH3UOBTobdklM1qm5O5tGbK6Ygzc4OIhpy/e1VG3qw3vrJdzUFwuXKEFwWLnJJjxh002SMs
mnzUG185gkWcWr6DA0eE27P7vXSs/hFX5eSD3ujKdh2TsXNGO+Oawqn0yfbL4H06t5vedv0Xqst3
wgyDVRxr7abb5csw7JIZ5x+tZ1dRXR4+F64lUz9q0KE+htVqPFRt3L/XG11JmLFdFkWeOn50RtQf
usQQh80oLL01r8K65prwO5zPp9YVh8pD2cl2zVVvSarCZrgDyDLH1xlACBZ42JbaKebgA7aCelOj
bNg5mYrNbM+Ha95+Wdvue1iJP18f+kI27im7tYjPDhTFFkdjnzVfURne8igszNKKwj7VzGpVTBeu
8uVi5NSKFizNseWokp2To3P5+itciMSesmGpzPUAJT0/SkxRcNUKa3PAdjOPZ730w1P2rG/EuEHh
VR912GLt5rSKhlD3Kqeiuhwp6mVa/SAanSAvDmhvewKZ6gCzDa3pUZFdmGAF5dgHpH3+jN5+a+I+
Hk6V3uSryK5CAA8JEiJOi4rpfgqKb/ZiXJOFv/BlXfWMFRN+JZJse10s7FRaEHtIqGoVjISK5+qK
EVUADKWicTMqnIoM75Bs/VUS8bmI8MI111X2LNKtXllh0h1luKclpwFf1vFusD35zgjaIr4LLHwX
UPfvviTrjD13vg45ZkRGZX4LW7pN1iTG8TOKnNa3ZEG1/BQ7QXubg5/7KWN8mAC047r2+hK5EARU
4aJqyY0NuzWOjaWcP7tYomDxmXW44lqbNL69/iOXPqYSabpqEnO1ySCqGyiCB1oZa7pP+jgWmgvd
fp7WYODFjXYhV5X1PHy2V7f+4YyzHtpbqPCzAKOWKklstlGXvu1cOcCg2X7oTY0SYIZ1Nbx2qIPI
ntztxvUz/+uAQI/evU9FnwUWp7UJliVKofAhylivhY89YQvKROvxVQgaVRC7bBFNiTZ0ML67jud+
C2oxf9YbXckLyhxxcbTkuPbLLftzzqvidogDPYCSUBXZYvRSAMCn1LriIhlxOQQSvMMYwA30AqRz
3nNPujCr7fcybDidjArafiZ6G3lnbK71JkeJMknnh0U8gedsCozj6U+3KGHoDa3s1xDBg8k3azeK
u7bCtba7w7vB01wyyl4VaS2TOTbcCIryQsPB6h4Hd+uuLJlzvemF2Oso+6kcNtzH0sWPMLF1bxes
Z/62x34w98Jtbmp4GnhTfkonK0Yjp9KsVauAMXjxaHpvnRsFxrLhauwEcrfIZdFrWQkVJLYWjrf1
InephRdkH4G5ut+n0qrMo9b3VmFiKLeDzAiYNJP6yl4IHFCF0ep1r4WKEuuczpH2GWolzMbbpUvz
s7fkNbGpC0eLChIrMU1bh4bBHQcV952cCunsqs539Io4Kk5sm3qMMiSsgdwP2ncIBm47t7WXP/Qm
XtloAW1UZw4CLxoaTHhT7IOsdEj17mwqTKzauA0uuY9B97paEfqKZTSiLaY5upJ6e2tWtn3geBFa
2C1m4uKvuAiv6XVd+qrKLs5G0TVitJxoqsruWJUJWDcxv9eadBUb1srGWUfEcCJ3nd7Gwmx3Q5te
QyT9xmS8EIBUGFjdkXGnWGtHc+uUzYmm53g3ehhy7Oyt7T6i5zSOOzd12naX2YUR7wIv66fDuQOC
DXjdFt0O1+mm3fm+3N5g1FAbu6014ncV9nHLrpiDPNWrY9nq8UrFoDK6jQKlB2wtzxGE5T6oR5BE
7O756eeC/wf7hT98t/Q3HHtfCmfQfHDlYIWXGs6bS2UVy3Y7CtNuiqravVZW/Q3AeukTKierZ9bd
6mzkZLPAPugYrEWVfEfEbUj2AcKh3Q6Tbet9ZhZdAqPaTdK7Oau53Q5ns7Hd6CaTefSsCR9wAzy1
PMx+t3yy7dEcj8XSuQtGgIlcjv22yj9NGg0Hw8ZZeiLt21m1Uf3w68rstVCJNHSefwVMpCnP4wIX
LWGK03tlIVa4q0Xv/P36Zjp/zRfmSm1gY79dpxgwetGGeKKBHXka+Htn28K/PL9xHld6Gl9e/6UL
MUFtZjtTjiZj2rvRXNT5jYfT9R/haOGZqze8EnIQU/TJdmxqi4Y33brI7FOn0ySy22o3uw7aAedM
mxN8YaHui9Fq3gaTye1T6+lVLGGPWWcIMpSkqvFxbZUy3TW2q1l3tZWULWtYQGGOX3vTTz8tNvWO
kpQeL0nYykFSnGu6yea5kZfEya7akk+hFfzUmxblo5b+KMywp8IyB+5wXyOsz5Y0g73W6CqekFqx
bfl976Gnlo7v7NFwf0lcZL7rjX6uLjy5PbgZ9vOb6/NJZ8f+cyl47kMCUOwaReZSmFNRhdBQp4r6
g0fD2S8fRLHM34vS7otjncZpuLOA0z4CAQ/eVrJcnXuKGPX4tXJrhFcl3PdP5WbXb3MvaPsDtYvl
fdUnqXnY1gJ75zRZA2NPz3GgUWtOy1ssJ91tP8dzkx/EWbP+MPbIBl1Z/hcaxLaK5wBdnHm4Xv0/
zr6kSVKcC/IXYYYkxHIFYs09qyqzsi5YrQgJCZAQ268fjznNF9PdZRaXMutDR0aA9BZ//tw5wpxM
QEaO6+2P6GgU5eDqrMmp3uoWdscQC3vDZGi7Bw2mw55aQ/RtnFh2zaLEdlfdRBVWtWkYwEEcx3hE
LLzxpF0lvKWuNpDEaHJQzAZbTlrtSUFEc6P/B7vmUXZsysDoxWTFjVF0gI37vJOpTW6rFa9V9TI1
1fD4CPlhSyHhpyE/fIaJpbxxMn/NpVwhA4ii64JyhLL+OfcWECfmH+FtKhXsmk2Z1N6O07xwlEhR
kiODA63RYrjx4VzFqB7c8maNx/hQCRS98KaszYfoK3XbiPuaTrkmHsNnN+LZ63o4McHHIolHc2N5
cRWketjuhMvoELzbFUNFjMzO3XDj8iRUCf43BMKhrEUplEboHEfQO6AnmsPhpS7/O8BeLs8/lS6X
kub/CbCpg2/JaHBsIhfaqFiEgWIyxeZzfVbcx3/++6/8W9lyfXXXcRvcjHmup8P0aZmEYFCIJuJv
8+J/ATyuyY9QieRbq5AmrE2+225poRwaduFabNgcLNZK8N9J2HU/FAeCibVxlGe3/DB6LXPWppKh
llz5oZfuh6yy71bfKMJIr0luPiBtmvYzP4AFWz1BtNlgOdqFN904eu10mkWRRs2KcmbzRNynUU2O
XnC1u+25XHUPwullMoawQ+qz6XEW0n7K0kq+/fen//Ohpdf0NqCYcjV1w0Aq6du1EKLplhJ7I+PH
ACHv5SYAkF7T3CBG5UXW1fgNKCzzamg+RVvPbzw4VwVfG9V8k/XEDpXsql0tm/VI+ui2XEOviW5V
Wy3EExMdqliSvZ7CDguV4W3Bml7T3HooVHdB20aHcXJ6yJctsMeJqBvHyfSa6BYDLR6DGp/fZ4F9
WHkINjic5v5SJv1zLKLXFDaoCTkiahkdAjvFICRFv93Fg/S/T+a/ffhVOMU3h7KMRaKZm03eEdU0
ObNd/JeR3SXk///Bml4z2KYOHvdmAiQduk5vhe2UiwvoGK3QBqNpH+0d9farmOj4479/zr8AOfCV
/N/0UFVwQdtIykDZJ0ABmtVxl6/YAPlzgaYefJdqdelXxtbvyVLFvYQOJgDCklUhc/kGjInsHDd0
yjfTqe7Vp4O+U5UM2xzVYjKfsU2Hcfh/f91/iQvXSmlCiu3idsgOsyHjkseg3XwJQUn40Q/1bWrh
9Jot59pky3Q4IyrAnbwciIuKwJil/O9f8G/n5yosUBkF3cY3dthmOh0t8/qFYz3ztpifXlVZ7Zwm
UA4K6QFaJ0MJnfnxbAbb3FQG0Wuu3Nyz2g5dhE+f2i1nLW0eWHAj0Z5ec+WYB3MoTgw7QEuFnZjK
6Eu6ZX/bt7ncz3+4WddcuUliXmKhrX0wfaaB3RjVv5vNtirHaozvyiiM3W3eVvRaNM1BOcV5zchh
2DocfViB6x/pxNbbjtA1dy6ux0ouVUIPqYCu2C4SHE50/di6v8mQ/8sZvabPKd0h7l9O0Zxl8ghT
gaoUoFbc+PXZ/0Yc7cMhqR0LMS9M00JEcVLiZdzGpKXXimhBYw3wTNjFzyIZd2sV8rLVw20TeJpc
3d7WLbWLMYQ/cKT3AiMwSHLq6KYxNuDK/30wbdAmboNl7YF1ynxI2PXlScW6LzcFnmvm3JoKFeku
JIfYyukLUHv5oBb9N2eof67P6TVzbjIp8JDOkUPdD+CrL4MzX5I6qr5BHWMI8tEFlc8DV4efQzFM
06GGsulNHFt6rZbWMMpXOc0EdMkZ0w4ogBYYGo+n2x7bVb6feaSjWY7kEI2dPAwt32Pt7cY665pW
t451mrZLTw7K+vlz1Ei+nygfbyvRryXSbJegndH46m2dNL/Cjqwa290QabjtyVzd441HZoEDCLIB
IP+3UTqP9VRKv9/26fR/L4Pw6dSjAgkPcENu9xqYAYaG6jYBeXrNqGNI7ySJ0/DgGpAxc9j4OvhK
bvzGCHpNqGvXFIpWxIeHuSVVmSxihspKdhulg14z6hJuawf2EjmABtD86EXMMbe5FWii13w62Fjx
buoqAmm9ZTjP8Ew6OCLDm5Aa7Kf874tNuEQXama82KBPvljL2p+baibxl1P5L3n+mlGXBG3dNxph
rtEQrczDIGuXfArAbMqtdPIDCG283HbBrgl2InJBDcUoZLKVrSfoYayP9TD9jTN1AZf+oWK55tdt
jSTwjwrCA+rzZb5nVCZP8RatkNVnfKqLyidm2IVYQqHl8H9r1Ztu3rWCmpq0mnpjwkMDq7zHkG31
/eiFva1CvZZQ25JkSsMa0uvQUqufOgfngXZd5xsP11V+9o2uoRbWQNg98XY3cPEDxnvbX45W9C8v
5Co/82GA5vOGe1FF0/TTrZv+zMf2b14N//Lp1yS2waTMUV3Tg9VRmMMwsCuy2PyNRgX7sMvX/Ifz
dE1iCzBY11BvpQcBP04LNsDUrTyH7pNsfQ6W1Tzslhp+LKdwjaBeyxc1LReOSdCW60bj7ZOHHjOo
tRAc+5W2GxvzJloBPvA5yWixWqOnXTWYuMrhRNuA5ce3uLnfss43OTj1CS+zcajCwiXYdCqA1vms
iIc08TCOGxpZpKOia1EvMpwPTspuLGTnuvXA2cT8MauBcO38zH2acxjkecgQe9PtV6ZBVlnXLbRn
rKRO9s62rveFkpjmPNsaRtxH3gAR2Am/wftM0ZjHeRNISu/8JqBmK+ppE5hYDso/NzAWeQ9R5Y3f
eg9janwwn0RB/RwshZZbqH6yKdqWwumpmXINfcHmNWtc2OThSuLooND+zvkMsssH2KzQcYrHoWV5
FapxPSfrhgMKuzqsp3yqDIESmRq3ZjjyJAirO9YHGy00hjjbA4efmizXcFur78b0F9YEQvxC80Vl
aQbXJGXVd2jCq994cWm1yxi15Aeh1Vg9srSNkdO4XFQ+BGNAch2GEfrzyg3t2Y9AAosFQs7hEfL7
bDgRSIZ2+IqhTQuSjNqgzInJd5gxRmsRwOUwKWQdkFfKgyh71rCeOsEQ0vLjClH0GvaBbKneNhqF
04OlVGIoCzSw4WcWOF8VTVeHUQm7IfOr6WdpdnXQywwaYw0ZH50C/bcI12xSuxG1xFM9K3h/kXFj
63HbtnTK1VxV4w5qZXbbj/VAvxIl4uFczxGk1qgb9OPSV+IN37ABn6uGbOhHHy3rWyPG7xxF6XcV
QP+oHPoVN6pfqf1sOr++6rGN3ubVjXJH1whkFc+k7vK+lQGknAlU4vJWx7T0SRy8ZJCbPbYjugmA
HNlgi2Gk6ysFl4Qeq2YEYuJ4PPNjK4yhJbEcqBAUyRqXN2JtMEdeu7g/xsSKB5hBt+ZzBLnmbJcN
YnwHV1I35brGcvwqWV81ezYnZt0PKUnpq6z0RPdLLyu5V5hj4tC6cDavKa05OTE4Wy1wT2ytK5c0
DcGr58HSlBF2p4Ncu8XJXZYyux47Oy7ticUcRxJnt26gQz2SKitSxHeM0gO19nkrEqCUg3RwmlrG
TA5FE/UkAhGknWkZoPN/FJt36etsBnke0jRTv1Y70WTfJTqUd5GA4QjKQeEw+LLxHwkg8QcdYv5E
eqaXXbLh7R5Tr/1DHa0x3ue2yGFn16ifXqYtov6DczyaQllQeGGNaP16b1YafPhEbRCEgLJ8/ARH
50bnHSStulzPfRfi20PZ4lGMcMws+Yx7vs9Sb+aH1o5ZWOJlVumOOJH8qjrT+o8Vg9WqBNMtTfYk
s/19knlgkWBGBN+xAEHiQtRLC1SrafqspD3J1C4MxHQPtyeMfgMN/f873VmVPV38fLXNbc8u5pn1
gO2JNbLuE8cjFGWUhm1QuBos07vVb2tbTPGyQGaKBOyHt7ji2NEZLtGkI7HYXdQch/0s8ORfqq2Z
oyODJa67i6P+Tahgp5tp/R7WA96LgTDoXKY1nANkHvPuorrZzQlNd5EPItgvmiXWZwgw1wqvLMVG
kIe8xnKfekIw/anotD0M8MP+kS6pH+8a0Mqnd+mp8Q9SN3I5tQHhs7tkh6QhedQZCxg4FSCUhlvV
6mJJxkkX8VjF7ykHaLkLQm1/hZWaSx8A+cD7v1Bjxp1pq6xcmnE8JLSHb/sIffp4675dKAS59Gwo
hFV/RAiGYA6bBbD+U/61gsbeni3Y+TTYxyqbaUILmfZZEWrfFKuabI5ujL8ApghKM4PWvGSx/7GO
3EDvZH63sC+jeYLL/DiTdCigQGXKGlPZohUzysE04DscGVHjUUQCbbZO6jspgmkuvI2DJ7iUgh7t
0g2Pde6w9Z27MBJQDgKFIAeF3R8tmYsahrhIAbbeJdazEr5tX5DBxHmxHS1CqCrWeV1nD9tixjqH
5QUpOaa1E1Tmgk+zF99pRKrvcBOiL3Ebw2F9Cvq8C5FuxEwR0UPRFJF26+vgRvcB0yZ/10safm17
4T5Y0leFbZqtCKOke7VW4we2QXZkZPlqluTVw3U014nVRRSLuIQSDM1xKOm5BTcKNPwlgYiwlF8g
3pA8kan7FugGkO2q4eAg5/l10VgAiLPAlaKCFsvQVxhOjdlRTYBCeQvKAWPVSyfbF9aqpUjraDwE
3fg2NNs3bkO6W7AFeDDQl8wDNbpzLAOc8F43v4Ox4rky9YuMo+92jJ9gRHWXZfG4t4t52rYlG/Nt
CpufEMOh2457lX2RWVQDJYKOzDZNO66H9Ng6GC3LHvMaNgxtsc2b/o2bHZNiU/Zn123QSAtTfUZx
YnetsPfhmiJZwabiI4Jh7LfK9ydGl6dW26UgbRg9xnN7GKLtRbGEnZAowvskFtt+4tTmoU/nV7+s
04dVas1lMKYF7ph/qBiek0D1kZtGVfsuRicTCp8UKDbEe6XX9dVgzH1OAhzfBhrR5VB1bR7WUPye
Jrsexp5+2+oYD20WOc9al3dM79cOSkAM4ooH1rP1kQQZw2pT5eocdLyxqCmh3yCp5H8Iz35AM4sV
IKu4Q9gn7+A6yqMjAYRWYEx/FHBPzbEiux3jte9VnkRQjcZFw+MZ6YdoMhiOwHIBh841T0kl1yRP
s7T+UDUS2hi7MRe9sdkOZ2SX1p0thRb0cQyF/B4NbnjY4oCWkw73UVIPjxFFMTmO7ZmjUCtIrPpd
GMsQtlwaJRKdoneHIffRGrHk7aBP6Iz5fTXPj40IPitBoyMuz47UPNmt89jkuiJbvvCQFmoQZztW
n6taTQWDTXuhyOLyFh6FmFLI5jyHISK3Z18j478zSNgUPWiHbT6TZdhhZjB+xy6nLrs0aOrcz407
JgqRNljT8BFiY8kTIyJCotjm9w1M93ISnYM3DsvysaltX2yrn2WxUup+N+BdNGXoXdcUc5uIEkYT
Jh8hBYjYYvi3OlrS+rBgYtaCmVOz6MB9MA6FJUF7pDadilVUS84I5/mCsqCg2/QNveQYgWNE0jjv
sIzegvpCUwvXluWOSxeZUitvtiKbEllQi5BIFlKfPfyYlkesCzc5SIlxGcIktPQX/iYkySiWBdm5
qYg4zF1lC2Gab9BcUjk0T2rIGCakXBLPPg/QLiuaFRZD+CM02Y49q6iHrH4U7TOrhjuu/eO0Zl+a
rX0ctD57uB0d46wZ5Rt2TbN71INR92Kgj4Ekl87jV1gwz2sRLkx73JYexNBpfulrtcqSVAOSA2d9
BkneVJKdBqTW3E+by/ZmtOShlYaLHN5EcVqweYm6PApMhk4jY6gvNGJN3oyQObZ4FPcVHLW+1nYh
xYDK/5VnqczZHAb3Zkt3oknuUAANDwHTTuTR5OadCNOvvnbnrh1hatGiSFOo/Z6gOR/thmA99E7r
J0g9fIwMvOWs11nupi0ZcshZpMUUKjQvpomKhCcOR4M7VElheM7qZCDHLdJBkg9L2J3RnVANKi1f
/zQQmzkslTZDqexa72CTM+QBNSvbT4o1KF4vkuhpWqt9E0V94VX0OGCElge1aPOEDmpvkyF5oxgK
ws4KnqMDRLXytorwf6HTzdvV4NnpfgxPomlcWSGD+iLkajtainMKUUrGsYGnze+WNZYWDam712qT
QEg4erC8nzKdldUCIYGT5Yl63tTid5lfqrI10LEb1qb76CLt7/s59TCLUjXcHLa+NGRye9tKFEHY
ItgTgHZfDO3dEVHD7DLXm51Cvt4FYmleFcnIC0FNgVJxDUwRJEl2apZOf4HXOIhq8M6F62nbNycf
jfYZPdr0EBGCvJhuqRlhgmpYEakJj3hq0ujTZMfh9zxCs3VQHT1Sxdowr0yfnBoU4vcQkGVFswzh
q9OzOjBFsCDjcfAJuJiQKe+HIXcLJzmBFqPNG9N3v0KCljbbps98yXgpreyB6Zj2DO6mxNaqqd/a
CtKe2O7rRLjzCQniPJZK/nT13H3CGFLf23lCdZw4d6aJ6XDEajHmWUqCU7YxUc5yCc6sGuXJkC7Z
AaFN1bOdBy93yiRxgoidLOABQT6tWqNalNCmrd5mLrs0x7UcP7JVwBAWXkzdA6gpzZe5GsOvnNV4
dsK25o0xR9BIBzZA8R8TTElp+x4bY8spu1TXTrfxlidmjE9h7eK7Yar7b7zGoB99DuomdJXprsqg
z+U0NOgDqOvd96vh47Fy3uTUSD0+LAwKqTnkpYJiTMdJFWIMNmQnqSv0OzFJMAOo0D+xJUP/Mrvp
vKwmfQQaQL5fLHFyGF8OOMy1mmErZOvztJCO59bE9g1JJ+2LOHagWEIns05yk2EvUc9jd1iwGXpC
iEs/SZGod9LSGWYOwUPlQMLPbbTBjX4hiIBVPyelchkiZjQsZo9UPPeFbPxjAN5kiSI8+42t26Hb
4VQ6+agsw97UZZ+pmAcABiCpJ0i5NHvEOfmBlc4ZVvLZc796nNtVLjse+6zL5dojwolkk59hJni3
aRh41mP37hlAhHyZwtBAL0z2bEciRV9IwvrpY2q5WfbwP46wzqYI7IG6rZjnJnxeWo1IHNOh8aWa
Q449pXmk3/rMrl/noJ5UvnZdFiCwVRlIek2NzqQK6s+CNytgEBaAhz/1dbBPWZxtudu4exTUCV/O
aYRuEHgID/OkhjBxPgEA2kdrAF94UND6t2rYXJnICqYwHJSDu5W2KGMo4786FCJF31ZmJxBZHtVE
Fd6PY3BZq0idHNOoWs8VFgzfJkyXdoJF0x234g0MpPSuFwCMFGJCjvUxtUFcDkAOtG6GsoNQ9ylK
ZoVH1ND6qDtVH5BH5MO06bGM6WpKF9XRXoY6xq5WGNV5NQd+N2prHgcMmQoUyerNxrTfW/x3AfhF
ljPseC/J0AJlCKn+Bph0+gbCoT3Eg65L5ma9WxEwC9aP9QkYG9q7FTgqoBcQgvv1oiHH7YuEEkSZ
iFh9aqp+UDmo86IvRNi/TXBSyNk0bV0O6dZ4D5u+bT8oROSJuL70JGY7Da3e0+Q9zUdElCeeepGD
OYwT7tpZ5lBDZKokCLKloxU5VZHlf8Ad5UcUStlJ9Wgc8YEvkcJXgo69LVEB8h3xzRv6Vrq3yicv
cZI+Jaav34PNfPWRxPylVSXXsYN4VFt9htuYPEEnqh3zdoFJai4hX4yyL2oKrGGg2YGWXnonRiYL
mcD5rKMzouAM7VIgd+YB6i86p4mcitGD7LioZsUWuVc/Jk66wsEb4C6gI92rIKr2scTGxzBW/Uft
JArqBe4tTVDzciPC7yDu6F6Mdvy5Rw7+AptByH4NbD4OFEDFNlfHxIrmUVqhsaMO4aalnT5vEQnz
CEwzxPCoPTcwtn/vh2ZnUHxeqjGVb42Ld8SgYx8xS0D0VyXaJo5mq3lp+8QWsE4Wu0WQX3Fcx4fR
4Ig0dDjKhWY5ZSjByNZOO8ir/tkgPvs9RVNxjiO4p0VKtXnPQ7PDNME+EZscpOJLYRP9sQ7BdOFe
D3tYQrOi7XiTB36dd61kU1mN+FmhZOsByDw5qWx9XlFyHawTCLqsu0ui6OeqZ3/omvQpTGb8grp/
9g1/TCI0ijOfABvFwUed8fAQZRKoKiQCH6ch1gBGAHHnytaHKqBYwkk99nGww/p5NuyRsEsBxSUp
oN6sd2ApfY2DBiVlqr6xKR0LMiY/GtlNJYWZ+GMUqhm3xLlcus1/bTGq2SUrNrAaRYt57XgxYwPp
sBqjirqDqq1YUiiJsq19QH2Cd4rkACP6LdQ7wACoujqOXgKSgHg5YwCB/7DeV+uSFtpi76yHavUF
FyV5py19l0E4nMM5bUr4B5oc9cMKzor8sEMNpGlRfOdM9NRPCmWpNJ/J0r9nXdKhYhhkMdW0BSew
NvvJtnZnVPWtDRVIxXG0m6A0+VhTWDUGE3mxsJ15qaLY78Q0oYITSuamhU0bs+k+qJeshCF9emyG
luSCyA9Z9XyfxPPCCp5VwXuMlwCoehKfIR588njdeRaAAowjH+9JVCEe9J0uHG2GPdTJX1OMvZ2s
db6JaTXI4W169vBMew4zlRWtCRGS+IQNqEV0w8nBP/5uyAa+E7xGe9RZCK3NDmPDilBXcDX4exko
3+cx1H++otr5hppVnR2T62PPfFDEwbreYdtJPJNhcMh/44YfB6S4s3kwc/YIkFU9+Jq92zltn0ZW
J8sFKzbL1wF8gGKmpsIXV+wRmm9zPoEJk4PpMX1bZIP9l0QOeFQjVnnmGWC103JmZ11lyMsTyMoB
IC+RPPMaHgOHBXoT2KIevZRAwavphYnNdftFKkd/1c1mi6BLGT0bPntayArYXl5R1Dp53JCse9Rz
M4v7KHA0R/enS7xZiyuInKu+XVxIxGlkCUyGIVRuyKcpzOSPtTJT8h5ll/Iin1uePnaGrKdVJvWE
MgUJ8Nuo24megaNPSYGVpMsFBulzH8BNdcPysk8i1LJd2JcRmdCOXuC4t7jziS2RvyIw8HjA7wUJ
rfxUJUlrXhmEIpf9Utd99QwL4f7gA4kemTmFVtPraWAPzcbtuUpBusZF4M9h6EOfZxgViZcFq4gG
SN2sH4Yosv6wUjLa0g22q89hs439JxN65NlWrd4eHItCmauFLtWHqyJid4BAMV9px+ELiC4UHc2l
ysoXSeC0NqAS6F5CRzk2HLGX9wSRJ0h05pjpzPskAdj6y43wfb9bmsBtZb3C9zgXweanP0RtSMK4
I/G8T5vGfnFZVh991XavinVbd5cmTj7VyEq4GDEXw2kMbPPZdzWa/yhbo8+p1vEnS+duO9TTpbqo
mwTSvriNwESHeJjhiwtp+Qgd3ZJFzzoeyZO8SM/vbVx1gN/HpVuh1wee/SkRkVQPyN2DOtIeKsYn
TRtyxPlC9jITmEiy0dNTC7zgZ0dGeY+1xB4TrZZgcQEO7WkKi9ZVwfgA/ZLIfWyohMNDK2WpO16Z
I0O0AEgKrvgRf5Z/mtHJsJOHris7BHHcPVPuICXT+WrFovtFuRgRqhp+QQl2/CyxHvZqF02Xsu7x
hjDjt/bXyH0YlGi7afAM2/XkqBVJgBF1Ef9ko9rIP7PpoH+C0hE+OhWUYF1e4dG3RZXMrMiiBTOI
Qep6RqXWV18b3xnxoOABHJWZbQZcExFYc2cCJc/ZMKj7FjqQ4Q4uKr3P4QJWxc9J7KaiDceePfZB
ZMdyFSbriz4QvxiGHqpgpJL9Dq7s4jXjMcO29KDWIxpZSnLPKQAfbzNo6LdIbjlmNepPTSimIiLr
5xK49jaX1ayWP361yScsQdJ1LzGMO3Mi2uCPJsCPdyJzFkvSjWwOCRaxzwpd7nAhMqVvocGs8X5t
xnUueraQ8We3NjGt81TK2T4GfuuCU7zFIXtRfONiNxuo5e217ukZsTqZzn0NDbo8I7M1xQqtSl4s
MUue8TK4wqwlHFCItCk2cSGikdpSS/4K3xmrEOgEAcJAtgjwGh27o4+HyRQKtRiIScNcNfJujKo4
/BUCU4733err9KK7CZHVnxxDD3WH4cnAXoIACFApRtq2z6bdMCJckHsOsYnH9fI7xJ5vJoHMXxQi
dkqrmCliuJm/gVK6vkMnXj+k05zuvd6mLyAkAMB2SN53a8JdV2CNr5nzwFQGVj/RRH8YlIyvPWZl
n/vJ6+zUNv2E9p6ESfhquXUPwcp7XeLOit94B9vXWaY8OfI4CKD0aBZT0EBFT36R60u7YM4uNLrL
PNASrQTVjDWnQFXAmoDtC40KFYBNqYlM3jLi/BOKf/aMsVClctFIL6EFOmXDO+uXJi1stpmqiAHh
XoqNenK/CVmmYM9IA5vTbKTZi5B+OyToDGC8LbCvpNtZPcYZxwCBbMM+nPnKEDWXFNC+IKQvQsnb
4DSShDQY2w6OKkAsvQreTTxRvLsOcqjw5vVpdY9psvbPqyUJUPvNx+HPhnfNtwyA7/1YTUlQZBC/
iO56Qxew+4Fby2IBhISRokzpG/o4Z3drK/nnMYjdaUUHvB6SWGZvrJvR1kI7qT+t9ab1bwlZTsg+
G3sZ9mIqcAyXcEOPtW4KhXDK68/NwGxekSAUuy2+yCD3Eybz+TRX7hPktbbvGf6t8q3mnuUMe92/
ViVCcxhHnNrdhDL1tQcKgV5NNTZfA8XxL18Gcq4RwxAC1hSQWI84LXeQum7DopUr1rBBGuyao5n4
+mme6+yHlgrlu6Hz+Al1qPhEqhYPovKLwUIiBrE/NVgjTa6QDhzm8WGa7aACiO6ORxi5tHXVnaoZ
O/151K7dMzr67c7yLbmbWwatOtifKE7LdmDVVnR9S35jF4rXezr3QsGxYW1h7Aci+S+hzfiTdj0d
LuN1408b0NTfg6lktSMakPTeEXSwQJo1cm/nVIhUGy3ktTUDgGuS9LYvMU/vVGGyGOFCswCpacPE
vgJS3WRTXgdV9g5grq7vaoX4ATiqC+oj+HQDeJ/NTNDYD3X7x8dy+KG6DSkA08Dl1zRgZFnwsJ9f
aLPO6T2SJ6YZZNSYBrKGMNSx43wKAs0f7NwJf7aWyKgQgYbFjhtXzI6IjOWXHhM6ihMN5uMBEp9k
23Vh635xIJ8/A50wfZdB/7kqVyeAGweNQQwHwFqLQ8j+D3lnthw3kqXpV2nLe2S7Y3EAbV19ASA2
ksFdpMQbmERR2BfHDjz9fKHKnu7UdFnN5O1YVZllFkWKDAbcz/lXgolDv4TUDnlmpR0lNXQYY+SW
fapKu/o61FMrrrYqLrx9XHrNd5j6yQ220S9Dq/DM75f1ww+R4FdT2DbxfCeGIS7C3sEZGkKkc9aL
eHhRFfqLvS69sTrEo8G1bDtxSybypgCBDchupi0XL2mUiLkqdh1BcNZuqQHAdkzn1ZcFmjngdLFh
tfuq3XtOMXPS5kt9yyFsXIvZgNH1puUbuLHfhNIeN4BJEbdP1I7yjtG9MHhJ50mJQyd7/NSzY7gJ
YFzZe88Z0QPOiUPWcgKpjAE1tszyT+48ipfOMMby3dUoOTAkbFsPbFHEdbQtPebvsWq989Yn0xxJ
HQ+3TupP3zawgy1cs3qV+6ab2RDrpRwgiGeH/PONMp8QD5k0bpZRLKy/4Ej7oR7X67njU+/AroDt
sa3l3rHOy6a+Kfj2V07FnCciddsWNqNsEXvomncGe/myUDkxG7RXTsyZNXs2MUUfuWewhOneXqrA
WHzp7GvPr7+PsQMcIMi4sSN7q6ZnyOPZ2ou0mKb9JVsniYzNHVHIWHX7QpRxsh1iLKvvySTqMSiU
35m7aWB4CwmqrMuHUmY9vESRgfwZOaAEb+uiBpMpNeJefhXnvpDZTWtXyNxFoeI16CU2s1O/tf0A
PaKZ27dptvTOS+vyhedDiOfJW82G18nrvGhh/TZDxzQbBCWsGa9evUn/OMyCEKnMY6IJYmx53eOy
bvbANFrM7Q/ZVqu/56/oPnO40Yyd5iWcla60jSzDTWZ3Ryp9UwWkBGQuCh4nt/cSBnoMwS+a996a
zWXX806YArBc2jHEDJO1s5NBNVFqKF7Wwd1KhnZ3W98TmVjOudQsbayf7bBdoCm1jLcusPu1X8OC
hYtlFsOuTCA8DmKN27sZb/YnL04vWSDDYH8pWE/7fY8qZIp02TpNNLKFiFeS6ob+QTbr7F6nerax
JQPS2s7eGJKV3bvWdvUJerzm/2mVV3033LQRt7AA3rxfDXyoDRMp/qkAXICLyVJW7b1mBWMEihOC
Ua/KldsloqTNZtH30HuEKuGiua0gwg34kMwYQgcZYHJec4OD0yoN/WSXtf2lMZfxDSHofPSLJnX5
8bYGLYFpVtNplpVdhutauRdibvXM9zSvJosbfmCi25j2eIUOVlbIbgsGsXnVrt4K04u4Jy98RKnv
6cXUz1mdQnkblqlvOyPjm1ZNlqZgwtP4oo2EvEK9dC+rMq0sos6k205eUrWfl8S1mzARS7qF/MI5
SiliVwsjemXOIVEmiMrENCaMe7Nt2w+udEV7lzm1Nx1XTnB/ZwxZI0NugPbs1bnnBQpr53ewmDkO
XUZyAIC80/2lK8juI3Nc2uFmrPPsLt9cxwjmzmT5nTluI46oervm3uf97LAsDkGuAIyR8/mPM+r0
IhxbV2RhVuJ0CJplA75qLGbVK7/OBcD0OlX6yuxH1kFWT45db2uXMgBDIq6waXlrV9Kw8SeWfXm2
p7VcDwl5qfXnIYfLO8Eecqm46JHWACRW1jvPiydxadqYymizSylvJ14L4rljM/cD4elh+jSOZA7U
QeaTVcW1kav0niqRBC1eMgzPJE3Jh9azivvCS+evvFSMxQ62gfHkjWtaMCm06isiQguZgnKGFV90
36odXKhPjdhqxR9lp1YRzkuaOiGggfsm/WSFHi3qhceuMLab3p70zerk0CdqnLJdYxbmW2eW65Nw
q7x+kR203bH3Y74kGKPbHWdBhfgPb8xLjMYxv7ZdL8ZaXSeilsudl4nux+h067tXNFOMwumypxuc
Bcl+bExzQW4nijIaXMuMYlEl9c4gbOaHJ214b9XbrRFw0YovSAc3vscqV9SXj/GYhJQo2sc1j+nn
Um5x8CznR73MNMlMyhAtdcwGl57Vk0cSWMQ8WFGB1qO9j4fey88mj7falb6ZvNJJ0+hnb4xB0GtK
GZ2oELZ1zQSmxSNSGabcIF6d9Mcct81t4pq+HW1dwj1Xb+WrmGyrCdN1qYxd3aXrk4t2YOKHSNhO
kqTJq51NFWYSmdbmuGGrso0TQVtpQ12fU3fBXCsgT8k9lQYSftQBklZNfBoGo/giIC2XYOx1IYGv
5pGImCHXy65LBaTOzNN4nQnhL7t88KyzSnX52rUmQ73ooelN4cYbgr8VVmjeLFOEDivLU5z3q3XK
jT6NYXd0HB8RumxMba40oaETOMl3/BUNOLLP2zm0u82xrorm8lOw5peP1WKoB+0XYI6Oxe9HxHnU
5GYGw95P3qnNEY2R+jRoXgbQ1R2F6v3MHW65HSjXYhXHwhiLMyPXMO8nkro9vklfvluxkz23XROD
XyxGB7AnemPPvZPV+9K3SwQLLQaiHTy195pOSQdN77qaUYycTw0h6pRvRivGl7K9QErIvqv6WKdb
nVKG0gJN5r2XdXtfTl23T0fDzSILLiFBt2KVXHyD6p7xH6AtTfO+u7zurPnPpZfqp3WkzP4hdiwe
a09RnhXkNq67IEVOUkfK19kHc9tA95qlefkHJ2Vc91TKqg1iaK47zghQ/dQrchDh3rDfmFxtaKw4
c4i980r5EjN2ZcCHcrBAWFuz3G+Du9zWFK7nYT+Z/dcZPeRrPFqyAt+whsimaNIO9aRpiGjMuBii
IquZUdalGSG/WCE5iWZpfXKNAdA4KdrxfKnIzg/sSklP3Td88x5mbmuu0roblwiOx4Z8LFtbHCWz
Yx45q3FJgd9K/SMdU/dxUiyjSBE8UtCreuPLGlbHi7+ZZeqHTpzbJ4N2AH3tF6sK/QTP1G7QDSjc
jOG6inovMT+Molyetj7t0TN1stmiEfXpR2lPVRNq5dB6aDkpANq4LTEFtb4x9ohgtx4oRZbZXYqQ
+PLSq/K9MIr+LW5dHiQxOYiviES5RuRWl7veU8uPrO/6icmrJZClX+PmXMSlZYbGqA0Z+ZQpTXvL
dBu9SyajYVBjaFF7AK6l32eTX9Ys+ZvbHmax6AV61ep87PpN7d7GXh9nN2k2cCqZdeUs0IZ2m8BR
F1VBaem8PTbEIGW3o1e3JkSSbS57UeT+wA19GbUrZ0zscCDgo3mpUI8u/8Qu+4805b94LeLRkfxE
/sUM0S5M2GjWv9le3X/8JafAr9Giq7EtyyJgKQa5VZc4pummWhrrnzivfuam/E+CdefPThEc8xRq
rpk4qJiB9WQkPKWHwUcKEFBtluqosmzmUlbg9RvLdPsudWl3UVZRSrpPWbGqHfd77Z4Wx1B/zWz2
ayc2LGLWuKhuOUSQRWdpuUYy/2c9Hf/Au/JrJTbDv1l4DoiJru3qc17N+tsCZL4F9qBb8nCkBm76
a7+6X+xVSardovat7SDnJblejZLnzu7Mp7/21X+xYUhhzUT8ddvBXDFhOtYkTkI02V/zYfw0OPy3
RBO/zkRi0lx9WPNW7MQg6z0FYPKvmXp+TTktO78RXsn33ki/IvJR2a5JC0+e/hOL/z94Jn9NOTUu
FYudO68HCPtvopyCUdcPf+ll/zXglD3DauhD3Q48il9y39/RJN38tTfMr/GmrR5HpLEXArBQJb2c
ptzxYzR/LYnj13zTBVWF04p8O9D+l183ie72erP/WkWN+Wu6abG1ZcaAsR5032XfVduVd53VpH+U
I/zr+/JvyUdz//cjqf+Pf+ff35t27TJ0O7/86388NxX//ffL5/zvP/Pnz/iPw0dz+7X66H/9Q3/6
HL7uH39v9HX4+qd/gd8GIX8YP7r18aMfy+Hn1+c7vPzJ/9sP/svHz6/yvLYff/vtnRFguHw1Dq/6
tz8+dPr+t98ur9S//vcv/8fHLt//334L0nH4+n/8+Y+v/fC333zzd2nayvaFTeOSdC6NCPPH5SOe
97vreALPpWkJmyAejvUa+0H6t99M73fLNKnvMIWQPvMTn9Q3488Pqd8Vxhb+ozxwP8HX+8/v60+/
mP/6Rf1LPVb3TVYPPT/H/9z4TLvbL3dKEtcxTItjXhDy+apxgGIyy4fwzgxdHakT7a5MLdzvCFQB
5xDOewWQGRWaQWZVcviUAfe9GMJ5TW2ATtazduAGGpa+2Lu0kSKkcNz0YcALVWIPd6eLuMmQDx6Y
XRulovS/LJTdvM3YIx49w+dwCWxb+iKUFuXsCO1b72mbgfGQjQCT3VRd7lz105I8Jq0rW4YSbBsB
ALjC4SQGL0iQIroRKvn2ypnM5EV7ZryC/KNOYjBMYxttKk+TtNv1UXXOmt2jO8yYeixdwhF3rt/u
yHDI67BX6OejseyLDkWjVz8X8AAPOBC2e7tu5isLbTLEVdkhOddlYG2qPqfoPN4mlaxXjm37N+Zs
ZkeAhTks29lAbdpTNyAz1XyLx77eU+wxhZqGokMh0+ZMk9NyzQ6R7sAkiIIBB0hcJz1rtwJMlwNu
OETm23hw9GIekUcFI0EBEQ3kL52tkkB7cAEFesTj6jh4m0uVqS9lZjTHIknsm8VdsGloRvXBdZ60
nmkYiJMxtEexUT66dmHn+YikbedcK2t5jy8EQ2mu661dIFdzy2GFhjXs59Zz0aU7ml0AwcJ0sJTh
R5U36dehFM6VRryAdnEe3NMFge6ClhH0BJ6zcFJM8o4YVPOTgJXZu9sIjdcU28Nm+ayECgx0ZxvM
ezi98v6xZdJHQjSRXap7v+kRQqQciUZByRAWF94/Ql/rfDhWRpKEBk0X7FfeEDVTYV+noPuvLvhS
NNniFTHxdL3Kwj7PuH1e42msI7GRiU+0LmkIXatRCCKaCaeU2iubF4ChOiWOoVKveZOpwJ9T++gq
YAjelL5ro2l1pzRgbZ7BoxC5Ah87jEPEJnnxjJSLH4YZvbG/D2nN+jcnKyPb3GRg8d6la8Vm2WnR
1pyRmBvXFhKSEjx77JDfrl3VR5mehXmk8gEldZLD7MDBxI9w6XW73xwZ8/3GELxgFdq6G9cFchlx
LHzFUJounkAnB4IiLGrGGFjJc0Ko/gtIkIsooKym9jgmibwpO0c8Z74yuCNrb96pAXYoAOiz5WOH
4tGdAjwE5rA3dC6H0GDVMvhMnVypolDIplOnuZqBffd14l20ZNI2HswEuYBpklsorJ+P3azFGZpg
eE38vD1nZu8Z/JDNqENH0vXh0lZ8sIjSqY6o/+qdnO38bIxzitJkrq/LSdh+1EA3wMLwKyJHl0aG
PVmLHgDBmg6QEKnxSUirPgPDdQO6OvFoO43JoaRp50lrm1XMqv35pJzJOVlxK3+4qx8/0LxaddHa
DuYzHs0BoyJ6EhmlcvXcXYx1DKgpjrs7sv8klhW0fQ60c2sW1HCOyzvzN716HpBV0A9GeZ/mmBpH
fPNTkGczdpel790RYZXT3G0mDfKNwhsG+nZRz6UJ9oR5bE6tqpQTjPlMLGybl66ABcqXmXM4kW+D
dzF+an+ur3AFb1fC8lCBDNnCk5ojYbznzbXemNrVyCCarc2jQgEvBAg0/Ehzu8DUYyY/9lOWXltQ
vfcDRNk5VhrJUFk3lgzicTJv1qkQEuVqke/q1vPmg99X7ik2qDANelJIb51YujcCsqgKy0qqU4/I
IaoSp9mhe2O5NAl1eWBxhrX3UcKcpDEBQeS1l117hJreVJ7RvWqqwVaeRyQLQRavj01vfqL7IntS
frV8aT2lyYWZE8yXjmEep3iZP35eyP8fjyTSws/8j2eS6xVL79b/Mpf8/KS/Dyae+N3EKewqKYVH
I+5lg/v7YKL8300GFhuHgIU/170E3f4xmNgWH1Ke7/M5//mhPwYTy/9duqZrgYdJxzOFJf9fBpM/
b35MOC5B2IIEUoUSzmRK+vPKm2QYkUov0cdJ4woputSJUD/4u83mqkvdfPwnS44lf5Ze/9d2ffkr
lc8xZTto7S0LzOrPfyUy/KLlXOaR6bp6Aafetl0WlwZ8oWkerZZsr4DmcON2GbbxSDLrfHLdzNnl
jTaO81q3kGdT+b1sTeOuTPrsXsbFk0olgq/WNvQOjFJezujZCiY1Duc8L7ofetlkiY6RcAynLu2P
aSr7KnCmytiPY2U/Ixpx23DpAfbCatHdoVosRpsVrK3BInvvLjVQb+9kOY9fXNufUSrG7P++cZVP
NNkEWW+jN3QmEuXrSkpCyx0w1QmbVtUkRyF7FBhleeuyBcxBw0D42ma5/SGzLDn0c1rvEQ43J3Px
lxMXX1eGitTV3da76qFKXVSAGda0rnL71zSb+pOTCe+zp+Yfk08ua0DPY3sUjmmDwsG619E4ivTZ
cfERCKiFBh5dv2MzUVHnljGQdHq3kmyGCmg1MwSw9RFH8jd8GjkC43aLeMOnEdUY2d4lOxVncb4f
3fxGWCuaEwSsGGI5ghP1OhjvWCjuPG8xAu2U45tR+kaUj4kKvLYawnFO3nrEBbfZdpb2MekU9olB
hNx2j9Bib62bf26H2A0pO8WBA1+sUvAHcBgJsoXvaPHUbqt1EtS4PoPN7b7NKIzSUWE0wiLT5k35
BQMKVHXnGQRUZWentbqds8Eo1tV1p5rhyS30+mIPI9pYZ8dxHsQJ5rTK4lWcd7ZYj6UC4hZedpWq
xL6q6+Q7Q0c05X6GwBvNT6XfZI7MfC0OfekZN4xEjEPI+4O02eqw9D4axkGaaB5Gs2+Og+d8HXHf
SW1DI/W+g0i1sikAiX1o5PVYzOln3xUvqaOyMtAGb8Mgrbwj7PqOCVqGOVDMyVa064HBmONRpD0g
usIpt3QwkCGiDPO99cjHDhAlIJKGjMmmB3wGiLgJksshj06+j2PMNmHgxyGLmpI2hGpF0ZebJW8I
u1rTQ0zL23Mvymy3TSaTol08bgD4e9lPvGB6zt/LVKjAmdsBf2luXEMIj3vDoeMniNGOXs/O+Jgp
hjKxWkDjHn5JnIoMlUWVTjtiQ85zZz+p2Vw/Uxe2HJZ5OWV+HQDw9/vYUfrkYGe/ZYXI7re+il9Q
jlavg/PopCvV8N2QHxC8+0/Ev40BzL27Mgdn3X3LR3YtCRIny76YGgDm8QdxI37aIP1ylEvkq9V1
KCtZ7gfVoqkAsfnhgjyfchGHo3DHY+MRCCJSsUTNgNBeDlmPv6rIH+Cp2yvTxiLhzb711XDzOjLa
5Xox5Y05OvWx6KvHOZHlJfdpPUFjqLMv4mSP1OFY1hwh7tKdnab0ExTw4hPothHkle6/Ogma+NIJ
S2IIAkkykmmNISKL206sw9GZ3COinUj7yW2xGglPSY0HssC3tpR3ZPb+6I0UQinRG+9+h9PGo19J
zJ/ydRFhS/7elq4nvtPlPPvNazaUGKG9/K7M9ZcEVSXC6Omqn7MnOfJCJpMZ5S36vXq5IsH7VMN4
l+UNeYcPy5zfluty1Y/uzkrSlxXJeaCrOb5d5YI+On3LlsQP59QDh8fIkeVTBCBOIUf9YaTayRFv
qeKMbHc7lqs+ZCWHM5ELfNfii1Ia7/OY5Y8WfmNytHjc3QH5U5dHg8BYU+Uo5/zavDY6VhJK/NiK
mgPaRWomxdaHPK284yu8Lkl1hn3fNVRjY9pvSWCmSdCwJYrGwmX9wIhqevWxwv0SDtByYlvSI4oD
Y+gzKAaxcRpkV1a3fW6FoaN6IHlIY/UI+tX5LLIRE1NxWF2If2V7Fb+wktNPpJFBL/O1gdc4qMb+
C0T+l/Xituw5WyKKK26RezEPr9MSWpnds0kmjxbG3COIp77bsH4TJrAjHrAOE9/zntusf0VHRS4A
LpBFfDYwp4Xkl5Ea3k7Qs+vVItxD3Ew76XlnI6+g4wyuGV/d5RN+5KJgCrWdJFr5S/atGvNbexqH
q0rzCKFmNssZQalD8EHLdFjE7fC2mlUZ4Oj6YUFOvi2GVKjBnZPSF5tuP332ZVyHGBDevCrdeUYs
gmGsxedWXXeEEN1h9l95A6ftoyMJ7auv1PADf0b/wtPBQZip9XZxzSbq8rk+FHl/cnsnOTj9TKOk
j4Qvxbhr2ffAABEmwvhT48MT+UV+6lsHIsgp+iifLPc1FvP11uN/llnyms7GtVrqXWxbKMdXjfVB
j9NVMbbzvm+1SapB5nzCXW3fW4Nd3W8dEW02XvrYiFl7h3U/r+iUumL4rAkOwI+HEOOQxu5pUmpH
ceBw+eWdE5yBYeNjJjWzbbZDKgwz0h96RPuuPGZFOhxQEoWwXX6EK4pNQ2B9lAnMS9+4B69tX6F2
5xsEPY/WTO5Ft1rXyuyHQ7+SF93qt9GfIz2t8DUp/uglLbZ9mnS3qDgDy7TuIL3yKCnKdT/E6SF3
yQNtHPljKLyT1ZClnbZrunPVZPN3eVGuRvaVuJJRXMgHrXEH1OwGSHv1p1bmlBoOY1D32j03rWs+
KRJTkLQnGTEI5Rg1BI3foLNZQwXZapDW85gIXeOQhhyH+M+jPlb1cVtwIWlLb4f0Yq5p12BIZjSO
qXs0iaNA7Lbu2ol8nbbP99Zs75LGy3ZqRMbVqs2/KzDANYjCycKcrpRdETYAhecb2EUbWR1MOPld
OTv7DUud0eEJKOeUcUDLSzOPvR76JD4sXQ1d2Mw/ybjIHsRr64yYe019MHEqFlSe7RfFzURu7a1t
Z8/xyELLCHc2/ImXMGEdBp/zQjEZiDSaod1NyucIX7qw3+LhWG8XayGWWyWGB5gWSa8qeUiQPJFN
5SdrcblP7bjcNfIO3VaxG1lCd64fn8oii0Or5zQutc9GSxSA3YunjgAM5RQuxKG8NZMmweKn/Zs2
wRmVFOK1AcxCMIY8tpOiPM7WSlgN88g5UUxNo3uLyBYtnH/04iU5uTPDwjyumDLd6TkGLwyruXqb
2C5OvTFRjjClj2Vqknoy2tcJGURYft0BRxVIzalNcWPbyC+juuzlawLiHS5N98Izc5QSDKcqL0Ey
c/6RC2fYZ2mGqNfO40hhX+A4N7+NbtM8AoY89JKXzS5QVfVMWPLifzYqDl8X5MB4YiCdww74Ldgs
8MVCHZAU/2iMUT4YlclNNtXnodSnra6D2Y6zIG77n2NPiVHMWPeCgAuCf71pP9fLyUirD7WNw47g
7KO5jW/VYHrXsRN3u4V9YW+xHH+dXWXvx0nJfV02XRyYrZqOymwACFqxvWGWoa8iXeJDllhkjwxi
vQGBhCifeVvh85WffK0QAJioexzUexu1fEyQCNvyTiy8RYxkeBIdNlyUtPV6p6fui6MrIIS2KOUb
SIgbOBktK1TMtvcZFqDjhS1iAENYrJ9cd73JstWAhs/1U4WtbOeitfo+5lhnusapb4zCp8QjwUVa
LEmz61vU8Ih7tqOzyg2fvzY/BrSCbbD6XX/lqOZqneSP3rPe5daMkW6T6x4rWhzrNydr4nuUsu3O
aXr3UFFDfiydH9bMrZHa1r3nra9DIrxw05V9dBr438tugpw8DYoeQSEv9rQvbfMbPjhCsCjLYkg8
uMzUbo7sI1mzMYgLhS9AXHKY/WqnUf9h2xNTOGVkWqAcrCvrI+1ATAHLj4uddSfhGfa9MTpBWt5P
vpWejbZqd4Nb5g95MdihmfL+d9ZHL7OeR17us+ML/te+eeIrpn8ioMfvEljpvhydJsBE8LLl/bfO
yx/p17iVOoGdd+VyH7u6DnwcXmHedllEvC9Dhz3XYbwmNV63wlxAKR3AZaaY+80bt7uknradHJL0
2kl865i7zPYtrHyEG1HcjrPc61n/iP0kLGV9rjZiZLy03SVFx6TGfZ6MuBTsLh0vf4e1S3B7necx
nj9bMV0tJSEvz+yNNvdr5ocssuOPzB2JlWgS+ejQov3dosk99H1vvjVbYY4cBqr8Ro2reZPG1oh9
AsnRbsWgy+Q1tZ/TddSHPDYt5Oekj/VEYDKMYw6ZWuOhBV87bVmBGrX096RqI/prfyiETL1t91wK
4K6k4L6kwsgO+D0JvJjIJ5FbOCIajwChuOuIRSGvoY2jyR+RtoG3nRzbiRS5f5TTZRHeTqzpapOI
gGim6QVNoqM53RR5exqnPA958khvEEm7t2fVRoleojjnBK3jUR7drH8f7A1fnBwjkvjRBkIdgH9+
2jJCbgbLaqkC62dx3iZ5i9r8tBZzf0jX0r02x29W/UXlCU0zNbtD2wEYMIbhnerPrT+ezXLbexRE
+ta87nSyfak3zNABfLy+wy7sX9lq3rWzZb96c/6EOq862SN1L1T6ydNcrd+qlIcxSPr6exF3TxAB
e1db3Ni5CzM770iFw3uJw+E2yx/YDk75eDTMNWyKkzLKM45+dP3K/Dr7prNzUvmadt4R2eUte+oW
bmX30VX+fkFF69JZzyLXsbnZ5bijdXK9TkxjuCkGi+JR1Ydk0rBkS2s+bAYAppG53Q0GZxSXoiaI
xBTe3hlBC9f2jsKNfcnL+NQq0JPKVEeSNOqw2apTrapr4TDCzJuzXMWp4YQd4W+vCxKYcEE0K0JX
V3LXWBAE0zBY98vqWaGcEu/KGnw2S7H553xkzSwaS6PeWR8ydpJvdKMue422JBzsuXj2azgrOE8W
BJWMa7afzQbEvJV4XucqfvL9thYohbGqAJVNN4s222eS1Adycmj2I0ltzkgcc9NHM9ZqV2zpjOa1
bQ6zX9Qnr7RRnarFiRyvII2hMqW1tz3u/iT2z9pfR+xJ2omjPrF5cqU7o5sbpqe227zrRKru5FAT
105WuTfTtNklo1Ner2vxajnT/XAhJ8pxlecKddaTdtubyUoZeXmCA7+jurlaBBEFhjv7186kr6Yx
mUPZWAu9uRux/2szhdCK+V4sniYFR2Yv8cq+bTaNccAoMn1Hhjenu7b0Anex3hKLO5Vo3wKN88Le
Su7KqypLhk1NgA2kgi+CJavfljihRdcO6DlbGEHHK5fgAtbxTLKwo9tWvdHsR0nonbaN5Kpa8Jcm
dklCLtLzl1Wvr+nCmFZi+zzOzGGRY/Fo+6PxtrTcM9icnpt1uMbiWR/A9QWhinagLkolc+OZFFJd
CRc8BycLuuvO4EHC5gKtprJPPUea12mTS7XGoJt8n5TFVYT5YtcgOzqJXCdRi08ukAV01NjaUYON
NkiI7woATNeTkP55RuOPfX+BH0R0xp9VbPNDTll33BcMb3Z908jmc4+pY7+mBJRg7iZOQGry7Nf2
Bv9XgIQVbaZdmZwj/m2jBPbYrPqGS6ra17DZO4qA0iB3iyuj960gG4mU2JzsDGH4Dj37EBv9x1gW
6KOSZ7fN0xd4GZzyaLRwHpLKRzKa+SCW5B7uzX/xJsVlT8TRBQMj3tgwnahZUuN7I4384HnOJ9dd
JJ5j18Ke4e6T3Lu2KrXfVulHzPNrtNrFdVX6VehnOZNOkjzJybyrmuWclWm6G3sJtwKy00pHXCPx
ftE9KOWSsRRbyU2cZ7ACdhZlrXfvuuqz7pfHfFlP3Pu349Dvll7tHd1ErWkfe8WTbK5YbD2T9sAC
fm1+jsuOiihXLRoNvHh0NeSCM4N/qTono4Frgmc8ZZslAGpOluTG10n6FRYb4HBol3yflVnyJUnH
NZp7NA0AK8m+t/A2LUPFXKFwp5fbIwZR42tcImPZSFVI+YcrCDeXdC/jRYKOfrQNt84wVv+LuTNb
jhvJtuyv9AcU2jA78BqBmIOMgaP0AhNJCfM8Or6+Fyqv3VZFi5JdPXU9ZFkqM4MIEO7wc87ea++t
lv+iLsN8WRlGuPaTj2zMdxSBmhc0TOGmHrP/AMKhS5+7uN/Sjsm/m2HL5flBtSQ4JFgjT0c/q+SP
EYrZ5RhDmOHoGa0it+P9oRvt/WiNYkmYi7bJxPhYonOlKqr7F75isSsM85UOL1eXB3QZhJUuGSUC
IBOuvUZvGH7P5XBFcWgsITzGWJaV9XxHvIp2waLRaSegxXscStpUKqgJ2oai94puHOjL0djETxes
Q5mDfAJ+GPfyquPuW9DXY7qruZskrz/ow4QrLZXCM6y2X7kUNkhmNZrAQ9J/rdgPMeYWj1Zt7uwm
v8aivKS9LLeTFNVFZ9y3YGL0AnH1rPh0avqoU7xwMPxNPapA8gYzu3ZZpF8j8J3UMtHGHHwobwEw
KwiaqaFcOz/UDyDhw4sgx4EhtovLQ+6GKe+Xg4+9TRY1ZM5xIZtIoeOVgefQ+n3dI7liWT8BDxJv
xAs1tKhSunwGrVazc4+2OtQnmDK4c/N6WyrlWzdhqiu6jYbzeQ3fj5mlux/SiYltFn2le/xEHN6P
eDbUUF9V2Kx7z2ECPJRmfWTWMgsQyvGS6ymwisCH6Tfg21lwAoK3QBdlxXRu3FpJ124VOsGRW2PG
GORwrrLi0Ddx642YBKgjhnaH6KrYDcM+S6K9FULkJooGr4QLSksTE2ciNvtF4NNqSvxjiATeE1a8
tGZHc69VX5UKKDISzB0HWmVpMhvY8w37e3g74PfoVdfA0iiEBoap6YTwvC+uaTuBahlylPFuNTwp
ftkd3GLaE+CdHAhACe45JjY0l5OncKCJGKLq9lx3FI9NPZ8EEuWYJG29biZQAr37dRrS4MwUlGBx
675yzZ5Z/XSQif4tFO0ZhcEPDIBQHTrHmxJ1b6cRPTc5wn2h+fwj97VLU2uHloamq5ZY81q08lmA
b7D5YXYCTJPCfaVabzyjUa+tqZ+I+1bX0m2jtWpr6SpOKvrleov0u/YPOFHTE6PwFJ+5kX9kDjMM
XV5bNAS2PUjPjTXO67ItG4gXYeJFqnlnD766kYFeraaW7clMcjzVVX2sRQnMLGnZ4LBVLKsGTETl
M7cPOLf4xXRKcm47L9VoXQzqshVfWlGUxxyHLTjfYekzOk8FnXObE+iD7SjlOQgVYwUYGA5YFnan
lLgS1SznNhd1DCQwel46/tGse2DQf++7/WosaJFzkOqYwKTbLimKTek3+1xgDBIjfbuEnUntLsI+
hZodwP5E750LaE8ugNKFGRhnparx52HAWtsR/Y8qF6uIE7GuNOMKFcu0N7WiYQ4t7DXyi8Jr62Zt
GhiqXGVHhUqPxZLfcyP+biCKQzWSXHhfprusDDYljLwoFdXW6dvlYDw7oa7+oKuWUDQ4yYrSL/ru
dMoXn2PQoq40c1eHNqYvXwPN1HNiSCIs5cpFsYJyY8RY7RNNwgnq001fImaNT7EQW6Mrjg4+Jw8j
z6JtVQ1WmKB8AEK0KcM48FotuqunND+xiwfM2tRwq1u9f7Ro/W01wrXUjSvhxhb1ax7rcORo4agw
PoynkvodRXV8IKdpWqbVtI7J9FlrbVsBENXf7dR4AOgQAsUMHnrb8TikaXnoJdjkFmjm2muotf2S
UVq0qmUJf6SGPBeG0JU42ITFwJGqi/1vBKnZK0ww46pyedB0TW+3mhuxy4Ggee7GFENbOJjVgyq7
7pGB7bGMsSS3kfhOcXmtskm761qk5PdWhZFjgXYo/hbp1q7g6DTOs0xZBMc8sP2rLAt7xUmTaCPf
wqAYjbkBPUbiQZgHBVWWKtc+qM6iUd9xvqarMc4yWv39ljlBsUBV/wCD50BzcmL7RJHktmyoQPO+
KaZ6L3x4n9rRyVXPZO6/GyuicWaUlbJEZgBpxh+h9EuW/Di96lMO9LHOrrRm2Qs6OrgRQEMzrK4o
5pp1mWVndOBbI6FTOhgCLrajrpLSwOX1FMUQ1yblyp4IWLaSPXTZ4HEWY2ZjPM5IRPCYutN+RI7f
UuUZyTMVAeVqH6/7LvHUFrc9mPELBd/SJ6Ceeg2NR6XE5yS2Oq9U+gfERJBSumAFLXE99sVWKTXs
2W5/km3lUfjqyyJNhuUU+8w8gund4di2D9J3SBbBmn3QKpeUpIxO1PJeNomywUur3CMuW/dTdFfl
o7s1B0YJJCEhfaBVhrSjwyuS1Irh2f50H6l9vSlGkz8PWx/lhIvGjkMUuF91nVnVLLh/UXGaLDSU
X6h0HEgUTB+laUPLQzd+gQuUIHr3cei5tbUPJ8Afmuk+q0YVAAIPUM8ZPdTic9nV+77QLy3z3gWv
HH3V0NwDC9Q7Swndjeo/wyfg3pP7fALarC/DPvYmKqKyDzwTwLU3oB9chOq01QZ8GE6p5Yu+9qkX
dRpUUzjRR1BwxjA4MR58dJF4S9w9ybEsdpEtaTBGXmJqd9T2i9ovbPRzRcl+03ULJ5Da0ciNH1mD
NE1Fwa/iQqgy2137XYG0Dy18CMTUAgIsOvyLsA7CTcEhEUCiGKBEOYm5dWEj7nKfgw7DJyygcMqN
wNPwhJ7buFQ8p4r1J8av2Kj1tQ1HsRHxmVfmtnEAWPh1Nh6LLpAJzRKyzxaR27D8JbkE1CJ8XTNf
ZblaftExtz7goYf8OA1nSx2j0stMp1klRR0HyzbQrA2+bSBRfenExI3DEgbr6lwUTHuhjsg6N/XW
i0dTP/tDKb/WNoV7U/rqwVGyZ/q1GMU1esIhXp2DgQuRydMQesDbr2jtYm+0/W+6Yt4ToOYN+Su/
2SUR8/CU8nAVD9CK6SlRtXdPMa+2QY9XqpD0YzJry0nzOFXzQKDbU9ozBYJ54Tc53dFhPJV+epXN
WF6rDgwpwp2F3o6bIqH7kFrIDaZFrMZfbN5LqLnP6TSeXJkkuArbsVrKIXjvjG8zbYJBDAmxtCxj
Zpvvlnk/cpzqkQVWcro4Je2BOIauA1Vh62KUXoRVf+dA9SyjfZSIdWg04P7Kw9hlqwxZvYegKLhG
hf4BYWW4UwDteP++5ER+uFOK6gjqY019OhU1O1I3nH0/DdnKMYxPJZEY4Xs5FC+Bvc1lvyEBmbc/
lSsQjy8+YHKvRD42AZvjyKeB3Um5DQwfcuo8jf6f2zOeULGmJiZYw6SoNrnBNhYYCbNZVK6ZMlzr
CmlpZd4j6fuamSZdbHQ7dZnsozbHg1Zc48F39qbfuXicjL1Vcj8G6RuH2mDEUVQn1HHF5t+NVsze
9Cpd62xWSGP7DiddrlqKJ3Rb9Vy1Ymt1YSdlkdM9y3xwPXtwTf7ez58HFS48+ioo/po4oAO/G6Hi
OviF4CNBf61Zmryh7gxD3QVKj04BIusyTcu1Dbck0wt2cpGVHtjY51ZgIBR6n9xVjbEXVU2xYSvl
DysXzC57V0GNIkJtYRTKa6tjORQJ/rUK8jzUkTTwQC/QwMNs8ZEnIdifOqjXBsKFx2mAmLCw68Ld
NVWBjxmmkbOL6sp4wSuEukLafbAJNF25g2PBhCK1UpxgwIz4VcK8y77EGhqWsQPBGISFfV+bCD82
kVbxeGXKs5lG4iJ9kd/FDW3GdWxTcI8GGdd6obf4ytrwGHS2cnbxln1JY2GdCFl1P/w+hvE1jUNy
pAWhrv0JA9xCVh20oDIpuC4cbjsGkv4K3bNxaCLfMZih+OZj01vFRutHwTxYJCvcrkh5rHRicAJA
S8Im/TDtaVgavqC3U+lNviliw6FYdcNh00X9cN8Z6bhReRhnMIN9SsvceA30eZarDuW9sEzOO6K2
3scxOo6G1r/TyE3mMNg1EJwLZIktOPd7q6jiI3erPLbo/76qmlTPU99261YzilUR9Rx20mCOOMiW
aICDZZQkeEskyj6rktbVcDrtA8miCmkOv3spfckRsNk4NvYQScl79FP7xbXaZ1QEEGUbf21GQ7Wu
zN58K00AoOodtsw7afIs8ATFX2NLcrYAnDVmD7kyvvQZPePRCsVmxIm8cM1yHrraV/SuchXzP8Ab
far+wMoenPK44kv2IwCUuk/upeqsROq69Ewh5FTQIjqO2+pTUzqghJpRATI/p2sg5GqWg4JfT8YV
Ql4jZBJRaah7M5v6JEWKHWvyoOrOnCzTuOciaDyr4IVmAO6OimFebA1zYPRcH6YOcZuOAJoZHfEB
rwcvZn75NdIpcvuxB4U3NIQ2JLFxcSRdiKieoPi18baLAtCQM+mcQaK9o4UPcZn3LAWBI7THsMAQ
I+uSi2aXZkKgkw/PhM6JvodV055ko2ntFug/bqi8jmnn/HPYtrwmDc0vvTX2KEVK5gmW+d6T8ycy
K9s6cwMmnHpUvELJPQZuVMmYfPZDy3BM1LPOvg2HPXI1Zdcn0nmp6r5b5VbF6FpIZZ8kIrsgRZ3a
pZkp8r6GUQ5blTkGLWS5mDAWotqyJQhlKh9YVnWOUx6c/js+y2zVKVV/EEMzrUs9SjdpbpgHrcRR
7TRSfZkm64OX1VdhuLsKUsWRngQv/wriyTcZBQ6BJnnOa07md7T8bGaewJIVwBx3XV+ND0UCtHtp
uAr9B1N7Uga98j16tv2x7+DZxlI2W0hUGbTA1m55V9eHYOrYbXIlLu5KQ2SL3ve7j7gNkwfL7rrX
Ua8swgtK+L64uAPa9/ow+T20K1/gPLeHbdTV0ZYmVuyJoL3m6VBfMG1oh4qFvxs1iSibzfoAlqs+
upE5ex4tP1kbhAbfJWqufIQEvKxgWAZvauSo20gvB+Z86mjwUm4jIKeDP17zUK+g5ULKWBG8559C
M9fXGfwr7OnA1tQWVzi4eJolenoCFrHX2/JO50i9ouQWzz3qZc6GItoNCW2bzPbLS11WqFpsNDAm
tOYHCYtmZ7VZy9iKqgcW91Sectop2y4FpwpOazCQMwff0lKjk6GBIO4gXOwAVqQvaPKqpdmCRleF
9dGQPLi0yqq8UzWtPpDwED4xSIBB65BMwvEsPCHWgqmHJqhg/on1fZcH7fAmurx81JBe3hVQJiAt
3iFk4/etqXB7JiM9T24Edb6V6fcWIb6/qB2DCZyBmIfWgxr2r1EDlWOJKSFZku5AkznvfoSW7O79
dMIfp82W8BoBHWDQ+KqbAJCMNEM0MvbxBRItxWWbZFD/O40OQDAk/kUf2IYaDOeeGufakbXVeJOj
igU8Ms402FZ2RtfiBY4gAKCzGB2u3g2+KK2Qd7mLqXhWxy9qu452akhwS9Qa9ZIghG6tW2Z3gNCl
cEQMQy/sfb5z2sRepYjxUkZ+/6xUUYZnQyYHaj37jWQVpjIWJEuwqXWmPaEaiOlDZqZ1Ch37HIrm
xYxbgBCofQFdk+cwFY67DTvNuar0z+qNourJKZzc/i6L5QwFJFckSqbsi+X4P8YptS+WAas4DHPl
BM3Qutd8JSaCtM7uy6Kw6Y3VwbJXyeggH6c4ZhQavNCzYAVN00c4l4RnSPMYbN0y3E4+ondSdbOL
7yvjZgiyGH9izkhhKsS9ljbRIbVadzWArVnFDeR+3gzLDmzDsZnDKsyxpxPECI19C9Z43pj6q0tC
+AlE0PA1sEZahbKqekiyrfuGaNx/IDaqfhoCcBJFVcGLiSzrR5Km/WU0AHo2cKSGFXOwdMuYAQsI
D7sLorSaT0jYzS81lx15eJPTD6hk0TOoWfrpyiwwBP5+r4TNc+yCrsSqLb7F3Vgs5ypn5dcVyBpf
K8ajoVVgw5DmfHAwKU+SBMtlk9X8mVra6wFa5g4mqf5Iwl6EXb6OzHrRcc4ikwI/TEKhC80nwj2y
LXSCTQKjb3/kpmauJaHuu7agcccOyCWIMCi3Gckpp64fbS+PcI74ekrXVEPLl6LDPVHRhtFWoTWF
iUjvxBXXQw+7EldHTPohwCtZW4uooM0IlCov973dsl2bDdponpz2o8XaYyxsnQ2tNBmBEkSo7Zj5
dZ4boNibXAxSbl+pFMmd2JfCKtftWAc7rNzd0ez9GDFsZ/WM8FpzpQyl+uqXrlwxS2Mg11yMOqC7
T10Lkz7wgmi8VM6DJo3gZAEEeJS21RwbEFmgaSxzlubl2UXih1/Hfa4dYsYPq7ZEoGcqNOwRjCvr
Ihiag9YP4TmPDAMrO+e6XnV0mmx5tU3SumzJCrCCQ2bRr2fCrHjo4wjU6IrhJdJHe1EOWNAY+SGC
itT8w4A9cpFSZO8jzCN7CcKcndaku9Jk6kdswedZkygxbCzExGtmdpzaUqZAHI4wSJGEoeTvZLH4
wHAb15N9la/o9OovxuBPd4Oa8dSa7ittARQ0yAyDUt+R91EMNuAVtFJyTOIfcaVnm64G2C/BR5KK
AVjhQhsk2dTsvuu8sspnLe3t+9g/N1Ew0K01ygc38JEjMjRWn2JmzfDD81h+G4knOPJRSN1gBqrg
z/zoe2boxKARhzI9RAg5l4nMxo8SNupSE7H6RlMYSiINl2U9FViS2kJ5ISrbgrovQzQnaY8AteG4
6Rj2fZIFwutgE3yXlg/1vyFRx1yWVapu1QaCklLUaHpUBjw8/OD0vAr9LtoqoU57e5Ltm6Y40zVQ
HHvdGSOAqaDlnro1dYc+Q5QDx+hWeJs49mT+uBqQrNnM3loe0340eYcoNWVQfBlHw1MMtbrKiBMv
OqGYL4e2ziNlzODQaNjyMIQxhRZutqDwgkLSD+UxCBc0AbsHHdIX2UoYEC+OwsisqWX3BOTZfjJJ
XNj0U8lk1ppJNnIsyYCW+bhFwd7szbLO3zuT4yUuwoxqkTTQXJ8Stv/Kfaqzzv5QfE66fgXntwi1
VcoHegEhgAfOcMj6lQbHka3QEKISCK9qYimrIKMVQyaVTtEseVwzx3pFsxQcKTiKq5YCHVCCeD5U
jiCNFGd0LwHj6Asc3Wg1CGR5QVqkV7WtvjoNEls5cXQTAQFfrHB3WfjgklzZRsd40sRDYc5DzVqd
Z/hNaSPPQvtOvUQoqwEm8hVU/p4wNCrFyI6PVqnYX/oSA1KftNF3hF0jMHeOQzs5CvkQ15qCghhj
42xTC8NznKN1QiOgHNPUB+4tjCbeRlFb3NO1n75VWRg9WW2pndgWcyDptq29aa4OfDJ1mjdkHhKG
nrA3HTOkd5Zd/UqqDmLOLvcf7HaawoNfh1+agoBahgb6nehtybGjbbtzxpv9JUus9jrmTYISVGH/
SnLrhMpnWpZlqO1IxFHZ97S30eiyx0YfusETbc62OHLnlqXjAGhz0tA6uW7XHwaB51SP+DO3duzH
ycTNCqsO8qBB4sG40kr6TEqksegsHpHF5LrpKfbThtl5zRTFoXP9aCfsZdA+JE96pc8CsHGslfYu
T+oGEonfBgdNIJ9EUKL4d3qmxMuBkiDcynpslPs8ZAfrpamui7gQd1DUum5tEnj1Co48OfooiC9Z
1YnzGKXI4VyFQnKhFJn2CBe4GRY2QwZwYf60INsnXhmdCB5Uv3NWrV6be0i4zRMZG9EBP0y3wPDa
vtJNnnPkOgQuIEmkl1cj/VfsKg8zRwtwCxrdsYNuIioRbaohe3D09qRbin/ohhmr5/jTQQg1eykn
CztPW8yeHjqFTawLqPVUmNSlCSq2vPzWxVVXLFvpzEN8Pd7WqtWstDGK13Bh021C4+cxtQA3dpY1
eT4uPW9UfIvoPCXa5WiGDzLio2Uo9XU3IcYOG+EvJxFSBk5oWPHeRcr4GHBmPpSaMqfFGfqT6ZYm
/gklOwdO5R+70i0eZGVlH0WP+YkcwT66My2NWW+DeGiFS9ieZ1C4mMMpUL8aKJROGRBBNB6gAmzV
si7QFTvaKZH6NW6G/miaGS882aknJ7CCZVMr2clw2/xc1WP8YsRBu26KLjy65OKdBs4Re+b3tJ31
OlUWBsUZrwjG6oGjRit6AQ70b0uc3EGMXiz14BFOgXwpS1rY0rD9I9EWMGor2/kAARB/MZEcfx+g
jMGYJoTSnoycWsnM1m6K5WiRBpl9b8hGfLXrlGcfCjzeGDlnJOFL5EAWi/ApgpGj0KqlMawMCHSl
1eRLxg7Gjpaw/wUwdXoJDGfclHUcvU52knl5Iaa3oDIKVA1me4DjJrZNPuuszCmQ9JZ7ddEpdBLV
iAtXLCV+z1CrPlpO2h37Uqv3sjDKfZRPvPENXnjKiOhmEpAjsXGMKOVzoi1oWXwfwjE+DGYXvw99
CswoqZEBmZblLjmcRGztjRsmq8mIqa07dpW3rDYs/g1dwxbg0jIsg2z4phHX+FFHyZXD3rhtBqtd
zGyadzTpzSHp4mTnR8CGUfax/nibOkSBtG4ffnOqot+E7sS7q3GKNT26du/QOVqyqzKiZlHeNbhe
lnmLqjGxR2M3YFL5ysk9/O4ianzSEb+GGyVzrb3qBEIuIBQDC8aSBO1SZsFjEA8M8DHHu1tDjKYn
BT/REKbDZHAYN9TjxR1ktsgb8ZlTn+KB3/gk0VH9WDtFJrXOS2tqV9Qd4kGrYoZ4OM0CY9C+NdC8
nkvNbrdjpxlw06KQTA8y7FDSW/Qpk9mXXYRozcqg54Z25ngWhbA/RhOmqJfzyG4GGLsUCf6eTV5n
eq77pwjB4w/FqeiCtHCSmTEOmIuqKuKB1saplUu85OEH8DtzaxS9s9aRPzOFcfOtFgclQFUMqcQt
2OO+YlVyuumyhJAe6igaJ3Jv1VX/7ru6/wQrOLfozTKnG4VTfdTmJNbAk/hIMuk8i4jS65SO9EL0
uQtcj/XpX0aG+zcwdXdjBgGTY8uWx8JE7MjgSn9T7Ur90meW3PbFOJymTo9fymAYX4s2wT9Sq+g2
jqPelbtBynhFYte4wttq4CDAwywqRMl4a+SC+W+xQPpekN2GAHVZ56XxZnCIOubYH3Yx/aVg8S/G
1m5dqGEAedytt1lptD/iCQEOwma2yqwwEdOVCmoTbehWuqqh1er8adWR77KkhaJsclzGO3IbaV83
QCyRnH+vmfCDHM5n8ijsY0DXuc25z9FIPsWWkD52jELTVcJAAptgzpA4a82S2S+TH5ScHIuOqtWl
WwkKgGifuXBOkmGfBjLfxq0RUVsHzF8cMUYvkygZX/IcMrTifHThSHHngFx/i9wEjnUaARxWlPAx
alElr0rBsB1opVjEBqT/rEJt76Aj83r4pcumDaIH6GqvdsoBsq1TfS9cNdwXUd08jSTXYtnIICbg
FdrntVmQt9CO6ziW4eVfRttThJsCOt+kgYKtFHddWsJZgweIwJYi8o21J95QDOTb2efQIkZQF5B+
qS2Atb0HgY+uVIPivTAAykgwEzxuQuj1V/YHIp3iaVrDSCFXUmZ6ufhXhKJmLNTB3sQcbDZxiE09
bShu/9U2oe2ERhpuR3R259hHUqzYMllpZjxsoFtWmw6z0D+Ymv+R8fkueseRVPxob0kr/wFnOZXf
84e2/v69vftW3v6b88/7b47L/x9MFg2H8W8M0PczSuV/HYr6+7efSS7//q/+cUBjhoalYoPBtlXe
Su7sCP7HAQ2xZTYzk9sqVNdkdsI/obUx81dwQKsqO7Dj6mzBrmZyEbyH539kiP9tY6d2XFPnEwV/
/Z84oH+FReIwqc8p6D9BnYY+orvB5PLqwpbcVsAaNqEzqX+RCz5/+g0ITdikGzd+pcwJdV8yHsmF
RJn8033+L8jMz1CZz6589nT/dOWN1uHjppS/slecUC85XmMJ6y8//IZXY1DpV5ne+5c8jb+WaMtp
GmI8+7srn7/RT1du9A0NE58rbwYOd/RzDxjPjH9WIgvj16yd+Qr/r79cIYCcly+3/MZX7lqTSZci
Da70KfxVNyjFtzn/BJ9jpv+BEPfZnb9xyw/8BGWa+BGa7MYDeNS1gDz9F5yu+fp54H++OU7Jlo1a
1L/QHqTLZZrPY6uy5v6bTfCLR+aze3OTJN8wVptkFLkX0Recn2pOmfAeQyD86h+em3nZ/OLuzyyD
n6++LcZxym2m64Eop7t0KMttbTWEOFlRywtsFjFr3ZuiAkv9/Vf65Heh3azf1GGY2KaZc4m77n5C
bzinE/4XYevTZ+mzD79ZvkD7cwjLtrioBKUqKWylorZefn/h/74lv7pVN+uXnIiyE03XX5pKWxG8
No+mF46/09tnZ3oq4CNXHK6TU1LFK0ymiCm3affu+zvRrvlr4b6jIfrDotHnH/qri7lZ71WhNebE
3OHS+SRw4KScgoOCuzm+syk+LeNtBEg1QqHu9V3vvJKdtshZsmlV7X31mLm4jv75v6q35n8HhBOx
LoKxiVwpxY/Z8v6H2/bZld5sHqpT+9kY9v2F+eDOMN4krWsyfOk9HnAGkmWwyLBgKkCXCXpQunIJ
DWEh0pEEF5eBWrX8/XXwlvn1HbvZZ1Bux0qtS+Zz2Wx4cFEhVwsnazdAW3qA79yEwaEDe0HnRaua
nPtjIZdCw8uBLM03/cXYojuzd0myxsWz4Bz0+ysTn6zymWb28xpEpJEg+i2jS5URsafXYjfgJnYq
E/FRXJLiA365BjQaluWDppCbmxI6A1c2fgZhcWzU6kdUuseozF5dI7oSlHbXudErSOsnpYEOh6ke
d8d+4HRYh/LgaMqdAFCMgbXZtb7xxNjkLclUj2SYEA/q+BUJyipMK88Nw0OnMKyE9otlC3XUdG+3
4wPngj2qqg1d7YMSBght1P18xyIoHfQR7pu+20ymdoEW/JU0g7u81OiBE6fmItcKo/QS2VB6KgUf
TIoDPE2fIeOv05FYAfCJS5gXaz0d91ZU7jEjb5q+OgCvuDe0/DrLLQg3JNSl88/0e/9yF7zZw7Uh
C3AQJtVZ73nBhdBKsVMgkepSPbtT54SxcDLI4cGX9fvf+Wcb1e3GPsJ1tuBQn5lhr3X4wnGVrf7q
o9WbHT0esE26nLXP5sADMYEX1svyy9999s3mbRak5dilUZ0rXECL0PbvHSe6/v6zP1kF6s3e3SsN
3jVhVWfYOgAdkDmHlxjPw4mujJv93X3/N+Tm55NMbkhhBrI5y8G9dIQFxmpy/v31f/IrVW92ZFE3
xIPCm0IyTDLJRCJWh2zN+/2Hf3ZzbjZRxRqJijCCBhOmMywVK6ElQBjKJkGP+JfPzc3+OFqOW1a2
Vp9x854nYoEWug0h+ffX/9nN0f9zi+tc/G09Y7/zAOp84VpBvR3qJPy7M4V6s3yZKseNY6bNOR3T
L4KmEimO3//uwm8WauaGgIXDrj5rSPHpLE1nU2We/Tcfbro3S1U4Str2A9tO6gOsc7nyZZ6Jv1qr
pnuzVmNDIVOMFs85Gd33KaXfUETqH85Cv/51mu7NWk31WsZmEbXnrHE2eY1Qu2Gw+4fN+LMPnw8S
/7FGSXdOHD5cd/017RkSb/1Gen93y29WqW+NNb5Rh12mYnCO943sZh9s0+8/ff7F/b+nMhhh/3np
Wc/0hMD49kzPryPRvVj3afJAMs2BIdSPwYz2OcEhZ4uu6un3P/Gzm3WzahvblhNJ49ysMvnB87Q0
cgSaf/fZN4uWHM0gGRCunPW6ZLd3AQUUprn9/Yd/ch4z3ZtFi43WCaISX0ffivwbNHTlyyQI70l7
3yG+cGS0w2MG5qbS7x3hwgeocDguE0u7cmSoTmRZ+euJlEaaXLZxn6pEhgKTFp5ia2ADGYIeGUp+
4MjFG9lr9l8+QDcbAgoYMY6K2p6ZdX0PRvwUXd/+4bPnpfmLx8e52Q/8LvNrF5XRWReJss2sWmAD
F88q5AGbVIFjh+9llZZqs/v97+CTh8e52SKmdsjcnDbeGdPlQqtV6KQt/I6/+/CbPULoeKrqTuFV
K21/qdQzTN9hb/79p//6hWg6N5uEZuCUwvrbnrFcRmjqrOxgDnNUQKdpf/VCN52braKLrYafm9Tn
UCmoGEZCYwUj1z9sFZ/d+/nPf9rlCDUuaYI7zVm0ck4ybT5siSvy93dHmxfRr56km20BrJvMiOes
zq7mmju1LbCJDdE7OSScxGHEr+Kxx6DkhMmdZJzBZJFsJ/L73D9cwGff7mbrKETKLmvX9Zk4mWtR
1ocud3/8/rt99tE3+0ahxGZdZ217LoT5XqrmBzPMj99/tD1f3q9u283iRkxodP4MKouLsdtplbRp
uRMAbrcKRp0Aj6pXYjzwkli82GFoekOFmCVhs9orUA8BJOG7cCcsXFjOuweR5codWnN/PeAUoLqR
CnwokptA7PE69pN6M+l2ClkUFAND88eq9zNPm4bKg4xGhpcyJ6w4oQWk1UdYprXZtqVb7qH6Nshf
ZSqPZ69COmuVOyIG6M/D7rlXXOYfDDUbL9Mn5zVxFXglIWpnA2vhA0qO9tVPBrnXkMZ49PblSjrq
eyebeKkOIvZk0pRkbZMY4ggbC4Ttvoo+Q02CYQheXw81cezfCIetllUW/eXbRtwsiGYgnoEQkuqM
QiLx8Pij1GizP+x0n7yYxc16YOrtmH3Sl2cIShnBb66Y9UvfcaTScwAQhLm39MnSiak8piIM/nAw
/WSXEjcbek80cBOodnlmKw+BDuTYmNys2o16/4ef8MlqEDdbuA6cMrEdlYii2j8qZIEtiv/D2Zk0
RY5zC/QXOcLzsLVzJoFkhto4qCrK8iSP8vTr38n+Nv0yiiaCVUfTtMm0Lenq6t5zzNb4YpI9T6Z/
GQ7exRSeY+lFQGXXJzK3irLJlho3/JRkDrR5b8xa/sXT+exLXEzm05KXte4Z3amrm1vVxj90WT3+
95D+7AlcTOITZhV/BgRzonHCevNbq7yX+gKrx8311X//ic8+/cVcN0Mtll461yeYhEcakn5nuf/y
35f+7NNfzHVtPZvZmBAjtUVqXvWKAukZLsW1w+b4i2f82Z+4mPIUwjsPiKF7MlMdxhVEKs7LW2TA
M7W6//0tPrlB7sUoUJry5nY23ZPLoTnFEvNTFozf8Kz4lu1evP+L5zbpUHNtrYCnqrL2uu6+l9m3
3cvXfx5pAOT065QV+L234nubYft8evbvpd/LfWS8YA5OxdDvy2B8T6zgezGLe/G6m9PkNlRFuScv
Dagdi5M8zEaIHN97kOcH/K+YpQ20JZ59uqsaYdBORedlNBvi8L2LX0zR1jgNkGhL9+RoVYbVvb+J
Z+0rK8n5kf1lJvtnwf/3J8f1aiqK9U6NPtQ3Y8xBSoJCeacCA4RNYNNt6NG58t/f5JMh5V6MWvo/
Wq8bLOfknwVQAZh8ar5a7YYSTLn57z/x2ZC6GLVaEOQUyBvOaazTaHSbZ80MPr51aeditCYppU91
O/OQG3R1id6B53OorPre1S/Gq+/SPQLnlQ8+x0No+PJhoKzwe9e+HK+CBj9qLtuTzCgiMSijFrX9
+t/XNs939i9vkHMxaF2qIkTm0EYwoZHvQfj7Od3LG1M+xgJ8UX09pc5KN7ZT+WFaPwvrRbeXK8ul
zYtyc/6tOaRLDjPji3nvn/Oyv32ei5Fui6ma86z0TlgVQneaIh+siUHVzxxQJB0fOaiw1a3XZPt8
uJGypYqV+bGxt/BjsuZ8iNG48nvzgnMxL4xZVi2uW1QngoMNlaUWrVmZ+ubFL+YFaeP1ZitZnWLf
uYbvdhhN7auZ+JNjNNsx//+MJiDi0ffplycfQMAvuADqjGZ4Jzmfburl3PbYQDyiRfmniIdH26if
oWH5Z4utFdUONCjqmhBT5BAMBpdzq2ow8APW5niL1ju5qzp+r+t9b1dV9VvaAQYrJ/MHhw3XVoMb
5b/fzU8mA+divpk4/HdU3MoTXT5/TJPGy8CnRvC/L35+v//2nl3MNEtZUdplGOWpmYprqFNURLCx
g1lTvpvJ+L2Ra1/MOSMnSPRxjsXJS6Z3RbeXOz7/98f/5N7YF/MNFazAz7ShPMVTsC6DjLqi+qv7
bn4y0dsXE07aY8AEGVCcFGeWewGr/qG2KkShGpwYXFIJkJqupqbYb9pVn2iIGa2+uAdHBLp0rIvN
SEn4CqKd+1Ok1XD0LalvkpTUYc9OkFoI49ExJ3MT9+PH1FpQFUZ6H1alw66lTL93Im/bFzNbUgBR
VXLg5mMMak2xZUfxvdn+0qJESbS0CkqtT4yiLVDHZ6cvvpiQP3uw55//a0VHJsXOtejPYlv5EdTB
q+F+MbV+duWLCUcfJ8PTVZWdktZJ1nbntvQ4ddvvvY8XE47jtT4y6jE9lWos10bSGCu4kF8N1nOV
1d9G6z8//9ddsaTm1AvV3yck9fiII6IakmN36H45ci/PHS0Z+IHqHVdQmKSU0oLVsmkxox2Z1Fxu
LBC/nBU9ruQPnn1bbCjDDJNA0Hglosp4YJwi1nk8d6v79QuFDcTIYW6ZD/HQrDuyk/yl3n8d+Sk0
2v/9WSPxou/dvIu5aNQ1kyrxojhNi/4TqmGEM/6rwfzJU7cupiBOo43Myqv81A6Ye7ppU6Xm9575
pcmPms7E1XKZn+ImOVZmd1ur782b1sUERCNWBoW6PM+bpHx8aMzJVDx962ZfivwKJhhBL2B5ctx9
bJ+ab67nlwq/qiykMbpTfrIG0MUBZWV7SnK9zfc+9cW0kMfYI9hwcvWqAQmuXsnLvXzv0hfzgqya
Mi9bAOX6ksP+UHm91egGWH3v6hcTA74o1LODmdPGSwl2V+U3FFcH37z4RYRQV6YLSVVlp7lIXgxX
0Epyhop875NfjMp4GX1rpGf3NNcy3+A18y2v+t7jNC9GZW7r1L8R1Z6MLOjWwwhfsQzAiH3rk1/W
ki5knRLXSEtoITYkf/lT4pn6Yq4y/klB/CVyuqwljZM6z5Ur05Nualsm4iPD3nGfmWudxt/rWPXS
ct/hjWGOprx/LfoXKGtrczajOVngTbLFLrW7BAScpaxtC7Zy7H5b+SNXKEgMW4VzNLmK29Oo7aod
ud8QPcjeMo60niCU4SWtXip2ny5zu5UDRu0BiS0nJvBaOrtK7Qd9c56qO28MsWpu+cnCa6GN+p71
A984FNofU4XAtu2v+Y9mbhMgAAjw559+/Fv3n4zYwEt4y2b3yGJgLf7vdtqjc1gx+2s8LJ+m6CYT
52WhUmfzgL3lrzdeDwGoCSe+SFrfZ+U+5/to4iOea57vr06BOOLvcEmDXDDtSuGQXfNrvm5DKd07
wGn9khRu+b/b2NHk31rb3iZ+AehH51I5wDHeZPGHGuoNN4TVbNDrQ4wcT6U6pMiYBrPm0OubIE74
1815jZsp+sfHeFsZwLam5iUOqLSsX0xnn4/JUbGtMcpzM5H7wmdIyK8kRbkzjde2o4NWOm+0RF7F
EnRCI2HRi/WS0CjQX5vu0eMASQBWcsmgqq6IEiB202Kemfm78y008ICwKVP6RrUu/Z+bvn+DaBfq
43xFj9aqEJQP1qu8phMBwY569XMXPH4A41dfNd9MKvyzSfpX8CBGjnsDIImnLksw2MTOD1oZvxgO
5xXpb4PhYruaQMykxZtthNePjzCUR06gwMNbgHTDtBU9RAy62b83rC/WAL+CJzBQE3LKRXKELvNk
J+7V9y59sQY0eUPTneryk6uEvcdCD6908sZvfvCLNaBWU+DCSGMfrVWv5QgDoy+/yMH+o+n62wO4
WAIaDq0dZ7TSk+TdF5OIkAYcGGBCOXScb84RT5ffwU3rseKJxbgx+i+2YJ89+ov1oZh6WUxZnJ18
q/jDmZd2ioOufixdP/9jpU5w49Mb8sVa9NnXvKxnbufYduvFTU++HTRXY0BjoexiUEM0roRKadO1
9LM0SrIGwSdEKeAdrRHsaywQ0BsMtU+9xPhiefnki1+WOnuuVRRtUcqTTufyNf0QxQ34weI1xdvI
rDknmCiK7nvvjnH+EP8avLQzQ0lCzwosaHxvCv+1nJP3/37pz3vlv7w6/zhy/3XporeWsqWI5WSA
vGB+9pIwAA4Vnbua9nreBjstwG8Ol7H63hbMuJgt6OScY3/KixNd+UNEgQunjcU3DxqNy+nBc0z4
UnNxysfqTdJCW+rmj/++U+dL/O1OXUwPlmg7zbdVcTqbDgx3+EG+84uX6bNLX8wNs9LyPrPN7NR7
+nPcZaCHnK/SYJ9d+2JuqLKu7fXKKKB66S/Q9jdF038RwP3TxvG3W3Ix+o3Yr1QR2Omp9czyMM06
zdQO5r4ObMRaZGaahJr0OV2utMY8w37v6BmnjzZwymwl8Mltq0qYyAy0cqXNzbAeJ1yxaRI0K5IK
xq6Fqh3aQ+Jucr7EajQNmQOrbuIvvsBnW+rLetq2m3Fd1YE4KRjsuZNv6BAM6faPgAuFk7wjnpkp
qOAfOmrCfOA8gVBrdF8cuAiZczpHVDD7AW3A/T2ZOQzrQ4Z2r8jgJNCUbjz0brnOvRL5DtoBe30O
HQY/js7RVmr9KPN71Q0riy70pbN3/fBbV6+D+mJd+OTR6+cx/6+x7ZaeXjsZ347AN523xleDzPT+
qVr6y5O/LOhtg6odyY5mpwKT9cOc1mpD8nR5sl1MzAPciTUizXadGyXENEjIW6nBsDjTeayt4eu0
HAJ/JcJBtxWANjYjyizK59wU5Cu0zsZS0hnlKu3G9mZsU5LesBDCwcto81UCxVcwDjdT5eRAZygN
a2oHVdBgVjS0u72xgeiVX4297KI2Kc2D3tZEIl0mh42g5pAnZGtPfhXc64W+cibjVvS4GKwJVCdc
Cyfsl7kAd1K3oSfqMyNVelUo5QB2NU2toyYCi0h+ppFb0eVqj/aymU0J1bfQ0j+aGrN3HzTHx1AN
9Yeos+52oYUd8GOQrwO43RtKuMGt4gh4QdiXrBkhXohgUpJchgmfZpN+jCni37j1VOytTPNXlQVD
zXB+ZsKa1zGd+hEgn5bWUzEdqLPzmkiaGUKbINnmTfOe+u0AzmWwr327/LAtlOBiEW8BDpoXFDPO
FQrCeDuCld84el1GeonEJJTWONxKvei3Yz+p3ewqd1VQoBKd3TsHm0bOFbUVRKojAM6ySp9pZa1v
Mg38hVbEzTN7Ig+TgV+77zZE49usb+9YrqNeE/ZubuxkzbVlaOhYv/JZGfwCp9JAYEfEMFW+Ljwv
uY3zLr1NkUKwCe+1ECXdj3ECnzbnTCNzCRdzKGdz1WrGEOVgVR60zGOc1vYfCoewb5mJvOWyVHq0
2pMqKKjOk4kqwQHMyCEdIGjMSxrTaZ+52k9QQObKkgodSpf2O8totDBZLLVJS89cdYkYdkkujX1m
Gzwd2qdh0fVzstdl4W1dq5zedPiRq6CxkY7ISd/2ATVY2NvAqWGWWeuQwU+ar+TPM8Oedl4KgjaV
qrNDjC8lpL6bqMyb58dCFqCUdU2Q3wdzQv9/4fpd2DK3Uj4GfEf1ARVIsJ5gPRj0s4fA/sYiAvq6
HAPW0Lu2t5OP3o0rmtoL66ed2G3JvjDGbgYpc4MvvYWxp+vbKjb91RxoANz9CWDgolsvpdNZdJdr
cf+eFZa3l2OdrLu5mKNM6IgATDV0f3Tb4Q2t9Pzg02/3Dil7iOyZ3aU6AxlmQ8u3cDzMDSb4DEAB
gBUyuDQzOzWKvkFN/W4BqbJvYcy/xw5A3nr0ABBURT0xInr7MHrAmNqBDa9iS2U1uL7MVwdkTWCK
fduCeS0nuHNN6i20ygQBQCQhDzJYrLdOT61rY1FnIeAcpAfFwCT0LOAxaXN/Jzr0uQmryVYf/a5Z
Z71XPhuDtI6OZkMZBv/IiRmYf8idhfXh5H7pRpmlqw0FJt1Vq0jXkDhNjRshgjzeDcZZrFLrU361
WA4gCHp5jD1YbHnrN3oerNGHUzvqOOXzKJ1sW9JR89R3ZxqrYzUV3eHCn7AJlLkIqyalg2apaKBa
hMneDCj58gBGyo0m+Dy/O2ehY8Uv6tld9c6kz2fUCU0Ivl8aFL/6GsuPaVcgpdw6UdSBT/2vTINt
xIUc9ayCnKRW3o5/asjKkCTV2W4ymJa685fOXQ+mWS7rIiigsNjNCAe1gYo9IXxEJbnQOhir+gYK
07Bd+spaO7Wiu8r2unK1JKY8ZChwObPg20iBzLftLHwhmB7X7SysY4mz9qrpDG1dVi1JzMpH+LLA
rUYCNSXrQI7qTidBuJoyV193PVVt+TAGUSotHH4JChq4EtVH1vfLe0dtXOjMSwwAOo1U00RxRR/7
Io81VpsKlQ5FZZIXfsIopXm7rFPmytPgX85uAAUgdUY7jAc0VNCUdPET+g+dTKPunFCOu0vIVGGv
6C2gl67ukZg5YJ3g80EBN/FsKUeB8XIRCBWGWCJMPMSvHVTEWvQIKNMAkquddb17Y3SVecY19D/6
sVcvIyaqY0Ip7q7x1IReK/bzB8BD8Z3o04GsSQtw3UFCs1JmICCwxHRlhbbUJ3RPnNlgT4DwFxTA
u1LXeLdmp/85QxGLANA3Nz2AFkL1pDzYE34OS0xkEAyJVKNiHHVOU8PgsNxbMEDdFOZuRXgzcy4v
Y2Dvoh1gB5mDvdaDUj5Bw5c7YTvpTQ0S8U8mXNr0punW72LilrSzbvlWFgQGBOVxPM93g+0HUY89
8GeZ2f5mmQftxQbKsR9Vbb0pNK+8XeADoWEyt0HRD5NM/2Gk2S+99G5Fhn436wzrrqjsJbQBhNH/
qkZUJvHDaLIAlDYcUL+TOB0CJ1thy6558yaFSNl5X+zZDk14NZFvTgWuEc4wfKEt6A1gslAm1992
5diF3UJYOQwW2EIL9WBqgHQvLBOMDK0TYS0EDhOQlOjLNNA2BSWa0MadSHnYPolaw7nk54n1XssM
zkQZIYgtI3xq9R3xzC9dusC8nDMDtwy0azrn231JdSxOLscnaJ2odTE3QVPsZ9Gm27I9f6OkTzat
MBBhJni+dN2XKDF776bV4mET5LV+P7qFsebgLl/ndmxR1avn1jYdgcCxs4eUJ2FtP+JttKxN1RkF
cZbSYHFanilWjRr0fbzoyOanud0o5Y4ROh53M1v+G0TTXxUuN8i2ZrwuwIZuXWL3tVWm2qoAcsvL
P5UHsB+MCMZovDbNqd94uYKaH1d2v65MJ9gMMvnAKQh/0UsLG/6THNIoLQHI0jmZto/u7EMvZyew
EgZqUfB/+bYLqnnLZEQODw/jtgVpGGXn3szU0JaDZQxwxuuRrtG6TYL9UDTWkdq1ezvFz2SnThMu
toYlmwZmKh2aj3Nke0OjrgoB78MNRaqRQKey2UlUZtKvOtGiQNSx46VO7Ww1CyhpLQWk14oxXaoM
iggryQEiHZhvKP1XhRa8iiVz9zK1tWNZj0+JPsD0p9p3j4ndenMDjAqZnf9pZ6TAeV89ezWaZZtA
jtRpTn1IuzjaExgt7Z0MqB61tSM3knAOAwzMJqcNIOTOG+H46q3jA0adbcibVHOMnV818ZOrQKUu
LJ+rc38nVsMHJpNx1WvT8NQsuvjlQyXGZTYte7NJmg24yW7FiK1CSC8Tg6ML0q1VdMFWwuiLaLLX
gJ1PlnmU41BtGukBA7IGOoWDtkfHZjyAtSJQDOiNrTvPPWJISq7qzM3JP0rrkBGbYDpspQ+OqJ0+
AnyUXjR2M8LjWAINCDWU9DSr0Ule28XoEdEE7KE0f47U6BQ3DRaeo9tMRL+JMSjcfpP/WLUtZNsE
ctgvpBjGxh3a5Aqo3C0xo/mYDcMzMpg4Gin7B9aW6Ct8TuV9lldEGtSLgHG3gts2btWHjvDykATp
Hzeo9bVVpyaq6Qp2IK3tyLUS09gJYK5U9mfedVFBb8UwQuYdtNR8jBu2FJEsRHNes5uwUsMcMlfG
3Bj4wDoaPQ3YsyffcolHKHLBuePuTnPmQuizIguwx6fdzdwk3hWM9PSH7VbZliZnN1zKslh5qZh3
k1/+IYfP/kZ14ipn3r1SdJhsph5meRzLj8Lx+ogyjGnFDRM3s4XGITaI+GpzaKk6NeZNmzkLEjIr
oAEib0MbFeHOsCymRVvYnNqOyGaVWn6JeJkhY/nZFM1aGqRraG9MoyIw203Q6nYfCXtKFw68ITmJ
+rXUY/8I2pXokCCG1tz8V9UM8InnChEHWlfeKB3mbzjYC53lUie6aAMTdmBShpmPJCw59/ZW3jyt
tTT/sCG/3FlWO68VCdrNhGylRxqolY8AxUpaIEoy63zu36ouhz1uTgTcZuZtprZ2t5Aiyn1TeAHx
rpLg686uon6s3xoXXned4oi1vAVZHdlxuFvptKO3rltpw6i2eFW64wh8ZgeIX16ryah2bT9Awo1n
7FnUxEeZi9BbDZb91CKZPTp9C7WNUoAw6HmlEhoqEEgyvYEJLNgM4PyqKpabDDQ8s1SF+xsOOet8
7EecOnh716rls49birjB1Y86HwHUTepSfk5E7M4tHj9ZtDeGSHp2sJydNTYwbHuqxApQD6Y5T+UP
2cwnIHPu7WmhESnPTgtACgOoC1GyvpVdb1trv0r856b3+iycZujcPta86zYel9uC4CMqas/+s5BX
AHOJvXpiHxt3j8OMpsDXJ/d3goIYoKrX4i/UbSrJPAC2iZg2qeO+Vmr0o0GHP2EH2h/b0vUNQBgL
VFQM04uuMMBzdE0/BgmrHoD08iqxlXs1V7qxqqsAylgBpp+vt2xA3J4PiXr3oEuDspZamj8raG6t
pOWrZcfA9iYzbscFe07o2BIwYtr9ocTg3cmdoYL2XIh1swS/x1ik6xKPdViYhtp1HSt2X0OH1FWn
37ATBowIcCTK28bZzDkzlK+6+XaA3YdIBi7tmCXzPVup4H42NewxmZjWShvTldR5QHQ9gIwF7Mkp
1IIdI/bowLD96lqe9ySOqYI1rk19r+m+u7YAOh8q31vCAMvIQ+GzpWcWYpM3a4OMfN6++7qrxDqm
wYGKn8FjJLjWgwRrpYdsOQGqthUda5ALI5+ivE1vALQdMBFGaDab52yaqNtgIsc7nf5JkrmPhh4B
tRh9Y0WXUrGB/yi3mVTDthpcYz1mdAZLc8JWPEz1zWC2KUj3rv4jqjh9RXqcXLFQek9V0+d7zTHP
2/XGDiEOE8EncQwxtmX3uKhqDwBsvqmCAk1ygTHRwv93E3PV7aQPOKBzr1kZPmWQ8RlPViv8BbQa
jXec0XLzK6HtusFcfs+N5a7gKnJ4WwfLKZ05/hlk+QvQlXbnFoO2rtvKffKXMt7VhN9XDdnf0F/Y
TEwlhEh/Wog6LD/d2Bk9UjTLOo9lDcx3Kez4bmhluxoc+h9KwhOi/EKkyNEM6x5REIx96pv2SbPA
mJyd4YmeZnYV7DT2gz20a7cZX0fbpa0OUCGniJ7PQaXX7XoWKIRdqbqKOVII09nzcORywqoa6V93
upLHfkIx0bs4LAkyk2E3G5QcyNLueC+k3BqYYFFqDumrWXKbpOdgkck9G7aB+hGnoBBZBso3zJ/d
RqL5aQf71hzmYDvNolhBA8tuOtrxQq8azRPm9ROCMd2Fbz3ZB70SqoP3qCOzAdMpNn3jP7uVZ4Bs
TF99gJCmnvVYfJYPdmCvhYjf8q4o/wDbhqmmvFXqTfpKTQrTmwuqDkPK9EOPMcn7tIGvc1CGkWXC
4+9Z5x45jUYTRSJn06V1vq7ENNAUNKTH2dFoQ9IYyonbN2sG+/tsijwkZ+EwpoKPGBIYqTKsi0bP
PlZZXXog0XWXU4V3Bu/JNcYSHFlmj5yqICpaKwHKolCF89iarXmoJLOVLcfdPDXq3lgmbVOkP2ud
/ahPSeU2t+cT2yNvx8Z7iLwznkgV1Usmklu7HHiTW7jAoOinl77Tvd+Ykk1Ghar9+5yT5ysz08x7
Yaf0V1qqfMaCYp/ivsVUaTWgkQEzrjG8U+Weo9QkcWIgeGODXOkgMjs9eO3UcmMJ+yq2Ocf346JC
BG3iNqrA58YiT1cjmJanknTDtU5o+jtTeJnwR2S7oZ+DsMd+m1fZE/cMippd/y56oyGdFKj1WCJ2
nqv+ee79BwKyEywBts2G+Z4GxWNfymxPMa8X4U+RKFMdfBhLzFIzjWQhZuuGvUofMliuUaBG8ZhJ
dIRLsQcFXhmhp3vZtUq17qjR00O+QU6nvvDnH/jYzkFGa0Q9diQkbO2qqRx8LMExUJkd5lLzMNnE
iv8HGuSiZjQDLvB4SNokuwMlno1AAIP3j31hWmtMAq+u4zzZtjM9W7yuu9So2qNbCveRVH+60aTo
t24PubctY5/H6axipbZV55e/VaKwGrfeCN7U0quDcAsQ4bLXd3ZluRGbAZytswv6d5SUn4ROSUn2
WONqwaKkS99fWzKF6Q4g5aDhudyN7OfR2adoJ2E5rnQR2LsS0j/mo9LZwCjF7gtfd10QB61cTfPg
ZdpzZDRT+dKIwD0ok/NeJZBIZDK7WcxuDj3weXvKSA56fVakdYJ11Bg3oFfnI/xL7Q4QfvZkZdx1
nnRw5ZtoB1XQEwVo5q3nG+wUHYfh5ZfwwCQ7SKKBX05fkdmu7C46e8uZt9xVw+J53Sz2lYqro2ek
BraLhuIKObSYmqANxtb8Psy5iMqaIMXx8HpXU1lsNTsfiACWX+45C0W134PXqiCqe3iCng9umnOl
FNxG+8tom1dNnMsS9fRmmCj147hjIUtq3E1FeWVaMXyCxHpeSg9sSx1A4/WOzUizkNmpY9u2iGZ4
TUJA1seugsKfBwNap8H4ZbG0NVMNqLxEJKIPGnsD9WMgm2IRgxpTfGc7AZv2pZx3etmmL/g3NCoi
pLit2VAAjazMK6ByDqJA343cIDjT1sXBW8yD23GmaxrbBo+iQdbTM5on0Zj+CfcKOh1QyocmwA2u
mezzJly4nDIMLMu+vspdVyFCDPapAEYscJQg4jmrEBzw6xSYZr8MhcOo1p94I1gCtTTFENR7oWHq
u7GHkgWzhlhv5w7FcdGT986KD01R3aDeysJSm4AC33WLC3Jx2qYibTieGKn2cLRk5Ttuu7FtcwfS
uIw8LQiXRp7jvlfKgwEFy2AFtPigz+X9sMQH39fQwAqg/A1h5l2RL+vGCq56Fri+9zcztcGJXAaI
rRIjVNneZrV1bDUJDLJUTxyenmDrXBnxdNd1PH1pY2kycseOymIZd8MwnhJKocIqS9VqdlJ5yvOg
2ozTMjz4iUtGPF1eE2nWm1R7b+vsfbHI69vQDs4GAvKIOQxVTvTSje+1qBjK5VDNw7ATAvlamvGq
CMI0zGxBUT8rlT0WnHm1vfdU2HLVdCD5J02+eXnzkXQFldQsFrEsjHNX5jFloUflZVxrMrnniCVa
yuXOBCm6N03MAb3JYdrSQKT3S/E8aepPNlg7AOaQSwPs6nZ7T7og32bu6K/8RYowmYYje7pjMeo9
ljxjN1EHG+V5LCKvC/JrMenajSf4+Ma4rO1Mv2qoZGbqKXPMriJ4WHpdUEfEPYOiTCIUbsfS20XU
NA5UU/XgqFlGKo3BRgXlKsAcZY2i3qV5QnWsWWKwzWURykL1Lw1ql7UtYugGnTjmjb4D9f5KV5W+
Hg3CJGI8BRCzC6KhiMk+zdN1XVO8a0w/W7vfEUhqgNBL/DLZL7cNsA70QpEHa3f+JLeyTt+yJj2y
P79yZtb+uBf1Y2xYV43323HMl0pvD5aerNrpltBglackQ9wgT6+yrKcqmNQ8+5pRH9GGyC59ka78
1eGlJNTNN62Vvo5x713Zkz8c/J6cn5k01jUqrHtyuU5IyfpjToY9bMfl0PVtT4UqbdCaMWqR6Y1v
qcns0lj9dY7nHtXFyZ6rQ1clb+Q+K/xx74GsSICBpKZsvgnhrB71hi11mxrGXrTm2ZqJc68F753S
3DIo8xZAKJDeFu8mc1O2bxS9GsHyUgZ6h8q13s4Utki4VpHiLC3y7LrhPTPtw4LhFaMzUBOMLCdj
ZF87+T+Y7q9j62PsMFxTVk20p5b+evJAPtvF9JHYgUJTyRQx29qf3NJ2huk2e3pU9mx55J5Kr4yj
FlX8HOOq0A6DMfvOlvaYjET2knjtirqwghNtjOIE8pYK2aY/1Vows674VsKU6U0BtWxe+6Mzx7M6
Zj6fclp3whyeMErzoKEtc4jgsX0zaptgRRuo7KkDErQD6oKcBnatUTdzyxa9bIgg2O7nj+T3P7RC
q3caXaUN9PpVkde4stn+4ggM85Q2TaHrztoa3DdS4+7KrI0/XRHcu5QPGhI4XCKKPiKp2aytuCq3
TfwzHSZ2PKpa4VDoSD/mL7OR+pFdlJhejtSP65GOdDLvGLPopZLQw5mlccQ1FPWHIv7TTRhnXmw0
RLKSGrlZ5+RHtzcaJesIY1DROe5VgT69SthcYUIraNEprwZu0TCryNNTkNM6/iR+le5elJyF/nBe
zsxmulJ6K28nd7qnVWYtrH7r2erFC1IvlF4f/Ib0udVdFryYjRBn4r+S0gC1Ps4fWd6FOj6MX7qP
q6TtaFibQaFpxclvk3u9YctdW9LjUBIxlhtvBr/K1nOc7QAQI0supbh2UjPbBmb/PHatF82uvOaM
E6P6xDGJNQA2iQmoyc78rAqK4RRr63KWQyV4ZlMjeyPVRW7MFTlkPA7alGpWnYbQoULZ7rpiZu4p
H7Qpf9Qdi/vT3VgOBRJx/aPn/Yy6pn/0cROshVQL3abLj8YIfmLj+WEG3U/OGJe15pt1ZMhJrlhg
3Ajd04NazCOkf8NuPdKkTrazqao+qjEvwiXp0SXJwH6aCNbXVicOBnS8lfQ51Mg0q7kHBO+s6r7a
lWnP1kng+5MmefEYt0GoGU3xO51aJ6oL/aUetH6FU8CGnl6WkbNQnNZYLFCeKet7Jdg4JTC92UvO
7Qu7wPsYitQWuwclnt6UMyvN9s6PtTZKvaGOdNvId64anp1K6270OI3Xi29QiupIrIJTPj0UdpM/
o+YkMWyL7sH3SMUJkYzXnPy5a23y3QdPDd5dXam3Rtgz8YdvADwQ1XKaqh6/AIvmQ6ml+iMrgXXv
Jeh/A4xEKFQniD8tDG1TEaK4wnvVl6HZemUnudfM5bE+WvdNLUfg1oSqEMv/j7nzaJIb6dbzX1Fo
jxvIRMJFSHdRpst2tbcbRLNJwnuTAH69nmpe6SN7RtPxaaUILoZsDgsFJDLPec9rCC1H6dMfK47A
I4m8sAnbqby3plKtbTu5LT2SFg0MaRd0JcVqFr1/o53ZO8i6YCfBiWoRq/gNKWuxySmSMarXWBkI
xlgwEOSGyQKxzTVBvnOd3xPJSu6gsIabrLEJYB+LdOH3+PVFJeA32b9GZ7SXA6XBwanceGmgW9iW
RpCuUtETX0SK/HbW5cUsWL1TlBhrp7HCZ3Zs0ir79pXAcZu8I7JrkIcZ+IjbpVybTlgfRFqpnTFK
uSbuaFpixHDIctkuMc32T1noS5DAoEd0gnTuPhKqOEo5x/iT4ErpptMN6TywAFITwZ0lElwa7YSD
MsAzL0usK4gJ401UG2f2jfnT6nhepFZY98oqspVtdAwem35ejbnxVI/MBnSXNXQTDOm1H9y5jgK2
G9g4qyWvB1mOcZ9MK/AF4wHXDIClEY0zC4h4a7e1yZGWfb0VA5gB6KJjr2LPmw9jxE0cJrvZhYFm
JUOTCeWKYC/GDK2K74u0nfalbVSrTNv6WrtnyEFplzjnrKCQIjRS9zhjzlPrE6ul70EXMNpmjK7Y
z4N+S96SfxpnLzzKjuCUYMzgE2jdbIa4JhaULGrCD2x8siorDi7Hbkx2zhhbb3Ws5tWM7fsxJr25
IV6WSRaxBxwKdhRtuphWJGXGtmHqa/HMqlwdYhXEwLCBR/qLk38PWoU10JALCkR4JBKG+GwG38il
SneOb8tdV7fzTsteHbGTJvkmcpL8XfNaXfGXK7WManN+dIYO96asI7fMac1bt+yyV5VKa0+gOt1p
FFRPytPWN4ZkDhwYMoUTJnlL6F2cFSCmahXPU3QJ8hkuxzCUp8Jr/IVtmTkIsgOYGqOAPcpiJEqr
J8q1il3kc2nb7po+A86bBm/DFNp6anJTXA88lJ3siu7QUN3cp1Tyt36dNN/DQU7EAeI+vjJzszsP
2+DjCygucQd1RujaWM1GH12PgGY/lRHlGzEDt5KAV+phSRI8wHcW+MWqTNIMu5jaAMnvyP+NiV+6
hF5NylcPLWEhyCLez0OanEhznL9bc9HxjjS4eQ5V/9aYNf1FWfjbdDLZGQny2OC2rn6w6sl6CMmi
gL/o3c5D1y5Jtz8b+uMPNYFH2/ZLSIb1ZdN4xUU6zLT4osRud8GEViHTKrsx2kxuxDXoyGlX5Ng1
R22N0XVXhOLotqGxymO3XCdksZJZy8gOMNTb1HxPuDmWC/+tHr23Xjn5VrQA13FPptHSJWjbAKCW
8tVxRrKkvKKcfgQZ3FCmhQxLwyJ8GwxX70zTcu/dOktaLGaUXknZjsxr2HgZSIPxgQY4JkFWygcG
LL36Z8LKFUnRnhKXhwktTnlvNrPWG4aixZuMHf2z9AdvkSQBAJv07Ouucdno6zH8OToqvY273F25
vcXYLwj0nuhQd0kEBJMcYSUXuaLMDTnuj5lqUeBM+pA5VrPLHAV1Ykyd+mkuOXz87FsUumF7Rm6y
rSFrvdR1gz2rr4JtSnqphuVOevdUgioZ6AZK7aF096ITc7HHtOLkJKGNVWIGd5mfVA9zMxE+GIJq
lOu8zZ13FRI+1Rr866QnZHtfsg8nZGVfSJGKI/mr5pLQvQ7qGTSeALT7zTT88FS5A2OmlGhBxr7u
VW8pLE7qhqC9pm6IyJxj9sRotn8QZDAgbwNnSRLSPX2PvFctqNFCHXbpomJqcl1Cy7voWxndtW0F
RSA2IAuQ2gFCV7DVn4nbFy1JShfWwOUYfVjuKvSqq8iz5dpIa1p1t7QOhRdEb0nKENKMsqewLIwF
WTykFWIKZserWhT1qxs65ZPmnqxde+R0QF+MsRoUoGmAVrMgHyzd1FH7plOC9VrVvMaeO27QTrfX
aa1bUrF9uZU4V54y5ViPbtq1WxVPOVM4C2hqrKj0W3uiv2nEhVkSpOcOGUwPO9PLfK5gqxG6xKVQ
zNbl9Crtj8hZHVwwxfFonT137SakFxSJSGHjMy+eSW248D2DebH2u8t2Th0GJsyGwgALZqGtblEz
uPlODPwAFE18VA/xZxFnaFpm4ks2VjACdJlhehm6NmHPnWWFG2kpFmVc2Cun9R/t2ONN4HzOXiKr
aa7K0Xt3OrM5Sh2yKbTn/HiyLB/Y84d15IB5dvcmJlB3aqqACprS2gU9aQ0qctPDBEZ2LCRT864Y
jCVAz888d3KMqLr8qHVSU94meHJq3d1p+JnM1W39aI9BwoDTZL6BRTiC5BSgxirK9nKW6bQSAZml
+BmlF06GDZ/EmerKVg0RIKa7I/xrXNGx5dsxb82X1AuG/RRpxsku3CXyKsyHpDFgcqbVLeVYRfg1
oephEBlX2m6JtHU9dwVDTdD4ZSljRsiwcdDFCwwt6avDlq+fQOkktuS1D/UMIcixeC2aYu1GZbnu
vIZ+rar8E6T/5KJzqaYNptvLwMm+R17lbQYf0CqKzHxrkVS05TBuDw7HUMmkTcvDUGrCZAkYv43l
RFBpOQYbywieg6CTmzFKjeMY9fItqBt+W3fTMXUHexch096Q0h7t0qZsNlU5hLfpCC6wGLRtnOJ6
0Es1WMN7R7hkyXdTdz4RqvgNDzP8miiuNm4wM8ZvhnfP6iER0+1fkxkyVUyWPXG0QzdZTjYTqdoS
aq8g+xCd3vbNW1oGI4+wp48g4vc97UVxIETLucanE2J+ajwTzJ4du5qxpFQyX9cBgJPhDh3pOZbe
gPpNpzkx+lWYF8Wym7v52QojdxXlrrW01NTekTfe3Nc6by50Y6kdlpxypTkbXmJdXMB4I8u+HIBO
oqWKYVkYZn8LkA4M3lpqQexcfRWMIl3H0pHhgoE2/3ZZNssuj9gOhSRGmjkk87q1GuLhoiK0CxrR
jkH4SntTRP5RW+zJI+duaXO4H7KpXhvDFN/HM6QxN5T9uwdGBeg2N/t6quy1OxHZBajBBIIaolzY
o3rkf233Nmcuua3yPYJFyf3sho0TxNnbjC/eg1Zpd8HGEBybfogOBfRPDCcsf+3MyB4mkXZvAl7F
q6Faz+HNaYNVPpiPPd9qw91Vt0FYNne+49XRomr6eF2Xc70KRnJ/R6NeTwTUHMSA1Zjs5HSHUHLC
Q05ZK3fKiptGVFCh0gpOvKy95Cr0PXuLHRq1dyP6PcSF8XY+ZxQn49StBln7ly1DqSdaZTrMiJyX
d2Mk1XsZVPRBVeICbfeyOyZimK7ooB9cK582mKkSLi7Cvj6GQj9UM32trOd6OVje2xDb8tDgh33O
O15MDB5TRpGwIlEb3uKh82on5bsXhAlQQAy+ilkDsIVT6Z+mnBn9pESmsqkW3YpelezgiB4Dtz7z
m3QDa5OXdrJTlV8hbWNkGCxkGFoE5raSSLg854+zrDS2E9mqW89yXCJFi1dDT3BAZzzqto4fk6oa
T/CiPJSObkU2XlNUBfNX+8ZKnfhaBCUTLjdubqZ2Hu9jF5O6imkdkjsm5lGe6k2aGK/Z6CVLmFj2
1q4YnaRn78gNronhIfPINGYoaq2skM0B09GhPsFffpgMcsobVWW7At/M5UBqJMHz9osNdeUQ54P1
bHvQUZJoiC78MXh0svFbjHnfKs1ztYYQgRiwZEk1gRXclqm3Ne2TJig6cuLq1XDy+FR7TXFrNw4H
pdesIK+IOTbQDUYzHvWw3kNmFwsnM67mrCLRXFnfKjbkJaf7z4RAyM7ehPWNabXdSZKEenJQJ869
E64DArPWXhj5l2Y2fSMZu1iJagDsbROPs6svOG3B7bLcpcUpcst792uc2Mggh00VzcpZT5bZXoxx
jS8fOMW6syGBtj5sPJRWzwNhgkuqf0x3zMA1VpB+nTsi6psrYi+j6xoGxAvBTfNPOZXFvTQhYrhd
L24hdqRsRH0B3m64CyMckifbaJF9wvsjwBKS4wrSPSxNQ26D3qj2hk8HSNy2zG66bIRLBGZbM/YL
3PqbL9HHQtep1hUkrK1gBAtPO8Ysm3Al6MGZWMKD5fjQpdpMaFMZcRnVdQQ0txt9GW8nYh4Z7oj2
iC84JSWBBEGr80OWaUkyYR8wdg9DfddDvNtA9uLE0llAhPQ03Ndmma2o6qdtFSThUoC1H6PYDJfQ
JkB8Bhoch3nK4sOkNjCAJUI/9YForW9eFwC0ucIARkxnw7/SI4W4DhN/40O2+14zY6UdnyE6ySFd
t0NcPNaOKuEfNmAhy54cuZXt1HKDisD0DpGXMr7L6C0u06klAALBZQzbxrFvYrfjrMTjoaOb+NkC
4596lcTkqjqD99MtPChqPbydgInoJshn52SixKGeios7fY6eRy8HKtkl0zcfZuq+NJATVinw4WAj
xwmSIXkYIE4BSA360DUVRIjAL50LghL1QhAOxBeBAWxMfnPZwlwFik+gG4SZe+uaOZQSY5CLZITN
R6VibipZPwM+kstWEnI7h1DI52j4jqdI/s03x+5EDx485OBaG7+ey305pyPnWUxTUrFAm9iZtnRE
cimsvNn7fRGvehqjxzmeiW9oh45zSGCmGTkEvpdpux8ajRjATeByjNIeNh5xraciKPy3YQDVa5w2
WLv52GyjlGqmHMqR8AomHPtZD3KLZGOgeHWoZ3xatGiCQzmm4ZwAD3v1S2OreT2yFy6cJB6PboxQ
kYrIibY25QOBCUw3LUEgKels3Y9OGmO8VG1ZPgNX57djC+2jjImIrLE/WrsWs95ZkPzVFb0+jj1k
SkxF0czk9CTnWC9mYJlz64roLjLrYGMWCfO4XLxApOmTZcph6FlNsIUxW24KHYhdV7kwuFRoJYsy
dNSdRYbccYIxx9pv0mXNewS2Q0CgJqcPhZUDkm8QCayxEH7iJU9OgYJ8SpOcP3Y+jgMLqZ0J/MZr
o7XfW/qKwPnwNeTny8Qb6IoTDs+yCrDxmOJ+L3LSNVssgteVHxJnq+nzMxtUI8SZDUcr9lzw+jsb
avsK/0zmiGFcf2uJzKAfSPQ2hLi9FMbUHwZBnF0d63RX+F57Ec/++NO1A94FnxN0w/FTLUuOcoar
mjQNox3QpLTJHK6R47Avt3EGVBNOT0QTukvw4ffZ7Pv1YMGsNK1wipb4thtb5dSvJM8ztoRgtIa4
QyQCpBSNRoT8DXBSJB5uPX7X9lwtwpTxZ+8O0SrRcbSpeQNPZjKjNurN7pmRcbYuUxShM83qzpw8
Z59VXgKTIChe0zR7GYQJ0BmxhygXUUdQTi+GUc5IY5QNN7w1lhV83tsUBQMS+oxXebJdO4U9QliN
E/a8DopkwQ+Z478VnnZf5vz6nIf2exzaf25+lKe3/Ef7+S/9fxmahjDu/yQzrd66t//2owADm85f
4H/+97tzktnfhabxf/0rNM2XJjlnxFRYBMnzk3+FpjGhVp6Crg38d86e+K/QNMv7DyLMLbAyy7Vg
TpwVtv87NM36DwkaAjxiWyiIfMwz//N//JGDRNrcH7//PXrsk1scQyMuzefqlGv5KBHMT2pMGx5L
SLZDeE02y3Qd2WO2HOy8Wdi9Nk6kIJbMGtkXG4/EaLKyK6blVZdtSQXqjk6bReRbZcpboOLWlxWL
f0W5TIRT4LuEcUp8pr/ScZ8v6F/iwY8LJhVNKde0Tcc1P2fjNFVEQF3XhNeISIwbKCQAbTLtL7JG
hkunz5/rUYH0Fj6qJwMwYVPjtfOF2P9P/fb5GmDsS+4Yv3h8H5aAv2kkOwhSnXKxHTISR10Fsyvf
8kHUO4i+zClbM21Xqu6ip99W1vWv7/jHs/rTVez8sTwg6Qu++fk/zivpd2lmFI8tib5teR21Rexc
dUihXuzckadJlvEGFyn3OFdVeI/F7Vk8MZRCLvxq9jyI7kEaX+Rj4d3ITgeEp6dhsYbfKb6IyftT
Ef5xib4pPOmajvJtsJY/LzEPrHbqqyK77vypOGqFWCXyW1IzHZhs9dasXbFDKGifrCEav3Jq+nj2
f64N6XuuKx3Fu+Yq/5PaujWbxHL9triO4uaUmFV0Tw4vNQ12dZcGY+89noTAomQJEAqqRLNroUys
/CxO9ukUidU/P6+/rBKLhsTiDQda4tF9vhch9AKk01pc+ZVGPVnE1csQVLxbWQR6Prmy4Ui17S/W
pvjLC3L+WA+rT2U6jq8+rxK/F3125nlchYUffpM91Ge7J/jMlKJdG3LWNwljmUPjV+6NJWconR/L
5Z+/+99eBeF3js/FKEWay58LwU/1iL0d3N2UWWIGR95rgfmcaJ04xLVTjX4z6zl4g2iGouP850Xf
fWWp9iHc/2M9WKbLXbBd13Wkhdbwz4uYE5fGsivja5o07vtQWfp9RnpxMv2xzS8iI0QTRBNA6Gwt
GSkij1xIu5qOoVEW4WVayBxaxzB1D+bXr8rf3CIBBOlbpqSmch3v0+tMVrMdY3niXdWVWTKbKeeT
p2X7IsQQbz5mGV4PmIkCqTtkSWLsS1GmX6zRj9Xw5y0inMtxiO48vzbyszVtlHQokUF2r0c4MRvH
7qsHQWW307DdbtqCbMGF7XdI+tKoq5d5ZKfArkMEIdLvyuspimh7jCRz8bwMs8dJqTvqwHFR2VFL
Hm6PbNhoO/tAW6rfAy3cGyKPqyVBKWiL0vG+HnsNZx/nfqjNEFuCBI8OU1TzqkcFHi90WOSPRTCx
k03nB2Wac4esZZoPVG/dIuwggUazX77A/+ZSiXjG/61KJrGa01humzKervyw0O//vLzPLlOf7hqH
JrMr/F1ZV+anR5cPpECosUuuVaydo12YKSK4cXiOlBQQqDBYjcpIoG6rcga4bfGF5cPffbxtcwI5
UjqWbVMd/H4QhH42W0rr+Lo1ImPPXChdCazZDqzSZlvpEjoddIz6AmfB9wozvut//vYf7pt/fn3f
hAVHgWJJz7Q+x4RMQ+CDiIbZtTk1rIohgk1a+/b5uLFn/S48hQTjvKhxdxAnVArFT9F4iA2KOvMx
pMdZ+6ZiDIyuGFLdqkOT0CyqvhU0cDiLLCYi6wCrgwgqJx1PvTPiUZy62ow3ISzVbCEQ3vRLgPNy
Xti239wFxjg9zRg6o3FFwC1g0xHUtIrtkYsy8kKcSGHno3U8hnpBjDcNTN4M4oS5vDkui77oHmyf
3xvC1+8Ize0DgGP+HJlD/dAxfNw7oE6HX1ul05juDbZ91UseV/z7/3x3/+7hepJ75Egsib3Ph9hg
t1ahGzu9NqixYJKzx11Xwgp30o4F5lDz9A3HWeAea4rWBgncXyyu8+L58+GyI0nPErbP4rY+V4Q5
qgPwwKC9YgBUvUx+dn6jzg+TmV71oor2yxPr7Cby6RPPWyAlKKnC6pdfxO/llCvyPjNsfUWByUuc
kiuwz0juQeVHRGFJdObKjmNEf6Y7IKTw6tWIwslAovGrffm/V8Pn9/bTlXBSK6JdhIuM7HOMVcAQ
E3N9b7yKyBI/dl5L+nWPKG8IwshaNLYZXzKiDNY6zdNjV7CaFvgnYNBVEleeICKb52R49uKvwpz+
UlZZ1PqOTVAypT+P5/zz3+4QiRxhRdVpXrmOjjdiHJq9klbEJKR0XkQJ81b5k1iE5Rx/sRo+nHU+
3RLl2BYCIc4IIT+fUsLuQw8Np0LSW7kP1TBkNP1FWSwaPPvfgZzFSdEvX1tQ8pYhfmqLmTQ6TRPN
QDWNzGo1FVpvx2gqt17oduO//bqwZNiIhOU4lDDik81RbbaMbmuprkxLdw99Z9Gg133/CpjUHKNz
aK07p9GAWkTY8Kgy59s/v65/LTot63xvLFcwQbTo5f58NqaDOy7ENvqA0jee2ikHviavcCVkiGdo
08UbtxbxZdgYEbTYZAofhzBIMKBip3nAEuXfS52gBP90PZ+8e+CM5EOqI3XFUO8ZGv5e+MnPL77z
XzqR82fwSXRhgnr786LwxJA0XujBV2+m2Fx6c9eTaDuWuwKV3bEPs/CYpFh/FyYu18wv7G04DxAh
hyLdRVDl+qVQovteIjldC7/3v1i0f31dfMK96EI8h5fZ+fAC++11CcFAMqWwHw/HQB5VqjrSymLk
YWAgZpyBuvrMkt1CeXuiZawvKvC/bqC+cEwPtiyqMF9+thB3uowkKtqN60YTCUS173QPXuaZJxd3
gaXbkWj/RRX3yUuJZ45egrLfc88tF+Xcp/0hSrESy70+ubHjrFn2Uags8KsSLU5ZIqk5b6M0pBUG
OqK7zNyuWWbEm143RW+s3SqvXubChxbZuGSstT4M9xGCa+TO5WVHyNsNtd940Ch0gjCeHz/axrTs
zft/XlUf+Vm/bzXKVq5LP+3Ygmr0L7WoC7sWMubUX2GsUh39RtYHW9WQ4lt1N3UZx1AoUvTGAzo8
2Abpe5/WD42YOaXCOkQMQ6W5c2KVrGAoMOJlBhqtBu1AuPDzyzIpnhO8ybzFINL51Rz7cgP62iDU
9+p7L7L0jxTB3vVHBVAmTrnznXi+HalDv6N3w2DbPCtu09EeX/NZyqcU9A5CR0B1GyMtNb2GK/Rq
ayunGuYvo4iLWg+4c2sGonB2/asAHjEcWRy7u8n21oNjVIKF6eebUmPa6PlT/IYoW9EiTlmH7hIZ
0CYeEz4hMfW158L7nOfq0WCXOyYdsO9g9/1drii8ZvtKqjlhNjf7C6ibxlsOefKmhRe0dvLZPnhd
J/pN2pgR8oMIPrDs0p+RbxQPrrLKXdhVEgbCOJQPMC3NQ8KM79j1yfzuRVK8xHng7jxl1/hjUqwV
tS3jL1bx5/dG2ZQAAtSAllGQQvZpI7V9XUwJ2q0rqIwUYmNPs2CfKzdl52t/SMYvivi/28Q40Ey6
MPpD8/NLQ8LZ7A8OdEGO0u6h0U29mXCPyBd5M+LU9c+L+1NI+K9tGfyPVc0vD2Lun8eEYXejLDwk
fWgOqajiqh0emZ5EBy9vx/ecJgurHrT6C8tg1knTOawVoSFH6ugHj7Eh/tkhdz/E22IFR4sIFxE2
WESYYbs5S8e35hQNX+U3fDj5/f5KcpgAXCphsaX9TY86276tbdmKq7qvzkRS5vbLhsr9CAeESyp8
B1Fp1VjdwYV9fg8U8N0/l8Q93MGfnXb0XrJRYFubFgunNbL7gZf04Ytbe4Z1Pl+kZPGAXiL04Wr/
vLWzNwvwLS6yrc0BCxroNafCTYsLJbJ+E2aVv5t8P7gn/l2coMxqyJfxKi+xWrSH+Af4zfCVy9nf
3jj2M8pnm1NIfPz8tyOIz0RRW0NjaGcgnrYV3QMu8uygcenekY4RH8iuHHeZTGa0Pln5OnQDta8B
J9EzE+vO6HrrmJQdbQkjqHcVRf9Pt+0Df7aU5BX/7PSGLRAR3GhqABK1OMF1yK7tJHjydQU7vm1h
WiZVtsW1pzyYvolmpqLemx1vR3veXRlh9IXj3N8AIgDaQlBDAYr74nNbSwZ571qjnK9ofKNDWXL8
iNlT72msxMkNdAkFJzvNmoxwJHJAN8Qxbv55LX1U0n+uJa5BcfgoKkpqh0/+0q4WFQRCZV6N1L2o
jR2TLu+8bkImkNkigMGOQ1iaOhfFNEcnFdXibizq8kfZx9G8cpRdvRCyRFeMDV33kEKD3hmDkjcu
fnMH+9w9hfFQ7hrhtEwqNUy5bGIYihgniy+Q/5mS+jrmlPJceq4PnJZ4gC+7TG7rX/c/8B5AUkeA
kVnOZxQ7Kwb45r3+ryWaMQA7KbeKN7AC3RvkzeLQkB6wKsP6LYE8dsuh4t0Q/Wsf8FOnLwtttYlN
OR2bQt6FsaPWo4H5TeljupbZ9owlgtI/0NtaJ8aEz4010FSPs0YGQ0oNYtP2kX35bJLBUO0XQjeO
lnVVzxB8VoOPRhWCas0kNFL4KMlxusXposZTS+Jdkcy4zYgzmDemNoi2UVr2gQM0Rd4+MHybjcPQ
JfW+b1GF+mlnr1NTF891HtJOe1GxRp1dYqLcpDe2GkNwSsHaSmE3d8IXsPK5+waPauegNNvjW1Pf
T37V/5w7XCmhyEDGGmR4GbHtbfxMzhAgDcxdBsP4xtzVJGroXHVZ/J6GCVkaAEdpDxh8FNYmQcZw
GWTeuKFlYKnQFHg3gy7Kncdc4ab2sf3IK0w85jTYq9B9MpHFYw+hNqEZ4otiVH38XjqIaj/qtmHu
OCVF5e3xCUv2ZE3FGxtAc8yT6CKFWbVHhD3ipyDrjQyG8TBrCWnljMIk/aAhfdbTj8KN0lOcAD3m
RUCZk2f6UFt1S9aNMp68Qv8o5tQ/kQWVVAzsA9zVAowHIyt/y9Pe39MSGBd9l+JVlIjoyvORh+RQ
eqD89PGEQte+FlkyrGAuHOPUwGxP96LcQTnvHvLaGm5xrmIDZBr16IqshnbTipGUShxRFh9/SZkZ
tl1RY981IsVZpEcv6CZEFimNf0Ez+tmvrRIDRIlEAtCx6RB3GfBfX6Kktnc5Nd01wTzmxrLh9yxq
G5UGgGafL/xz7xJHssSICciy7mtuw8dDg1kqlwETum9JmqpLwAB3U7SM+fvBL+AmUHluJ43MXreH
rgrLVysYLrNBuNAsPQRRdhEs2V8dilgbIgX2vqvMDMKNrabuvsKlDS68bR9ju/X2TZqNyw7ng0Uq
6xa2isrTw8fwAGFvDEm/noHQjMK6p7upLsWUYs+uPGNfZWW2hhCvTrGMy+UEFPlNl3V5XeAbvQtt
Y1jFI2SHoRC4Tsa6WrlD2G0g5brY7/jYLVh561/WhX874K50LPx63DYw31axQexywEpGjBVCmKxU
JF7gVaPwNCesVPocCt6qQ8C5VMqM4JO5tLZTbEQrARdjKatGPbV1zLydmb1BbhP+wD6kFKfCiAHa
yhI91qNoXclWGrzlYZbedqPrvuk+eg7aUKy9QuWbEO/E6wz+wrJq0P5/7IoRr9kDU4MLUHwuLC76
FQTpfMnL+DazOZ9qk720bYdXq4kgH4xFObw3XotE4VzvJh26YkQxA4LnbrDeEGG0D1Rd3YM6w3u/
kOSxzliEplIIpaYyeksbdj8jgXfC92RWMLjeRtQIseaA+n2amvAYIBjbOFThDzVOz2sftu3FeHYe
aHuzvU40Xk6T6sIrI+/CHTwD7DjsIj8YglEn/HgDxwxPQeRYuGqe1hBVEhIUvPrJS8zgFFROBGbg
sr3EiT2u3W66JRSCCCzTqV7gSLIRdiOoOFlUaY/C32EAZ9mcMm2T1C9RDe9l8dGof9y9bHIc7GjR
viRz/h7UcQnpjsyrDRpgXHlpPy6xzMzeUSXbz5bd6u95OJaXoxF7V05eGncIX6Z9q6V90YyttTPd
Vu+EmuFfBl27nuO8usA8Aw83okFxqUsqjEqaeukkWffgehNIbDZTsc0RMMHHVjaNsnuAqItmGRMv
uY3Ik7+RCXK6uh/tPUeOfHRydnXfKu9lbF7OI6fsXBB2taiMzl7IGJFwX+Lxaoh5n091ucG8Ij22
Hk5McTjxadMkqkdloJoboexpvmeJb2ffYUMw+s95p6ofVRcwCnIrWMjoi82X0olvCy0nKN4obWD0
HbzQCrdOmqmLJpu9y87yrJ0S0t56mBEu5QAV9OwjWsZVdzdJtNB+49lrCaflMo/ya8fRyWHoO/vG
Ow8H/d7lyX0ArFjti2rJAM/dIIXSOh/upGnRy87+mhni/AM71flymLLyF+KVnIujJDYUnN3EXcY8
qk02WOBLVmjoJYRvxLkhEgnHiMwjCEwGPcVvcRouEd3WScjZZkTP+OQdHcNOsOQJ9cHUkDhzXZr3
OXPajdfV03vBmG4FMBC6q2TGbm0xe137gDaQ0XPv1/GqCsR3ZY7tkyorA8VGAtnXCoRc4hsKMtQm
0176itjYxs1RRjWMdII6vWxinB5ntKIYl6YnMfYWCtyU7AOQ+g2OOPB9c/2jJNHuUkCA26dMRNZW
TYuYuSq+k6npIC3vz3a6Q3CB1iS4zYyxO0i3K6+yYgJhUkF9tnnjrYf+az4AEWRXmI0QOBFNYnjF
G6vFYQyk7qPcwzwqvqmtNP8xBxbj/HNWXtGm4aI1HGdV2ipYeCkthtBczkImMFXVVLtXLvPnRaHg
FXa+nh6zyTD2c1W0Z35icyI9KN5QVZc71yzU0jJrD40jNxLbDkrNlbRaEAde8Kegx8eSoZ1/OXyc
kHUykwqiajzpraIBAJeI/ts+4S2fe5/TrJwxALYqje7t/C5LirawLq3b/ozdFD6Kbuze1kAaQ7hK
M+5U73kgtAkdiMVr5vl3k6WdQ4+OfEMZJB5MA0O7FJoSy872QLdjF/bHkHg3RVieq+Ize0CHjvNq
ZqPB108j72aUgnfGz0z5UlFWMPNtGs7uGhFUgktDy86DRRB/onVNQ3OuI/EnqF5g3vMjNPMJb4Dj
9bdJy5/OkCAP/4u6M9mRW8m27L/UnAljZ0YOauK9ezQevRSaEFKExL419l//Fv2+V9CNq5JwgZrU
KBOZQrg7G7Nj5+y9dqgm/TnUIU+g7+HABjDonGggRKc4MeWbD2bwtvFTeNoeMrEjGix9hQbZQsI1
6/qb49R8XMZokI7fjIMOic1TWHnG2StjuavteYT7YM7FsbxMGC1DQfXt4dzgLerl5Nw5GAmM7VQD
EbhNAiR+cZyOD0MRn9PArud13y+S59hV/SPzDf0uOqP/3DKouYbkC79D1lQTnhhndbw0GUDhWe/E
DxifBVUv8tja1vd2V9Xfy8ZiEApDLAMcXHEcxA/fYQTQbQwzyIrRGFs77CAz0KJ6fGXlwT3fS5d+
KogjOCAeMTtNJb6gvg9tbMbRcDXO1rP2KucBefDdlLjPKpP+82SP3pF1tMceMPDlTWFQdRW8ZSWj
uYDRrkWhsZ1kYmx41lHIUq+ExlrmJKNWpYUVDAf7ylbVgxuI9MjYYNrWGnt/Zkj3NVLVcG2mnrOL
7H7Y2SqQVwRon5zELSgiYmhEKvqKfoPKLYLqdJ6wBq0t5O0I4hHzpO1U750Irl5GAojCcmY3b6NX
LdifUM4ogAuj+YbOu0YpnbXBbUGIRbFpR9t559kL/COEqC65KaPUa9aScPODyjGlFrJyb/H2VD8K
v5LDzpjiCK617ySfskksOwCNNzx4o9189vpIG9cgq3vYh4mV19cKr+gXfMtqU5naD1fjOO0znXnr
APfhCgfYOffs0zTk3cnyhvF2kBDyrCSrb5JAfK9jgLz4q+LsPis8Nm/2gfQrK6I94a0f/XwtYxaz
rexc63qC0euvhspXX3VPLQ+KSUf6lBaF85KFJCwA1O7Gc6+1393hfo5qH2l0Vqd70izFi4lvgL/n
jTSdFUoqDJFzvAeTXGwz+ED3EGGCNeYsh2FVxglgFnbhri+zz7/qh0zW2lsR9BKcq9juzpcx6aVF
WBuYXxm8lsdaco61ppEqOg8M3m8r73l1rLzk1bn8s0SY8bQBKFYeRZhwBrIjEyHSpfaolqU2yTml
XP6pDqi3smXkGtKs9TY+oKad08DcjaTd3pEE5G2Ae5i3bJoMvyQ9kTyP69c4aYY31vMBFwZHObZh
PjFYTs1hXlEUAGv/JHBokwEg8d2uSR6sXpFmkpDkj7H8Aa+D0OxLLZkVy4GgCLvkypaleyVll24y
ADUJ8ve4fGmXA2+YD7QFkUCgZIg91jpnMjmngwygy98BbWRtXlpPbeqw7IyVbCteqspvEfm2KWZD
b7zHSq3PhqPaZ9vFmCj9kNcwCqy/vkZZaf6gEVaXVdLhqg3LaB37FLhOBOLeCdIJtjUMIbf4M8oA
RX5BW840oqWBwy+PQpzekVfXO+3P42HKox9d7yFursfpyHZwN9SQd3qzKY555AcHVgf1HA6kEEVx
xybFT1xR7oYHIw2yk9H7CWAUaivDy8JHXebWDe8s8Ta+34/rxGnNh7Lt2mduO9ePahOG8xiF2zYF
GweuM7/PnWCe1/Zsi1MVGbuhcyFQtRrMZ2HwX8Ls66UTYg4uh3GNvcISabDxZ04RnpmG777hzTeT
V5uQYkIRfSti/FQrjZGfPv5ycZS3PGKF7u9oRdpXo2ED9p1QTf91Y/GPPZujSedKpfKQs6NzOsn6
DT0o9yGtcrhu3No5EYITTCqCbFs4nO0H3ebfFIX3I8DvchsP+ScjiziuovgH0JSY+dYxE/mUi9Q8
cv4DVzULmh8phOoSWeQtDHQsKlQIj0bcstmyDvJ8hEGMsz3l1JAPtOAvT3CSosEKwaLAvwDjv7ps
FH/tqDacrnXN4PdYLx2LCPrHkUbthEO6fI6M+JuyHfec1CBe2AGdaeNZHMmRnnfXg4ZMZTLCu++m
pnnDjuo96KhObZYGLphT+8Z3rWjwrbMBMQnsCbQ5g5NWt+GEKdKQczSt5gTeKrAKgTFBtxCll+FZ
ldfjNxMSJX0tQZk4dUG2w5wES4ZksoMTZeLoGSrbDt6YnucmaUIojvGXS4MmzGAsrkj1ghMy12p6
+Uu3oyT+w6DP7GfaWJ+cbEFrpkiivxg6hYLV2mg5LgqXLPSK92wMgrvL416HMLFLaouQcpe3O81S
f003xL5vx+wpXdqnQpYEellmjSsSzRCrSEi3pB4MViOyofVzLQ18SYYNivmv5ci0cJErnGVr3sdW
rYY2nstVhvBILjK/vUisZjF3k4wExoAOSNHcx85EAe8aQwOAPsvoks8cu3NMjy3k0SbEnTEGNcWO
ADO3a4m35UkPrPwL3M0ePrQdnS+rm8Mw/2C57mPcxN5tryn5dpcu4eWIRKejjrG+Z+ZdYFfuc7OU
k5fjHfsRzUK0XBxKkW3cgyYBBcEuGVwD3/fuBwbhz/NlIW4EP7oIoqukLSF6RSMim45h9MkBGXwF
16q6HS14Zxjg+Z+AuNYAXr+5jQy2dlyLOyGaiExnI31146k5xqOzJbHAvaU5ZjwQhcXhZen0VTZK
oNYsgIrxrOU3g1s1r5nTIMlHaYbVuhsfLkJEH4DWlcwHDjVjvhtq1zm2sIXOxUWes7S2Lg1J1F/l
p4yU65PUIXiKYTLWTRWEW6NcWkS6L/VDCobtNkPWcd/7Pdz+setvO8QKew+Mk7eqlPvVtlR2JZaN
DxtVdxv52F1nkeBW6xNBWwQXlGhGZ+fa+C9XmPcD+AxU0GMuQOKD8jrk7RTRArf9NzVP9GzQlvaF
6gCsC4LopvLWtGcTZ3lLRIYvAqoi09sZGjmdSlweOremKu+9qQJA5LjRrRszwHRGzSPShhBTNOwH
TvFtFm9dFqlpQ4cMYnTqZ927iRXeOXUTHGF2nGR461wme+lF9XbZ54HPs0epeWkEqFrwrEmVcR+W
+UPpx8G69F21ReAe3sNgH/d0jxTNC5jZl2cJ9bC5K32HpgEwmRPclWZf0IM9dkXlHbzarY41lP+j
Xw/bqgjEtSn66KlPq68YNqJrChqKMjdJrwFNHvC1W9905bTP2SID8Crl4NoA7QFdL7oxOR1AGB2n
p9TyxyfQsemt71MYSLieezch2yHve2tXOt6t4lB97ZeG9c7zFL9CEXevLk/875v/v9C6MAZRnud6
LDPI4T9MIEH3eCWIRaZdqs2eaJ6/e3MMgWrAs9ibbnFqSuHthxw4Zxz1n/q+ZwpnGZ69jv0i+P6X
gLRGJrTP5BD8QXX3T1EDWl5P4AdYFA3qo6K2G0GWZFU6n0nfwK+DuCO9TLkdJ7JwH5ZpctWBuYBC
XdWB/4fcrV+oXBD6CYeCRnqIgewPwu4gcws5qJpkxzDGFIiDpnq9rMh0qUjridP6RkTiZSiyhFNE
W9l3dlVG31ORlQgO8nj3+1v1cVZso+MWHn0nBYntnyK5uCHLpwsM71wp6jEosswtxHJkFIquYOqw
eP/+A39xAZTvmdLyhU0ei6U+6Iwot/ukykPjPBnsXRk9xXQ1xsJ/N61JnKeqdB6McrFbh55/A3x0
wVfx5VZD3TYnGUv/5fdf6PIw/n1SxRdC5L1MF/GKWIuW7acJoxU71ATtjPkT5/G9CiL/rZnp7wow
z7tW6x9Z3/v70Pawxc4jcR1DeD+1XvXDdwgNR+csOtBTFSBaQyTbUTfBlSgiKt449p4dXvhDN3Tx
H+ZrvxiDE8lpCmXaSDzUP4b8osd42XqWfcamlm5nXbUHo47oG6UwDOoh+ILstr0LiwTKLzSRfhsU
hXGtkiBbdyUjxyW5ZYacCfgnhPp214i2OQwhWIPLfuHhdLr//YU2lwv59wvNV0YSKHxmzL5/ibP6
6UKXTlpguIvcs0pVRr6Atnd95KT7GEvDjoaye9UOVNdeOLmvI6izXRoOryRMcSr+754SqQ7TFP3p
lVyeuH98L3YMU+GE4dt9eCUxqVQ4gxvnPEQ6eSGUNdgnTtw9awVmBkaidZ+PySZpSIIpA+mfFGMe
MoLQjdyY3SxP3lII2QgWN4Et9VuHd2NDDlDxJ+XDP+WdnuDkKfmOaJXVx1H4ou0cQsBy5/Qy4bn0
wOIprV5jyvwV3wwIBWEsR7vJvhZxkm7wE9JpXeZ5v7+T/1w0PC7U8q7wCNrqo1KPmotNRzDwvAx0
BZSFdx/zPAKgML8NlonR7z/vF0peVCXoj9HIYRXyPugSgHFgUeoz62yXQSJoJL4xjin2ZZU4aMM8
92ogU+EILrVnCENR8PtP/8Vu5gnG6DwdlvAR1H/YzWKM6nNW8KqNgQlPvpV0tCfp3XZ+RhO77U9M
GNJrL3disKWIw1K3ru/dyMc1XeTG21hWTx6+/3vEMH+6Mr+4EybKCG6CjdoLhPzf166mjEpXDFqe
4wzR5kWfdpE5MTCuXmGm6j9IRH5xJ1hzFB6cZb+wP+5eE4Wvg9LPPRN7lRxcAqnYz+PyMc9Kxji5
jVmyIasnwytxch1X/UGjehEcfnhVWaSRTC6riG17H26F0ZiEo1See04NtztikAgPhZcVb/WSNWAm
7sacFgUrI96XfvaKG2vynrRPImmSDvIQkm/1B5/Wrx4OvhBNVmmiUTTlhztg41as7ErKMz07+dwk
ZYiGzE7CXYWehUaGVD8ch3lC1PCCBJNx6Oq03ZtRVBAzYGGqN4m2+jaIcHgb50Xu8PuH9xc3jKvE
pUbTy6LxcXOrIFcYoa28s2OmS8+7cRhhdfnwlixD2tRMx7dLsXxZr8ZxZjTx+y/wCzEKmytidNdE
C0479IMQpB1Lx4/Jwj17fTI96HBJDkpSbMJTelW6bXuVhwCPTIITDvE4ZvtU0rb9w3Pziz3eQ2fB
CuJYDimHHyU6CO5LObOo3/lud0LRXDCPG9s9/F/GocY8f/bGASZbQ9uHYaQz7qz4PpVpd2WXEYkw
WZNC97L01y4E8QDXIQY4bnZnadBOqclpJ19Q0SL8/aX7xb5ERbZoS3hd0NB8eLSABXGShCZ9p5c1
jo6Vuu9wNl45lVxOJcvYr3P/Z5v+f209vonfmlKXP9qP3uP/fw3KXP//u0H56uv8NY10+7XAkHwx
Lh/f//f/YuH9H3+yp/6D8h0DGMsxiQNI/P/Hn+zI/6AOspBDSQ/NItLM/+NPdt3/UHujesdTJ5eX
gz/33/5kR/zHlRwS6Agzo0LN6/wbf/KHZ2nxoFgu+iRa1TxKlN1/3yiKCMxo25IvUxLsBnx4DNLv
ZgWfHmKhYV2BD3dv8WDF8R+e4Q/aqL8+d/nyCmeBws3698+NsRQEQyBQ9UhAuQLdwg64FK2ZIZOn
n+7H3V+7wM+23g974eWjSKbBdsKICDXqhyohnxm+dy0RfX01qFNmdy8+uKWdNc+YFizj350i//o0
5Ok+xzisQx+LxqHmcJO0I/YZ1VOWKhNWMu2QDUT0eFcNw7AGooCHTZaP//pnUgGy63N+wsrnLlf8
pyo6Hkx7ySDkTnoEo0Zaih+dzKdtnMzmVme6/IMH4BeXFRQIu8diULMwbP/98xq0DVGQMuzMoywf
4YqQ+bkJm7m/l/Bo/B3cu/ZPIePLyvbTNs/F5XiAtNfigeXF+bhnaNmiyRrcZteD0IcvjorBK80/
aRQ/foqkchIO/iQkirwbH+WuVPwADBs17Fxvicyt2uhQJ4n8ww788Q3gU5TFD8LWIinQPnooIkcb
BUf+cYE9FXTwszH+lFRQYFcYRsXx9w/Hrz4MNz0HQzoM/zzKtBH9tEDilxEBB3kZjc+hBbLDjq3X
33/QL64djmCHNvgiMvcuZdFPT2FlJ0URQ2zZGb4640tpgAn64x8evV9+iOMu6xaNEpatvz96PNH0
mHRLCI7tvNkOHOhwDrw/LBu/umScSrlarIroNz98iB0FmQyJyd6Znuz31TyDpvPL6wwh5u7312x5
U356qlGXLAUiR2AJb4Ht/MMaLK1pgG6Y0TbdMsH9w0L74Y9jI1p2FkHHjVqLe//hjw8cwgiryNMd
bhONdywWQfNgy8Rs78uccKzD2NJGWRdzkLgYuIlSeqH3HIwPv/+NH/aZ5WtQgiyHkaVgQWv191tm
QJnyZnB0u1YMKWVVGdRQE2JgC0REpF51UEVkfxl76BP/7tG/fDLLvgV+wwTD8fFo4s6TnTVzl+2Y
KWb7iRH/bkrIwmt4uJ7+/Y9k2WCXX4xR5sXW+9PDz1C9sJGDECsWEfZkhLp5o/jsjgyD5/1s5d1D
WnvdH04av7qyyystWYdxCzsfrElBYglI3A0RxrEJ9apTbfuph6F7LGRLmswYWh0RFn1pf/+XP5b1
V2LSpp/L/aSI+PsdDSxRFqmo8h18ofbRkIomdlQUrzob6v2gO8SRVuZ8+v2HfnjzbReNC6dtDlW2
zZHOXv7/n6/wYDmq8M18V08mQ5fWG7KNPcR2/4e35sPL/9fnUGUh3+bNp9T6++dEceAPmpA8wsTD
4MZNe+euspTLTIOA8d//pI/3DwSNpHuDH5lryRO67LM//6SIJChk4uQrtOv2S3z+/V+37MtG/NPy
QkIYRwUWY9RxEu29v/zWnz7A7hxCamlv7vs2YjYhprk49VEqEPljPYadnPaQg5kZQBRTZWIxmC88
tDEssGaxGsyQXKQM/j0YAYckTVVNsb8ak9D/7LSuw7A70jOQ/FKVS4CeT8hC7hLrRHpyrV4xCnan
DJh8uLa9cQSwZ2sy1Ow+fqkwtKp1ZRT5IRlIwVzrtLFP3dxo9wa9twETAWUIitiYeUVuyOGTChU4
/riyooci9enPa9d4DcbJuTWT1n0j3kC9i14U97gDOwiPDBdf49QNW+RJNlxY0GBuwyCZlJJ1pENA
3xXC6Hgj23I6tFGpyUIKkUFvc5psj7zEwW2nm1lvtOu1PeqgFGKknO2FRdg7/lrbfXh0W+2ilzPb
GCiNSSjBAbwg/Fkj9RWOGCyJ29GrR7l2zZDLzxlhdA7FBXKtfGP6xujV+hxlNlCfqTDzbIWXhyQo
J7TqU8LSvkTLty7mpa4rK+KbQrCsCmzD5zAOdE7GncjuayUrtFM1MSN4mBAsZKRTBoeglaG9qr0F
etiQ+ExLl3ZZd6ARBd+ROqckxm1Q+ilI8XIWMVObjT9hIVhlDeG2ILBlMh4C/g+aa37r7zMbqj31
SZ4dVWiAoatla6S7IfOq9wA73JlZmyCmecKwdDTSKrupAKjZd7CEhzt0M+C6h5Cp8XUXz8XIyo9c
YTVMTVEcHK8z3+dYlhroLRjecbLsL5YZD0CtI9pkMOsY8aEkLiIgxFjzqg1wM8Kc4LIDU05dUqZQ
a/QDEVWeTbCqZKr30KdpQ4YdYVU/MLhVHmI1D9xqRP34Gqi4tI6qDKvkDi3leFU7mW/sGWBS61nu
mL9S9Jn2viQcWe9Q4xr6kIUOtLdpiHJk8VLzDUd7aLaTTXjpQkIN1D63W6RyYVeTQdPOJBmXqczq
TVPWhiCH0LXQdeR19wbe1oRjTROxWI92b11V0orUrjK71ISX0Il7vk7CcFvoDmNp0NFEG3RtgkqX
M3EcTc0wEZB1RVdkxLZ+ngtaOWt4FtMXSPgV7ZRQjXrrBEWrr9Ngaqu9EdfkUhhkne7xlSi9yU1X
l9uQwUu+sxE/BUcg5W2LfmrW4T3ZIoGzmWhFnLgSU7JNqVKvyChborvLjuhWL3KzZzPwXVhQhRbF
KTAnHrlFNumu55JWOOA8f2BJsSMFCJVYH5ig5KL1K4PZJ+bMVtfIvdDUBZwhHBsnoqMZsqKxr8ih
mUUbfmsacL6bvM5cZwdwwiK3NSPeZ0/wfFs8+U7ZIaGs0tbbOnOPGkm0njlsogbs/CrK1PAZ36Oa
164ddZ9MFKHuM7Ny9RLHmD12qZ1O74bfuhZZxqJ1jhr4icZnOpZ6RSqIPo21cl1CsSEBBJBh22Mo
MgbspZLNJ1Kys3TT48V/jwO3sDeTm0mS5+NUdqxcKFTXqu4cmJBdxdTIy+b5k0Plf13UgkhWt7Ai
D/oeqk94uyJ0doPIy3ZdyDrbN9NkRFu3LyeUf9Jwwp1fRd2PoR8Ncw22ML0NLBcBuKuz+XtVF/wz
x+rcl8rMzW7tlQWPQKVt4j6UaqOvvR+VD72K4Vmb0PKxwJYQXK5SubAGSgLGJrS1siFyp8J7uEcI
D2E5DHyjR44a55yViQv1V9Ik5Hc1V7iaTxom8CH3RjPY0itDkcrwWWTr1JLFsR0uj5rOaybMM4qY
MO16a2OBiwcPCWa/22RRHlhbK3KCO+no7K1PR9IGJsU/q0XC0KKeUyyESK9bm12qdb93QhrqOnRd
nnw44r6/JYhd+mDS56rfci8i/vepiEkdb3oS67Khk+Ad4x5Ws8k+IA9m7afuHu2lybMR+saTMHmw
Nk7VmY8yS6wvgFlfc2WYj1Wo+5OEBQx4As3+2u1aA96JT4uwb+NvwGDfOSMMxKAE4pxDY1oVGD/2
9pwRpVVSWQABrB8Y8xNAWGaCjChKFma6S3OFhOMA0qviMMsVxRF+oykRylVB6OIV4qq+2vtgphcX
dn8K0Lxdd5RhLAjltnP9rwVBdrhd/G2R5+/4VbAElagkudXvbqfnx8FKf1ie2kUCulHsPWZ1VzIh
E5/xT2xgY32Gh31ghPvghmW5FrXWwH+S5IYsXxTbM+mBXoYRGv0ha1p9XUfNdDUtaUtlzCs1sbut
lWtAqBjak7NYsSSR5Yz7yzXu3ua6IT7pBWFOtHHS/A4TULhFvRSsUt3gI+ljxqLklMAMJpqOhAJ9
SibuT1eEO6Oap6OJeuEMBru/HqZq1lsdseCtdbKEjgqXd53cm/q7XZvVu9R5N24T+OtPDSCZU64m
b6VzTnUIabNpr6WJuh2P7ZueS2vmt/OMraBJW48zfPMHJ7epX2N/eooJD4UgWdHoSvghe2xbYm/6
RXJ2ahxTjja/+Gmgrpk09Wf4w3G4pq8Sfw6rEEWfybDhXANpNqijhjxeD23rvNcypzECeyUQTw2W
M3zzTopAeOinr4ELMX5yH2SH1z7FFAPUQ5OLYz22niC1Q4/WA4QWF/5JMNVH2dvqQcWDjdpQyw0D
tWkroHyCLxWbeWQ3wnFbQuwxySncMoRrvgWUsMma5nQwrb10Uf7OfSO2bmrjmCr4D2OD/M36Ymtb
XKM6JmySQUZ+qJWGF14O+o7BuAUmu61vUavZ3xLUXcNLm0+DvcWtTqhr0JVZsq4E7rbZ0uNpGufv
pau6bTkY7U3AyR9pe+5+6kMRv6M2dr/r3msJuEwpKLqofBmZm9yPHm2Q5RXhcUsEjuY+hHBH091G
6C767ugPjvjhhfGXkfzze4vAPWgF04GyKNuahmn8MGBgX5d+UC+xoZ8jr24+4WUmjbFrT2bNCGWV
4rdgeQrn5nZIi2NCqNka7Xt9X7cDDHOvA3M/hH4OA9v70Y+Mr+qJJPUAcfI2bdW8RcqnNwiwsO3g
6ERT4zuE+GIB2doOOPcYactaoNf4jpmeIMSK4EdT1BYfbBYPMh4OvpjPnkFo3AoHgDrVbgnuOAyk
/K6jqWD7BMODhRF0x1f4gVm/RBQPW6pRsZIgbHeT7P3tMAgmz5a9GwJmaI4VWwSv5xnpVw35Dh4g
liPcDpuYa3esTsGc88qa1birieHY9J30N2kXuKjMtbBQ7wdy7UfjS9DJ9LEqNVamsPKnUy3QuPqB
QJs9BMWrDdz+qUW7ce0lRKhCFZN3SYdJriCz5QGxHpGTHOEhrMetSb43Ve05nqG7IlPhocq9Ib12
2MtWqqm6UwULbQ/PftjImYCUcbJZUtyWVw42gXsw4O2mxIxsvb6f1vzmaDeSOUyag9bUKS0IWa3y
NfraiTNH3hUn/Pn6TPHXrN0814DYXcmNy2FSUlQbej0RbXuXIHl+cSo92is7jWsSjWUG5bhC6Y/2
EC/w1E/VNs/YyHfzbIVnurgzKWf2lKuVn/SI761yYtWgtjsN3KVd5JuRsab4q3iPJrVre5qyq6bI
YNAOsxVla1cawQy9eIg4f5B7f5+4FOIH/KzuW26WfXyVk8BqH23JNnqDVaRtiWar++Hazj2JnB2A
BpWKWdhb2r613np1Sd3hpWx1cWmYT05kEELlUdBy7orCcI0ueh4wXIg5381xjQsOt5k1LUBhiJr8
hi6RSXsmPqSkZs0lgdoDQ9BFbU6mhu810ZNEDNvd18Kp4BEZ36tKAPWZINra2hdr3bnGzrbLnK8R
ts8+tc33uvQ74uhwXjyEVHPbMtbiPDjJa2ebDjEg6TnGCoYAPzLZnCnH1ir0SGUbiJDpVo1XkS6C
DLdDvs+GTFQwhdZqCv3xdU47ZJLIQYr9OEzpbmSTzdaobYtV7xE9ntecW4vYMPBdLgutpNERhaY6
FpF5U8zJp9BAzBeFyPELO9lKip5TFlXqRok6vO6NonvEs+UVe2eeO6hyeQTSGD1onzYFmVSyiteI
BGN9h4O8uo47J93y8lh3eI1JIZcV5pNdI0Lktsyer2NHy1t3JCDCcJtDb1DSzUko4IXHYXjHSQok
MXG1K9oy9YFkrgkD4JAl54SQrKbS5d5Wk/kG5Xx6ce004jRicSpyUTcvnH6cXqxPakP/p9pxBV6Y
MYgaYj6kF9jdMOl2s5/mzmoAGmmvwgxe1ZZ3oThSEqq93dSkw5ZuCYIwia6bxHuz5tAnG9O/cYop
t1Zj1ocpeR9xf1Cx8amYUPjHptHfeoEn7rAJFluN5hWZ7vhNjnV+rkw3PzO8Ht95sl7osGFMILWp
xNWnout+IL0X2zGwhah/YCpyVENM7vtUhlxbMkTE0SzCaR0X5SvD1WXfJLHVzDwMYZFpzveBoq0E
nG2GlILi62CHnVxjVSnXRZFbnyge4qc26yD3Nwh7x1VktGG1TZogG/a+HsMnLycYdHmxQ/LOAqiK
S0X/hZ2R3KoC54DHWkollVNgKLDpmRmeR1EER6+R9eehqkW0Tsa2eIYdIbispEesgdgFjyRC9bgd
ZYD6VOVKbisTuHhkk3KIPN94NotJjCuU7l687vO82Qyd+Lwo3x+zUjbjesj6r5PGA9ZR7ocpkRnY
xBJcJJjX4wLrNQy9odp5SKHinhw6cDwBtWWpxnqxPLL/yFw84Wofvsd9HB/wYnzSC00Y2n5A2K6o
ejbSVCFpLag5vld+s3hUI9j0N00+VuOzaBpSWVwMwvR/i1diMZ1PbehjfLFxvyCqirxvapwCQtwk
cXOruRVmC4TEnXZhL5ArqCIXpB+zJm+8uPwuE0JmKjM0bggR9vITNjjjvs6WMwNK+emVkKKcKpwi
4jYgp77f008r8m0+TO5zHBma4wTV3Rfhhc4myafsu6WxLZJIP70Mbi8ebbNaotsNYvwQBvgZQYyo
r9Dil/1eGCbWyzkpPEKbE6Jmq9YmCNwmPS+KZuLKVGHBGu889GxVMhubqjCwTftzpCg+uRyI1nU7
YVQeteVjPuHur/MYrD9SW2vcOe5sW5u078HaTp1sXzovpNRHuyNPWiv5yYlSAqOirpY9K7bXNVt8
yC73MxyLYtPPgAgU9pRwxwOSDbBw8/zGIizTWMEHKsi3hGvxtbOpKNdx1ZR3ASTykWmQZQqKJ9NM
Nvk8Tf1mMGfxFmsW9Q3SUIm0d6B9goery58SX2QUoZWwOiy3pKttJOrtcMvqgcFbkXj7MIwJ4CoL
1wUhrFWPoBVgqfnD8AR4/Fm3+KFdrWq5At0bEeybZgJrztgnmvqO+mtT1065p5WQLgGUiRTbTKnq
R8B8eNgEfZ4RAkuf6QY1sXedTBPH3yRRrOoelu87355Tc4MWx7wzsLwQ20hwOWFNdcNRglpubK/9
MQTzT4ggszB6vJwGrYTDSRT0DtkzKUcU9P2zvW6QkZO753TzZxo1PWF/g27x0Ngd+W+BO/Y7lcIc
4N+5hOGxgc/7ckT4w0lmjKjcG1+RWTbMESMPVPlLFELGFBF7Qbd2YCuDiGlre4G3T2FxxG8G1Hcm
M6GjejTd6xJxsk//SXX3IVuVQQNm5IDnsNSOBJuqLKUGzZRxVWeTSraqaatq1URl85RlmshVORp0
qBRZgt/6hQu06pyYgwctv55Otp3F7sYvZXUWiWDTRMnGiiRtnySVOqZLsUmRUBKa7Pf5F7xjNQvo
2Of9euw794ddhe7n2nfIldSVT1ikmbm9wpdcdu7atsV04+AFNSF+2jXQPkUKNjGT4Tf+ovxRRhal
ZtDr8NW1Wu+Htsd5idspxp1tEGS7TmAhT/vJTyMOfpOWDoA9BoG4fay62pZyoFeLgaglXAAqc7zD
cm1/BheCWbKShnAPsi4aakTkvZi1hUO/IRXddO22tdkuzS+6GkE1h/2WjlZ/Dqdp9NaG54/ksvuG
4W1qdCf0qd18xK5GVcRrX2B83oM19etj0dUhkfLUivcRsTT2EV1WNq/CPir2LupATPBjDb3ULI1U
3Sk3sZu1QVMr22LTYBaFwXoJirAiKVaZLacvSsXuM7/Zf4y9CbpSbdmhXI+x3zSnouv5WQhSJzZO
VaXOFTlNKbShtHU+izriVI900PoqXOjHm0zJHpMN/qVHc8QZvCoJkMPbSthqe26IVyjWJqv8ozbr
sthoht/hG0CREBwBEvrhpu5TjviWVB2xjMVMGsJAfqCkHT/67jVUOtNeJyKCx4pRLSPGPDVtoq2i
sopvOjcXtxh6E4eQsBY+xA/KVEN7awHfQBMyHYzKrO/CVILHufKxMeRsmsgth3JLdBMpTaveZX5I
8HXKdZVr2DWlER7K0s0QFPeQMab1kKI3vPPYjVFJ0W/nOF2lnNktAY92ky0Sue3kzym+pY5oMqxE
FPebQhCpsakaYeNGLHWef8Ipiem2XOKe9mFa92rd+WMWbJgVanP9X5Sd2W7kSrZkv4gFzsNrMBhz
aE4pUy+EUoOTztHpnL/+rqg+jUZdoIF7US91cPJkKqUgfbtts2U+gl5LwZsZjtuiUAMjN29rIvY9
YVfS8GUenDSuQyvm+yVuGviKrflcYQ1WSapKMf8eW2WtlFAWoURy5K65JfKFNG0bk8wS9NsRVkmX
tl20dd3R32fO5DRvvSsnBhDc0Dmff1nbRILNJqNfZMpWAj2EQxPVWm3zwUEyOGegoc3XaAlFD0mY
c1FbJoNtC1owzgVHC+73c8tYi6VNh9ADu8IRb4gHXXpXDGHFtNssERWqjknzpcfFh8bzggU+OsEo
1HfhanLkAVWTXtLOlRP9AXrCBrVQlmbA8tyaBiT+RtnJr+XwJiX6SEwk0gULzbmYbw1D9gAxlmV1
TmOVuqBigtt1637NbqS7UKRhj3jluS+O1xLlow1j/u5Hz3xqiRc1mzFfYM+kZTq/2fCJ3TNRATPf
p9ZM7bQrUW54q2XByfCcOUjycQzGWI9QFR+GohFPCL7kmjbZrA1jZ7apTVOYCEXEZwpWNWUsTWTj
HsUr8zvFOi8urje6w4OLqFDs/SA1gIMYLk0bbe0vH1AzYPXyUTJ9NDOsAYkrZPAjp8FCakbciOCr
hJwXG8JKvrsd+ZyYJ6jECg6QHxQU/eqCGXuyfNbgZi8B6jROHZJKF05ex2Uq5urQ9jXNnOlctfWB
lMb8w9yduxwyFPQ85tPszO95LVpahlrLnLcYOuomKaAkOOzESHpCh6fXrfyyAbguTDoL/WaImMat
6foWxSbiO9Uxi/PsOVxvGAHc7USxYfZ2HQE41WbfGIturXqNo58hBOKWdJfAel5d4E50jsAKWQUx
3X1T+yRHe5rr9N5eq4CaxQCQ9tZqiAlv6DKT+dGf+mJLC3ukztqi73ajzdV5qNzWfaZ/Myhiy6yG
r0jgXjqvrMzyzUKp6kPrjBMHMNjTZ5fb8IdnZ428LtkqfhwTetcGdnlrPNHj6D9RI2nxn/U6iv4s
DiDph5r1z/MS2co/taGv1nMEDEscxoVL5GUwMrfYlb3ZRHuiKUPDuVKuEw1AxF28e1Xk5fMsgtHa
aWcxCebbOHmjmybEbRoqSSTT4QuRjCv42mVruJ87FBLAOvTy3aXZILjL80kbY69c6XHN6tVzY82n
+37VaXfHIEbCERQKrc7URYdkD8zFny4DDU9GjEnI+5M7udFydeUum1gkDc1NyF2WZ1LJ9JPZZThX
sK5aoB2lWE5h12XjbhZu9ixUxNEc1SYDpNFXyOPKcBuOA8bTpFai+KW0pKAGLlvHlDKYtObMdVYi
51iIzwWmtq9WzHqJRUa/dowb3subreunRn3mnVrYd1yLWYeYaLU9D7rl7GAhVj8mpe3ZNuwjr+Rj
SYfTrrPNsdpCCaysY7HIstx5A3DS2Cdm2YoNv7waD2Dq+FL9VtArfHFqydQv+zGYsVaTRYvnRgG9
CvJcNc/1YJVT0gGhYvGxpM5A+m3q1ljZtfhd1eGt7bpiO005dWCNZ1zv3LMDJAgXAJNXlNzLB11S
RufJ92heW2vbgUh6r6qB4cWk5yRLoNmYfP6gh1YlD12aT3eCgC5DMJFO89zjjCaB767+t7eaHi1D
/LPcpmY39LSHDnOwIRqtTMoeg+rULyxLt47pzH/dapVnNngFyzNdmOcKKASP/DSrPwRaA27QI8I1
c+GU/bKIL9Z3UcbCGmxXsez5kbC2SfnQ+omFdBhsI0Ovh7wvfXb4aeMtQKfWyEiGqgrEpeMvwnjt
uFpumIY7uP1e1mYnqrGdar9SOCRhhZC738/QBmBerRay/2S2XKE1ZyJ2XiAI7/ZUsfpl6YHOjtyD
kMJu08BoP5TrrwYcvXmKpBtOJzflBnpcw4DxUBAV6xKiskOY6JD00em2+MbtKdFHXb9B7pvNgFix
qWESJVlPqUfiuZO2NiNR8MNUTvW3qW1sjBk+TgqdVCaJ1LctFR/QbZrD5AlG5I4G0kvKBZoRZRn4
iY1QK5oDBQwuWqrHlL1rWNrSU472GgCgcZciKanONGJecubvVKU31HxRr+JUseP+u0RiLhLSlA2K
lu5vAxgyTJUAhPeta87h2O6wroJC6jh7n2x/qkOIOoxuW2NRtU8k1cmiTR7xMuf0b53poRxbPpHk
UJX1RzO6vXQknp4ck2bOg796FMRrqP4GJ9bqNdteFlX/1DHhsDBLK+N7XfzaPZBB9I5lrexXhpLC
25Yc69UWhGz6y23spdjyvb7dSNeCl8MNWz3EvZO6SxIW9pIehnkkRl6C26+OyPQNamFIB4Q+FHze
3gLW7vRJa1SkBDcHzJ7eLAk4V6WVFc85AQx2+9ReTTAqfG/tdgCovPKD6EnaP3rg+y8pTeLtZSAr
I2KYAB4XOsPO5xvtznuvi9nqt33hqPSoWpcdgprMaNzZwOP8Z0920f1AC9uUlLarn2DwLGTm27Il
OFu2wElYNLYOK2t/eiksc5n2mdl73qkz3DA9GNgCI1IME18i480CoM8B8LEjQeuQkLPWqb0vFIn8
3Sq4yt+NJWWrW3pMCMiyIXEkjbPQzpLBmC00V/i9DRnvGg5vmXbBPhhSrd5bVdD2EVc1kgTkEhSd
33gB9PucjcEQ831kUy+D5hZ+HxR9fKl0P0EXy5eVnx59OMViG+7F83lmE6Bowd1SCrLnkb80SLqM
0rhkvLQa9jkMcedIRV3gUzfmIQElzjJBF2apHPxVoVtIFqWwmiCVVJA0vFI2H4KO0uZQY/WJ4qVs
B7kfOUnVyS4NdPGV4l3vtIrMNd9TK9PWxci8wVuQ7FKg6m4L7+01WG1U4gvO4nlmKwkj+DXIKiYR
6oLF3Jcbity0G09BxQXMsvNqOmfrUkWbETTbsIMFBlGwnRt7PM0F97wkGNZsOvicaWOFw8a1v1NS
z4AzMqdoNx7kTXmkIHii5ToM5adTTmxGCZB7eJRnv/PPE8PaV+FNZbfNFUzLTUkAN3gc6PTznuGR
TeVmoZmUWoHZL75HvBEO+wguYid4fvZ33xnOFxtORJgOLpE6YE8Z6N2dVTfAKVsDP849bzp1c2cP
T5M9zn/Y/WVlAk6Kekg9jgoN38zcH10UhnHHI1X+0vNo/so8f3oP+pzmcS5fjLUQUv7iYgJzNDkB
xI3J86rHkSDpDRuqJhYEQAeybUB9yQIohd3ZJret+cfv5A0YSHGkPkrh2VNSzyzEr5ILO7+wKclG
stpw3xnDEBwacHLVBa2TwQmfDcAAHubqN5Ua/F+D7SWe6y6kZBVIxpyxi+jUYMYFJNo8sfiG+5cl
MGS4gzJn0crohBm8FM8B10WwHnHUmXNi2TihtYhpnte8/1SxQia2BzkQ2/PcMmmR/Snicmy8SfCz
+zicHCFj37Cdmpk64DVMdYwIDqYQ1BpzBeOgyzM1Rxfs2r61FQVg2gNDc/obpUEzFRTw3BIfJ+GX
75FO07xa6KPvqe9IQHVpgu74uT50ZSlqzAjpqI0B+rED3jh5ajmU9N6uZ501BY3fYc84YdBIypZ0
GeFcLzZNP6zpA7qe1zJ1keyntjkLNPZbc/joPkUGWbu4cqP6zE9fRrGRCc7tAijUV15oEGGNxUy7
mVW9tnGZR6BFAuRqI65z9ME4H5nC47VUFV810xwa1srP6Sxdi7m3tvMUD/7Af33MIOLRJV6zzYxL
e2jv/d5c/TjAeBjy2xeltbUkTC24l4UKYqMLWegTllaXCZq32pphmX2GAX3sjNND8RbohSm/KzV9
pVqy1oxlJ+0r3CDjk3409QtTBKSv1C3KH8vFJrPrVYhSN80ePzLtLcsdqa/Ivsd7ixDNlwWTHJ5N
scESoHOCxIb/MI9MgFv6sqf3AT3CjkMmp6e+nUpv0wQh3c1L49gt8PPKgwXEhedhFLV/17O8fOVj
jCFmkhP1z4aYlaAwPeOShZbFFs+dhBljFegpmmQdyhXbb+oHJ+pnlKsyvI00JW7BjfLN8XfK7b8B
VII74rYw1fcZkL0ZY1jBB8yGzL/LfXf5JK/qPQZO4fxRXsm+Rhopw0+EyHpfrHPrJkLUH0iawbGY
hnl5G7PQ+5h8V3wHiKD1xmt695IOJmjrtiztJ3MOyuy+bpWBdjjwcG0litsnocPCof52zblyisr/
9KBIGg9d5PTWprCwQR1cmfo/IWhS+teBcO6I7ba4n9axYQxb7PzqzzlKvebVQP9rZVjpacjh3r/7
2qF83kwlgTzRFoSqZKNZnVdFqqeNpcBoParVMIP7GVYZv0bzNW5SLyXfWcGCsy9sToJ1axUaPGhL
yo5n1QUJzBzfetew8FwTawp8oQ12YoaMbu3zH5tHeKQ1OSArjD2mb3cYukLj2FHvyc9Y58gzlGuj
JwFxMQ+S6/cYtxXS1tUDWkOYoM6j2JaBfckkBSK7Jcrsh6ayzJ/IKvqIF+pCbbAtdHMlngdIQ5Bd
//GqovgF+JTXOxAt/cVxNmCnMMgubHp3mm4NxKtV4zfoZfcC987F7Kk94Xx1binVZb1J0D95Ls38
U4UqL5KqygrKxt1mLuKyivK/7EfpCx6mASp3I5iAN0E54rrKonmhOHdR/bYaJnlVuJ4k/lKzyX/Z
g58xHejMW/dBmwn7E3vBOCQ5At36xu+4gIk2Z645aRMge7IZoYhtnWp8OU0TVhhWwITsoDqG3tYo
y36hLrXSi3vg74EYONJFDbMwCmakfw0b8FR5gqsGlMtOORCpIv630S4Vw4nRZTwQCHws4FjbZEPs
mYj3+BRS/43kXUUxtemq8GLUJbtYUxVMkoB0oo1td94aV9ZSAXMT+BdfQvaI1znrO4pV6XLO4lLz
IjxoVYZMUGNn73ohomZLKQqehAKlp7mDXFP229TLQYC4PiyujWzTjOJqu8aKZdPMrt6yzk4xP00L
+nSL5IuSBh9FMO+9qzJY18MYCbN7HU0wc/cMOOSvJAdZ9SlXCIanqrP4ugyKnrP8upQ5AmJsFc3c
plzMmnDdemIU7DeLsrWTkCt7eKkAIosDBr2mvhgAeVFSPE2xM0F3owcvPvTYBZmUQkI0rW8asMKi
0BSggZj7AENRXSU4I+nI5bW3Y08n3XjspyX3GCKMusFkgQdLf2aukv0J5o3WsBnnCeKT6Ob6k1Fk
7Hbd7Mk/ija8YjfA/O0OM58P0JpYRbY9KygUe2PuPsy1FiWF5ZRnJhNmneoc0RlT4YSbJtR/350h
ODRTN/3OofYN16W2m+GAzw9UTD2tKQ7TOW9Me78Upvdb0qT+o/kQV7ECNjZvRWOXt6XkSCknPzPN
jsfkOOx4VxmqfGp5EgG54aadtvNKKPdCta1849M7d/uUJct3SSd5egbgP+LJXHS9XGXJfe+YSh8k
EH9HP+SJwlITS1jEVBy6XDI/qlmE7hZqQxDGGcbnzOQMMVn6G1XL8ZGPlLvfufCxJJfatH/DyNbh
TZUF63Dq1HJxgJMUosrSB46JLJTV8NcbQFtjXVpbHy9FBkoQnaMeT0D+/FDEJNoCfVjt9lYjPlOQ
HTziSqlQJVbX+UyRfWViStc1kXdqvsEoGSJP0qzWuF/NuvCwjqKKQzaGYdquOzcYg99Z7mBRkBVm
gJ0qYAShQ/vtePLKqF52vsBgvutRSqoTAFdZH1KXv862rYqSs94o5LS15kVH6HODpOZBzEukk8hb
jGEf9AQFztgJW066tQdnXPlLjUHIHlhd9qKbon0aYa/6Q/yXAYbrz9Id7KUyszOm7NreZgBIWzYn
OZ3F7JfoTMblWDEaLQiemyrjnn4/mL3vUPzSmiZGr77TV1ix+CH5UZvyPNsTjSMKayxvGfKd0zNP
Q2G9mPZ8W1CCtDKZNahcTe229S+WkZrAYLpVkT8NOcuOyugGa+NzoBvwYUISUHBtQx69HD2rcurf
qd8JdW64nKLfqMooHls7XXIucg4SUGO3RvWm9YpMj+9d6A9DsiV8KNq00a8U+QnrEtlyIbQYtTPc
MqsBXfqVwzxh7yAz9HCLcaxCpbYnl25lMdV1/ainxhreBuEEdk3swwX7uMEG3QO4FAIiVd+EY1Ex
ucBvjEnDlkDnV2Yc72LwlVe/DbvP+nLLGynVW9iy7fDC598coZ2ZZdSPcJlmu7pzSS2UQG1LDEFG
NiwC0xDq47iNcqPrjhLSnDgtZYCbY2nbDomCPX741eSQSN/gnZvGkRp5Y3xc+27BvqLSIrPu14my
Chwieh3+NH1h2dfWzENq6Nc8gD6KTRx3/I0ezw64LOTaL2eaukVRnN1GaCpAx6iEJ4Aj3ki7Lfz2
rNi3LhWJd4hsXXNhZenlb36AjeacN5le7ifd4Nirq6iJbieffalWE4CwBjZ5zCEzqY2PRsq7PZIS
6hFMpwP3XxaHOUMcTpAOsyJpBtyCG5NL0WfZt/gGAUQptDakX0jHLnfgfuRfnAf6rgMjODAZigAH
k4c1IN33AATdeZ9ODKvtcyRzlKejHGTt1Qf2IHbVfYRm3vBEFiWuxeUcthaRgNUbu+FxNM3BRkry
qjLoX0ekFocNUVXIdvmsdMPlb8erzTf7E4z0TIW7ae5RyWYD87bYOtYKGngHsiOzsD3kiy6TsVp8
jKBtm0ZMsZny8ANQSi4Ub0+bfSCHseiAxJYyqxa9bWbaCpZ91o8iypPJdLT/lKZpJrsNK87Q0UcM
Yt78UDq2yVEx8rVFz46fp9OhY69CaUKgBLIoEM8OUq4O933jyFdVDKyBc1OYj5OzVj85aRgaYeTk
fXOsjS4TqQrfAkDY7xEm3WHTYid+kUMY7WfTWrtDZRvFu9Up741Oh+g3DcLZSBCmoiVq19GMiCLW
U/6ckCCySK/kDXDhmu32/0mV/q9S+v+zCP59+10/9933d3/9aP97WP/253027dLhou7pu/7nz7/V
c//HP9xIZv3yOHx3y9O3Hsr+/1Zj337l//Rf/pObf1laCr8/G1w0t99N5M1/i9STbPv/5/AvH43+
zwQ+v/yfhnAz+JdP0Q6RVPa1NKuRkfynIdw0/wXlin0mJUVEMG/onH8awm37Xx5RalrDabzBbBER
NfsngW85/4rYzRM/g+96C/WH/5sEvuX/G7bx/xJaBklBEABR5Nn/mcwqMkER5WCUR7USSvGdTDDy
sf58r91s3ecruZUNQ4lxzCdjuDpIV+VW1qsajysC/xx7M5YfKlwX+eNpN7cxinUKdHmEk9Qt1yqL
K8bSx5kdzpY2R/eYzezdN6Po+t/tUlqAuvOGNTwEzhFfpLKXjajmso7hKZZACrvgzWy76WQW0t86
vOrulFT+AVS6xS2EGYGwUhth/EobP1SxFa3Wa9sYXLK8FUvy7M4S6D2+bvb8NN0Ia7J/THYNBWGO
iUXaiobNtq+/lkYVPq0zVv5YRXK6krFkc5jVU/1oVIatufOxm4qKApB/NZaesZE2xOsNUCt9sWTW
Hdn+43LL8RxvQ8nc4VdIHQj94dsSTjPv2tA3/M3EJPaA9394Lh2dv+J1Ue/c8qdzGSl9pkA7QC9Y
h7f53zzU0am4zIdq4PwzoFoeVcYVPR6Nxk/4ZtgKe/6aXfFdN3+dwreprfS7fu+iqZZkfLS/Qxhx
yf+wWh1Dq3oKYMzvyXK2u/JWCYzbWfrqUGg4iTny11ONOYprkWjxg+WVxGdkYp+AompDi1xnvv4g
P7dwwtnYoG1zWphndIyBPPw4ts8ozGALLRIt72pYqys1gcY+S3P/nTla7qKsl5ytWsZgXY3YLct3
RoUJ+nTUkgQX9YXLJRgTmEncGujDYLSLUjvGwNduvbHInwYO2CIOe8svOH3nW+AqtKzdYAI61NMQ
1rvBfQmD6GpnlGHgICwwBi/RQ5WzyxRRBja99oeNP4XajIWv+hfQ6rjTyymCjZ+GB9wI7itcJYH3
XM8fkrDgNWK+eLCpq9BwpMxTzyB6CXV35E4Rnv26WK8KueeV/gX5qThZWN+2Vrp1tKouSHfGF3A2
lRiuOy0YxyilwsCKg1mYRnRaenbl9JaHf8uM2/1m6CCPt1lFDW4fzNuGK9OIj6lNSawMmAADUV39
gVONaiK26SXw/o0dGZHkYMZxtiovO/b5bPzIyI++PA09dAhcZ+Wieds0TbRRv7GtVNFbpi/k9clX
ohKvj5JmXD7NLO3LPU4a/P8R0D2eL0mjZj69L4ydv00iRBfSG+Y9SpnxjFbhsOd18gdReioBcl68
pZajXtYiYGgBNxyah1rYznZuovqJcpv+cQ3q8NlYWvMj5JNMnahpUpfSKVavbRmdUvayl6qqBAhG
knVVY/r3vP68Aerv0B+qaJ5OK4uWeGWV9KuZWn9bQJq9Izw13y7TxNMQjcubD4UYIZhCq562eT8F
8Jb0dF1MG3B6j/noFvN+XMIS53U+Re2HVQU3R1rjNgxIdsRHTBfYvZHYjvzp7l1fuvaHNTb+6wBU
H3+nuz6lhWUkHuGxrW2yM+eqtdZJGGXigAkdM6SwugeVBmNy21Xd/KLeH3YdE9/fW4+gxB1winBd
7SaXdfsYVJDthRk+Ay1SOzZtUQKWM3zVraYaaYYSSnQv9DGHjcV5teX0vcw0+D2zRQ+OTuWsL+FQ
hb/wMP5SQZBEsgfMc1HjKq6r2QXtNptmgxOfP6Wf0ZAHdmU0V0JlwSkUzA99jwy4jCFuS9/4whj0
kFZL9kyGaio22ob0OMGuX7f4rFGyUlrNkiKYrKeg1/gla4eJf3LP7SjsO3vo3W1gLmo3CqnvJXaf
x9omzES/bLDHd55/Q18ZH0iqtVeEUvswW/byW/b40HJ/tNsXLDkRabgqyxPpsJIzEzV3Fv0Pa6/j
kMBqnGHnaTbtpIjFoHEXca/q7FjmYK/zjvMWb4ZqCfuuf9Y5CF6AHfYuVuB6PEorTBMkYAxZ7KvN
F0CX3XEMrH6nKYVPstTMD/R/GZfOLJcH+Li0kPuQA0ApCn3BYTS/mGWaU9gohg9dtu2u5sS6o3ZI
JLbSPOTTKGjYgb/15Cicr8RKTuXoOluae+5yHHbPyOPWppayu3fsAYJjHmCUD5pp/albe7wAB+DN
S0FJmyj7loWkZ+6qPBzhCKxGHA3MyVDOrA/cs9Gxpqpqb7ej+yfjcvLLnnx9EiUfNBZ4ZviSFcX0
kKlMHxlpe1yBg7HnzWvuIJabd61fiL2F7YVQEiq+g8dRi7PFinE/FmV/GFqPZicCSGSW5g6ua5i/
WS4+1VF16hkB0Pt0h8waed5y+6VyC3tLuTxi9u12cnHW0b2aqlq/R1cHEVzjqLlDsOm30MeMrTml
459mdow9iRb7PSj7lZTwlLub3q7c3/ySis0YPFjKwApvuW9MgstFAU0HF0qpD0vjuru0YtHTu17c
rDjfza4cErnSrzjNbfZg9Ub53TfEBFiCBCjqhAqDTc9LSsUTE1HINacqnuiHic4sa/iK5bAep2Xt
HqzMMk/h1NlHx+jK56mdnavvNu6JzWZA0mNR3MYdSflM1C8goaHf71szWylz4ArxZJIJ/atH5kxn
omUV/8pA9Y4aDesRT4bnbdo8zF4la9wT2ByUIfqEUBgJwMWzW/G6Z+lFiVNti5ua3zmgvlRqn2iD
V3eSPOh5kCGCT5Wy0plLh++L9ruHQC5q3ARek957dZ+dpO76v42T05wxMMRwzym/a9dk49FL403o
ycW46aZ3aii6LVWQ+RNEjOIH37okGQGKaYntzhhOg31k1Y/1HjK33IrziqDWAC5fqDTIxyjFTEKU
x8pc41VUMvjMKKxvNp0ZVR8d5vYkMBYQQGnDyhnLBoUQpnHq+8J/nMlWYiOgPPLoCgpqFJGgAytw
fCwD7jAraULfPFuDio4l0xvRGODVBsnQPRkOJxkLJzwanZ391e1iYEk2KxzhYWWe22qRNFVg8UeT
rZzXDNfBHsMJLSliEdeyDNJDULIJZyPgXGcr0sc+GzWd9CKQMQDVqSDJXKLRp37L8+t5xhZWCFp5
lcnlZUhrdaJyMrw4nTU/tSWTRsthjBOZqKJHHdW9o5f5kaOtPi6cOI9olbxbUzhY8J4rAr6yGKwT
rRHYOWq3m/ZtFwbPljfJ1yoqi13RN3yoSfro02SHRp7M5czJXXuy3Kat2yuIgpgICRmzbSn0e1am
47ZfC3GaB+a1jU35347Lfnh0SVFw9RmC9ww6w8va9P2z5tZ8cPy6/3RncDJs9OZju0iDR7x0PlZP
lbvQC2hQC6dkReXdFOjOW0M5GUHkuaue3V5PBxPH3SkDioBGHzjzro/oIwrQJ49YWqbrHC6eionL
jQewggTBAa0kRER6UOmZKb/KxRofCyNN/yxVFW0b2w2vuEAU5hxq8S4Np+G9YfQWWlbqPuR+hyM8
l3QrbnCWYlWitjp9LmwoADS8UCbPiOjswfgh56o1oIxkNHIpN7Yagj2mMi7j9UgYH53JxMUxMlr3
akiPmcymO7ZIzUM7jlg4PHY+s6+sa4SPD8eaO880aeBp4f7g23djIOydgjxOey/0fZLqRNq2zURB
WkQU9oBjwIOafXNK1bVDDlQUItGsYn8blHbvnGHxHwipp9vZLsfDugw5BYkEOhOf5Ss7b8dZXkev
CM5GxCuCa385Yfddoi2dWoJEhGzOUBxLjGk2b/tyXJa4Rdh/XVtb7bKCHiACPpwnPTOqkWSFZT1W
0QTlEMRiXFPwcJDs9h7NzhU5pWr45axQkJt3xuxclqH3Tq6nid01l0kU+fJKXiDaacvNj0Nly51M
w+YecaI8NrXJ75DDzz6MgceTroYpmXLMubxhjfnLKwDK8ylnWYW/Ryb2MESXsNTmPiQqc/K7NXLj
xvWpy/Kn2Fi9GQZ9m2JKtSnOS81Dk03jA6JFcAfV/0baYqmfiMLzdx2Igpbquqo43SCjfx2UH5wi
dmMcPB6ul76X09cc3lyVuPAeHfAScSnd6DsYcr3vh8F/nfExXpxiptsO090nFT7FU4op655YDD9v
0y0vfocJFpdLSdsZR/6uSi3xqzRE/z2KRjxyDuAVnFZ9ncda/yXr4J54KryfcgZhEjK7PyorVJ8l
/iZyJKA0tmZwAyRCYgpeI23gEBBseElhs525rS41ojjf4nLy6jsIkCRfhLG6Z0Pr+h77BLebyeD5
w4tVx3qNxG5gOsPRdOskYGHkf45eXv/xHNGRsvW9ZNRYVZYqNK6L1Y93Ekbva6BLFuekAa2N5RJ0
G3wc3rE58ACakAlQ1m+jAnfVBxU2/OZ1N9tnFdGL0weGgTnRC+kppN/2l8EBWiQwSaYDfWDZV+jx
Ad/wQ8s3uPYitKoWZ61jNP2ubPrqFxtYmkGjNPqVNnaAbUD2Cxov1mZgB4sfa9x9XPt6b/jh2jr3
GyALw71b5PUXv5byoxJn4AaPRHpOA4uIkSUa82Kv3u3GSMISXz92fUv7ZFJyJsBwrvpXp+JuJQZD
dvDkM7x+3jKfs2YteMm0VJC0nUMPo6HE9IR9BZGsM402ieoAaUHMmKadPrPv8HdbV7vgbt2YRvCz
uIN/xcAwn/Cph+deGcWpzdZqy21oeihxGXwoERKOw1Iq2rA72750E1LKivemDz+DKktn6626OTWt
O973eaUOg+2rD9sbgh3ZTKgk3MDIVNdRsq6N986f7dAWBUcCu4GdUhEo1JWyrOCKNY85Dg1wp9Ez
7lnW93QsUbV2DxSEjW0HtIQyU+sX2NluT2MoYii7+2fan8wLRt4Ze3kjVWxQU3Sd7K4+2QF+Y9qD
7JLRH5INZCc+LaU8elxsN1438xxhXHwnkY/DedWrwNg5Oi9ppDVdQFXxDC7F3SovIsXiWeNuZQv1
6pCt/wF8w/MnguxuocQihtnEIxp61ftEUQKUKPJCG0O31dm3KrkNkcFj8ljlhW2WhHFw+2xFawQE
fqxWaDo0KM3mGo7x0C7I0oSIirPNl7J3Z3PYRXnkvHL1p+srF8ZhNucX9g3rc1grFzTNoHf1WKtr
XeCe8L1pINYo2RDfbkvHMaKbUQjys4whYyxwOt3h2R4oE+wWEiuy+xN4oB8SF9fQnwwFdpPDV/lt
l5ooV917/WYOZ5ALKqh/Dzp9piWROUhZy5W6IfZkubY5vXFpH3jYyM5RB6iL2O+XjMWiZax/g6D4
pc2iSQxntrJd7w/GI2gW49o0un0bHUt/S6N2v7Li9kWrUZOuasx0Z9bTkiyE1WKToAKyNqjJpV3W
TVVHp9nSGYbPasER8e+/N7Hk9vxf1J3XbuxommVfpR9gWKA3NwM0XXijCJmQbghZeu/59LMiK7sy
+6CQ3TWYi+nCQQGZKR2FIsifn9l77fsuaj1xpq/xTQkHDUkAeTEMg3gQo/Wc5VJ/YwsTIDTAAwiM
nKjHoSHTnp2mH5KKe+xqPVslSd8fWsZjx4HZ9eQqo4gbM6AvZjBRqy0jpZGdtinW1bll2YlAKTdb
Tmxd2g6aQloanuj82ilp+BqlZbed6m5wuSOKSzYY1peBjYP9JcrVPTYZVoVNBaHYiFOFGNkhM/n+
WqYsCAbjxC5QXqU5DSaP0toTK+klvEsCA7XIPkx5XOP2CXgTSpya/jQPAdbpSFT21cx5sBYL6v4E
WtPoTPdjzqdCNTcdGcmjJ09K/dVHeWe4uEhHtgPqSDIWQ4ZkvUxt6AqSFMaIqxoBN3AgWuuchhCR
kzBd4hrVNQIHhY86ELCjJCAz7SZNJvzgJS4JMtSaCMmcBCqJCQlP2iZsbgbvi8Q4q2dNFfSRwgRQ
yXXbrGKockox6fkWBIP0U8Vp9jKKgeGUqI5MLw5TobMbME3fusGS1qZdrQ9kqJpnpW9jyU2FuCd/
NlXkG6NBZFW6CQZ1TuSR3yLVCXZhfMsLnCKF+OG6xSBax4ieQTduZgJs2KRxvlK/1MFwxpLFhdAM
0qNCQ+u3xaA/hQHLSYkV0E6T0nwL7SoifzKicK14phyrGnOUFasCfPQl1ga/QL0u22pZji9A3hGi
I6ifM0TVRrwq6kDjoUX4+2M2FQGaOiZug9frLQbqVJb3cihlEFKwjxA3mY4P6cCyt9fH9ovtJIOs
xFzQNiMk/UFoqHtk5eqPsDlEB8Npfxo0iwf9EETmGiabtNeZQLHh7ob+cWTHs5KHJjrmo5UBstFj
3prUihxrzpeHSlKHhymqBz7psi4ctFWFnwwtnJF6mLqHLlz0zGbztKA0AyNPoFgzrViwiW4pgEvZ
ss0F1Nwxu2wF3Fjoa5Bh25rJExgnR4l1M+DaCCVjuUZV26E2iMlYygpB+Gmb0jqJXS/+iAFfmMli
95WnzJ8DRZixAvbc6bwcJjNiZR5xHCobcAAlOs2WxfAcasubOUXVOUfBawMIFL5G5rteK/YRe2ml
mjj0x+yCxFN/XWIB8w8Bgq8Y8COWeim0aRA0B4XP6LVmdDnbHPCSDXILLZc0zuYurCqmh4TsnqHA
3b2gfa5slyzqnxOjU1Z8BoQTRFgARMykCLSAIaEtAOBq58T6tDYg2/ujsNLWSgT2h4fE/EHTxzgm
qrL8jD8t/cyUQuUwQHHxtigGzW0A48tehlj11R42xDym05OuMkAJY2k8hRrRVaHKVCZV4h8MTP6i
d4/93hQIoLBoq/SVMkjbUKDByZM3uYvjLyvAtQKJzzwkehAyFyBNzE77Oid4LQA4l9Dg3p2cyUuL
VQ9cEk0X3r8emSIXSqo91yQoMePpquKplYdpS6YcvtVJqHN4Xbl6lxq09Yasad4KqZn01waVBWdA
kBE9MoYJLmFQgXvKNKR/rC1HuzBbxSXwadxMOAL3vWRGGzo4OWUJLvczn21NsFzC34CwBMexZigY
RwURbpDNRDqDNkFYyE4IM6o8WBudX6lydksiLX5rjHC5GmERXnsSXNGgwd6Ya13AuQYCbu5FMHmJ
TGCjaE0gf1I5Rm40w0HqoynKmCAa/SPyCwMeVpbvCB5hQNQ3EmzwdCEj1mw6/Pr4EAut64AEyMyg
LEOGaJADKggq4Yxgv1hbcWp9JVJWHZUYARjlHAlYoUpeViNBgAmGfsvgoDyWSFqfJTO1pHtgnbXW
Wh2jTDFkz1UsF08ReuPTVC08EbHdW76OAIxJey9I7ybi8rWqWIE/YFu+zRptSicnLd6P3wx8BUB2
W4p0GZVhctV5KriaobbXnPzTIy0BmsawRyMvq5AXxlyjEUpSLwJcdAALkb9nmhh7/cI4y5abRPVZ
6OTbQa/LBypivA1RGu51M6aDbY0S5xAG40slYmdwgOCXoHDQyEP0qoAh1bpMuiVRYJG74IMZXdNq
i3fqBUzu3Shw8GXSYD5mIs6italXzE8bQUAOnJTSGkubLrLm0OLaUTqrfZ4NY9yzX2RZIbRqxjJG
Q5R2a4sRZX8zqiW4e5rwZBVJHLibivOVSq9SEJ3nk8hDXCfVzO+kCENFkyjSO67a/nliNOAqpEns
or4oP5E49r6MeB6lep/XVOfot1GIqgPlhaGYWCrnKDFMvzOJ3sO20XR0uW0+OmjQKYMiFFK9iw49
vVpdE6JQl7qA37MsoMDErRC8a5Mu8tZ0i0ijVquj5SZIwaliGs5eNM7hsVToFSGSyHzFPQKy2wxN
SxypoFXpY6k2geSogmV9dsE8iJw2OuCLZiCqa40iDEKGUnCA3VmI+DItjNG5M+n3zVkwK+bLkGAg
9bK2LqY1e9RgVZJOF+5w2ATazeoiDuVqMdn+JyK4oPY+BEDHIiwl5BhcKOTCxfinIrBnADU8ictP
8IrEzL/TJoqSCzuP8tQ1OfFeKt4BDMxiWLAEypLpW5zKhpxnq2srL0ubsaGqQGnCXrbhVUelZHxO
4j3LOpoYtbtdbOaKU5dIy1MSSjK8oKNxEYRehN9CVet1hlTWSEcMFZm8GTbSiszhhM0a7FAHsbe6
5u1ldSmySCustgo3E3RKdFJ6L+8XUng/x25uVbcYB3kDPa7ZNvWcP9AzMUPXUXc5lOnlS2GYybJj
u1FdmipLvhYcMCt8ss3ZXDBf2OGypkZoJntu6A5tNQDjOMIr8ZlJ8Dgz2eZBepin/qhUanZTxSXp
1q2pjLkLHY29D25JIMOtmVdIYdmjLb6Qoyaysf3RQab6wBAdQprNMpOZGqqXZD8qejvYAaLbHeFa
yYW+vgbU1ZCQ3EDc8tVAxsSlqMo7gwrF7Uk085SalxBiUtgZIhZXdDloABudQXg9CcNWrVLrp+jh
kXfhFB+66k44M0yZ3HWmfC8h4wlOhNTMfnoxz1+hYxsgCJOef5upk+Ld87trjpVaPoilSf9MigmJ
caVCHJmSZjwoGVXIO0SPyoVVsXG977/OI+NOnKmEJGMyn6cXM4/V46SbCzdeWDwwfku2Y1nJqyCS
+22cRfJaM4WK/Zs0Pc2MY/EFzM1WTg22tkYh+qrO1GMKU6ouxUzpa0I5O1lhMbtWuyiTTXFjmF6t
zdYVOlTKDrdmIFOQsGdVVPfIlyvafAWcAqlalpAqeLgLCF5xbnbIAutko3et7Ai11j2ZOvQAmKV1
t2FGJPkW0wLdwXZ3pxnL1rjF/QekLROz3mfTNXooGGempIr+FCyE8rmp2OXHDCvLU5+rjHt4QSwS
hCkZ0EFnEFRiKZDdDksLGthRPcgVaLYC+TaXhMm6K+omZXaNCTgSWnuITsFIuSiFrbmV6ijkBiPn
COZPPhXVqSdK+B72DvGSdXk2CN5v0pF/SUXzWOb8+VUY82ddzP9efZfH9/y7/fWL/j9Uz6Ax+Sv1
zPW9+LfDOx1D+WcNzW/f9LuGBjmMZErEjmCDUHTzrpT5XUMj/00lpULkf4YuW+CG/6GhURHKWKpF
7jDdAlJSE0nO7xoa/hOBEzgqQODLBilF/1KKxW+Q6z8UNAYv1EQ/QwOqaqqBKPoOWf4T47gj+1rW
GWIgpafVLtD0ryzWeLZWtKZbogpdydiSAikZTsKgraQ63qgJ4npRTh+hPnrsFa8M7wZbo5HYN6V2
n1xptpLPvSeYqNQixGkuTMlmw00JdoWcYbeFqs3INwElJwTfmcxjleEHQDxdqmymjj8GIlz2M1Dl
rAJ4cUb2OVMJW4c1OejiWkDpcbfnNQjo+Bqtfa3CflPUb9gScRh0eu4KaoCMWf47FPr/9eX939OR
/Q+6CTBq/9VNcHj/fC//7frvoO2//0hyuX/P7/cAwi8dyDqsdUVSVOOO6v79HuC/aPjSdYRkIpB9
he/5Q0fG1SmyyBcVwh25Df5xDyAxk0TdVEVJQZmGAEz+l3Rkdyb5H/fA31VkbDx+vfbDlPD22qqH
nTGoXmAd01J5Yls6hvf5+zngnByDlx6hw64r9qmlvP7pPTr//Qf8OV7lN4D+P/u5v4DLUZ+2HTu5
Ad2UvwD5lq7iWB6L8Emih4d96Jy0rnkPuOr1UKfCJie+3MJA7tVL3a0zvgCclaMv3/dmricWz5rx
b+unMcOCpJprttUrMyVQ3KEb2N0huvP08devXf4tGOyfvfhfoOiG1Q95EkbDLo03k/idaB9Z/EZb
ozLuSBjiw0ysPgvpx5iOw6fEUjR0l/EsJrNtTUdrPo9W4xjZUXiNP/in+0CvXBDE7yV5f+iEbZ1f
mR+m1mA3uS+D2bjL9JyiBam4Ld/qn5TVZ4KZe8P8cV0cireWuZSt+nCW/GYF29LTXB7eXu9N7uJC
Vtgz4LRDD5KqGzuCk7ipV5wE+8Owc7v1gtSO9slenrEHeGXwQt6VY8gU/4/yeJyidVJvAulVr45Z
9sTYHN26oTyl9WKPojdmL6S1A2eF+1Lg5cTS3IPrOKFSM0NaJnfOtm9M9cstuxItRh5l1xekRxgA
dGa+JX98rQWyERw71mTwVRFF1cpDOp+Av5SBY+jrrHnkBw6F3TWY61rdgT2W4D7AUoe0u3uui206
rxVtLVVrPVpL6noaznV/MkMe/itx2CjDl17OrizYPWMeYLZ3ni321fkSjQGecqdkJrrGpFt9RG7/
BFtFS5maHCDJAwWyc6LnLFe74KUEy1d5qNe7Z0E93CvPbnbV5mTd1RW+tC0jFBR43Ri0xq+jrtvy
aA/v6qf42Ss2jM8Crb7OGd4mVHmAWJEWoJS/TAaEbhhpcA4/2f6bH6R0vxarlje21TcC/ck1vk1y
59eW9DLqCPvCYxus5vaRhavDeg1QaO0GoJ1SPnbhEPcAO3ZYzTCRvhOsjZu7WWWay/sUeZMBGARM
LZnnbsQe2dhBGlOeF/7P8ugacnrWTTw/9xTrSnrU9W1nPdMv1r7sM1vaKF62zZ6stbzVfMvXfNGj
7wNnp67SjyL+L+Ip7oXBPz2WfolqmFghRJ1p9Tvhmp2Dbb2V1tFJOWoHZVscp2OxLQ7SOf8vEiGl
e9rFP7uffwlsoPMlJiblpxX7/rk+NufpWr4B31hpXnJsjvnrfC285mAey//bn/iLeBd8OoASLOM7
6SRug63+vGzqVXRKD/rePGnb7Cju9bX8Yh6Vx78+tNhu/edQlz+O+l8yNwZ41tIkocdTTkhooEHg
C6e1kV6sY7ydNvo2e5xYzw92/jxvpU291r3FT9fcAtvG77f8O58JwabdFnvrE9Dlvjl3p8pHTXWO
IYtkAAHXDBSxCTJGFEAWwax0a4hhoy/jW5RZ/7IpcWIRI71zR8vkHsMT1oZlZssHC9XIBz3Q+BBP
LnNk8Iv17LKYTzzJA4lgsN109sfSf4BNM2HVmglPcLRbtZdX+Dnqad8NLMaZZflVt9KAdSOlOlrj
Lmj3iPOZ3LI7nX/mAi2e3T5DSph/ptxZevYItv6jQ4uLbAZ6D+KBsQQCBPO9vtRHa/fYrvD0MUvC
1M5CJT3QtIIxQtd0azBKn2HTsl4W7FjDa7gNN/yAE6Ih+iiPzZzpVtoKdjN8MgaFeeYaCLNC35RX
db7t62+L07esfqxb2n5m1WunPMvFTyhuGmNtJuvpUz6MO+EVSaIGhQfC4SqHgBOuexD+3+IH1O1N
/NPCbs/c5jP8WF7hSQ8Js0k7/5jO4gN6WA6t3ZS+Db0T5m7D9ESH+kgnDKrKDrK1SEhAAPjQ44Jo
fwxwip/xERP6OlzXz2hfLPX+HFEcPiRr3e7mHTCN8UW/iBfxIdtEj8qt91IbFxG3ZHYo173DPPO5
c79Yabm6D9LiZJ1596WR49G3kI3WzsC1IrsVZy9z6o3iZn66KtbaofEWW3UWX364K/Ec0yN/wkuP
uB1Ep9qDxPGZl/9E513osthwYpcPymYqYieOsclutQeC4plx/V1N5LIgVr3xwENvY3iBjwRhy69Y
bZBzY4Xl4nd5csN1fJlP0jF8a9NVZz2EEETnZ6S3dvhYRJCss9IW2cMXH+K3tasv1WvzykVQ8yf1
1GTVLG7TUqE7qsflqXlNbmtO+CP6hOnET9lOh1JlDhuMRd0juSZOdMIBb5dPcL34Vv4CvXDYS0oX
cb6a7IMexLM58ii9aKavXMSN8NC8J0ftob5JD/MJe6jHCe0pe9mrHTYEbmcn7mI/6g5QtYtwM3xt
f38zBSdygu1bt7H4agY9TuEWfuSnByJT7FdoaH7/qPvdKvLmde2/Ts7n5KFL3qdfCZu+1+49PmfH
4NrfhsaZ+JUQYp3TLdbv+98GOmK7bHlmuXeWnK2+o9zpYrwF+G9ctjYt6sUPmJ9knXupbqv6jkQh
Bj9IYRVuT+QplBc4lS5cdxPPYOyRKtWcbdmWX/jDjrtN/UIzUN7EO4FzZ6IwoVJ0JOCOTIZ0v71W
Bx2T6LzCW0+bsyr33InLKgdP4FUR/NI9ORXH8CEWnss36Mr7AcwCkN7cHX9GQmGszcyFL8PiXxEX
LZIloviT5WNN0lonfcNgvkYr6CdUS/pGepFelLXqdRs6RHOVtRtE68dl0x/rI2a8Z2G3nMeH4VPW
bLyjbYQM0uWObGc2xL7Mbh5X9CfDFAZqug1ZAAd8Ea1q+N3ZJhYdFiMxqznUNemuZ0Hbu+30oCnr
pt0t3VkmDoMdF/o/9GNG5soLjM8jQ6xlNUneOG2rl+Ka7sJdt29TBAnPsvRaGR9W+qYLL8YtXNLX
VjTWbOqDGCYtKQHtYzj/QHotEi95yh4Qpj22rFWhIXgduRQm3ID7STmuk8OEZOvDimzGUN7MeA7m
ZmZHX8JteITK+TJkVe6Udf1Wyu3eYDZfybh75TtxkQ+e0e53/m2+Ghf5LJ7nU44dpafeY7T32b2H
r91leAhvNZKLsVuJ+sButoZsByiImpCeuq7XWecE8VuYrTQkt8zNIDR3kYOzW202UQpHx40poZoL
3lOnu5rf3ReGc6rmuHHSYd8fu5P6ql8pcvr5pgr6hiAL3L/yRkIOeVccTsD13uP4NAyrcNhYMgEt
vnopv+D+DcVaZ895NZ/F4SNtv2ZpI9zy5+6mPqDAZApg1yy4KG4x1Vof8BgUw8YGM96jPXKnikgq
eF56Pyj8uMLuz3tI9YkT2himfUUpHOrhwWq/kJhpKaQWtxqxkOME3kRPQPO8Eh1d94IQ+8CiaZmZ
ezoCh6zm1OTvWZdc8otgp3TnWvIrrKPCis6o2VE9s93X9whKT/U18JH+Rc+ET/QNAlQn753iLjdz
hxwFKKUeuzXEQMzE3RDa67BjWAdYd1S9aXhacq4wFkOvPN341YK96loPwWf4hZGCFKSI/KXznL8y
1Laj3s9mR5g3g+rDroJnRZU5hiuR2aFkKxwQip1/s46N2pUmXRbrQet2eAw45/hMkx8AdulZ3ndI
+m25WkfNu6LssmCfqx+Wagc0gBry5y29ndQ8oRFnog3Ic1ynnZNNdo4LmAV86WoS0rrdlH1IAAB0
mcczJPdCd6L0OWdlpE9krDzy2DQoYDpfOM3PnI0PRse82dOEndIftf6YPqCJvaTv2qm6KeVbBvPR
Ll/ia3lSmFSGjFWe2YmXm9adLtLbmTPJ65zqKXbL2qvwHGqQ2yNMynB80JTydAod3M8YD4EbmWPn
lArwqpEsjxcck7tQkgBKDY64mXnqrRDln1nJZPN6/gjLB/mqwRUA/QMVBd7kY38ln0Qn0OhFOoiP
9VnmYbY4KF3oOiZw07M9PYyfyswxYXPR1bE3ZBs0OI3T+1yQ6WfpafsEp/qL8Wj67TlDjbbCax/Q
JnR2eu3ezAAPoy/IK6vaGepjU+1i1SHrxci93k3bdbLO3fpDZc79hPfK3PXX4iH7FgBSHrjCkSjc
kw+IL/mIf5I9JB52hMRCPEV7vCVHuBwCEnXNkcI1lpflq36xqMkQOVX3wkaWyY6AnUo6j41DufHF
Cx+zCVhIdP5XPJvAwoJ02MVBMtrAJ22xV9a6mTwIN8DeT9hFeAKkwKRdqwdAeEzaA0pjO9g2tEtt
+yxPrkaV44/CgDG38O4kFvGu2xVsVXiV6vc+y7yxzw/Iij3aaUu6AU/0pvLnt/L7Xxqe/fcmY8d3
nO8/5f+A6bCk/eV0+FASQJTF7/95Lsa3/MdczPobu0ooNvI/pl9/n4uRfWyoCkJMRZZkJmA6TdLv
czGN4ZdqEZAu6QbZhQYDmP8YDUt/00xCN00mahbeeNX4V8ZisiT9krDHTxd1ogJ1Tdd4FXgH6Rn/
NBwOOgEBnWjkh0iNYHoYasdFid8OFmMtphiT2jRHFOTqVZ2PrFFJuWfqAu+25DQ2ZaF6SuAait96
xIT7BAGBZIpen8cPuca49J5aQSmukYGp+ntataNkl6TKQdbAVr5soThU/RlOVFpgrFcb+L4NO3qh
y4KVWCfiGEFq6qBPVlUjSWdEffiyUPbpLd4AIX7MWg26rwZf+LFt4f2c9U4u8r1gqdll6Bgjk9i1
wKcIi7R9AC+pPkN2SgTU8VpSvqhLouTQRKe+XROtoalkeAk5JR9KBkPBBTO2eXyQwobtpp7+hji1
gL7V2aTjT2qmPgmvxIYa6GFGqEVfeiWYezmRQIyC2mMkggpg4KiPRpLoBinDtlAUXXFoUXPSswwa
C2D24+KcrpeR+ekux9exeKio8+6Wj6lsHIlxiqON3Ghli8K7ktsvZpQsOEFZ4CEV+jF7C0EXAwKI
hfEkYadglV5GRvwEWx2BjqiBfZRN/Oc62MJVj+tuJeXd3aWWyOrjKHZG7Zt5iOEF4w0ezlAzcYdp
FfbFaEoL2UmCUQCZq7Hv/o5RplMnFWoxuQWRUx2O2BbIIMEaMqE0emxqJhdFU1v+PeLkGHY9BP+c
mbGy14cxgVswRVIselWL1JWxGiR0jueYxKkALEcDrKQsQD7CfeGVPuSKXgVbFbs+mN1aFtbGlNAz
jSU1F1cezXsWYpOUjSlVaw8UhdBf89zEtNCbRkxNDui9bM6aWYWIv7RcvV8s3YA53QVjg+bHtsJ8
ocRqzXbsjpmZS+lLraiFhq81gCduqrpsrs1IjyxES2pvml+Q71J1M4JpnzU6n7Sa7WEkRNWXEino
fV3INcMdrLkbOd/Nbr9ICApeJa4E5WWsREqHoWjynlnTdJcd2IoUa4VXDKmsPKHVEyly2y7XXSsw
KGa1oQjyDSrGMTqDCVGIKiSzTwD1P+QaJp8ilKY3VYnQ4i8VeYFXtAw8nOfCRFpk6WEQYvpQSZYY
RaxmayuIEUkUE3Ncb9LkmKpbLEhJCPoWIcHAOhJtkoI2Q7o1Zl8gvUF0RD8r8ZvP7pS1lcVHLmdq
chCNBlkf5r/QnHOXAHeQnTooUHzEXZWQNeayjJoaQq8LkgXIvkJrj80MrQBHARqAVrNerEG0MHfB
q4nnbyOaSu2jM9Sx4YwotVSU7AT1YQjLoR60jqjustKeK3NRiCcSZstMaaaR8RuHiK24YDoZftzS
r1iwdt027u+g6W0vGHqOoiGbcu2qL7E5raZ5bJS3SpnpZhSr7VhQgZvWHwPgbbQibJYWp8utIXsa
8MJBzy1wQ3sZRhNAcksXXAIRIrOtyqy514Q/IuENFDUvdxZ0b3rEWYtpJRXBsM4hyzXe+4QASBi1
pofSQhXulmYhRxWcCFB2wWLUzIFV9TEXCpO7p4gTiupY1NAZGG2s3HSznDkYNaBLq37GD3kjPURg
pzyIKn1MUM03nRCZeFVPsVg/1uU8U6KiG8Yh05fqLUeC5NaTNG3UNLKaXZCSB9VOLXBipJ7LHpUh
Osykpvcp8AlqK70cpC61VUkUagqFeLhAECtvdRguR6VEVwlR3tppGeLw1iob0HkIRU4qegb6f0YL
JIjEJHr2EoV1VFVkrwCiew0XoXtN8fZswAfhoCyzxlDW4wiHRAQbSzvM9+JHNMkBQz201UeJuULF
1tGUquAEMdak6cyH8NmcjZByLWPxQGhCDUdqSR9GaUSagij7Fkiw/3HKqHPloz+ftA2pqaSsBVzE
yqmt5QpzcgR92J7nUTTpGxrtoCZR+ZGier2lE7JSJl11eAANms5XmcClg86u3Ra7eq42c4E8Bv25
Ks6HoO3hVzs4ZU2kAZhQGUFXgaAfCB5FH6N3cX8tJUvGkDK2In+VplxmpY78QEYI3QMBYy4BoQou
C+YXsEDQUc/ikj2mac9bMgvGI+I3ybRBy4hcflGIri0BHwcaoBFacsoxmKEsjpPuZa7H9DnU4JB4
/A6iE1gw350wVKtDXUnza14QlTYaaX3Cu8S5EI4aYk4pugDOFLZEZYR7NDicPzCUdrVaNMFVVQdh
N5MLBlkHG8IhhHY9OjUq6s0YSHK7aoWEZg9RIaT3WRFekaYxHetVCxdRrxOB2JmHcYzmbZOiX8Xi
gFAecs7N7IwAMNBcNzvc7gu/Qds+DTNyNb2ZhYMJxMeRR03e6Sp+MGTsXGRyCjJkNtEaA3QvEVaB
Q4/7RuRaRgAxkqLypQvVOk6QNpPPmT40Rptc0zHBrFMlTDcUTEuY2JkAIUU3b4jjslcZ5aAHBINr
B/bMNpir8FVcWrqMfhmP8pTNu2AEa5BjPt+oGQ8QbO7x1sT+SdMq3dduhDrincn60kV1zGwrHoyL
TmYSOCMddRMOS91um54dEBEFfJJwH97VxFSxaEKLtsW8EVCMVT1XaCZaVxTpyUmcqsSGYGnuxmTB
flHMDEYx0D3FwkC6aB4weDQS66iPGZdlL0vvaEA5DFASXclbEsl0G1LrJmMSo2MJpaMhJ+mmTqme
1G4hx7ZUrCM4CPM91OfvNIMlXQWdgRpYVVe9hNqoymVWEoZoPeCUxH0U02eDQWOMNciCchpQ2R6z
GKBEVWTnOlbBB1Bq0vmB0A8opuxKGoptXxjWeiAUY8dhTBRYOEeroVRFf57Z7reQ2neJRKoJ+pXa
3FllROK6MRiPrRQSvyG2+h7DqfEgYCZ/kdOg2ALvwM8WMAbHJnNWC1DAFdG6vo7d9iVcOmDRIq5t
srhYAYiy9FiWy3GesBACjlbYuMHdPugWJWnXL6tEqiBe1+qr1g2fEWDoVagrgW9kSbImb0IFX9eD
SiRxohvAQ5gNfpGYx+o6yZOM83aWvRZbLMzCept1sbivOjYJlpKfZ4Btm9ag06ri5GgoRETUAhup
xQyqVWuM5V7ti7stI7rPcus6jM9cEwrLwhiUyMoIJF05l0naHNU+CL9Vw0reFFAaFyPHMdCWHb42
PZr3STBVtOU8LSYOOxN7aF5GxF4uUvNcqxnrQU21ePPFMza9kN94aq+mfOeCctK4cPt9JFgRZkk6
6jRn4pQvowFB2MrflEUZdUTgKPAAvKrJOSTFjkSPDlRCRU24VwJd25VLP/s8rENWliDbMWfi0xKi
aDCZEjXWTsmiZVMQmEGLrz9R9ybnrgXylA59Fq2VKbgvAWt1hsFMFrTcDeUBmhWR2ZjNUgRjiA3s
oB4UWJ1TgKiLpExYZwXmtOhHEPRutYBNCvnHWbt2SQt4QhsE4b1HV7ALsrY/NgpoNMhiVe/zfGU0
C+z1M5pZnKummAMka+onLmvTaSYIBkj4GOzOkuXmXRTQDrWsgSdDPrY6yttlYqDeTWF5KDVqN41y
aIWbIfwmjwSNaGolSL1ltoUKXcsqqijL6IeoCollsaFn81+jHpNBFJu7tkrjlwFCMBU2Gt9SV4rD
xD2HpY25WKG2G/zUgW+BukMGqzCWEXEhum3HSrfOaCxsQda1t3CoA59I036H8Uv0p2GQX7EpDBux
LXh26EXuhmQ8/cAuP4IPnFEYz80hL6AlRgZ2YFntc9+s22knLfWpUyXpUmk9AahZamxyazFvetQ+
FRFYD7SY1kJmMAPoxRQDtxaKfUnptQmVIvNF0SpWQP5B9QiBeiVmIFpZrJCvklrf+jTXbOw6gduD
IkH22HPgTEXC/dgQ6hJNik2v1VzCMMnWGpGqqAHIfJqypD3WNSGJ6O6D2W0AnjsAa8htg6LlyaF1
5zawm+qCfLr1Y/dWW1G209JYh1uW69zkxWuHIYGqcBFXFhljmW1iixzvSmDR7ZSl8hPyZ/YQg6Rd
FMeXbpDu3JEyYDCechHLiXxNLbN6LGLUpyFi4xvH71uBwQo2ApghVae2ESQSeGo8k3pnKj6uj3cu
sHktUh16+qyWl7msDFI8ea8bhaHppAfpWbJgEPVDkR/AFKguxQAA2qm6qobG8FxR563WkV4kNvf+
Fxn+T6awCFykKYKwwoBRnBk/5QMweuTi0cWYGFxTDwMp5ACzw1pLdkWWCesuUZb1vDBUb+cK5rki
o2IGCRccxxEhuoObLfBNaL1bCV4biyfigpnSMZqwe6PBldiF71A4qoNZjemmaPXRU0ACXeny8RVQ
Ztwv6zGnNWK5NEXzg5JU4UNYmsIVVai6WtAw7zoRfyNQzaInzuP/UHcmy21rWRb9l5ojA829aKYk
wE4UJaq1PEHIko2+7/H1teCMyLJolxVvUIOKzHiZznxPEMjbnrP32kgFUF4/NkrovDrdUJ4jqEnA
nAauyM6cgRWayK5vsdBu4hT1aaO2IWAKP6FZk3b38AffGuEgA9PLpKeUUGGwLSIUYRLsHh8WoPgb
CHNUO51gvIPLDifONuI9ES75I5fd/mWyJ/XWB0B3lYjS8KiwZzdNaMaHqeAQki6JoKwO2bbJ0dJa
Q15QfB2fBfeCZ6eIwq+2juydbrPlMTVp3bLFeIHZpAdIk+JcFN1DobVnrU6QRPfxeOWoY/WKwnc+
sM10O00txUvU0URbWM03QV+MTyWT5bkkpYMrR82pLgw7YjNq5aki6MyLZJNeZzHLbs09+tUMORDY
E7yDFP5Gb4l+W8AAuQIGQm1W5aKd22FyMFD8kWUpz9mIwn90WnIiM52kOh/lR2MU5hduKCMeYY3k
GuJg6m3LOnwoVXu6bsMa/gg9k1nqrJ0BVCJEusUa7fgVAmVxbEm53ePnp9oBUMIl8qZzy8DwXSfX
TiB7fC+05sfSyCuvBbXDKkU5IarbGxbs4ftck0+OdKPMt1EAKcHAMLYuBQF2QkhtTyzLrUg7bWvp
on+KAJF6WrlsKqYzggwlSjOyu2rrY0F6KBzzTCAdthuQFHt94oyM9t9eGzYBxlEJEaRMfCzzGuES
xcC9XlHV7ra2LLCAcSxp7g+Tk61DrTYRNgdVTRJTmpJmZJysQi5TFiW9qamvleoHuwCLy8rnm1jp
cW/u4jqqd7MFaTmt0GVhMsn37OfdFUaO6Tw7VnT20SdfQR7h7qkZNQeNUB54+fyQNaVN9EVZcfDU
H2TZGJ6jon7WEmvVFGr34LR5SiMhUh5Au2Z3qoprE+C2T+G9El+HZJrXeZlWRCP6ypUi9AZnsWpG
u8oOgpsG6sIWv+g79sjwCl7sBGGdsEDQf8Z3IhAN19eKBFczBcJDmtUDumcObYCdwsCjaOkQLsu1
VszEviZWJ77o9ly+pnNFL8ym0uhSt2kIpjWr27ou6eJyDQKUaiVL9y0Swc4KEsxMFD6/qcSl0M1Q
pAdH0eR4g3eS3F/g0dVU9weVQ/S6hVjpEizjrLm65odUbbrnLK4XUu9g3jZgO7aphktYtaT/xJZM
rLphJq+x4SPxmlGnF+gPOcsX8ZWKB2vXq9jwlAg1d2UbOW3uDgEEJ2AujDJPj2Gk9ldiMNUt1SwN
ncSsHAYtvqaP23s5jjNUTzjfYKPnZJEGpMiDiVdhCvh8vs084iHughdqKcGmmbH6pRoVO3QGTnYb
jZFGNy/skNc09eSahnytw5KI4IHot2osuUMXs2F7msO8jeIq/0K873Stll2y0zF5r0nhaG/lmEfX
05QzU8cc30k+5RtRhjgIfNl/BSWB00QDbw5Z3J5uRsIRnkmoHDY5yUMPggQzfQUmqL5O0fOtfcLz
bqrJmLZsIEimUPi9m2Ag/VULgsTF+5m8kOs03jWx/e5b+nzMxnnY6yFlmVWJa3BrZYG9iQh79XRy
u1bL9f7arOnzghrpN0qO7N0MFLumnjNUOfaI3PZiQ1HO1Eypg6FAPst4iu5DWPRo3wu5VVsxn9ow
NyOAcCppZyYwMFyqUCbrub1SQATdhd08Hp0E01QKxWM1YFnGx9fjAFdIYNq0ObshUDzs2tzbN2PZ
g8k3i0X1FuMLXmhSTWzVCHTmhCCNymDn0w16KSbqeO6nMHKpznfbxG6HRw0HAFgDw1BwtNmAM+ou
9M84oCdPacMZIYuzlDkTQobYkwwFgqrC+rfUdqlNUNAx91hgRegCdiixNxZdvTZUgyA4qUkPl0x3
Txl+rHaNPSICYvoS5BCr6VYPuNbOetbuA2J+uRyFtadnHQaRyeqbb2YG9YxjaKe9Kk0bPphTQl4t
O83wuGR6UIoq7K05jUB8NeSAqlwQeaIeOUVXJsUff5RYDMjJjRGnTK9DkOqnbuC8qU+CE6Vij/d2
p6ZehiPuewHE612NNMGvYWlf0ckqy6zpzwLf1rFnEmtc3PHg2GYon4KCmzrwRONGrayejvoY7E1T
oTzeCQrGmkpCFCmuxjbuQuzYcIAIa23OwM3wrjA6uafKcWWYANNNX/+amZBJyohDB6no+XPTj7Bd
mw4icUXeYVvNR+yj3E9IV6XMSHQGYZU7jrbf7ag7KnFTrqkavdk1yEC+cJw0Vq3dzthxEARqFa6W
Yd6EcaIid5oToCVQi4jiqzcm4xGeRY9YaiJJF7gupQX7SYws6CObK2eWEo9KcSijZaNIlbNe0obk
8PrQm2hP0N4GgfKCeYuTE0DJlyyu3gPwVhQrbI0TSAyqXujZzURy26LfHe85RlQrQTGTXr3R3isN
uIOVU9jpevATVFEYxDbgKbjymgn3KjMrf7Splj7PcbTTJYumaVAWDzuKOj0sMiLSo4hrf27UdP2l
9jpVLBdczOWWZft+FNQjDEzJLsW067mtOAeqDdxfYDjnqAdZmGC4ZCSrX+o8GJ+q0GjdWiXSkIJ5
uDZrKh21Mke39RCWx0BK/9q0DdOrNHFHDf2xote7KRXlUU5Snny7orFPfiHzKQJCPNq3ZHpc4fMb
T5RtbEYad1Ei564TkB9vrWBB7Kxy9KyYigL2Sq5BeJ72ZcCNVJ+IcRLj0HstKS53dpzYXzUNAPaA
38LLIQ7ssf43X41eRxvt6zpXbQLe9njl742EjJZ5SkA/1NWwEVz2dv5cKJRQJn1Dy8S5NTFmX5lW
5uOlTKybXDpLGETf3KmyQ/lWxsNdIZiUw2xrq1AE7ZMfI/7gKoSdPVkWWZHAY8q0geqazHAUQUIH
WhwpTOJK15udOkHwBRM/bOOywYDR4aAmbkR8tTUKrMWEBGKA4beqtFz51lASOJuWQjIy7G4eQxmt
UMvmNoD/sm2gmV7Dxx8eAs0BTYYDDqWsEVFFm0xjo8zVz/WcqG5IobeDHXYedrZ6B8taPtCIKrYl
BbtDa1jRrnVMrBqNlPtMoxjsF8lxMAFRjTYVaVGQf6qpmX+s02E+dD2HyZzX+j7bFno8YAWAl61m
RacJI7AWON5IcOLdWISsa3FnbpRo8B9RflOpjaGHzlOI2kWb6+HBQhyKSAoO8FWTGi13iZ6Z0E8a
yqqfbEpfyGswppPKRjcgGSKMbEI5ralrTsgmqre4NDnbKfVKp1lzTROMoguBaqc0kXrglRES6qBo
XqzWKM5sJISRjnYKkoBdxRMjVSSQnJS5m866VQ2bxQEbQk6CrRND4i6vyaKgFqd2J6En9z68slvZ
+NoVBQmfLDNoMXDeiuhEXZes2aqLHtpywvdOhACLmEK6g2FX4DQ6qutYNKOHqG/vOz/NborIaU+8
COejRvM5a6djDyhEUt0EJFKw60/FtidKfeW0aXHdlzjL0Rtxg6dPdW33WX7rtLZ41UOFiiclj/Eu
JtQedrINqAd34470ZutI1wV3rt2BywYD8E2Zutc8qZIlLzysnyhMxQGscTO8aU2UWXKBH5YlWyHG
OElProC3kczwn7k3Oe6M4cmtdTDaKcVfgsCH+IxlGslGwEloZ1f6GfDK8FZlpFZNvaNQPau/ODqX
kZUqK7JFu+YbedLDnuvdRDGSQ5LlpKRL0vctZXGtS077UDlRXMEgJxjZmKfR0/GAIjrjQRRv6hqy
N3bxYUaKnS8saTY/vyzPNJWzu7gKOP87iTAeuNib4phnhfk8xZZfR+sq6PNi3bBtamiLRhmtdTiN
7VvWdlRUFH2gB2PL2IIDYzmt/JJXHXhgHJOi2sH2K7lgiZoEN9lF+hvMBYcmbasDlBC9xrkw9PU7
iI567XaZNQSbsdBIJx9lj/LWiWSrrmhlQOzXU0zuwaAbd01bpcWmIf7hsajZ4alUFpU7jlN+Sycu
3xSjGRwU2mDBPqryqEVu05iTS16R/bUT+EURFg78Oe8AobL3EOXGF/3ctQHy0lmxD1THujNLJvUF
zUaRp2R6hWKnSu+VqQnfLOmc+3K2vk00hzw9HIhWye1bDODUIUlfwLhFr+MuykxjYBL401ErZsg6
udYYD4quE9Azk4C6L9NadEeZ+sX3gpCcs9pLZn3PjW3YK74lz3USiC9ROBjqvovL+BxzgUUzRAwL
EsfUJiJwdor+JIY+nPFlhpXzkAi7pqoDqU++GkJBADWQa9Z4woENQRwWbQXWX66v6WjwIcJ0pbJj
tiIpT03YKlSksEHew6aHwhVbQu0fQ6eplX3aiiB8axXRcUlTGD3kAE1cUZrih94HIt6Zgs91NvT+
pp+CaEusEsUbrW/yl4nNa2MmCWKyrJUo9QqQjwgDuogUiyjqqZwq/UNkKnLDB6ZftYpaow+D12Om
+rsYWNCXJVHWhM1w76t2NobSk+SqsB/bofvGkZfsM6NeusxN6oJbbkFxhsilZFIDTaJaXMwDqNpK
EB8ekf9R6yJbq70x/XDYCO4z3SFlClmB+QgUT5xxmuLHAL70MA+D/aySHOg5SgQFb0jo5BItGB6h
OYE7oV/9VsgSAA/ZFaxcnTFsp4pWLa13SegILK6jqTo2Va+Kyi+4B0pAVj8Y731TZbu+ojmVDM2z
6DsWU6M6yKKCCtFkTfXQjgR7g3EgCjZMVbdpluMVHM2Xohhfg7IpriJTI2A9li1KRxs+iw+qbxUF
nHZZoQkECzls6nFLSbgezIPq9/a2ypmyQ8+pN2MUrQl3KM7kYOu7UDGLaxigDGGFMCewJG3umhqy
BZ2TwXXErNxnlvacjqH+FVaB9i2GnrjBbB4+jP1knpwa/Vrp0EupcpKwevLOd9YcJw9W0s97ejP3
HLt1xPCEmm7RJPAVE5pzjTmfLlbXgxIxIsPeMfqt+470vUcTYerZLjrzGR4A22wERNztlBKSQNCj
YYgIjFmzRKknVDMGNqiif7bLJnkIyNG5VvWxd5E9FNeGaTyyIukPC0H20JETgp6s5c6qE75Fz9BY
QkTjJRFYb2ESLOXp2ZQF3qruoA6Wda+kpJtPPUDgSn0fp2CAfxdRdNCoth5ydQZIakiH9mKkebIA
/AdMlhTbJMhRhVCIq+i6rVRNJQoX+HViW/auUc1wn0CP4MZtVOZmZvFajyy6T8ngz5vWAq4QYGBe
FsdgZfemfkc+XLEmVrB4mPCnQmXqsSVwtFkmXZKeqgIxgGmGJYAug+kVGBz2A6zv9F/C8LrWKt2j
sPStJmOcYyjQiHVq1yNB8z3N3QlvQJHJZsf00ne0qiVYLg7xKQORxMbZvpts3/GA00A3NbFeGV33
FKZp9KMtRs1GlEqqm9OP+mKFL76N1WzcDywByPkc7aHP2/4HOoXxR+UU1i5ToJ3Q4rsTRlfBrfHH
o6IzzQjTugt07Ta2OvkYOb7HrgAYWDfSfeI7yB3RNtp6heKQ3wFcEBDRG1pRlatI9CeGYiSrxdJ9
F8cT7px0fJuS8LW3DIpuoBRB6qbJg0kiKZazprqlbtkPm7LmcOE32jGwQRV4gpilK2ccURFXojA2
SxV2pVi0WCP2z12t55C9equhGzzSCxhHcJiqgB+WGEV4lQTxFzsMQ22NRKR9SoqUyrNI5ANDAzli
JRJYzKa5I8QYn1Zf8Sv1s3Xs0I9R9JP6xs5nBPAZmk5VncHJ9pkBtbtyAEwCAHausUIbt1UWb8FX
1+5kqMMro15xZ05o93HRJ17roDgJiWEj0JZACoBuAG+6VryO9Ax2prHgqXpozMAK8vI+UJLwnlbR
8CCp0e+jxkdw3/acEKoEx4uEG4c5Lcr154JWAjkhzhe18c2D5Tviqi56gZ8/CL9T/aAeG5IHo63Z
hHKaK8Ugw/dCZFgj/Cib86MNhnbbJvW+0JizECVEcjMqwdwcUeGYG7IapmTTRPAPiK6IQQZgU2OU
0a5q5uqe0eK/tC3k/1XYhsZN3Zkt5Tyh07hXjBDKIc3jnTPr1l5bYMaJIsydYs5YpY24PZpm1EVP
Gey1gzoH+GvsWm4TEua8xtHxi7VtfQ2oSPrbmnbLBARLzbUDAXmhILitHIIKmqvAYknDNCbhW4f1
dZgrlBsbOiTIwE1rPhK/iNIZMGYNOGU2jeglVqlm4xZUxmjYtqQItj8yu8Py52uom1bDlFbxmSxu
vcUnWMkHq0CV55LM0EEH67nUqE8C3oF91iwCYo4K7BJu6jR3+8hzMsj9M2UrwkIORTBK5WEwAIhf
dwmqoyuRGeBiYUXgV6iTMGu/tZMulBu0ZGlwppU7gASphGjfJuH0CTKwSFGyL7NS+bgqcOnnCJ6o
ccYqyCzi9azw1SlVLfkRwrKD+kkgost8mneSE+yhk9WcraaSsoboq8w1CSs+5fo4r1Ub5XVEcfme
egyoew1p4RV5fdNJZc7vQrupw/3kk4XithrqmdEpA0+rMpK1O1TvfaQ6bqcK/75F/JubSw4tOhxY
Y8eYVvkPakn1V8ucjFepyNSieKabiZvH0/idCsX0PpeDdmixW7/2mtFahyEryvS2mLhsbXIi0cVh
LCrG3NRI/b2MQmVdFhgTLJRRtGz8FjGnnygwVOQw/TBDrkujEGD4x4lgwxWJGANJNVQUOCRDoYUV
ZVAzWSmAWr4XM+2nfdLC1/QS9jcSzPV5r3Aa2Tmi5e91HMsHxm9Vy8buALqJXd3SnXFrW9z5NiYo
0WlFECMo0hV3WT/cyTSv+xuRKg1EzKaPNB2ynbmE+fQpiP7nqG7A2KJOkGXyjhI0pMRGF9Sc+mdF
GYDQUKZFy1nfcF6MOSVKaGIJvVhHbz1BKl7yrW2zpttxl4xkvLHttrsTeklyLmJDVaLgRzUS0AAI
O1gufExhVGynYEyfrVoHg9CW3di4luUPJwrcQ6PwdGKB70KjbgEKBV9pK/QveTFbMVylJZTacKgp
Ta5GdFgTesUksuCZpTJNnpuGq5iqiibdEd9XL+jNwicLunc0qgy5ApZ+paYghLmBGEbQer1d8OHE
pMgmDyiKjBbfQOn3yu1/LZkv/wfi7P938TcmCun/Pf7m+jV9j/rvHyNwln/k3xJtC3KBtFBZqzRx
DGqx/0EXWPq/IA+Y6K0XxhfF2f+RaFv/QrVqCJLUDTJrdIb0fzTaivovSAeSbBxTCv5BhrHzT1Ta
H227lgDUKngK0X+OZQMZubDjR9M4RWbTqi7nDse8KzidrdGige1LMRRYdR1dac7xlw/oD+CCxYD8
P1ZhnmlrBnpwit+QSHhB9UIWTnBBjvaTHnmVJ65GgC0mQeba359i/fExQkpVA4+imdqFM1nzSwhz
Q6i6S3yEbhme4e+AlI6Y+yEsRS9F8pykuxKhZHqoZq9y1hE4voQO3moK9tUjtlPFOpjpqVRIuVxD
l23xV2E74bglaN6s55I1l0u2y42B8yxJoqnmoRiwj9oJX7pVeEN/tYh465WJmyfERLqOX5N34xXA
AuhjRfFUCGgI1jGOv01v1YBi26U2KzASm7obzVeWcwRGN0OHHQdOYaSZelZPCcX113//tH4bB3wn
ukU7zoalIaS+mMl/keoPNXu71jMOKp3OlJqQSD+A9AI0eZeQSbqWczCup9k8//2xf/qOhKU56BQt
0xTGxWPTvARhFPBYiKnjhjsD1QCnKT+xwhsfbdv/HnGWrvNi8D4WK8LHt+sbnegwQc8utOCguZXl
inwbNteDU2A9e8P6VkKlNevXLH9q0pMmb7JioT1vbIb/hJ59Pa5qsddQwMLiuq2dZzJA1rl6Y+kH
zeIQfBMRGU9Q5X4cXibj0cwomvUvQXcak299/sn8+ePr2KptCj46fZlFH1+nnkJrzCwwmoG91swb
tB8gMeJNGByHScXkh9M6Xnzc6RrPnDuSeCeH21jyR0YykkV7S/hypm7C6iqdX2X0Qwn3fSXc1AIo
23DDPKZ145XDPqm8sHOt+OQIVxJ1gqaU1tLZ7JCqsYt1+7+Phgu/yM+FwTYtlbWQQajZFwsDtg0f
wbY5u+TTcnOp5g3l/ZGroQ/4q+uZLZX4ZNxri3P/cjEClCQdySINr/DiszQkaV25LomnExjpo9c0
SvxTKAXa5ZI9tEJxFSXdroBcja7aCLf2bLl/f+1lkF/8CoIcMtOUEta9uFyoCuqNVg06yYX4S3VG
PxpN7YHbeiNOVt3+82fZFrV7LEFMd+fidYVidSr6p9m1I0RPhAeptmUhvyoQTQ1qv/n705afdvlm
Dk14NipIg5q6TP9fVpWpJGZKlzxIb40jsG2U2OjEVpku4Qmk9ROBSeuYwCE7tj+Z8n9YWNg/LRhY
pmSTlRf72jiSJ161pAdRt8B0L9p4O/Vm8Mke84ensLE7JvNQUzXMUx/fD1Wcngve0Q2JMl11eUVx
XxjTJ+NDW37MxccoVQvOlgRlZKk/d7pfPsYkMorc6Ohi4xzwbFpOqIhCz+g0PN4U6EGU3+RKgjZy
pPustMMni/Qf9gaJTUsIFk7BcWX5/395/OwMVDnRF7ncWJem8mvVIpRRpx6BeTNNh0BGLiP4k6f+
YTGQGqcDDU4TT708mVAxQ6yWBjM6vjHZhrpGPdtBxg6WhaY4JVu/XP19tP7xiayqlqrT/lfVZan4
5T0TrUoC4nNmNy7okwi6btzvfBy8c6atS4XGG2nbwSdf7h8m/0+AlVy8cvxr+aV+eWjpZ5hy+nFy
M+1G1sAvAhMSUO8UPybb+GS4/vFZ6HmXec9kXDBavz7LF0OoJAnPosGxIepZ8YoRjpAZgxuZFO2T
Kfinp/EklVw9VWe1ufg4/Tbi9sUAcZPusZ/0gY50QY9kokM541r9+3f3p5loSoxsusm/WUg/vpqh
BiO9P+5MeoTsVcfVBFUFPcvfn/L7K+mqYWkG1kgB7dW5OFJ2wTwEKmRuFz+t4J74te+TbxNhL0I3
ok92pt/WTmBnUghH2FKYgt3p4xuBfPdLZqVKUnP0WNexvyUOEWpEoj6B1cOc0yduow2kPsj+k29O
W85DHxYcnm1SRdQt2PIs3BerZzhhnaTlsBwwore5ht0c49kcEVG6RM2inq+wSwAaQJq5wdsZblTi
Cvsyjj4ZsL/NSH4PR5WWLsmT4GR68a36IyLjZqjJLp/bd53Z4ZWq2E5+sk10BHaRQu/m79/wH1+d
4ygHASJL8cBefMVxZc/Z2BOFYxBvs1qUOkPlnOM4xzXSyWuwsgddD+Taqahado74kfcOJSMgrZ/8
IsuDLr4DhOSSyx/UdRjXF3uLSqSHZlnI2SmddF6UtYs9TjmocYVs05Y3S4FhldqGvXFU6EPjoHi9
ah+kE54U0YefnDl/2wO4b3JHpGNqqILl+GIPgL9GQ1GLZxRZZUALJVwW43UFErUaahOnSnjIyvDH
3z8DWJSXnwFlYkcnt467AZfdi3GoByZhQZE9uapW4Jz90XM/CIIvRfmdKQPIAFAkqAYs6aFH6Kcz
P2XmSSQntfma9k9dt9eVryGEpiWyrFydo4UONewCcMkE51n5FqF7Ir+jiQefIUDdpPd+iM3EK/V9
ETzF00sfUpk8D8n12PybBAmlNPhe3P77e/wV3qf9XP4+fr8cdJdzHwZuzs7yYqDNiqnFWHHYbeqd
UA8Kl09Lvk/2bUazt25eqhztr3njTw9FeuXbXFofwJzQAs5CbjDyVA9PGjLloDoLhAxR+8Xstq31
xS53ObfaYouHd3I2VbVFhIHFv3dJFscbSJBe4FXEcA5e3e6LZiOHjR/vU+MY6ee8OyvBu55e9/qV
Ub4W+TUAqpcx2RlUtUy3M8+GBjDBNb6ML6m+IVSzD+/T9IQuRnZH0ASmBGEgwy9j9KWfUevTo7uf
xd6AfBMR4Id1joXLm+4Wdfe8Ugf0xC2SotuWrBhY6dVjAcac1lD+MLzFGE6iu9wnzmFLjpFPHfDR
okGq3obzidM4xiJaRM1MzqSLbJRbtjSuUIfbEusjECGKzsOj5d9X3dq2jla/5fSi2PvlJIraoLKu
0BOS1Nm/4PMbsWcgkWrhyrlgB4/SX5vdjapvsgTABJnTq0w5YIqKMTtrt6GfbKJ2P/ffsvDbmHuT
tULboc47UW+sDOwFcA4NKrxtvKrmdbVP0FFiBe09f7yCwKhJgHP7cdFR/+P1kjFlMeepLEGF1S/u
uTabU5bDsHfDwqARpwH1qIPYC8if7+OUCBKW9U+2xD9NUZPjr7Sp6Ahbu7hQIH4uahLz2Hj5L+us
p/lhp5hf/r4SAO78w1LAwUwFI8DGpKkXS8EisKAUS4jc0N+gxcJcaeoEXC2YjPkNSqKtfi3rh6m7
G8W7Ib432N966FJ43XR1HzYuzoucTjT+vd7tbA83Xxt50tkOiww8XGuNa9pfYszTeef1/ZfwvLTN
7pSrrIE9syIf88ydReirjlMgxKDgYF1nCOnNTXjVXrfSxdVa8MOrtbNFLXGq7nUwVenahOoSuYSW
FGcqCgUxy9o2OPXpsex2mbFxstUeZlOer9K3vn2wo/scssf0Y94EqkcLDzoOdlwmPfX31VTRo47S
tSqfy/kNm5b0rxqgIL1rT6cIU0+DpedLXZ/KcKdryKzdsb+nIGBbK2L62nHbzW4/XBMJMpOjhWey
2gj70DQvtHHbsz8/F+ljJsaVYJb12lcbM3WbDYeWRIceNKOpvCJCFyUJf1TDkCbW1W2fHYpuZ9H5
nN7//o3/dtTiykgdmxIHS+Tyn4yHX87FbdGmVoV5yx3MuHJl1L/JGpaWIsXV7NNM/udP0zT2GFgZ
NleOi9Glm7noG0REcNzx8QuKeEMFB4fMLc3NsQ3//Wm/X+io+FKKsh2YGMxY5+JoXCfNUpyfJjx7
Nl33DGV8YCAlRliKYYeRZybWiHWKtJxGu0dCID/ZfpZP72Lz4ZTMURa2NJ/vz6rIL59ubJVF2CW8
70ic2jpJI+RputN8Mmv/8B3q0Cx0E9388qFebHE6aayGQFfoZpYkebu2FksSNgjNpwFDKM0nH+vv
Z5TlWZRx8IpKSg4XJ6a4Kpys6yEf1oWJxEo5OCoFLu4hAMBy188RTlt2WH6y5l6+JBkKglo2BXnq
8SgqLtfc0id9Gm+ca+TDS1kM+Efta33+VjWR8skLXl4JeBSP0TkRGxyIfwK/f50TMWEdAXJtCs6a
012z85UJCg+zch6XXq/uH/qodi0jmjZ/H6+Xx/ClXm/zalTt6cbxW3yci6RyGToi0wZzDItglXWk
YRCTRBsLs7g1EKCnWJ888rcpYmtsZJDFKdhaJpfyiylihCpkiJ785lKWdFKV+hrnkWsNBLx0SuIR
6LxKYl3nUlTBEZ61fzh0ebzD5cem4sLBkyvYx1eOiDsslMQpXAcLDPGyaPALTjT1RBWgnZ27v3/A
v48hSbOH/ZMyEsfcy31bN6SJ8BvQHRGHnaeiGLUret0x7ByP3u78yZ792/fJD2SOEDVC+Zhe0sXL
4RttZ46XQAbtsV5atExHxKhuhRVhXZfdjyQrok/G7s96za9LDih6DiRUAjiawx6SF4MIk5mikb6d
uYV9O0cbJ0HN4R/t+tGqwLDVykotOcchIqrRBznQ1pDsZEf+QK9yHr4myWZWIJzB9Psa9o902pGw
byKkBbI8dsU1f52K2BucxyoiChg0IH+vU9522iM/A2cHP0DirOfES8os/6hCepzmH+fi8R9+l7yn
ZVMd4Bi21JMv3pO0DyEnO8nJLavv/aFW1lUpsJ+NMO6kWRqfDNTf1gQKKwyapbcB8p8YrY8DdRzK
yRwJ/EAnwOUMGRfbuoMys9S9NE1/zAZxr40a3fa5uP37i/7xyRqP58hpLDWsj0+eNXR2bVFFBIwl
38NRGzyLLGmiv0JlC5N9Q1YGmXfIbZ1PHvzbbFlemSodZWy2bOINPj6406OkMao4onWobic1wLcW
WVyBJsK3yuyzGu9vHQKbz5bPVRNLQYRC6MVsSSVcdNnOIx7bZknRcQk8MXdZQ0TYYE4nkvQ2udPn
J7pXgWumTeHikPtk9vysV3+cPXSxaFJSAuZ3oUPy8Z2N0pJjVo+ECyJeyKApqQpyv0et54yoA+cW
kaciXtypWvDQK7Q0aXsStQA3ME/3DPiZSCJfTRCRelOCOgqOlY7TD/cJ6jEmSH4f0i4ickU1b51q
z3Wb2yEe2U7z0X6gQok3fvVKRwScJpOJvzIJNYARZO32QKPm9GmINi1uLc4hK6PkYUefHw1hC+rH
J2P+T1+JXL591hE6hxT4P34afazZRIDLntrwKdJGpIAya69SrgdYd7T1kKsrgAbSrQN5LtoGd44M
w0++ksvTxnLf4QxFZ18FcQaA7OPvoPoywjTEAV3rU2U1Q54abTiV/ZM1WgFeVDijgbL5+5T7feSz
CUtb6j+btayjH5+Z2iij2rrq3Lmd3a6DCYplB0KBoFgh1E92CToL/LgPg86gAEUFF90Cj2WD+vi4
Ie+wKSpD66pn4624Y21Rn8CUmJOXBGcMC/7k8UflLcfPQY+xdovu2FOKaVYjKeIJQqCV+jhfkZmU
u1rmZqB25Dt/7cbnzrlBNxNXW1uDmtiyYGPcM14XRzRDSFnr0nXEHuQ9dsC09nL9rpheRuicZB3h
CCloVCrrTF1zXeGvKEKxE+GwjbsVATxN5sahi3aqktQEPKmvSTayc9fqdotpD1a+sVOibUOBIdzg
Yq/k1o/XBkQizsI+tolVfmvczLctzsh4lT5YzyB5kQWEYIOVnZbvgA87YiuC99zGF7ilIDyfHC5a
/ZqmBKUm/d4M3MLc4TBNnVMpNzUxSfG6JUxH3ZfNptW2uYpv/gSFkrinysF9s+V/hKEA6WDWt1O7
B1u3IDCHTfy1iW+M4ACdNloBog2P+mn8MvwgLParvlWO+XeYaH0ivUDeAIEZpmNhtEiHNwngzekN
BkWZvEXZOcP7CX/4FiVZoB0QkMEZJx3NeQ+v509W6N+2hmXgLGg/R+XESmvs48BRUg3Jkj8zcBqC
AGOjs6l14LmqUsTfEZCbGV7eOrL0wAUEZe7/Pkt+Pzv+fDyij6XzgMJlGde/3G4iWYy4SrXWlWru
FcSwYcl3h6nfKjhQ+bYkDZYepx5KXLr2ZMD80ysBzzfpz1OJsYRNBf3j87XGwa9ZBww1UuyzMGwR
jnb3/83emTVHjlxZ+q+09buXwbHDbGYeArFHMLgmtxcYySSx74sD+PXzRZZGKjLVmV39PGaSTKVM
EUEE4H793nO+g7uZXkUx/uZiP61DlOS0Xyz2Ju28HH1ZE0jRczqnxVKXmE24bafggrb5usKntzCm
7CXseBiSqR5+szro58Pbl8WB66LgcdkXXfrzn3/JPI3rBv18t8wTBKJyINraLBCeAkE0N6za+SG2
jLMwQfoM9cfLLiOZW6DO8xlczsucMm1VZtEBln+7LHr9HTmsu6du0yHLWwPJv7Gg6xd3gd+dwa+/
fkZ+vmuUEDyc5+Le1FA+ff70WI/0QXhEPwyiPjRWj+8KQaaiZuzb7OwzLh9U8ptD9/mb+HzHuKYO
Qeusb7A898uuhc3SbYHC1ZRpNchaa9zYdr8fav3AdEWwrOa/00D9tF8YCBvoMHu6RCLJEOHzbzkQ
R0pjA50S7Yhun4nXDICVq3pxUlN993fv6HlAg7br/BhKT/vyHMZlObRO3JRLwV60qTV6ZGBDWGfg
rjv9sgg9b09ZXPxmS/z5pvLsaZIdWHdtGpDW51/Ri89ew6LEy6kPNd63doUGRttkgT7hm4e5lhCv
9+vf9Ofyw+CBOXcimU8zD3TPr8Zf1pfCaiUgmbRcynEA0NzR+1NMvxb23Ae7Qkci3NkZyW3VOaOy
12voQCryB5n+7WUWTOtZOsUx1TP1r+e4ngBjO60Nkl9THXgSflGyrCEXxrkf1KQZ1DzCow3i2Jqv
f30Lfn6wPl/5y13HLtc74Gi4srN0RjdYDYSO46G0nFWY/OZ2/7yZfL7Wl9emoivssJzly7YWz5PL
UT/qDbSJ4cLoTnN3NPWkXgPajX5zXfOn15XrsqyyFDDtRYb5+VvOY/y6VR/RmoOO6vdTi4FQFOFv
atl/dycp6zlisFEgVfzyioazlYQi0osl/t5zwIeNf0EBdQtjzINEp/36e/s3j65nIv3hwTWcH1je
z79UgqLbm0usz8mYvcV2+oF3ABOPDC4UO0cZ1KuSmjrKHGfHPDDcMqDc/foj6D9XleePYLEAGnCI
kRt+/ghhwwiRzREYyPBcRecmN+prhulJccQSDUyjGeJDCRRv0ZnyxZwEVmna88C+yGVHDX8E7giR
09DLlcyH95ljzdo9RylHAuk0nMTf3LOftwo+LygYnjNOXty1z5+3N6zEkEhVl1EiLqsBZGloVmu7
SZeZPa1pVCnSmYhX+vVt+um5MBn60gxCIEsf3LK/lFCuCPBItUm6PDtp11AGn4Uafc90Hgwy2f8n
FwMXAUeagzwtms+/Yhm4WMLaKMVP35wziVMGDal86iuAcgxT/+5vhmYRADVnN7DQP8l/0RJpqomY
QsBWfG1qYucr19tgcl0WEmLi37/YWQVGKWqc2+1ffrOg7XFvYgld0rkkHtjeWIE5LIBT5Isxtj9+
fbGf9iKMNUQgnssxtlvza903iRGhGU7XJRhLek4JFP3ac1/OFkiZO8Muj5Br/PqS8nfX/LIXCeBd
zhDTDHGD2l1AW9iUFaT7tOi1x76FsT+PzJYJO0ilPfoEFxOKrHv7lMrdL0A+zJzN7FGYBydwoU4Y
zv7XH/Cnt4d7wgSfNg1THFv7Kh4bJ2zjdCNBNVSuIDrHyC717rUuA1iwPYGqaXTlZqr6zSLzb69K
U14i4eD6X3tTdulAgHNdUm46SPhZuqRLk24olWsIG2BMpuZeittf/6Y/VDH/qu8I1JSGDdrorPc/
P9dfBU9aBrPPq7loYAckomSHDnrPtk4GZ8V7/g27mtxOArBW78nvbdo/TuZ8iCJAS0LN1ZmH8wKK
N/jNrThvIF8/FWZsygMadTzhXxYSML2NCkSU0I+0LwwvP3V1ABKjDZNdxenWM56iODzGoOR+882f
g04/X1mnb04b/cyTx735tYceFaHZMwPidYi7bYL5nBzBadvUWbaGna1vNETKrYXAN5BhvJrGaBXD
aix3hdU0z6Ga73/z/XzeePh+qBA9OifnDR0po3W+U38p28ZEKEcD+7yEXGIvjZqQDXcpQqdZeS19
9rAsN3PnPaKEIe4W7ORvXtXPb+o/Lk+7yMRsQX38VdAYBz2BFQmXH1pUBriL7wTEzFloVzjmMDcP
YvzNFT+/Bf/vipzPLIaohLOe//wvv3A1gtFjmJBgtNBDvyq88ZI0lLl0odlFk7GtB1AmGOr/XHP/
vxfoP6XDLfyvvUCndxhln7Iazn//TyOQ6/7Bg8dowJDYev5spv0jq0H7Q7MNxkz6+T9c89xm+0dW
g6H9wfKN6IH6kwkq541/GoF0+w9OO4bmMiL7EfL7tzJM+SifH88/o+3wFFlf1odE5FPYKURIDhSO
a1IR+8soggzfeHJekZMtrjWdjArEMUMukdwxhtjoTSs2Sej0GIYEmgaNDJegyYNtHE14MA29/8jz
2F6m1pS+KoPoSDd1ZLYI8ZO8Z1FsrTQSE/xS9frSCUu1zh2P9cA2o1uMlu0pwrO7MKkNIalKo0R5
p8YLNw+wwmTFvApnqb2nqiT23pyaZgGT0dmCD0+vPS2P9+WgtLuZUhLKexy4N2nuyp3tde7jQJLG
jsN29srpO3liDR7hl4u6BvJr2KBycvcgkM1oi1BLmeLWATF5LSYltxHFXo1UxYgj4h0wAucmyMPp
BE+ufqihj854d1jhfdOUxPjIziQWq67Ld5Dr43UNeAL4QR+JJ/x/vOxDE1SnOp7qC1sbQLnFORoo
1yFfQQsPbZzKU5db47YO1HQzJFX2iGQ+/BanNQIrPSHBp/a0KYE1bszPQ9l1hzyH07nIsjx+DOBw
jwwRbRfZlNkdwYtUz6OlKFOB6n0YfS1OSBz67+ncacek9cbWh83uAjiIoGb16UCAYTK7D6OdSiLa
ZmM/jVUYL/Q+CskpdUh3WNaR2TwEZui2tGpd+VaRev9W6nmxm7u2+p5alaEtEsHxeCacAYGLNqFW
hSPUGmazaob2VhZuvjG6uypE8VKWMNPrtHwYM0m6KTW8bYagq9OAkM6qT25Adl1XpreT1h3Qf3uZ
WMohWEvlGydFXSNCzNlM+OowMreR7E7GmZI3z2IZUqndlPEkt0GiDAasH0DY5CYG8+WD4qyxSfar
Iplf7andgk3dCJkyRLfoGg6c8HWOIUNv3rQFBIg6z+YtxldCqcOVir0XlSSan7hXIGmsj6TAMebI
EZQckgHtu9IRjxau/KiqQd3jvGpXtWvytmSMXUz+DUnwxRhVvPWy6EF5ubpsjSY9NK5LSMWrTTw1
ZtXB74S3cZSDB5csJk1/tiQfK8WhFURih6N+4wivwEM6EhqR30hzqPDwkoE7eKTG3/UU2mUeXVS9
azMI4ggFub0tflB9hmsiMKOFmasrZRCm2HT9JsRZqkfFG4AYFGRuvspl8GAX445jEL3neLb9Aozh
onMJWtTqS7MW8R5UE8o568mNw++OTBjnNjZVtvUeO4TfxQAPcsV0VzodBP4JEZY5EjvkQHtZqgy6
ZBce8xmEYptKfml15URAFXBY0cGzFrJhvkIEwA2on+s8cJpvtSdohXdxumn6ZNNKIzhZ5/wPMBK5
DVenIzdkdIBtZUQ1QomxFp1DIiQsIXo0plksuzh/0BCptUZer8seBzsjPnNHvMOtXhcfffZNuWTH
cWYgV8WAhWjwfuoZ9Ty4CXOlMffcjyn6LzEZO092JLbw1t05g+5eqVnjARnf7XmK964TfCNxprjq
R8Gv7o4wux0UuwLjLmssaKJ1lGNHjHvjtqiFXzboFx3y0WM4d9dTEzofRce5N5qCFVjFM+0lNU6O
Ob84QaUljBtylyNy1ZGyWXpAiZKI0iaAbH5tN03/MhI+4MuxwNtsWuFGkJ9x0vQKMFxYgUGs6JEu
B8hYezDepGCJeZbfykEjSo4l9uBFfL+Wqt4mNRsvolSIwSOveDdyzbgKm9aEIwT6LPAYtWVQ55el
UvdWJ9pNaQfW1hLyPivxknqywkqRCDIALRIbbU81+zmtJAZzfOY++Tf2hzsahyZkVAghCxOUq5Wr
tu+egXEsu6moliaM04MkU2dfVJqzykYT5lfXnlwjJFM4H8y7im7NtW6OhPI6FaDM4aVPaLkVhlui
vdTgpTskBAeEdrwFZeC8ZTmktoXRF+bJS3hV04DEIVLyGrfwJcbYlSuS8hp6UnLeuAjnCdo7oYgg
GkN5TbrB22zO3TqyYrm2Iltn7FqRIlBKCkctI7GvpqUM/cCFjxrNzmM31rd1rikJTLQLXmg0VD45
HSR6JmozhskxKc+RymwfLKlhDplzdtlzPJltczwbizFXG2AjxpK4CFMt47G1yCuI6Ff4QWQ34H4K
Byt8Sdr4YMJFz1wFYvbcEmFzJ0XVnBVEe5YxUEDggQGzqB5yTMpz1jQXMu46ftCwM/VMW/cDPhcv
YXwGDMofUvMIZd4+9d1jVjX5a9kgY4D8IFdaPQarUSus1VkQKB1yx6KOcTNfRc5mDFo0EU62NhOx
5Uvkq0/PmWu6uGxGftGFZvTzQjrkEYBRfQ5kSpQyZiB4mqPyHpIoRcWK346twQNACEPUbfzGY75o
FE2JoR8kx1w1DL6iq9CCxeZ64UWB1b8D7oe/U/TLobMcfyRfs7ahS7nNYwMFSY3mh6uNDukvJEFG
dhtwd4ZvqsTI22PRv4iFQTOZV8ldZzbtJ4A2lfEjRdA2Dq7tDospT3X6nfPkNxYbx3z+qSJ/SkuQ
6aX+HR/+sMpD72V0+Jx2Ye1Kk9DusVeveVof3RLjWw6GguAb9T4g4mhBICJnjzu10hWr32BqCE2z
Qd8aAi9kilrYdiYa6Mr3htDvHSmWZm37ra2na+AJkG0NLGjC0vYzidtRnO0KZtHaJJ5Huy5Os3Qs
uotTcpgGhl7RbHw4OjPOsM+WhaH2hjC3XppcJETUdmOL+XUmibuwtTcnxX0ZTzMzWo+ZncV/kcqo
VwBkPibNPo3jpW01TzBZrkYznDalIer9oIHWd4mLder8vSM7sg7dJWtR7JchoZcEjxz6jmkrLex4
AwIdRKmhLvrBSq/BG2tTQAhvDUs2iYjTm+6CFHiKLenA2vVFaxvDYzz0W2O8kfAWYK++RXWgH0Np
o3KFt5B16ZJmoG+23akQ0XqA6xlmw7rtioeo6DtSZPJ7aTFncrTdpF+5vXmRdRNce1vbJzWzbL4W
jkjRS6zl7sk0bR80H7hBY762cMdOcXlqM+dq6EhWj3Jzi54q2Fo67RQ0Y2t37HZW2l64CGSGbdyF
zt4cBjg3PTZbEoNGKoC9U0RYjYV5W8zuh14SfdXckrVE3GyXPlZnvmoYBW+eM88rZFCpGvEgZ8Mr
OUPXhkI/Wec8rCJVSD/yZzDOybGuLZw5GiJkOV9HgXVyslSCqTGWhTY+TrkbX1Y9OWjn2wTXJlvb
5DxdmKYwT6l9W2fJvQtf2iIBqq7j7Mboxw9Y8qBLylJDSy3mnXLN5ruIrQPNA6AeQfENEMmdontO
MgbEGoLAKbryR9eLE5YABYcqc5H51+naTEvFlgf50bbmKxdELqQ09Lwdbd+FJ1LXb/LsyclofZOb
G9pmS0tfAROeeNMWeSGCjZXDLpuSulqlRXJi5nPMK4rafixu+tDeVmjXRuHeGb2i0pB2dNvLFDol
iDRFv7uNS97okgC5+HviWle9oW1UaC8ji5BRBeI5qSfvKKt5Y5r10pY99M7skHpYfmaSc4MhJNIr
LoZtlXZuuQx53qYZJlYIZRxjDsZwYQsCGcmaHiD/rawRhLA3vCW8VWvLqWDSjGTXWna/a1wyJU05
vbPwizw8TNSisKamvR5Kaqp5m1ObkmS0bsGe+CiSqltrCoXvpJr9TaTGHkGWddQqYqEA0uH+vNH5
aUtpZlvY+dFCuYdEaHcNJQ8Uy9d6QHoA/ORyaFlEocD7+iwvA4u4riEpj+xJRy0o78WIeB315z48
h0e65abUSGkhvsV3k+5Sk5exq+9ae7ouEnBDeWEHhNnpvKw6XSRnrg6BI25NrfPQf0TPos0vktki
wAxtISFQlohZp5vqzm4V5nit8YrToAL7CfLbwgJUvKwH9coDyz48NdEmhoEvoh6xnu5+WBb5n2yP
RxjPZxdUeBKjecaRP1JMnfFxrrVM4p7Cx9NQoTXFrRM7pGbqUKJA9d8PtsWDifiSNSnhcZghotql
viuGiVA4Ue+85ntjB+dwUb7qOJpvHfYWPwjuhRz2jp2Z2zy7M87gOSgzJfBSdha7av0gBW0JUjeC
2wLQoUAz9AanaXzubWxHYh+LDsUWtuM5J3da4+N03YDXUqcV6oQ1BVAHYSxKXLV2umbjpeU3Mdpb
ZevfU1SurAUw4ozUhPtkbooq/Fa05zLEqxHXdaRClRaiEkIflm3T3ebKiHjF6AJbZx9DYtvXRWrg
f4i7y7KN35xOXDty3g6OlW+YD5F/6O1lo4ebutd8ZQOmXwglo3UUD/5gcCPy4UTk4GNTU6QxbsHB
3b3DAo9PlddCgdaLV6Trpy7QM/QUAfJ18k+FJx8BQTGPDWV7Q2NvRJ4LpNZkOLyMM5KBWSKfY2TO
iHjC4Sp38/najXikJPmCdmOZVIozwamk5JZ1dwMtmiBVJMfEAhdHo7Kb3VCRyisA2hL18X2uoxfH
TFt6qMSFaSUZxobdPDpl1TwWyrnM4WEvOUdUy5DmrG9U6caW2VFzVMJSlHSwq033xvLEXS2Ij8V0
ST6xRTiSV7030ZnHoTXjAfUjM1WjBd5Ns3ITkvJsVePeUNoN33y+YtyFmwQpVtai5yn7zkX6olno
zYP8outofaS6wtBBgwAoubO0Yx10JMBqpv9LGhsEUY1r1VRyI0SXnsHIhzrIyVEO72STV5uRFuqm
1XNt6XrO9UwlkAzmWxv3iKEuEzAQYe++hQlLnNcl7+fW90JvzJXUaQpoYbElvekq9xRTTEpqh8qL
4BB+FPGzYfltgLKKHh9jShQf6uRH5kbBkQ2VHVGYyOkU02s9BMekJrNbdInGi6o7qypBwQX2aIo8
vOGOhSxNa+R2Fui1alhGlP60wifytYauWU2CMGMQXfJYCfujd7QD4UoDipDw0tQIcmvV7NeKPjDf
6qKpHxpW6Z2SiPwim2zasAqeWGpPphfcgq0DRJfQO0rZMKA4wp9tossy0B+ha131pJWtbKXaYxS4
8Ge1V3hU730Z54t5konfayJfU5xfy0IiDUuQ7ZGsaC7YV9cEiPTXBdRTORjfXKiHvj12mzroAWFA
lQdWA84p9bssX3ujeQfrdaVXRE+otuMljXYijq9MvX3t8vQbOGTfTMorumW9H6Zui/qHXNEpu270
+iMIwvOTEkw+TDuwIgmc7ZDIe2EVR8QFH6ljl35oiBtDJFdaNfOk54BmrTPOvD/DGNn7SK6Eixbw
3s7iFaUezuopmVmNM4tGjmrfMAgHy9wy16EeUY9aHowV86KcsM6FzTowo49ExmtFQLqGluFb2Ayb
VFCMVrRXULxzOqmm+t6I9Ve0h0gYKtLZSVsh/1zTLwHUOZuq1rRdNgY6KAlTwJfO5h6TKPUDB6dl
OMyPfGLfGPKbPCesIwXkV+fNZRBVxd7o4vphMCycfy1GhrKLn3p3vpqmsl01hn1bhtzEmUzYKaYI
0CPrvhpHDh6EEGZM0gDk17dJlK2iIH4s7GTc5I1910jnopjVRQKAeK5IJba+/Ui9SfMCEpi+S8X0
zhD82IrmMsIX1bOJrkE+z5wv+m4lhEmcnbkUxJqtYu4H4Ux+xUK/wme9xN23Kodyp1uCJGZckUVt
rHLrzPbJSB2D3rUnzDZd0O1hcutoyUNzXlxswrgtQGRg/ySRZWtHVDviGY+tPa8bN74ZCCP04ZTe
p0Q45VJL1r2ZHup6OMlerpWsr/uwv+AIW55AFFyW7syJQ6HMNcP0SF+A+1ocGjPDAJY6y3pWay3z
rgYIbAv2Tt8hyg9KeDIuLK08keV16dV6Qv2cXgamGW+SKdwGKHMyk2Yt+1OqRXDliwdzHLW1Pchq
aTmwMzs4oFMqU98ttOuQM4KRADBzFPTxSrD0DID1b8f2oQf9Fxvr8zQG4GuIK5Dez+QB7lf5Gw2x
VZtoHeZx6VwpK50WM3kNMgw2iR64axCElwOP+m4wLr05OQjTPTpeieev2YPJ/R5UKPtTCVw1a1da
Ju6jkhZWWzoU9dNDH54J9jo1QHVrOyRVO+UDI8Z7FPBIAxpmHmq81TCqDg1n/z6IN3Msp3Wi9ViG
pXwWWnsgYWxliKDZ0z1t/VKzF2Nzpvua7VXnIcmco+kuU9PlQBQor9TRIDtvGDwouI66L2J0QBP+
0nQqDxbg8HImP8EmjiaYK3lNBJDO+WryraE78FKA3UI7K437gDPBwhRiC1rzKlHNY1JRtUl8DBvd
9iK0LkF10Jv6kEa0+SzzEnHdrUb4o9u7lzWTo0ZPYZ1k705Pk4t2ZOpLemRZzdFOP5+Vm+eqghXQ
27RldbXJw42mTycLol5gEompJ/m8hCkK+lantA+tZuXUWF80Cn2T7A0ftjdZc5z9CGhY5G3rR6Tg
JSrdu4VJZg0wUlTZb1ok7o2uIOu06sqlZnjvcYRKufF4vrWBtW5Is+mmb/t4RQBB9UBv0SCdfAm6
Gysz1XlEOlI9WU9wTZ4yDkvLTFPpMRiTjmWyCU+u12ytVO3tek7WsQ44qykps7DmmHlrbMvm1kTp
JuPsA59U9M3W7GZtWg4xOjNfCsGFw3Ux65Q+McLUpq2bld25auPlHFbdpD+gwUfqm6Uk0Mlt4Tym
HD9WU9uitEYvk/Sr2aR5lgPoGkf0pDaVUlOBRw6estyTS/ovi1h7IbfqThtG6J7BOp9vMp3CsbaW
2uB+hFTqJpMJ1zGe9ax5K7RqHc3xarTaVWqJB6txdsgHV7PKtu443M9ptJuL5PvEdztZlCtddCv0
a8E5rzOdg2Zn17pGBGFnG8feDY9BQmyhQ+A8KF2cdiJZeToBTCSVELVnD9NBAxN7EZOQ4zcR34JH
Y2q6T/Ra92lYK3Ze74qYyLu5ya6Yj1DeugwFAlpHDce79ZBg/hpVeGc3tKFdsoqpAzPWO6iUtYkd
q4heOi2ljCXrEGYS6Grzmx0QX2a18iodBRldpGIBFCb5J1ao1Uoo5WSRmBDYJmJR3bexumlIOnFo
iqqFMxVv7N4cCbswGThwqA2BeCT2kRxiOS+dkmDZlLV2tHRFTqvvOYCreFh0kYNqggfmR6V2anmy
WptgjLi4tFgn+GPbPlpuuSPVcuXF1K6WqYdHa8icZTOK575JL4aYVreIv1NS3rsMpFZpxTOTUr/t
xCRx947kBKW6to/ycw8UCkJMbCGhxHQRJQOC2HvXXdYmJ0q2YxRf22Pf+/qA+7sU2lan+02buPno
6HUIdk7Q0HFxKBi5EOayjPMS+v1MgDIn/urgxZRoNKKpcNkvF6L0qtWge37DUdtvpWZvmNmBSCA0
qnWjdamJq6onUahsA/qro7YFmAy4vO78JtafjZ4XZzbEMqqSg1Vj2hk18uYWsuPty/SSumWyhXYx
WFa7zc2Efk4y23dF7XUk8M5udTUapQWf1PWeUcNMF01QlC9WSxONxS3E1AzSuSerLu8oSFsC6Np0
dBcG8Um0iK7VpDxt2SMNG2n2j/ZdVmkDyVlBXl2oPskYDALl7taFNOsd6w7NA1LC9Dh+zScNg7XV
wvMvoyWIlDdtyo6ldNZEP6PoSecLKcx2MQSASly7Os20C17rKigAHychr2fiQmoeaNz3E620zK0R
Ag1hlmyqDpUQZ8vmJdGGgle8AQvma03erkn91ZelLOZ9LhxST0U6UoBUdr2B8B5dFlOv3UYRaXR2
PWlrQsZlTsPY8L5XMhGMbmhcN905o8RA5pBx8FoR11qvRx3VDmWGXM1dHx9TzKWnCKnyslJ9RyPY
qieY6lXzPsF/8ier6Qh+4DOepT2E4c0K6ALniL3KwvR0JoXcOEhNUl+51rwL5oKjH5U9oTdp3wLr
D+O+2w2z3b+Gdp3tbCfl0OzVsGjh/RIqxOFfUFJW9cxjk0/qyB3tgJ02lr4WCbp1f+S73XbUObof
6M1ADiAk45F0A5tU1CJrxo1mxeTQgNg+BsJxOz+sZPMxhnWUc57jlfGUk3ybhzaPfbMf6BZpUjgP
PQHRqzatym1DIEvpz+TQ7/LaGw5tQ221TgLBTmRFBVEuc2vKY404ZN0MeUfNFGZrvXfjZ2IlxHch
JxotUdPba6OR4S6QebW2uByhWL1Xs4m63ksIG2xJ92M+WVUEVBzlBGyALtWfCGocr8250kk295p1
xyuCeyEISCKzu+oQ0gjapmP+5NZqvpNSlBvD45TBfoWPcKrHk0s9c0UPY9ol5ZivDdlA7c1wdQDD
N3e20Uc3ii7WZdSP6UpLaUENGYd4yASlqS456zCWc0HjUry3cTPvQFSHdNR5+1+bKHFO7dSPV1Yp
vBvX4MDua4UtLgx6O4QfxBNmrsSLnzovai7MyM0uFXnIB6m85snzgmbap62lJVsyF/IjPfY2WGhO
LNonJ3U6fx5GqkriYPKPUFTGpgpFMK7DgjngFj8bCSqIMweaIuHE+LE4ZAW6arRUmEjytANzPKue
CGBLH60rFhCbHk1auyedAOlom5EUEy6dimm2GkpbX+M1J17VFMGNVglSz1O+AuGyLAayyPeocMb7
WQztg0svd1VnsieiawDKWcHcb9zS2Ojuc+7i27FbGXmLoZPebTyjRx51o1rN2O6rldXF0XWbDjVr
UNnhyimbPIX5kjG6V5FxNXWxXW5424PwaA6Ko6ACMlGij1c2CQNwfaCiBPOhxlxNm7FvaqhjLh2Z
tdt2V7qdBX5B9NSFyzGyWWhCTKshrx3fCBIv+87/VhlvsJsyHxpP2WwaQrJpcnhhR16wyhA4aKq7
C6FyGsxklXXfc7h6qG1H0dxwJrXvzX480mXrdl1pacdyGoPnXrQWLRH6535ZzNPSjVDuNmgfV2VK
F59ONVWEloQvudmnAF2najhX3+4h9DLzsR7DcDGc6QZaAeqldmpza5DOuU6Lcbxv6+gWKlp0nYRD
uJYoQSX2stp5QjAQqrXC18tEsCBci2wQ7Uo0cy9up0Y5hFg6T2ZWa+89vWJCtRSTPstkgoIUgPMa
CQgW2da5t0tHEg6uZFbYdxhT5285m5LdwjFCN/KNeaV3O8SmRrdZ0BWupvOYj6geEY+sCgj61Lxs
R8QQnmWYNxPY84fYnMyVysp2Ybl4UX0j8fplbtjTA7c7PyrTo6FHZHR6gBxv+tlEG6ew68YfujQ6
TgAnI45apvGkRa73MDNm2FgmTKuE9lQ4kAVf0C3DrEZQNBINzdl5EfcUPupAbObYqbs8UdZ+QPGy
Su2Ss0xvzQSkemZyR6Qyne2amS1h3pwcI25qkjAeavMuQXbgkLdISmS+RPHCHo5a+pJs3fYwpVlw
3eqqvZuikG5o1uUXhFlrzPF0UhCXAOpKekdIY/CYSM5UKSOCRA7uqUp1QiDGogQgURWzNvhz1nvj
IuR5uWjMpmu2EzNG6BJaPlzNk03rNHAq82Ii8oaqt5jUMidOUa6KquK0gTe/5bAwmkfOed0qrItr
WtukaGbIkBdej8MPdiWdQExHBmsfExSnqdVrgNGb33ccLiFXW4Sv2dWlVQ6FLwrLIhS7kZO7jEGl
3w1lxpQeR3ysoV0JqxdbzWBzDZPaqCTBskLYQfg15UQNxFFjPzKGOI7RVgLvndzGw+2MXuViaobh
xUqlfp1kkrlVClRwbfPAPCY/Rm14KjG9EZV5SZUU5Je62dvtlngTMF88Ypu5QiOgC9BZDmSOJU3i
Yj91qvmwGVAtVOnMV7qltUdzNELivnpzhSGacLkfYrG/pZu7K3P+9YO7/VZWHBTDqPs//wus1L/+
afNenl7y9/brXzpf559/q/0nu3v50r18+gcSJuNuuu7fm+nmve2zP38+2Krz3/zv/uF/vP/4KXdT
9f6///ONR7k7/zTiCIpP+rezK/a/1stdvTQvb+/Zf+za7KX43v70//xTOSel/gcMUQ/uBZJx9Jv8
zD+Vc1LKP0C1wcY76/LRlCN+/odyTjp/SFZ5NN+ugfcD5f4/lXPSArwN1+EHHRR9sOb+HYD2FwH2
P3RzZ17eZ3GlCLgZaTC0e6RCpyTNfT3I92lH/EVpLucR0LAhHtnXTqOFp62h3e5hd4wNPBWB3S+U
Ub0VY+Cz127/cg+v/pT2/hUtZnE//qK7/dcnsj5/otHq9FI5U7tPKm1PGFAIBqpixAYT6kBc27ov
G3eBTI9w06k7Ek3lMpNs0brO/Xe6qfe1C9h/NOe9HPBdOFAhJLHvS6fVGR3nTr6WBV5Yr3PWDEtZ
kEmx8e2S6RMSPnRHND6CXNtnffxkGvN+nsu7OU/+L3VnsiM3s13rd/GcQLAnB55kn1mtqpcmRKkk
RbAPdsHm6e+XOgc+UkG/Cr64k2vAB4YNq5hsInbsvda3rvlBT/PSSeZfLbyvopMHkof97RLV/Zby
XDKZIQA1So6yrDfZIm9FXT+gRHsANHIdluTVqo5c8NHPXtyRQN3Gst9gAj7ZwxTgbhf3s08UAF05
/qU+uFmW7gN3xM9H+R8J9X9u6DvzgN3rwOqbyZziDAmSaaL1YPObpYoQOSLk0KgxgnOSRYowMgFA
obPPdRUCjyOb2ZskSl+kMIwxsaPVh1IG31tS0ErzhfH9qrKm2z7zLUJ3C0nEyVgeR6npGjoI++LM
Mdt2xnE9LmbY5N5UrJdmZun1ggf698x1Q/OpacIPxOLO+R350099ZyOgyS0MUk5zmpPxlqHfRVtl
SIjcK27ygTE3e7JHnrfyk/A5cXl/53D8jJYk25qFEtXvG6ZWdGS0vKe42fux8zZEfbJfOoJ6Qlm8
uDWAN1726pOa5e0gGVz+/bV3zpf4p0t3fn/tc87nM/PO5tSSoExoC6kUpxSweoyyHGDQnpiMu4jh
FPmnjCKLzyYQTwEBYESkb/J2BF1LfHiR8/raDROLkZcWH519Gbsd7YT6Tk7j/d8v9Szb/eOlvtPa
qkorPw9Ve8K7j8aIdE+87DlBsbNhesnx6q31eX2i+qFws/ul7ai3lRQHKq51W+vLkk9lRQbfB0r9
f3ro73zSAVUDxmLELZFLZlJKeNnAl/WRCv0nveYPD4aggt/k55WKmV+Jtj0hULukmXjJbGxcNQG+
cP/cvDBhRQadCGjEeRjif7JLVIoWzynvZUl/ORPqJjlLRbqOTMIi37u+YtZcpJ9Fkd/b5F/WWfj9
78/mjzJopo/nRfUXrXyYwzaf67o9TRUCKfk9JqUwpwr16fjihvtgSXlnUf+fJeWnCvuXP0M6dJeW
6dCc7Ho8nhtzQVNyf+Qe6eDKO9dNrb4emLLF/rz++y/7yUX503N4t1Ml5KtXU1E1iMkWYo1QB+Qo
mGJPFatuDH7kJHxv2nmyHnM5rNM5O2SBT3fCIuKauo8Xg8yQydB7LKR4yRoagF1rvsbIAVfkxLdr
/DAf8f7+rEbnMbzbwwJ/tsh3ifSpHw28g9lhfH0e9nkIxSJvcVZpU+wDGT86Tof2bpnIYiifW0fR
UZUo6thetrPoX8oB1L2kUWhT08ZAXD3EMSq4GKf0rUmdu/HcKKDmEBttW9uuFFcf3Ox/WI2cd3vG
EnXNqDwi65aUyjhHbNpVsLnc4EEszjNCBrrsw770cmKIyarSwQ7qO8cGrIVxdzUTmYPD6BPOkNXi
DHdjzZi0C99YaA9JmTIGkM1HnA/3ny71/L//5V2sKgbeZRI3p6wjqtIanOhy6RHpLRwzruNxCbaS
M+daTQhUEY1pDhL5XR1ocePbMoBCg7YHYSUNJgmMtaTJ7SdIvaqkdBlIdd2hcFC/jtkTvfRHAuW+
xDazgDEv9nQ3XgUndyoRDCnpJLBSh/NFVGIUD3zvwa2GD3aHnxD9P73873aHhHDSqPZszYSDrOEq
vQiC5FQG8Xfj24e6Gq7z9oXHdeEv7o4j0gUtlV1VVB+h237arP70998t+VXUtwO8YI3CtiBwbZnL
tSkpelCzqVtNSRGT8buh60HaiBi/5q73pi36tOkQ1mxXbrsPOEOJaKYzOzMpjYdvU8kRh7CngfM1
eateaQ+4e1qIl2oiZQph7yetc+8wyXVYYnTS7UVZEEiPeXnlVWrcVCryt3EENgTuwmWkx3wfW/KA
Z/51cSzSM4FYrZsSsTjot27D0flxiYqj2yFtZ1NiHNCIOxxc486o9oufMCNqfKJsZ8UQvbauTdU/
5kX4rNz8s2ERRzWDWEu6B63kdhoZyWAf+PzBB/e7u+s/K+q7TSwU3RgFxhlOYqKg7WTz0BkUXNrQ
8UHkRSdHOZwbW7em6du7q2KsnG3AorhhJ8Y5TCmyZiz9GitaVKk+n/4TSYuW6V47Tj1tfgrhv1+r
9w8V+ntYKk4N2Rh3MCcm79etuQrNtYvOxXMLWp04LLzBPzF5dzZTaGOSSDaRTXpBjAkgpmDoZLGf
SubkasFs0N7k02dS265Ci/xK+jw6ag6a3JkxDVZd6B3axd0XnuS3JifGE5Q4wQZ20Davv9AGhT7q
2Os5bO/yIKQ1zaCbUeSc2FumS0VwydpL4+SyNN8mh1jFAI0Dk/a/34d3VvD/eWbvTaHJwjqnRtOe
fAuODt3v4iGvmFz3dpse7QhQZBJhP6gFUWk1fU7eTLGxFlzCtr+8phagEy9bQH6VVbHtBHkuboNV
wXYMQ2kPC0g3T8tHF3teKf7wBf88AP6yTFpzRP8EUdwpK3NQQnVMOlAaZPNVUqmEWjm6QQ40burz
B4igOVwTD0jrO64vvXPcbVelMGSVr9LbiAHi/VhGTFMXr70CGgaSt6r7Nc0a7B2aKNig+6CeCf5h
df9Zg/5y2TPKnrNZqz7R9O03iwe4Nu9zUhY7lIUm1svWVbpHZ5Ghe/NQZxpyrpGWIJUrZXOZLeld
2CRIRueDbyNY1D41sy4ytcVW6K0NAKxVCjht7ZZZD2sOmXeAlW3lOBlxOmEpEMCTJ9PZiDpiedvX
pURE5HgHzCkApRk4rhrLOGCc+T80NmYK5MnzSvd4Gdo5u/MTir5z1Zh0Rb1ReXcwc/E5atVtCrNX
ewVtMU8dm4ShsFVtCdBGMxsO8D2lK6o1fPvumMx5znd0rupFNe07Ezz3+VnZF9Zya9A1rp2iOHPr
Inf3wav9T2/LuwKGDIlg4PCqT4lFYpTWHCbIbNPse2UynduO4LokzbuwHr5PHh6f3gICZU+d3sbV
MG5rt/O3TW0/251/yhf3k8lcJAaq4XTi+jeTYy69CrFIBYn775f8T6eSnz7eX96UetSVF2a6OOV5
9KxM/6WfeAa+GGFYOeqWPIlnHLXPpaNuJvRt+wKXyiYNLKYxFfqyxklvu9J+nbP07v/yit5VJi5L
LnmOFZ2Mxk5v7Bm10To1Tn+fuNU5kheXiQPeywELslW2Z29w2Y2HorFOrVercM8Cg6x3oWd0JZMl
xSaUyA++q3/q+7w3+TtmJmOvF/ok1UJSlgtt0XfBd7k/+UaDM0HuckkmDG56ybF5iXsBnMwHoF7a
Bg33dB7/1GJnjYNDP0HULNzIED+4c/+wG9rvyg0bhVmkB1SrlZcf0fnux/rM2IquQobdAZ96NCw7
34/Wpa0+ffA3/+FU+/Os88v7UyJLtJ2CiQVJv2SZJntR+oDb0ugC/R2oc7Hv4njT+CFmE/QEWfLY
dcnewf1IBwUJ9uKiCFf9xQeX8w+brHh37OSh+2Nj29MpNObRzYpg7fYGqV0+3SbZxKmuo4/i59V3
prkXFasEiMx7j1M/4OfF37o9mgmSMN/q1EOs0GavQWR9ELDx8xTwh72E1uNvJTfvpdDkng6nQSHP
oIcjvyTUzD/s2Y5PhE7TlEYWvCIneEcC+EVON6zoui/Cry/blG4AcZ0Q6yMsfnQM0hPV5fipl0EK
FrK48427XYLscxhyoMNwiTit/wBh9U879nu6U1JYEIn7aDjZjXn0+5h8T6QfU29FK92Wn+28/zJK
NgjmMUyheiS5oN7QbCp6Cuq6ZEzZpaQRe0Po7uTC+85NcNAQpd9lRVX7waM/P+I/3d53J91AWwtB
rP5wcmwU/bHIruwGFGEqqm9uM3B6quUNsR/oSxdMOF5NAD3bXSgirqzk8lhhH5aIDatJyO6kOBvG
jaWdfv/z+v5fN/qv0re2Jii+//+g088G8MszOk8S/j0hOI8q/vu/HrDKnHv8v7b4f/6//LvFL+jJ
uwGFlIsx3f1pgf9Xiz8Osbn7CJ5o4wsfzzJfzL9b/A7m+AA3vRDka57nLWzBHdJq9d//xb8GNIf8
2hCDKA64yPtftfj5h355nUJ0isy6AGydrw+IMf/ab18tn6yOl8nqD3mWzre+Y4Yry88jtS6HSbgb
jTcMfCMGNJImfDH5K88zaOy91LWw8fRz5G7GtsfJ+MstvP3X+/xro//3t/x8Wa57HnGwwYEnCsJz
K+uXddfPtTJVobisckiSCwfjgr2h+rCmjTOX6lL3pFJYiGNR0zYuTkhHjM0HVfG5nPnPl8aNPwOy
YA9jH3MEKMB3tyaszRCaoZ720mLsupeu7MIVyYOMQmct+Pl//8nv+mbnv+czABIRRGwb7uHPk9Uv
vzmP49mpGrZ4b4LtsyXG/CV3JlttCqbiX8YUE3WRoNDTFUIDpEI5Wp9+mNri8MGF/F5W/7wQZMNA
u85pGw434febrxkx+jM4pX0he4jsWTg5t56Y5bekT+zrGDtsyTRa5hxSxDJ9EZau7gsXJOx26B27
XNNrZ7pLtgG2iL9f2vmW//ZI8G4AO3IECHOAYuJdCSAb4j3rKDd7L4pRtBPPFHAYzFosdH//Q+/f
v5D2nAOWIgTTHpPe+e7Z23FFka2bYW+jGYuYDwvP3vU6cp6XZvR/OPmkVkPWQ0WuLXCgq6SvkvaD
9+/3moPHwAoQQOeKGf8RFXVOyv31G3AwhiY9Wo09Ots5gjiAajssp9nZjE3ryksxot36+8/+vUP8
rz8ZB0wXIbmQbha9u7+jr1pICGLYp12hPzPtQKVahlOOhh/09wX/zUgoUm47/e/AWfxWVrKAJ+oQ
1AtR5933jgh+0cs8tFATSnEepnDaXOdWoHnTigT5n0wTFHj/21/Lw3V+cqcdVmLx7j2vmH17oyva
fQPD8NDFLeK2zOTjtypu9Tc62M0aozOjob//2d+Lt/NN9gG30oYP+S+CHM9L8i/fuQTkg/gJQJDE
cuKuk3JofzALnNR+zlCy7cNOhzFRADKqdnHYO8H+738fyNrv31HkoQ0+bx0Ow2M/IJjzXa0G2CNh
xavNfiainq5m/2LTsj25phZXqvcf9NjswqXWGzeN3cOUNfIUKbQcGzn7KP5a2BIALzBCZZP7yQN0
dpTIlCB3THQ7kLDftLMDX23M38hylVu3ctODWioMwEGP2ShhEuK3BbrIXNU3hIUkLRgAZltWjRJr
E4HwP6jZoj+EXx9tW6lS63WB/7g2yOmYrzU/cCU6q9FeLqrJDY+dLedTGJtuJXNk8uWUEx+DpXpT
91X5ovSkjs7k/mjQL16GLqY+lfNF9VkW3ecCo0LQ+OqmmPjhQuK35jA68D0e00jGJ2rTEm2q1VRf
7PwsKS7RfNI0usx11a6rMThj/joxrPDuXtTN0B/iZKDdEJYWacoj7U3cjZwhVm6c3ZspC0F2p8KQ
f1OPL5hhW3Ifyb8s/CHdTSE7wM5aUGneV+jKmnXU2cRLLaHxAZRLH11MCwO8b0KUsDAf8nkdVzUL
kPFGO74wfbTEuzlqCCMhQA0LUbyyc33eqjO+rGyTZGcVP34C9KTedoBzEN9GVksoHlZ6DioR19GT
MhXgvuRyfKf1V1PS6M/IpSt9KTyEOpgSkXxaV0VoJQjQRCyr5bYuJxZAXfsG9QqjFw+/Zs4Usvbm
iSO0sYM9uSz85xiSpfcJJTv/s1M5cnosbHiypxSMDNFTwcRGj+rRZPAs3NqEBEyLBbkbf3TmfjdR
lbmbf+3IExbpau+3o/B+9NLmn7WD2jN3iHT4R5Z40p/l7J7zqYfQGwT6fkbxF34hWMQK2bHOZEkm
bFAaMVctM831dk7Ff7bozHhJmjzFfMc7lG+SMuLy4moUXFgTVw3Krk62VXm9VAZMQ2Rmj5lIkGbR
Ogk44J8mjhPeZxcnMmlLjktYZGrqmoRito1L2D4NjVzEAniw4bljdLdyrGJNy1ARD3I5dadKGN5l
UbbRfA4t1p+bIYf2I2jpj5z7SGzZOJQLcA5UdQmFZjjLgiSWmGmG5G/bczsffTsr7uxycotNHHPO
uSytYEh2o1/0zo0tm8m6l3FSpJ84EHr9bm6xEr2llv19SXHOrPt48b7ZJp3iqwnuzY0OfGdYj17I
GxcsIHg3US0nMvL8WbxZLswd49JqRnqhfvQd94pUqjlFnFx72l8LmOv+XYHgtj5YkknYGtyjAVWA
uPyldGpI5EF2NvuUjkHZXVjI5unJo9vl1LsLVSC6V1wwWlyQxxXOh0KI6SEMFLj/KYjxI7TiHD3e
9JG9MQ7z01vSf/yNH5RS3ky1wSRXQH5KDyFK/3TT+YmGKlIOeAezQg87v4hbDFHRMmG3pNk1Tvss
AWCz6WO0ZWjS0oqelvbJoUugctzSi2s0KPKh0RsUPvOXpZZLdcC6ZdGBz0e2MA0FgtcspbmqvVHU
zKHVzIru9yIeV2OXxvuqLCllBiT/yYUMF5f8xRYDHXQiz9m2YVk0+zoKOx8iL57ICoxJiUklv6r6
sDowouqry5Ljwg5BS3IH+9DaxX5d3aDhDU5mKvCC9r5d/mA6q9ZNHOc3TueNl0ssumjFl6u+mYiU
40fk1DG+xixE+ilxneBpwWWzhp3BKDrQkml1odxNl6VxskarHWNDxPNK1nFaA2cIkxiSQDe65/mH
/3Ueq/O3hESQ6MJy3tpD4t0AvpCIa1sPT2J6DLXTXuPBiffI/lwQTFgEiayfBij1UxJuSwhQj4Pr
YKv1neUT+yiZZ96Y7SvTNzszN0lxFFiGjrCnodoLeIRxUFmnok4rxA1BvTPFOB67vJm/osFkBFbF
6UUWVfKqtpdnYedkjsVDy1zYJVhu5UO82C/47u8NAIxVMnNuWqsqEf0+wjkJkwfvmUWwIZYsCiOm
s11D16u3THVk7curbY64dmKdEt73gQPLyuqC8DV3nWfRBeba00tzZKwbbQicj49TQ1TbYum82XSt
11uvhZWwRHX9eEHHkczqaI6ltyukGyfXqWdF97i5/dtcLizpXq63GHDATfVpGAwXrkSmq4q8uJ3j
tpbrMsvilxbIqjpBxJVEos18WesqhsUyjjD0r6aoi98g5g7fNWXXNkLyhfMdltBWW51NIEaVH/0+
CyKeOIQbNy7mIwCYjo6TZZiOpxF9sKS29CdsDc2BPcK+nF1aw8A3WTkjkV2DqelvkBdB9q8Xdi2T
+bfcQ5yTJbZxWORs1Fla3ceuV24XMQQn8Eniq+ufo+tjxa+nCTtaaCgL+9at+vr7qCFfzwYLKVNn
PIFb5vslbfZ4zI45OrV7Ji/Fbky1ukpl0x8dD0mT45BmagQ0hhVi2ss4Jx95yzIVfQfO4x67psML
jBS5YBxWdDd5O8DFigebqUXAeMwxKD0ZWSrN3M+1Dlit+TayIL9tnRhzU9J56kmMIjj41dRu/SaT
e7+jTvAWd6NU9w3+5bhZ+DpvRJ9NNyZyAG2QFlxDfmfmNTGuTApnIwgV2FDtLPDBIJVcg/WyjqGH
YiMYS/FGMdhdThQ9mwH3U7xOhpBWz4yTkJkSkCp8bjaUTXYa1Ec0s2ChS7iViP953FjWTP7kzfDe
VlWM0zIEsnUDE6ZyUI5LA3jAx7NU4XbGEYbc2VlFVP6xSmzyLVwiQDDDs/KlnEor0hf6ztpaRUmX
z+Q3XpLbz57tM11rpgen0I/MHR56OBjIweq4WmVL5sMuTrrrZXYWZpmNe/IFAAKV/MhImMXN8I1w
JEbCyrkahjA/tCyMW7JRryajXn1JNm5YZiWtBzhxZwE22He+12h5JHvgJsoIXhKN4INEX5JVZN13
U5CuVTsdjB8XV04wPHg6VTuJdhTaCdEqc1StyFYxO2ccih9DjrGdymzbLD1WYktBPwjPiqrWqbYe
+V+zCnrk0RpsVlgFGJ/bhVDCc35F3Ii1Mkv25JXRjx6zxrEtis+W71unvoIMH9B6TcOWF9Co50JU
rzFOslVKLgley5FgRtBoT1NdfGUJvmJVvy3dhljkaADqEA/WOo2ZGzmm8neLW3xXs8Foa4BuVOTb
sctfgeloMGqdhYQY4PC19wPSEW9X5XAG8JXt27bVK9ah9LCk05tOcDkFtBlWA+vfJp77bBuFWbLi
mayJHuw3brcwq1Qq3gcUQUj0Onk9cUTBPoG7L8ShXg46WFtpfBhr+9pYAnOxpkT1LF0ekqGbyfci
NClOLdzzs4bbGzKeroS3vORgA1aR6cKrib7FgYRiEFR4P1k83VVS+OhCSiMeWBMf4exjIcskxJl8
LjYiNlG+YtmcHv3mHOvdFf06QU6DxKAg6iRILAAX8HKmPnxt4tbfLJl1nHJNWM7o4CCtwzcnd279
yoI3ApuljoaMh4/tIc6SJ2WEveKTwElc+8FtOE4HV4ud0OF4ACHWrtKqc/eY//UuYvi4mqS2jm4A
PJCi5GAHOj9avu2tuj547Ga62JJN32kadZjV0jurOCGSBCQwake7jo8LgMRwFERvdkiMmkWQRmml
DsqHUuN0qSo1H9wlvEEodm9mCHDOYpaTbnpvPVCMMr80GZNKkojawH+yYRV8M+7YHq1WuHeQcYq7
sc+tU54pe0c3hUiwaJIPqqmqe2iAMCYxar0A9W/fUvSomL4EJm4Ck5Znn5C8fYcedlV6EDCmvCVx
hvv1ChPlqWRnuSGPjqAVpwzW4IMM4otJXmXd2a+zOKTmIg/dyKFuSsBNTb9qWvky+yH5OOHkoeMY
aWNgg9oEQRmu1ajEIbeNtZVO+wKN0L1GKqLvmEAVWKKavVc1HdSxMntGimPJVVc6KU4Br7ymBVTd
VPjw+sZyr/MGdL0DmAIyBZq74zRmZOkVA3C0rKXuF+A3eLXsT8lQb7wiHm7iKIO9JvIfLYfYoGq3
o8opAUCcFjccmzFRM+5tOhRZNj0A6QZbjudonhqXmPJe5irBsSjJ6SOB0Qas1Q3Og0o7IoWB7nW6
nk/9UBGV0OJpI1e2veiVBCdF0sFFnWbdvRwBDcChApe7sgjHOJG4IL96aeNt+iFGckbvbBowFVT4
1xZss5mkDbqufSAPq2iugzX8ZRbo0SBWoqLUqwI/JXqZPMNNMNUoDwrDGcxMU/mlaMqlwx9iWwnB
QXaIIs7iJtC3tbr+hALdJ8WhEc6VKPrkZKEb5UUEIvnJoNeg7PVSHCDM9R4MsJNqn8wu9pdERZRx
kwo5Akfd6O8djTsKESxeKFflB6rHFqZiXY/oZqKoukmGSd/mYvIY8Co/5vzAW81cuPGg1iTY2QeP
2oXZT/A0Fjk1ZqZldxJt0LzMiF4WcB0SNgy1GtIPGhU+zBLyE1Y9btJjAWRhZDQ6IdRKWj3y16J5
1/qNIegUbsDlrIR8jWzTvsYDI6oJT/S2US6NJqdhMO+ly0ViArx9nZUfKeu4BXleblPK9B/9nHnk
QcXdqsrr9MhBkDPbPKO+Cwp/sY4thPxszSeWZfwSMe60ZaLvvpenJ2dKsdTJ9pvuwu6VnxUdKakm
sybjK17bLTwcXlVe8qgTB6IS8BKpXNz0UNhvS6sPL1Oa9i9RkYE+Om89NxQv6AKW1LsaEWxwpRYu
TPronxDXxjh4J7qjuCiXaNiVc9FrRA8dG2ZbWh3DZUywOHCT4imV2bSrHTixi0imLfvyBF90QY1F
w8e5zZxouQo6wTqpjXy0S5fZ4jAX/kuddfZlmWiipDM93FlTNH7L50G/coq88ehrfQJ6bw5V0Dtw
c4qWO2xrwyvoPeR1nSFsRYMfDa7/CKtzfhBTVG3HIQdl2ZMKQbN1WmtqbIQvCGXjeoJZpjhwD1W5
IJntRmdNLAzYh4buUb71nY4p3FK3y14bJz3mTYxjCaPpRrW445HVUHdiBeKAwpnfZ3S9VDggWbMU
TtQ4ZGctfWRf/ttoorvU0SRZ47RZFdasObfEtxoV4WpxazqfHuagvg1S+p8GapxMw/tpnBKWONF8
1QmyAb9Js+DCjs34ybeC6FSeJSOjzF7Tvl1WbmmidcTBFYVpMpdgb3wO7LFWIFrnJbhRC1VCeObp
S5AK3ip1HPGAf5kQoqU5i6RCq9+j206+harrbhIdeie8I197oCDhxiEoceeWqBPjTMwIwrv0YID0
TxcY5dTOdluQfslstoS9PemOhOjBN+vCrvZYT4pD1ZNu5Ko+fvbtnJgToKksuPDvXCTmBJ9Z4bqe
ituW4meUg3fo+/7LXC/D2p0q54LO7disLQx6SPd4WugtgEuMkQSa4+FIjzJ/eFSRfcgakXztopnl
eMzsB6O8bVamoPttW4/rOhKowEjDTkfKkDnsrlsponHlCZpeRJMZxq5FAByKo2iHQscrcgu4E4mF
9jpfeBM2mMqT/haT3kJOWd2TyjPLpkw2hCn2MZFjbq5Af402KMiJEuJG1aLLN52bh+XFovSQH1M3
g2PQKzMS/oxAdIl8Wp1JE6zivNss+PhWfRVeDD4i1jHNn0egkxu0SAcIRFBave4CAsDX3F5UTwhD
g09tM7jlpaJnNU/OaZqsjU6nXeqHT1aWH/NlfOkWE1x4CyiofPC7y00FcGc91bJc9cbDeG+XNwjo
AM9xLEG5Fl5mfSLXrugJfog5EkdZvA3V/H3u4yvXSS549Z8qVezNqC7bmkxXy6qSXdIB4lF+SQE9
3SWNW5FeJXZ4ne/dEjESk43XvCSNerGD27LmoXmTd98tUIlVVm1dHVsUQUVIiZME6yWB1Zyy/VOn
F9eqDL7WOtpnMDo2Cn/gXjTZXdNYD70/sGLlV2NUXjodbKEkiJfnRmGmy2Vy1k+dyq76NgctZtVE
DZd1RNxb5DBmy/CskpONbE/gNew7drSmrC86FpytaMkVbwYMyCk7CxCoBJriPL9YERlxXhPonYzo
z+2qCiLbCVjfW2o3epXR7xXb1J6I3oui5DIs2uCUQRqFJA0DPKXRkwhuqEPmURhSR2v7ucvie6ml
s3cS6TxBJ4XbGwZXZvH7OxhC2YVxQdXin3RXlR/kpEhqlMyLiqxg42dejrnXd4mJMqqalguaJ9kz
ze16/mHngmzjGcXIW+3CUdxQrHbqeuw4a6zyAdTxRUuXFvJQHXPHZzbDeQeEVH7LAAQvuxA76nDr
VWnYvxbukBGyUy3whmft0a2AAVPDdkLhwQ2Qvq2sdZ9xKgKtCA+PcNo218fcTI9tN95Vyrq1o+GJ
Nj6Q3sw+eAUBMPZIrCS7HNfuRw9KmwD0QBjuxJDpF4qfiBj38YkSMd91LZ1GU4d3oWXRs/NEe1VY
EKqM9G+DcS7cvVx6I1ax35yBo2xzq14CUW0lRfgELTXeAr8Qz7Rw+eKcePTWNtzX7EAQZnuZ+R6Z
oC7xBjRqJLhsrBX8PuV8kdxKrM+ATzjUFGGPSqSrE1YoLz45ArcjNb0cjkJleEfHjGqzK+hJwEZJ
m4NXIpgDbj1fDHminFPcl96jSJPvNJ3NdRJO4SnRpHusCyOIubKlHKqt5kDPOQnzbGrE+BIJLJQT
i+Fd6A7DTrq9Puqp9XlG+J5oz2TXC+buu7Bqh7tsbADf+g7fudO+zWU2HIPCUp8T1numihZojXzI
237VaUFrWuR+hNooluCB+lNTtDPt3Ya2ftZ3ebAuirq8Jm7QPZvHfD4EUx6Gocs/M1pe9uFAQiAa
Lri1Z4VhYerPrI+kpXBGwqIm8OjOUmZ87eCpncQ4wRrZZIldzRc3lZTQN1LbPsXKpqVQ4DfelAbk
8xIPegcN1T8mPk95pSSgpnIOg0dwg95TM1TZThPWsm3Bfa7soqToiDoAtTZNzJ4fxBixqNaZQwSz
SZ0lh9LQQWX0FSgfdriN41beToUDfQsdMhSyyqI6IyiJVAIkP9kr6SLit1ID4SQx5ecpXYb7pple
mwnHnSUT/9PgxjMV0CwfwI/DrgKwXmARQWdYTXdZAfltFeveX7eoLPYdmuNv4zQVJ1eFDm8Vr+4C
V3ctUjq744RprBBptRtSKX9AtFIXuqr1q8XeB3ATCo7VDW+GBuinpLSucETCdBJUYHGfUwzWMVAE
j0X6jKwiUqlnVB+VnJXyoBfuaq6dEJwKNTJcFDt7kjZ0K5qmmbvNen/eF+yl145cwqc+Pb/yTU7Y
3awGumIRNi5iINkm+vRlgoFKzpUStC5iGyhD/r1UJSZukrePXjc+zMskDjpog0+pFc97p1/ib2NS
N8+w5iCU+zjD68KP12UcYPqLaZpqHVrQDCkLL8LWDb5agZw+hfko1jKx0kcmC/5OGVA/BIv060gV
Nu1RJyAqdmjv4iRqWAJ770frNNEW8Cssvc73Nq5jjUfKowgbe1k++YvBD+QDNI90Ma1VXHt7BUVv
gzfxPGTo88cmgCVgV615UcZd9iae6o1beuM60qq8ChtlLsGq53dz0dw7JlB7XJIZpp0s2AbuGfpN
gfelQsV7w9Me76KgcR9Gkqf4bU5kHg2DHG8tascKr9sIzGHTpjTAmEStNKjwBBRogjsR3ygnDyiR
b0E+cFxudVGtGkNILrDDAgIVyIv2jADmsFGT3LMqZ6+dNplrujfB4EisrTYJrkfdTPRptKW/TvCR
nysnTq/Zoir68qp8mxsHySxTPOdOm9oDUl1qkmWrbIJbPPg6O8J3SA+M8+TWn8d+l/wf6s6sR1Jl
7c6/iCOIAAJufJFzVlZW1pA1dN+gGrqZIZgDfr2f3OeT7GPJsnxjyZe71bu6koTgHdZ6Vg68EmhO
dCmYD28jQa3kOZ11DPHrk04ZpOmvUWDkPOGXnazVxO6kBBjr5rvCNP4TwImZB0o1TCGVOKd8bnya
TeyfgGIN+3ypce/kkOP2FZrBV15T1iadqmJVYnhk5dM0b2w05menwwlkWyHvqjLoX7N6yo+2P1hn
T7rZLkN2jRw6HYIdYR8Aq/H88Dadv2Yx0yGDzedZD5d7rWE3y2mWe69oF6h13QzmC1OdmDAG0qDV
KxHV9TEvqKOCxaPdiNiYVnpwXjou+jpH83hhluxuYcX0O1af6cENJxhf6NM3sR3hhfIZbg1t+W5A
En7b3OXpeob4vUom7XJKqnwzectyLKMifhR1WEOI87cOMUcHlnQMGKtIUiLGw4Fpjb/BTqfWdNVM
RckIhGtfBOvMycYP3VbD2Qf3cFcspdkzUCD1l/ZpAw04P6QhPdxS5fRwsWLANUbBE0ooMF9qTIm0
SJKz54ZgeKJxfu8Su96bgPhBRqhB/aFGP+TaD9/UVc66A/PxkXld57Dt7S+BXpwH2ksCG5IZ6X3q
e9gsSChCd8FN6A/B5+DAiyrn4S2blNpWQYJPb+JOwMYrex664FrApweZWf6SpXJ2ZPmU+3T2f1hk
VaBgadxN6Ot1ONfuiu4IWZiVXF2vuq2ZmmAPwWQgnCumn2QxfCoEZfHS88Jhu5ddE2lCNqoFU7Oy
kOVfJyM2oC5oYrvUK47A8yg6PAP+GWJdtUP/Idd5UEOydOt2OJplyV4LxiTw3Jwyps30m4PTR/Pj
PCCmgdbZk2E3uVm3dTUD6q2TeCw/4KgDNBkJ6DwOgJh+m74rGeMg1Ei3qocFBY8mo3wtbyxQRm14
URdUEWaaeNKc5APgSHfsOyiv7AXi6JKWEMVkO8xPHoOfo627/k3nAx9SQC5atjRksHxZAGAka2Ls
HX5Mk/83A2YaH8IhIK1gCrTDS7aORvc20XLX/QjdfpAyOfVBbH4KolQYPDW5PAbcR/V68uHQ6HiY
eSuZ4K9tx/NrDaB/LQfPuXMi57av7l1iCyy+FOwHmf3RI4qLtj34vc86Lxmi17G4oIe3nxJZRtu2
B8p7mv083vREJoBUmZZ+hTLMTCtcEYBiaDT/yd1UHLAdm3iZTjwskuC5g+EW/fDbKPnO3UlvBdvx
Fcv/z0Ql37NymEXPcZI9KvjHq076vLpFjG8xk0hV08wyd1MbgDatU6/Zi3kSpzjPw9fKzSISDSzp
/aocHTwSsd5NJ51o926sF/eEVpeOKCnVlywrhrQwCg+GUFba+XHozxMnTL4qEnc4iaYVBztm1QrV
iSWFbBKLr6f231XTEWySAnpbw1mMXpxG9Vcpc+vRzk2xBxqc92QDlD1Gi14txy4h7Rh0RwyeyqoG
IjpvoyDTZfLg1NbIcDUg93ZR/H3oRcMxLlAFMMYrQuJOnGTdFpPTrl1Krfc0iwK0+5BaLlUXd0zi
Z3K3fajQ8cE4NWiu2QunkwPhZBOpYFMJyIkdk8t9kDI5Ad8tS7HSbHVRQ+eWJDxAdPmbym5VVXzb
9tHXqENb8D02vhgP1OlkYNqB4GvzZ19QD41DjffNX4J8bbPo3LtDdrGTlETZKhjxlQbF1o2W24w7
0S9kxVLhWkHlLKuuKYOnJYwHTCl1YJ065bQjA1dgjcMUp3tRwj5YRak9rIdyKK9dlDEmVa4LpN4Y
Q0wdHRtnTazVijdyuFzQB/Cgpz3pAej5FqYUirgindoexKS5NyDYlRxpbLx5Zk3RpHdKyGLeS5aI
bMaruLrrI7aMcI5nse66InwZRzZrSSMYUoNigVYRLLzUNIcNXr+uluzZG5YisaiPdeXi1pMJ1M7n
Edr3l1W16RNZbmre0BmSKcBuXRETMcn0gt8Is0teL1jIEE+tPGtkUQ4bTkzruekXrCKjTrbZgqAr
EywLjOmWZ6vszMEPLQNFoIi5+uNMbERa2WLfZLN/FDRO066QMJiyWkKkDDCtAT2Hk8zYoMfjCHHi
oRuRCthNGu27vOdz5XZxJm7mPZ8m71cZkoJ7IxbQhlkJ3rGlIXgvLGPy44kVJU1oMPBB07DqeRKY
msRyER+LM2egpOQ5sBiscdtX63zy0oeGjoZOlHcJQ49RwQ8kP5oJG+U9kEH57JclgdZ8ljcV+cUu
ZzUAHjBDc1I781NpL8lumeQP+Vi432sMs2wsuw3hPqCIuDtlErxkgRMdzDwyv5GosXB07pq+/VbG
phvQ5Yvnz+mrpth9yiQrOduRAwz4gF19gpuParBsyLfHHDjNxEFYrCqsevANuFK2SFv6ACZ8q7Ho
DaJBf3TRYLQVRcEhNB4CpSIhyot3JazmTdqoaHqenJQ/8YJGucehIpv11UztnL//+0/KZGbc5XS5
Xb3God2MGBpDty5WmJV85odNgX5I2Dk/GqYXMlSrSG/KxdyELWT00f/juJHmzIiiEQ3TUjI2P+qb
JspJm6y+mz2eR+B+IWooe+ZUXg2d25jfPNuy+bISgzII2Kv+FYgc9nQC+tG8Wjws3YPFesisp67S
3kmPHSfdIrUfnf6tJynCTOEVHKgINso0qDFGu+jYLDheVo3pioWWz8sip3F8BvzRUHlWEVg70E78
k7bxx2pfxjpBvHaT520rJ0BFViqr5SsIzTwcLRbLzQW/7yAuIPESdmlDJvSvwfJ5aTU9lwF5ks0M
OigNt+2Cp1ZbALtz9kU2Pts2vp96z/u+RcEy83BMeIAJzSkah73iv9WDnG4eM60hUbdLx/gP1aJ4
iIbWfoZb1oUoxJLpSJMANEQDdfl2CrhVdJPnnq0Ki6Ahz6Zt2/oCmVzSd3vZVfaHTkX43E19+pBm
vPtIQgquNcCbo+tR4Y7Bkjw4HaEkVkJ5Hei0+KONm+fUsE4/QkyiHCcixz6mo553qAHczwln4RdU
vO51KFNa9E6oW+tZsR5hL7aAHs5E9hiBbry4yoWIAtXjlGdiesCYOrOu7817PFU7HQU4n2uXx2PF
8rM6NIP1nNT542L5rPuVkzVH+p2FyW3c6zfCWj/6kuFw6prmfuyZCJvZlRewm5yPs8NkKGs/8B5E
ezWWwRUA8g3+PObXGQ7cG8tuSGBOQ1IkIQ6HlKry94CzYVv4VC69drx6w8nZ3Ys+QMMk/PQuTa36
XBoa97QOn/NE2ewOUKAFpm9/MaH9LIahPDU5kNmCJ/tXUiZPAZXdPRLVjy6Kl3jrUuOtuwWuvpvb
SKAM8jg/rdVmWSjS7OE2vQ71yS8yZxMi0d4BLhX3mSjbdWKHHV7Z2jL3/yhi/5+ZVv5nOtV/+/+I
YSVuKJD/PcPq+plxAHT953+Ar/75n/7tbVHevxzGl5CrAse/ZW9jofi3t8XH2yLh+7mBi20r8G75
7f/lbXGdf9mMkYD5E9WNDvpme/kvb4v0/+Urhv38YUjGMD/x/8bb8g/X5H+4Bfxb3qRAwM/pTgZl
gNPmP4XWskycOUYCjcTOhR+v8rk/uqwE75uKIX3f1JTP4AbrLfQ9cohuKhDwl2rrThGRe+RevXIY
mm2sOkjDptTHzgZ0hPckZypRMMf/mAeRvfN3pouyYsDlfmP/yuxQfMVT5q8cOZdoLMD4jvHUbmUc
/x9d5s4/Uu3/+JAKr4zj+kKg87bd/1Wyj94HrF1mnL2YUM44aadfubhqOBlFnsMushEURRiJ5g2w
un7cFTqi5q+qrcGp/t2RCIYywZZP0OkJ4TKheguTJQYkHnQD849JMubzkmDnijR+IohNHCYhx6cg
B73FWMIjHZy+I0FyspiRObLxv6IIkRe6L4z7sYnuEVQyWYxAhTiCjXmZtF++a/qDAZuwo6wNPk1x
Uy1ZEI+xbzcWJmn/tvga6Miyu5Bt2+Khr1j7TllhLA7Sv32NAOTYx6XT7ucpbmvGZgyU3Z71WgsI
6V6TIwQvFx0nOSM3JVIu9EVS3EF6GXTzDQJEv+Q1BOfN4DTJN4d6+IF0q9qqYu43qK5JcHJ74BZI
o9wBtEMEF3GjXU+B/Ri7D7eYRLbLi4WoFNfKIPrEEU5e4GhIzib4sm8ze+E1OngohSXl2VbNZXAO
anKIFKXxdvRt3ncD9h4Z0HnrdrYOeZ1nj3OQ1/uIWc2utO3sLwgLa1sNSfQQRBn7VDcWw703MLAR
PZhjPDLm7ISRvhYAT3fTYreHPMrzx4lg003eEdbd1CO83Gkyv3ovLWyC6cbyx1D0fSxR7JxYsLhn
+Pbjbs5k8+YOpbMjtyB+7aPstq1aYoY9dqBWzCjtHfnCtw1zq5sf+kUPyH57mzTHMBqsGCr7kmDK
LSxomexr2zsLz9mDHrp6PxeRwaELryLVaffZB+FGD+1DaLdbYlAImCH06VBJ0x39wG6eek2EV+U0
ZoN4d+0VOv7hJELdqeocyYwT75LK7k+VVTIwxqR2zKrCeQuCAFwm+sZ9naLNzAq7/J27vXrqqGL+
3kQNIEvzOX3RS1ItjE9marXU7Tfamcd7ln24QKvanuHG9oQ7LWjoViltMhJyj8ZeyqjclVXMSbDM
x8UV370co/s2Zh/Ok/DV8OCu/BLImUSbcIOjAp62sNX5VvBHBv05ydo1wu16640MSDxGUh5Uj0sM
gVsvXLIIAtHjFCDN8k3lnRoi3MDRtHsI2Hco3J9152q2TcsPOvcj+0kE93q4Z4he7qqSQUdssacU
FO9zM75PwkGOKb7bgjgRacd/LOel0dbDgsizLIh2Ymb8ZIr0re7na+u3eJzl1YqTlzwtn0XSHDLm
8CHg2SCb9v6QniU4qyhi80ltkiAW5WHKK8W51l6rqv20sumtpdaEVEAK921FSCo4c6XXOUSEnY9f
cKSvSS5+zwynzr7l1xerReiRer18ZOz9AxSU5VlvzIPurft8Rr984413bKQmauf2T8lAEUycdadx
TrEeRWm+dGz4i+5qh9WWEwlCLV30MqCXcHVw36cFJXnWXt0bSztEimKbLbq7Vbx4B7sBCY/9hYtK
eBuBOBKtjfwuiGQBXej350EmyZE9S36ogurq5pF31xqP3XmSNd+SFLZNVsb5zoA9z/P54vT1h5Ul
wR8rRCdK3M9dNk1X2ipSNb2+fnG8cSuqIn5H6UUzOYKXYOveFMndSBPmZu8Tabck+Azb2g+Wdc6B
WeQ206vf3ojtfpbgFXIScETznJWSZMiQ453ownkq6DVSFsasd9VtWQdsO02umSTXtcyrnyjn55tG
4EkX0blXw8rtkbdmw/Ss0D8gUtzfuvZbJYjJM70jmm+DCww5u30hJuOsdLuag5FqvbDOoz+N2znV
T3y5G9MGBybzmoZBJWzHuud+YfBtU6x2BJ0IP9nWVs+qPFqOlpuem9bberWz9tKgWavQYKJrlgfB
STWRRymQrdDNIcQS6PmYzn3Eqf8htD67Id9V2sr3rA+Az1dPQ1Ki1HWenAHRuh1kd62PgJch9H1m
oXMvoxEFv2YRFBvkx1l6yaR14aF+sTq9ShU/LfZ9soHZb99ydiAbUuobdNKLIHFk9JDpwgJKtb5M
40iqz/BLT9VDhDOG5ftnL9P1NJPXEiWh2s92eoKNZWEL6fbYJs8OGAVuV/85HoZTgdgPPQ69kfXm
yereYRKfJYy0k3J8QrTMW61G4KjmbZeAU4hrCStxQm2LzttGrOIoyIhRvwVjfOi9V9HTIdH2sgw1
Q7j12gbkMlPZQ++096b0zkb72d7Vf3i+ko1hQbhepFGnCEHa2ouznLCfEgCgn8Aab4J8n9vd3K9q
Yq0ewbUYPOK+dVf57jPaphj0lYvECrcLuGQ5s5Io/nE2cNNYZchtbfP2U9yjcR8cMrC8fO2IMg0F
BZzCat6PBnpZN8zbXn5qKIrgWEikJZLKX2N3VWumGvkpxUyk4tnifmGI2AG82I2MaV4sRu03Q4ZZ
Pkc1PEc1yYY3CqYs5ZtRBSh2MP2vQd0xIy52I7E+pPbcBSjMisLbdmG2K/3bNiYz50De981bQCQj
Tim+nc5KH0v79iiL1VDPD24MR6Vy3pSlXt2ZYOaR2D6kDL9EmUwcetCUvBKMojJVeekLgoom2f1W
fvu4GCRI1azXM2qCGDlYtjgH5fRvQROF3H/ZJ64XDisRIJvWP82NeqRUPq5YpTSr1kNLp7T7M1bq
tZ4Jb9MeUaudLr5wfqzD3urJS8hQYfbmiACVWMmMho9K8mWIxZG4qUPVwCjJ9UuSJa8Q+E4RwDN0
qYyDSQZQXvFQtS8DuobCZBtThtQphhFpdZ2bAWkLSw5ukHCPGPMuR3TJ6wtoWiARhkfeK7/xrxC6
zhiRC9Tau3wiiXAZ7Q+TmE2eMr/I+7/kip3DHkalW+7DNvxlgKVoy+JjBVsn87w9nMNnWRcaxWfj
rhOd/obg3tHnMvz2LXUXw0dzUKx3JbI73XPDz1bJTtK2D02C+KFdnLW2k83CFDG+6dLrklgHVd13
+C42uNCWteZGXbnTMTXooZsMxk9AwsbIweU3CLd8Knxm4u2jQNbaMpNYz0gn9rFuh42Voe7RswHs
Zl5wdIm1IHSUf9AHoKVPN41ROviIPzw2xNmQPrNdGjdpMOmDHcX81qwnRkBdLKpG/Di4H1geuzsX
FQ2JkTbFPyEz+9rJXo3XoDYt2t0wOFtQDluns4t9ALWZmSEBeuhX5Ap2nDik6GDXghp7W87JR+/o
PWmFd1ZRPQG/V6z8JT+7V7/DlvlIa5KNPxNqFxN+vLaoKjajnzY73OZc5DT+ym/Bb37BAQmPeBs2
aNZVYL/BT36KFmIlyEHe1KoJ1yhNuPZN9Mdob2OV81PNwB8IhrL2hZXhDxBcYMNRmG3A4W2Tufoo
uzS9myR1N/fWySEw9q2kYjvEcXCMUmLvxrZFSI1YlD03CbTwQEJodXHVvuXW8KiVeHPd4BBHFfj9
lpNDkEB2uyn9nEFCMuHIDRVsnmBd10l+nIHWEr5tAykgwFayzBGGktYWdri2GduxTIIEBxilXNWs
bRiK4w2qo/YJC+Fb1icHm/MZuvHa8xu8TTcurXrHDNtwtI1ynwjDnr5GKGLyV7XA/5PabHPMXpRU
/ZtfzGdX/MP5PKDrePfjZV2W3qMYwkPamNeJJBCXXIyaMKfZP8Vxl+3GbnZBDC6nZTSnVNp/mo45
O3F0t5LsJKL+l+yobnBJnRaJ3LbzkAo0DbP7zus+9RBtwWaaLWF6/npo599YzpiaZMsnv+tnMMUf
YI4fCCLAO0RkxUoQ77QqqvErKIsnOSMB6zyzsTgyN5nv3eQqHoB9p2U6FyuR3lnMB6MgPvZkT6S2
vaqyBgG4ua86QFNuE18r9IN77aWGUOWc/Im2WU3ufAakr1cauUHMFJcamvjaksM1xhsrn1G83rXK
J8UEpdKQDej8/JxjBzUvB312lXk/kHWG/sSTfx0bQ1M53mOs2jKou6JGn7fsZPayTt9a2T4XOQ64
lCN3uI3Fu4aEeavfTTkhRQPJmfBkYzIZO4RW7OP9sD6Qb4hOD8kyfWIZfISq7JCxDfmeufa0q+Gz
HgGz+E8N1fa2Naot1lHtmCPZvBVqIWjQBLJAvegW+QepiHgP6oRFtDOp5VDV8QHK7YozhKF/Zlhs
OcaOLlnnwkMgKoxNi+ls6y4hze/bK3z5YXsj60CqC1bnmtCSRxoph1QR09C8dqik1kU1K8yQgSev
DATp4lhM4U0zjvyT02BwZqS3mMUsb/9OPnsujnr22rTlzrF2rWZLAL1jdl7TWhfTjsVPjbrjxCbE
OlhO4ELhzaYji8nhgMHFelAwzhCJVzlbLOQNzwxP5A7BE9Vi3VT+R4o0Yu3lPor70pkQ6yOo3VVh
hw9GBc2Px1l/T6R6RVZPCAXTb5vxWyzRfBf0uf7whe8jMlhQI9vFbHAlQV9eJ4qwaDU51UGAZH3J
+jrYpaElDwOG6x9hFpw5+GRyayUtKHIHwolTDrQQiCSyP/OXSAPrwlperISKkFHO0MTCqtzPbjO3
HHet/xMNrnmknBhue9XEfYitBewv7YpHnn3KaYV29wolDjeU4/eHXoTu29RYzmctufgItf8sVahe
lmrpt2zVEGI1BsiqlMciyd+CFNxi06f23nSdtvAh12Ir66Q+WyE+0RY3H40Vjvqs624zBQt/jMei
m+rCt14IeMLSD7BzWjv0lMguKpTK5L2JZB8p2b7eNAF/4GGPvzPfyGPrleOuLWcqZbexzsuAusiO
Bl6F0dTfJaFT72LMZ2Qw8C9ikko+C050VPn+TL22kANyGANFXkunsiMgoO7E4trs5gm7ZDt5iIkc
bQ5TEEUrnpv6vYnL6RNp7XtnuO/ZRMe0UPuqlR6xD7Gfftky41zVXZjkNEkDTlrXjoAU5C3LO/Lq
GJCwSPx2E3KQXAJfCNuRFI22ctxNJpRaZTKLHn17WG6CTn03dmNzblw/3wT0+fza5pr5lb9vHbyd
KiYUq/O9h0bSwtVg3KdSmAcMVcC5c2tShw7P2qn2p1u2Zrd8kTFVkBHMqr4eHYOkOSueGhgkvzLh
ySPaJbajCJWfO0JzznjjZ9rkTCWvIcfHoZ1T/B6932Q20VAJu8i5U7Rcynsw+cR4XkaAM33BoCzx
Wnx7whrJuU/FnzL1sl90DsHPELMKAC8e3dfabUgET+b3fBbxNZoUm8/cUxe3n4Itvsh0q2WPPmHE
ur+IFvh6gFOcuibO76KqTC+2Ir6DPrPbta3J3t2wrx5zYZcXRQ48o/7Mvri1mp7ybhrvE0K0f+cO
bzo/GbynxAnQd+XOfHLHm82lnpffvB9cKuOg8jfg+4eb1YXIPuEV6Vkj7RQYuevqZ+g0JSQ16z3A
herRC7W7ZkckXm8WgxWYUX26Gcqvtup4y9DgEZMXVoTnjYul14BtxQ7x9S1TsBtPNCnpMVTav9Bn
4I0u4C2T1Jmsg8UWV406mdCuOkMiQjKcb8LsMMwBgfZZM9Tr3nZQ2I1zjqLKsrfdTd4eK350X/cR
akx8MIGySzIyCLDBKSu3jmdFJyX6i57KFx/qzD6MRkONQ1EhUoY37VC6L4sCMiYwyyBx8zwa4ptX
yUWZ+pEsy7AKkfCc2hq8qza2i6ICe242VsnLMgT4EYRPARmg11Ps3pgb+LNzjSwbOEVYI9RC3uOp
R8u2mqe2qlEbtnH+kfeoEnZVVqvzwHO5qxNyC9KyH6yHGrVVQoQ1/V8B9omnW9XlbVEfn8q87WxU
Hq3Vn+caAdGqb2Y2dsQ6YYey26q/4sTKX9Oo6FxyjsPi0pB1aFi931pAyQMpVMXceqDxo3F3aUSD
NvCvpV6wTipXkcqMvFjhiLgUVCfeyuFXXLfS6bpVGNIwB23d4D/PqX98MzdbFdXFHU4Z/e2Q9AhU
DhIHk80a4JjgpWC1a2cU+UOVo4pGDuqQbdQPj1XeckRFNLHnFn3hbvCzX2kBnO+UE4Lyko9LtSfO
o/sQpSW/rZSkt7pN56ODg//L5GX0PQktvobUFi86IHLaZ62MAjFcENoFVogZ32csq3dNkZo3FbJ6
Q7/Aicyoo+UOn5zgPLgDPWVK+O4tOTK0fgdFXH92SPW+IocpJmzNoj2MYUxKPQHcEb3eTTeW5EV4
LUqLCC2juvQRhWXIREmB/di0hEdC2JwHOjeAu9HRDUuOKKLGNEV9Gg9bemD5Eggz7Sdr9h4T7DRX
lg8UAQ0y4ftqSMWOzCBGL0keErfMFDs7tGMcvvlwRbd9IZ3dwlwc08HQGA4Mrce7xWOxS89ENiUN
NXnA25E5zWlagvZgBvSTBdqCPdID93d0C/xyrXHYc7WrOxf/LfgBXCsMGP25/Ikd9EymcqLLpDP3
zaJAuXggVEh64OevyzoNjl2dccg7WsvXrmFsvAtxHV11wZ56SlIi4cslQ4WcYS5iU7dukAzuncpx
jxi6OO4Ji29fmqIYt2yO8JFiaZwv7aKtc1r55juWiWBctdQvqdE10BETi4cBsNVjPJdiQ7h1RxZF
CXdIFwXWFRNaVbiSsEeujRVaR9suhlcx99ZxNpxIq4Ap6gcZlz/xeAsSHOqQoTESB5zX/r1liTWq
PHw71SPcdA17wl62Yb3QTji62zfDITauYa9dWzmT94icE1+rk2tsdJ4gedr7pnXECXOrzTfqoNLk
nqjXdmNcQkQZ/HCC/cSDZhJdO/IsPdNeO93o1xr/irdOrInIkJ4pHMqm1NoCFEQVO6CuA9/lIoNR
kWK2loxiV031ggIJf33oUl9VrUdhS0wmW2knf6Wpi06jP9YnGsx2JyDEvEyh5dwZHNvEZrjSe2Jq
Vt9JLW9xpC6onhCDS0FCGP1cgqvD6UruCslIMtGNeonrKKbmt9Lhqmvpv7e15e8HPtObN3nVoZ/M
uixmEmLBfSWfEQRC61xPGDrPHiKsBRJN9oEyvdomYdNukoLNEy7tNLwVGIiAR84Qb9umgyDeAE3g
2zA0/oUWw6nOs/CE3ECNXPLtosljKwk5by5u2tYXVCjobCXcZHAKVt3+6kiD/2ZcVdDKV0lySm+S
O5FZwdNQIHwrOl19L5mu/pbYTHaUIsPrVJLPVRDn9GvshnRk+1cXLx1yx4NB2HhsYocBLMoH6wyE
prh0bK4fIre2jh0R86iSSD+svUbeNwhXVq0Nay0vbH1hysSd1YfiMw0yUe2Ji6HIE67Xb/N4HF8Z
i3U5YmiCB2Mi6teYNd0t/WG5Q1ObHFNOpVNOzfPK/fEDPp/CgOnSnly1/tnqw/66dCPDF4Od+qnk
qEk2ziK5FXDbV08BkJN7m4ElUHUK5rFucVB2ZfXD8qDZT9UMlcIrnHlrDRbPTtcMob1y26m8J5as
x0E4PLUD0y/Hm4prj599CxND3LENxLbdB7LYwhGoX5N8IAlNxe3ehaS+IYgM75PXx/GXNwWi2IqU
14MzNtvBZ2pU3+Q7fK+Slkz3f9TEap8MU/vRD83y0NtK7JxEEGg++8MZfg7Nk6s6ZL924VGrNTXF
1NQ+RhEKvMxermEaXtssMs+l0uUWJx2hcvyqmLYBCTe7GBPsK6ob36epmKZhlZLyQW2NdLXFzxdY
x2VhEQrEAt9XHRC4yssPX4tqN0UQV7/LNOh+c8hMIKzn5WxnkTwl9DX3aeUur7GQhM8qX//Ok1Z8
AAbE8cbq76vIaudaRd0PjgyGs3US7TQjlXvhsjpDnSWLcc03sayJrB5PiH7Kywgc6xOM12GRgbkj
yn1gnl8P+PLHrjkyiDaPfhW4PcEOTADXzPHwQSZtVt5HdFgLAJzHzLM5gdxSn0qbiEF2AlW/5TWm
v63KH185hRh20KLuaa2orsRymp3gFk4cV4z/5A+JxAUOfPDGLEVy2Zbr1swpssC03xG+muUripX6
zWpd54+PwA7RMws6ExXzjvZ2OrcLHt3shudCiAnSqBWnQmXkJ3f+u3RbdbDkKHdz7kSQqxtN5Zu6
0b6RlkV4tmeXDwMMGFSe1kORNv537NufsCWTt7Bm7tWiRvNK8CoeNp8NLRer9TykVuqS9zofYFUE
ENIQVaKlW/l82Yy8sWNmC0VXoKWNgCt4AwkAUCRfEJb32VqNw1HadYuarTpPhYPe1LKex66VpzFn
Hkf7O62S6Na/D84FH+T8XmWsUQyFF5pnPrZiV7rBUM6lHtq9aif/xYj4qCViSxbxC50o3PYk2whV
vsZR+9oUC6Zed7aPFBl3s0S7Nfa3373orac4Cy5Fph8mPHTMbO9lbf8mjfwUNPbKkHBtnPA5M9VT
NuE7yZaSSyHxiITRUzy06s2RC7lE1Rit44AcbKv1jxmVp7+yJ2O/U3biyrWQYVf98+RjhRo9y961
lrnSbNDWF/Xen6ioC+WX35iBCO7IZgSywm9HFIeUgl/IYG8OyzhUa8uk9b5zvbJY1RS+escsbL4z
lmxR/Xf6feLo2y8JQSRLGsj3MAWJCycazU5Y3UZNenrGuO+VNxsjy0+Mywyzu1yiYJ2zazdjYGQU
H2X3xp8A/xtCoQh/ZPsbBOVvdtv01EVHfIIkN4oRBYt34z7Y9JboFmd9COnbhlUlxd9MGz6EXUdq
VS8YFSZpcUp2SfGELsMl9MJn2NuGM95WP1oeRs7CvVElftxlfM8GrDuYsaPNkveM8unMj8Ik0Zvd
+M7On0IWhsioaRoAw4GuESANVmEQTDuHpJldicpPP8Ukck0HW7Cpaps25yLV7NSm/07deSzHjmRp
+onQBi22CAChBfUlNzBeFZABLZ9+PrCqu5kYBsOmdrNJs0yzpAcA9+NH/AKcbmRGo9srFvR6fRrL
LqRzV9NeFuvyyTSVEZz3GG8HpRp2VIuqm+PLs7hQKmPlGHTND4ux4e84C+iPDcW5fhMxALsHmt8z
KsIpVEFLaUsr+CI6moZNcToicMWxCC57URDQKqhhkHJVd08Q8Mod3t7Nuy40FT0+sgxroUl19Rv/
8n7TR3rwguVdte0BcDHnHUJtbTFjXiLV0SqQlHWqzTYEgJ8nIv4NF7Aw+HvA6gWOESZJsxDJOmiw
DJ30QO+tfWouWClTWKe64laqddkNPT6y7rnGTHqDiIIAR3hUy9RjfH+BJcwM9gEkZgSbw1D3htnF
zPpjAQdqaJOq0Uv3jAwL2gmXcUlOCrNVx9ua7uM53fhimCeLQZEgA8daRFU1yKEbx6r5rAXGgMNm
UGWcGNxnn5NRx9w7IxDjl3q5k3pJ0uCbI4Iij5a0J2FU1zSuhQAHmgxuopWJJGiBOJSWlyad7tK9
zQAFqWAHEksuHR3qwEbE4xGDBBpUWnCOcLxAphYwe+ihPscciuo2HGqVCxaame7Hxl+5jMPTmGgd
o138U49KwwFc4KTXsB/1ZGtcJGwMznVxjGCCvjB0aydKieDocSgvuLF5PuaJTP15vLBT27sW+LEM
Ca8QQEd3w+NFazIMySerMMAUNv6BtTfqmn8QJR/JsuAukLM35RK+aIVOV8IMTCiZYvuQSmO2Esld
f6hjJp8SOa4dcq/2rQoEGd5eJOzyS4UOJgp1Orr/VnICOxg+DMBL78BL/pRDunYu7b6c5lOsiSqS
G9A+IepFTLsE/YKHHqnm/eUS66dCxQ3DgENhLCAfWb+6ifkRDVnL2BuR1ctADBMKUfgLBwHsuhYF
zylVqEc4UNZnnNrx5EmxHERxNmAqKul7q8oCkAeQ9fImpXTJS+lnLvjo2LSathOZGWzgdF4OQ1qY
a0aFZw8O6c/Azx8SX8ygVVAv0l1ljWLaS1BkeH40CghfCCGrJfYbpWT9rXAjfYzkAGl7M/yj5EW1
FYwkcanAhz16SdGRrrH5yMQceKrZNHcDU519mMS0P/2xZrbBZMwOxNh6UASjUO3GiKx3CnzKp4Lq
F9Zgqt/18oWeE8IFJcpVEYWlYQ4YA3SxCevL1P6w/SdGS60+V+fLeUWRH9BqEiyPenRlReG4arQU
LRoz0w2vRTTcUzBfQCAklxArCBgHaXUJMN9ERvlwsWpsWINGv8MYnBkmhR3k0TQ0FmGMeYadIFJw
XkiNTPMvkc7amiaWdMJMIzs1UdAcIPdm+6gLlA7+KLN95KylNTU+E4YON4gwKaq/qRgGL42gDXid
xugV4ZSND0+WpBjv9NIL3ThaZ0Wm7s6UlOjb5YWbdaCCkjNtFYadBiIYSX2MOrgWObzlhVlDf/IL
NXdK0Mt4ScWXXTtm/jqxEiaSckmUtQz42VALDwrWDU5R1yD90ovUTgr5OiiQlEGFTCLXjUjSm4V1
pwQqAo1WotxneTzskTTGbSY3i2ejw7KCnN/P65Puw1FrAClAHRMXOZAmN2sMFQUyvbVoqYGEn9IT
MNgjXZZmEHvkAhQj3CYYDG71th6A9YcRCIapZEaeCQ0Ttd+UaGa80FsEGQMnNwPhtEWlqzxKRh4u
qWzjp3FU6uOgoeWHaTCS9FR5y3M2Fj98SGEveijov9W0nPIJWFkA06CqYaKEGZKUPJV59tRV2EdT
RxzNoSo2WOQah0YcBd5xoe5lte69JmyK7VBlwpKRPKQfKMMnev48q6Sgs+nQNhLX9JV92CZiv4xj
MUcJA+DVssrU6h1MuTwyv7f838E5MFaSUtTo6aA1iehGHD0gZcnIEvxht2eK0a2sWkobtnbZ7eSz
jJsT/IEEnSUrVH6LAO4cWvyYyKQq/Rb1bIB8oFeTy9PcXIB1sMFhPT3U1URH6rQc7VXGXI+SBFgA
Kyi3hW/5M077KaCKYf87A6tzgh2NMAhSECjvwKYskN0QbeCPf9BFFRbBODy24gCiBYMJ1lG2Mf01
1w/giCPrmRVvFZiVpQ/Mk8anKgf3cYXPIkWzKzEu3vfojpkOknvabw03IfSUyOcO9NSiQwvYy0Vr
u3CVolwXiTEy2SDpYUKuqj0Uy7PKtF4wJXQoBU2obqgcz3TFgcEadNlFBfF/FOhNWZ7pSCOo3IeE
o3DVYLi46ITykq3DCO4JyYhseQBSSlcFX+Bm1Go702wC3EZLUHg3XCv+KTrM7zA1FaV7dN1FZnqG
OJNbDkPp3KO+gfhl0EPrC4LaDZUq+pe68f8Tlvuqu8A/gNrH/M/loS7//Kn37/n/Dz4ECqrY36G1
w26G1J7+h3+7EMjyf2EmIGqG9C9oNcre/200rP2XxcFkd0C/VZgF/A9SW9b/C+ypxa4B2s3nmwDW
/0Zqy+J/aaC6dRHtJslUJnz3h5UzVsv/VvfHpZm3/b///lntX5p0xf8XxPw/ZlniJMH/SQq7PcMq
EXsRGtBOOvY785SuZIYdtr6tnwTv09v496KfF+E5vlxj2paf1lDPpdgHgNV2+l1zCJ5tRDxfv//L
sxP2vz9/5uWD4lIoCCN/WtkZ9/6ufcl2mSf+PP9Vb5iqcEqu/PoZhr2j2VaPciXuyqCNT7UxgAc4
U4FHTYn4pwGuEA/Ist8knbAa5KpaN0Por7pK7L0EKXcQK4W6xMsB2jqSO4s4mYp0rTKwZo9Dim7F
BPmQaquhKHUy2UKiTZonHgLPptupMpo3cpS7TQeF8Yy00NISMdkzdNVwsbs3iRMVyl1BECwlIsaL
KdHnhy4CE0ess78dTPSFkWsYYxVN6gghgZ7APYHi6coPEW4H1Mk5PoB0FC8AeimX7imeV7Bqcndi
HgDhhWx6MWPTjluhWOuiZrnnPk1OYiL+Qqk6U0DTNdGDHKKuYaKdBoRHUZctjX/mJl39W8wawjg9
lCWiqGeKVTkD6G0quNKV+RKVoIuL30V88CtS7cxIqYFjtHD6TljWtYlORV1J+zbQAUyVg4rGRNht
0QnOdzEDdhurbGVxHiqLJehT1Wlq/jJiZOY0FUvEFLlyFL2E8zoWjcsyVLRiKwd+h592NwCtRccn
jWi7Zwq3W+JLyhoE9msqhe0+kkmSLpDdlt/v1UnZ/auTNlP2B49tNM3AVlX34Up3YN4oS9mJbxlu
XjXRmQV3A00UxJr5++jp0qTR91Hj9qfJDVJoNlbrRPfBZYuqlQ00GATH2ZHgFeDyg7Zoe//9I37Y
VP3fz6hZk6nDp5MeCU3rl32BxLu0E3hOY1uOq2le0lcmvKetrt914dq01mcgbd+v+fVr1azpv39a
0vIvWpAJibJLla6jHYLpWz3E0aJseHJdLmTmCX3rCoFU3XCHkL+OCNrk/v6PJXWzAD+JYoJZYNV9
rh4ZJbljZTlBEe1pvruX1DpcMoWRVBRjBGm8aiqKakE5ZptyVBd0mUINDJn0EkwVAZBCsF2g+ozs
tRPyLRHlxrv5p5fGf0dHLot//lCjrvVEvVTjjioA/Zg7hmO26hjIxobVVvvdyKvvv4H89S2iWbNb
RAc2pwcIpeyiFr3TR3pbfkJt39g/jM6udE8BbUv5lAVbY9MlixAxBtDBT4ZwqptVmT7k8en7X3Jt
N8yumqomfx4HYdipSHY7GCxdlJ2e/wSugaf6+vs11GtPO7t0JGnyj8CEZqfYlKnbIwz0HQIrjnaI
9+0aiSE7XKTrxkEzwBVdbFFt0esXBxBuS+uu8B5S+7Ie3IdyYR429PLtZnvrppWmF/7VAZxdViZS
XU1U8dMkpItECmOb6jwFeIzSbfYXGdhRxzBhw8AGWTO7+Pn9G7mSRWjWLLbhbX1BkCsad+cQ6rmN
bmfVW26GnahWHbIniA7jVjejG35hV8PMLNRVjZDWE7F2Zy7Pq2Ah2UDjFhbRVNmcvVvv8kpA1cxZ
MEM7Kwlg3487fekvm+fLmnbegnnoyn9AJ2HVbkwvX6CRu/ddMMeLG69yOptffMGJm/eP4KKRwIt6
Pe4QyYZ19U5TAzmi0vTQ1a6RJ6MCNbRH9KeVkN4zlG0oItTgqnxjd3+c2a9+wCy6IVScXQDvj7uL
gURHkzwjTn+g+e6ZWmSjKr6IjHWLskL2Vp3R1C0SRDlRSdeMZREAPIug2IV8F61bixH811LB5kND
TD7expdXi162aQ2wFdCbQa7fDBekvmj3G15Qtp7S1m5RrU24zdGuyu4hfchGC0NjW4zKosk2Qv5c
ifdNxBFS7kLtJRoamCTPdCtwMb6T+YV4ciBKLiLGc76XhqPSUdgBchrCX8aQLCp/7Y8/GnOZxPJW
SrJTlJ03aDBvAwFPBqOmQFzWo+mYtLcUfEjUet1XnRNeDE8K1+dqX190lDdau+/uSXe6fg8ccJH7
4lrLJoqDOoBrfUBs46W2mre+5ZpDC9FVag0qdfArkJp9kY/O93vlWtidMw8tM0zqZiTsmstwq8m2
uE+20ireNuHicpJWtTu+m7/EXf+kvyDN8SDvqhsB/1qcMWcnMGxwCEwDVj4LJ5luT2cjw2iXaz9x
9edMPmMnDPl+M72podiLylsv333/0NqVEG/MjiW6C3RV03Lc9UmzBzi/QOLStSYt9CbolqXZnkBb
rC3ar2r7fAF/YAn0xE0auCZSG4/nqvhRWfdjv72U1VuAlRgdO7c3Hmnn203ke6JUeLDS7VEcgHks
C9FNUoB3JRsSIGivtssch1UY8HYND8c8YwPTRXtiLn6isV2CxZJoFBvxYTzvJH9zLkvbj1/Lfifq
iOKCPXtAIt9OsxXISRfM2K6RSVgRFYHg/v0ruvp1Zve+yKjKbGtiSFNhtS0BUIQiCqWtwzK0SvdS
+loj8U7UsPSNSQPH0CDggG8V0n/Ruq+WlVeuIXOWD/hdGuLkzRkHQ7hIe+AkO0USbjzeR9vkqwg1
u+Rj7l9wkIW8C8tCfOujYFyVoOxhDSH/EJVWywzR13DnAT1VRohVGYEibRK8g3haYLuAnzAlQKjA
NnGj9yRfB8/oNy0qxHj75GfGxLD00kXVIsQwWjqIvVqq7mWGyGwhlC1+xUh7djce51rAn2UTI34w
Zn3mXZGwDC3ydOCKR9QX+l83dsO1BeR/3ii9mTQXteTADJvuYHkg711hISxK4oPk/hV+h16wudy6
vqZv8MW3mftaQUuTVKS1h11wXjaS/2aquiumd9RePt0upC4tEHC1Q7NWLbdZdIRP+/1jXnlKY3Zt
4Tsh5clA5lNclhea7Qx1MuFY9rdyaWV6XV892exQofQ9+XjgBJS6xZvomq+/qnXnrCVbf/bSjbGN
PMDldu+aq4t9oq+5kJ1f0qJe0ob+Gf/k1v79/YPKU6D76ofMDpfe5rUl+saA8N5e7X4NmSdlKzhM
4Vv6XN21oacvgU4BRzLtcilswDGHj9FeEJclfQjUGyB0/k1f2/OqYnS1aW70GOVrX352KttzeRZa
NRp2QOuZQb7F5nMN/2tsl+NfhP0RBe0XFqzNQ9EttXwzNk4YIDw12JC0BH9d9Y5WbRgoDcY+pP2t
3UoWpyvpq9c1O1/FGeR0E/HdRo94ILw3Xuumjvyik7Xd+CLXHn12wmRLHyelGTb9rnLrXXdf7QED
MUrZRs5lZe31H8UpWiFeumhseYnuoqPYZ0+6UfNMpqhfPuEs+6aBKF4A+nPAkxcrWNbYLWQ4KaCc
CmdEl5fjReBOchR0bZG0CvJfyQrLBWiizLzVtQkCvbhTw1fL0JxSt6ufZoEu1q65kSso197OLFfQ
EO1Me/wsd74vgiba18daq3Ei2cIsbNsn4DEgiJUSOwJ8TdrNealj4jKAOFqK4QHxA3S1cVDoL8+Y
VmnKptIdATIuE/h10u7hFnQpJrz1qbocAoyN8DC7EcuunXh9lmlcjAv8iOmHlx7EeRdZSxstLJvZ
qT06xDAHUMwCwS2nttPFeQ0ybq07SySsF9DhNtQGNsii5Y09duUj67O6oMWxfUAtnLQnDLal3i8N
8zWF02vcheJq6MRFoxzKzLIvKHPlAFsHMJNViFYtYuqoA9h97Z2jt7HhdmGaqcGEYfzKmJyKosUk
+65DYVxkbHMjHF9xMof2yWb91JeJBWMClU3HjtwDsUJPokxGj/xncWDAi52f4tBSvBxE4wk8Q2Fh
rrX5/lUpVzJEfRap0zwpoDkI0i5LnWbFZBm97I2cOsCPLEZm6I4tgXcu/OfqJT6oqwhVUxtgS0q/
5ohV4rBKRy/6IW3Ptds/DK7+kN6lf/2DLpzy6EWpJNe8scOuJWr6LJSnCiBN3+SXmkvFGR2ITR4D
s4Wy4TcfY+eyCVzN+f6tXOta6bP4rNKZjS4Na4UHRFg2mpM85js08kkFhEX6CKJhqdpQQU/x+vyY
L4St5Rg31r5yY+mzEIyGQIKAGUvrG21HJ8Dp3Wg17o0b2ea19sNcZgZQLqq1EIl2FoDex/4B7s2L
8Een+bGPBbos37/Bq19rFmdD5jEGOAtp6nJAb0wNDDyeIY3ue0AArryGJlFvyUV1gGru92sq0yv6
4vbSZ8FTb2XIRelZ3mmYFTJq/TFgd5F6w7L5K+cLRXIpRV1MoYsHKGPW6zvVhnksnzj0mPIgw/YM
VuiQQ8wnsQ3tfqcai8pExeDx+983U/r5nxajNouR6dgEhibxTvpmGXgDah6p21ZeZKBoRUoEqrIQ
bP1hNJ/iJe9F61/o1uSL7s8ZcbJVt87A91Z3mX4UINAcLre6GNK0q794bx/V46fwA2uur0KZ3xW0
S6x/1P5OJuo9aJB0G41+5DHEy2uLehbO8Yv45/dvQ7oSebRZ0MMpW0Q3zpd23WZAYSKTvQoBwPP5
R9e4DKK56H417SnULutM32KPAx3h1KyR/e5SL7uRiE2jxi8ffRb+AlDbQq/z6BnSh3DIig2S7JLl
MTrKnRylAapddxD+yifR0+KFAJX67DS2qS1VyS33UetZ7V9RPoEG01WQEncoxBbpJs9h+1ImYqhh
Q+M9Q6jEmeP1xpu7kqVps0hYCz5yPlN0gov2lDvNu7QaXhE5vhyiG0fpShDSZvFP7kQ45GD1d+ad
5Dz2tnqEpnszlF/rFmqzGGcA+jyXU4yL1irihLtsmyx7r11j2LgPQYh6tU3Tjvi6Hk6SC1skvbHp
lOkVfbXVZ9mnXwL4tmJWHkA1HMJnDCDvcwf30uWwAqGzHr30PTlJWyQQnoW9fsqW4VO/aJ+tjW8H
B3a/03nnPe27dfZw82a7dv5msbK+WIOFOCQh+UFAzJjWykFf0KTlYvshOtmaa+Z4K8O8MgXWtFmQ
xEw7E7Mp/qMYIoAOXFj3+TOyOZIb7UPn+x16LdKps0hnSqqAmwuLtE7sphvLk91smXi5d3HM5ejo
jm4H98O63qpOsUN8c18vxa12GpZviZs/ff8jrj3p3KFePpd6W8KA2SkeDk/uH2MJ/2AprG9lCdfS
tgmL8Dlt62SxSaopniMKak/PVS11x3wMF7ktOqhokv0K3u/gxpm8FjDVWaw6J4iOWtOXC/yfuQmX
dE8LJ1xUjlwvyPUVbII3tfAQLMHzgAUO9sK4tG58UWla5IuDo04H6tMdEQjxpcunPPH8nL139+O6
+9vvjJX+IP7KHoFVeeNz85D8+f7TXetaqbP4c/YBYJcqq8kLc6lvHu9R3GJwca/yj9GRvCNCNEf8
qm3ZSZ3KfUYXc2HeeM9XrgR1FpwiSzZHq2Tt2FbddEEkcG9lRcq1tzgLP/VQRaY+bcnaQ+xNXY6e
SetDtAu3XKduep841eLswTJdaCvU5myQExyZk26X77KTeT5JN5o5W0ZklK2OeOPjKlfC/cfw7tPH
VZVwrKN/HVfRvXj9rnlu7XYj2Qwe1vie2pGrLhs4/W71DHPL7v9mO/+Iadeud+vlig7EGsbMEnYl
t0S3CtZnz1jf2ArTq/lq483i1ZjEZaxOh6z0gETvGrdZjqvcjZci80Is4vblITypP8pFsg+W+tJc
hN73K2tXPtbH2/r0VvIkDDDeI50UrcPkcBktfNMpIrSU7F6wLzAd032ewYrzZG7/o1XuhezU4VpD
m+ZZ7rCqdoENgLq/PGNEIt/10oIODoBRo/A6QXAqDMRTT41eIRWd4cpGyLadIL2a1qqvVv0k3GHD
dxOjP42PpnwMrgVNJidtTucaUMjxfJ8VrqkgOGN//8TSlX3wUSR+emIEfVGa0HjXzULzIOouJY8B
kds8nd0XunTLfql6oidtqu2tk36tb/CRmH1acoIaGLHIkvAH15kdLJ8lvjMeBY68CLgEAw+4gP1H
YhqMNLNr2vmycGvnqXfzJY4C68B+uPHwV/LRjzP76Zfk+KFlw1SxSMdx17n6EgvIY7FANsyW15UD
FnFt3BWnfB/tb6x4bYPNYmos9AgHTSvmZ+T7jGMkbEb7pPjLoAKC45yrd4mdB41hEbumCkrnxnm/
lvB/dJ8+Paqo5DDOp++Mm4KbHuJNtlhrdy5ec+7DrYN7rZX1UaV9WiRowlGXchaRlwIDpP2I1uGv
pMFc0h35wpgQdifh0K77CDkZp8TZbtXetws1XWC4Jj9LeGe8Kuh5xI54wmu6wiCLdPpgdqeGvLy+
teevffZZSDbaM3IlvSntxl/Cj/GRwRZdoPI35dg7VDn1mKcIRtrDWnno1urP4uXGt7+27Cznkywx
r8vp25dOej/8HZ2coBZMoR6stdNwrUU0QPFVv7XZpk31RRxVZnE0Sms6fmBvdyO39h9feWiKu5g5
YGLfaY3D2WLcYNcYwwSO9XjjIa+s+dGV/7QFZIRhogSzkN1wZx0pytPKC363cAvsBtJobStvJREx
xrBB34fhjSb2tUWnN/5p0Q4K2CSjAnasf5O0ZyuE+I65zo1Hmr7PF69RnuV8NT54RtnyGjXJTnVb
3p/vcy/eqw/iD9xnpefvl7myOz7yok/P0Pewi/VE54AOiUFBLqDnHaAFXqNgZ5noc+U+N0kf3Vju
Wr41KSN/fme+AV0fl3BE9p4NOKoHyMXPxT46IhIEMuixXFW7cYNbtB3+rVbyKt/IHiMrp34KyNu/
f+RrGebHrOTTM8M0GOHHsVm6v5rj7ykMlR/RKYIGuUQYIv+rbPL78hDc6ff/4YKzRA+J/URHyYaU
9mD9svxHJNhYSMejzLK1P/KL/BA2iE8s9N9nP3ek1++XvdZblGcBJ7gYuN+a7KBj+5Dd19M7rp6S
Y+ek6/GvtTk/XJa418nbzI1HW6cyLY5w81ffr37tcMzCTu0jvuInqGcZ6Jp37X1QPDeVduNwXKvr
P/77p09YdFZR9xnbSF/Km3odurC67anxP9L0D97f38XV6I7ulCPmN+4y9Uoz5COX+bQmVPHz0OLK
t+Nd4ly5UwFRYoVFbY9e2Sl9g7lEk3bRHcUX/8XY1Obikj+Ha+2+61aI34O4GRlmh/zIcN//VZ6R
+ss35k8kCLoXWOjyNrhLb2zxKy//o7D79FOzaDxDX+SnAkBx48fwxl1yJWv7KE8//VmhaSBwVvxZ
Xfvh515iYBl0f34VfQfXFGlYfr9zro1SP87tp2UgoaVoSU+R71d4Lx8QVvFkzY7WsMR89/KIDID+
qO3No2qfn3QnsblSaOMcgM9SJOwzT2C+Gt0YW1wrvT/azp9+zGgJgVpU7LTBBSDM/goW4iLxUG+0
deePsqiOgRt6xY1Tcw089JFIfVpOGMLKRKqUY2OHbkjhMXqBB7nT050TFkMLaOc2IuwbJF3cy/58
Y29fS6GkWYRKhkoVjIEv22ymQkO2ZXEVhov4ECDIubXu222zlLbyq/yIUslJcNS78le1Dd4QY1hj
Ph7onqZ5OCtt0n157F1/q55vHPXpuvviGvxAG356IWrVYvsb1myG+keC9EsN7EcGbheJIpOx4MYq
HwOwr5aZhasGlt45EiVpl+hA5IK4xeJW2COH6sbGLx+RIyMy92K/1kCu10jLReC1zZreSPZatg+1
jEgrEEs0BrDCW4khmxUAcR3/NFLsonDbhva+kOoD1nh19JQz/UJu4U4AzKQgqDoGP5FBSiEWXyj/
/P7SOAVOgshRrCLTm6Q6Yre7IBwpyu8JQ1jkYzRlFZ2fLcPWAfECPeyHtzJ6LFG21rG57aQlrjD2
2LS5jZAFOgTLKHmJi2MM0wkhAM+fXKDVljYzWv/fH9uPvfLVK5zlfTl6eFLT4YMt/VKhuOeO8BPt
5fKh3sjNMsXxbzGiTncjFF07l+IUoz7ti7RJ8M5ApXFXCj97NCyE3gXmgkIqRkGV219Oer+q9omO
0TYkjnUjJDZTmAScRSR73z/xlapKnOV/Yl0aWubzE5pJiifmTvAMGU5ecbmxwLUyWZwOxaeHxPAN
n5GBV1p6rTO48Qpp/X29an8Krrr+Fd1PVWmylLdYCt8CPl2bp+E18Y81VdzeygsC/IC10V4+9Ftp
Gz2cN0gJbHSvXsIVGbaXW6H+SpI7JzolQYLhgAE1oZOHR23w18q5x5cz9LoBV8BoakBEhyJQl5KJ
vsKguL0fwrz8PZg4h9fKKu+aRUjhVpdvKuDQUKddDn3l++97ZWajzscfulwjsH8hKkbmGstnTf4r
X7CpctXYzbDBQjEhQYKmQwkBZQy7UDfyuBLjNT7KGVJoCNPSTkuduNyFdNi1eDJ932SY6Smj7UcG
frdOASCqKQYMjHZgPaL6VVXeU147Y6oi//H9Y3zk1l8cTFH95xdNL2qhNmgC7FC2rPbKq7FSHtpj
xAzQUdI3PdsZDAfR7N7xq33NbR5AFktIOizGJx/UPIBEFCpunNtpza9+y+yiKS51FDc+u8sc3kvz
sUGZ9/unvJKbiLNkNzSzLOqxlNrhqupLm5LJpXR5brV1ZT1pYeampfv9QtPp/uoJZjdFGtEnrHue
oAqh6qAvi86GGxlbBI+WSbCv+r/fr3Mtns55oWiy6Lj+cTYY1hyz92LTPZ3vcCF6N3+Mz+1bfOOL
fJQD//cDqXN6EEByLOw03py6xFp+l6yDReKYzriwyDZ04DRURq2NuMo2f0pWNElebqUdV2INqkn/
3JktE1F071i6PCloPoCVpil8fjPuLyuUgX4p7xiu+eptGP/X3w6z0H+uJ5VhH2nTo3YL4Uil645O
vwq8hM4byj7L0HlFfGHRu7fGU9fWm8VSJMKHzh9YDxv0tWU/onS3u0UtuzJ1Uuf0HtUUGg3pLVr8
gFSGA0oEdrTqYa7cGsVMb+WrjTGLGwGiodC12IBJ8qZ0v7W7Yt2JTtDeaJ9cyXVVaxYLQjWrO+zD
md152aZflcd0g8a6E3k067bttnYzpzuin+8GG7Q1u21U3Mj2PlpRXz3ZLFho6JLXkUJE5Kv8QCJf
tMHpj/4yRvNRW41I4UkoitrJCo1PjX5V4lbo7ryesUdo3GGLjkuBeAKT3GGyKFgYTnhUTjeO/bQ3
vvpts/hidFGR+x1vvQCz7ukL0r7fCPYK97DXttad7LT7dpk62MvcWPDaZ57lbSgzl2YhidS1z+Mu
flOcOmQwbuzHpf8ARsVaM+LTD/UyfE29G0t+XUpjYvnPczhQb8TStGTh+nfxavraSIpv4G38h0Ft
TtgpYlSafJkVkjWNx+6uXqcb5QVIkBPvIAiv8tXglAttk7xf6BGIS+PxVjv62rk0Z0HGCJFfK6a0
UFNQU3zMlpNKEKIp2z7aBNvgRmH69UWK6OU/X6EYD75gFRTJcS8vBuSIkm71/de50uhQ5zyBaBTk
OgpJezDgiF7Rco/vFWlRHn3lNR2WSIhHmdO06B0vNOx8y4ezem9Jd1QqxlPbPcordD6SQ3OEZdng
+nkn1ctRdfGJ/4O4O7Ykoe+BNdrgcVqttEn8/OH73331xc/ilXr2z8MwRVusDmgGnZeRJ6/B+y7N
+/9whVnESiMlz/FGn5pav/zUUZXcnrwZLpnTIhRYNYBJnm9Sk6+UOKo5i1JJ0SWYPHd8B3isbvvD
OFLK3dfrixevx7vg2X+oD4BJ8/fsxrm8cl3NmUuYbmIuJEZTr6PYSBcbUxpAM39u9kG/zvbVOT8J
6VUMVrlVkBxgS70EjJnzvegQ1OzfN77QlWA25yFFfqheVIHIPrmScdSRKG5TO9GXmOXiobEOrZ38
gASn3G24nT31hDkCY9JVeeNYXlt/erWfKjY03VWxQDJ2R8eq+5s8tBs/WbS3RitX7oY5nUI6iwP6
pIK4G4/90X9v15Mj+El/6u7Pmw4l/iVqrXB4o3Gh//z+hX6dVqvGLMz4iISLJl4fu7ZB1QXLG6b1
2RrZIJSO/qNmpWrMRgIY3yaBkPPKKNt/JttAtb//6dde1iwcmIOGp23J3/XRvavbym6FQ4Audex8
//evzBFUYxYNctHKrbw30aDAT+pweTTvznRvdtZdu/B30kZYXtz0KDz6t5Cu0w//IjMwZvGgwtkm
HGJL3CFN71T9XaEUDjJsWF3hqiqj3Mc4X4LzecgeA+3x0tx9/5zXtvQsIZHksQ216T2CbnriwOyL
m/X/FYwwWkn/PC6Cqclp7/MKz4fhOTplzwrjSUR6x/f4eKuMvxZH54yBpLSw28EGbxesVRd++9b4
0a/jjYz3d0H7GO+0YFscuT/NM9Y4N3bflVg6ZwYgRjI2uNGTna+Zu2RPOL6tmp8Ipf9HH+Wjj/kp
zgw+KqpiR35jWLTYRG0BX0f92Rg3/vyV4lOdo/Ur9Bx7PR6mgepQ2kgsth36ljb4czTY7n20xb1G
cpr6Rgy4AhRQ55h7xGsLXCC4egxhL/3U9h0E/Mg+r4M7P2UiTxd0BzTxxmpfj0fUOeh+qC9Gix4/
E2rKPyBlNxKnKwdlDqg3xb4qJcEnOuuVXQ/PAsZY2rOmYel1A1OvXLlB55j6LG1Lq4sNrpdNDl5F
g+MWburHy8nYgqHZaHcXJz8ir6lndr4QYbvoXugEAMxA9j+b28pFXGx9C792ZZir6rPIwJTJ7Kxo
mhqAI7t44kZexjQm/cd82+wYySxobHn4chz0VbdqVoJD/ueoIKe01+9PwZUQP8fhh75m1lJHBVkO
mGgsYFh3LSrPnInv//6VQzzH0WPoVIWFgB07Ius74YBIii2c/Pvv//gVwQQMQv8Z/JqsrblA+Otj
8hbugnrbY0j91hbPvuzgt5EA1cFk/tZY7VqzZQ6DHwQdW0mhpySC5zO65l0U5XYprcdgwQwyJL2M
TUeEQ7VInoNbk9prgeQD8/YpUAm1LsbVNDUtup/vSul1stfqXrGO8L9AIGHVlC/+G+X99+/0Ct9R
nePJa8HwlQyN1F20G8E+9pad3RseMkROue283s4fGYrS2dJP/d/za/8eHitUaZ6rW9X7lXxpDjjv
zxjdnpGF2vWe+Px/OHuP5bbVruv2ilCFHLqIjKJy6qBkWUbOGVf/D7lOw5ufaZ56u7u8SQF8wgpz
zTE8DzfRTrmhVelqXnVId1RcP3UEZeW96Ob/Y1Soyf9dR3pnWbrxXUf5FrRp+2pn+NldvU9oUfaO
8Cbu+7s+CK+UPy+oClTtbNPLANHMeuTwlPzn0SeWP/aPTZDeJ0ftx3wIt9Uh3lRb5Ib0foLISW/+
f0xmXagbnEvKrW5SVjXhJmdCayPhezxsV7jBub1WTrx4BfZJzfK/RfLnynIJE1lLyom2YgUKkjc+
hPnbbD3LL/9eqRcui3PNeN0ModF1LJRwAnIDrwRXj3tm7pZrjdNLp/O5aByPKRzSWo0fylWf1q38
JGZ2EYS3yst3dEoFCYX6gnqcWTv2xS79/rGC95LUYbiyGy8ErOc6clh0zQjSSsUNPh1tzFKPVTde
uQovVSnOdeJFqKV0bHg8KGSYvW/LR1H2yYnUrWK5veWP5lPY3OrN81S6K9N0tdfcmwt28i8VxEvw
MWUBGmM7G7shBGw54Rc9YrO6G6l3kE1ph1GzE3U7BxNsSGEj00M0in3dAliGLzVeWWUXbphz/Xml
lwn5D3HWeuqjJ6W//7aDTXzA1EJ65Ve4FGSf68z1WpgUCZvJg/gcPyqbniLYTFps50fiAuffy/lS
kK2eHUJVpw9GN/QE2YNxNyjqpxQ/ybTrtU1h4c76S7Uy3Ofh3jbSWwdIGRdamFXwjRlr1qpTbV27
Vn/fZ39Jk8415kNpariTEhqL2V5bGKUScbl+bIb7ZjnpeLgKMQykF/UkM+GVpFitBe2y+tWNXgcK
AoYYG6y1c8v826imZ2ciIRU36alQv+o097HqS+EgQ6TFStCCGF2JdoxoTXgZLJAEQSIhdexdi8fK
nQjAn/wlMsMqAdpR82NqUDebEltRd2VybMF4D5HLtIMnM+Rq9gdRff/373HhHvq9a/64dvNutbS6
pnMsOu2Dvvsad+UOCFvw70+/sLHPBeuLCjNIClvOYe1T7N/C6MqmvhDPncvCcRKMmiLip1uLE4V4
KGSguuzoqkXVhfvjXAO+6oDPSupShyndaqFbPI07ZSd5ROx4ol8LAb7T/7+sv3N59zBD/zFGioSj
j+eJndn1VtoU29QPfap11m1+ZctdyGKUs7qJDrRManHkP6wKQyr5m9HGNpyHf//Cl7qCv5VCfywg
q4o6kVXEAiL9O0m4RuJSRxhVbNotqqQ95XOPFd9uymd0y7v+uQ2yx6uqqwvH4rmkWzbbPlarmNIn
hBeHKE59hg5xSJjj/25MWE4SrF7sISu23owrycSles7vyYE/HrnKcGU3NVZ1vh39MOgC4JuPyb7w
TFcLTB8rHvNzORj/6zo5C6SWRaSqUrJFp918MnfZEUmReivcg6N1oFjcLvf//ikvbdbvzfDHY8Vt
NaaFyaJXc6ynkUyl2uO/P/nSoX8uu577rlfMiENfGoZjpnRUUmP0L+HJUHAT02ZP6QynCp9mUfea
lRZyqLiawGRJ0ZGi9odaVSD+/bry11zYeL9nBP940BDPVdylyad6d/K6++FYHL+A+jD3ZG7GY3wl
3L6wNM912Vnc1FUn87O1UnYQZfA2c+WNDcw9GLmwnrdlN1/ZhJcyxN+h3R9PNKkYV9Oe/3YiUHcM
qezQ/dgHQLqMaGlXvuSCPET9/d//+BLQNpJlfCvsyq3sdcH3l0RedgSV5qI4DJgWaveM0QfRQx6k
T9D8trFlL6QU1pW/4FLj5lyQjQIIocP3Y6LZYC4NAjGCA6ZRnWtnsvX3I/l3LvPHIy5mOootdNlD
Bkil4OregP/qfIkxn343xFduxUtFrHPBdbvimGvMvElh09nh75+MmZod42x4jyxudrqmm7r0PGdH
xyqsuaXIHM5956HbqHETSLbJbXt3TaZzITs511drYQhyxOAL9F1nEx3fzcdrwvALH30uo+5HODhp
xUcrxpOiPo+hr2RMlJ/q+O7f58CFDXoufm4UYzCEmS9YpGC4D/FUsVBkNUywOXp45e69oMxTf5+I
f6yoeS1TgfyKl194GOsN1UecOyY10h1+/tlyI5FgdNgNRSBt8Z1ofsmWixtygq/8tW7dpVrHuU4a
hquyThJ/A+glbIXA9hj5Admjgd9dZk/is+lWwjOscjedg6F/NZeNjqNAcTT9kXY7uU99FA6YT/38
94u/dFz9rjz98VKWMIFNMfEHrQ+jK+yrG9lL7gIp0DSbeYorBYiLr/77nvvjW9pYh4k5kTL1y4tW
bdtlL4K06fETXPX3xlxsddgkcUV+56b0L2N5V5mbRdgb86P4UU52kl3TSl4YQ1B/F73++FOE0jAi
2aJGoE3y7RC1fvKWQBO0DH0zan6iQHVQjokC8QTO/HZMn3H3K6St2JNKHAuRCcx9WMZX1uSljXWW
gQ11FVthwx8jLKUz9Iw7ydicG8x1YsUZXxHtXIjQf+eYfzwx2SqQjJgjrjY260q7S7tvYmo9V66C
CzHt7xvij48f1gy775pnKAemkSTI4bjjxtq1DtqFCOFcNAw6CJbg90XD4HNQH1Z73Cs3o8OUs4fM
hfLHvzfCheP5XBgsWChHC5OvGf3hA2dp+3s8QTxca2hdis3PZcFoR0cVQiddAAy5bqOHxclP2U53
jdfiY3yRXw3sZrB3io6SkwNzBOLjRjisXGsOXVgD5wrhRKrzchi/Hw9ZSDZvsWW34sKt0yvtmQsH
+P8RBQOng6X6/XhM5Dc3hAOOSev5yja5FLSey2G7NYKdKBDmmxmHgz09l775gPW7Z0724K47EH2P
CyVM7S7f/Hs9XDBUADry3yNrWOO1qr7zZXlyTQ6GjbSpBDtn+jS1Z3o08qZNXR1qWpDdQo5tb5Yr
33xJY3cui4WFKiaVzDfPn8zb5a0L+0WnW+xFgXrKfcFJn3HF4EmtY/aYYXNF6OVdC1MuTPKo4lmc
YiWRtWQ4V9Cuit6h7u1WX3VCDsiHaBO6y1sWLMfhiLjUZXinvBfu1tbGBfuY7nW/2gxgjuz468pv
8P2df0nLz+W0UWypsaxwck1O6Zb+uF/vOh+KW9Dtrpm+XPidwdn993duJRWMo4Z2r7ixXkuoSokz
HtiKz6HbONglH0Jf81SfIWMN9dOV7fL3M1M5F9HK5dqJKRSjg5nIv4Qe0Z65YDUM+vXfb+7v2105
F80uVPzjSufFWaeYYczucE3qeCGAAVvx39eVTfjApioJW3mQPyiCszNe+k/Fp15WH8bb5pg8sUS9
JACucpDbTZ44+U57kw/LlVd3IWJRzjW0RoNL8G9BcIvHwQduwWArmD6AXfyRTM78ZYKRu1aQv1Bf
UGDD/CdwWbq1iVuNzsmIiBbOpFOjuv8p3gJqBoRMnesTp+zuZdpNO/1qXfb7w//vsoda898vnQ1B
DJfvJdm/Fs8NYxyEo5+6C2J423viPvOvjtX+vbimWGfxx1gr0trMKB6GewGTFNsIZm7W8thwzF3J
vS89zNl5MpjLKK1JTy/WLIaNKcMM7LKmvXJtX8hDMej877syG2BNqcR6jD7wiBK80cHDLXKepGuq
jQvHsXIufIX2ssTD0IgHGNP3tF/Tx+mX+oyUB0xBkjB6zSyhdLvsoLS6QJ0XtzxeZeZ8/w5/WQnn
kthMTf8/PdRKErBr/dU4FYHllRgRZL6Req3bXNlWF06McwVsJ81pvqoDQiWK4avYgZi/MQcJ7OQ1
M4W/R1jKufrVSI02WuTv1nnoY9rdCu4S429bIOURSqfFFjK9kk1eWhTnatgFmNDaGxx/xvQwJ27Y
foC2cwwM8IfoTXgV5tfkmrfp3wMfxTw7INTQ0nI1QsBaJq7CpGm97Yufg+XPhj93ufs/Hefm2YGg
FpKpiSEE71CKpQ89rQsnn1O8gNopHuy6sEb731906bw716+OsRxGUj2sh9hJJ/S4WQrh5DUP3QEt
YeFi/e0qGHlWjV2VW3V1x/GtbGNXubbbLl3H53pWwzS73EjH9TCGu6naAx60S3xdSk9kUBDTX/jN
K17yu2TeFuF2+eTYH6KvIj/UhXhl+fzuOv1t152dKWFvFBa+/NjVto/MCdpSnbrT+iYaXqwc0tlb
QxzYzPVmqG+y/n1pQoIG1ZGq1wJkalM5Y948TXPpqCKTm/CX68W4T/ONgjOzNUdeOzReoTROEW6o
dGDempOSBTpmw1Kxl+vaK9KPiU5UKWMRKIIof+yMn8vg/28/8bncNhGVpJkz3rCwD3fyr/IRdcXO
cBY/v2k30l31WGb2Q/p05dsu7PpzG/PEmkqpHGF/DE60ETFDnTz6vn70bZ6Fe138Qa0Xi29cre0r
m+WCa5ByrritpNCUAFBhk8z0t/zYdVSSyvIkR9gU5k+dzoxGdKtqGGutj2WqBbB4bb3MvDwpD7qx
nprmEVsSQAVsAQyJdd2LFNQKMcjn2cFgc1jcWq3sUSohIsy2EXvqcLP0+pU9+Fup9Jfld67fNY2s
Xw1lggEU9thN0E5ZVX/VNllqUIl4NBl96Tr2JSWaQV4COf6ZCTd11f7EHNyO8s81+xgqKViiLzN/
KSUKWttJFexW3fTpi5CeBtzB8Yy2HsIsyKjqJzhZaOm0L9jlOt7eHcqpMHcb6UWnkSNq5UmtgroW
bEGELfqFy4kDztaVY8Euyte5zY+jEOSW1wHKWPg4HHEspTwalukYraczwjtVV1qkF6RJyrnwWEiM
Jus1zJBFagGSK9xLm9KlYPvcbGMEa8KVpuaFU904O9VTwORDo6nLwUSJrmJEbUdgMKKK0ezl0Rrf
/r05Lgyrgiz8b/CSsKDyScMXe3SnI9wUy89+tQHiTW0jB9y9nU1/cJVMZwjSg/E6Sh5EK82wZaea
als+ZBQv/XvhG33UbcbYGTqKmfhojDc9jiHmlQV56VI4FzEPkqTChmBDcSBn5Q+s2PfqafXEbyui
7NVw+p5BeIZMHCl1ryUaF+a9FOMsbtRCvRejORUpCdcI5bs7daW5wKyffkpeatON6tMqPU7159D5
4l0TOotpz+arKs1211cvMrOJjH59DuHqKnStxMQH2LosTpy7BUU/7ZjG+pWM/VJKci6JTmXmoQWF
EFHqoIOvvpXyTnAnxGZB8rrozWJqH6V0+yY210oiF1bouUAaanI9ZyJfiR/ffe5HW33T3V5LTy9l
eedK6HQpu6z81vePTCYEZN/yjVbzhrfjD/WRMjkm+DhI7pe99mjdlb/G+zZ31lsJ6/Gg2l/rcl2o
Giv/RzCtK1aVd9+b/U7fpW+whoL0KG0lN9uN+/xUHKl8CHi/FT9V/pR/70lN/i11+sv5+3901KaK
rANW7iEu0kdVtO7E5bUWsh/lONwBye0NVCGxZEsZqqIVjwJpeFWk+0SLdm3SuW1XHqsmcmVOwfJu
CW/NxK/au7F6SDU4emXmNLQdQCeCaLfcaJ5vQ7ydgb7/jMNh10fLTasVG7OiO5/W0H9SjJdlDLiz
jgCoJdm0QqdowFAm7X4Ne6owkxflkTfh8JnHnhIyIyv294JkLXZr6diPVL4lS24zqy78ANuUt2Vx
yIfmOFkPDVOSirhF0+b1pRkz83aSQq+fTUeQP7jy3D6c/MGsPoZkK2qjI/G4mvmWpiqSHJgToh0O
P4oKCkyevy1W7ZTGr6izNubcOdkqNy7XTdb79fwiFr7QU1OvzDZ18ghbhGxMbHm5jdW8sBWpvokK
KLrmMqFzSqbaX/vM64d5R7BktltwWTtV09/DKN/D7XwZ09y1svIJ/m5Qq+pbbOXO3BU/4nk69XO8
laxgqPE97Utx0/eWzaSA3KWHOmkxUlLZhYucljgoqUkJs74Cla6APy5XeA5YXMlvWRYU8i6Nflbd
4Ko4AImmasepyelb2sbIjKs6Msox1GJ/10z6e2cqN1ZrpUFrDHrhGYWefo6F3PwYqqbAlqWBEFFa
M28QNy2gTsJcuhF0xa0QQfQoms6weYuLPbYG/3KUdW9RR1tTOLyYkPdKC4troX2N9TZ61aryJS3e
+7wfD1qmBdKsudWYmZtcXd6lbsk3laJ1r3GMJ7Wllr/WqgnWqcNf0kv7hzA+TcNTq59ikPQApnGj
XnCiaMYNLAEieqOMb+PWyULLU6Igk5w03C1lASKiALFoWgMdmm0bA2y9y5qFGa2foWrLya3CHG68
T6NtkW76eje3p45QOM5CRxlqN8TuabbxzIsnW+xdvGlZujHnsO4WQjDjU90nB3WAcO8M6h3G4rm6
IRHFAM4U7sf5EHdIWsAttw4FbMOD5Ks4YfYsrkcYG8WESrIV3VayQ2HZ52JzDDENKeijYIV2a67x
vQWwcWGSo6pvpuyhZt0ar4sIYqyB4vmgmcOhar+K5mtmz6ktUBH5o55ZJMp43/VxYGbqC+06RqsM
UhJhdhM1Re4nxth8Dg5ZuhOzx6X6sVRv1/CxmuRqa5TiCbORU95Kx1ZuvQbK13bpo5dBMv1Ip564
3mfSTcFE2Dy9r1m15zGWid6kgHFP9xw2qzNa/X4RI7wmrN2khNa2L+UHZVHvYdoqj2Y4dZsCFK4Q
u4Iy53stpSjB5q2LEmBTiZEVS0OlgdXi9ZTadSU6av6iNLE7L+kjJqXTwm8eg6ZtDL9qbsZ1bRwT
OrqheMVYeDOI+qH1i3l9GRsmu0G9jZZALGrP0c3wli86L7U4jRMMXQE/qXikVJ5gpQEaRohoZPWe
wFLR8sQnPWPaEpDO9DhLqd8aq1tpilMZHT+S2Gylxi1lT/weksL1pTqUQhnhX3oUDHekqiJiGe1B
jXK/P0eFCjkfSg1KgGwFaaJZfiN21UaJce+w9PqtqdXbWl7CQxE9TNNpaL76tLUhD/dLkDWPJr+6
nlAt6l0E++yOQq8cYxCdTtnrwiYxy9Ath5sVC1czaQ5CnG8Liv2RmBVOm1iPIXBhd+Q2VAT9Qe47
eAFCtuMFT0GTH6k8WZE39HZ7MDjZTiKla+N27PEwZeQnzu9EwO/5O+PFpvUAcUUcf8Ca12wBucZ7
bgXisoE8ovV2qjt97kg/+D+bdZv2Tg2QxLRhq0tIGWkIKPaII7+e3Ezwi6qDuNpRcV9JtwmeV6XX
k8BEjW9K+z68E9ZfccFsW/kpFfhewAwxMKvNhuhpbOONkOZbPc6f+rTBkDar5KArdjGNjqYrAnOM
DV9hfE2zIADPetBxXw2KjNl95nRDOzsZDrxYlGpcaRqn4LeV4z5SHjnJkwWc0oJl0btGKyHS9hb5
lVpOeDcYtaNpm1hce6esar4h6vtjUxrJD+mhTfxZ88KcITndkb/bs+gti4BUL2CKCgPt2XAkPbFZ
PF7UqY5QoUBJGOCJbidNdlejh0EPStE4dgCKzIhDdN0Wv/IVUxTmJe5rWBYZ9IRtr2dOX8GoS8vp
Te2G09yDhoBIQelj8cr8AEouk7Erg2Q3eoO0qxVPiL1GoWeMq03P95qWE09Jj50Mb+0jyW467Ggz
0qKJ4cVjuW6VjFxS/VJERvRVd6luUvGpWAW7ohLQ7wzdkzpaLO0T1lGB1h0i1Y1iBuqa4U6rburR
67DsUikEAEYtwGL1D+vdiMAn7e+ZYSzDFnJe6QFlMQ1vSKALqE/LwnlUzr7OzHYnD06/zACr3UF8
N9OfBmSPnjTGT74Gk0OCEdSKcwrBC6JZaBjStrIUR5Z9SfKs9rGNnrRqp3wfFbY+HqtyTzcqKm70
xWsx26ZCrdqV4dQ159ybMD8U62NF0qIO7hhuZYbBhqDsNxbkT2p8r2u0p/+osjnW+AP6lm/K1sHS
myNRHtzeiUq+IfXe0BScQ+lyXy/aNuIXrSPxpJKF5nXSH1JwR2Xb0o6iPeeozepZ67xLce3wIrHj
ilmyk25SN5JiL9X1D/M9br2kXFm0qaPo8ibq8j1WVLvx++VT0TWnzB8ghDYrKI3KHznoa34LKjf9
PO8wvHCkZnDL5SanSz82xm3bO1a/y+PelecmWIaxdJq2OWjUAXRI2qrSnJr+IAsPoZLvO/kDgHS5
hIy19+Otkgi3jJw4DQahuEw+DgY1JWGnC+BPGywm50my1dlJzfQ4zY3C8VTqMDqrdj/IRuVY60Jk
JW3k6HUwKBkNqkFQJXYEewRlsWz4SzEXP9aRCz81FDctfMTLmCFbVaBGur+oAy5MnTusij1Q/ado
KR6Nmv2bbbkEDJXp62rdqYvpyyVppawHcTOd5umVfrHdqJ0j4h3YFpMrw2BcKtWJtYOVa+iyy2Vv
rQ14Yrw4uNgS/aGeOp+JRPiR0GSpBVhCAT5ZjF/L0AiE8EOkZEC1zV6tnWXcQTkNrEgGfPq9mBkE
CkvVNu/aNtCKcFdb5q9FiRR3TIXbotyGtfghpfCrEn5qbWwCuZ54Y1Tmn3raTmtgPiAk1zTTtow9
gu+GKGRt35dlDqwWf6TxubDeZfG5X5/VhbDOq/O7Fd6K1PsL4A783cNtjGcloYAj6+n9JCtfI4NR
jggIBd+3AVVacWqS+liNlmwrpbDVa1as0G6M0ZerQCzST9VovNjqsdD9bitWK/B44KxtqXtTrqc2
Y+cznKlo35TFdJj0Dphg2cfbeJl3I4bbNlOw92MlHfV+iTeKOL5V3OEbhhatoGo/pDX1ytT6mmcY
q1XqjPpzqhO+I9mnzp7cgnYHyikVP7KUxGQsgAZOWKWMjdvlyLeWYUc0u21CYV9K6SauwwDM6DP2
fXtVFYJlIsQZy+SXYmGpHMHo04DaG+a7uBgEaSw7HQo7pyUqiaq84XLeK6iLu/awpu+J9SZqHBU3
RmbFdsaGL0egniAKMq+myNRpnSc0HCXjjD8N7e59t87gnRnFshNriA9zb27aUDnVRnvQaLpFdbFf
Zwu7LpKBNvTzKHUrqeT11eJG7Ssa5etymKPCT9bE0ZYXUdXf65k0TSr3hcSGouKaal9p9xYTIfVF
DU6dSQCv0TRvHbqTnPSOqPix/KOj12sq5YMg3de4jrTTE0zUQ6Hmt3MfMWlg8kmAkm4GvkHuFtze
84WgTXnp2uptUaxN1WXPZTw9y9RnZvm2GQ5zGX/BvYAZCjEOtti4hNyL9G8KAV8aO6wfI4iiEivw
oYclwl7IvKy+4YStKk/u9hlNaMlfrKDIHyzSAWKN772r1rvekjdSCfON27+ZWCUQxB+Nodk2Ccdu
o7mLgDJU+pjER31xh5TJIVX6kvPhVZt+sghd8jHODycsCq+NUzfMZjdsPnUD3LjyVY3eajSHhUCu
m5KDpIi20H/ppmBLUKnLJ8W8KxK3MHAkp9Rd4d8wU0tVyjdFS2+tUILpJGTbhXGSRl8442ihTpUr
669rnO8Ws3pqEtQDXbGRRacQMbRmiCbXXMPaGcSJymcauZytffauGrwkJ2EMI+XNDZs68dTkMWQs
tXyNFdfE+UIUDqa4KX7QYGw1J8IyvHyblFfN3BIlrHOQdVQypF0yAU/q4p1h+VrDTU2astfm4Xad
zGOE0wTzRmJXugLt3r4npMUwddSdERuoPsMzlZio/zmvMLGgmymv4RKkwBpa5qyTIvLk9EZtPnTG
l8wxBShJajf6on7MqNxiggmnrc/8xtjp1Q2nZ8sNM6YHBV868U7GWHJm/9S9a4qQnmA8qqZrme8R
XjQtZGx5q9GDDD+WpxhhQvPtP1zIvrE+z4z0dbnTU3SCMiJtazZUcxMqvhYeTQtAkUOmUxPx9YI7
GDe9UnAW7fMet9vVujGJgtWs8SSMlCgID23mStkAuYgjmyi7K6JtRMalWJkXkS3IGdtapKd2v5QU
fXu3XqIjDnFB15NRzP1O6GPfkvDMTL4LCQmQqMaL+q8QGmuSL34zVpxxlZ20wRgFrZbjBPnUqpjT
BIXkGXnIQ7T7NI/cKlWIjRNXF+fTVBlbLaLfrio/xQgXp6LdcLXfCpPqC7kf4rA4v4bMb7Rlvl1E
T9F3VfHL4OiZS9IOT6JcGqZbGWWlbTLvTCdnOzTvhrodEddXy0dX36pMfZQ2/aUe0g8nQG4TfWej
ly92+QXpwW4q/bnotnJ80wuv0L0DYYL3ZjJdjwsbb9/sXfi3pnWUciKjcG9x1Y4VQ2ppXVEnq7Tk
57c1JNmyYQx3cTVNb1ojzm9q2HSUKs1B3QlC5SvTHKRl71GfaJw4znwdOnTYk/nKzEqn1S+TvRaV
LYbsk7rL23k3RUkgW6Aj9PV2lWQmpjK/X8ZtKbU/V11PjoTAj5YYlRukJg5WR4+9Ut83xfQrikjc
6GHaYRgbQR+X97XJ/FRoWvfiYun2rMdkL0sI/Ve4q+TF6cBR81yuuAw/zHyMgyiUfgmm5FVD+HOZ
7rPmZu2c+l1pPukRDox+kPMMrpI7+aeOM1c6tt4yfAdwRr+vXgQZDg42bni7mcF3s8UkI1OPdcKA
n2cI0LJcabKX0pNmv68+qoS/3lalR7Wz89qJ1e/xhC07Vq28JN+Zkq91kRO2PlA5SgxL8Yo/JYFg
ieTX7cW9RMWuboDBb+ENWNZtUWEN+Uv/IZ3UZ+VNWHzg3lIgDa6ku3Xn58nDkB4HrXPoHGu3PZe1
FrkUK5hkxRc7joOsumn5rzmPN1Nts7v8OKTbEuvN0SnToMHx0jopaaADz0ZUXBpeA8eNLDjaCQQ6
1ZOOG1N4PzayNxT2mH0muh+iOpe26lFBiVit2BT+MNLMzkNans8NU2vdJlX2RVFvUz0AAs+o69T/
iAdXTrZh+iXEH+H6GPWfY7Zua8lvsXGqXVK/kjJh1GISbEPy7RrPqk+VsXKcImeLqIFlOwK5ta78
1PywxvQm1/AU1vlnbA8N0EENZ1gtnTllaWTb7EGpIzLQ+yb1uEuW1JVLvKPS+IiaOGi6+KCaB/2k
1QccM00caJDN1K71KYwNWbYXGc8FlYny1I1baYUIn9Gqx2+r0cnD9226I0wQmHcX4RwwVGk9Fda2
1l5jiQHEfLrX1U8Dg96UAhOQ+onDrHxVW5iYgu6pzaEo3Vj82cnY/ZY/LPRzxa96vNXo/ivMllce
DpmSRoHjKBdv1Jn6+BTW20Z7KLNjqx0qnEKRgBc4hSJuEgWPS29pt5K8JSBYq59l6OVwy/PCNSja
9R52qLZMrSqd++8xRBzh41F3419cSSGIxll9KjuVY9YfBAotsJuHI+FIzZTZJzGe29QbCS+zl6Ky
zR9cKt1z9aU1ftQ85vpWxX8Uzj1YnZ7JDiyNe8UaT2FR3UF+tZWalwmoXry3wgDwZ2w+8SxGdVc+
qPFzNJ/wGhbWp1YhsokTJ03Km7onjyep1uMCKdMQ6CIPtx7Dl1JYGZmGmKRtVUzWsprKzT638sAo
U3Y83nqWK8W3wk7FQ7rEOfxQNNWzzi2ZE4TJMcls/qxVt9FiV8Vd2LPkjzrpTKnyCyAJFFXsn+GV
Lk5k3i7Zg7WuhH1HOutje0KuZhvGYaluS+WpCW80AtqKLljuK6E7ypsi3yfMWQ8KxcPMp26Vltvu
vuIcxJy5k1my5DUPdekb+vuw7gqBGm/QvHfZZmLw1/hQQOSIXJqMDc7vPJcRB5MI01H6LNUNxU07
r3Za4uNeAoLEMvzhi10mWF6vbuiATkQg621iPNXl15B/6E13R70dFYLSHereUTN+u1f+1jJ9m5XW
blpahsY9YlGLn6+zxE1MLaKu7ubibUluVqw1oteujOxCuUvDoCQfj2zDelJnl7KbdZO21MGUQCm3
qLMcg5NqJBGjCJTDPzFepGavIzvK4v1IKMs5ojttx3o/pNz7g046L3GmrIJLaYiQoi23REAkywn7
EfgQayGcmai2cWan6mUxyGb5IXdd9KFWn1P+2rWOykwR7i3WqaxKB4tenVqJtO8q6ij6CRHDWAI1
Coz0ltyplLk29dw2lGeTsCJ0qtURUcR2dw0mjAWXx69Mu1Wq2yJ39CiIlJ+albua/phFTp5u4zYY
1A1NDq7h0XAmcA71E77BaY7fl3BcyocOBnl9M6S3cfeilRRw950weSMzA2n+PltbRfxFRNcIkaMT
pcjEMfE+Wxlhy1xhRoPjNA1UDLtkzRO9iMQjdtya2ylUH/oqon/C8+Fw8v9IOo/lxpEsin4RIuCR
2BKGICk6URIlbRByBe89vn4Oe1Y9MV3VVSKBzPeupc7W2HS/UxXwptSxm7ZbkQZty/Dy0tG82UV/
oXkww/2KCDZ2rXw7/jYpoxrRR9j0DS9+m+kvnl21O+MbZhbsWPDUFxvE/UmjPlqwogAuybzLCVfg
1gQlkdJdE+Vu3r5lJi3yBYTHIR0YGq2d1H2twnLMZF8QFNhVjmwFJRJnmjZUrtOtdcpmT1ff1j8t
uatU0Ussv/cQmzznslk6csG3T3+UG5WuxYlVHJGSSMZvB9z6sugCbHtTPMpsOEdzCoV7X8IwSYsT
jMD8O+tefyCNfFGQAAEvvnADWSHRb2qgmj/Z/N5eKi6WOEgIPGFMC//M/D6hBAbKyjlqdUfrQxeN
zmgyngM7gn9spm63oJY0rI9IO3Y6UTOZP8V8SPOrOh14EvIGjNDRsOM1rt2d5B5pJ2Cvq+r3BPDB
uoyzS2ySxh6pvEnw3TpIstSY7jgDiSHGsDZW81eFp4lYaXunf5jgOTFjc7CIc0Wv1rAxBbkDb5NU
uegeN+vy+8ADP5D9WvKTPF9nJEWs/nW1XTqvTn15cirJDTuv63fEVsvJpxh3WVq68wQTJg9XbQw3
qyW2UUTOfHctZ94w1k+DZgNUeue0fo5Gr62DZtq3rw0loCTM/2P3DJFC6vcItaLwwtuAoPzD+jdk
bqw4lUxCfaDaG1w+YgrGfQ9/MHgqd/Sflu6Vv0InuZ8UvijUvSH6FP37rFz1F40YAnW8du/asq34
G2neuqxAlc9lpATMIDSWOWzxYfK5arKjIdkiPMEorR1XMrgM2wKfwzZ7QHYcvefI+FISTkqvLw6A
9bb6F0du3n0n+RaklWZxMb8q0qFr3WwOQnnLwmf+0zPLaT9S/bcevgB5qdrepJ8qI/UtKwUPWf3Q
NGjVtgB5z0/h3Oxa8wiPvcmXJ51bVxpAYf1aAx+cqZj9GkgAEFf5X1U9s0rkZqBH1aaZD0bFNT2z
t+6s7KdRfjXj+YH/k6DEyaYWl/+Apccjp2/SpyQOiI6xHaMK4AdQcckAQ/H6baY7mQZr+TXnK5/4
zSsG6ewG3ryBa7XCm3yDN+notDbnbTO/Gvkt5ZmKa1K4yXidnvVdX59qbWstbjj7oCUIwigDIL26
QN3ILsPbRTDQtpV3jeLzvFnz58C1ED31hmeFzhBtw7p0qYStptsaE3lwsJsbUPH0M0SNU73r+o2v
Xe7cnIhvczu2PlD1hOXhezUPaUitAdXMpPw1DDVSw7e2vBnQM8lbJ/2traPy4FgLvMfhUUSgP3Rs
jh0VjlZ7tlK5Q/FL2oMVeellbe+aDr6icBMSvf9OyJqUBUzR9eKN6KUkrv9tqyMBoPO6/aa+1jYO
ubFNsyBXHJvZlYocQSxXvxWCM9rPWX05haibl4ogG7a8mmbhg3BL9PMBJ+W+bL/FX0vPpl7ATanO
GAeGdVKQ+anHvgls9Wfi/1x3o7Wrs00p3cP6tf4q1XAfpq8wJ4+lxx4Q6bfkY3Xv3VEH0m9nzdHy
a2selJHLXMG2/GqH9zlGFFI5fAnMagqD9mq4KZQYJ3HH5GzCkI8beXyEvSduVqHt5p/2ykRVv+hz
cZhNljbdn3i2MmyoG+nFxOxQ/Oma8lEpeG9zsLwZIgN3Vatq3ByHpXR7sz5a/7/eaWyoaIBapsmJ
aWmqqi+d/gOcK+bVatR3CQBiIxnDg8OuCqdrYe25hgTIs1FkoES01UTdS6s1+26Jd2pZOeZQB20d
/pPT+tMexbekJtsGanmTmYmjd4GZZX4x6Z4lPNUcuVg2ZeTrbLMXhEwISDdCcav4V42/VdQI6iEU
W1ZwygZbbafUhwcMF7uy+Q/Kvvi1JS1INNKq8exV5+Y2NJE3LP+GUXNRoHRcXGDOgc5/WdY8ZdWG
7dw3sUPumT8aXqv4q/BLqBZjSP7N5l6FOpnF8FHqHst40zm6mI5ZQ3hxPx6Wnpe4ABNTsdcAUqvJ
qXq2u4/IkP10Ig+tyfzIyq5AAH42POq71OdxfCz2ALUzFbl1+5iTZXLxuYLmdvaihuO1Xo9gauE6
fijilmjptQp3Kb/aMKRnXboRytlmXBMkxF/i+Mi9OS3+ajNjPRn/oulvQmkdgQBsGPCJoLBcRT9M
SBc1mgEi2gMcjtrH0Asz3D/QhwXgu79MUVCO+wUkFrIKKkGLrnYJfwHPszOUw2oCuatenXEKrvtq
ASbarSts3JFbOBkcYfr6fCsJqm43oelVGDRDWky2o9ztquVU/VporjJrvAAug1KM40Ua9tLz2j9R
Z4GHcrQ+DBHx6bq5ui2swK4jtA1/JlEp1Vm9zdquyAi921Fyt8mobeTUGwefhVtvX3T7GbULOczI
CST1pvLoMyfzHU26O0eHlClDZkAgr0WQQQZhFBEkRQffyC8EvO6+c+tjmAJL3S0kFVHXNf+OaAIL
CLzzyFmuD0xrhZdBE4czQd1aHHTjuUjfbPO4TKcMlhWg19jrPXo7wN3mUQI4N34+JKD970TjwJ7c
GPIYURSCDV/H5dwot/6f/Zsn5mZIPDP8qWcArCS5zebwoXAzLPzmIb5X9VeOEsyeDuN/xepT4kOK
ar0rYe/qR0c8NaPCKPGRMT0yRuY++J02b+zApqkqPOfZNi9v9vjUjp6Un2W45SE70FwvNHFf3htQ
zz+ZXRvcc1v/VuGfIZzMZulHq5zJDp+7bJzW2TX4vGeHyFnTWXQGV6d8SybakpTCi5OPujnK34Jf
M2TeXPyG1dtAFKqeXVgBISFhj3T9uFap2+vcnzgGO2UfVd1Bb+EASSSCYizk3TqySYAcA/X5vMs9
s9PRzN+yFTodOcuAOCDvfJ2PN78TfTPry6FhjlNN1+6fVuWcN848kZa8JWjD1w+h9ag41b2l+Zhl
eH5H1/6Wh5wCRY3tsX1oyFYaho3HfpOpDBaoSHKnAvFjZEDpY2P0TT+6F4XVpHZ6LZhXT3u2L2P7
1txT2+F5AAQFrFAiyC3pX15+kkpWF779UTJoKu8tMEuUBnJpu0u5iVDIFq5mbepYdtVLUkKHu4/Z
7WNZ/DAMcALJ4ruhb/UMeo7FGqbobHMdVAof+rTV+309sNHYlGaoh2b4xpL7ZBGWra++BI25focj
aonyZfqQHkkw/ZOESqOtabHt/YRDQ97NrErVSkLeMdJQxT7uGVgFtfbC4bhGp2z5aJL3KPZs+VOG
okv0u5nZW+Nplr3ZhHs85CDwNvQPjRdyYr7aivw9FNIharhpQhIS3wTYvlS/mynHrBvT6E56+PhF
1nycuewaJSpD8bQYRFyZfDkI9fW/OdwXqbSV4a/jcCdPfEDpbRgb3y6ybWPB4UDcrecaLV0EAYoQ
e3yqQ86JyDV5tevqJ41PCch0FDktIpKoDURbOAvtbCwMcfttSC9aMSEOmtDkY/fkDYkshnekj2Xs
p2vJDAGubXJLNaZnZZO3GOhx8gjgQcvOfT5tasU6DjD6BCNLjqZeh+hGxSRcd2QjkNowb49Wy3qf
Pcc1iQBjbrRooEBM1DrITMptBFt4kfsxuyLMM4hJfxf1l1C2PJcs40CK0nRsq6/c5plIAFyYTkVc
nRShOqW4Sp37+KjHq96fC/7AKP/iv2alyBjFNdd/w5qY6XsqI89XWMDVF4ma3djw57Un5ohllzk5
RBXOUVEEyj8V0N6OfZCRZlmRQ4aq7pbmXar5UA41R+H6VdnfXRQ9fsuB5z9FFWNGrAlH3WLuThxV
f57mGOVX8cGVLRTgRMvcjEi0Cyv77Ewg1Hwm0+YODoJNBwEZxMC73D2V8b8OHn5h2x3/rXrn/idU
Oa/GaYBaj9jRGs5EWYj3ipEoad/HPNtrAk1WnO5V/uKRsA7UYh6KWbkNZBJM+1J/CbOLjpYxCt/k
burc1VbOQz+GXqs+ps3qI87TbXGQ5g9bAb9G6OYM/CjDW2I/q+roz/m+W+GpwmsZgShp1z7aVyrM
4bMiBYbwVjt0zfGvrbwYdsW0dpS7Mu0a5S6RXhN1ZNL+MatvHYgp6XeGDt2ySVsaJ0uQ94wo1eK5
n/pTWqjPuQ5WTX1ZXOwNYhSLH71FLtEvMqxzAdO5fk0dF2ls38h/5p2b229zTl4lG669Xg2/VEb4
J5SPWlvtmoE3vB8MzjXrZ+hBSriBlUkSwZCJrzBe9vT0vUTDflZfLWTFFRaCpLkbUnTtALVbFozE
ksZjArsPnCZkp0wgdjOGFt/Q5NivVePZMqPkpukIhJqImb5cq51uR7fKovVGRzha/ahR5qmGtpMa
1IzFel/lBwTEkRPJNrr/Ux7D5CKE0sOHMpC9Ubfbe2FTpSeJca9PI14ActU2eqkGgx2HTpNamTPI
zbiNe/07aq3IhwlFtbDERxEiING1ke5Qhem+PIeS3+eBrtj421x8B5M2vUnc76FxWcYX1s82PdgC
70STuCWKpPLbMHXXokFg3Rgt61RGCr3ACeO00b9EetZo92EJxSpja9OVbiNIOAVhQ6bgMZt7jZrA
pnrOhXRoFGlyhKR5BrkcKi+q7Yr+NhiJq5TBon0ZAv5L3eY9T4P61c6s+AVqirqEK4GzFA+Cjvje
SnMsgozWujm1cX03TYXK7REmSvUQs+v7VDHOI8GbwAQLU6wAwqL0mDE4SEy4Au1Dj8mojONx13bF
0zgNOqxWCNtFMm8stk0j82VimHMsUYROKHX6pm10xYsjPm/LhiYZ1HRxIXiOXdleCtV2BKeINNcn
rfu0U7EvCBppxqGi+shwZxsdqqHVv4b0ZFXFLokGvHFDAr5fbOXwbIx+Sn2IjS1Lowd+kc6aIAmW
pIDylGoMzg5TpKUEtDdo3BZzdMSnlDB1LsXrYu6l1lftfWVso/k2ioNOmyn2AN62vu6vPNaR39N0
AZ2lr2D1qQQeqaEBU5BmKV46a+D+ivVKQzDXfElIU7J+dnO7B19hG616p2hfauomIrabM/S2ZB30
+Nk0vI6oic61E3AmiN6Em2Vgs8jXgA3AxiCFpVUIb8DRoHnIH/yKsq5hsVwt4setd1EjdsMS+wMK
hEFlsWze4slrhiFocm3X6L0O98bIlKI5RPTM+fvWPFfAqYP4sTi3GX778SvvbQJrtI+6/QU4C9vy
1EfJSamCXJ2eVvtPF4DdBRtKq+4Xo/MXk8+hlnYi/tZ02k4kF/sZaVH7XOlqxy7lL9neUvnotjXy
F7sNv9qyoXkmDRGRoMabFd2VKvMrsZSVyYdiwG6494ocqGl8W8LMCRtB253uGGGCEqKS0OGO3bLt
Wou4z7ka7N+xrWVvkBfhSkqUeIoR/ikVelReam3oKJSse2TDqUxRQWFoFf8C+iCuucnXQkbS2VGl
ZUX2AQm25sIA8nZ0Q+FnaRoMjX2I5xkmj9YYVEwThHw1R2BjtTE7cVf5QG1VpSM5G4FvxFimh3Ru
wKXiS4OprQEeGbLyKEHGaaMSrCgR56H6mBTbT0R2Rp57ypL0Gj4Mihq408B4v+JbKVDdmKYpe/JQ
Dr5ZPxRip9k4yHoqnlekndVk2n75EO2ic3emmHz5MN6Z42YVRWAj9TcYqHS2kxRvUoVKQbv1vPIN
9FJYtIxsveyZ49e4fupNoLJ3asjJWpQ2MeMJHj3JjcznTj3Nls2sU7s0W4eqsVF7/or/uprov9B8
ylAgtAzKpcWUbn5lUsMGI5nuXNzLOntVxGKeF2husISc1fyh3lYyzc3Hs1VfzPhNakGp93JZPV64
MiF3sjC/a5MHTXtH0+IPGXY0GQVxrDX/aqT8mTOK9ySKtloCWdGAwmWybjtLL3b07VBZ9K8jE6ab
mXHsGxKOdjyP5W8WfscjcCevsFj+EBlMTNhFih+/B6VYZMVrTX8d/A53hHwZ9a0VXkPlpIV9fMlw
bmqoEG/GvP4m9Tjt0+5N5Ns+N/+MIqGfZNwayMXo8vNRylfa2ZwI3B9ziBW3r52sf0lM1THJh7Um
J0eNm2l90D+UdwRFow2ZbTS/wkv6HIjhUjXHJUbwhHpVqAUsf+GacRuYMUpsj3g7a6ECgadrMxEu
9RhqS/gJGWZPCuxcwjz5zuWL7AQJV4sKRGbrrj8Tkv0KheNV99pyOq3TLgkPqjh3RupEHDHZ+Da2
z5BOUMtTAZHq2yXIG6JTG1uuIymGP8pcazA08Zh9jlJ8zpjG9fYwS5/DZPsc2tdEb3xpetU1nejV
CW+C5paZZFwNZr0iR84wdpy0+TUyhRH07UoGCOO/V4UDvKly5b8/qrGDiIkBmZe2yvqnhE2sKNZj
pNBKCE6hAQL1YwqtupxFbj5UTMq2kIO8+loXEj9m3WlX1VGUjz6s9vac83Pggs2+LAvtFL+xe8CB
8JDKv2JAAKt2GwtMvserUWl54gKGr4uJ5RSkI1/3Nv3V6uoWdQxBQmlhIaIJXQFrbyr9FcJEQYq6
EaF9km7jyK/Jh6kAsLMkGOtFsN/tGjFeZnnB3TJ2SU2oKoR2mUNc6z3rZ0MgitktYA6aP47/4sYS
zygDms0Yl8NliEH0OfZneK0oVhZXlvF52ABV6ZM8pI0z1vqbhQwFg0dlGpe61LYJPpd9iysZ44pU
BqKgB1Fi8B4WwQu7IqKc1TB2H4lO73VN7u+y3rN1lBBvBEovl1yAoCNt0m/V6DhTgVRbutg0anou
JS9HIDJUBMxpGuuiJcEsyALXY94G6ighaZ3BABnEroMU3aIxd5dZE0/9vHzNErihZsitK1TUw5Vl
PzcKnWP2/AzimrX39rEpd2r0r7KJZ0+Ui8YgqtdT5lS2dVE7WOX8rIYvqNRzL0s/G5o65vvQcmnW
zS0UV40Aa/SEg0wEv3ibs5+Q5att7vH0oXC4xeKlN++zAaqrvMqAhulDEXRPdchijT/H5bE52RPe
gTBumidrgWQKjVwJrCRWv0LcqgXEabTCyVVh6NoMV/Loa4/lboA4D9fGBkm1dlOb6V/92niT2mBo
Dl/mZAy00HKLbFZeZPEbDpLDtWA0SfKGRIpCAxNBRqvVForgSfpu5QgHSvrVdcVftMagZPd67XZN
Gr5JwAvy8JLMQLKxieCmM/IsiK1Z5fVB1VvJbsHjt+EcEoalYASInnQzyOWfJaadT2joirWfIhFH
wIthFTJ0MrMJthykb5zjRsWBaW3L8p9WmhCMPZFEszIc5DlWCAv+qaa7OeATApPXdZv7Ltt2SxGY
oHjR8FWRkj7ELzixkLujQhz5uDkeptdhQhqqyyXbSuoaICrqCjtk6UnQM0aDoINNTY+fJm39srlC
y+Zs8rb46Cz5OSrtz6IuGKDBL82lkNAWPMIdED1ui6J9603GOwC31ByPBBKnko9uPOrnrYUhCgWz
DiEi3LZl22nTh0ydbolNLEFvQGgXGqoXw0T+XadG+A7wywHW/Jlq/T3yzaLjUGKko4TtZReCjIFJ
pGdpOAn6XJyO/cJdmju5jqhZtMgpJlBO0pIHbF3KwDnJMldUxrXgn0q2ev3Y7wYZEcgqDtSDbrAV
zwqillY4eZ9sk3Chxxh4RrovEd9Yoxxr6wkI8tiOAN/CvChRFSCfLqKpfZ/pkS2HCv8QajUSnq2e
/13CfrAsL+tWt1DxtbxYBtGG9b8pBMirZvt9yFqo55itW8LhXJg6uIxe+5gTZjJOT8jam12X2yJY
7Qb4NdafyhS0j1lIdqPKbo7agNJMKC1iY3kfqgzDaeemqcFWF/EUdvLIXIoTpTPQpsc2bKEeXs3J
BECyjJNkiZuVNY4SnqqlfTKZ6DUR+50ALBYOx9ghs5lXIMCi7t5kiFOmOah07UybHtTdKzzkgsdi
O01/amMditT2dME3DP/Fn/cCutsWUxCNzS7hr6V0aPjH10qZfCP95OAPlqo4JLYVhN2W5TgejsZr
iGanrun2RrXSVYoTgu2u1uggw97H4UfYcjryoCCuiZP1qY4Mv4fd1ucZKFa81kTEVRN1LubFROqN
3RrqWXaa9U9HqdWHw64pP21KjIh/eExOE9q48tce7pJ+G6xfdGBx8hXJECno2AY3kb4mcrp10+ZH
BdFoqcnNFneqR0xkKepxODcg/ky/aOlHOF0YT6seDKvmLUZ0IVm+3Es3tWoDO9b8lvh4Z3lwMdoc
7djSt5pAAb9UwSjdpybbmiTZ2slBnd9qzEjqSCGaLjsi6R40h6nkrZOPEmDk46WfONhTAluGH9uY
4kBXw11mWJ8xxbBjk29nS6dWHMNbifGmQJCnZiYqM4QJpnJImIN0zJthFx278TZNybZesP6Z9V7D
QoAp0CNQ8eGDH3Q+KWmE7ER2ZekbduQR+3wFWsaaFBnzPkPtYYDSFfGtNb+l5CabLv4i5Gsfi/qt
1j8WvLzSkOo6fFTligc0nX6WucJbX5cfSpVe6oQQ207rL8psvcarTH5BsTq1vRyk/FDbRMx11MKJ
nQIqlrJVPj6HKOavaWFBbPmeMLTIUfyLKIn7+AB2zLvF6VlZ2TaqkJ9nUJnHob7E4Y1lJq4ghQ9F
9LBN+s2Qer2R/hgAp9NtkV6Z95MmvIwG1NVMAIAcTYitw559A0ie/X/fZ+jAjWm6ykhSV5S29jIG
PcuJEEm+UUV5UpvFXY1iv8SG+kzRFJpYrcczmfSzJwYUuIoScXbnyrY2lh9VWN+l+mXll1UMTt5K
CFzUDklWYUcnYcxfKNirzPbGEBF5OMugytVjOqrC4lVpQfNZgd0o7Qeei/LBhD/SHZhs5nph1yV2
QyuhshZ24jqyAln4Sks7YYK6tDxRNOP3autYvM1k4+tCO2QF5HIvwv2caTc9jf3M0NzInjFibOt0
q0goS5G2D7qrttsyPUkifMYM0Sc/02Rdo+XdiH6x+kLls4WahuSq8bNiXFNJu3Tg7K1Vn6RZdkxd
+JUpm8/WnKGEii3NZ4kjwKmYfKyIn8mE62oioa0Qqf5lhRlps2NDi2Y+/X9cl3JEpUrGeiIaCeKs
wQo8DHxPxuyvMZojDJNzeRfiC+Xfqv3UkAUakofRnSVmGA6U+k2Y6ws7087k1ikVuBE7kk8jJiip
/57X7GTlh6WB6YgqNylzrBUWoqElyOZlG4voJKE1aOb0aKT1Xo0MPDKz4Q+1qrr4f7zcaECd5H0T
ghokdfzWZrJHPTAfAb6TBMVw1fl9MZ2iLnQi6JVqXdDlr6mrCcvNqwkNXdcoX/VqmzHQChGv0r2z
WmewOVEDGhwArncq4raJNgATt5qbR4C0Z2364OAdlLtYdnrIl+Zgs2TYf15j4ltQrT8zYNfRjedD
t6/ouUW3s1mZQ/FSlyZszG01/bl66pkklAbQQO+3kwhvvF+lTJye9FchktfmzGn1gbckrxEm2jVS
qbSWXEUTvZNEHR+wUhb7vJvIogPkTVO3ZXOPEreBr2mmaW/V5jOtVbXbGdW1625LvNU0V0+0Qw1C
rGivfVMxQkcsAl6Vh9qmabCkVb4M66qJ2ckf6UtsK1p5TucB4/gdS9vOlsttpGTqdlXWn9l8npjN
6vViS7/FfIcOZ0V/OEIpxSGY1xCrE1apD12bLwa6TbFvUD6ILpBj5XvsakTGxX4GiFHLvRh/I21F
fp78WGoOFi5x99nkgr31VXKcCQGnyU18xyvLWqitBx0Gf2WWGOYzfhdQlMVbuMiXs8SLPcoGVgRl
kwzzO5ah3v5NtH+KGaxddymMM0wmNPGC31hqTnFbuhqO/NRoj/l6afV8S1mq18IdacW1LT+s9G1p
uQfxmotDPqFlb5GLa6eWbKqsFYCUD77CryysU4mbP1SI8LMGQysqtG61jq30TyMyN8c3bLbYYB4i
pSGp8eYLDwdRTC5d1wf0DDlFEntQvAtVgyqOWx/xs2oKJxpHt1pPulnyi2HkQgiRhLtVaoAWEaJi
SSzzYKmfCvVJZb6Rt/26JzMWYH+zkoNkzRha17cH8RV5Vb3DoZuASho7ACNd3/bjuRmcApgruumR
15QM2aiz9b/mUSoFMCKyVwl1BzoJlErxE2LyTaZ9C/Zn2AT0VdII8dri0JVOQ4wUhd7YDDGezVKu
anxHsAPJGUZTMrheUVY0YeEkXelPy/RUd5Abx2Q4dMvHorupaThqdujTazcfTQSjanKuZYlHM84+
6kLfWULw6f3Y9aWVyr1pwfK2NqpMrJHSN2PHjrUcuA+jNjiS1+Wxu/ZiX9k2fXoYt1hxqx5eezbe
ZP2fUZTousx9Eq2vafNlK0OBbwWrQzMpLu5Ud1F75A/ZVkoRyIpD9PiJhm/WdL559FKg01j/Bj30
yr5+lcfhKYGOGSyCo9uDNEbYxCQvbqOXKH08FcnVsJN9wyethooP6+Jo7bDrtaOQF4NEVEbYNOqo
ycsCue9OmI0Z7l5EVL1j1EAAACHg01/mpeouzAhKHg1EJctausv4bRgacNEAPBDVW3KxwFNbNv9p
IKncclR72SnysrjNpBPJWT5VaU4yS8wUVo496Io5RrMfip6Ssoa1t5mH7VoBQGQt7k6Qp2HuXpO2
4m3vIplqOIOMFb1X1UskKebrI7dPdk32ezcajWFnKwAHkQ2WoNvoNsWMTBQLFJYUabk36xlpZ6a8
Z23lrB1JBejhG7jnD4urfY5uDSSQgXHCbv0wbb/0/tKamCUW/GDTXPyVHWbnpQuZUQeU/UrzZtHV
2xYD49fU/8Sa+tQ2yl48siDq4lKTXWRWIgmq8doCHMOprUq2iQDBBMSxpXAtYpmZDcNvzF/Kjcg5
SuddOP1FWJTtmAUuDq/2yJhUiqU+ly0iNfz1I5snxa0G3r5JOYeP7bGGCtHkj1wx3ok+kqphV+Tp
hxbhxy2L5dmiS+AGahowevY6mNd4mXKETwquBq/jXWuHZ0FcD7L9JP5Z+p2aSJ6sesIadrAr25qg
pzovbjF5WcxNK1I1sgUZ0WlmQN236J9Rdi4KN0KejSo0WVA3LJeEVPMNczb5AUh/Y8m6FOvqaFPo
pJ0Xd92P2tdb3iV37OLDwOakZZJjwD5aOdR1E25VkKF4vukLg5l5E6Cubhcuq2MVOSM26VhSMf4r
Hg9c4lNbttXMJwQ7TXibdNoMRbOtH+MFqFtTf2L5HSZfJLjZ6Kcywcj5WbEeNKqPiEhUsNTkGVXW
WUbDl7JfKBlhzib+47CdZ0YJLG/4F+Mkd9ey5B5fu5M1SQ9P5BV0p0pfmsbHeIsX/5JAhi5sb6/o
RckPkPmp50jFNwbI4EfFixi8cHlWyGSRdryWWFpr22+lz6lHWJP6g+HM7Se674hiXPm5C/fx9LIo
uzEMskhy5+QSpk852lPbndVb3vjL9FsWnl1+JbDy5mdiQE699bCoyUfMWTG9yblnUUI1HVUATqkk
nqZkn1079vviMhcg5kJ5iDyTp8hisDlnHBr2eDUNt5xP6vhW6jcxmmcpMj5r7s5cnJiBXXk8QU12
8vDaxPvBvmsMyzU4eD6GldfZZngWw+SoHV9agsdjUDGBsaw0VJNMg3W2G8IOO1T2VW7pB+1hqm0a
QeQntLjTknFeKB2TaHeyDaQ9a8oRtRZgjIV27lvUWFq1BIMkYKKqbh9aFcfCsKjbEQGW02C7Uop7
I//k6bJt8JIsNfW27boSgDMm/CLjsGjhTknbXVs3QS7hlsqlrYIJQJAI8z/Ozqu5bWzN2n9lqu9x
Btgb8as554JBpAIVrOwblCRLSBs549d/D3x6ZmS2KU51VVdX2bIIIuyA913rWelFOOfBDOtw+hG6
S9ePr/S88Sgx22eFofPmYaCepqp56tH0rynrFf1zmJAAnwk2MDa9DWMD/va2y9nFIwc+ryw2RCN2
vDL9DnfuItR5ic7xBMfhTedkTL/jxoWRM6Sbxr6S4krIU5eSEB1I3blQvKrX4861jIVVltWZ6YT+
Kg6tJ3oTAEdoc1chCCkaiyF3vDPMt0C42xiPVzLR0U5Q4NPlCDvJEJcLW+DJApClx6+pi+o1pDUz
CnND+bYw2dS601klk10q69vIRPKrqXstiM59tBmWFlxadSQXboEJrYm3nhtuxYQhAsLakI8rUBsd
DcDsBvbPQlYPRYyfoV/n2oXfgoweU2tZzPajhC7xTcuj2jG5ytmpbCdMdGVpo+62peQ8m29Ut2nN
5wuft8VQDJgFojpdtKX+pJX+sxbTFqYzZdvQDkLrh81iXam1gTDfq0+H6MSO2K6E40cQx+eZh4Id
owI7KCunSDfOys5s03rt2kHGFhrZ2rdvwiDaNWhzLJ0qxbw/VzhwM9s7MyqgTnfCASPnoAVKKOzS
WWvKVYwnnvBvC3dhrT0Eolp5dAYaFSLYuAn4Rsi6Y6tcTRO93Wz8UXrIQDRaMkBfuhFDlJteOFQN
KwSmbYSkCFXgQtIPTFW2rs3ym59nV7YKr8lNPh1S97pod3EPVKlt3xHSxNrW1a6CxFqB3Hgy/PDc
T219mYSYE9jl04b0FtSwdomPxikeEBR/jaMyZhTc72BUM0H6E10/CbIpdbweu81CX75OjxieFzMy
8aZf4Bk8gkw8gKO293B3RRJ3li4sFHzmSajdFc23xn84cgIzr+13J7DHuCvNUB+VFMa5rvfFLBAV
1W4UYYwU0aI7ZIxF+dwmPdZYq7LY0Yf0XN/bwKWtZE4h6oMj3+MA4HY/hjdpRFZ1Huqcabic8bkK
PzstwJNphb4Ln5JYl2pJ0Dg9T1/bxdQb9COHdg5dgj2UXdVIe7IdVobBBKwLu8sOfB1D3rCmloda
+jYhnpPeDfbatFXnnTztjVO7fRkaQAc1D5hWbhoPryJukKh5KpVYx5r3g1WsDreMXwpzGVfTXpTU
Hsz6RljjUozs1DxOqvwWjo8Z03D9IktjG6H/0D1M5nFgv4T9PWso5icsmUsXh5lfDERPtNvY0s6U
WSOvh/w+texoMc7zYEu8+OnCDu5IJHEqCGclI/tF77BVZtuyrbZG0pxloYYWySSklV3hD8X7gSjP
BH83KJx3ki7u17f0QFqmtMSvY6MP07oLwlKeh32toQRXjS8hWmbac5TrOMojKg8/eoFaxOwcXjNt
oVNrtcDwmI3CYOiYw1uVqLl4r4pTG+ojjJ6szs6bHllumYjqZnDYsYjcr+96z47pwPcGNTwPYRZW
pIiGoJrwl7Zu7R8Z8PL3kSByPx+5KxKVp5k+kS4ZXlyt0jP/Ot9Ei9fVQ71NmoW+QS+jLx61JX5B
BMCLs35x267cBRX3ZbD5CJZvGKt2OgLv9bHLfGDoWHuI/NDVRK05gbwIRLcFvKUjXNHKJ7j5T5Uj
FoUnqbkGa+qRc2cPqS5S2CjusV1JXjZgUtKSUQ1bzrOWHlzHfnpbQvF/jevHiBeOFEyrdV2G156h
tg7y9TYAJT/SOuuhsuqWuES7e92/6cW9ss6HD2ucD+BAIZu2afYtlg8a6MdijUQnuNJDUFyz5uFS
9C6urccO0WFmn2HiNds1Gs4b8qfXzi2l9im8H60THeZHAgN1p7FLa1cO+1ra6oyTs+C5MZC5o3HC
cbmeTIzkJ1lPHX8DdfHb7BGl+PzROwh48FMuiavRd/INrl5x3bcvksWGBZknPk3OFV2sqbiikTwU
wAu0M1SmlTsseshs3cIHcJVR1KFU1j84j/SkLXkhWZvZBLfdln4MLr66P7WBIbXJ5YweS+XdACEY
bZz4UReMbF7sfTQShKlNiED6V8tEZB22J1E6XeK7ZNkMQ7HQdZvRG1yrKsDoZD4oYV5H8S7IEfp4
VymaSigLMXWvet2Mp7UwEafeuuKy9d9J6GmGKzmUa6t8nbJzfFK03x8qjGU2aSUFsw50KKw+BuU5
cZswTxjlbWVGLThx91YU3XXVZq8icVYeL3IG+5g048UV+B7Ai/E8sbwlr0dRtR7AH/AGzbZ04cav
wicffShOQhrHJF8XwTb1X2r9MuPtgFpEYboAeeF5CRAtaLW2iWIqlZcszBMtB4meOONbJf0GySxa
wykGzlKw85Ukv8nHEYcDNrS4vq/GszY7F8gmKgTcCAPLGC97FLMoWO2HC4nO1/Fwmv3SEh/2RImD
9D+MGc5w3Zq7NL0BbWMEp54N9ydas//tyXevMdcl2P2C51pET24YPiTZNtOXXnGfNDdFJlZGF3zT
2MymXYePm3yzzF2GLXaZWoabIU8WKLoLdJ1tmt9+PZ7lAei/tbcctYaIYx2+2s5ubZhDDvvK/CQH
HYUYfEnEMUVGSlF68V1DwWO5+W6MIBWMV4GM5poTvak6es/a9LZQ48ZEdpXS4A9J1HLJRQrQzlRV
u+0rSlK4bfqqoAABoMqJyHq2j0Tw/p4qLdy9XVGjVVngRBHz3Ie51i5tTBrFDkH4kVSBed/z1z2L
cPf2QybKt8CgZM2ZCxQZr6o+thv6/XYOVMyvS5bv1bmt6lztLLHIL3np4N0PCkHLVv5jvDN52bBW
/mNwJPnp0GXaWyC1HLJgNHIeCa81D9Wd9o3u0MxMzf/mAfYepcGt+syEubFDfTSh1bu0n8Udmvjp
xTrCSD6wASY78dcrlpSa4cqYQwQvw1v2lnyYH/WN9o03msbYuG/Nzjh2pPmq/Oau74PRUyN2hERp
vus/SGdjnaOViH75mzBBgy+rs/C9PQIMPrDftmao76dNfQvVVZEIJS78hCJ3pLGIMm+jDMqBBX49
yn8+q389G2nN+4tPx8j0eZOitOGCNhFuJUCAFYA4pLHgaq0gXrgoVtNAnaB22WVoOIrkQovefOjo
mj8hJxtWaXc5oVTW3pOSOniUnAY1zadKO3GzszBhljWoThdo4Guqjmm3slJvJRHvRrPboMw2Pi1I
3gPh/CW1+y1Ub4ZxG8bdirrdkjW1MnY1uDJZU6xNouc2u8yRkMPz8BRLhvG9IqezHU487aEI34xE
v6kmWo9xuupCNIIGNGgvpmWgtWTpPZTmTUfid5NeIvgYCoIYhu9FBDqdTIaW9s3onWkeWiN23Bd9
9jZM96KibRSml9WAiYY3UTq1MU2zSBXO8utb8BNK/rtbMO+nPt0C1uLO9cYCQwAsL0yOcH+17iWq
qZKgde+wQdjoRUJe9ydl3GjmFY/gpoQ7jIqqD6sFEslB4ltPqJgrf9eXzodm4o5Jm9nK91Lw7OgU
JakCdYR1hDfYVsDrnIfYYXDmJS3yd7ta4gIoHd6F2Yckp0Zd0+zf9dpZo3aae9alZ55tIM67U+g1
FNJKVd8U43aM6+uOdoLyaPQWbbNRtP0WVhjeWJH3lvvWMnd/1P65j1hUxxyWNrd0FNdFM9wkQ/8q
/W5rDuNSQl8ZFLB5EVya0/chO5XNzpmmI5tl48CblbW3DugNJRfLrmkiNZtQA2GI6/pJM4N7M8Cq
dOanEIXBHXRH3jh+P59Ka29dYMvRj4hn9PMmKOxbp0rqKzqRGEbSPPfg7GcZkBjlrJDXJQDyXMe6
/vpROoRgt/bWDV2bdKamUZ5rdUUXd/Kzk2S0b7WWjWGGKjBzhgCr5JWlN9RA39NSX3dajZ63p2zS
UuXOKZ56euQem14ObSL2puXB9HxdJF4OYaqnF4ZwZ6m/+C9grWN6DbBWXInF0N1akurUCu1lgSD8
3botbqLupb/XeBegafjaX3L3oAJtpnMNTRQjHgE7OwqyTaDxvNoVbI+tE79QFIViKxbeY/ORqAtU
7JzuuyIBnuoNK9pjRVYIW4E39o4aso5xYb+jW9LqdXJWQyrAQk3o3QapepNBYluU33FOV/oivQaG
6ZrrpL6BhjKFAULEc2r22ZHAgp889t/MAeb8KH2aA8RolPkEPeoCKvyJ3CZn9EEukG4uQuKqtcWd
S9aYubTPCG1dhiceqsuFRthZcWKT+2TzXpes/AU7yy2FvPm3VukSl+UKHsvSpBT0Ite46DZqiZ3x
Ct/Epdqw2b0Ar4wad0P38VRt2m17Hq7dE7xbR8bdoS2kubeA2W7gV3bOWRHbvMTjvxEb/QbvK4Bp
4sX7FZymtX3KZV4MC3MFHHX5/nwfrJIT9iHn2MrLIwupceBt2dxb5aKpTQamb0FCHG3OFXaV5XyJ
7AXy3CUkgUV0Et4fGYO/3x9Ic286r6gAJMl8LH+n3Wan5CBcj28QvZfZ+m8W4sy9+cxrUJ5UYnQu
fA9VeplcugL5XzYk4sidO/Aqb+7NYI3ele6Q9M6Foc1ey5ZonTLOAbJrJ54qj2bMHJgdzL3pKpNe
Bd99oohBe7Xo25U53rP8oHNwTnqbmIT63GVb7R3b7RyYmM35ln0aZW3ed6WvUNl3Lcx6UJhaeZZS
6YViB62lXxWCiJPsyIMw34zfDem9Ta+klWsqRYuO2tBm0l8kxnL72KWbb8TvPnxvXg1MuxgTU5LO
Ezg3XYkHEBrj1w/wodKS3JuLHCd1cztsKYFWOYikpKKFn4Se3SwxbMDVHuzJWusO/twCOc+VMdBa
jiyoVqQFhOvUCtk8EiALVVsCKWjLhspF7gWLYdJbBMkCCsmI+pJwHFjsuhad27XQT5Ub6uctiIrV
0OCX6bCOQ7fK3GdTAIUk2tdH1RZNnnPhpgZAUd+HuaV070cL1XapigGvgDJzQAmw776+Eof2Dfre
tJHZvW+1ppHuxpsYNSRBAO9pcSLoIsyy/iXSKzrXXx/rwNOi780ajh8WbaZxqDwOjVM3q07Q7srV
MEtZvz7CgTEt9yZjmsfVhDyTmIwaghBocmbEJRCGhbCOrGIHXsLkzyfq0/iKKsvGl8QhQplEmwqB
ITDz0Fp3Dno9y3D0dT849U50hX8VhVV7plKMeXBpYxxhxbSKmaaPvPofuJ5y73qGY0q33rEHnsKS
bWp05qIDG6PyyO06dDHnw346U82WdqwPwXihlTtCIMRw4noAb46li/x+dMu96bfufDMfJHkGkaoo
tIOwrXed0Nd/70HYm3X1JkpViZT3wnYB35i6972G6irq/lV18cfXxziUrfczdevTBcIhG05i0jnI
yL6/jRG6p3l3FqcmBaLw3PWmq0mOzgJQ+0qYaGi+Pu6BeVHuTbolQJyy9MWAYe++TZ/z+EgFYx4k
v5lvf+5wPp2O69Awrko+NzDOkmwm/yEkNzCGhmt7Wv2t7y725l07atoyy+fvrtFOd0+iJDsy9A9c
FbE39CvwGU6V8skz2q1Jbnv9SADWgWEg9ibIlsjT1NcMPlitoCKPxgoxNKC/ry/IgTH8s6Hz6aJX
dR8EmuDTLSdckNDhC1j2m68/+8ANFXsDGB3REMTzN/ewpeqYm2YjffbNNZfoPL8+xKGLszeKw9QP
pk6hvjEF3nRJp9uGDvHGi/bXn39gNyP2xnGU9VMApTff2ajZA33yF4bjiFOzgwBIfJ/Lg8rc6ykE
ALkAVfr1Uedb+5uRIMSvM1+o0IZNZpbv2qh9zRNpUaeX6SZRECDypMWWAfb360MdmkTE3mi22zbH
HDTFO6xCyaV+P6W4p5fazXAvF8eKuIfu0t5OqogityAoNd41MueVIysjMLel+xo7yFULDP7HQoIP
PHE/46s+Pc1qiDxD+jWkWHT3WIFU9OAM59qIb65+6sLiSPHhwFj/mZj56TBlqinTRJK663Q3ui+5
8ee+l/vbr2/JgSH58wXr06eHQRx4QVHFOzM46aK7uLvSiyMj8tBHzzfo00fT7G4031TxTgMjmjoD
SN91WR1ZUQ+MFWNvuPcO+1Oj46qkD4DcM0xfwNgMqIfLCZbssXn20FH2Rrwl4w4F6Xztabp1m+oH
HZmYQAl/McABef/6FhwaFT93X58u1OgaTTcqjhKD4apWcUdqA4CHBWa9VjvzcTeUR2awQ+ezN9aT
qElITuZIaI8R71NHxeDr1muw9BUpEkdO6NCN3xvlHsG4fpKDnhy9x049K1VD6Hj7+mId+uy90d2k
lucPUZpCV7juMOSC7g6b6MjlOTCi9fmyfboReMRqKVC+78wdHPkWDxwF8Gu9XJv5kRnwwGDW5yN/
OoLZtF3XZRyhbR5ApWEhPPLVD1wXff77Tx88ZoVbhL2Gq2IagP++1ZhKmyMz0IGnRt8bBZlW9TGS
nGQXixWQDB1sBby52cuwKoHwHcsAPnRt9pY/UxVj5jpTssuBumniSqrTr5+ZAyuCvvfUoz0zKztq
E4yIKY8LhUfHpCmAwtTKxMPXxzj0qqTvPfTSoILjxlGy64MY1riddeOVoWUt4mCmIyOkOjkFM+fZ
y+M1Ur1+7U2Z3LJjeU0aV9saQdcfmRsPXci9MeJZfthmdqF29XClmReEIB15yA68P2Ou/vUpq8NR
uaVK1a6AM+HRN8A6gLt+0b75TzUmW5LLjslPfn8SwtsbKcVktKGblmoXo0ovnYemPjKD/P5pEN7+
FtfIpim0vWTnTtrGhCFTUSuPSAFwjq2pv99RCW9v4WuVWWlFxhFajUiBBjjLta99NBU4Vhmvvn7e
Dp3F/ngPIiRJFp3wGH92a94mPgIGtBf5dCy3/dANmP/+04yS2PloG0NIu0ikD6pukBhrz19/+UMX
aG+kh7HUvGpK1G566+6M1+LDf8Iv+/VnH/rae4O9kU2nMIGrXTPaFpA48ViZ2pEaxKHvvTfGGxgy
/5YftMgPyIx8sE/Cm6+/9qGP3huzg45OsYwDRhaZF7QtUUQKE5TNFNtkwoFH9pX3966QuzeInSK1
26DhCmHPIdGrhSjx9Tn8fvkU7t6QzUrC2sDk8cQ0yHvOsxP92svOi5dj69Chz5+v3acn0mtrK3MD
nnlCP407evRzCneFJXlBu/PrUzAOPD7u3tjtijwK9Vlh0lqL9LJ+Ka61bywY8rtcBs/udumv0RB/
fawDh9qPSI813dZdX092WoZIzVl7UjvyyYfOwtm7UmHvi1HNS2moQcDJA5Laaou3OshyqCBrHe92
RDZFllL47fHOrbTGKdauXbeXTZ2bm1w1+RkTpb/++lQP3Dln76qadp03sjCSXUmOLPq0p+DemsVj
C3wGXx/hwCZa/GzGf3o4ar3HuU6Y4S57w+uN2lC5C/Uo3pwb/4lXgq+PcuiWzX//6SBemTs6kQpq
54SUWali51V15AQOffT+nFjoPZp3vr9OkT11iDSN/SPf+vd7Q+GIX7+1nsqxwv/DuJl4zDINZ7/s
igFSZF+uvr4whw6xNzPmugMeYuqSXQfNC588SA+biv6x97BDH783O6ZtNpKny74jTWmPnY/Rpg+P
FF0OTLz7gdqpLhsiJfno/gZkN4E61Wp4SW+/viyHNkz7gdpDGVma2yO1IbNxuOuu0bzMadBXzff6
qvtevx45zHwd/lrDEfbeeFdlBP4i4STIdyM7ZpyzIxZgzIxNRDOM0GZ55Ck9MJDtvYE8RL7nR+hW
d2gPYHBZDbDBTe8vorfi2AJ+aCTb80PwaZDN4dUmtDt2ByHxtgSu4Phhql871Qlyaxj/7rH24YEx
t+9/KNu0JnaZy1Y2EKa0bcuk//UdOfDA2nujOdaNYfJLCv6dBsqNWGXtOQeU9fWHH/ra4tcLJHut
nTwc0BdNQbAEK6BvfPv5yf/5Nvy/4D2//vcjU//rv/jzWw5WLQrCZu+P/7rLU/77r/l3/uff/Pob
/9pFb1Ve5x/N/r/65Zf44D8PvHppXn75A+7ZqBlv2vdq/PZet6r5eQC+4vwv/68//I/3n59yNxbv
//zjLW8z7Gnf3oMoz/7480enP/75B37kT1d3/vw/f3j5kvJ7dwSc4TCN6ublr7/2/lI3//zDtv9h
u54tXFs3dMcUc8Gvf59/Yol/mJbuGI4nbPwy0mP6y/KqCf/5hyn+4XiebTvScqXnmvO3qPN2/pG0
/mEIT3c9aVmmjSjoj/8++19u0P/esP9AXHudR1lT82V+Gfl8unRcaXrSMMGSUXecB+ynQdP5gcyU
Be9CFFV90psQKkPDM2b0vLXpy7A90iD49dn79/FcS+fMbAO+xf7EJuzayzwop+s0KakhETA2rVwt
8I8JFvZmgT8P5Bqup0vgk85+YUPEpZtrrnBpDQ9AmuKyrdWmNCMC7QJIi9TMNFTdNtTDHDyR7Rtn
KvFkgfmAntuRAffraOa7mIZNO5vLa7oWl3pv52yakStMi6hN4ouTrVsawZ0du+RMjhMT+6fH788b
/PmG/jrD/jyWy410MNY6mKP2d4cDuIsS2Jm3bodBYzov9evGAojbdF76aDRVeJ6FU3Stie7Yi/Fe
CePfh+aJ1TlDCbVrX40S62FiGXbnwUwz+gvco+ENa2S1s/uctQRmLg0h17DBvftdfRVynTcKC+dd
PVjINPXC9uHE5+n91xfEmKe1/13c/vxaro5hSkpDFz83u58ecaPI4k4zLW9t5WVx4iahs83kiHt0
FCBIQLzgOyLUSFbAMjTo3rAStOycsCx7NZo+WUpff5+/jDjTcCEhmFwn1+NZ2JviM7Jge6uZ/fvT
yDY2TkobDWxcoeft074/zYNgUkeO+ZdRNx+TsU7wFgNe/4v+PU1HW0wkVOUDQcNKISiwM0hWX5/Z
Xx4925W6M091uiMcnsFf5xJgwrWrRSRxO2FRycvW6JoQnFnSZthgtfRt0NLEO+1E5hTbPEkJ0vz6
+OyZ9241k4oHsYHHzzOlI/er+7GGb7wiRvSkGHRbkq+XwO5eSEfogryGun3pEIx/HyaUDiVpHvdm
ohvVhTd6JQESdZG/IJlU7yqYHTYqTC3CjfSonU5I5DLgN0U1yCHfluyy00gLxVUmbHXVxzAwIHua
450KUr28H93GvhFg70nxNAPxYWbe0FxpddrqmGKRc9zHeNcLgvSGkiKxm7WjBStirHjFcRqFTUkL
k7oCxiFcLM1lR4nMrAxRLMFxexcR5chmrbUJHDrbmgB2iYbwiDiJIi7xCJW/tC3ikjKhy36TizqE
tqblJdTxurRs+6qkZPogcycC8zfMTt2hTkvvNYWhCAuXjBvCO5dVoTnIU8OMQLxcT3qURTWAxFVh
CDiS+PcM84OXUHO87SqwE9tJr1V9HZbG9JGOhchhe6ThW6kHg3YiQ8vUyQhTtFbdPkJfTZJdYywY
lbR4+rER33vTYfeZ+eH0PRJNreFMasnjYiJBXV71RfOcmJ7XMGukvEINgx4/95M2mKvc1Gear3Ak
0i1jNiwLyI8uoWe8ri76ogwaIr2YDBdpKSPvXI9k1RCP4sWI/jQPkEs8CTA/k6bX5qoGs5pubL8z
tW1hCQ1quGjHXeP0Jul/NdHuRVjgZ8P2YmEU9wu1VY602QVCoEKBXTcQ3qUsCY4kCACU/pjXlAn9
3O4+qtwLwQYwLdpnemrlg4MyRgEqcpJKPgtJvBFnbffhdWjpOaGkqkrJKTL8GI1a2IX66+RVHi+p
fZVnt2MR+ca55dSGt8sd4UXOhtszxCAAscc+tly9YRNYjcK/qfe1Cy81Z24gRz4qqa5MPekDBqg3
JiH6ONK0ijXFus5klkybflkOPk9dYza8ELixg9Mot3r6SW1i+oQpalFylqgBSg7szJk5wGpPFobm
4UcZ6g6Rh+OKghOfRg/ooYeFaJ3XRRNuJkvZiD5rReJpPUiifkFrw0ipzDi6M5zZGzWOeb9qPdNK
VqUlA9CjkWeDz3XteOOXA0k04LcbrH5YFSqShoZErYxGlZeAumjkRVnYnjKVapyL6ZXAUEplNmCe
JvUSydoeN6RKV/HJNIBZw1YQIj8TRkyktA0TcmHrzfge87+XxJf4bdkiGOKJx9VuLsYwy4zzhvDD
HL28R2jF1DuTItVU1d33SGaCB7xz+uB1yAIS1a148EnQNkCFbTpi4589x0jUml3QoG28YQpjykKF
TaaiWQALCIKclIdJ9vqA9BjayDyPkfSA39onMkzKaaWnPU23wQkGscWLCrjPUoREJk5GrHHcNoUN
/X7GS2elQ0hRjYECwW+LU3qtfK7sMkuANUHqAHhudy4pB6XqicYCr0FUlop092kKouhSiRZ3RVFE
BOMouEXdCvysj2EAMOMP5ZvitI/o7bB8mcZFPoXV9zBOpNyoySX0xZKN9qHlXYD5txrJZymD2GsW
tVYFALgCAx9lH8vuQiXsD7CXOKW+nUpCZVdRGlh2TFs8sLB4jxE8siU3DRqlsMrkNrMD7aVObfcK
0CthKNpkdAQ15LkALR55cbOqcjN6cI2JwHBfuPNE5idFfqvAQyEmDn0fyNjkNtAJDSMeye5QDZ4G
qNZ3E4ER1oWY5Bwp0Widv4LjgpOniAo8gtIvCnVSo10cNm7Wee1FZ1rusNFI9m0XXgIrYV1nSj1m
nRLjKh2rjjePoHc2apTaO9OyBybdDzQEj6GQP7yE7fGSrTKFDyNqSCoNdNkRWeqVAOIyU2ZrpmGj
OY8yKJ3bapgg4qO3qOXp5KRhfoZpoLLodwmmm4UzhWay6TWrcvCmZkSliFZognSnIpsI+MhleCEL
srih3GTFt0liWZ55Cc5NZXvYXzIwW+2FXZf2rnB7F4aC6SMtr/jfLUiJljwg0PQNhM4s/tCsAnsu
NEOiUZzCcs95u6/cnR6ZzqTBpyorA2hCp5rifCDpmqi4aOigzRSQ/NKmQMhYdyMgVn1Cw9+qFipW
xOyH7Fv5kDJjF6pk1xeRJCMGH+QitjNOMfFj7zSbdCgpDeqoi5z9BhCFOo90knHDerxynKLQz0e/
tKLHRlNVflGaqCAu8ykJYRMqT6tWPTKYCXYAAfWZuMLv1M+x6MyTmF8iI03Ihpe9R5JX1cQdMSoy
hC/XpGYFYsIfMIdzNYPYcfGyNq3xxErRdCQheI59Tk2vQJiidNUMZ1Ufhe0THnQLi33SyYaKyiDc
TZIY6Sng0Ypwlr5sxrfRqZ3syrADPAhNobVE9jhl3uOKbDMdGJpRRO1VESvdX/U8to9Vwbq3LHuZ
Qf13IkVmzhD3t1U1BeN9E1rZsOuS0teuMxHV1w4UJ9yppYEXM081a6dVviIwmEo1aclhGgW3nqYF
wKCntLyocpuEbjFUGIamrlDxGaagoH7zRV+Sr6yGsH6qCgwksBrNrL+2S7O+9h3i7p9bI/IfI1NT
8VZBiq1XPj1MC9+WjXFWhgz5xxwcBqCaRA+iExdcHFvDyP7WGAPXeWgBIJ/oiRFACSP772qsPFJX
6qkImL4KL6C3UTZQmI1qVE9h4ZMdYxk1c4rv+9AXLWIxQIGzJ8K0bLs+ydGTjj437zxIZqNTeG9m
FHf3Q9Jl9rrWPPeakS9eYa2EBBhpdUgisz3+wHY83XhFTFSV5svqNi5DdBtTNJWXsW87xXkwxIN6
N7s8+NZ49hSQ/KGwn/ftHJ6gdyxI9OZD7RVkBXu+NnEUuxDO3Hjus8ZG+B2lTXVbW6G+i20Xy1Oj
mfQ8jEpUDYCuBlJeKBQJo0omPhsKPUxvIr0DptBZMeX+LqwfunIk3qtRLgl2jkwsosZNz8Ie4+pV
eWqNrO3rbnSgVsSpB8CyipgLkLhXCLKRQZD94QQ6Sbrk02juqmOq64k1ZZohaZzgYLJu/Ehtkxhm
8SqgEkHWnUA/wVwvwweVZNxdREz9ndZK4tLwqSUfhhsYBBmNKQCFzp2e4taGRmyx5IEdaEJEZ9wh
vlCgx/q9HTnVS56PEhZAI4wncM9EBDvhFL7yqlY0u2Bid9aR4tQ71Y1n5fCousxPCHgrB7t55Hmo
3R+JiRTzWddL0Z6ydwTVsa78LmCjGkN1ildpbcbWqT34Xk+QgONZ4zZSVpi/sDXKL7OYZh+WRQm7
MjWV9G7hydnhuSTdwoA9MHo6Zus08/3N5CLDZUJTwqrQtrPP9lgjs0B/t0ThKshRjs+lbpQuCCtF
7x62Xf9dm5IIO33ftvdaVPbppcd2FWCrqKDkp5K4vXAcwApX2pjck5U6SDARkgwUOZrKXVrsX/O1
TQkjXDuGsrHMjQ1xKboBX8v2gbefWHCFS/55WuCf1MwBrnNR+e+6RTuQkM3auxi5gB7Mv0FvF5Xl
gBjSMz/djlYSJxugNnDt2jSVxPtElrOaKlN+D6pae2axMRvwmr6CExXyGrJMiqj77phxh23LmhHS
bh154+zKh8SVBgOriTSzEHCAcqrmxLHHOlxleQwCsXTJcgtKDXFlkM+oZA8+xE3WoPDajCquTeix
Y0fij69YlROiOA2AAF4TrAq9dN50nhPIwgWjHFRsQ09NeGpggQomx14IVrMfVpR7F6bveP4yqyxJ
qFg+tewri0gAdypq5wbGfVJsR69xIcY5RvPoZUXknjTeSMqbL6PKXsqUpynvo25aB21uvDd5Rm8/
z3QSV3JSzOOtANk/ot1sJv2s0TTzmWqfNLc+4/gybELnwxIxZwB8d4QNGHvGdWsVM60tiXg+JrOw
L1q3SGZeahCHpyNKjw+jnlPxagJ/OWxQetFGmoN4bDxn6Mmx0VrCSsY5BGBKI+diyg0SMsnlScGm
e7LlLb43ensXNSHo9bRxB25AYtYCUoxeYwV1mR66dWeWBe9MzdQRodKHc2Kbjhlj8ARMygmFqMnk
4mjkcnDwjeEYWnQiQIZq64gXY/3/s3cezXUrWbb+KxU9btyGS5jpwfH0RiTFCUISRfhEIpGwv76/
w1sVXea9jqjhi3iDqsGVKB4DIPdee+31bTIYya9IIXm0s2ZBE1u3GVdUp4vR36bo0z+80rkkeq+k
NRyMHMbvY1nB+ZXTuP6UcznGWy5VMleXpSRmouvdNbrEr+XeYTE2CqCn5dAfXel29Ucjgkz+suto
rk+B0LY45oQCWce8DFzAxBnV9V4KsrnveD4FYyL4D8Sommr86wrGv6Vm/1+l6n+Qt+/Ub/lk9O/f
5uaH+n9B1L4svv3X32TjfxG1v60/f1f/KmlffuhPSTv0/kBHC4MQ1dK+iNBIQX+VtMUfMSAnYaM0
2V5sX3KT/iZpiz8E/wFhCNHadpyQP/qbpB3+4USOiKOACDHPRkT6dzTti870P4JfEEchBZfNr7qo
2wh7/6SwmR44QO4BvGrSgg7FMt1htrrpkIVLtZO96z7T/A73f/cJ/R9014uG+4+/NOBNo+VT9Ts+
cen/KH5hH4nD0g/JphkaNgE6sqNIFzMBj4zWqaDp1sTV3FSem1Fa1HkPqC2vZ+ffkuAubz0Qrheg
8jm+C1/pn1/FNE9dW9vlkdruVBColrqstWWre2H/Nu+Nuz7HoHL/97fuBF/WpH9892QdhAwQ7ch2
hPPPanuhF2uxRN8eLIAy3wbRXy/gT5bHkT15UndSb34IzEDvlQZafBStQmvpyHNPQgdg06Yq5+WX
NvPkv4Mycl+psCHgFeXqBd/mXJa418mBUlsnEFIfc1G69ZOogsG9pnqERNMReeqpRt6OsR6KA8c5
zaw1BPeow7ddX8GiTR17dretK9rpKi0qk1jL4L1KcksSAauEIUCN0sV315Un2cRenZTzFAFLyXhy
X46yy2lgm4zsntqtvoHuk78rZqdEMVg+oOzgtIJ1AUowZb/jwE6J8fRAoU5EwLHBFh/ctbpX8XAf
T/lrtRjgZ7WxHgCEpBd2tHlCEexOCyLfHTMCsgADaX/WVkMUwSifyM0InjK/to6pugTQ2s6FhsQv
KcPSxZEoq0PYLV/t6V3QrSSV5aCxnU7/pKl+s2oPu0YTuIdYeTZlX0aRulzghnTpdP+mBuhnkfI3
ug1BMgF5DcKrg59mic5ZQ5xlR0JXEqyO/K2iQPyKRqXIep1H+3HM/NcmLPUO5O/VLNRQ7ieLy2dX
dDPPe0lVfBxqepWbYZDtnR/CqV6asTs4nbX8Xjtl+hN7sv5M9tDoQGeNVVbfD7PVV/BijXtHOKD4
bGtBFmZQdxUUucCf7ibPCFgF+WL4UpbAf5vzhfCoPBrK8ByHwxTe5ehxcWKqClSyaiXHtZ4dVkqB
EjTdo1usk34SfFHzsa7G7OcQW/1403VhzxEvY/ccIG2yMx2Thrsz3GgR1JIF1986T0QyYQANb6wZ
6kMimKgOVxnMsWf89cNjXpUNqfkWCgTRGAM0vpY4+l3u2rEGPlM0Oa+zdOUhzAuyjEi+CB/dKg+8
Y0iUpTzNI1CLfUVi7a94Dodv9SoBE2aNxX46icCRw4LsKGxo1ENNod+WgGSI5XGCO3+KFoihnl/Q
F0VNvoqt71dEAQ94L0mO8IaG0PaqQwuU3SD2qVsZTYoFwt5uyVv1WBlfia0blPI95Pl6wQyp2oJo
pkrn4Bc5eJkAc/6pbqWjnkdDUh9hQwuHcFNXwJaYXwIX7UZCLpNQM5BIxt4irqKM8kDuZ1O22c4Z
MPUAkazy5ym2ZEwDZVFgNg1Plm3tBxmLK2VxyblD/oBRw6LBsveYJ4DYCLo2yU3tI0k1dTSciYQE
WWuz+6K4fTPrLgT/Qlwp7RL5WY0XpbvILl2zQ/aHhqKjwF++l0Me9NfT2Mbf5qDy6iegPXENGNWN
njuZTsSLB95TLOyZnk8Oc010eVfxQeeFcLeT1EX1nbuaRPCscgWBYV4HaL1YrLzc9DqP4mNTefKG
CBpC07MSQxVP+rIPnkjYHYsPwv34UbtZ5vDMEenpnY/W1lzFtt8zGwkpbbNQAqkdltWt8U3Hzgjb
2F1+oZur/AqUCxIwBle5bhh8ujAnFqMnnMLxui/rabryepk/irmZBHkeEWgfH5k737O3Jn+tKG7L
Vtr0tnySBeG+DMWHb0spNCPZ0h2eYtMR4dE6IFlPOnYrVmFYZJBX3LleCnQWOW2HrLk++rOZ6qRr
MgrYQuchUCANBSAhh3p0dquAbZOMsTX8jhG7wWHDnARsJcR4sPxarNuFx9Ave/SH6tDmU/zuyHL5
EZIpTy6+K4Jbew5HOk+VVgdFM/lAXJ+GWBV4U7ibUj9+EzZrT1ftEhUjEXeG7cJlIGIkCBGRjtVE
WtjWqZmuJfA3m1+hV8cPrRP2PQovRN9EMRolyD+cf8BvUmazEA2+s1h1gD7FfGsThpH1LJzVvbek
PYPL83P4LFHT5CTkoy6QTLiQig7HKACIN5FhP/axYjHCRd8X9TLrg85Iyn+AMTG3N46qpvVGp2lL
xLrK8oJhTAFtzA364i5cJlkfrC5sNfndiOtJH3hlhc2t9P3bSpOoshHElN5XolZ3lmlZSWqVwunO
YIUEc8gOFWDdmQtpS7ghi6JW65Igy2oW0wcj5g6ergdKOy9tDYa61dm9WQoSswH3saDLC3nnYZoR
/mv5ZEN2K0GRjZ0DqTT9m9+ugBca7OBtxqFG0rmRbyBTZjbZuFyuglETNSfGon0uM08tgBKs8hRP
g7gtcmndFaM76qOpnY7rIuxXfSAnPXo0A9HhFyDafe3Z167r6FtCo9X4GpcuhCiXCVS+J0V7+FYR
i3yPFD6Qx5qZ4H6Y0gqMd55HNnzxJpfbLuhtH3zvwqqBay1LTV88MMQrxDLccshSDUHzdYdrOzel
ve+6henAlEGFPvjVrHvCcdP1sltYf4ia4wMCy9rIg+CJQ7yGj3v0pHF36Cs7kn1+niGJ8Iewv6eo
creVXVvRbecs8yNyU6GvokhX+X4acRXv/conL7v1TXtoF6LokxL4tr5piapeCerTUXoVUxr2px4y
GcWC77cfw2yP11FpLfNxIEdi3K5OJ244xqd41/VD+ENVJleAq9ceBETtrHA0TJH+JpHNbq6GogWP
CMwCOGWgQbgCcoyziceFM/0uoRwQU22TA3wcoe8NW3egqt0sObZwTqOsvgwbWeKrgum3HDuEp34Y
f5lQ3OXKsa7aIdI7cq+id7RZYkOdV+N7u1hY5mwrPEWFO0CkihEB0J6JvXdARjKzOzqmd0j87pg1
BCiJdkJ/yjlpW1LgucxVeb3WffQj4hbeTPS2n24ep+dqyuUJa7N/RFUiKtQgW7XdpDaWZcATysr8
DsKG/GLyHL5ZcV19z3AgQFhD8bxSLACHSWiP1TUGSefD5E13tjwMCCruOL4LsKFuXBbviNj2t1Ko
x0lHLkPbipllk1I4TM74uMYkijuD3Heqvk497729iLd1c7njLMWUtjI9qb+xeywXghFLv2fgWJjs
wBjg3PWjfRyyLNwugU0PMJrlmLN4fRUap9xZgdUkYWyVu4KY99s6au6ojdqtuaDAfDt61KaiLOgn
5wD/N4nc+KZDGQCCWp3B4R6qPFP7BWbKNqrlcWiQzX1x5Q8AfgZ/eos8H9BUMRl47OQ0skRUbPym
L3ferOMbBknDnunJeOTx8DnEbXVAInrvARWZrEyPdhi/2F0Tb4Kl3M3O2N5VKYEBWPvP/J30vEC9
IM66emuzzmZEJ91DtbDQLRhM5f2+j5sHqmaSIi37ISWph/mHOGZNT0BJAD6JaOfyzHQQP6xhOp8p
dH2xEEjAi0gg2QbntCVltmggFjms/eamtW74BgETB075mK8eW9GdK3J2fiYSVlh7xdYxgdesyTGy
8DsBaHUQ4JS6p5qfYdmPU5M4rhkoCC3xwzj5dOV2Mnhmdyv4wXmX36Kcv4t1FPdeXhvUGjvdqTas
z9DC7l0P8Hsv0mdHQHpPR1IsafkSewnfQtRcraGO0hqZH8rx5Uk0wSFv2NpvRSvOnhUy2prIMBmr
9dDlNSST/Ls7BM52KsFaa/dgGeuCXVFvRuINhtIVw1Ba1UHpyoM4YW7WuTw5+VwwYMqhAkBcwosL
9oG9S5xd1U1sf0QMS3oHB21j5UflDM9KBxx0/FvnHkd3EvrNbRCQcNpHziuVzGJtana/drKZgzej
w5dyAsk1A58SRPseAJnNu4H8d46hjKhhLvPFXLEdS2aqC7zEqxvv0W+a9opIxIdlDR8Z9IOlW93g
Nphk9FNMDE8mmHrAmrorrtHhOdDVNc6YayVTeZ0TBL5M5Y30fHLyK8UcE9PxhjkBYaKmCk6CtN6d
R+RlDVFkYNsRTOG0t2Pngq+tCC8jiWY6+7E++L7/aLnLoSpGeewB5RDRjnq4LE3+Fk0jwA2PqE5P
xfXbIkP3FmpgrXbEc/m3eT6kEIM0YIcmcB7qC7bdSmGMDmBlcOYUZB07vTxY6+J9IBYWL01BbcUY
I7oeJGNCK7arfUoWaz02ZJrFSp2xZZxbu+QK9dLhQQHeOE/5+mzHYMFtrBjfZwe5PdDoAipsMVeP
odkznz37xAhvVq/m76PtXXWq03vhA7yYh/izXfLmx6rspwVqx/PgcdhNEXpCyrOf2PngWYdO9jiW
GGubqqYEdsN6m9oGkpBXtNulSl9KV191LCrsl6YEndnKCXhYwHwQbc4E3zM3SG9WHt9XHukqFSTj
GoZNXNw0gy72CP6HiS8msacWol3u2bswGLatAxilyi3NkcwsffWkc4fxiQd9a0rSkK30UMQVw7TB
L5iiOUSNOEBKzs7CgH1D/vL4I4wz81BmCnZswfIkp2W68QljvfKXstsDm76iBy22Ypmt53QtZUUz
I8XPMJwf4sLEP7AvrDn9JkHg5e2Uq6i78GQIvR+64eQE9rnl1qE8J7x5jm07YVAiXkO+5BuSngGs
hUay86AG0rLCCEqrlzV7Z7GGA6Rv8DQiM8+yrIkCJOYRu8ElWrby8T5QC6xrWj3qIYA90wAYaLuI
GR1KxmZETLjzvDE4NjYK7iJoEBqwHVd5znyymyH1DhQPLjM2eAYpDILcTNdey1ik6ooepl3wa0Dz
BMJEsLbxCYL1Dqsq9zOEahK0Rx3v0nhVZ4LR3XMtuVh7ov7xCMiumdEXPNToacRz9ZSLce4Vocdo
8fe+Z0deD0AkzRmJzzaWiMfCjFkMQBRLgk+CccCz4RJPqwN4I7p3meOTvUi2JqWh6MGAp8ybsmTC
VgbzaE0LiufdVLv5xd9DQvvPKE6HEWKAVQs/286zgejrW2ugor3toSlylPdwO7x9aTIU/l/O5GTx
vd9338wkYd8WbiFQisuVvxXdTLY94OS0xagHpnN4pDd1HbNVSNdUtGP4xlTObfSPaiilkMdZhX1g
LrmQOqI8KrQsIGAEwvfmw7oKBzPFGHhNBNVnYPSwInb3rAedGQD2XgmTZh1tMoboGWfP2udfw+2S
EWiwb526fc96RV5a57v4mpgObKJaR3tmWMCXiQlKej/rE5XqQ9y4vzhyTRLj0HjSHTvhUPw8Z+cX
FvRYf56Q4BsQzHH72apR7UljIUY+7L4x1NitEeOyKWjvNLvcZUfGUUnQJpgOJjPjWhIq3oLj6XgG
bLAwet+xxehdN3NpdgyF8XN0w1HjhieF3RmdS1DexHYp1NtG9M2ZW1Hvs5z5f+E11g27PHSQA8Pb
dmJtkuDdaGNaG6PTJKxuG5vgisygApdXZ3M/YVuFQ8Y5YgLzUAy9x9vpZ/UarWUL4cvozINADdAm
VR2d0+xY5V0sl+q7Y6UleL+g2nd+2HY73RGgQ+gbloWt7TpcrxmOlXprIWISX5f56BNLl9MNrwwo
5g0aJJWEEyvsJ3mcH0ThZuNWLaH3mhcYpba4RvKzy1e7ZR5HNgucVNrpqf5mM4vaFLmer7t+Cohh
X27n3q9OZtC/O6jAJSjmROhx7zd4hZg+7PJ56U6e7AE548DCydSuD/46pce219mdTLX5ZuV2Yuma
SqNe89vKoefYUKx+Orjwqk0/uf21NqNzbVkE0Ba4YywnFtuex9AeyvjNFDXWXjveVju2PNd5XR/i
kcKW7SBCIYvhwoolkzd8tMUkGOOx1JCRcfXUeXPwg6k9DW8A174fA9J7psw5yMAazn3hviovVicH
5CWd+fItACANqD4g2nSFImiX3YM39Rzyw+pd2+v4ycgGfKbJ2pMJIdgTv9qffH85ltKZH9oJNmnB
rX6XF11wKqrYpSFXCxbEtqXTDj3Puhl6kK7bCVnjPp1Cg/mQq+IVwSbd4cntjlYjmyT37XBrYZ5g
Vhimz1SK5QnYPBe9a7X33eg+Bj4A1dqpmoc2dkPKnXQ+AzdzsBC2BfiFoFFbKwuafeEVWRKCD8Oc
djHwWLC1MkTPPLwJ4NoXVNprenZJ+z7UPjiMnX8BEV04sNdZ1VtES5dkSwIyGhK7L3l/o9bgnNrJ
4PwYv9siVC9rxY+IMibjJ/zyE4mJHXOLkM5moBrW8dg9YQvVm2khHC8ucuIKc8fRG54HRHwyYT/4
OVs75eQ4+wa2iwq6vY6N+TnY/rKZ0G+P5dDSGljNuhVzOjFP9buPkgYDKEpGXrkt8oMhmffWdyCf
DCat91a88vCvluGVfv3ikcr/dEwtX/YpBx6BfcRkgq2qmImUx1aodmmoeljjF6srr/8ZZWPeCfr7
dxOgUyYim1+ErEhmqwaodlZXk7g2z5yFed7tLAPlzUGcHidHn1MMJmkSY8N6WWy58umGQIVqwHPE
tPoHuPNQVFMiqg2rBN9MT+tLBJjz4a76M+spkRGQpYAz3oxP2G4eFzvTCbGsy3YhKvUmbVdoFsa6
mH4oJeQEADRbsn3he/WuLP03ZhDAONYu2OiFEt9BFKCK4wSOCrCYXTu6101v1mM6gz12pcG8s8r2
pNkC2Dd4Nu/mzAs2XgQNFNkuflkuZrdQi9/DnMp7rwD2FwYOZQiV9i+FuWdfe5a+HesZJKfdwxGQ
MC+wC2VHlwHJw5Sat7nUMLEsLIvUdCLKzv4F9GfjAtimUp+4tuSjYIPyxJ4QPjyHoF8c0RPWU5qe
lLZHcXvLyHSPBlYnyTah3M0FcNq+ajBFreZ74+oZaGSUX6OYRtta5d6JKb66t4cUnFsXQxMFnl7t
rQYv2hKCDRcsc26mKlTM6gft/QxcYR0a7WT5pm09guJZfOg/EKLWX1UlgrMORwfyQb1Q9+A07vMe
GlYQWHcsSownq7bI3UG8ghMxmfwZEUDuXYYPyZoryAp6uG6cprlCdcQ12vhHTIgR6s90o7FsJxHI
3DC3lpPp+vm+TIv8KJc0e42+LJC6jeo8YXMfsuXMgsEDFi5JQVrzOG0XsFBz158anqPd7D6BPZUJ
FLhvJHyF+1zy6UzufLsM9nCshu6gpWQs4YsHnJNc0blYYUcMtd3f5MAKfnYu6w/Y4hy8MNg1+2of
hHG558ftd/QDXJzLl6OTIkQdkf3DU2enlk6suFHJQq0OmAZ9+By0pcxO4ssbCrR5u2K3wWKjsg8K
i+XHIGLOLPsyeIqF2wAYC3aQKV/HsqEPJyYrrHtw724AbqBU160n6l0kfLwovaAQXrwWQfLLnwqd
wsr2YZzjhXVCGhy3cxLwJax4u/ZPNyvknvDP8PfiNT1ncTtvkTTlLcZr9znFRHsOh5TeqfSKEh+Y
JR7SHgpnJYGOd+hsm3kcW0o4agE25kZ9qiJuTKHyi425XJ6kchWXzeo8tGI2uz60OICLFnAK3pma
F+mb8tG35qjeZsVEz2pKcyTKExtOPDHlmh000tr22/vZqttXh/Nt4yruRuzYRDgVQ+7tLliWnXFY
PcKGmD+jvgx7YrX7ZLK89KpYaMB6HI+vALLDG2ZM8XmpXfdxkbZ4vOhFD6g74uyWfXdevtzFADwG
wPVezH5J7D+MnGrPMFmYezTkjB4pVxU4KAJIgHfOj27svveBrL6zw4NlefqyLzvR5WNp9OK8r1/e
5rzAMrLhFdGsGLG8m1Gvr04VBSy2KJhxzaqbX0tQMI4bo4jrg+Y0wsOO9tZ7RzrsqNtkbeGfBy+z
rh1Vd+fS8cfrqoSkms71QASjtLcYvy9wTtJQn80Qtoe4hIuDOYj7B0EmyZoJW2bFdjbi8J/e7Sbw
luwHHhjyT6LEshY8WfLL442hCYWJwHDsbtz1nq8Mamc7rIfiyyNuf/nFG7TANNE0yp/DbGhuEqpp
lLfIjszVbEf+uG88VS2bbnUt54qYNziHsL4geny50RmxBYAwsqKRu8HR6gkVfj3W8YBpFd//PtNe
WO4DZJTbZQIH7imWJjacvzyZZq9z77oKZ/vE82cbRK23j2ft3iLVUv7jr0Fg/7LHwxvOXyZLL9pn
EuNiJS4dva3tcDwD9zqYtLXsnVGz+R3Ji80e5yyiLsGTz7pyKWPLi7Lu4qubfPsQt93TaBdmUwes
JSz5bXkhEo3xoxqYZOIz3earfC50+B7rHytbYTdm6o4RexTAnrjCt2b2r3g2Jng9q7MhxFrMIwOF
Ff2X0e8hQg1F1yvPE7OITVan10vJQDrIBD3vcMUb3gjcZNuADSntdsu+tJd2H6yTSYYWaBpUw03Y
+pu4lPfCkkwwyEVfTH6bqXY/zCuPyWH2juPgPs4QRnDigERjuRPSnAbY0pffm5is3CrgqChI1Bb4
FB2UimOE4p81OSRSNeyxwvLn/C9WiNxMl08uDjHfYvk3ZylusrrLmks67TxWpp5CusBdmc93tkWo
RARdBTAjULkK++ukbgt7uB3TEJjM0H/GBJuvdBJABvPyAatUosfh5Iryph5FtL2kb05RnnRqro56
scN7qN9XTj2M29RV2Krqn14U3YnFRZ8MbkGkdUAAwk+vxMswXIj3FTbxh2axb1Qz/6ozPSWKJ2k7
8WkrLzw0CuBPF2HjjVgGIFzUufB4gKylko4XJ39xVVw2T+jc8RLVeYhdbshvsjgH8tZ5QHrlpLZe
2tX7BtEvW7FGNzzeEpN5xPYhvFfWTSXLh8ZDfdGaCjZlRL0pKOiTLLObxG0B2jVN/8rnc1zGHIOn
9+rFucoT3+/CK80j5EDFl3KmMHsq57m4iSY9vXIjELzuSBaN+pErdPVnphsmmGbgWeKSm+PM3Ip1
lHErL94d/StrwqW/MPNBpGX9RX2twoSVY9/6FDYovg5E9KYtMVhINhacIf1hqcbdXfSJDVPv98Ef
vM/L8ysZ7Kb6lTJ/0edKsczBW6cOu89L7NA3KWOxGVkRYeqk/YnGburcwL8L6wXAIMvC+RP7VPFC
cTcEDatMMQ+vcy/bIrtmQlQ0SSZG+3Pgebr5T9PYcxGRLnDMWRaqv7uuHPep6Ix6+9/NKe4/7tth
iYligaIo0D1ZqLX/ObeH/bpYt3aeHT0T5w+1X5vHyelonmzaiXk7R9IOQcSPfOLFMKBAd5gCyII0
cfpdDi0mcU/6FlzlugYV4QsxPWJeVGysTOgYG7ZJwXhqQlrL3YjfEhJkLIsBc8LcXXugzr/LxUdX
GrwRwwg56M5O8e3/davw/3vV/sMRrBP+3Xf+L261u97odvzLpVUf1F/+6y870+rWDH859XA9P/5+
l/uv/9SfHjbWj/+I6CIdcdkyw7XEhfOnh83xgz8iEftBIAQ3i39Ziv47D5sQNEiY2/zLki02sL96
2Hz/D5/LnZm7F4uvK+3f8bAF0SX64n8sVfwzmNd4AaFt21Hku/+cAquWRhK7XQfftHA+WCph2Q8p
LtHYrW/aFVQfPo3PHMcCJVt4uzrNuoeucW1stNzCGW+IX/Y/Jr/DUU9aNtEmxqVbcbuHvmdVqlmi
GQy4No/pxYtCeyXu7BIUeo0QuPHX5rofQa0yqYPVPSzZLovBswxr+qu2vYdQsZPWyO6tyZ2KPuBi
Z7KzD4DMAOqtNNoAKHxqluxEb/3dGb0HpfziyKgbyV2Ol5ySyw5G40EjLX+S7fmeMm7bMMkvkZaj
Z92GPbekRTcFy5PUcKbtrc1WbLyU7yjJL26XfXPz5r3NUJlDFZ3cxvqRO+HJH+rPIW1x/dn+LTy/
vWt5+kQ1rTee278uWpGdp5Xz1nTVz8KJnvvFh6/Gao7t8svnnuOG2Cd7CK2dJxWoCZlf5UPPOqPv
Rtu008BxykgkhbPKg21Q7YacV1c6VG1sJb4Q9crqaJM+D0FNaWgVwUZ6fFidrD853GzQ8/aLTV0J
X6zvafgd6HIZ/zf55Udo9ZdimfcNClzdpXgFkzScoi3J6/f9Sm+IXbbe2E2bf2TYKBHO5HD0xz59
n5RI37DN5fsB6vh9PYImHWvlb7PW2irnkvA119MFpUbfoTP/HJtVn2IW4pO+Aw+N508kZcHvD1db
/QxE67wNiiugCDNUx7VW+25lTh7YxQfBog9xaJ2diTeNi6lJrDb/lFb+yUT1Ey8BDFcPovjCFLq6
CJtZSGcDfTw9sYtvHYuRVA4ukyIxcWYfs0k9hpWUm1454risFCGDLmOuWp+Cfubtcy/gERzHG0OK
7oYdPNY+XQjhmbu8jFHuH0Z88htUTn0qzVKdeaRXewkO97VG1ttkORdYlvaE708vPMeXJOzHfEs7
9dD7qdhkqfAOmR3cchhiWVB+9wvcGaGvkS43mfIfiMVTOzt0Hqq2/KBleCk7XjdrZSuxW9b8rRkg
HhnDVZQNi048ikfGbC5xfVZxDAP+FdhC91J7DxW+OMYLE9+i71GhxoT0An1On9Ou/Gmt6gm0Evsi
JZ9BpUjz/PrMpeoxwjjiwaKIw0/PUIW9lMtC1b09jUTn1NdO4bSwbKWiNeZOYqQEYlhysaOFUGzO
4uC7QN3LlktXsLGxtawpu0ZROMXS5uJu5X3nhcUDx/0tYlyOuqLerJl9V2tkJctrxbE17ZONOeVI
XPx7168v2GnrzWK7L6nhOsHBwpZxE5ktrf91raW/LzK8mIp4Yt4m27aqxynkFFH/jOk9BGJup88A
gPptyT4EUq3Y1ZbeFT7vXdvDTRbV16vi9YZL/Ny76r4duZ4432+7lfdkT/z2PKcr7yd7JQbRTNvQ
xZHRCjbU1EBkVNtvsds27LK6Y1LSxmN2sooEi2f6/vX8a9kk3PiyDnfIQEECg4Dsp3R9scgqT2x6
ih2LjH0SdDkAQofvuKvnOMFxIzAjFj9713+wLYEsHaHTy0b6dHyM5+0CUEIRecxOWCreeF2tkgbd
MGm1wxw6GytXbRCVA2xW/HnWmpq4v0humpiHR9jpN+noN7yf9oas/p4tuC7azot8CrXqSM/0+8fq
8kXilN9jU3N3VtFEW56pLzR8qJh99JyOnAI2L2YTSv025JwUKv3hB/lnIyZ9amugUiHy1u7r35ae
W+HHF6dxCJ/Tas12uEaqbbVWP5extrd9C6ywz9pxwwowaMVJsj45eQeZLy9pUX66PfTlNbWdczwC
enesNploM5CT8IO1eX0NaPa6I/admtC7jfvpxmPhZbdqjqXIL9/J2XzTQ+OeTcQECXjRi+rheqqR
C9EVZD57E0SJRAZBrPcSv0THEoQll6QvV30Ts5O8L+zFZtjlFkR4Rbee8h7GifvOztRT3Mj3ziq/
lR07ClnOtUBJmG3Dga/WTztvw455kYiVgR4LtbdOlrHUvUrz5FUq3LmmZJnS4rt0OQ7moX+ru6k6
T075oRyG4N1g3GQarCWZAtc719igjpnrg1CKIoeFZjCX44QT0qz+w+RV8UGwdX4iRWGXjeS3Tb3i
u02DZ1zbDewrJLDJ4nrpTf654vxdL8qJqN5nXlayZPzlUhQ/s4UfzVx5XXbLi2WC27HtukPpjuGx
iBj8ej5fqMn0W7PWMSNsPgmyQn/H2DW2bFCcZFy/cx28yZmLOvTD57iJf6VW/mFH4bxz3ZWnd0H+
ubes6WM6y/u6Wl6yWr2l/UKji+B548lu3IgeO1gcWL85aXrWcItPy7bMvmuQ7+qmeWfec15UwMp6
nn1Y2eWjJ2QAw3VOsyRdazPN/RuGWqB2Ga/R4WMelzQ+WeHyMtPOoUKMLaEVDV1kRaslnewqsHPr
eYLC+d/kncly29i2pl/lRs3hALDRDmpCgg1IUaJ6SxOE5AZ932N0X6Ner56kPsjOtMRjWZEn4kbU
rRqdTOcxQaLZWHut///+VaVVfAU9/poM/vdx8NeMML7GLatMkQftViqSfDsWjOQwi5AN2vOuw5XJ
lFjDt6vJE5m9TJV4PrmwvLAC7pZeI5ur5yRJ0Xc75GmrJK6d0vMODNlXs3kKnzsh7VKdx9lOpZtW
ZylH/WMtJn0+IYg7CTng3se3Gc/tmgW0D57J0bIwJlbloq/mMxh0OcY7n227Kue0JjTdGw9Vp2h3
ClIo7McsunpfBKOj5eGzLnjzNlJyLFBKOLKsLCvBT7cjJgFCGu5wmoEOQA8BloGWnhp7N8xaLpsQ
q609VRD6dB6MqTTFpkqm4txvlJpI9iC4IFJn2M0r5bKth7sQ599T1TH8Q4v1ea7v6hBrfhj32Saa
FBz31FbEdlLUFAzZHJU209okPJlcCtZZBhrZQqIQXKlJckYo5lM+zvL3Ln9Mc8xw1M2bpm/YeWb+
1xDYeTawXMUxq7+MKH1V+lSOwsvyrT4a1UHOTZIEykpdBZpdbyTBCklCHi7FgluT+WmyiDTWbqmr
uvMeKfkCWfSlHJER6KvKWWjy1KAXA6lLKHVLym7X8/1GGSpYYNAAn8KOlwEkL+aCnG5ZhM9VyrKT
pLx4h0YHlTDyNxHJ50tUZfUiMYPrTlLb9Vhxo8YaPR91fr8Ywv+aF/Gj32OJ6+YSO0AeBkceYypL
VuwA0Qhp4qW9E3jWDd4UymmDCMxhUly/QvaCKHZ6RuRLZ02M0rMv8zLTCkSe9cx4xG4/uC+LYchk
YQUsaZcGOlM78oIZFo1Lip47BIzNth/UemN7Il6FHYlytp7Ya0SI5AFqyrj3M95v88Li91z/ktSS
eVZww4ydEexs5i9DwqpDdcDmX/EmiqKB0xjT7ZaDoNm87NH+Czas71qw5mP9jRj7v4MWJhRjZvi9
b626LqqnJhl/bk7r17vTn3/35+5UMT5pprBIWNZfaE5/Q8MURflks5M1Zs4SQB/tFzSM/6IB3+Ev
yYrFXHXON/y5OzU+CRW/1szAk21NFZb4J7vTE7qWNJu/NAhPL7zCVyylKuhFRzvDdEW1g6qKM9xw
UtW7zRRlI5GBpBU5MIWLFhHhq7P0G3vV2y7OrwOeGJrSfMYpYGh0CTR0MFVtVPSsJFaHdzTxn/98
jBOA1d8HOeW3y77SB3TBRzdur/pJc7SMnDrdcHwfI/Xw7NE970J1XxEOOjGMaJpsoXkf5Wgo2N9e
bfh/HX3GKr06p4lBjBUcacmVI3A9KS8fj7T2aloodeqY1PgaVRLqIKpsvP7pWZZuP/jdb1sNv448
G+leHVnYUmhnpYQWyNI2Vr5pqtDVGQP6Plt9uTv2dCrN2HAqxrselesHh52v3a8Ox6/Dztf61WFj
ehKlbpW5O1IlXbTnyUVzH1De3UEgDD44yHzyfneMGcn26hiSEqhNPeWemxFtWmi2o9hEelcXNAyc
NqfBT7X3wc+ZbYW/O5T29lAAtWW77IfB7Q1rg6KV0p8KDKKd7ofHhPY7XffNWdrt2+xGF0yK0mr1
waHfu4AnTkcDS3kwKX3jasyzO/kI1WOjV/4W9hH1AL3gmjOq7RGxOQFd1z8f9a3j8dflm+/jV6fW
sgdIsCbBJbEqI3chxBckitRpG5tHRhu8jTepi7DXfrwwWMN/Tyr8PQvV0k4J+bzUR6tsLMstPhfX
4TcS2vE00Fzx7isS1SFdf/C73j3QyVoDbyGyRCxK1yZPPRc3qUJ5Ndovtw8MfscXy5LRpBKJW/nD
BU55SSL71/tHnMLx9d6Txt6rEN8wi16Gd8rn7JAHh+A6LK11cMxcdde3QG6A5Dsdics7Nlbn2aGr
twPklcUXL9orAbCbHcPEc6hU9V3E1OipOyPadMFa6YtD+ZSf51dJuyLmd1VudP0grWzyLiv++DKK
3OZgFcp9UtIlvKcEX3yxkFY70eBY9bYRu1pbAn5ZhA/NVXdVWwc0DMv8zGLGtandaDVudVfae6M7
rAfCSYW3HjfVLl/BVNGc0c22aAW8+ktwqM7rLbnxzbY6t68MPjEhhmO4Sa+kdXtRHksTw+Cl5j1H
9+LM31jdptz6+3wbYXZbTauo/JpcwvqSK6d71mbA2bm060Nn2FQb3HTRvt3W/97KCIDz7T2u9Knt
J9KIF82m1GzmsSGdnMZDQtdFRzO3HMUT4CPUhcU/s/n86B6c16ff3QwnS7KESg+LhKy6SEMXBUQJ
E/BcxbjAUx8DtCJ559G/ewwVQM8sK11THNNQ3Yy0sRDzfPAtzN+vK+I0iSA2BhZPtfNcS0NHndNx
tJdAJZ2emWaNVBXNI0q95D7p5b0HV22V6/5uCnQCdGtH1zyccIXCaBV44tAhc9RU4jPYLswty7GX
Nq3f2W4ZlldR6FQ+g7mWveEO8Xm4TrVwVYaVwzuxdUo1uZAkCHW9xO5YbZSztG9rdkaoJmsodJWF
m8a/N8eQm228jXzFZaqE102g0+3a8YHx30U94LmZ1YCJrx0HRT+MCJCQjZVrgd0VXJUzsrEwzfQ8
6DL0aamTMsqCKLT1lRpChpLihYjLNd7KdkFv5xz6EHJGpoHFs289Ks0H0XLvlCHsht7edJEmiMAp
C8/1wm1UfrZt/9mSZGcI26NZcAanVWMUV6NFAsUImgn4Ezuvf2dNhxP59tBt4MudHjNLULzyORCK
k1nCCQUlgIcS0Tf3ObdiU4mP1vTfvzPFqUVfq6whNOTUc8l956fp8+CWm3x+ayJPugo6ZrDhVUBK
3RT56HDMD37nOwWssE9eXpMY1HTwJc9F837M4nZBAA5iYuEEtFbsqNhr077Tca5c/fnEvntR50fs
1dtSE2lXC72KdviYbHuX1NUtirrtfFFnOyyD5K5KjrCMjrmh7id/Z7t/PvLvKyCACG8PPMJfiuvC
iHaEyu9RK9OW7Pa1DV/IGPcF/z6XQX8+1Htn9TQaIpd70uCSUHXzUT4Gnryz9Ju55dv69S1qBioj
rGXNtFCD5KPSZ75gv1koT0MjhqmuMiZxitt5zV4Kp4XXX1kMn9MgRkuk7ENWQ280LzxKW52vEo/m
R4u0ar138JNVWqtHQyQhJR9cs7i3tx7jEYuXQ5Q36UIZbI+OuXynEaNJe6M5y4J4nyb2BYRIPPnn
6ET2U9K7Sek9FCI/E4CuAJQJG++0IIu4YVK2tup1LHYl3MUcYB1L0Sau1hJXT1kDTQZ11S1GdTuy
JVGpDCyJVRZRFYtWwJX1cEkRqJrh1OHFvQwm+k5XYtr3xbNGF4kiMdh05JLZbmZtGWUM5naqtuaw
liHHbFkVpXBjUNBhdBq9/Rh/Fup5n+497bOuXbXqjT3cF9r3RrtLs2ul28Ri05nfuwarmtvVrow5
RtnAUpPTjTLMX7oO1hVkmW4rddvAd30dZw/9uTWqfRhVi8JTGDQU6llnjWxEumiAgCdtIyEu4qq9
QY6ALSLiZ010Z+O9XZQuWsutMZYrXx2WIuzW0BhdwpuDrjwfxtidInFtVGRij64sT+eadQ9Josuz
TTiOW/iuy7nt2hTaPkr0dQB2J7CGr4pPM9Qar+2EXkgtrO9SplyNtXWrNedKzhgxMW6QeGJXSr+g
Jdib4XClIL+Ra2g+tbEKksrxyV8L0NIptrSCjvSll6y1TZWT1pVTRNnTJM/e/DC4DC1GgNPImqPd
pqCQphJyZcTJAMRA68WSsarGN1FpuiMhdck3xNcLSGGLunysve+hv4UjlYAJ60ayEEV/CIgdw8W9
kXN9WiUZ/vne2JY+mzpGFgN8DLTCu16oLgTCFRyQ44hrz2Kw1BU9bfHZzrrDObC3CutSCapt1gwr
7BGOXWILCZaTz+smULewaK+TIbuIus5Bv0Z5IrtgDzCXbuCXzqfmgj3lTRPfi5hw5omxO512phNd
dBWn/Zcio5mWyWt8K66ptW5S1AcjkVdjFGFONBFyhtY3TR2u2+JQav0yZ1a6yGMUPiYttW7cqnK4
630kQIN2aEfjuvfNZ4vssilu8OGqW1T061HXzxDOGuOxjPFNlPplB0YTmO4imwy3l9uNTr9CpMpW
8nIs1CpTVmtrBEckRQij9b2FqzlqY6AND5CneH6Hy8DX/AXlthcxsdPi8ImeJA4KOgL4YYT8mZV1
EZvmMguP6Is+ek++t9CcbJUVNHYabMvWLUd3qgfY4R29aaZkAQTCebv5PSXuo/EoqYxph7b3zwv6
C5n8d6vrSSliMnLXzFp0rkWqCLPTg9/wgKfdOo/kc4EMLq2TJU7XRVuc1yif8vQaMRMxijN+77oc
ubWQ+cMMcIrEWMoFjqumdcwM70paLkmhjFoqSAUVKEzTBMZnbMZM4m7q7EGWqXa+hr2KEg9MqKLx
joRzZ0kb1MdLUvAchjCrVkVBb1/6HT3xq9hE9Yzly7xJ+2n551Nwoh/6a5srrJOSaAq6iZGzH7sC
mK+a7b1kl6g3mfzAGwZFHfmHQ0tjHca6Dw9xPNZMBUlXcGQklzLZBYMrZ8sBkCORarz8QsdWxRmV
23laGqvLIPY/ePmeMHh+fdGTJgAdwmCClVu56SjcgJewKeFg8fsNk79Gu5LtczKzlibN6FhFbqic
WaAj46w5U71mjWJpWYUZ1/EYqgeEaj03mbpP5HJXFpzmoFom8bJtIQEkn0XD7fbclsWyTLxNjT0o
Lk1niIxlDe3PjzNSfzM02flynq9POqoNpHGZtKqxlhs6Y2tWjDK/SX3IYtMyFTVd9y9J+n3eAuAK
WwIyW9VDvIzhPSojsBZCk6xKhjXKaKN5kvpHxe+XvXpW6PS0pfGyESMGOhlNx2VMkmrggojUmFob
U0z7jLtQGpaI6c7y+6Fo1rlqEc/tw/ooIWhiyYtqTMLyslL1BbA7pJHG0m4eskZepOYNxNiFNjyb
LLrt9FFQlD6XCL97suYn/VU9CFTbF3GtsG/G4K9scoimm0Q1jiN8AKwpIMtdvbluozsfJX05PJTB
pZ52y3kyNRrtamqtZdLUNzhc11ayj3ynjkNEQS+bLPSm47VeImpjWuoDGRDAOtoY7qwAgml7myiu
LsBrnkW4QVn6FqmhuqnuMcDuHDwLDgam5QsqGo9nBvOk7KYtjtRlRCTalKS72Da3CNCdKOW9Ch19
KvNVFAJ1yXzErCZuk48iA813dggv8qhX50nzgMhatVe5evLgQRoA5HHg5b2XoYVqfrOFrnJORO+l
2mpfCym8aeVNYMpAus2b2E/OBSTMzigvlcrVuM2jUbqYjDxZVPFtHWj3alq7ht+sGN6i7MmXTGmW
ejZvojufPcmDUVdnvT/sLSnfClVbyMkTuOelzbt08mOG8dLGirBtcjeOEC6kpLwoesP1oa0EZbUs
23arjI8aCgR0lYtuAOXYDIfCbN0xLDBHeJs0ZaTM/5aysUIduZGD1onuyj5aGfOOOb/2omLRVfP0
eAFieIWZYBMjnh0qi53/R4uH8vv+OvOGt7djjuGXmXwU7PB2OZZN3FBRX4KRoGnZ7cfmYpD448Ta
4NVxytq+BeWF7GZYJEpzLEcbq+hHTQfxTuvDnPuNr674NILZpAUguVbEuA+1zF4eL+oxV2hnovWI
p/YZP+NZYvY3lN+umK4b14+tPVIl1l8JfWxzWS1MYAITEXjLcbwfk9uJeWxg0Fbo02cgty5t/Z1q
L2a9rqtbzdWU59FOMAVX7W2vu038QTzUe/u+0xwOs9B0E0CO4ZaeRm8s+CzoaBWAChUUwE4XGfus
8e9UWezzYW8ICVYcQ9w/v7vePfjJ/gR/FDqbqmNMQ0MYqBjyM2ufF/ZTqrX7oFSZR3d7bAN47Zqj
HSX7issKjf+j4/++w4+O8e2lTDLFkNQKoUGUmhdV4e0FjAqvjY9eRI8/p1s59656HZV4dPfn3/z7
rrQwTyoWou1tGWm0Dm7LBnAkHMs6zvv6uXOSUJr0AdxK/d+9uifFgRzKDXE/tnCxON4arM3QS9eF
/hVoyV63btKwcHKQqlpQHSV93MO23evsg/78U9/Z2b8sma8elK7MFIgWKnBbtHE9oIkJxo3BoJ2f
WcfeRi0/7L3Pv+c3byvz5G2ldtMYTA37xHK8UHoI81Z6K/Mb5zMrtdKm+l6XkNGUiFdlLRyUAbwH
KE2jj4LD3mnKi5cW5asfm5Ha1AC+t9yYt2Wqag7mqKUS0yvnfKLfgPyp4L6zlgz31zFf68/n+N3j
niyMSYKuvtdGy52hTrH5eX52S+8OG/xsOtsrnHojk5yhiI8lyYcfHPWdS3uaKmeHcEtmpJM7EHm/
pA9YZ3fWSGMgov8m6ebCULYJ5A/GDzhEd5mlXQ7+Z0yIj9Agjj79aFGh+fQ+Gm6981SdxjUlRGa0
OvIWt0jUJ+jKqxrATCjrm9iDa5nK+0oa94qnf/T731k4TgPpSpEyRe4K2+3V6Nli9Jga1a7sX9Yr
SwQrsABOnt+HbIY/OOPvtLpPk+lq3feJ2uMO13lyQo0oCPwdov/s+RYk7vrYjzSLi8+lucH48u+t
VadJdSSY6EOP6JiKvdv7k76PmJa1PMHzsmhl5l5mWKnw1v3gN753Vk9Wq1ZHj1PFmuT6tP7mBSPn
OR0mwdt73KuVvPA0BJi14ui69+OY/0jmcfP/ViIcNhLTFDwh76s8floSroMwzgmGw5Tw9z/+qyvh
78/7y5dgfLJVBByKamps3mRenr98CTpsXWzyJu6FN74E8QmfiyZbqEN0E98of+kvX4L4RM0jIzfU
DIKRdCi+f4F/jz+W+B8Jfr+fwp72PGdfgqZpfB6JZTOpQ5hv3+0AScA/Z+F0iz/sXhvVXRVkl1Gl
sI9LUtSJYg8MHsOq2KNDM/GG59+0cbz2rPyuFfpBSZHgRjW9PulAgsiVN3VrvymWfdYjjQzv4pzU
VZxhWAa9aKvTC1x1OTTvOvdp+o3XYxVf2n12x0zbhXn6aOX6HtnazRhiqk4NCU3TJBx4+Ejf8vxb
F+N/iMBYLvTGvoFTfZ1K5So0pG3nA3rJyaqAdGF8Zz2/aBtxNoAdsBTzJjelGyL4LiCtY80Ot2Wb
bFvi1qshfUjZBGc524FB5HCsVNSjaZx/qxBOL4rWAI/SMynSMhSNeoj9VWY22xOHsezy8THPaCIF
Q/wgUcwuqgiigT+i6FSGa3i+CA4VHaY179J+jlnyRX5n9XLA51oX8xu21hWk8GpzJdU0SEm66lPz
rlYGfxkg5l/RoltrmrfF3UoLs6rFotf6az+mPy5N6s4eve9qzyR4zlmQusRb2DbndqCJSE+wLQGM
yuyQdb4z+Rf0rms2yuQDbPAtX2LzgJhSgv4Yyzv+Lp1uy9yOBsTVEd9mYqGP1Bv+2NLM8yDvcD2H
7JesqCyXqVV+g3tH6Dt0gWUHGWtBDpIC/U9lml1xJaa6vIv86b4X3mqUpQuagvskYo+aTeWV1Mtf
9BwtnzVo5UJRFfzydXUFS/RGtttziWlDP36jp3sM/fAhU2Is0nX2zcc1SmNoHdn6uPCs9NuUVr6D
pRUvpjnbP5MICV8Cpq6oI3s7ROO9HQnMmsOj3vpEKprniSnZC11I39ug3oDsg8JLu6se68JJailc
ERSw1aTMWxR48qgCJeCY5RUS6K3SyfddUt7FCjsNM79L5ObSm9rDqGZXSm6hRc3TO/KRruHZ++jx
p+swgW3g58KZwiZZJmPkQYICYmsENFs7Vf/cWRU5OB5sNtqaeqCd2SoNSK/OCqeMqm+xwhWu1D3p
YZedDfsU9KqJcxg9xq4tq2+dFW9JN1hZUXpQiK6FO2xdDtqc8NRVK7P2VpLV6YuIvnlnlhujVM4g
EoGOab0LwZ5syTP2IEVEmUAMHvTxu6rUm06VtnKUbOVCBbkUPXiF/Ni3SE7p0rR9cgkUEflvj1Ja
au0buFVfAPjQPtfdoklfvlpPwZzJ0vc4wKwOx76QODlar5xpdvA8yvqNIpT92KVkTfXaLpHjLY7c
qzoerkGibIkO3I4Wd4WkBc8gnK5kdXgEGvS9Y1/el2gXVXUfjdNjlBsuYLHHPku/DYW673V2fa8W
+Z+L5evsxRMJ18+1EdMYfi3eEGAT366NaO9C0v2G6TazYhm3UPE5UhBzWxlRE4X/pR9ovZjGeoJ9
5gPWjNLOoU2//uBbvG2Z/PgWONB0GwcLjezToj1FjVSWVSXzLdJiJXyMD0Wsb8tOYlySnNlJfh0V
wMARUxejt8srcYl9Gz1p+mM4949e/u+qN1+LN/9bJcKasoWKkhfs++//w1PyND79xx4oWvK///N/
1fH8b5tqfPr6RC2wfXrO06fwdxrQvz/7Vy3ASx2ku87VxMVK1fpXLaB/AleszDGfs0Vx3u/+5VEU
nwxdxrlo//Q1smn7VQsIQ+YTSV+zdcumqf0PaoG3mwJCa23IB7ioTQPjvAqB5u3dPtpxlaiZXN0a
HpoiiACpZjg4N5xchipKZFucFpsoHz/SR5y0NX4cGCaqwXNGfqalnqhzDFtRy6YRzS0C+VUFHLLR
tFsQcytp9rXIuL2lHifbOHUHpIbdIgRVsSCIr2LcoAOiJNk2i51aq3faYKxnI2E0jauAzlymdldR
Ja8SMGBk5LjIyo99/qyk+gY/5hIH/yWo65u8eA4Y0BplegYcd4WN6Aau6sEGHg/vY1rFQ+4aGc2e
adiIyHgwGxwBumbfgFwwMRyQEuT10XOgFRu5ToiGYc6qhU/C11u3q6wbH1A3wvAH2kO3mkYbp2xw
8odfA140QD8vjWq46oyWeRZ7pWVUWed9YgIsGK/mj8QvC6yHr1JLvRtX1gUEWW+RqV6wxsFK4xcs
B/F5Ulyv503HMAPG2Fg3uFtXNM7PwEN/GcHLuVmfbTMp+gohMVrHMZsUsy8+2x5UTDE9DiP1AFzJ
gKkxsV9Tt1INlHGzYUXDPWcK0nIazThvS1qYWRUjmSLNkpE9EDmGgkm9K9hTZ1p6plgSUTeQUcJx
lQAUfPXo/WZVftHN/GpevNwuWIgRUutUHoZ6KjYp6xIXvyJVt7JVO/Kg7wPAuHY5ojPSYc3AGxRG
f6GSP9gZ/j6wk5VWZcs4Mc9DXryAdq+LxlyX48D7OKw/+8lwl+B4bfJiE8A0ZYziRBPhvkrn6KG2
NVP1cmpIq8HIMrKjXaQ5ej2jPObecJeCtw0CLntknCEL+UxuCrtND6XEsC+zbCn1UUBUS7zC0Lui
N+lU3ezdVVogYPMNbolV6FvwrYJumSTswwM0l/gbTTTKcaLPdLNu2UnpYz/bbFsCXhSzddqxeCDd
bjd1MWgNfQuD5NI20mOqmmdRMlz4YrgoyvLa9j2IEBKECu0WOv0W/cxtV/lr0hWXo5ceIY6shgAi
tVqtMWAcOv8LQnEg5enRh8zLTmCZ4HcoFe4QpVmLJHVJN91xg55BONz9+boq8umLjjVEVRAPkeyr
asLQTyZfXVxVadYb9W0l2zdAwm8irPh0q8H5YCiTcUP2ynAxJ9IWTQTDgzlclV953SbXYAjpw0U0
Agwqo7MQO5ac++siynGXqIcCsFifFUfDk260sXXCxDwrJlQHwoANx2xJUoZ9VRK2NTsrze6QDhlA
pm5JUOiqLpp7j5Ww9kCeCW2T8bxF5rgPY4w/Rr7xEjBaJPWIKnr2MMf1M79NJjupzPq7yoqcohV8
I5QYYboy6taJm2ZNib0BNrFWqfTxXK67tqMyx3k7zKcebwvY01FvD4XdLQeShnDArkxWobyB7MaM
3RfdRSoYMTBJS82BXf/EZqFeR0p/SCG64RWdlo2CWbJCa9hCWc7t86C804zuwuvnvN6vhI9gcmLf
MJgL2fpSkbElVGnHRdi1dbFlDHyMKPvn7ZRbCFZ+Quj+fMVPJLI/nmQF8Z7C64bySj1p8lI7pYYe
FvUt5xrUEEuKr2/8cYYuZtuSHqXd60BO/MvE9JC52CspKjakKDnSwGnk5kB+8KBFwGa1sFgE+MOK
iXJMVOtKI8nJ0DCTxudW2jpD3t7XFtpbIW5LL/wyPyUqzy2bxnVF4IE32q6RW+eVbX9QRFJIvGq1
/viNgh0+sxh8Gpgs3r5VSQMoTSOemtsgMon34pi92oLXAOY3QDj88xlV5jN2ujYS7qoLHiImEuL0
EZIqIRXEadxqebPT03xtLkxHsB83/X1T6rfYz6m99bMKcweZplDN0m4BQTNg85D9KBffVXgbp88z
rYX5B1skpesy7Y254HjV6xU6c1/Rd/0t3EuEf6UrwTMh+wzjbWYgDjIIJKXKSLRNZUIEL4pt3+hL
ZsHrlOdJjlvwq8Z51IjzBpMX6/UuaM2zPCg/DxBpAHbtS1ZUtcvc3G4PapcfddU+hnp1r03+vit1
1BvqbSp1V0bDz8yA7KVtdD5b7KpEnFUQQImj+Jqm5aZjHmaN7UFOdAfA3beat7ZqDBd1xEEogVIr
u47JAF2U/gjD0izB+njjncL/Z1F6xQMg/UsALhVZQKzzqoQn2jgD87QvEmxif77I8x3z+hrTplEJ
E5UFXSW6Qy+zv1entVA8sjsCTqshiS1N7Y1IvB+X7v/zSl+ncn6/yD/Pqyb4VmX/cXiqwqfs6Xf1
/PwJv0p52dBsBZqHZZjksf8q5TWad0SXM7WZC5QZRPKzlFflTzyapsDPRQPPEHOl+7OUV7RPiqKq
SNMZr9HZ+2el/Lwx/XWLYBhTyI2SVdqHPIAqVfXbJ0+R4iwnqng4xiwIjiwpjyieCW6Z2TiUJZCl
qjpdvjpbxx+f/nq3/Pa2nI8JrJFa3VJnNg+OtrfHLGrLJHNS6Y8TLzMM3OR1BGWaun8+yokm9eUw
grtfB2qssFtQ5q/x6u5XyE7tU1XpjpUSgBynXUDs8gABFglsJA0dmknVP8R97A6ZdW0khf+jBf7u
svay639zcvGoKzbMUBoVPIviZJ+UWyjRp2msjlbedFutiO01uA5Ekrjll0atxzvSb1SHrF0aiWBQ
XSkmNlPkNiGcCgQn3ajwYwUiPigNe3a/K/xnYXTBB2fqZdv09nuahGrD0DU1LghBXm/PlAz7OWLH
x0qJGXptZAz1dJI32CylhFhT4M9u4tkLIsrzEOcRyABoXUEQLVNt+tqEfvAlU1l8yRgpd6mXDIcA
lto2Uc12DS5AICKwIlDwdrHV5PYIGL7/rIjaWgDjAetRQymOGzl7NKLh+p/eBNzanH6WQVWWKRtP
LkGWkk/WCbSvFNHajgEqCtNJD8/kHlizDR102WpVf655ab8K5rwlHPLDB8vw25keNyIYiNl/yb4V
mg/Z029Pb14bdLr0KD6SBIvCKtHvIyz8K9EbOIrNC3siW0wYVfDR7Tf/tjeXlY0+q4ctkwtHX0o9
uawN/NjOyFL/iDoIIaeF0Sdoh2UQ6ZLjRbWNHCW4Nj3kWWT51A6AR+mDkkadH+W3X4E0Pn44OzCe
eHbtb3868+o8I8XZvjCjvN6YvkT6W0leAHOEHryymWyU8Vrzo4taHfvFCP6uJmhorbTq5JBXn+9x
ZQVrqwO4yn52C3Jmo4JocZJG+dwQgdwgTzMn+4Pp/r8sUOR/sSDLqmZwzfSZQvV65ZjTsPpBUu2L
ijiG61Hvu1UDZveDqudkwsx9wafzdp6XcJ3IUP3k5GC3JnrdtKaLMErdwWeqTlCZtrPSetHGesTm
qxqeCCV/DltyaSZjJIrBMj9YjF/ugjeXyKBZqFnmfH0Et+pJT0WK2bx1+aReZMKTz/Wigww9JA9d
Q1Ry4xVahTY9Vs7UNNKgZcvds66XRuC0hWlx45Rx/oCrLKjtHvQvFLhZGlmpbqZX9cIjGBHdd4O/
qwT18TjBo/32wQP+Ly8wg2ED8C1VoVtGgORcVb9a5f1cIys0tuWLIKVYlUL/oRbcWxEjthFYP6E3
i661o0NU1vnBJKncA9eEwcnEXijWWoDbShsDBSqGUR8smUQ+kBCjf8g8efrogXxb4c8XnH6eYsrM
z4SJhfvkxafaQ5zW5MrRVJ+j6HS92ZCvDe+UmGjU8r6EYowhcDYWoIXyghOYKjkZ6aCOoiUY+XoZ
axnDkCKNmgsJRiaKhMzufjy0/wUl3X+39FNTtW2q4Vd32L8w5W7CNK+ks291w434LWvCZnS//s//
8fff/FnTqeYn1nNa7Jb+UtVxJX+2Z1Xtkzy/RV8c+lxw/e+aTrKw4rN7hfurcg+QdcqC/LOok+zZ
wK8LmTKMQpHi7h81aDH4v1l451Ju3lKpOm0SwZc0TtZ+MkLZr4mi2LfM+O6tTGshehnZ8D1JAJTR
lUOhKMsaKB1YWvZ69OGbDVKBMwPMLqEoUC+KyIohiGuVO+VVcE9cr6AP0Nb2OsstGXqLF4CZQ5Jq
x6r3vSPOGleAEUQrhfAQsKoBKPYl/c/g2ESVtwsNhhOMF1UoRHY2HUAs8p1S0hyOuWkiN81M44sR
eel5K7XkApJguOKtlqxV0oBAT7eLRNOqSwIqh6UMo7siYRtWSgsUJrNF/kTmjPfdywOoGn1hg+4o
RU5IZ2j4/AkSQ69aoZOeLvpxMr6S6Gd9e/kutWfGHkYKHcAGbqZimQTydAlOuFiyToSXuVlKN8Cr
ZZd+XMynWq3QVp7f4mCpUj/HXhFOB7Mx87OJVBJ4XVUHTqdV+HGggPkhWCQ/i8IAtETfAJ2WJBNR
Sm9ymiech6iLammpRTEw2KFcSpMJtTbDUnU1xZVx5tdNetOk0FEJ+/AelEEZALFAHSKQ0pgy/ah6
xXSwNJA5dqSggNR8jWVZz1pipX3ZofKKmQeShmAU+bCLwhZbRZdl5b2i5h62TdW7aQYzhXuAtm07
ot1jztrR9vXkMr7Su55MUjXttDuvS4NjH6sES0Bqawkv1Yb6viBy4TEqZHNLRmFwDIauvlEUT7rv
QKxuzam23bjzM/JKLOHKdurtCIwgPowBbkFG7qOOhu5rSAyhypBR1BeDQXmsavaDjLn8fCA7h54e
wZ9mBkeH3AIA8aWVHjUZEp4Vz6o/uVcf8I7Hx2FovYe+jUVLchVsJp9OswMAEv6J92L86Ajg1oPz
IYysw//h7jx3K7nS7nwrvoGSKwfA8I/KdRJzB/4psJvkqZzz1fupljTq7hmNLH+wMTAamiF5Up1d
e795rbXh8z4t10H81CbJ+pQyAX4rTgn8ZyZPUXM1/zAhuWKPMQIcprE3Q+mMe/UsCZTPSpnhdtMM
1GLtojbbJmcV9NyDwXh6ouKAQ296pMmmykvrRXlJdvKaIomRuQATuIV9z3moLB0yJCiBBwfe/OYz
FFe0MMAew3QtXW/LfLw+b8C7gm/EQfLA2WTKGozb1uVn6rj5WSm69A4NOKiWdsVfaRtShAcYcx80
hVqsPmrHK5xsQV8C3S6sBHgCeZ07FxARTbCpP+hxjYyYPALdG43uNoEp3itTeL92Xi6L6TMHAsn1
rMhr+b4TBl30YU3OMTWs11hP10DPYcLps0wM0zzNz8WKXp+9KuqHYk2NFH1cfde7QFTMuRbdRN3t
2o2ti9ZfDRisZ4x7JwyT4gmcbj6DNJCN6wJRTTrsxMBIkLqwY6ivViuzheWGrcPUslstkggEph6R
oFzP+jaIXjzPV7ejr91XYMHuyUe8rK+g/adhDo1RBpr0mqBQXwbWAuKhKFD9422hSDua+qsh3eTX
QEsGxCDGMNWBDKbHbHsRGHqQbEWHHie7zxQYOh57YFp1/AS5GSm7HcNt1ocVVdFsSx1E6CcBrr+X
anlqFYj8y0iub7Lly4ogdUZEkh6nBiUOS3Kn+W6Sj1Z6QedjwSzBR96cqiz1QC280JjqrrBuw3gG
ViQc0puxAfnnXyHEd5pxutRNDYuFl8YOjGBRXvpJ4Vby0TD6++uXxgilMRzqe2VGu3h2cloRjKSI
t3mF5CyQ3hLW+K8mmnUY57FARQIOKpDHhKBwGMJL9xK3qd8ZK2Mlhs9MgZl8jDvmr58lZQliCLOa
KbpKNERigNV6LblxPgYQCb8uWf84ME2M+/PLaUH9QjtMrXKEWu1FryTQivep9r7AHgwJuStLKEK1
9+jZqUk9PnckqCBzhYFoLJcFd5hnMWzMZAC+h45Ft7YOBGtuYykHxURXZSrTnWrZqdRGcZRceExE
AG1XBO0X5mpa6LEqeD4s2ku0smB/7h6VVPP6Vr/T5FZwpKH/KsMAtm7qZUvXj/MwnItO/1DKJjNx
1fLJ0qbTWGxuj8uTsxka6lQ9GwUKELpC7S6Vlfdtnj+JlfxVScCfafeVbn7OUfRxBOWxAZyipOaH
Nn0ReXbfnrEgDtX+1q3G8WaNkSKtzvsqGmj0aQO4AdA38twe0d8Ebo0is4AAxCBDBVNNh7y4mdCq
2uFHZlyG/SY5LYMFmoANxmsls8F0TSSBzUPTuH1rOiGYqi+xMvoIgZyugnZoEGw1LcSTFgmPjoQg
GjHhNgb5VF5S6UuTpmRUMURwOfpsQAGG+jXRVm8tdG+bv8DcCOHo2ZBRWCof4FbdqqOqftlGydO1
+zVF3jJ2GvPzqqWBBEXHCEUCoHWLXufSrSdtmyvoGmS+mSGvnbeVKfpjMb0srQV7apYpa54pHuTK
7aVFPbBD9DQ218vAcFEqE7pv1hdZR99o/FyKUIiPcFHOsIY7mWHI3rUyHgoo0E3oI8rDWN3mtYsE
mLOaXxTjEc4ImWa0qZzq2Z+gwu6aU1reTAqyXmcz8crqU9mfxfjqrSi29OX1ph0PZnxiF4aWEZVf
dhW4zmSCPxiq98SQ7Fpo3G4+6N39uAOkLHRCULOBzRAt7Vdt0Hzg17ZxjaTsQ6l9ukJOiDi4CeTG
Ko9G/JAqp0GQYCv3JQNqRUrAyMIiGK3V4rMFHfznUo9vRqgXtOoEs5ddDJ62fUw75NTcQWqdZL3t
rGAzEWCD22a5klRrnkonT8RZ7cgpWhgoKlbSJyH2ljchfh/raIvf2+Gj3kSy+KUdj2P7mKofZnjy
tzCZEAROAG7RRuzdGrkz8ZPytEq3uXm1xz6ixo3FfDQbdykPYh8ygQVYvhTv1+JxEOfnHJZZbpsa
qTg3nYRme7PyI3l+CS9p7xXaW5wdurECHS2Fcna/8CP+CVjgURbaU6bArAEuIUUVMd8ZWQW75Lqh
1NZcvJsK2k8TR3ggvR4eItn6rMywAngEm5HeX4blMGGqNtpi20GHaWJOjrUWe4M8201xqcvzhsml
CSmO7/P4YeIECX1Q1odu+ly2oVSE88wEGrNh9Qy7DGBT+LMcoQjNpXSrrgARbQSCgBAv5D7ZCGfE
QdTfEpjZReaCTS62Xnvc2qPW3eaoJUFXwzzj6qjIf6CdfMnnwSu6Uzov7jDRTWyBOzezZ0yPWw3X
L+y7RXK3MbJkAEAevXQMywZ2W74EsLcsGqWMehTdOJ9tVgHy7PObgnhshmdnnquPIo1bxhSHlMk6
wsLkCgcqcMPJgwLAaViYlR2abzT6b4oSEnzhTs+fq+2OLozXp36iSrY6vxfNU6uG8qbDkxGK+llO
XtrsectTb9T/quSh/Fha+ZaXkINRDNfJ2i0qwD+m6wwxNldFqovjUsfs2KybC1c1TQSvU6tlb6U1
2S8jC0N106lrCc+QIU7P8IJYDoyn+gn2vMZHxA1a2kqaPjWyZQbGOoyftCydkbcYJpxUIX+Ea+oC
W2DjdIIuP/DO1xRrL5iMF0r1Deps6BJXvXpIZnF2lZH177sM9pop455axXRs8m51AXo8m8NDV8uH
puQMbnuwlgC7mwd/sHTkYcvXtF8e0CDCFmOy16p1kywoFojh+6eata+NynBHA2lIJj13QgDRuSLI
EBOY2Es/hUq5+pZ4RUKmBQ74jkryEJQIcE62PG7zJWmE2he3yKBQet1P+Rmln7MOrGx9XsUnuXmV
c2VhIPM8lPfXtTyuHZSXhcydzOlpa83oYQ81i7OTPBYxsX9zUxTVGZAOPNcTFi+49rMzDvSqrArx
ZnyIbjEwMlVPA3fCGK6wj6yYREYb+tctvSiqcLuqL2UyRBy1uyIlpg3HKhKS9aM0z35f5sG+mZAB
DKa8ChuRjdQOx800HiTmUosN0s0ED5g91m1uI9f1jAT9UQFS377rGzyYpmvUTzGCgQYBqIVH/i6h
/xfth5+G9ajFUhIm/VagcWfK+p/GlzZR64pOa6djZswfrWkT4SUtaHSOz8Sb2zmX8jbYqiX15v6K
rrfIoAOxhuhfGzV3v13L36q1/Fem5H+YpQve6stL+db/j/3j/8GP+D9//PU/gy7RMhhW3/FLf95l
e3ircoQbf2+u/Xc3hTV0HBifuxur15f6+/LMP97u9/KM+gutT+ZG5H/My/9enlF++dbt1lVZowDz
XXlG1pi+t0SDfg2PIPXF1f1WneEh2JbYaXvXDcJ+/W8VZ35tqv1RchW+kSiiwSz+VPAlEFKNdMqU
cxalx/bQXwCQhkTUEETY5lk+7L+qF/OiewYQUL93mLI+SA/wYks38V16QSjDq87AG0NcpF962Q0m
7yA7ndsfslP+UkRwiyqWjdNsIoAlx8xDg9PXHcmPndyVXd3TD1OUezSjnJGfFxdJPze/RzEPdrDl
mDir04btsfdUBzqwI+w4kRDiYF2wmGEXrd7giwF9lCAPMnf1BL8O9UPzcD0oruTmlz5IF3s8S24T
NX7j056/XKEotiVfcYdQdRGcJOVNbfOUn42wvcgH40YP2st6Tlw9Qlf1UFzSaAqRxAyZuvaZaw8J
xw71XXwrXIqH/GBd6nMZtjuVmJc6xFERgGdPOGuB4cBaBR0FMt5n+G0By4KfZZT9Kb6lgGAvX+Af
i+AU8DLeVvF7+y3yejf2H1PbctDZdlNP9uJ3RDB5RhPq3y5D9aSQd3DbgOHsULXrqPc98TY+LQfC
3oC5LAeC3nAMKhfZd7+NNg+q3ePoSkEX6p+7IzhgX3F0Vzkgf+zNvhHkkRTMt1U48ar5vrxL/C2w
7lDo7iNY3+4gM3fygEBWtfMAQIBTBauL8pYT29khOWQH01fepUN+m7/KX63nIURdPujdzh4fHYRZ
3cE2nMnTDv1p9vWbOlJ9dGS9PGhC0S/dJBxPxl18s55Wt3VFX3QVB61iV7/J7sVT+bp9IBYj+Lju
DLd2OzndRXQ7T7vA3n3uo/yheaq8NlreRX9wtMhwS94kvU2OU0BKGWiQwg2e5OV+dlbPmlsEMcwE
o9uodvpg3BoRGRurnQaKk/tbflsdkPZ1syB1xY/IMRwYzv4IOMoF28/Fmt7wNeVn/HCo3pdHJRpD
HNkqOeZFvZdu2YlB7KV+4bWcE1Rv7l/HY/Ek3aZfOD88M7uDRCVI8TUHNRD89CZ/IJs4oZl70s/1
0bzPzgYnoDtlUXKoDuqxP35nsf6Fq6GD+kMd9o+jjjH5vi0x16Nc63UrnaEH9+BEWPzBbVzoZ8LR
NuyGa+jc93cm6n2DU1lETbS5qgcdijO4wiMgZ7v3yhcKbk7hiDYJsT97UNM7uf0hdVMfhXqHKhpc
43YaSm4XccL8PJSgqrOzr6lneOwiB/UJR3IV3/ApoHC/FXb5cFSvhzLIHbgrnMFOHShagiWs77Qj
rCge3KfBNUiD9A0SYsSoNVQj3rYv5dMUDkeA6E80fZYwDdabJmTKClpvZzreC47hCB9Ut+NvQxh/
pokcFUc1yp3YrZ/Mz9ezHEmXa3oy2Utn/YYNGV0j+XG71+5BCvnTwTgjYn+NEPU6FcftEvu9r95o
gVLfmjw7tq8OHNznJYCTm+297OfBnxzTlvj7O6Vh5+VzYX+FcdCbOQskDW7viYfBVezX94zXzy5n
kufGDsxxDp00l3fy+kg7zKcsnAK00M/mpQ0HmAw1f4Kexkai3SPHdFJ/V0IP0ZTyhOP1IzvObZwX
3RYjqLUd6Ci5uFds+EkNuCln4VidNh8Bag8SG288WreFo/Fbftn8wTc98141bARf2Q5yIAeaS1HG
hfvVK7zKAd4SCTfrYf/c4rx+ud7oVxvIzpWPzLzaTzyOQNSGtacGhHje4uY2LPVud6F65RaO7nXu
7KiOdISz20EPxs/92Z7tDmbGEVfTe+RX9mi/X/EIk4vVtxcX0XoXkkswOlHGs9pQvG/DDFIV4zNl
NbZf+qnj3Zl3igQ8EM1jrq72oHlx43sjggXHRsY+RFrPTQ7N09UdnX9/jIjKfswb/jhHP7XMZiPN
mcQzxXPr6ecNV0amGqDn4LZhSZWEe9K5m9+5psM3YClHxzgl3AmmMlmcmb8K7gOUIP7oafyYshof
oEz3V6+0Xyuncqh52Yj8BhMrabhNUBzWkAyZYzj4k78fWRIsd3GfzYB41sc1Q66Z+Vevxyv2XucX
yLCxbXYnyQMuGb0Dqbo38Wo9kPwuMg8xhqrzTUx57BUcYfF5PBTR/oZ9qLPHRKe8LH7LTwlGs/V6
/o1eBwtFAHOnbTr7n9hBL/t+7kOQsPwOe0mU34OLiVqouyy2hMzHZNHsLHzZ/c1bT4oyNsvg/vpF
MgIFJpUxBomLAJy7sSuziFedAVE79Gg/jHw7me2j82XYWhcWDSeu+Fgvvjlnw69fskfen3WV7c6J
Pd0Tg8GnSO+hfOul/EO0zgX2xuYQ9j0l3BZPIJK8lkta37ktTuNyAL/ACHl9iNHpfOqPLXtHDTYX
OhkHDWhHj0ruM7RQ2M7Fr7idFtvU8uGZlOAZlR0zoF9BrMJGd0VvclcOzurstKf7Y/uawQvEzUTO
Ft/BSD2OUWMjzzaMkpxGDl3EoLe/b+Xas3id5CK5aFd8hxKKyROKqG7sUhbl6+yh0uCPxzXEEnD3
VnYLC8QzBHvfenW4L14VbZ8QLD+sLEfPVZvce+KJIA6aUxL1BzSvWXA9EG72O432b1hhAww28NXv
AoTEnAeILvkOUNbblfNOpcK2uNwEq5BzZve1oPTCRYOq+rbIAxef8x9qezgOxYfvYGPDcjmhfBwC
PdTDAa+curFnhcIRG3QUbuewD1f28f5ZKlHefkaubuYl3zamhKuYudDMaYJOd4SIsiGfJnsGJ2/f
EtUJ2xQW+07GuohssQTjEXsIMbLExB0ODTSn97ZP26ck2rNUN4HMtQ77KzbIwNUb7G81GBhkZ+eJ
eOX2CxDsqPMZReYvSTCHCOp+26npxQwgt/UBX/ph7MxHK4LlLtiPw8BToLezFSzw5EH+5yaEupho
RwiTaPiqYoat026rimBkSWW29P5VRzt1K1aUGgofYbCrZNZy9VjRgCN1Zz7Nd+oFm8a9Ll3pXLr7
ejccG9XJQ8Jfl3ezc3fmjig4E2Ikn/qZXQXFvh5OynNQJ+FAYuqDmfsyX6j3Y0tMNiWEd9HISYix
RcjcOhOOgnNBGC0G5ln7qnN8xbs1MHEx9Czd5kUIasxazWtGr/7ADiDql/kmPc4l494gGsx6U3S3
DR81EgIJ4leHsC2M3cptfIvvCV8QhsD0LLd2CeacgkUefBbWFQ/KN9vGENS3wy1hsXbPs5/W1ZF2
MyRyqzmpjkL82fDVaXqeeti58CMJa9o6kx27FPc9yYfCaeZl37welzKdEmILFCttyc7vk9f6si91
e9C40IJlwHryeONZhORmkD3GhNjNTRm0BCqJq2CfyMKPm36ubsq79Q29cQKFgcgGWeCwC7EcHPU4
kHiadbFKezqSlXgF5zg/Xw80oBmgCfn1QCPokB+uhzoo1hMk0skNiItzf+7f6AnZVF8COj4OQRDk
T080rII05Fp86kAO4/k+G8xO3DloHfQioE+ebHQ/iJLqoPHTcCOCIrglzslIKVK7dDqioj3sEshP
KNfu//zBFl8RiCRnsJzG2+MWtLndyl/P4wVNYIfhOHeA6dgKBgI1tBbpgvH2MrTNqRdHCsLblyZU
AsQtCdlzR4yao3aJHylZD/wgPhhPrf5EbV0/EYh5CWPRdhlQR3G0QFccsgA7ZVkgOvX0xwljEg3H
OKqfWF82CuWNm5EsBDHX21mwzcZOn9RIJoJTntVX81G9TQOWh+dmD1cuR/+cvsEtdtRvKR55SGWi
No+sNA1n53pHe9TrwjLARRJm7nGotNmadw0Er+V7lkSK1Kz59lykU9j0VV2orJEOJpLSAv5gt05v
3xKbMnkLA9ewevkJ8faavAYlkWD2G48wL0QDUG3Dil5MZD1rmp3wsk/yQ0xvkH3CD/UjTybm228v
XIA+ZPoaNJzsZCpLbh3teZj17b5ZvCGAiBd1OQrPhKdsQKE/xWHvmvb1kVKuHKUMQQSJXzuVm32W
2A9fF25i/HV2Z3/xXpg5xyh0NhONnESu0XAMT7WRZGV39S6C0t7Ab6u7h6GARWz1W9QIooOPAH9R
wlBIzkV6KbooHfiQFPLXVaAH9E6V3htaZ0V1M+Vy5K9llEadl1w2zV/eV7/zYj5uj25hiV5Iv1o+
oeD9ZY6tySdxFbYFfiEU7mRf9+Ez5jLQnQMSYl9fi/visqIp6tc4tz2sIwjCrMXs6SYkET0bHrsd
s371M690AU3wWaIv8ZwG24DP4caxd52XwVFwtFy8sx+ahk9vCLv3oDv192B739zbYXOe3rNgj2f3
5dpTkMEmheZDVlx044gfBWyUbk8HyNzsDpe9X9To8P8YIJmFzjBIROckAjJ/k/A7vDN+0cD+w01C
JL1HdcIxc3BqJKMVxs6FjQ83au7fg0UnDQ0qb+BiR3fjQlBPw8jv4SDEmoS6mWf67WON8beiIoBn
/BsPOaw3PBP36yw3Gl9ADa0D++ixjVgvnBI9ig+bD6c1RtnE99LECMwQ9XAbRxrs9ZchSHYz7O2r
TAqAUSYsOE2we7/3RIyCj9yYl3kzvoXAxeYFXDCBlJ9E4iG9ZNEeY5sGCyrbZCCqu/BlIIj2mjdS
bTzMni4KRBX/Pv4GfvInaexPY0T0o9NyrRvpTJBKpFluTkVhCb/uvRKneNDMrviQSnFIALgBBpEV
jU5qQVSOsGk5FpCxYVwddNoEKpt7DYvbPd5aImn3C0GCgaM+RS2JyNTebuKn+ByfuxOzlxF6QRF0
KFQ4LCLW3qHGRFA9HzRqRv2H4nH1aI9HMfEe09RYbNCbe6EmLA/9ufCnI1ym/AficHca5+GoR7tF
HH3zYdrTNq5w+rh8XOxbAydUBv0TEzk3/Tl76N92NyA97v4NlR+o87VQsmtcQH9nHBf768Thhg7h
m6mCJYB/4m7n8XYq2zlxmZpO7I2HgaBigguenLkJeCzizN2vIOx4FLCGkotg+LtE4Ev9yG0GjDYd
HxaPwhJFut2lbCSWMyEqn+9QOXFWv+AjMrffg1Z/d0qMQ/mzi5ngOXuMFt8t/h7daBQaiJpt+cPm
7rHBXr6TvcbvMWT7QuBLAyHQffp0374OIiMEhS1mijtCR9JT8c70Dg+VctfrHHe7ppQ1YdEHuk+4
TIMKQlYFIwUiILEPfHXMAJMB3vRBuNs4aIq3eMohJdXX8NpTiGMOVuyl4nE4yLNSPyNWMoOF+Kfz
9zgSBi8ixD3GJlvgO9AucLThxrptzuJHZJeh0BMJ9bLzzPHejQjkSFfHKQnCGgc2y5Qt2Ln7npz5
uSPVOjL+4z+B9HTGqLNpcmIjirtFd5JDtxuQcE9tSa45szP3kcDc5gDe7CHiSPyzh3iK1yJoABXH
ofDgEnP2wHBh4cYI14otabAae0jXEJZRySGoa5TTnpQYnMfsm+XCjp1QUL0wi+0u2KS95ABnCpaq
IJ7996cVXNyfnNafht3LvNHyIjGNc/wm3aD0WduUIfZ470m83x703Ibo09/cPZA1MY17aCn51S10
CVSZh89alD5ot/WRqtrd9rU48fd3YKO+EuLjPfMAGaCf3CA76+3RQ3wLDdUDjbKjFCiH7b2mvgm9
p7N5MlXO1U8jncBwOJFAE8aQGkcTITFJnN+F601BrKHfdkfjaTtQ33P7CKfp5YeaLZKeEKElxTx/
xjli+l3xgtYs+8qjZxrJt/Ln4VCe8EIEtDK+LPZHipwtpQk97CPrzry681eI5Nuo9dFAOVo3RYR9
x4pTPqfyptzIl/5oRKTe3p7gZ4EVfrsF/8/aOj80cP5TOjY6aEGgC3/esXHBgtbQHDy+5G89o/gv
P7Zofnv9by0aRfrFpAVnobYMIoJB2X9M0O6PgBmQRcA7+yAspaDfUFGK8QtwXwNdLKg2dvKDP1BR
+0M7HgrwisgcLW/4dwgOfmoRGjRnGIlnhpaBb0a2Edb6sXwLC9JWC1pR313Ld3i6F7GDQLR3oWRw
lqLy6o5WO9qgRoFJochR0Vj9buX+ReX4Z6qDf7qCnzwvw4K5Aj6lvkMXgp7pwmwbiSAg4fm8Rky8
u2Z7l47PpT44u/6HJbz+/S38v0fh8V/pX/4HbnSJHQT1KbP7f77Tb1+EIhW+JukLuibj99v8j1f/
us8N6xdIMnauDKDLO2MF9/HXViSP8EmmDPzv14Hv7/a58osCJNawDGWH/n3rUv7WilTkX9j6dK4B
EoKjo1P5t/Y5ncvvATp/1FV/gk1Y8tpkDRQPYV2raRDroMcrIaWmJm/ds8WEgr3IFtQVwowISp3C
tAhXrBevKQ5VLuQmosGx2blppi/G1DFQIy7XD5paawd0sD9lc/+8jG3PCIZB5akqH/VuWhzN7JA6
xUXZWlKuEBo1DbAkgaA3yYqgyK1DkhTGfaIsAvU4C4h93Zs3QjzOp8Ia8g9anqufQP6raGiu6WhP
XPwZgW1EnmFHNjdopfu4iSG7YP4IEMaDpL0wr9w5k7RSpUl7SnqAGyt57l2p7xkAU8QapEeyhnUT
QxjNnCHkhhVXufLsUINH46uWVvFDAs8ZhN9osZ7mVdefrxi0wzXfDK9pjRbeEwYe1n5Fhb2oOacV
IhGgg+P6TclUdIwQigxrweig3amqrxtMTn636dfHGITBB2OQdHtuxZQRybw7CJYkhdU1Ve7aelU8
Iq/NL4p8PCQSkySSsZKQWiI/5vEVRRz2l6MblYXqgbnNdjwwVy4z2WKDULhe5msFobOkTlGsxQSW
czN+7YE1m+jeaAY6yqbYokTKPFvLYh4gdtQ9zeqVQEUKL3OHpcjOU1M1Z+abmayLuyqM0135tACw
5yc6s59KV1dnddDlsMnE7KKb3fRxTKfGqYXYuNezxLqBCUo4Vdd6elrrojh0tUalG7pkFNHK4mZr
6vxiLS0lJrRZTmosQyfeSJNul0Mc2wPYQXuuk+Q8NkwkD9lEIU0XBhfCD5Q0oTi0VXOTPFFsN8Q5
k2xFI7oTe5T7BsdclKdSYPS/t8z1wzwp2Zdr0jVnLZ3u4EiiGcJsD0MmqXljdGDb+wxm5njgdiky
VK7x2r9pZUwhXIXhwkjk+f8gUPivWNn/XPuJa/5z+3l6aYbkpfgXhpOX/Wo4TfEX0CsyIpiAYnY7
973htAD26r9jbySCkt8DBBFANcguC8Yadr6yw2J+N5wgqg1DlyxCB12SFVH7e4Zz978/z3Do8Czt
Dd/v8GY902351LZCICMM7ih9wwg3U8xVnkZVQ1rULMnnqh8DdZU+L0QY9ljOp3ZpIm3qG0bGUUFg
uvOzBJ63L5fPen39tFIOGBGvR+hr7WnhjHdyBwpjksr3uNweBXn9lGzz4yBllTNZm7uJDAirQ6M7
154p6l5JLnV8jRYBrqMuS3xrsC4js0u2ZeQBSmvULw1oj5oV0kBhfVETmLGrGgMCvmRrOmZFR+xw
8W5lDGDW6Sme1mcAlmGDvgBCHo9yr1uOAomPA3Y41Ac0rbPpvuqm+yty5Umvf10G9fMqpm8j4ijg
CVoGpOWPTJiHI7CicTC/FK2AmPxObBcvEKqOxk1mFm7PgEHdJA9Ly1X0pm73E7J1zFu7Na63LqTH
K4q17qp1b70y3xd1TD+99qpkIPu17uSlGl1zY6KuLuvzalHYTJMBTZOKxEtOdH9tp4vIxKFtlhQh
0/T62gDSY6ILwLkqBW2TQk4n4Ma2jU5QS/pbDLbCe0DGeK8tTexoxfxtrPXO3Gq6MfrFEnIp0tG9
EUQjecoRM7BS6zOaXDNCfHSNDFR+UtH0oAe23I0xVW9dV4Y09CG8rjk9d3F4REJxRhNZnqjuwPoX
tMBkgnRMl1OiDWnY9nkgTlCRrNY43WzXTntdzPZqZ8rXZGnNsE9W+NwWRQghZKJAPFH0acRbq4d2
qZGHtGSOkwLU2lagIAtSKoSJQzU3cbtDrr8nee1N2fobZvZvpTz/n1myvxhQc8bu5euPc2jfXvGr
/RJ08xed9MUECEiiI6o7pfOvkZ+gW7+AK9Z1grtds/ebbfvNgknyL9x5QyT0kxlE0/eA7TcLhsgv
TDuiZSGoAK6PZ/wdC6b+WCTY35r3AP7E/5JqGT+nOERyqpBsuuxCNiG8bu2UMOY8Dw0olU4M8wnC
sJrAwm8alfLUJn7eOJnHqV8MjMHWogV41Vt3NWvJ8tJ+Uu5SQQeUJjXdzFRxXyXgSvru4SpNna9W
McHklNWgUxKrL8KKOvz7NIlpBBAr1rzarHGvZcrOhPnuPCTpMe9QhmkR+PoMySP66Zo194Yn9psL
5ZUSqjXcbE6hzjC8zdO4M9BCuEI9coK2ahni8S9Ip37E7u7LpZCNKiwGkbfGmv1o9zcDuYylr2XX
QkAg2RT0UvonNTcWx/qHruv/hcN0M711w9i9wUXS9P/N3ycjB2akf5z5/I8cAd09559HCPZL0r2k
1Q8RAi/49WxpuHlZlgwD9hSYwEzrH7EBjwB3hZVw9/P76eGR3ylVUMLmMWZ+TdEi7xI5EL+dLOY7
CTAoGkAgq0KgqUt/52T9XDyAtgX6ZoXgZc/6JGoZP24VTdAUDO/KVF1ijj7SXu91maUvGeyMp60V
ClfJYNzNs4VCW2Jtz3LCll0FmMM2uaz/YuR+j0f+iFOMbxdDQQSmNDiiFcbhf7yYGXyhFfcSwwem
2Z7J85JPTV2WJy1d65Oo5hTKdaE9f3ev/kX14huFyz996rcqDinvTkL046dqTTUL9A5opDXbOKJv
Nlow1I7D4hX1yHjhksYvgorNQZZ+Kp2tKUDZNSgVQUHIiB6o3mcNIOGt2TZfyBkq0IwK4qKNpkwo
sG4bbWXSQmq/qvB5RJxmtccZ8OuywlNlpDfS1iyfID4vkB2FEfmDfFXRtzEmIViNIUUiJBVAdGS6
LhjkF7EF0FCB6GHT6LSLMiMC89zdWet6n2sb2OOx/bRKG7O1lgJ6ZUyqfHA6w5jeCrOBgUISVaCb
sj6v75ICHAfsWbkw5G6t+vPaDZZdCmL2V1PsP5G2/HpjmW/W1Z08gnD4pxKVOWxFJoB2dluQI1Ip
ezIrsC4W5hCZ8kGIz1P5KjVSMBWTp/TPVQlSIrlvJ8gjxatfGw8xExmGnzZgDbMlaovRHkdAgvw5
7XsnzlPXlHq7VU2MrfAXO+THusNvV6/sWHhIxffKyI8bZGvzob5mfeeq+fXqmvoAEDRPq+Df78P9
XX7ehvouxwEnrybBg/7jp0jGliYlw/6usVbMEmvc3yq+G0u0ZMrnzZgZ4mnT+q/q7//0qbh8RtLg
/bGgY8Vv/PipV6Xrs0Yf6F5Ubek1aime5nLdwb+puLxocqa8YUIg2bGkKyrMCrzS8TDSpRQT4k8A
88JJzOTsY9ZK+VOyIm3RQgIXLPqq0cg0r+pf1BqVH4liuBlcMLYUFipTpthk/nTBmSDPgLRzlmnJ
aY4qM7O9+QRlDGyWwB/12u8gQHS2KWYOSBwLP10V0RHExnBqyVwirU+YqhLQ+FQE2TiUkhBDKtr0
4aYIuVvCfhOscB9qeg+J6jDBdQQbW8mA/lmqhfnmf7F3ps2NW1ma/iuO+jQTMXRgJzkxPRENgARX
idSu/MLQCoAgdi4Af30/h2mXmchsoV1ll+2oLJWUligRwMXFueee5XkPkI09K1Outsc6uYzWfuLW
RtL2wHxlCE2BXYHNFdYWlf4NCo+570DI3dHKud4bxUgraNxGrx38gfEOnI2s6rFNwupLl4Fh5Yia
AeaKowHeVRpzfBN1UprmOWJWFDd1TodtjZVyow5xllJvsfPqlxvSz0eDh4BQSg+pABayL2ddGkVK
URpF7pqKhVKYuR3SeYMsoRF2kO3SSWjXMXp9C3ZwPXpjw+r942ftZNO/eNhMhdVT5WohnbEDbxik
3apT0Krv565v9X2Q6TG1iTuUfjfd4wohN5OEa61RyJQUXXuX530n1XPMi9nNnC1hM1DVx3Km7Psk
yLtwL/XtDdTSemAQQXI6hJtcLTCIDEUJZV+4XND5Awp0EwupyhLKnr9RzJu4Whq9NShK+vQXcRLl
aECZ5uCw7/tX5brTu9kHO2q1VhmQzDVhvmMfw2lWQR3b220vvWVOUgxVUEBVGeBqae2cVpzbXRjQ
FqqmGflc1BEHVYSS62n4fg+XL3tLrrfF29sWn+8v4Oh9nDRy6qzYled+nvz+Zz9Pp42HyUy7IEkY
yDkmT9jnLRRhcJw8Onx6qmmA9RJq0c8xIPNHqw/KmeC6pIrgGv3dz5P3wxlR+CscQch6v6qPR2s8
cYChOK6hYE/YFbAvk9fPQkFp39ir5SqkfGd/LAp70z/kKoiFCDTBvrfZXRfmfr+Er6TO+hni9geW
Ipgghlo8o5xI72i3KDWgwUZ2u1arQ+5sO73tU2pa2QNQEvo6853apZxnvc0Kp7sPg2SYIPlrDD9+
bhurleCtAKOxXqmK2cOfaBj/IuseUqXoqI6p1lSvhQXlUuXadNZHg8B2l0LnmFT7evf46w8L3hBz
rCi6gaP85eD1q8wkSt5XndpH0NNYoeZI4FqJL4/VcZLt9/NDYZUtC500l55ZqNOlnh+zsYer0N7R
s60cU6H+ZJWZ9AjhVea59unji9PknZpHYjQNTQMQxLxt2EKlgH/RydaEltkosOClIFSI1EToC6+T
fedmW/eNaRzUOK7pLqezuKNs7eq4o4SvCn1r2umk8GxN5QDVINIQ0cwCnWj3IdxRtpZq6pNixvAp
Kh3v2l5t+uki00si4YTNo4378cVACv36alTcGLIh7HwlfvrlvVJ3iaEl6foILqb06dc9oPjc6fr7
l7hebVw2zWo1MMwAyMMq2XWrQTfWi9DtxPnxAbnfbugdDiZdHYe9Ol+tkuNhWKi7CosLov0tMGqe
mqi2QGR0up0V8ho7I93ZyCcgba2eLlOTK6YjP0KmL0MZ5LjbMCQ9gDZUn8pIHWTM+v7hSDEcA2kk
qFcBXJHhLWWkQxnzHF1ielpOt+LQOVCGrPRW1N4YPV+x9UzfUL8TxMZbvU4J1B0xH+nE1HspMcpq
V4GA2KUd2XtU70aV+QcQz+FOhb5g4EYet339PcrCY8c+xOq2B7sBnpe911ZG7mT6flW5lXkw1rMy
KCreHGz01kEaumIzmK8t+lUMnYAtzbaaOqCnMeDe1vp25UYa4tTXRAInuY8izloFVD85JGj/qtYR
vnWCykUGhi2u7hPERkKkXrWY1dPfXW2K3fFqjRzhTbBOA1rsVGC0C8XvE1LdrjbxFb5YOobYU++H
5rE8HF/NYxwfB5BXQgpUu/0KAA/xat82D52QOuV9WV8RqDkiOWPVfeZ2uV35nkVHugmbaV1ETo1u
a9fubc1ux9ntCnXv9vySYl+TnB2QwRCZU6Saj8MyrGptWIJDRM2EfZNNACmtab7vmpFz6JiHG21V
FxMkn+PY46+YIfQua0chX5PkYqNWXrN58yunXPnae7Cq+gcbc6y/paFpUhK81vScaOd+90SO/3CX
qemBMv6QG73x85jq2nVKvq3CfUd2HdK4W+33eTGNuWvIipOVqgerIDusvIi8nOQtLcSLd2n+UIqN
3oc5qCZLLLclNvxwMueJWPa01DDyPbH3K7H8pawBXd3cXv+fuDbZ9YDZdo79Tn+Q+Zk1qHwlVG0L
Nk9AWLrqoC1XKoTKdCvq38BkObb5+upXNtDqSsCxa7E7B8yoy7N+tmgdKHs4BF1ftDK7IP/i1x4C
BlCL2aamu3BW7QoWJk17z3YkS/vb0j2SJTBM+u9X/v6qPtajnAKIjy2MuN5fWEvOSZprqfUAE9lr
hiJ/GZiw7HLF2uniexH5OHr+GRPzND6bbQfhoFyGrZYBPJ3Dd//rb4R4z27HV8Q77+n49AP+ZJid
O2GnP/rFCyNW/XPU7FSN8JMXZvwIdrGPM2VYUjJx7oWpP5p4YT0U0wRwfA4wpr4Hd4l9ArA7EJhw
Z39NtE1vLrXE+sC8MJUlroc8S2Nfl5Rbq7vKfOI75oaWrR1Cyxd7yZGzx1zp3WrSWenJxvHRFiw1
OukO/AgWczEqiERVrhrkuu+UdJnNy70WTc2836mH6gEMuGXqR1CcVQWeVK/ZBAeJT39hxZLjslmJ
3XRXdTqXpYJ082rTQb66TkJz7SUlUg6rzFIpT9V2Ph25SYoBq49l+tl3+z5p/ya7y/8+OuykL2n5
w/+avr1twsT/3z8zAs4nsLzB5/nbF1k9HFyEkYArSj3Nz7sIXqGZ/6dIMRUb2MqfNhEdki2EmPmb
HmEj8iP8zU/B4g4pGna4FtuIfg+0MzVfv2b+nubnL8YPe8fkxRJDjJQgHnGYLw3ykUDQpurrmmeR
vzSBUvijsJj2tEuI2MSQrNiNk+sN4ZDM8FkjRtV2ZOlTixBoneh2TuPy0UVaDXG5AyXEoUPWVYFj
Y02K3tCgRNsY9FA3AIpVXu/Xnt7xOqtREQ0SekPyWaxRQY/epTXsQulJxjplqtb4QKXPjtynC88n
rqbZcRymw9V+FNY3cbGzy3kwRXvuJn4lmvVePSVex7io4yUiYbUxjlctTdSnKN1HI9R4wrVe6lOb
YWgeOK/yU/3WvU8/5Z80yzHvlTdCyN1nNXO7z+mn9NPujehAFNnH54o67OvY8SkOrd/q0E01u6ez
xLkmDXLr6W79QhbXPube+jgvdRThh3WKe+nx0Jq7x03nvY5UOyb7W62RAm1xqRtG66ub3lzxIImV
+srnph+6D1mx7CGjhp515zbTFlB2L47vnWXvYTeLb4530aOOvJEdPW7pJ6JK64jetaPEDoHe7AoB
mRpdGRBVJT6D3cJBbj3NxibtDzrNtgnSa+zr/gITpM0qNEOy/35WQfacDaPQR7KAGCt+B55Ew4+N
1U0eIwqje2GS9+z9Rt04RNKdaEW7Rr3ttXiobUdrGOl/8miNyNLJPKDhRvWAZA+IWTcsXmEcU9/Y
hyBcaGwRggSKDC4hczpASLbT33nkw6RxQRqcfZpuzhbTxedRPBdowHf6xuienUC3Eb9A6uyYreLA
oKNcmlhR0zzuHIMiHXofUVR9AFMxowpwazj7m95T9bqiivBWy3GWbL7St9ZR7AgwTF/BYXf8o1f0
bP05nMTsrugX5ae38Zu/3KpOTBVT6kS3nQudXNw0vFXofkJniAaTt/2IBN7nb4zMhrOpx/YB/gRg
OnhpgK3sYjWIysGaJrKVY934s+17ELud2858fUW3HO2D+sRf+I/Hp6xyd1R+XtCkfOUbzmrjzNDe
mhV3Fu29G3vWLWzrQb0rX/dedAkQcuq78RVouo0dXkU0MdHhY9o3dMIj1JlTLAVpDSyoc4De8rge
q4HLBi58B+jqv2cvyUv2QkZQkHI+kQXbunhVLnSWXVqVgaPQyZTdbuj69J1N5KUdp0CLzbB3PTv5
pE1Dt+yhQUUFqr273kIzQ4TKCaZIwW6cf/Y2N+z799v8V7zNbdakKQv6W1uTL6OHPxkzeijMLhFR
yiMb0cN8X6k9spiGl2n+20EzFnUFAmoL6W7UL3SQB7oR2R/P7LZDNhaH3+KQjfzbT5fJVpd8kqgo
mI0lIjK1KO/riQFHoJYOfefm/kiXLq2oH19b64Eai8M/fKBTWLe5xALLY1NisDtha/LlziTU0kDr
lbnhAU8H99BLUXNEx8PRjPVIC6tqWGYVjO9+aTl6sjoOO0e01QoLjGdR1L2BqXZyV0vqeFwjZjYJ
OoaC0CPS09YRoqVVY3mLizyjUtwip+2sV1ECTPiGotnNUIlQGv543LRvTYrzy2ncoKSMrLAI18BE
dLo6g4OtEIhl10SfJg3HPWdDMhhlEXgZ1N7aCrTshyp0qhx8mLOiszOxu9U8eYJ/3qUTCopIy/l9
a809P7/GfUX6U+mvUdkgVw4nAtB5RlTB3tCVfV1c9h6sUW+kPWTsDdD1fN7TgVjMwxaF1bZbbjbW
/b/4LTcb69u/+pbLjPvgATtVUZ3FYtMgJnzfwc3Ln4iy+6CcnsqdHcyTloX+myvA2dQ6NYyeHej3
mFpt12p8aUz+4Ws91Tk0B1WarSjwU+R/DatV7oPN+niIDO/hQXEuL0mq2I+Pt9fXLVGJRonbZ3t/
fpyGOfF7ibXvy3HqiX+1BUOY2wqkJ2lJf87GxViAPQIP2o8Bvdp0Wn9GqODbzbKLxH56mriDjjeY
WDRWq3immX0vrIbEBuVFMqPVqW/kJL8+4aZ9KaoeikrYl5SK9yvs38p3dksachdqMKBTPwUrUtDg
HzrJMpvkl4XiKOjI5/bqtjtusXWyI//gJp20284n5O94Lm0T5rTenp3LPzphvrlun00YVcbk7Dhm
QF2MGTNh9sMti+Ck/DRmkUk9ow+relAd2h76tjFuJPYP67xUlIL7vXWrlxgSwOXmJieZpbl64AbQ
4lClhf+DesFIR75Av0GmFlEA+Ds0nLJdKltOqO2JaVYo/eFPTOsdIz78W96x0wz46KloeMqltevv
EdKAXgf/zFPYFjurkWG46rvugC6PIcz907OkYS5/91nSOggNu/pbDMK3Aoh9JJ4Q/ZFCHto2vrzR
+jpSj4cyMzzX/ZTanzLoH/NPFCi4D8O1a7/5AxA10IAuH51lCWVldH19AUYIns9oWjsPI3cEYGL0
sYkkt/0tG/nLSRkNX2xD31SZHjkpxevaFMoSCEK+wq6GwQ2Yrhq2Q0AZ9LCcpNNSQF4P1rwYKsv0
ffvCb2aQ0GoefcS47bvO8DUf6Y8g4Jw+JLV8RGfFoHcrbMPlarC82zjqgqzqhHjJaNxxOgBKLPAN
QEJHPTf0hCnLJwwjb0Ef0hBQ8PBNwGtH6LfZ4K2YGrpt3CwITXUG+M5v6Ryq1GJrv3UcbxyBewI0
7lq2M3jcwg2BGur0XnvuGzpU9sAp7IlweINnlupn3yuHIe9q2aoXOi8Lc27HswW4koE5GPdZoboA
tGApuRsb6AhcrfEeDokCO1jwYIKWXc2S+5BDWi5s0QsJl6meMr5fv28nu+E9ItkTruclcl4sd/Z4
cO8vevY94S3nfnEVOx5lCrMEDhPqKSzG3j0vzcrQNieTQc/m1/XJRmJvyjAdJ/bk4nq5jIH0bYem
bQ3AJsvHA6or9vS1uoxA3gnJrgQbB1Hy9U47gfcETbh2Xk3+LuavCqB60MuGD9OdPd+MTWYdCwQY
nYf5dD2mvBuySHUZzMCKypshPgEN6DDZP+TvNTwiioJg8KxB2O6AjMAmglsyoahhWC00gbkB7NMv
hfcnZ0gdJp93EXwhncO/Xjya3uqyZz+N3nf23Z2yBH1U2Ypt57MNVGD2ISCSlYfBI5U3A5hM4GAe
SxBWB0jN8DrmDHMHAs3Yt70aMtMocUYHu23Dq4tr+JVZPHsQGl58tjsGlipPpwm/dMOVcgHz4Tj1
QvtyXoH/TCDkuIsunB118liOB+qEUxzWw4Hjtnh9bZbCaCzi/xJL0TY+jYW+2Ob5tipO4yOTajXv
Xh4G845Nca3zSYU6SQeCM3mqZw5wap4BKCpDfzGbTK6XLcPTbrQabv53o/XdaP17Gq2G7/h7PpRt
9qHhVv6e9lOTmoqvjDlpLfr6ae9H2bzhb3aM7eqI3oektgpQXYC/WB8FfreHWgwVFJbwbhDfVbCG
hactr9UneO729HuSkZLXwC3DIk7gnqvD3kQAZypkY20QgO9HG22whr+5H3Wv9nD2AQrDO7bcPv9C
6hyZSzI+GqToYpjcIZcEDA6a1AB67WQ/ePIFsQdRTphy0JQHneuaVRSmHdDTA6wvuPS4LZl4DAjO
uVjTC/rp7dsn3XnK+Dnd5hBCZ95b7PQWKavjVeQtrgxQo9Ty2lepM9N2djTrX+QvAD2dGSttYs8W
s/tHi6BAYEPXBfJOrxk0X1m1WaZfp3cmvgLxjK6NByg0veXOfpWxeZcTun5n+eZ14RCLU/H6+ko2
dAIxPBr6ww2ksdIFYQ4mKztx5YDp3dK6CwwydjNIvvCZoQxuvI89WO5ny71uuPJhr5KKqZTIvws4
l9Hbgazd8SFgNzQmuJPTPUxkWLPcRmNyGGTjBC52Nq4AAgrQT4FYZzmokoIJNMGQ+bBN13yXEF+P
gQKCsgYL2B0G3H75WQ7bDggIaL0QQPeG1/ltsJ3h4AiTFNzgsIJCx54367vKJf0w+4HAKgs7Guaz
+gEBXv5vXKLegFZDiZpD7eLprwaarcGtM4FgnuQ65GL4UDkr+KxchsVnDfxNaO7bE8k7nuYDHVCh
OlQIBG2AnwlqLMMDR9iKCRYB3ARACR7SSainGQQjO79RxscLfZnOIErOth78SlAyQCnXsM8OQ3WS
jELbxj1HqwOo7WB4GG8vthei4pBMeKf50kWiCrAd2lUO8gZMYXE9t64CcFeGnEbMO1jEEDJTKHTo
oZFNFgkA40Tg3DIUU+JOOKAaiMcekMcenMqui9MuDw+BgVF31p+Fw1HfoTrupoYaC37VHwNAXgMV
bpk+raaisSv7bir+sqaCvp2PTUVzs7vaGZ0o7GEqkL3BUJTwuPcY/GooNMvPCwOsZ6jVQuoGFfog
iGaFJxDJjBNlnaZeqiTA8w5jr+O8CGSXSTsYhzAaHxCGG0J6hV8rgEhRCdiARZy4yXw7P4yth4r5
LEhe1YFGeEnZgctT4Q+SIaovsr/g6aU6fYj6o2tcKvaF9hBcbZ3NpD/eeluPhw8wMdVXY0AsY5L6
ALTlycHatZWhdFuWT6lLPA9JoU/WS4JDYXg6IQF5opFBHcCdR69AJALMF5GeyFgWj0PzYTMWML+B
hQTHevqqgxql3tzZeRtQ9yoW0wCaWkIdBccsMGf0C44jIM/Q7yv+Rc3AA1sN5Ln0ck99FtsbYVkT
7Osa1HZwLX8ndFP53XAZsvhSUufmc/4O26s+yzuokExz/j5AaqQziIEudxjw/TQGon06Ar9Zvslv
iJgNmGX5+YQ204k6QhXtZMtD8NFI93HeIfdlA/l0w1eA33zSZItYEghVPsngDXecgVh9Og65jtjj
cy4iJ/5AIhf+ZI2WDzRXjiT/cp5cScpvyZFPn5eyTsjfYWwv9qMYkytmt4sDAUoWCusiGguBciYw
5Aracn+J4s54c7W+Mh7SMeabtXV7gRTyBN4n2EsCNicnR2RgRAlAJAhUV2SDYu4P8resckKGF7EH
5GCgvouNRvHx4jjAuiPpIOxWFXyuzEekGYQsz7pE66SDQgcI7fWVMJY7YIaDQWchuh8BUH93vQxw
TjpoMWyYMlSBsiAUkDLr0QZ1hGpQQ4OOeY1u0ZQlWRZlkbmQpTpAn0AY86JWAKn0qnZVZ9YbZu/0
hhFFQAgYp4HOlQW53YnvXqdU/XgbojyJh7IOmj4s8yvWtZWDU1LzbKFxQPiZkSQlQ0snEg+dedcz
IXTn43JWzrreNTIfslQRCRHtFeCu4FUj90FFhUKg96KDkTHt5fkS5R8fQrMOaDZ0pyPUAdD2kCvs
MTAiNdB33REgf5ZdCXxtee5pbgY0nRLaygbdJR2oHLs/sIFm7227S9QAOjXaWiYRntmIUPgY/UuU
lKDfPRgv1guazi/I4xCuima92X40Zl+dogTBRhtyLu5XbE8J5bgIlTwMUWGcc2vxPH2PKrVFZ1Ih
8+C8g3x13t83zvKVdLpzfXvxtLZvbw/2K17fihvm7EbrW+vCnYq3B9HXRl0H+qN9I0fJ+Y+UY/WF
+E+4R3y9u/6oAPt7dGWaQaEe9ReouzBCMhZiACw8WVp8EEeA3o9gRYLGQjpNuTFiC2W0EHBgeUd3
CWgueSG8nhmFV4T34BRNgtGEOynuuMiOHOBLI7vibJhCogODs8x0qJmvMQY2x890ul467noqA6dP
rAeYC8gjcFnOhQbhu2ZgZk4wkvCeDRMcGHB86V++p4MIJwJ9FA80twh3cAliQnV+Cl6XU7UGAW/T
aQlZoDvXsvQ0QjpG1guzfQV4C5EPLjRHR0X2JPLAiocqDwUZlNP+pHqQvYc80OkFi8/QH9HABFG3
uDFhOaNGMhOW8+7Cn3b5fjtGlgNmO2Jr8uxazlzcVHOWDZ9Ve3eLFXPR7BXrhlUTO4bHOkyG0WQH
aRqb60bL+nbnFdcbdzcvPbrk+JlYQyzxNPWw01jmNRY4Za0SW4fnS2wzkipBPthm9IGUX1ZL7Vq7
Dme7R/XCnEczaMwX+/vUq8Dir1giJURKZHWBnBM2HNstlh51k5OVZWVA9Ynn1sIWfn7vDt/5M8Mu
2DEZ+LBMmxEaEzxkcpckwIhvPVURaQruaPVD7gA2NX9zWIDdHldTLLO3QUhAznGLlNTKJXC3HeDB
JmgH0amBNNHu/nBfQJbO8TtD7FvE+zMLBmtoyUwmocWzaIPIHz4VjoNbDWOIwhu5g4FXPgND52fa
kn0cz79sgdaeOhZpC0DyTi3eLf/u0RyRPai4GztcjS2+rzgbcs/FYRcRDBRz+E4wygJSDi+RbeEB
8Ici+MEzhnnkY7DGaOdMYFmUdwxGwKwWnaodYHsFC9v3Dmy3svcLaiGH3ZkEabsnM+bju/MSDPeU
r2w3hp9Z+LKqSKB1C0H7yF5B1KJ0RK3kcELJFv0oETwSPSF2bo6+iO8xc2COY7Yz3CtmAmrnBMEh
JiKyIPdA3rkeynZnN1ZsiPfyOAmxXayjmJ0Ob9l9PEw7Y3SRsQZ8DDeTvbd1+uPkQqFYMrnbT8w5
t0uC7nbw1FmykA9W1xbJAabSxcrtjfk8TUV0xVC+kAW1srP7iFOQTYR50XN1PmVxRVhv3LkSZQmR
F6umsjDjPAzlHTpsTVYnp0IUJhI3ROxKQTPEcp7ZeZfjkvaHEFK32C65G2uMtjacgZ4evMhEDnEK
Dl7AFhCngyGIZ8f57jLzTho+zuZtR6C6x92ly5o7J2YsZCrD57eT3HZemccMkIy2cRVAJJdb3XXz
exltVkU2O8z1G1mGOjfyu/LTHuJu8t+I4HnalaycshsMPLZRDtLPNz3RzGpxCFv32CfM11lW+fse
+/seexcv0jDZlv/xN7VtO9EI13etLhihA9E45AmGsnAAxnWexExq87aiTKt18yJnczZXv29evm9e
vm9evm9evm9eqv/rv6WLzznw80YdiYA2M+NnyZRTtvrMoKqdOAbngPmm1ICY9Njr4hO3NAG2HaOR
sPmHjtG+CWukCr5vwr5vwr5vwr5vwv4Um7BWL7qRqPqnvOhuiz1utmggcxDF/YpMCTrP6F8qjmiK
7hA20i8lfCWVY0D2UJgWBVPzlEPM2Jt2iRuLxLhGHkMkgI/EYSS+/TlqRJ1ez315k7hs5LyBOlde
748TwtsnUVcEDZWhCBdWFD2iGkX5mwRkJObxOc46lf1xW91X65U2ch1/3SttTX+dMulnC/m/afoL
dahvOTwWMEDkoRTUFxr71UOxB2C638rkJ1pHvE5ibnd3r3e180xQNaX44Y4fZC7R9Cllgge+IgEv
yo+oNtJRdXSfr472Zc6vopxg39x07EtKCSbJJdJ/Xm+xvdcW+oU+hyN5kw0yAtpgnBHLo4CV0JK9
WCxe0BuxF0Q1N/aCUBSKlhPkWAfbydGDvUmofzdExMQO0MFMx8igEViXkhA44YTDbP56bx8niNV3
l+/v14F9TRqAc+24r6G7fCcHIDLBaEgSq6+dOykA6Qynd6jddWaQ3pzX17VD7QeZP6L/d4V7R/CO
uKApF0wJJ1UhUHwZEV6Rq1/eMRanMeKdt0O+8BtSVLB8/Thb/+0o+tmdaeztN2HUj3rRzqBWWT6m
ouH3CfluN7Ufuvbwhkace8DP9lVl35x62T2RBh7MbOpfZlTQ3NIjM/BRZQxJeUjabk9yZZiQvFqj
hgwi0F6uibnevVJqU59G7Z3al/XgvbY/vpJTCvUrp/rsShrlUpVed8xKIx9gfcoeVm+UWXuHSfc6
fLKWylJbVoty0E3sKnA1SiwtR0GbXHVQkejOe9c0BxoayBDppqme0xeLJB8MbKeD0OGKDi+HxkFt
aQ32B3v/+PF5n7DCH513w1Hv7wBcZyuejfpCRVnRfZMUaOy8qOSMXB/t4tB3buMhMV1ksaPr6DqY
Ix1K5g7etScxbakP/vicTg12H51Tw63fFr6hR5nkVshQia68RSpEH25nPeq4JJ9HQQyK9qdaEyiw
9lYdpFQCqfeH4YTaJdQkyWySBSxPSRnRN11zqtTEkCM6kMLczMkZEbpOPPNRFMk/Pn1YQC32Rl4/
s8vrJFAAOXL+ki0QtVZJ0pI3mEvJjyigSnZA8kMJhUuHgX8l5UtQ77zVnUiya4PtpVSjlbcb/pX0
tiSZV6SfJZ0u5UyS/pYie5nvoROTffeKbOAbrr70b4r+NDfcHIFVAs/1aE35dUkGs3ThtBGle7Iu
j4ORlPyga8tyT+KXu9gjcYoAO/mqUzqNILSc8WZcncqS+i7KcVQ4Sb0CWPAJcslOQqL4PfMO09fX
1eD9/Xb2FntXiwROeGLz/GGjQpcvAc/g9XvfLalQk+i4xLxl3ZevByLf5K1JFOxG8r1kgSRWTnqR
4HpxyieTsv0np5fWaJHYGUm4ApNoeDECrFKDQL8ugtbH0eFWH+W2ZM9CdMJFlhvDO5lgMa5Fjzdz
bhX7NnZvb69TkhynK8QmLl9fE3rvxEa2TKRvxll/sSmnBs2zeaRUSbjXd5xofrW5NBAfdak08/Ze
KlVgCFOa7nGm3bcctG21PHUEnh31+2r5r1otv71jOJsPjZL932Q+tBljreE8/XFPS5vZPVUGnk3c
72b3z2V2Gx7Sn2xVb3OUTqCIs9n1r3CU2pzOk9rH2Tn9WZzONrdfazhIf163/wQc/8pVhSQqRDGT
xoSGdTTT3Ac6gqvXW37aU7lzmVaj8WVyXc7VEUXe7huVFION/YaIOZ4ctQfu7pYyeiec4F6gOU9t
j02xD9u7F5ROPcC5Dswqzxoe5ymRmLVNod5+jhwGHwna5X03uBW58zBygmXmpYm9Xha5vdyw06NZ
s8WVbb28xv7sL3Z51jcdrJ6C3pJi0crbRAD24jIO0VChWbZ2kpsdJTLGfdd9ENdcamErF2fcKW7Y
frABiUbR1DrViiLGOJc60PVQ2kT20GvsLVpCXQqtqNuT5gF3fUmR1TCe99nyS8nRjgy5FFxSyuPo
3FPfqTyfDgIQrwfLM9Vhfzf42JFrvbiGt/CXuriT0s9Xz93ZnWs8d7US+Ylm7OF1dAl2TJd3xDXu
HthHU3unEAXxvIVBxGXvnKKTC2+xzGiXUR32Iy3bCVm2PjqTxiOSryAZbUzO5HI4nlx/fA9bL7Ox
Zv6Ol2nKiH50nY1AgamnobUrCNXkA6kljS6OBGmGIdbrWYIvz+MLzX56nHk+/aPhZHxByAY6Da9c
PlPsyK+lDjE0CSvUg0+6V46NYbzQZtbImvZG8TXA43T08ejJGX10xo0wwnHV76a9ijOGbTucEtD7
+O2Nb27zz+ZgYxXbRqmRal2sB6pgOc1AtRPdPUszmTozHIV/EyowzZFUaJanykx1NFSnUjYuO/hg
GLhXZYyiYUFXPhGLw0x3EDgkeqE7m6vjoLApTrP3SIRefXziLePSb+5/K0tBw5FxiZePtI4t2zbY
3141fhmYpsRJllfBVs85wHRLFzFyWS60LCcltkcItWPfyMw4svd+Jq46HNsenWwJPzCHz0eie2/8
/20B6+a2sB8zfNoC2T+Cm68SIQzYhU8K+4q1kAana+J47wg3U5b33nJ3dRmFD2ZPU7oRCbrOWgm4
CKxKzck/9O2HnACwRIs/zeUnezeXclYW+O1g9ig3r+MVtvvxzWp77voNM/7nf+7Qy/ki/PVrn7u2
6dswuLvffPo2jO5fc/o2zPXvNX1bVsemkOSvWh3bDHBTnO1PY4C1b48KiaiuYuiQHxsWOIk6amla
B8N7DmhPKr0UcA/BxntsnXONi3KLvXPppZAkVUvngqqIwfjasP1y8EaCdHPcamlHR0Y0i538Yk1H
EeK4NHzMT2Svy3igjxIqsKWcv08zVQVsijrPa5NGqOcp0ryF3UMgbc1CTuE1PV1i4WFq6KO9u3qk
JH14caFwHZr7vuYq9l5vqpD+XdsxXTmpqzvXCv9ZjytPWo3WBOzDoTJaww/x6SIhSSOB1vVAG0Xs
f+LhehBTYs2LdH9oONCai6Sb+yR+dM4LHxtbuJstg6N9abvqPIRCueLOuF06qWuaacTiT1OWnhq3
Ur5FONyef1JO3TTSW0O3MT/p2g8/Z7GkC7uit1wfyhqR2tIb8AmhFH5XGm4+d+JIP6K826fc5rXP
H8FCfgd+MJvCG1rAKOKXMv+MZAYpw4FGcrBHR9TRqWjvkiw7yC35nnJ/OpJoC+/SMbA/NVgc+Ct6
pxK7732u3lcnKgtUBY/m4yH7b9anX6ZTY32KfTXeIX3EHopdUm4/+/Y4d65ufFw9XMPSTtyh/EDm
SDxIxp8+3dfuve5ArkPYnt71Vwg2rOFr+3X5PgmZ9ZkTMBlit+3etk78xrr07zTxv4mNQpbu7xap
sajmxSrZZzF38eTOS6RCPuSmifu2Ht6Mb+ghopeIBvKT0x9yf2+en3Mcs+X73R3ogbe3HuyniP3w
aiweHv20s8n7+zu9hNcj571DOlZu7kSz5Xl2rmnRC2nRyejDSzwa3CRfu55cB4PabrF5rVfXWNH/
WlfXbrQaa/13o9VqtBpbwz/MaLV6Co095m/qKXzT0e6rCmJNoqXZVFteraxwU1eshaxSJY+7zxae
1QolPXvyZA1RRZu02OhvImeRhvr7IRuXG2qdrbXWOGTQVV8rpQeVolcgwLJ9NgLaT/fq3ovXyJJH
URwPkyOMVEMFNWpEdl8xHg4HQPt5nJSiMryI99pzFuTOPqkLz+yiItc/7JW2M/6mw/DLGRsNVy5e
R5G5KjGckEj29OFSkhNQXKfb9Zz44JbG3hFqyMPbJylKmFz48PlbVuCGpvdnROvZoJ2yBGdZgLjo
GrVlcApsrMVEX/kDaZQTnN3GFiyM9A361Akt8a6u3zfUQnzsA2jiFX3lUp4NQsNriqtdiUglZzCX
3fHrci5AxMshTL+tUG1uJ2t72XLItnFvuh2//bifSOYfXXXDnyiz3Vb06g0IEzmeHHVhuUPsi1BH
TllB7h15XgSMAMlnbx/cC/r4xDWM7WVCNUHoUiBRj7gl4v2ahP2JclCk9H738Uh929ad3ZzG0l71
9p2OlnCad6zWz+Jh4pXhdhLSEJf2wfX2DjyizF4IZPHFACwk2EbvopB9iDR2j0Y34gnIqR8kHuPQ
iH539379/vGZtk5kuee/60RuvaWNlfQPuqVtZvIkqn02UH+8mWx7Wht2PfYj/RBlzMHYni9mLXHe
ljdv1jb/ujc/CU188JSf6iPOxnpd6aayOrAk8bSUPMAqmBLAJE40X99v7Zl0wYfO5iKlpAq5VeFr
gPvK7AvgDFLx9CoZh8fBx09K2zPdrPz9455ptcWJaELkfwsnomU1Og3e2R37DVaj1knSsLHxMbS6
WSGTRHFAifkU8uItsQKgMA/6VtaEjv2pctnzeyZFdDUBkGi4uqAW0aOW8ZrefKfFM2k9p6Y1/TOc
U8O+/pYP06+Sw/zPXbktnjbhU/KDvSvennY/pO/Imz5tUSMOX8r/J2/2kmZ1EfrB9v9/+W35+Xt6
70Ql9YtvBsk23NbL3VtRX72Vuw1/yhv99Jv/0xd/eDu9y02dvf3H317SXbKVd/PDNDlXrlT7SJme
WZGvFFsv0mIb/DB/enl7TZPw6Rt/+1n4UtN/RFpdMRCx7HaRwJQyq8/CrZryoyFimH201wHr9iSY
+5PypaH9qHcRy+yi8230EeXFF/pJ+dJQfuzxwy5SvV3d0Gnv/nkQFp/NLOP3eVB++v68dbHblyfp
F3OM6iViQEZPVbuGoWioUzRWEqW2ci3YVtQ7dNN9b6TUgTpb19pbmF0Efv2w9sEqrktAj2bvE/jf
hyDojC3rYD0dO53aS4Li1fTjzN73dmgmQtanGBttRx0B6tosEPfqP+p+RxvGkeqh871U69LVzXxh
GkgumplxmR62wbuZ5PROFvk4Cgo7NLOhUpUX6eZd1ys7zjYlgA2lH15vt9308hhMlGhc1lF8HQVm
hOz22rTXR+hQKXKzRh1dpXkxCErNjXqgraz1pV+RNlORolSrVBvWvc5xHtRhfx7GCfKNxr5wAiUp
7W1yu0mLuzw+zrdRNFcPge8da8sOk85wbSVOHCJkvksTfVB3y8it0tS6NM1Am3f92lMSWFR9NOa3
KxDQm9utr/e90kCeOzRe9C0DuCoKtnyxj4xtmr/1+37Xjkvw3asC7ettNtvmKE1209cgVF/zXmeU
mZujvVbi++7+v9j7jm65cS7J/zJ71ACEIbAlmebl8/LShufJgRa0IEH++o5UVXer9Jma2k3PmU2d
OpIySSbJa+LGjaCHVpfszTDs/Oit7mFMJl5zRlziPUm2diTHJkCqZYCDpt1hsd5/4wVZ7kjj3tRd
/HFv44tsA2QTq+irCxAKYzAfCBt5BnP3tnMGSwCjhUBQ31Rp3jbmwZYcWpm5q46+hxhR/y0faTb1
3zs6HkuYRn1rGaGwKChCsk/D/Y4Ps6Yt3nAF40wuJnqIvQQwNWIZI0Tua9yOdaLWKn5VRM2bYnzV
RPiDvIGN/Awb79dl0HHamOlNHPGXuVmuTuZweYP3fDXiVGHmvh9NVWK6Cy32ROqtT0g5PkxjND/G
YhfZss3LqWwXdsiZ6nGqFiQTb8/F2ECxqKoPvJvjVA9kgKd6ixKDNuwUVrJhbQC7AmCzQHGIEp0Q
Bw4QHTxPwlp82ko80Zws0OBe4ydJoF1mF31LNNGHeYCPMS74wKI9SiJOIfGiW5G1HSzlur79XBZQ
MGf7dK778ZyX+iHe9keviUiwPXPaBgn6is/hg2rLRIU4rUo1pWML+zrf1wmNus9d7HQm5gWGTrvT
6dKOOS5rydVHWEJ9jAvSlYnYRJY30xQSbnIMdLv4uZqm92vD2yRnIuGTv91yfsJzno10iFIRV2+U
4BtekGb4XK0ldGO6XWVWEvGRFASmfp04hIG8ZhVfsIxGfIgSU8+QtItwCwhpn2T32BT5x66Zktz0
F+2O1f7e11FmiuJg8vaGVT7KJhIXD7LYn6dGQKdKs/yxGs+C4mUyfr+BT/OBmhFyWG33jYyikQlu
yCGe+pRz88nGsD7Bq8skaZOy/CgXWPAR20HjvJTwiqK1OMBsOKvnCP2hCNtZxVt/ljJen3groX8V
evgHTgM01xYG81518IZiZaQ4O8w8D3SMv4ud35uosw91tb/ILY8fil7CZL170LWFCn2Dr1YWsv8r
ZNoqc8mXu9JG/Ewr6g5V27JXfh8IVk1In7hO1HdTDTPYUeIdMwEsf8tvOrBqwDrwX4YGto0QWDz2
I0oWg90UF+H+dC2DmlLUf9migmcaiTVpYKg7lhdfFE8FTuNcbx38vsKLmQt3KFuIM0ULfdQ8ygQj
t3mBNayyTYzBDlI34p2xbsZDy07EhE9sYE2ioz3Azl7P56EfqiSKlE+qhtepmNb3utrvqnVoE79T
GB7u8SXkwwceihPdiU33anu11Btua03OylUQQyO2vHUdnIBVwISpmSQcFMmdbuZkksOaERPvn2hN
LjOPP21texuoLR/G1lWHWLbrASn+IyuheTSHO9uQJd1E+GIsvCpFd7SGJVrs96SAh6Rs+jgdO4zK
5ump9GuJpxmRvvfLGwozsHUAu099sj3DhlI/yPtYneKdfAhFDKuOsJ8HEpKCTi960Kd5WN4Ehh20
LbwnnYHk7BA+bn65r8oh03D76ko7ZHtBzL2NV//QCEcuRM/ZXkKNPyzOZfOwQgDXOfcFyBlJ8nUB
5axdX8rdFqk2+3M8TRu8ostslI9yEl/ZwufbfHBR1sXRlykEnij7brVbdc9pHT6VfjHZ2KnTiHxX
FguS35SnkZJRqtdtSEcdDyKhVD9Xwb4Mxt8uFGJdaobQcsdu4nWAoVE7rR+qpoAkHbHm4ARSolLD
oxh90oXPjZx9Vtn2Y2zCkMTxR+f65SRKr456P8wzXaBRNsUZoeVDyfonRqbbslPfbT9sKVULS5wR
l7LCY20GgwFDtcCOqF++9OUmk7I3M8DB4q2NZ3YalPqyoTA8GrmJ15SG4dkKZFbPNpQIbNb2pp6x
S8PznrxtUCsevGPk0PW9zCoZl4fx+sAZUfTvGBPz/ZTX/klSgl29sh0eVF6Pr0JRkQfblvKmWyb6
bFddfM+jubmb1eaehiZ3xW1B7HQyZo4/FCwUsHfwu7hj0wQp52Ir3veRjG/M0ENacN/5ZzPl+V2D
dILSoibptAU8tLxI2LhiPzB2/r3VtnsZByIuA2LsYWDKX6Yi0EOQdf1KL92cWUfnkFLXtOcpqppX
9Z5Hj5qQ8tIsOqtgwAcn71GefTn3R1PSsU940U3fje6g+uYrlwqd1y9KVCEbokleRNtOj3M7Rrc7
316Iyeev2O2zCDXt8AbkaWivRbjneRgvldrWbHDV+kztXhxW2uZffFhzdEuYUN0M24z94HmgNpHR
5O7pWvS3vB4hrCcH+kj3ButneLkR3sdxfpJtOdzTSYXUNc1R+hepQ5pbgyTl2rk5DF3x2EaFfwyV
lvVhHNRQZnIcx+c1GHKZ+hmkIx/JE9uLdUkqJdYHU/UgKtX5lJq9tBdihTVJVRrwNascGHNeyu7g
m1J9mIOFzUY9vMzGLFmzzevnVWLFDzVkd5rtJrGg5fhaZY1y6pWq+v0SxfnwqvQo7ea1lh/rIYKi
NILjBNdYsp9s0ZW3cUFBNe0e8ri+zfV0hP2tQioz08vCAj35uf3SbDQlm8rWWt3G25gaFzU3bl7m
t2UTHhr8xFKvn6q2uSUb9ARVs95E41o9et9CYWy2AqUZGAC9/PHDzkne0lMeNVE2j/SuhalQVkh+
mmtUDesI5cqpyuIwd89x1/nbvtkPopleeT6nfJHsoCc8tw2SxV749bRWzVcVWJT6EDdvt3x5N+Ww
AuY1h1vLXrQH3xZn7pw9dp257Sxzx6GPukdiuvuu1WetxNuhrr1BjTW8Dut6qBf1bIrbNcJLuOfE
pVJCf9o5+iCmQiWt6Y+tDk/wtEjpeM+6GvXommdDiRe5JE2XTpx0byWh8A1mqYi2G1/6pKfxsW96
qAmS8tVqJwEyrg1Hu9JLW+bv9n3usrifSVJtqr3EwWP9zXfmOVjfHlSUn0RND1oW77gah7t4Rbzs
C9ZUiXfbBzQXH5Crbyt1tRGe5TnS3wco3D/GUW1vQjfh0ce/fSFOqyQ4JItyxaJegNyomr/Yge0X
b96E2t51Kzm2XE0HE6b1PMMlmZfyUPhAAbebNtk5mBbT+2ActtZQEzYTiMzGPEVhdxlFa9N2w2Ou
sY86x2sih7z8ZlZhUApV98N8zTHzO1YM5I7r+t7Jcj/4NQfrwN7L6S2fNFDrcrmnc323if3Cd+/S
vWvKJGrq10aSIjXzZRvQbcQdpHSZuTRsQ5qk88aWb41fE7aG8Kkeh/Ik6H7LGpKgKOvTVeMx8rNx
h3Es6mPdLkUSpLuIBTU4UhixKhnwEh96NSHTjAGJAV9BQoP6X8H+zqmHqcHhxf447Rr0DIfTNPPR
SlG+r8uK343bUPW/D1z+FmDw2H9zr+fx27f5/qX/Mx7wfyc8wAC1/O//7LT/ARy4mcaXb82fMIHr
B35HBLj8TekffbfCJBAcATCGfkcEuPgtUrEwsFLHWlosroOhPxABzn+LMHOLqOQR6jOp8Fd/IAKR
+U0YLrTmaOOh9xbrvwMJAOj4BRJQhhlp1PWrcCpS/TKCE0U7lXE8g10UQgWVZjSiH8a8HZ91iPYP
eedzjgC6TN+2mPfvXEQ27NCu0Ro/x0UxDujRFLwM0aAHCHe3qjwOBZnqVOWtfGAzagham/bNUpW0
T+wk9/4Qmsq9o/V4ihEvUGctXOpMihzm5qigpuiQd2TA/gbRg0pEvPk1m3kX6J2t+LpnFtzYKgt1
Sdix1Lq5FayDDnRcRfe7G707y5ZWJFtFWxVouLcBSrsETbiYOKptdMa9u52FgHl4G43CnMg8d1E2
sFZ0ryOeR/Zm7Qq4A26Tme+pL/LuJp+MY2cWzX48cuyUbqkt0dOg9GYaCpYuJhalHiV50tWK+TOi
pa9vgq80VDdh9/Y5KN9gvBicLFC1NyykPaz5aLbIRl1qtczljdkmmJ6XguY00X05QUq71QiUrJU1
rKP6ZnkeRvTgqQ3leqpU00G81OXGp8H7qUyrijaoHlfH7od8cu+m3sXtqd/M9ok6F0NwlQefLuVO
9yTSrbzjc1jBP6Mrh3UY9y9VEc/rmeZVkSehlXCPJ0LHRaaQuvt0os5UKfrzGibrMW/K5xkp86sh
8f6q5c1eoTqs8rO1QwSAhpf6rmMAGA6i6/IFmWyG1jXfcn27jLPDxkdroyrpc1QF2QDIaUeHrzbw
3zqZ+yTUC4z3ohXPXRrFI66L0XGDJ8iIS01652Hgvo+l+bZ3usNy8WijPW0r231dlk6iWd9q8ilm
0YDKIe62Uwxwr0qaGAG6NXyBLjsq0S9osKYrduTpeDamFdiOB+71oV9Ef1mrpVqSYlstxJDjyrkn
5PvqYaroiicTdR0230kF3VKaM/J920R35+fAtpMYii0ktXZ5fxLjXM0csXfgIql8V1BoUjg2f3Gq
zNt7FZn1thSztW3i8nFzH2pAETrTCx/yy2BqTOiVdIae+j3O1cnVq0cQVwVcayO299CrsHu4LLKk
1auKh85XidmAX7VkLraLR30K1l/UxduU2F646sxIzbEavmob8AIBPkwrWZpX7cBde15dtO1d6veo
h7BNre30daI76EVzKc/lELkXuQ6dzZCYdJSpHik2rSs2vOnwJDy4MpR3AwBdLK/H63iqfW+O+8Ch
m72Y9i88k3+FMRWMbASgVARPClWSf6ANdAZ42MJD2pkJhgVrUSaT2UCKJzn7nf30t9LVffll7CaY
+P2aqv6Ea/+PS2pXusy/TmqXbvz68meQ/PqBP5KaQX5CttDU8EgxWKz+lNSMokrAeB5ewLG+ek3+
d1IDzC24ibXWTHOJD/13UsMfcGMgMYN/AKD87yS16McI92ecOwa6/eP48IXHo/LruukSSoNE4qGi
XCzsLKPW31V7FyEcDaOJz/NIGjj+WlrdCHAvYKMeQ5BfEjQC0yjmW7vH683E+Lu1jYabFYK/z9Ew
f/RdmfGerA9uKbe3pI35m4iMBsYvaMBOPa+gZ43wehciJvFE9vMTp/FwP8lWwS1yZQa6ygEN4yEi
qkXf3POWX+ISkNZR17ztEb5VBNhL0XG691T5GXYWCqhtooCm1d8a2cjuBR2NmKDoPAkDVoEtNElK
Wmz2sIU8mvpkrlo16qwTNoRki8XUAP906EBXEd+uw6KG2z4u9GHvtwpMUbzBCc8lSkY6tm2eddbK
h2Zc1xvdYUksKU0NtuK8OyDoaoS+dOAlpK/qkqEF7ud1Vw9IVkUE9G4copPDhoF4lZOxdyMAbd09
23wrb6Y5CHtZ95LRIdmLZl51NsSlvRl5b94AtcwpLBzxOwmX8qoYbiXq2YRACfHj0IYQ3zVD7x6G
IYAlaad9eUQtD8shdIxvNW1ZdS9MFQDjmB7fu84hTjgip3zh3o64hjIMzRsKzKC9qJ14nic7A0wC
1fBpzCuTFN618LMIS75Ah7vWFYCaKORv2WgLedNXOp8qZCKlyMXUZgIqTYNp8uOC+uyLVTUFibkD
qHFLAQq3KeqKeUa2Uk04eO0deMeaLbD2xEH7RGhbdUc5VfCGwrgKTkGN2tuX3S8MwZnly4Iuo9n4
N8TvPVFF3wKXWzc2pisAapKuNQCRpC9lg28k+5c5qsYtC2Fn0BXJBf0YVlmCxRTXJX0djc1mTyhD
83ezXuxLI3YEym0xEitDEBACJFkV9WtvV4niCMiYgBFx3AGMZbHvMCupNK6tR9d6xf9wS7yPH6Xo
G3hyKc4fJxu7PRFEYrjClmEaMlK05U2+avE9FrxVSXTN+vmGzjfhP4oB0fU1zC2IiO8IATyTlENs
zs2PIqKoV9QTe4wurQRu0CdbEOa+poAtk2Zv3E098nI4RnslxqTp9u3NKEfQ1Mq19p9hKjBDkWQU
8dcinrxBxg/0w7jP21vedxGoBXzrXFr4qgaKTjnLUzF0bX0XuYV2934rMMaRXYfScC5y527tWKNk
HK7Vo/9RSC4/ikqgKyXJeGtnFJtCsnux2OkGxV5zy0hs2JH01xK1w4rljjy7LShdNZ3BOB8dStpo
U32HVn8co4P4UfZOP0pgpwyBbZjuT6yO2ndkvBbLe7zgaduvNTS9VtPKa/GgMMECVVjt5bF0buUZ
hgm0OKgfBbmQ1MfPex+H5hiuNXs82umbN85AhW4n4UM5tsCxuh0Wq2Pg7Gwwd2wxSliCzTS+KD4O
cRwe5Vi58yJpwTK2sTwcIq/yCmTAXGhx3PMwwQgkuouCqhPpO+D6s9LHbYIeE11iYX9nbfz/RPy/
2JV88K8T8a0Hpjz/qbu8fuD3RCz0b4JTNEhaq5hpzIf/aC6F+k2qa4uI9tLIGA/zf+dh+hv2WqQy
FOnnj+T9n3lY/4ZpM74OlRUG0gqJ9T+73v+DeTPjVx7hT3mYK6RyGStg1jGyPtpW/P1PZJKtjr0A
qtlnbJ0CBmhLh35loUoKOOiYkndjMnbYtkpz6cKajl6tsMjo6TAkHkNI+DkEC+TO2brbUj13uUhU
WeSXqNt8mbolH9pUmYDRc1sWPTQAPDDgdKyYze99reohAwY6wcMN/eOX0VYbT0lOSZmOtWc8a+Yl
XDpa7EuiF82eVcTsK13qHma7TYRXzIh+2RPtvY6ShjUKaxc9g0UO7eo65dD+4gmLB3czqzKQhPUj
vSe5VvrsgKzcjWUrHPi1UWEzMEzLpzaKd2hWRXtcpHk1jUu2uk5vGbqF+VA3Wwl8FvZDc60fQkfJ
fWSskrjAUVTPFdLoRxuItAcxbit252MehQRYzVMRTP4OvrEUwN6O/3VzLmS6DK3YXuE9VU9bPRD+
Ole59V+Nr4g8NNY18aVwK5EXzToMvBo1AiPb9gW439aVW1LHubCJLraxf7Bk62QiF3h5IyV0EXvw
S7FDjtK2HeIQM2e3Y/iJqr/gxbMrjIelseXzuRdolZ4wGeaw7+PtfOE21u5c8a6/DcPgxGdltzJK
BJuj785qiZhtqqcGVSdcFvErZ6Uq1eucseZuGqtFJWPYN/zpMq570mvujsUe+i9FDSCauigWH6SN
IFOWA6pGpO0fJAB1oRy0OFv8jAmfZZdKccmbsXkf1w06TBRVe1pZ3iSWeioPHhxqgNQCJaKgrDyw
LTzOjQGK5lHtYE+LDg6Di3jtMEmvp9Kcqi6Mf7F1cQWMfnl1FOggqIrR7FAKicU/vzqiKwwekd1n
vS3huoT2+BTRHB0nyu8W+oVaLWtSospL0F1icBMmqOJhWqXOcuX9raswGu4x20123cM3yjH3drv+
ctFWhOynePTHe/8zr0T80o/hFHGuMecxZlVAs37VBBPzltO6qX1m6UAg01HxvH7Ky0lr3OmqDkll
1OqBf9BmPPfR9CnsOw23vI9qc+DDtGT12DiRmEns43UUv35Xs7LfTZA87YlxZ2Jq8ToqaiSXqh1R
CsVV1d0WkVOZK9x3Vel7vsbdQ4cX8eiKFmjDOvk6s5E238wmq+e+3+dP7WIUfKNAam+TLmc8TqeC
5e9aSci3zebd8yB089Aq08VJPvDeJ3TCV6TNWGBzL+S5Pfm2XmhSoIFo/4JzdmUc/cMtR3qNuQLk
Z7i6/v1P0bJiIV7WIsIEry7lq64dlw9+UG/roozOm23mG0khZ+jGYjsMaqyOpJ7jl4b66SkmK7tR
Szm/zVkBpcFm2W51QYpjPMz1cSPR8he3/J+cKlBNFklEdg5t0OsT8dOpmsUVvSIO7l1j5N8XuBuH
FeOZY+dpdDJODUeK3IQbH63dX/1M/+TNUBp8LYWMpwRAy1+ObcZCtxtmYjZIdePqUZ9ZNZps3rf+
jSYLe+BtNB+XcmqP2z7NB991S7obADfdDm+32nzLW0vuxBa1B6p1dAm1qO///TvxC8sY99BoZFj8
OJpqytEL//ksdQXqTacKnzW6QjoZG3gL2Sl/3XuP3LFvaCgmHbYi2TeQJxqV+0O+cEwp4/qDsZhU
LKUSHyKBsIMhF3kYczIdmF7asyr1dsZoyJ+g4gGSVZEXNvlx9n+r2Pofh2dw4An/uoy6+/b5BWye
P9dR+MQfgIb6TV0lz/5A5uWPCkkCxFBKAZX4CcQQv10DMkAnhg8YtHz/BWIAtKeA8a/vBWoypYD0
/53i6Qe596fiCQjGH1WTQoUHjB4n+/M7Ns6L7iyodGlQ5TweqqW2X5sf8GV7RTIpCTaJq7n+CCLZ
diIYY0If6QfyqUelD80VD/VVyaCj2TfN23Je88+1QYrMRuA2TznGo3DvdCTfs9a17pOtQWqKmhEj
WvA5YJfMTe2Odmx3B/IaA94NPBD8klDv4L4tgHvBTVFs7TNq8vV7Mxj51jWmelMtrn6DlchiSdxO
4tddvGLHqAOuete2fn3TbnP5QBa/zVm1lPbOj2xWRyTkvMi48nnGSKBjssht/DCjS8vT2QBmyZT0
9qGY9rhPYzWpt36JqM5G4lw4AQ7t+1u2BFh1gR0EiohvOszmpO9RM2xr/dGW/dcGw1gsl2zdAfcw
Gg8DWa9Th5Zqi1bQILpGGF9+Qo/MQS8J3XtesIdGArY/EFExl9Z5vR01h1qRG/xsj1EBOgB4I0ME
fluETEcjKVki5LaodAqUXgDcO0xQorb4JBtqYUCI4GxQUzJMRh2gYQJugG4ggGFdBf7TTIYXJzAA
SS1aSchWsmZ9DQtSgM+TpI+ckorg4rZpQv9rKrB6ZjBvs2JjND/F0ypflZPbPmmdt+bEaCRCkhd7
hTbWuPXQNh3IDtZ6+yREpOo0ZnEO7L7uVzD8Yl58DL7LoeekgIuBb7CaLRVaAW/v4nY4e+ajL023
1GALmXw4bobV31t4jn8ti6YaLvs4NSytHVHf8HsNWFofPL1ySQrgIfHW3qBkBZGxN779PG5TD6x6
Ctt4nqACdt9X1rTHsRQFFKCUqTHqqOrxuZx2Br5mXnKJ+kLnbyjfh+8d7wAViSWeSVrLenoj+r19
3cRN1WSkilo4rvJ+uIxXRD9sqxQn+wPo//tx8v9RdFihV/vX0fSx/QUbvv7z30OpNL+haI0QR6Dt
a1DBIj//HlavixZ/YMGR+o1rDDgMesbfceL/CqMMoVjSK0GZXYHkv4kF/yiafoqioEwjE2vMCcCv
pgjMv1Qq4K+WVQvyCoKKBoEClSyvj+C0UZ6ZsLEnTMTIfLMsehnuiQMLIKl90D4BC0876EgDoExI
4P33nuQriJqkzx+qqFty7Er6GP8FhFgls2dmBqU2l1/0NK9bQuZQXOMqK9wVy6wBsmIO+5q4ZXlH
t6GQadl3FYb+Y+QE+AY96mNFB/o8z6T44PZdQmS40Ji2TagvQrLstt8SQGdRfWZslM0tAO0CutcY
7H9sW4O1ziiMmDPVILdiP24YRji4SqIa0L5Y548R8MmLLHSVn9oBkHm6+n7fLyMfwTQR28Tqg8Er
hH5BQmHwONVlyd+Yrl5uw1wXcSIsr/D/4AHFaWkxVkxmOyDU6cnv573tGBTDgJGRS9zlUZ3Va8Ff
LwwXmXYb+FHok8fLT0/cP2k7frRAf7q1aDeoAdGcUyaRi38pBJucofgF5ShbQUsFVuWJxDrr2rbr
WeWNeq4QILMchNJsjor4gU50hho2iEcKnIpYn/HF7unfnxOy/59KeM0w5ddQyY8ZkL+Y/vK0saa3
bbEajH19zR8YURBjH1a0QUWYL9GQ6+PfPh5IBbHAQdHJRPxaK/9Uh685XZpoH3C8AMKbn8fyY66R
ktq5m74wAMOnf3+86/n//JNrhpeI4mgU9Qi2mn/pSn0/1TrCikHWWFxaTex6Ed0KHnmZN39xaQgg
/3gohJEIJb64wqh/vrQJsz0FHAu+lFulAReH7ku59rv4vdT9l0sR/3AYhB8jUbBhw0JzQ6939Kdf
sFznrtotCKognemDLfbhWGD+8xdHiaJfoDABG0lwNQwwMGx/4Hp+uZx6DWIt91Wkc55PC2xCgyQh
Y3bl2wW0h3J466OGyo+NwNTj5OKo/I6CIOoPeTV0Ok+xfCGRyxshF0Shog7hMaxNwcpkXkX+sRKo
bxIbQUwEqpaqj/IE7Q14nNVKrTvXsiPfTKUGiCpaUNzPPuzqvVjJvB322eMBqhEkR5s4Adpg4sap
hTTKLD0Hz2jd248FEyiW0sLsW3tUsgoxJOcWEpdHTnjzeuUEMWJexhp28E3Um1M5Tbl4dmTAuL1d
gRFC2aItOByL5WLHW/Q7fIVxJ/GkiZJpQQCWYDzImHUpbQu5XeqcBJnaWsXNmTi5wXKUtaBGM6eW
9oHtiK3ZrECmBJd5Alh167vQXjcaWtDKLGUzBCbjsm9cAqRky+9a4I4g9A7L3jzkK+3VW9Vi1pJq
N1fyM5B+B7ojBmjQptTT5G5p5/IPoIiQKTN7V/oPwUT6yw6axTOIoGVAOTywcn7aITNQvWtNUY3P
fBs82Mom7quzLuuuvN9rMHCTqXFt49O8XxX4x5WMOBT3p3zz53nvl+Fur0NVv7PlJqpXQzQPPXQu
x6J8AFmMgBOK0db2WYLtilOZ9WAeF0DxWzZgvb844ojgmNWhLzXYy0J+3uqmuV+J3bBuvPTgUI6k
mvqvuW1A502q2Wp/xqzT8GRXDAs8icZOCXlLfGPitzXeuA57LF43x67cjQDaCNzu7VT4TrxedlaE
d01VWneYrA7htLbNsqdMk215bIbdWZIAlW3yDyjNuLpgE2mcE0VAUvyEe1HY5lzMa8wsik25RC+R
9TGZTz0L7fDF6iZe19Si+wXM8R/snVlz20jWpv/KxNyjAltiuRyApEiJomRbkm3dIFy2hTWxJ7Zf
Pw9U1TMyVSO1++77Yjo6Oqq7q5wEmcg8592O56cjHK01oL22UsPcuJBWnxCPaFrgaWPOIPLUHsqr
woqIVPJb1c373NX84rL1G/eiS0bLuajtqkSpOKki4RLoau+iG5SnB72mWe6253NDuZVLgoSyXZS5
r/28+jqb7MnNovIxDlaB3bRB9dEXKAPjiBHouRK8YuNcU9KObdRfej0E0LaoAV+3NujyGDiRN997
cxQf9dIuvC022BQCi0f1t73XGU4gRrs9LJlb25sEPbi/0aISUFxphokDxrSm/GIqZ8A0xDcISsok
mefAqS09Plp2g7tHh1Gc94lZi6usT02mM+SN/5hWblzvoJbceKOZZlbvmiZ1nYMjKcEDd1GOfgk7
baHAcTWk1h5o7LWZD358M6BuEndJMpnavrKUPoRGrpenbhBuzXlUV/mmlVF8Zw88bxg3GpeLxz0j
89BQmYWRarbbumBwxOJbko+8OPy4fPLCZR0lib1KaSVPk5bJJZBTm5r+fuLe4ASyF1i7i1gNjhk3
6K5NZL1qo9AkA0x7adNt0BnVkoCdsYyM+D1E6ewOsC2Se1yixITHVeNY54gSR0hfDnk0bpIpgygL
PCeP7FPbWk2+VbXr1w+T1MblYDolclddi83HntfEP5ZVM/THJhc6eviSyI2QTnb2T0nW+MP9b129
dGOgzZ6Fe48bUbfcM0CpLKM4Sdss2SQYwm78SZeQgdEYWIuhvXP1Gutl9OKaf17LIpf5+aKnCD+7
rKgmaw4GxF96O5Q7mFk8Od44bmyzEg+z8NOPtVVH/G9mfIo8Td9WUBCQKkl9ePuh19v37IPQo65N
hOfQEDznTL64nf1G76zeLdONac+us+eqif+0OQ8R00W66x+9NmK0w9trvt4NlAGG0AWlnOOZz0lY
L9bMwMptzbbHjdGM86YvOV2Lqcq3v7sKRaJF5jUllaBHOaukBmQUST0Y86YaB3sb13F2Mfho8357
FRPix6S3WGvSZ5vzi2dpKuqeQqYzKHmvf2g72zyMWud+f3uVM0TWtkz+cFo1wxNsTtb7tYayOnNE
YFEAPzWFuxV+Y4eiLohlrnxuiFVtlmh2+tfP9FsY5X/T3tvnC/5/994fMEq3v+CY69//d/Nt/kHb
TccL7+oZjOvi//m7+db/IGYdgNIEu1ztx2z7/9uMoz+hGaebEnQTq1zqX4Sw/Qcxi2t/obN5YJh/
ixA+e7MsWOV1ZWBVyA3WOdvzrs0patRRt+na2r42XJldprr54cWXcfvX4fALG/XrkUHDr9MMwgzw
AnNinBNninZT84TVbsYCclO0htg3zRz93sH0vIqzkgPo1aBBnkPTXrxYmddpFScXw/+aSL8Cob1L
RBvv0kGjbtI1Y//2Q62t7Itz8K/lYPL56jxb99Zf6GWX0tlphIYWnC+qIbWjOffDidYv1BLBfCZj
Ti9FrryAorq8+E9W5t3m5YbKX9GclytXfaTPlB2sXAzFMWti/4CamblLI+43K5cNbKo9HzKB6/nt
lc97zfWHJFyengkfMf2T9evKw2zk2JNZ2W8sNxjHQW6GWu/CxOvjd6CE10sZgh1jOuseX/fPr0ul
caSKofOglMCGw0qnhmr8jhlB/Txv3n4qAAH+sF9/S5S1jmGyCU3d1c9pPklf0XUp4FJBpguTIysl
L1PTjT+lRuKUWwrB9tEDKca10VhGGs7eqA6FUPKxaLD2DiIZMwydmbhu5iF6gEdIqk075+mTV3g4
mVF7f5mavNrY9aTvIujLzPS4MFtLR3Jd0YWFS911X+aliD/bSN4eNSNJ7yIHMisU+aKMMIrwCm5M
RjNEDFFLTPwy9oTy2YtbhNaGrR8TT6RR6CxRf6TLdMrAVg2SLCPTlgfBhf49Wog73w5+imvYyExu
7CEx/aepSn0tdJpuBodvOoLLk9KJrtzMcMN68L1rP7Pib5Fq/QcUnNGTW8Vsc1XU5Q8Aq8Y4jFkn
aPz6Qt6DOS8MDaAhTINWLfcpYO/djBvxPmkr6Pwycib6bddcnCDmTv+aecb83ZyBpTZSjJlBnSuz
U+pgREYI6eLlmfukKLcxDYvaCG9IBH+IIEzAmlA7EpnWMQKxdyhobWfpYIcHPf3WUVYzncBJkDaK
0dGulE9HtSnrfv5eO2X8U3e15nrIs0Zd6G2TfNFFlt7pY9qhUmyFc7f01ki1m7nFDy8dweeBvPTr
MdOak5nN+DZdHYk4lgOcQ0uS3LS9j8WqNm2F8E7TiqBtPbp+Clw0hiMCRyfQrH7cDbOCopkrQ5A8
gERQCUvbN7JwTobVYSGXfub/8GXRfUh1Pa0vdDPJcMYWLUhosiCqjoulVGFSL9lDBI+CaK/uIx+m
Fw466DKCMuo6JwNANpO4yq2+jXbGPKBonMt6ujG7we22g2HDsuKjXvaJYzPJNGrwn6Lfyff9OC0/
ZpmV6Cjmpe9CZRQQovPoTE+D11YPxZjN3zp48M+a3i4V8oaFnAFO5a5BS1k7XzzRmOS/t9Wgwswd
zM803kVo1UYhd2nVO4ehbj1Mgenwp/J662Or10xyq5bhqe+x5MWj0THsLSn1D6YyuvL49qt+jvlw
avurJssDnRQGPPAZg1erpWJSGiEYM97lrCPofvYuRv++jLHYq2kLeRd0gq9DOZjePtXN99G6QkAX
Nv5J+MdJ3mAe2cBFwXoA1BSmtpu64q8D/v/XUf8T+9SLH+yVbevTN/Uj/R//q/3256+BLs//2N/l
FOYt/uUihjMpcimj/1VOYd6imAENRajxLwX8v3Tu5h8GCI7LDw58Kaw1wf/vcgpuw+Lwp9QSK+BI
HP1vMMQ0QL/eJDTqlG02jAVmMNejCP/12opnNy46DragaIxKu4hwkvxMbR9tddm64nISHHRmi9Ym
NDVTx0lo9TO+zFkah4HTBS+yI4unVhrzpxjujXktdp/tEbtlF2aydDlCN8xAqTtGzLL04wY5V4xs
IZsbYpizNv4hyrg5UArdlwvwXevp5ZUBu6sT6RC1n9OMV90sU+1HRFHz0a1LYzcKJnXyRX8F/cvC
RfZ4Vjw1Ags1pdUd6jaPv01m4Xyd47wFMXCLjxzaZRZExLQcyEfAp86rwef2iaQ0PDCTFg3xE1pc
FMhFO2COVqV9KyKH/BDGSIZ1ZI0fULDgBstV7KahFVUDaS0DqR+DnzC7s+t7+GJoDlq+fpHZoSYW
xr4imNK1LvO80FOomDb7RLwRUR7WOM31xsWu3l8Dw6YXFf3PNZkQOTF/pSu+6FBO070pVFseligr
rlyw0J9R4hQXdlLo5Sbxkgn1stkU9xN+ZY4Hw4ctwcDUxOO+LJso/543Vc41I4dcFfIBnnjGIR2N
kXSaC89b7OhuWLw5Zgxtza2YbO1hUM3wNGJUNw1CH3Sv7to4FFJhUPpp+JWmbs1GYEXw+cFik+wA
SkoCJDaS26PWr7F8ebkM4wVw75QCBlZJyPbWKuTFMRESOWIB0yh94xqhMzK0ZVAt5j5lE3xulrr6
MXKL8oHZQdfUJl17GBvlO+Egsso7ektn5oHrDEO01YzJ+RwJD6iwc7yGQRDLFHcUeJ7/TSmxGEEl
cv/KbQfRH+uitxdsUy3Wvl2U9FLfDZPCnl6A1YZKWWZx3duFPXx0bDmwtbD62l9J6pm3YonkHFSq
HfzPPpNy7zyKopNTZ4na6Umff3AdouA+UrKU4oBlt+0eRs1zHqLFz34QEmTZN0011I/TnJfpBZp0
MK0pLYhOn3yf0caVFLcet2IeqlojBgJwPU/uu9HN5wtARvRho1uO351W5HGYgwvS6+NB+941ZC0F
bm32yVWEy3gMEY5yRfdC63D/jvmC6kFQ3SVGF18t5lgXAfq3inyCKTXJTSg1ZIFaGY83XoLiYT/U
UIMLLaG/s1CBfKilMu+FAMbcRGkzfy0VfpXNUFInhl2u8t0wSn8rcq8n19wbiAJaYDzR4A7WXZPO
GPcRw/r3WbLgVWmqOTm01Yw+YNTqGMg+HhvC1eNmXL7p3tiO29Za1uAod47rS9J3mm7PZKhkCvti
rTjLuK9v8K/ozWZatHy5QzoGcVnN7MVgJLHEvpHA632gz5b7o53Kwgk1NBIxBsC2vlPoWPpDjTB9
QR9MpMMmwTgicWk4ww5YGIgUpYMvt31bJWNQG07yrc6lva/IdLpxXWNgVE6p5V/pjTKccARcaF04
GtjIwwhZ8hXWOF7/zE3tnwsA621tTualj4iSDLq4yZ5cb9LVbiwqEpp635xV6C6JznhWrUiry5k6
ZDPHeutsps5lKJmu6mozV3H5ACZufllAQSW2fa/6DNUlvk6G6nXQaieNN0Y5jyQUkYCr2CpuPmDq
SDEc8E/HydaaHIspOKmNgK+xVUyBVTNnFYflDTCu/1njYCUcCpbM2yW9LQ+VW/vpzmsMzIlyBeED
Ofp+FjRZsxQVYb9DKXeN7IkAMtOyIEY10mIGA9tDtSmHHhLsyuqq2D2YjY+/HkfmKoHtoMVImBnK
iO1zYeFtj5xNqkkR7aB7kgVBtdTB6NPVoWJgIXGWdiQlRB+cY00gF56pGMzIYMI2uP6jpIHcpmZj
OWmoTL3TvGEjs6rO8IE08axF9a07mlZuD0EjZDMIRmo3fKcdL8m42M4Jg0tRGghtSmI17prW7CoI
euy8GhyIobxtalFJy8307Hwqn11QDSFkbU6PqjXYeLgWjWOpl5Opb1Nl8Oduk3hYjZ2z3ZUBx45i
0LSQ7oxnNI/ldOHZIKARBikVucMmjmMst1tF7sx4JUUSMb4otXJnym81e4nQMNe2L5tt1mEyFVBe
KmjHeGqOdsYPilrJeBQjKMWn2dVgdISnZn8Te235KW0YuhQiGkSINUoxM+k6kn37IUMIpo6RZbvj
PhNQcHsxdd0TwqTuTpv8ftoSvuPEfMBa/kxkAmpOMFbXh8ZSEOxSWZP5CPmSLHfaOMoybAu5CNzL
9VwSmWRH7o2ZW2l9FdsEdYXZpOPYiWu4vsDDqJrwExQI4UJP68z+oun48MRGpbJzNp30BvFlkKLG
NDO3ztLf9DSQZB/JGGVVncmRIe6U4ylEYlMuVhBnHMcWKXTOwSJwTR4TXcWHOeUgOY5Sob+mcx7E
QshaWtgnKMvJvCWrSFrhhAw33zVT6cDtTzECfjMdzMe4s9waef5S+7BmXtadRtRDezJ1vJueJ/If
YLwqj0PFHrC2Ifm2Lwt94IbKW4JQiEqyDb286XMD3YY36uJGL1282IvqZR9ka2//vTOiuAo91Gtf
i0aL21CqKT6JQZs/iTqKdm5ic2y2c5rYtG9mJnsjMExlPhppm5AW5dt29Vi5Kv1SGD1Dwesy97Bh
ZbCwB6nFTfrBr5PykzGjH3vQYFfXfJIhL8xLTg5IuKJxxh65neG3T3bFQz1UHoF22yqTQ4JnqF/z
xdj9XXTVFq6tX2T1WCw7r8txMfRRB3gSprwR6RQWjd1Yl7GtZ9/Rpjn1FlvYwvx39uJ8O8gpiR9V
vxSPGQy1RSCUwwfN0HfwmxalqLcVJW96mK2hE3dxqYlaBlKIXu6oDfFuEyA67eoeWfVR+ZGzfDS8
JTbu0hkr2XZpKt/Fteg35mNJrEx3K2dR3vb15D5mha03W1xFpnWh+pStUhpm3W5hymBQV/NAzte2
rCnlliHT4VFlxCdwOnSFIOfPVwP5bxpCugEWsAmgvWfCPDKr+AJ9SIEjE0kUF5E+S3LovZo8I8+p
uQqcxc1I+SiGnke0mrUXE53fDlsrFkZC/sls76i7kmtjGs3PZTFlNya+xDsP5wY5P6jIxZasKIuA
W2egCu8NrmC9oh7ukhm4yvEGePWmsC1audxvP5OxUdehnShFrM8oXG1bLHhVbnJR9/mNYYjIDFRe
+vslnbXucvbJ6ZMAKOluQu9yGSEI+hbVXTmE6F28xwbwatxINo3zSRs6yeybyEVvOeezwo9Kge/0
dbyPlAbYkim7I9dPTPe1GoyLARIl2RemrD8uvKrzzpo7tmjqYhp1eIRDbA7FdohS/UMEP3rTMnrn
h5uko44jP1WMd6R2DLVF0wW73rL7sCpt9os2Jux6L0bgtelAfHz82aNubpGML0QhDksUk0iFtudq
AVjSyZEcrOSHBE0UO2yNUReYdiK4aclF8g/NYDlfKi3PrirCIjCzYxbtwxzz/4AZUp++ibaZyb5z
GzCLnnqROKeucJiTY0Ste0S+mFxrRoSyoOpaJEsYcvWCgCDl3lKl+99QDFS7DHhVBL2FbQHlhOJ9
sTIwrw1V7nCXLKOr9gu2+ltnWJ1Dc2xnRNKgYwxkEjn+1u3b6c9cz/zqIDHNFUEHw9zAgBguclox
quqyn5QhtyPmW2LEJw72d7ieFQN+gSsiuOMbNlCeANPDZJ5zPbltTKZAFxHmts+7klNKPE1iFbjS
FPCZe+DlCei9X4Z3MOIVx/hlZSwAApCWeBPSTREP/9qHVi31RVPWZThNRY43ZRHxp6yMQDiLhNWl
U2JHoka+tdK+2i+UFOM7z37GLBCOapG3ivNEGLbjQJD++gm4ppslTzmia6lHp06T9i7q5u7pBT5w
+9cTvaQWznnRdZnnDNdn44H+CrpdirUNGjUZigkIdeM2HUE8ykl9bJBjpZGeWCl0LsvEt0AVx4Fi
NA6i/gT27A4dbVK/g5G/fm7bXVt/TziO5zrnzps+06qosNMKQ4Fl7wyH9r2M5vj3KBUe24Yex8XH
ptKBIc74vdzAHEraC8YpT18ONEY2JU5UvmN5OgPhWQWO0mearGdiKHL1M6ZBTB5tY+aVoBL07Rzg
punRtTTzfTbHcfXOnn39zbn4jyHIDDAa5Kpnq1keCEEfjSUFmc8rMiOu2upRPXTv7MwzBpun8gjy
sWFOBAyadc6fwFgorjvejQhFfLarNEG9Gs3k9elWXW5zpF/vcVNnBMO6JLQCFgSYEzzYqzT3JWXj
YwrlasWHTnhA99SmjnUrkmS4YiCjc6cvo/zOdUN+ncY+fWc/vvoNeVR4RJeHFTiZnieEvaDFKkev
fWe2wRHyAgIDh44GVNSRmBJgvzQf33kf1433y8EDLeTAwEGK+egVzjemWae1TA2P2mawuHZ6f+Ji
yIp5vheDpMxiffdDJBLxQChkVF6I1o1OaZ2nX97+IK9+ZD4Hh59hWGQ+Mwr57BufOz0zLU2QtdvD
+pDYu9BCGC21VKg3uWMF5Py8u7P+4bx3OG0t0yAJBSjwbAenEZqb3Bs5jHohHmSFqsoI08wXZFmU
+hBf+LG3ZAzDa/1Ynt5+4Fe/s9AtHUIQrSv1zatzB7/V2gMnMiwGlHe6WKCgCE/rnuLEpoV5e7Gz
b9daLRMrUWaYjsNyzxFWLzbV3DlKn2wjCQv60yulBjcPGs/5WnSYOVoPZPCdBc/OhnVBrhAOPABf
nvB8wdrPemx4VRoSIwwemgnCCd8/VV89lmMy+xySADgYf/ar885Li6T2tSTsc1lvWz9jliB5fG5Y
jWa2d0jFfnr7ezzbMODULLgutxqXUN+fbRhH4r8eohr3c2yZjwUN62fCsLYgJgJvGjhQAmOUvnP+
ne0UFkXiQsdhoHmlQjg/EaA3yE2cV0GjNv6IgGBCv1I/CpPIybef7h8WEqaLVJh/c7LbZ5cUId9G
bbakMc+8FgHKsZlgDQiWzGS28G8v5Ti4EyBwXeTX59qdUR9nPaUJwBFaZ5vnhyK9Mdv46+O9vdQr
kTvfH5IJLndYU+7hczlDESG27SyHsUgWT2TUWekBeI49UbaNWLLLaHHjD1bVRaeFbGFmRIulj0Nv
kkt0MdiFU1wjrizG7dsf6/WXvdqD8GYYpC/BkJx92SRlenXWpUDEC21dpJPvTVpZtvXXv/r9pSx2
Di0yV/WrLzslsXQqEzJ3jWa4d9V4P0h1r/PXv78MJSR3FyPiMJeePVGWZnaNxjoOe4OI+dIoiq2d
eXiS+7b4D748rH3YA9bYPzbRr/dzqshNGgjYCsdOzmGSLtEJS8GE6pa/evupXr/yNjbF1T2IOwC9
2dlSACxF3pJqEFLrZHvQZt7vaSCOW+acMfAb8bXAk/L97VXP+gHeeYpwLgfUImwQ4p5+fUDsf1qU
WV0ccsL56LnpNU+jUOrG73r2aZKMn5e0RdTgQecgaJbv1Kv/sDuZcIAVnRAoXD/nvyXN8uiReLDe
/0Nt3rp6YT5WhOb3oXQkH+jtp329Go+K2Agzgk8k2XnvIWVRK0w3GmPM11QoDeDb6e//jbPg9UJQ
fS6VFRYCbsHVTvWyrjMypHRDMgN0LtPzmwBx9h+9CXhXcaCvRTFzJ86/PZL6pnS1WoaNswyblN/o
oZnUAG3FX/3uV+dQHZPixl7huc43ytj3XmwZNV9dl12u77bU08v/5N1mI6y6NqRxnNju2RdXCEEv
3MCTenZSXYG3/pCWXV5lSf/j7ed5VTg4sP3UgdTedEt0Q7/+QiIhWDrrgTsy28j2thiHzftP8w+L
kOqCA55a23u9SO/KOa2IpAoKqyw/2SLpnnij7N1vP4q39tJITTii8Pn/+ihyrBDNdVMU5IMVf+B+
Ka+aXr3XWb7e0u76fZkobgmjgaL6dRXq2xS/Z89k4soxrY3Nsw0XhCdRPvtEa7yn9P7H5ZBGokGk
FMGR8+ty0dyVkTsDlZrVON8X6E8IzAYwKBx32r79/f3TUgiIqSRpacWrl9VqlhlnPqcCaUvRtCn8
tLrSc9rnqkm99+xFr7YEIAB5CgQvWYyPedXx4d3xUc34RC1Hur3TQIK2esLme/uRXq1C1WgjhuBg
YD+I88Fp2pK3g80yQbputw7EdVPP3m9/cazCl7aKHbmOubN+/Y1UnQ2a0+aMy6B1HvdqNTrQK0v3
I7Wk3bwDOrwqwlkNEQeHEAU/pePZGzspEpqduIngM/L0wbJIPsON33wkfBm+PXPid3Ih/uk7xCeE
noSbgrrubD09y7wGSt0PniFlzSGZY/K9bP/bvxTPRZAiu0G3XtVMEa1NhW0sCpJCi+YrXU60g140
NfPfSRH/tn1u/aEAbDzqM9AboZ9JnOZ+Qcqb4jMzZaOwz09mXwWZJ0l7f/uRxKtShpXWyswHJ+K8
ON8XXTyOJXLX9djj7B78fLpOo8j8U6JGONadFTFucayrm9qH7ES/bxW46+YMfUdLiB2hg3nm4Fal
Vg1KXPRX+kwqJPqGDiy7l8T8kDR8Uv0gHkXlWLjKk6I7uYZcHhJ/BjsAfpzvHbsnuaiJFESU26Df
gri1UxKPKHEwxAqa/yR3GkYfdDANe/jLz000WtmljET8tRO4gnfm2mXdT1iHTmDqnRVA3hBQIgh1
ux+X2otPXS9JuoIGtG4b4meWTYeg4ehPBgZkz46jNVbXcsCV8WL+XIbJkQFn+WiSfedMe+bzVN6J
gQvGY4YfCtrKVcC/b/8cr/cxRhSmZpkgaFys5+9NV3gdXhnXD1RMDdvlWgnx9O4+fv12es93Keyi
jXb9vHmM+DqIxOR6sL0KOMkqpuhU+ooactSikzHXy+H3HgsnMY0Woqo1sQyD6/qBXkANFVMggIiE
hmwk754mH8tRUQ7vyY3PvzxW4SAF5QQhA7M+VwBnnoZUFblHQP4epXhKmbVgU/709rOc30CswjAx
HwSQgwBI7uwGj4rUVF1C/MJAYPIVFkDiFLsiogOQ6HbfaTT+4ZHo0HhBKf0phM/LhTyrVVpVSgvU
yMgjxhBM2xji8q9D4Le0ineV5N9vRvH+e7aQi5/V6Zv8+V9hPh0h8C9++9dKRkbrfXvpCHn++/+S
MD4Pl1uRF6JISQqgyPo/EkbxB3wGEnT8Qc/Cd87uf0kY3T/IDkS7yiWFmvs5GudvCaPFsDpKDezf
wDqWzh/8OxpGtsZafL/EcCmYSZ9nBDOo1Fpqruf+i1euU6RQZr3G8DRLW5NOLXR0xG/qa/4pOXcc
1tLMQhLRTfnNYDy1HtprdKr1nKJaCINdDXGKYzRy8soj4M2T01ZWE+m/uUQ3EFYxH+BqzDVSWt2k
9r57U15Gu6kla7RmqFrvkeqqtLTPwoSxU+Jg6VF0D6Sf+5sJNTODYdDvMC4lSJ3ETTgadGeSOHEb
o0m3s8FosO+OLLkjA9TGCRkm5N73ZXkypGurT6nbTwTPeXM/9Vuzd5zCDeKeZJ8nS7bjYIVM2sm3
DcNApr0sXNV9ZCITblPi65l31bStOTHuqc8n8WQZagA2MHs15deK3EP91oPY/DOjwjEQn88QhFOg
JoJkHppCqvLglBOhvMyEIe3TyCKiHgp/aD0GaioPqUogMdc/omeZ74rM6W4aRYoDisEQQ1e8d0mv
+N5pzkMVWac+HoIBPP1oFv3FrOsB4yh/qjT50BQjokrc05jHFcLQsjF0dPQ+9ENWXWuY0O8XMjJA
bLv2uAaCbEWFpET62pGP9TnKbb7TtCYnOWcIeBZfxX3/bRpPYIa7kvk+pAJv8sZVIdkv84GUeWYo
24n70enF0Y/LEJzzaK8m0t7euxX6kM5BtpDXD/PSXDNWdDCvNUZ4XI5td7PMiT1s5hnCxx2TDyMO
+x0i92wdkq4uJ+YyMclH7Dp3zW0EsNgSJZR/WexqOgGS2qQeGke9xyLKxqCR2Ce5+DTyIZFexA/E
r1r7NtHyD9Ic0JbOgxnEFAHx2LYXciKheSIXOwR5vu/JRw4HguWZQZCA09UaiHYfXRZZRu7RjJ40
nwrH34Px60c3Lj+BVG/MVj7UeR9v4JNIKWmVSENHTXUTekud3A+tWV06TusHxtx4CWqq5Er3fzqu
F29KzJwysMHSwnxsj6PWIPR0qXQ1cztGlygZTnHpZGJbWZZ9V8U+s+9qwuZagjsHFLpsBFzi9Z5R
bB9Te2kD143K3dBOp9TNHXL7yoKpjNVpsHTi+Hum32R+WLVJtRcOA8Waau/Wab8Zl768gEW+J9No
RwRbH8hIjreriGCdjGaHGGDYC8wHCjQcXAcGPoJKN3JW1wWlNP/jfJkUarmKSsfadYr/cDuXkrBy
nFsF5qQd9Ib4N6hnkvDjbAoJIPnTKHtUyE36Z0vOW00kePbDrVVehygFvhGqZB37kSEza8l5uaZd
X7kO7jRnFTnY+bRHP9wUyPWbLvTyxUyQzdkk8tZju+tKhZdGWtcZpUvgZFp03SmbEVuoWjY8FUNk
SDEetkD7TrWzu+lbbhQ/RouJPXUvjZPtmUW5tyttPiI0NS6yAoFpOCf809Dp7mYcdW3LlPTYvHRj
s2dCpZOkIeQ2s/PK/pCZ/bgtFfDezrQAiUkTbS5m5Ae8bKUighMlN8kOi49YJ0DvOKgjpWgmb2Sj
PRmauumS+smJHIS0VqrBEs5Vf0cItrfBBX6Xu6hU1tQvsptAmaoi9Dhrj7qILjFrf5ndstD+lBYD
RQPHC1qvOmQGGvPU0yUVdVRa3xmgQY06lqSZEpN+bXrGicBKpu2kPkMfmfJxazvJZcvw0bTs7CtS
sQNVF/ZNMWT8TZ7GhDvEL5hsehslOr9mTNwDOLjxRLqlv3EKLw+sofnZjjJ6ahP3sfC1rTUw4NLH
mBYsek0e8RR9job5Gi+7dph6udybJUpkPfKbQzZYJ8wxVh4mFQV12NUy/1YxH+kmLkfkmQzH2rQ2
4RlldktmxmnO4xbhKrrZ3eAyfUQjw2sDT+TB4DAug0TuOCD8A5OVaDd1Pl4Z2XKN0Nza8j7xfzmT
/tnAjx/afpdoH4y4EVc09QVHDUEDdVZ9cvto4y06/6UjskMQQKthDPKY+Td2+oVl1+JEUgRy2Kjv
No6TeOO+bjgycDAh9WhCzhyxWToujLjqYEVn91NEppeIxi+uqNzjjKuqbPaV1+ymoVnLwe64kK82
Z8sBsbb6IgEQAtdXh7I9iuUw+VUwFM1N3szcpiO2G0uw96vmIW51cvKjCcc7d/s2Mclz7SCVVfqd
k46Bg0ksrknMsD9aJL//sBhlxEwV1BV8g1rX5bfMy9yTVPHB7xmqZEwXfZQf6TSwnNfNTQoRFhTS
0R9FRy/ul8cisT463re6F8OR3H7Etu2+XaIbPGTXeqW6vTZL/GhVU+xgCqs//Vjd1HggxsS4Rox3
OWfFh9w8EJqHioqJ0tGlEffhRH7s1FabRB+vtVQd49lQYWlo9/MsUIprN00PxxmX7UGa8U8O3zE+
MIqjDE2R3IBcFTtou6OnPdXGB7UKtLtiR3HwefAXsBgGlhGt75OrlPsrvnBhy7RgwGqTf685J6v6
zrT+9DDzDYkdtNkPlMMw5tUNtcFOJw5Zb69JPQsnHFZ1Gd8BlPGaGRxF6LgYndd1Bv7PdO/0p1b7
JLX2c6MOKbA+XB5HcrSJl5+eo+GPQMzlahs1NbsiG/eyVCdn4fB5XJgbozhR0OUHg+OGrnei1WNm
XHlLPRkWkpKHdM1mQU7HICq/5DBOs03e1RdxOlx25rTvjYZ0+e9Mu7vxUus2kdU2bzz0ah3biHG9
2lehHaVlkxHSkOfsZUSG/m/2zmQ5biXbsr+SluOCDHDA0QxqUNEHI9i34gRGqkHfOXp8fS1Qyvuk
0E2x9GavLC0t85rlFQUiAnA/fs7ea3feedbOq+JjkjokKBp0x9bC+qx0wToloivgwnxewdmALnip
JnutfJyJ8C9drTp62CYXftB3HZu2V1xPROVYoQXWQmxCQf0xeJclwJw6yXatfVXVIfMccssSoo3F
OaovhMY9tAJ0LuV1DGaONBWq5mUv0S0DklWrmeJDEE62n8ytBCU4dOaWZsDKKHlaEIOWeBLP+jZN
Vo4/bBFjXfYDdA27MsA4e2XJNhxM9TVZoWIvrT4/Q/QR7YKRutRFSV7V9XkRN7z7efNUj5a5R2OK
KtIGDk1urh+pa9FHN5m6dMK42HWZUa3aarokBfZgqO4gmrUyoUYLMP3dIskclsgiuZEkSDwMptft
6Ge5S9wj6GFnBl8BiX9Mrjxv2Af8yKK3vFWfZbfIsq3lKGW7g4cbLSEIEtysDgpG0qIvx6Orh7eV
meoryX7H+7dP023RxITWWX255r+YRfMnK+/Ds76vebqxgiDzsCl7Yub1S1eEL6Gw944TPxYBjFJI
9bc+2aIhyGSzihajU+8tmd4JrpyrSC00G+GqcB8IrFx5WDEXk7iwmuuKJA8yhdJV2ZoA750lezGC
x2iJEPloRDq6vYAPZpEU8T50iLSFXZKV7i6KinEzBc3apzgmRnbp9Tys0bBLbX2FE6dZzDpuBNGr
0M82paY/mRG15mBgsC5vyYO6iEEHLjTHvK919Tj/lK3SB31IbqNYe/Zkcu50zY1m6F8brbvvPdJW
FSXBwoMq3VSJRUfI0y6nHmvf6G+qNN5kQ3VOGPGZZpKIFxns9QQ16oO4Naz6fsAbZBavdcrr5WCm
BZRy0FObJ8AmjXv46KE+dpVzHrT62p5ykoUGb6OJYJtH5f1Q+BdWK3dtgbQybgm2K1Uu10Gjm/e9
g72E8Ap/LV058rMVay5QOQ376lJCVd6LyFo7iPl1rQ0rOq/2uMoCvJYx3hs5BRsOBRG+l2GL+ue5
6SIFe3modr4yViUVPaCMNfjyddtUSNFTMj/OvNz8SMfxkPCskPO4zjBAEWah88uiA02Vt8EXdBZA
byLMrgLMN+xky3EqDj9Orj0uZD7Wu7zUXwSkvkFEiwLrh8vqGPu4b/EgzGOPxjornGKFle3FqbU7
IpHvgrTb2gVBplmK6NAeXiUhkJrwFlaJaVUYISgM79KOu2FF+h/D++kQExQcTFKeQRWKD/ZAdW3J
cofxj1XIpFKGWZQICH54u3p9C5BnLUS2cZBynoVFv3Gc8SZyoj1mUoab+ZGYB5z48ZJVZl3VxXOa
2GuMs6ueUblwkA3O1CmZHqEFnoXTZUEyGtxyBu1rs/kaFNq6nfLraOxABJLqWiiKv2Y18BlZ+aWO
myDLSVaUVMZ+T1UV6NeTgPotu53F7pYEBHclDcmFMTNPda7Z2kPdXDr5cFvJ8LwOOKwELz315GoY
vU1g2+dJ2BEZ2j8UBE8tMQ+QwAr/9Y7ePvuDqSZjWQcXcY2YyY+0r7ZJFIRLEkynJkSWwXiwjUGm
qxRCkc7hpUo/JYFn4VdwJGWenhSccHxVk+4VmG786LQJwxbXGqjFMcj6n9KQjMkFGv1hutEGMm+X
pRHY/laaaMFXfmb0X2PEevnCaW2AESWWEbKuI/slLFX27Ol1Zi1NcNxfQ0KuwlWBhBfOrOmNt9aY
OiYg+nGszsPei/dmM7NSQWPlxGd4skJn/MZTdcHsXnYc4ghYl0ZtL2PbVIhJ/Ua9gE+DyyreGK2O
HzBFTCC40SF847gaSBN7Ni3wrqlbYKGsLaWfmW/8V71tbbbrNy4stgTiM+mRA411Zn6sXvjDxrEV
0P7kDTArQuPCfmPOzvTZVoT6s/mGpG3f8LRg/pCTDto4gq0d8nWoqJJXZmg1uBMzWtaL6I14O2ga
XvCS8HCYefCKDtiEUsqrDkvgSkPLdU9+DgRd1n0MDFEHh6B9Y+z2M27XytoZvP+G4hVmW9ubZCb0
Tm5PNrdfxdEFv1h/F2hteeyFZiKvqSbnNnMcnppo5v7GQ5ncgaKS9xBi+6+aNAAET7ryUk53xAYt
dWPm1+Nb5WjRDzr7K7FGMQAuK6WCE4UFbGiiyT3BB0DRvQw6TIwrhxXDgffKeZOTsrJvfHhbd8TC
QN5iZohv3Shlrx3jGkP7kgAgaW9qO+/BgOhTRiL8lJMdJO1I9guHluml9ZZh489xNm6VDvSZ5pAb
SkvybiZjzr5J3nJwrLdMnCboyccJIiO+NRrGSNQEc4JOiZd8Dt4lWCdKMu3BeEvbSd+Sd/pvKTxz
IA9zRrJ5SH7ChN+T2FO8Zfd0bzk+s/dEW46ze+qbLuGPmqX/b53Q/2mob/R5v2uHPn6pm38sXvLk
p5bo/DPfWqJEcpJWwNyPkwlP/RsK5xskB1c3kgddMtByGSa++b3/1RIVH5jlzqpWmqVwuH5ILzON
DyZ/VkfvMo8PZv37n9i63XnC+VNHlJEd/VUG/KigEbfOjf0fOqI2E/cyjDA3GF5y1vnWQ2Pa7VUZ
DdaqLZNgZ1dTv+ig6M1ZktPBnYYrsN3FJs90B1i45SjiTDiDoY85tjpgNV1z2WATc7oqbGsAuhZX
uJQGYW2RHa3MRh8Pnd7qGxK+SHWHMrKomyFaCwCHnGMT0ppzQBKerTkLSJoHNabNyhRVITdm2GgX
/eQ8aK3nrrUu0jZNZ8dffagTl6Ix8sdEA7JbtKZ2LSZbXRHrrp85dp8dZYfucVHk49wCxUn4aGRh
/eyUq5CT9rSGLle77TmB0WvHbs5ir/tSzaf6sHVuAl3TVpExfTYFEwc767KF2RPpYKlnET2JNrql
UXsEyLMXaUYJT5kZ7pMX2p+onYYrWeQvvl0951P1qhTluWjXxI4c8AAfC2fYgBm9cgL7CiL3FdZR
crHMadf7xh0n25Vml1vbX/fOVe7Gt6Eqb3NHZQuROxciyNYsEVAejDXm60OSDle9+xQDFzWBpSiV
bt0B73o9HLu+olvTEt5eaM9VY7eLWmTXTR3ceiONZkfGz81Q3WCresR/dQwT5wDr5WNSTI99ne59
gx5sUaNyFmsgexuU5NdjoNhPCAjNAyw2TvGxxmxCvtNCav4luZggTiiNe/2jmR6D6gvEDdC08RGj
+Q1s4IItIzg4hbcZcIgu3UAcEOzwm0TueWhkXzFsmripQDl6F7TCd1XtXoqKK7rFasIpuQvcGJ6h
XMIgWTXxJdl0DO4v20CuK+W/ZEn+OXemldZcayK+JHKMqBlqwwRLG/l8Vy1GSE1tpuljl++xxz+E
Bg7FBopTN3K21cULAV67hGUb1tFystTW89ItW2pOed48aam2Udq0qQNiqv27wuQwkt6QpUaFP2xb
EW81bRmH0VWkBXvNs7YKZ7PXiwviYC7QMl6I3N1UxcNUP/p5u7eUeiZyc1VmcmeVyZqS+nzspjMn
s54jFVyFPnRGPb0coTXCZOZKlU2OKQQTUmT2WvJcd8YZXoKdLCGs6+NyGHk60dkuOndbCXHObCW4
cAcDikv4LMULT9ABdvrG6PSPiYBTc2OEfE8VZg6/AgLQf2UTv9aT/jbvaPO54TaAKK0P5t7Jn2Cs
igUd3oPlamu3bI5m753FTnkftXJVN+VycM5rU9K9bDfKuEG28WjEzsbqz13qDHlgTomP2Bm33jgc
GWwflI13OT7Tg3RjJgTHIxpwcnMromZd18Gzl+KElrl/PUKmd+aXL3S9O6PbVe2NVX3JRmtlxhuo
EqtcxpuhYbRd0EBw97aqNq5eH80i3tild14Q3bRIdopMtj4eFgVyUiobEqEgc6achM3sUmrqKXXk
bhT+vZNr67osj1qS0U3QvGvgpgfNvu5gUDi52BZesBd9sO6nbZ6p9Zh3u1rWaxk+j5a8qpu6XgXQ
U6g5Hvyqu0CS9Ig47ZPhohkuo3495YpuV7PmiCbtIuKeg21Tl9QL5Y7wQib+VjfX0taiFSLAyDrQ
9rS8e93Tr0xPLVOgCfS2Ivy1UUN0q0H+mvE6uuN2sIkt9pzNpLYVj6/S7TVu7wehBwGrgv819Kcl
7D9yDorkANN/j1XdWWC2P5R5/rlk3MqC7jNQ4XwH0R+qfbexw/6WDmhPvojRrZFfR8ukTL1HNy9r
Vv7y2fNDdYSlX56rJq2WtaMfkIlemtp0RAbCeajX4gNJ4+5l6/O2AsgMt1YE+aDtLiFrH22PwRd0
7/iA+fF6rpwWhWHwcDi7jB9dlLbTLBpDfEzy6baR6UtbdASKp+GhwocJdTzXdzIxumNTCkKsMIVc
WOw8NzKrxVU/msaF0J+QMsjaT1eYO1Z9TL58dB8GdrQq6yDl2a2MrRs5m9o7773oJaUGXCRlNtHr
QQkR1DtmMNdNRjsqHguklxMhWuU2TbLmkG+1hMZMnCf7ZoCi7gT0Jgh7lCvh9wcv1b0dCE38eVWx
roLokTU/XWbjrcBij6Frm+rFQcTuUxV294XlE7mgnHsVVZzi+LISGA/0ZNpjll9FmUwx1PscQqTR
LeuMSF5RfKY/9WlqzTvqdMKY+mrpB3iSc/0S/ABHMEN/Ku3SfykVky1kg4sm4u0YznIUg5jHOKYR
K0rNT1phGdAfYwrT5LwgfaseVcs5Tc/UAD7BXut6/EjPsdlrZhzsXWM4j6cXGqlP/cifghCv4m2W
uRwSkmmVx9pnPRFrgpBwtk5E9VQ9iZrmuEHJEyAeTy9whVN4cNq05wN0Nz3prflVGzG5TwbMlYZw
IjbEgFDSARNTO1hHhr5HkrTujMl/Tnp/tjJfdLn31Fv9S++JK7hyG7yhn8NhX4mboAAlEc7TPzal
u76y8m2s6+Qpyk6nXau5iPP0aNsXnPjCEoM4gRfGIk5azvlDb7J8p7dgQAe2fFrpHSId1U3V1qpl
tSGDY1qmgEGXYo7nJGm7PW/gxa2HsXnIK8tcIYkHBR2HJkduJzhGYXIe2ezfzFXLJ+mnbPBW1X2x
tMbZuDlPw9CCduCs4ULWj5ozpwk/5zZ6J+KZj6hB6SNOEacgI+v2oMKSY1jbCQlSo76NLKPZuKpl
2lA3LmZv+Nyt2olMMXU2+JRdh2qJLBXmJwMzAave9na+TQFqL/X2qRw+VpF1DLDWLzPPvzIdrD5m
oJ9RXkjWKfcOmvBlnar9wDJi6v1OwY4ohkYtMEdcBMkr+E17wbG9XQs5Xrh9dQt/CjO/RqeahJdr
puDB2ixJlkzys9GIV27oK3LjunBTmvltNYTHKY8NFrYmZb6nyjNkwe4BXjYUuAaA8kWJCui8cYf0
CnwBq+fsdcID5VmbAmjPNcoWPjXzrNTltRuM7r4PyyfQy8HGjHZ4prSbCRHbPYJdMklNr4x19jRQ
aCR/+sTE8433VZNtQZbV27AyH5mJOeuu1r7+r+yvCOjIdLA9N/sRkRtc6IburtbuK41GXsBoZSjH
c6HEK2FQK9GJzy2FplVyzoy+gxL/c9z6J3yr3x23Pn7JvvyUq/T2578dtaT1QRKBZeMEOAFoWcYH
uGgc9vXvshSu8f2oNVO2/gXMgqWFamUWgr7x+cWfnKy+Sdd/OFlh1zEFY0bIqJz6IJ7OKqYfTlZl
0w0ykkysC3xX2pakYVVeTYkVsuMEjUcPI01BPceLoKq16ChkkMkto/Pp0pmcNNjbNNJnCZ7Qqq0w
iQBaRPHUlCsc9AzoHWKUgId3xMrNiJ/HhE7XR7dIJma2flI8ukTGy0WLjtEo6ZsUmtMv26BoXDqq
5txI8JVrwTBSSuYVY/5kHPlLQiD194YdIG0I0io0y2VE4oj2NUnnbE1aIiE5drw3Ibz5BSh6wbBL
i0RNAR6QebIkDbBIjq4f0zyv6jw8Nnqr9edpH9Esm1Jd0MBMxzibTzlufSV1csf2wYiYIV+Mk2Lk
Xo6Ak17cRnc5GIS2GaCg5FwQIpnUEuiDTiLFcgRQFIpt3IODPIZt0zCD9/WIjgfmd/niF9LV7yg0
5KAvE4hBjKQjGWkIPGIVFyCuTLfqnsehHtQ9ypzBWJZqyOgOQfzOkCCEGFZQPhTwVJbOaJvjBWwT
EV57k+89D1k2lHvOil14PkSoAdJFL20zVuwq2ujLTcAtxGIZf8OH44ucYeLZG1ncDzj5bBTnWUGf
qehdngxWu1IFGYcxI7ZYm3zHKTA6LcQ0UdZ/Jf53JBIKEEsrLDA+ZRjea9/YXBguG0hdgZnlDkM1
2QxmQ3j1G8yreCN7QVSA2SQxctHUzsAVZDsYGyr6ivhGE7esffl2ihwVMvHykntfL5uX3LFjGvUz
PMwj3VNjfg1XrErbMt5DplfZuRP2OtvQzB8Dca7MXeBBMzrL+8wIdnVICPOymCyC51ovve4Rwq8a
y6uuy7aldWZDIQPo2NvGNZtPs29E168raCf3ouy9p0bPylemmZdClc6jHsTgMu3EtK4LU2WfhBug
J7LM1sLpq7fqidFOpC6H2EqfSn3Qb6uAXnvONOrjFIjgPAiEk4Mt43S5rKRHBGzR5ps+0m7NOWwV
sUh6GKOUToQ1yuYZYFx5nYa99SwshQZA0PH0URrN/KR0Mjduz0i00dgbs15EhyTXtc3cajXhEex9
yAdzyBYt0oEimrf5K2fHYk03lKPRpN91acNUsRX2Ees8f4Ul1E3g5jddDf5JpNbwlRGkOoxjIdZw
W60lL0eCMUxvk9s6q4mjIKOSVAVdVPNUMiF7fZ3miW5zlE6h/STYrpKzSka0F6LI8MyVq/rG3XSe
XycXqW4M8dq0yzB74jmI+8/YcjxvmdUEu1x0XZZWgEoDzf4YxPXI1zsOSK0YNEsqs3ACsJBPaaZd
TINfA2JCJehcelQuNjqznhZPMSXh18S0Ge9qvl3edHbnXQESUa+uQXbkLFUmidYdGtHwN0XFvacR
HccITuv4JRRa6CfIWnm+Vnpn6GtByGq5KgipEFd134TQPmKDQ68e6OKpNzqFl9QwKRRBlmHsSlSc
OJvQKqL8JavDRJ3BTijiHXm/gbHGcsHQLZvCwIRN5fVh92jalTtwsu0KsSS4PQ6PVekiyPcHVU/N
QvmVnX5x+lzEV1ZZleWmMQul9N2E8Wq69Uyy0xDTVSI9qBwFdb6qaeMFSEQ6ZAw/7HB/Q4L4O7kr
sII5nQbIIOLanzcShl8ikU7rM7Ynr2mZO7FerMpSNZ/+G9chkAAjHTZaTO4/X0f2xjA5JmFTmDur
1zLsx1dDhd23TvG/FfGfSutnpbDEjYBOmERDYZ9IMCdscqmNHn3uaps7mLgRB6M0v6GUHRZVmdTn
ZLjnN7+/NWO2Ovy4Gc9XnY1mOAQRf771Wn/cjNM+91y+odk6kAvqyYGkrUxnXGs5U7zGBBRtmf2h
jCsqr2JeUoL0LXXLefj97/F3MmmHrDGSFVyWRvvkI8Yt4OBVREQW5AENgTg4stXSLnVH9cficsE5
nDuGEfBGCvj5y3RZN6PCQBnSBLl3B57Q2Ez1aLxDnf31fpjbz2FQiD1x1J26vHOo6h2aCM5nHu9D
7Yl6FQa5f0R/Wv7xW0AnHtgE4H9YqL9kGEzk6gbSzv2FVD6+utH4HPYi2Pzp98MjQtVGP56gK3Cn
P39qqS11jnAx8FzNp/gJrDkP0nebK5GkzfjndwQ0nmdRODYYHeOkQGTIaXeBR5IyBcOTphOGPQVJ
9M5z8DffkE0dShgdtAja/Cd3VMrKhK3Xe4vJjItwwZiwSQ5Jl6OrzIsaIObvP8Bf1yomFmKOtEDP
zWiLQvvH98weUVzyEtI6sWty4BQZNL42vWdqnn/pH99mjEAGLk7GI9ZsOTg1hDhe7/VWbnmLUNI7
qzv6iHbLy60I+jwrcv3z72/qby7HsYBJzJuNj3yCn2/KaVygXrUNtyvWoseBo/1BSz1xUK1XXJjj
aL3jE/t1iSQbgUabnIkQnGVOPsRgojsFtJzGuoeOIW2CF2gktO9JGx5t5v2iy9654q9PCVckHpEN
n2XOPA3VCKLAZKDKFStRFJvJqeh48DnQPYRN9/sP829vbl40TGIZXFuePPXSyusuBTpHmuCAgiDp
+w2GxvbOAcK9CYw4unfq3nwvm+TvbpCHn7cAhAg+g5OFV9lpwApCRBBOo26rofBfC9INNnXJcf/3
N/jrK4AVhtWd/53tcPLEdUfzL4edO4LIYy52iAgTos6su3dcd6fP5LyhAUhybZ1/8CacFAU5yU7M
jAFFqrQLX2e44NbDsbBuxrS7zBjDbH5/V397PccCgIPNfl6Af34HYhK9RjdmWuc5MVhUSyXbNrLG
p45lBTS8E2TvfIy/PifUBgxOoTOxcWPY+PmCUTtpnUP4yMLoYbaL3Kb0FqGT3Fk47s8UVNxkOdoV
wunf3+jfXpdVRZ/v0zKdkxtths5QAOPZAvrMukvL0VgSNFxc50o2nwi+7W61AvnY7y/66zMjYDbB
h8IsTFlwWhdYkQefs8bLTWeWGUed6uargGG5+v1lfn0LmK9g0sQIBgaG4fLPnymNzO7N8M9kDYkd
MXefWYOKbexhvf5vXImvhIYLF3NnOPqP+0AX64ouruEtCt2oGTPR0FtYU23tJMqX96gdvz6b1MY0
QjCEgb/CXvTzxQY7UK1hg7yHT7YV6QTTl9ihPjDp5JnlO/Edv35VuOlmPhDhhJhDnZOVJHYK5U9w
vOitdPpSH3xaxbLw3vn83hakH7e42e0kWJS5o9mE6px8gCANhzTMHVq5/tT7q9buGZy1o2jHla0V
uYf82uUzjWGlPTFXUShYdCwCizkbsdyMvB5yKfzQIrAwyHXnnQfpbz+EuaTA8ytBCZ/8dpKTpl+b
3LVT2tWSfEV9M9r+8M6H8OuriEvaQZ5AbcRzaZ+spG7Z+yFhbu4ixPN5LKaxuAp0M1kZbl0CtG2q
p4iEtT80TbPtzjWzxHoOUp/7+/lh6jXHbztYV0AVGaASDpmtai8N31nd5uX5p68XqykXAcrCGyZI
9vn5Kk6KC0cb6jkuPFefZESO0CJKEzpREebmaqWwBmkXYRVn1hGiBBl6v38/f3llDJP/uNRq0Iuw
hp58gQ5q7KyxS66PeuvYBhNtC0sZ6DXykWnv1EC9/v0V57/x5I6BSMzoAIpobKgnLyl81jIKWeYX
Ffza/N7yCx/Wa9EG1n6CNuK9sz/+8oQac1QCkBQATVz3NP5JlHjzLIfASaPBq+z5KNcKMjvf+Rp/
eULnq7CiUsSDEXyLn/5xmUtxfLllaErYzUm9MfPC2MrEgh9dCGOJgqT8XEE6f+e7+/Uwa7AeMMjC
5Se5/GmEYD41PnAEtJeJh9UDQPVTZBsPuedcuGF9J7Pu1UKaYTndXVig9vj993jKpaSmh3kJ7A8H
JbkS5ukLkhUiS6IxlQu7Da0N+olgnxFLAyNVDld2RRvNqZr4uqrbfgvEud4BHE/ke9ifk++X+tEA
/TgzBznPz4XQzy9QbBR57pkASGMnxw7TwNuhF/4e5+vvrgJciIUA0RXm0ZPFANTnOJUR9kIJzmAZ
VWGJZSYx3vlITxaDmaNBSu9cAVCighM7WQyiXPQsRL1aetgVMCLCeH1pSG0ickuYakQ/RIDQpg4r
aa77dkynl99/pSev5nx9MG1zyUM5zllxfsp/mFRIEZRuOBExylBXu2HnQFWP538QG43xb/NnJ1Ku
xt6mU0fCT4O4cXoAsGmRBflgN8tmRkEnfPSYupIYuq3t9G68+v29vdWJP6w7XM5i6MPbggDPZLE7
WekGBsUqMspuqZuuVrAedF5OaKqqnX7bYfRqzkC4e2JVG8oe7yqPX2iNltPVMA+mpCJZypti0LxM
RuwXpfuGs7I61AIrRwTGXWcXWTgrl5wyYcbZY0UYQ6MlioSB0fOYCqWv48QovY3tGzB9Fw2Vc4EU
Qbfib9/if2aC/7RA7XLm/vcphdsifcn/cdu+foatpKJPzY9izO8//Zcck/bR3II0344U36WYRO9w
+uVExTJOWSzZnP4lxTQ/cCzG1wtuBEkmfdG/5oW40ykR2L0xqfDY/YEMk7f5591RSN4H0GmoQWH+
WkQU/PwKYknGhAq7aln5kPCrzLYwT8dqWRPH1hGPjFPlODnGIyK9K2V9yRsG7WPhnFMMW+uiqQ8y
s3dZASJkyi41zT4rOuuCbeTg9slDhEZCD6d74B0DABDnLGVp7lS9M4iB8HLxOurBmbL0m8JKiGJI
yP6yMvk5o/lAJgx6R+Or7c5iwzrrt2mK7KWI41cnSewvZdfV86hKGPcDsIytlFV+AYdVnnWu0yC1
Msz9EM55BqndPjRJJRekqAzP+ujjCcBFtCSB3L0ml+01qV+CBKZKoLBII8bAtxYR5onddTWqOjsL
vL7b5ATFXhJQFO6suKZFW1Kmzx0SBF8maVxqVmtjo74NdFl8An5NLEHQGMQT69ZFE7cSmYaZtyv1
pvYOK+wdSe4idMqdxyoroHEjLV3GFjqyzE2x30rFeEAvrxRRFWaM15GE9GTrtOq2FA5wcbsOPxGW
vVYFf4Yl5SzJ6uDay8p9UyFEI4gbV1u39Itk63XZ2kb2Dd9+yehmH/blzkkO5E8f3Bghokm6UIbk
q9kXJOv5es7qWyxcOV1EEckdY+gvYz98GIOOP1BchJbbrDxFplFa1q8ycDa5aK/46j8O5QT5O1ga
7hPT2M3kVYvIIh4IDWNlLjUHHZ03k4iXdo51mXuymKvEnn00QlKag6G9goOcfywx6QOp7xz0ZSQS
lJ9qc5KrWIbT2rDKem+IPHkw53FOmvsXWZnsQXOrzZDrzwM5lvezrwnHhr4b/Di+rJJzUyvOpB9/
sboDPrkNL9vGiWm5awKGJjyb244ZDg/wJ5XU6ZWQpdzVbXQWd3KZ4EHF0NBpK7yBydLsxk1i4HnC
3fyZ50BbTg5OKn6tZCMAKx+yNL1MfYdRpfCJFankcVAi25vWyFRNxyDoVATike14aU1TvgiSEBuO
1z9x3nCWbyvRHy3L/9M07wbnW8DNLEL/fs29a/PXf+xrFt7P9Y/L7X/97HdVhvxAjQwWZp57zIcq
qp9vq66UHyjQ30oBag40fyyt31ddYX+YD0XMuxz6FBTw/NB3lcb8r+DrEZPGEc2g0Wz/ycp7UnpB
OLTpe877AWd6Oq0npZchMl4P2VorBytQ0lpEQxXhU2wmr1kbIvwtjGGTVu9MTYyTguvtqsy+rLeu
PK6Ak6vyf0Q25jO5Mkpc643ryEVopmfxGGVnnRVdjKrIUNma2zhLrwIJphfCNvNmFd7HrLIr9hHs
c3n8ncP3R8/q/58uju9PJdvuv3+i/89r+4/ztqbsYv+MmnH/+X//879+7q+nmf4ARQL4QCZeP9g5
eJp1HeQwo5w37PGck/yvp1l+mEliHBTfjpxzsfDX08y/4q8BZsRGxTuHHOkP6oi3Sv2HYpcHa+a8
0jMBy85xxeGN+rGS1/C4obgLQbkQW2sS9YbH0cdxak4rnT0afXKcrHsZ3nr4u7TJ7ncdQ1CEK+iN
8WZu5GSMuyGw9/nE+1BL9zu/9D9P2D8pGX/zaKWvLySU/vhk8ee/PVLC+KBjEWIpw38zt0t5cL4t
kIb3Abots06mndjAGV/89UhBWqLZCaVOMKRkBDA3cL4vkKb3gQoSBu/3FG3+1R88UidLlZjpxHMT
BarXPEw+7aNUbRVVqICwY8ZhxwkHeffCIdBxXWCNz985CAMkP6mDGZoAK7aohrEj0Vw5eYCJ4Yqt
YEzglKvCepq8JnrVMeZVePja4tzVrLbZ9G5OA77IRP9amxluozQQ2HhihFrwBlLaSpgR4ssBinq6
DsK69VYe4qVrq2U0uSIMKkLmYXrZobYaarEsL/t91+p5voywWRuLgW7DU0IGEyg49FyECdtCjcuA
UBe03SLOHmSosnJhUKheJ7YqrryenkttYlmklIicbmk15D+h7nWjJ+WXwb6n4YfCeHIzd1lbcY/K
KypLudBVLjyIHr549kzNqZbj6IQP9RzpvNSNFCDJkGdI/6XUkBlNWmNmK3ZZzcFgUXYXgUqLR7ip
2aHoy/gmwB0U72JztLplilKsXaDMaf2l3iEiXGhtVV11HcfWtdGMRvcldpLKXjccS5+DwpOXoR+i
cRoHJZ/cukV31SnQ6bOntKejPuXVg45EJNppdQYPYaI3cu0kTZ6t8lGUkP9KrfpI58h/jLwhLVac
daBPyVyv+0WgT/RP0A33z5YOLJBJjuE+ko48mIsRUsprlpHKtSmskT4djntwzjXRu91yCDzjuteC
zNxZjazlypmM9jruTRuOb99mDeKdyEXl4Fidjt3CbmFq9Mo98NSWOBnU6N0xYg1n5g+l9JxDxjQJ
c5n9HOJeE4jihPWiZcTELGc2U7C2kzFUIALG6mqEfP4aqx5QVetNDf7oqB0kwq26qxZQ/cS9pUvk
ySCSUVlV1RRu8W6SplX0/XjflNCauH8LLbZt2d1l55MhzbQ6Uwj0w4I4TQ2fRo6BfNia9AW+kBxV
5GsLPdUqETwyR1fhJF4K5dqfEcLFxmJMR/2ORN+aNMxQqWk9EiKi7wxd1evQSLv2yepnyakYQxEv
iPtoxDpNnP45CIehWviDTaSRKhSLe0CyIS5vRgpy4SMQyPbZWFvp3oZvRfoBJIivibDHmeYtsP8T
wCwepB9l96k+2R9RlMYI7QqvRA4a+piWE3cELzkYKWARYjmq2yByXZgeQdYWm5YrJGi6mN2h3hPu
lTBrkROA5iETrKoEdH4pyYNbd5MJ1ssjnZwcCyuZiNtrmhrk5CTNr41PJuOCCOVEgv7pnSPRaaW2
tqOwdtYc1C3QWtpYYlzQR4K/Ee7H0b7B8t4Q7UI82Br1MBgFQlFMNE5oxCLUGaQ7lv+XvfNYjhzL
tuyvPOs50qDFFMo16dQMTmAUQWit8fVvgRFZGcGqyugYdnVN0iwz6XQn/AL3nnP2XjuGWIZItMfq
E0g95E5CCWevMeLuuYKWD/xBDDEKgcDJnsa548wm91VATH0cG6GnLqHydVS0vDslFZwJf6qattws
kRRre0tYwtsoGwn+k6eiKXwtrjts6AsNsH7IReXUzS1D9hIUEk7lJuoRkbUL8gxVz/SnRRca9uek
kS87BMH3xLuKt0SpFdchKlXkcIx/z5oFmo68MwhMrpYqBBL+fgnzn3kspBz4m027eEPS99Omzc9/
27SlPwyThiFTVKYnHODWLvn3TfsPWqhsmZZK1/Ajy/mnTRtdDPs8XHA8jKtc6vumzX6uruBrfhG7
HnLx39q0rc/tJGoZsobW6TVTCVxan7ZR2cJJSqORJOOgFF9i6G9ndSone9YX4ptEeq0tW8cu6Azz
bjCyjsS2WrgL6upYKyJhLpngWR1WQn4mwfF+aaijaavDFN9PDZtLDK/ZY2Zk+oj8CkIch9dcxMYI
D8MlpvAqYIVuDCXPvKm3oJbJZbrL9AWsXltgewvxzjZS/FRP5heCNhOeI8oBeNadqEeKX3RztCHn
8kDWjrCa9O4qXeqhsCZfAzbEusSzD2bRFbMxf6jnYfDaejb2slx2G0UmulzKJcNLhNa0O2nqXlVB
vOaj5KchxftXjg1mzIlsVgxiTL9m+TJczNgnl5r4WG48B+sN+/Cog2QWSpwdY3foGknwIU0VHriQ
xe/GBmRdqbzBDwjcmKa1nWr5BnbWcJtk1bUSVm9BKjyoQyBzpWPtXcB+aU5xdBukjbrlgby1Sjnb
0mqrSRGrlv0CG+Gbpue3jtr/X/JLOcL++5vaLlsO4v9D1+J/tl+b5WtYDkiCfzyYr9XZ95uckzSa
L0SHEpNCErX+OpmDM5VBknIbQxTlzuU134s9VftDZjqHjApqJ/KHVb31103OlAUBLzIPTtPruPA3
TuZMoD4flpmerCNcnkLMbXRtbW78MLeZ+qJi2KcSRE0zl1PvtHoHgzwzT5K4ZMSJYM/8QhJgmNoL
DUJCKGFA6/TRAH/ZEEIZKiXkIi6uyqzuOexG6Y5IoIGUmXkhRa/MmybxyIxmj0OeLa1MyY4zvyZn
tbmr9Az3lDxM1gQgLUdNP+lB21zA+ikC12pn8Z0T7JjxUpQBXj/g1mTOI2T3ggYZ36bnHi4Orl1D
5fyBccuQOwJZYx6q95agxg9NGKXHxuot0k0zE/blGHHow/YGWqdcpnwHlaMfvUCDrskDQZa2Egmt
CTRDS9ybszk2J8Cg5rLJ5bY5mMOoCDatdN0Lad8e4KlZN2JuSSdCqDOXCB5+rVKYhIf0QXIRzzii
nT4ZSBzlZJAznOox/nUpwZJ8+vQxCMPmkOWlwDlUZwd34nRE1ysuyG4REXP6tvFI1teNMHbvbVTk
wSEjH7h061SwRNfKYyt2lTFrTK8eWpTQUOjE4IiQKx5oO4uBJ9ViZgGabaBZrWnLT6MqYvMYOwNj
LTBQDMzdqKGBHLLwJCSt/iQ0OWeI3iBjpUxF41VQq2V2AKXUBzgiU+YyCTO2IL1Ny1bMPILhlwXR
nQGppbHJD58MdxBTHIVm3l0wuRUFWzaHKYNkG7DK8DaOA+5DST7qaRU8yUQUz8TQczCUG0HcwWWm
pJHmrNnmuBXJrTUXwLhLWnCkknI1vkP4R/nIfVHdJUYevhSRju+3D0p0LnWeLw+52UihneOSETxj
Vj/eWhSp/tKCUQX+Lu28DDFu77Kiv+YW8G0nn+1EDg663ssZuMCyMTwz0KVDgqMpBEwF4pNs4CSS
VqRudzMs6moGMXrZVmYwPVkzg/LCdtS/ZMSSXhj6kr7Ek9hdTLqOeTEfQum4jJlMUKqmBzed1YQ6
mOuWKmZQyRHh0CZB2JKFfmRy2OmMDXJ0G6euEMS7tjPwcJcQPJ/akDm2swATXBy1yNGVYYGKbgTI
4Ivdx7P5GieD8GDS71FscqWnK7kMpHM/iUSdYoMge9eSuel8nRdvCqRwlZsbySC50N91hUDBRFn2
NG+ke60GY0GYRtvdmnLAht2o8zy5aE0MidFOxMRSmI0yceHAVw2lgBCuRew0KQ49I/VNzBJGSRZn
13PKNOghnjL51Qry5itYtVrykirnws3pVVuM42MOducRb1d6rYyRQh59S961005RNW5KsodESFiB
eR0MdINxN0nkLUraFOYUC2Qy+0pmNsDjCrHDEQfL82rEv02uXbiIjtGhUFH66kFou+WVY35q2D1G
L6R/kkjpUVaFgGtlGDY418rQ7she2HeIOmXXrAv1baxS9QteuyrycCVJPesZPhklSANuGQSQCqG1
m++aRAIVl5hptLhM1AjhNee+wtMhSMVLNufSS5gqeGIiLEaDN6k9KFY8Z2brVQ3I0YMWWNJ9Azdv
5Aihx6TEo9y9zxmhQ9oL0lBzBSZcR6PsJ240uSYyOFnS8ZV9QsCeVNYYdDURrKVgLWXjcBNQc8h6
kkWegMn6oS1lZtaWFmML6+a+BAY0Yj07ouieIc1NClWpMCW0BRL6dvlFHjbFK83LRLbnceyvJqvO
sewvrX4tG7X4tZ1SBbT1gvDG1U2F3WDpFqBjVLmMeGISidO9wdWYHKMCdEtsFD1FuxAXEBRkcZXk
qlWWxjM91IXtECjtwDlNp/DLeUbdo2rOjE3EnFXdFkpo3gjkQlmA4CvCkwWQOBcsLEZQOsOr6qqO
Az1xjbaNG2Z1ofQOS0HOnBr/VHKzVEuW7XHcCMIdkSP8eMSGZTmELneSR1ZAR3i4pYWVO1YSQNae
TfvJGg2qXGmMjd5ODQNztdAL8oWop8t1WfKduhgye8NBlj+99EWRPej4yfptWQbGIVClrLOLuO1f
O7KHLweh0+uDVgBGtgfrMhL7YvAaIcqxFLZpmLrEM0S/iJpc9+0furgMQxgzo49GIrayg+RPenMo
hxpPcoJWrS5pz0R2Rzv2bcOFPhJ6clJoboaI4TAj/vvWgPutM+N/aKXHMezfnwr956b8+q+mWesg
/tthUGDuRNttNS3RMEJKsoaGfCv5BINmLEpDaj6LtCQa7/84DeoQ7GH3Ie0hZ0YE6PRXyadDcqLx
v8bPYghCovJ7rf91Ufy1aBhGEHq49v7XY+mqSlgbuT8cBpOyiCS1L5hv0iO4ahNLAi0T3mJeib1h
mIOd1SB6L/GIPilSPxwWq2icJOm7fZykhS81o2tWenTDySnaVERv86TsjqLQpVeTZJx/uLrnbx/r
x3Djtf78/GE5CJNJw8cmF4Cr/OOHbeJgrtvOUhyjX/prqYjnCz0ofhWH+6mb/O2acPU5vmOjwWv2
6UYaTZ5epVCAtQ2k9j4oMslwqrIxbyul1Ee7VCs9tBOLbDg6SQSJy8t1NDR4+4nilHZdHLetR32Q
+zAczK2iZWCJooz2j2X1oOG1GIcrRknh6wpKvhBrjk1JbQQM61chhawmy1Wky9Bwy0W7gRMbYqG2
BLb7JMghKDdmK68z7Fm5iioOqfAuzhNt1NfSIhXUketqeLLSHIvL3199hkqfL/+H3owOqmrghlgt
9z9e/m7MOATltezUgmhrSTfT7zSyuzY0hgtIGzU+arUKN2xlSeQE2aRv41CGtN3Sj7yuKqNcOcU8
r9HGGV4monjyCr2Sr2i6wgIVNFJh2cLrX3zsj+b/z6tGW5FodFYV5MA8G3/+2IxTx4V3kJxxDElO
D4qx9opYH7yxzjZiry9XUtIjw2zYINU4ky8zzVj5IqPkjaUUJJD/xepQNvP8JosDW1JEcXNoGwHO
53gJMUyAg6wb8W2HKbmya7EyIUPToABGM6Nw/PtvYRUVfboJNETNfAEacWTETX76FkRVas2WG8Rp
lFC46cCe7cRSk187lmNjN7EW7TkTBHegvuEBlv0C03RZwVtJHyK6poEr2KMizvdirXT3QV6RttoH
kLPtLmij66FqpyvyF/sJrPHMWGMeZlCMhhVAdFem5ClQI5KTqrA3vSIXaq+1lkL1WOrRG++VDk4y
qFrxAVV3+hljiYtjp7paSNLD1FX1NdvwnE7uaES3RjEGj7AdEzCoUX7doYd77kU+dkJuqOwuVtVv
i4kutDPlpvCFxNtmO6PjfgNAS/cerfvqNc5x8A+Lbp2Y/Qvn0TKqyzKfQWhbnRRf/f3l/5BUfV5N
SAJ14vPWbtlnB41QU94GosBqwkS+IYknhvqZ6BBNMhMA7US+EbNSNPS2gPnEK6TQ8o2+V6+ZPkCr
QWlj6wSEDGoznGODMtYzERrc1gRXLHZmKvVlyD7SOrrSRZTeY5icrLkijb5GkRh5owQthNJnW0VF
M9KJivmORBWa79SShzgCMyITj0mYBnuBFwmQ0uo5yrwIhu5zUQj9fTaUS4eFiiSSEojPqWiyJbJD
xJQ3HcJZ02YE1jB1SYKUsQNOU/6oeW4daEzz0ahTMJZqRVoIAD1PiRSQsCKFbAod7sDEpT0BpoRs
KWdydbEIk+h2A/hlZhsTd9IENQuig1ofo5wfcOAYKedY1i/puzEY6EETb+v0Su5rkUSRJfLFakba
WgXGgz7nWuvrJWPoxpyazDViErLKsM8dSasu8YYlX3QwmUc1V7JrebEg1vziu/8Xdx6uS3IgOW2a
yP1/fpAA7kl1Uepkp89YXDGhXccUaeBFTUDhZmG45ILMbV9Kcqd/4S74MHV+XnXMZlEvr30bWfz0
DMtpNhJDAR6iZWbmaQLkncRUjEOjyQfYntlO7foaGR0uIHFkDmMJlSvHfXQSrFoF+M1SGamvfuH/
+9hwP30sWl0oB+h0MXf9LMqVJmJHzIya1BpjxYvQjm+Sih0pWA/R6F8XX6moXmm+gPMRPmaKuQBe
CXVVGTH3QdUrbnrQ6a4cKuJeiA3diZihHkcRyImdkdDA8al26pZ56t9/mdr6nPz82fnkDMPRwovM
cH7+NucVTZJGbAuBoCZHvYBcAIVbnottkEo3cBskDvTwRPwl7+qtCMSA3Pa0uUyr6j0ihEC2Kc4A
AwwFqVK2MrJPYzIWy4tGTcvAi/vBciu9ko7c6SnIOAJP2OSkyDglwRS7hZlnaAPV4FoD6HKRFzGr
SZxtlQeIXTahBDeOAobjhWUeCB6mkyLLVey3AGW3DTGHZ1Vp50e5M6ObLEikR1Lm5cmO5Qh0s6Av
yrWagp03Gm3aZYTsEgoT39V63j0bc2a5EpHlhAcyh7YHQCq/2qU+jH2fri5TBB6RooLmSv5sDQU5
I0szUwvHaOPlNsBJDgMhXyNM4n6TL5IGu46/rqubHJy1MHsjM1I4E7q5w2Af2UlmiPYy9ZC5jUry
dEFXN3+/AD708Z8/Im5j7LJYkdBSyD8vgDYcZqWPIP6PQ54+1LViHgQB2WqownpPdN2HwKZsRAat
Xh/pYPDq+ks9pOPeIhBhIy+xZWdoM8ACcNwpsH7thlwXNvHSXOEarX3JjNS7eqY0ht4DJrQVcp7a
aCDYPrUvICSSiy7Xo01u9Pm2EWrhF4+rT3oxDggqmiM8bhLvjRjss+VCiOPAzOuRP1BK5TOJKOle
7FXGKWVAodsYza4EzXyUSny7IkTEjFIVpiosDhN6iQaMpNffRLaZX91765jr53uPT4YBhY0NEwFq
lE9VR2WCvhBJVXAk5txnldajBxqkdyRj2KWmlG3jBqtcZz7qIjuXpO6nfrT8v//+1/f46eunFGMM
Z6rIr7j9PyfcxXECvnTVTlfViJVKBWJvDeQL0F/+1WPynw7OvBWWP+oJRnxrofXzSpvaOREymPpO
G8IhG3LDujfm9jKByXRR6SMR3l2hVWdm2+1TSeD1PXqxkDnxRETFgIjjgLQx7vB1Z9JLSssBVQGo
wBqxiG4vMyEBS54tmwTzRWGXg5ImG32olit6gsmtWCewxNKyeS4yg8wuSYxraO3WZHqqklz+4pr+
i4tKBwJbCEqc9WZVfv5LKTTh9Re16IycPNximnOHEURxHCNzuetnVfWgvNbX8yQroFjDBJbvqF6i
Omf6TFsecJIwRjdtQh/YTnKitlA0R9Vr0IBK58Y6iH1T3uYNbVT0ywO+jJne73OtLuY927bmD7Qk
Oxr/KUddbehtPRyIDagggNtK3M6uiqdipayOl0q+VG9jIwAbpKv+JSx18zEbU/OgCLLxMnaqxCGX
7FzoszI5lkLZA8zpV0wonJgd6hda0nmdoSmozVu966fHapKKzLPKO8q7QdpUEdN8MpZ5J9ryRCDL
8bcV/N+2y/+xkLb++7bLhhys56x7bn6cv60v+d5yQTqMsg3tJJMNDBsf99v3lgv/iyMstjsmagbH
KJEF+qdlQ/9D0jSeSQogG5GWCw+tP7Vx/C+qXgKzAVSQyqz+Fj0bid6nRgYOdaTsjO0NdbVO6R++
jh+6LsESYlCoyndJsmnS7arb/Fp6XBsEHagju3J17y3d53tm4Edp29d2uRk36dY4WIf5q3Yc3ohX
OrcXxS0k38vsLXmTXG2b3S6Rh3/5HvZU/dx6olPsZqf2rK3sVLtwyzHwsOwG+Ceo0WzS1faZW1/V
e0IKzup7vC1PBOc9W5HbZ1vijOX75rY7tntQVZ51iVrfJ4PEyXbpvXwFWN8Lrsgq8AEzO2iFzrNX
X60Dtt41b3MvBkbrWH5xWV6NdyOFJOSuq+VoboD33ne7+lq4VF7lvepE/rjpjvomvdD8ehO43Tb1
YG/7kaO/J+dyz6e8UA7GNrjPrwXLtl7Nd4EAItK/BickOscGn1jDumhdc1/vkRtaMJguLR9rxl04
Xdb7yjq/9Kd4n/Nrw4voPO+ty/meS3jkb3iXvcIPdoxA97ojetqhuASeYVd+dhPcyjvuXidyWucW
mpuXe9WR0IRj5GIJ86ML8zbYFz7cZUd1yYjbjF/Ja2x6L3rUtuVe8kk98botu/4V6DhbOARPxpb8
mZslc6eriLhG5FN+DIvXwUC3RrqIXsHPRyeC3MKXTDooqA4O2q53dIdInwP8vGo6zqMDYvdLdzMT
w6I6o25rj8sx38ZXJP5u8Nwku3qruYRD8Hd1dsZlIW9mZ/j5ttyEB3lf3LZPwkV+Ms+8w4Plg58W
vWjHudPksqebeKO7xrUCO9tO3kL8Hg/pYbgcN+b7DKPXHh6s69CeHpRDd9Ncmsznos1C1om4tfig
mi1sxYvYlzzRrTbs5n7/bO7nfVc4rqV7+UG6FG5YnyhBouIyzreGL9nlide7zC3s0NcZjdqiD/oC
uq1bfeGUYtdX1Mk1CW82AY8awSKO7k7bqLcb0ZVup8CPcLwQRhU71XHwoRXmdv6iuZNbbyIo3054
OueOrTrldeJTYPvGNnvzu1scsPq9XLiU16PJZXqiqiJA0Auc3gHy4QkOXfJ4Uz/lp+VQ+B2JV7DZ
bII/ud9YRqIz7aCRqNIlUcq4gY5rlWw3vS/pjz10e6t7Zx+xZ+s9C3BZ2bpGktd2Qrdln19bHwj+
5BXb2lXdAM4dLLi74Wq+0e7gCJprNsaB/6aldjaD2HXa196N7Oku8whnBEbtLZMzy47OUsyOeQ25
rrcnqhWNet2GrJ2JdjdvxdcJT3HM0hW9YKM29vxc75eHglxMax96tSvRyN0Hr+Vtf56YUhWePvBX
7Otd4aXGc7aPL7Xb+p3qfDsT0nZBDpbX+fO+OKqbzlfEr9pdDYDfbS/7m8ol80giWuRyOKEARTlw
0u5VH1+6w5QchDZPI4CrfgGQOWnsjLimWEXpCjDOsJVoF2YOVlzSivTlViVWcNgot82eO9jW78hE
ZQQ3lFfEnRvrtA/ms2Enp/KsvpmyrXuT37aOvK9jH3yvkZ2y5/hG2OkbS/Zhr9eb6V1wZ0esvYcV
hocXy06vGBR7+S6iG9sSB/TM9RUf28aV1Qcd27eTf62aB8FLVTfdVIzwSEBbtirQOvOkZF7xMuK7
17dAfLMYlsqBWrX9QpPKhmd/TdilG0quHh0UiaOaJ0KupknL5cM2Jj3QxuA49kSml0SuCnDs4DWI
wZj7yk2/bPPoPAELHPayl97r/MwX9WCQCXZXo7R86B9IZab3Zpvbag1fs8eNeELn6TwZ+oZ8rvY+
jXxdxzHngw5vQ7vconJAtinGXpu5sBmXR3TN2rIpdSfdzdYz13q+ISPF3I43441xz5pyChb3RXdN
RFWLHIFR6r67St0bY0dCCGU91GdCC8e3yDyG1lWIueqhfRCvRIi/PjqHXvAZN256wdkqvVvcCWfz
ut2+WSgsYKe5md1WJ0F9Nk40BJz+sb7sgYK2PgGAJym8Lnzlkj7WpNnFk9Hf9eSwxLWxYarplIPg
TK+JwxSbkaFt7GKXGBU3vh49AqOC2aGyRidhR7f8nsfMia4ixCuEH3Fz4OUjxtHrq5NsnfSX3ObX
uok3oAyLdjw2iLulhHtQGMIqm5resFR7xBHQ5jFPAF1QgjOdtw3E2fcZ9sYvxKswKpfzU/woFo/S
ZdM9SeTuIc4Mj+270q1MuletubMuyXbq97l1VMWNW3v4+i613h0m527wvPE1bz0dpDB3oo3QVn0I
l7fhtI4SsSi6Ic9JrzoNpsOz3WHZo7SoNgQOhVe9361T2gHRbhyLZzaswtZf0a4tZkE2merraf4g
uNF4wraY3gSJI1S2NXgwx0c72fe70a2c+sW8Ni9IeI3d7lSnBOTa8gv/6E7Zfj4Gl2iW3fqFHK4d
b8WXWjmQI4/gmenwCNtqp7O5qE/Rrn+pgOcf+hflPG7Vg6baCD4m3U7P5dGs3fpx1M7SVnfR/fj8
raOjSL5BKt3oECoo0sywA5TWAukg0Za1Sj867gm/3WomDPpNXe2SeE/WTl9uO+1hlJ3wrd8ho53w
4wn0oPd4QtPJL43NPtqzyFjNwwmCCSmX/TZ2n81tNNlS6eumP+r7oDuL5T4bHdKC3sTGEb/3FX7r
VP5/IaD7fyjae9WJ/s1pvP9KvfV1/ukwziu+H8ahI2uAn1Y6MvpUBQfeP+afqxlFoZXKsRrmIHU4
r/pTDmcR/I1zxcDLp67jm78GoKr1B6McUeZV3+3Yv6GG+6dOBJ6nFdqH6nWlYv0TioMOfwe+ElQ7
Qi7roANBvhfqPrkwSiE69EquuF2sGZDxq+5Ejle7byhx7RJa6i/aEf/UMVs/CcQag3KFK2EqXIyf
pmtBXhDsVExgl6GCuEWjsPXki/bSL6N43+NQsEDLnBgRhp3dUwBtGm0Mv3StANw/nDvtSl1JSR1M
VnoDuhRfC9W8/KLAX/vMPzZN+JCr4Xxla5mrvvGTQhjjshKMCperHvrEB3uvbBraCZy8x1UYlpu4
aH9YTOdvv/vHme8/dbHWt8S0BFJHMegWfUwlf6iVGLgQLCEzyyiZ9QBj3Rpiif5JQmYm6jPwN31W
XCHoH+NUD92SRjIOBgwirQn0nmgs+EdjCqw/JfH246P91p3+nyl7+NAB/Ptbfg824fQ8f/0Jqf7x
mu83vfEHK1iDh4SKgQ77B+HzewVu/bE6c+E5ElAFmgCb2D9uekP6Q6IWRtKAIOJnDawh/gHClpYS
xMvfc6Z9kLZ+XMIrXg/EGIY5De8cM9Sf77NYDau2FoTFzQmo1J22nMMdcjjVb3Uj3Ub4v02brlG5
6nWa/qIOyXw8iIvoksAQJiHyaxqrsx0GCulWHXCVkOJkzBdbUCP4tDwA44dBE/TMKWMsNJkU8ayI
uoDx3pSIMbu4JBJEn8hhL5LXOHAzA+62K9hDZx12wbt0oFs1Y4lpbbjoZOm2RrzBhqnXqM+r4pne
OsHo6PZ6Mk1mtzNgqTspDo+7UYUGvxkgzxxGQVxAi0fC7LdLjUhLKNJR8fKmJQpV15JXeVx2kGVa
UDjyFO6rSZ1QkOpVf6/jN80Bstb1po3HyUehImWbwupurSLOMz8zAieCT34yGEYxYoSXRE04LszA
IkF6luG3EeTUc05ArSE/T1XSPaGQrbblqNY2KIp8+9/78LuPmE7T32y9x7iL+s8O0bU79X3zxfRu
MpT70zbycYd+uw1l8Q+EEIiicexjYRc1Grnft15N/wMfKIwdNmV5TYpjI/reB9MUHMk6cMWPHXn9
db+x9X4aHuLTxLGpKjoLl6c748NPXXE1YPAVVlrlGkZQMSsrJJUs9kKVn8mC61K3zIf5IatwRzTT
9JSJLZZEqPOgKeIlk7yZUVrrpqynAzCRvPKWNjdIsy4FMqbkIewKr49raOJFmMztYZokYXabVp/u
f7jk/2KDUj42vb+eKAwRMNvS86bjjXpYY2P8+YmyEqKNRWgGVx+XyNouYR31G3OJ1GVfj6g0bCPN
4rdYbqyDkYs1hj0UTshnR/yKcRWHaz5BrKh42Zaa/pJchXdd3sRnPWCU7Sxlnx0mWVISl5BayrKQ
E4mN4kyPd5NGWopfK7kcOYJpZuEWiyKht63czRzJyazhQTOGzNNmmPWPQT+Ke0ynDWVNOyJFUppk
lM9WOOb36hzTz7BaMWucCFw5Ebtg+19BPOUoZUIDHXiUzYCNR7EkJYz8KNyMycRBxl5CPdE84Ed5
xlR8QHyQC4pUY4ClOeuoxOvR8WnC6hwpaIgQgaYIVVoDBhppaMFYE5gUDccJVeaVbmbYC4s2F3sP
RYE+OkPZwhNhUCa1W90KBco5NPrHoicoZq+R8VVtpBaSDBiorHojiqne14ulEdlg5k6aJASjZ9rQ
fEmMpFHJwggVLpJQ1wQQRhJNC+A+y7Zu+vCLhkTlPESd0vsZab6Dm2MlvTAXo5cAIJMh7crCIuie
xGgShXi+PtEF7D10kgLa/Hk8oJ1AYbm8kclKsyyPRuW9RsPa8kdk462U9VSwIPflr6FcMzOENx97
3SwkF1JEOXdZToV8rEd9VCHAlNwBI584J8uCGRX0dioacVxuUyVUxmueuR1tsjafFX+qtZbU3Zjm
p0TQIW1YZZAVF32KdjRb+AFOFMB+cc28J0ZCalTtvihlhOPwZnUHqCcqmqQtUpClyISBnaviULj8
JvmJvJDJ4suL5tBD+TddLkU0dq5QiEntLslgqkdBwO+2mbJkaA51kyzvYzWxmK2Aw64jplbZ+ixE
MVu92EQ1q6hBnscqjwx0I6L1ZV617zSEloVc9GGdnIdSNYbumGjqjdwNlP4iYy0hnWXZNSZ0yQTW
4wqzFzHi9AcRiMEpG3K2Y/nNgDiaVNtg+BapmGOhTPDnBuODqarN6CGP7c9WLTEXJ4+ne2BsToyd
gpzrVpHb5DEBtE5BbU74jeshm+xIQGlBsn3Ty45WFHq0m1G0tLZVIgKgTpBeeyEivo5I5XmbV6Vp
blBqZO+FNnen3EjLW10ekMaAAeNuQLIPdGgKD2LQjC95FOp7LUfttwlNTOOFSWPXMM12u0RzcDt3
Nd91JLD4xrLC+4kIzdpZ/dwu3N7C0O5lUDui24pYSj3DKMhxw3giAc+rzUer74duG0UTsWnEvdNF
saxBidcBJMl1bTrQBMRMTM+Ovkvo9EJgKF6K1H7ezU2l0HZtkWaTfCgY722fSclu4HqTvkTqnN+j
KCY+UutN0xWbhj6JwKO7cCJRDiq7LVdIzmKFLXwjFT2MrKXtg1aE2IGJag/24VAAQyIIFD17r6gE
RWNFCVuHDUm+7YSUe3nWx55AXTkUQofzzTjbGJvnFwzvOJ2DKfMSS1ZDwj2kNqVVg8DfGdsS80yl
ITjzEFeps50ILBp3MZvuIeXJajmpHKudHQX9VDgCeBTamTH+noNo5LnXklS+D/n3wI4Q3z/EM3In
X5+yAXvyVOe03fosvI4QV5N62scTpKTWLIqDJc60P6IVbmqrtRXE9hQHAT4oRcEs0ugTWWr4hGLp
DApADf0oR+9oUxLntCTSKiHxrB9Uw+9SKSfUQOvCi7hZ6m4rNGrAFTJGwzzmVsrJ0WqyEah3E92a
SqvmEIZT/U3uLXXyRCJbhqPO8zx/w9lMKBu3OJbkJehk3kxR4R00srXsOb3iqGoTna5WJRfzIRxl
MyewUZyeUzPF2DR1VQ+2YFRfmV2tqeam2cGTtXhilTHaNfT+nXxjxXp3QEE530WYnjIWeVtclW1p
Xhrk4FzJwdS+N2Ypv4xDMTXIzRQNd8bYp50TtK1BGxBmHlpKQeH274JOb7yM53bPfhWFl0lusFOU
Iz54bPeSaqd1gKHGrLr2eY6X1PCK3mrhXCkz8edNVWE7jTuju4tVAw7/1C4ai30wtHkbcNZfvfVx
T7TjPHRPdSQmvT0zlwFBFqUxsh/c76+RpmlrCIzZJ7hF24CsMSbst2iO+eks7wZz3/WzEjoq98eZ
5McJESzBJ4Q9jyQoAl3sesXmQDMgpmOJucY4tp2T9XELyhutRnqUm9I6j03X3U65GDEf78bgPDe1
REdaiTL63HWBs+u/p+M/T8ecWv99lXqMv75G3dei7b7GP1eqK83xW6WKVRMZOYNYDYWuRAoY1eC3
EzJdprUfY6mqTBOK7gOtjj+bUwZeTc7VqEcg+VEO/XVCVg2oLIj2aSV9HKtV43eOyOsp/Id2C0dk
nYJYJFSFEho6i/ZJTtGLIwV0w4SzIpLP7XEMHpYOvUSacDgIut4PEZdfkCIMs0OtJ4+tjCBfWLyu
iLD51kiVjra72p+WslU36TI4che+YJN8NDH7ODLbj5Pr2qWl/y97Z7Yct5Vt23+576hA39xHdIns
mJlsRb4gSEpE3/f4+jPSLl9bvCqpXOfpRJwIV4VsiUICCWzstdacYzKIyFi80z47jKhBhSRrnzKd
AIg2N+VtVrOzNsEUMFNkifHqq6PAxoPDnDAqqo9Yy2tXrcbOnYs8dBKIQg9CUZUJoE5jW6eM9VA0
63YZmaXPPlU9URoy6RqLzk3FGP5cNdqmyJQlk+gdKwrBKn1Zxr4llVdXd2rcqg24rb//ZPwbndp/
r8XzP6ifK2ncsP/6uTlW+ddqfP1rP/e3n/j9iVFEmjQAh8jFwZiCo+WPB4Zik7uVLi6qLoBSv9WN
fzww5j/o46JfRSJ6jSy/Vkh/mJu1fyBmB2aGnlYBXv73zM0Sm9dPjwyRzwadQj4I2nhMUJ86lBAa
1SGJVaY7VnsQaB2Ontot/SXNGjCF0yg1hOrV0VmQVdMWU0PykmwYHWPS+1OmikUa8JITO2b5CRir
zIx7OYDepTz10G7w1Y1flZa3VN+njS8iBSLZAD1C1M3aoyjNrVO19b5Vq/BLKirWZrHC9HYdS0hx
pUpmr2CR/Rp1O5HgcLsthA86KPNR0pc7vcP9L6uj4ifiTFuFfss02VI3jJIdAolRd3ESpXasysPD
WhXRjaoxOTaoBcSzllRZ6Up0rTIep1A2fbOZhP4dE7sY3w+9xZM04QIKkmbJ+IR5cT9W0ktcoZG+
+o15kcYR4ivXasKFofxoAYcZqrm2y4UhnRwhe3KSdSHZQ6+W4yg3j/1SCO1Gxh55W6MiXz1iC8Nr
TCy+7DKZk60kDCoBP9AgPS1reKN3/YNcxPKTGQ3qYdY7EkkmC7YYQCBG60rJKE7qmtIZEGXaJclc
fFmvebZo8BYq/JNDUxonADM53Nw51L0sm8NTFxf1m5khby7UgiDZGvNgf00TZ7cZj7sWl98DjFNT
pjBucAfHRjjfW4KkXYDWoIbrNU16F7USQ+PCl2OrQtMxIkLVWbbED+BSsdABDMM0vGoFaJ2Ybjus
vUgVbK1Bo5Zbauo1Zj2yfWizbToAt08IbH/JQjzWZpRJFaJgVM0oQ7U9cfLaPk5xjvRZrTOEs8Jx
b0wFnWkUQw/h9cMPug7iuGNFJ06t8VqIwLeLda6iKlqoRBAVZz3R6zKNPCefKG+6TD5m47ygqK2b
5ICFKwnmEa8r4t7JWa6JeiTKJy7mYR3pTITOkSwvWxZhcTddNthhl1h+3wK3UIeKdmEx7OfKfIp0
duY59a29iGjqtHLyBTZRvtaqbtQsR4hHip2Q2+ORToWRctI2lhCGvEZKA+mmQeIYjQ099TERk+DW
yRO+If0ShvJFnyPjwO3lKu21JMqM1COBUmKnCWWJxmXoauX6jCFCdpOKuyFel2VTw1NwG3X0cXpM
Dnh83R/DtXDxnqruDPV1W0fpYerDnZVdprzUtpSGyEn6lYqx0zS3DPt+ZzYqsCZlEHa9TEBzkll3
Wry0G9XEL94POIBza+4Dbc4fJYQqai+vtizUxh2u3MFRBJQyZcQPFrOSWU6UiahkO0mwF0Pctop5
hAO0S3v1YETxk2bMgx92stNShsooVExNeqBH1dw3iWWQJ9jf5oL5oYIl2U8T20Zi694X4OQKLn8H
pwH79G55qi3llOUsLXKafTPV6hlryxUWUPPbBXpdBmlO3kRvaXGFpsSyaDcWDRAJB9a2GPRvi1QT
xccX0pnRyEhYWE/tXKtbbY7dhB4bH1FCzAG5wJ/bSf9otOGlsOSbeZLWxyhSdVuctQrThYR7Napx
wKakGnc8fx8aMl6M9zpS+WIYZzkoIrGaXKwkqJe0fPTrrqK2CJObdeXZd3iaMZXE6azGHnvx/AFO
upyBRepAAJhj1p9Kk4mblB3yagwP+jJROHeF5pGTu4H7C8N1kC/rKKwXWjGmk0zRt2GqmefG2hQI
UqJvclHHnbbIeh3UkbHcSAk1kxJK+r6pmiCv8dnLRm3i+a1AwyXTSuhiyRPwqNU64iyEutldbyRM
44VyxrlX0m/xKUcaW2lUiZjiLL1w58g15mf5WRWJDCYe1fDmqVEvBX7k1Cn6mlohb+vHWshDVs6Y
tdfXWFZNqFFoXk1QGNxVYPcZ6efEFk5tO28mTMt4AJfYr6pY2uZqMjj9isfJjhe5QwdUafA3Ov2V
fl7or3WuenJcaoFRWbEdmpTNq1GhA1AF2oGU59IgOqAmmOeHVrERx5oKa5zR7WW0rMbMkG/qxiKr
vpg7J+5xOUejoB4GSwk9S2TVq8cpOlSZ3LpIx4faqVRBuU1ouhKGOCWqhrHHSF4wKRinBmCPL2pF
doy0LHToxNkDz+Wxy9ov07Idcz65prcB4F0vrvTkWOv6uRoINm9F/myYj+s+E+T8ZE4UfEIbthiQ
qjlz84zI+UZXC9ccIDfIUar3iPPXTa/WCPJ74YmAaGEXi111ziNJ86V0Cc9rxwKXKAiauJvkocct
qVeHpNG4V4vyVACnoDVR1KehbvwMPLAyToCBct5/guBCaYm8JR4Vj0TW+RDSq/PLgVpeTLvGEaR+
B+E4ugWxwbBHu6MT8JaYi+Ik4ygEnWG1G22mAyKtVzdOu6RW7tUxXVblSoaO6xvQYGc83PVOydV+
O8yCegff4qPLpI9RkqpDLYwVy8BABSk1BTSRG8Oc4w0BrXqgcefdNgInbWvCeleOCoKcuY8PEdYu
n4GMHFh6WhwMpRLPpV6kO1Obh20O18+Ti6ghbb6oz4jR+exdIb1JJsUFqaEodzCxNFaqHskBZdCz
VM+y1MSB3qncjwNqUAHsvlrVvNCSdJHtTtV4JOIwGDLq22Gu0ZIObYRxJo0eycj9GBLePPKErGuu
pvAmueZmxRawjaaAfoHT7HYEOc1fieUL/wjKw75QPPi9xVZOtdKt4jR161lodwBLIJyrXXcstfig
FJNJqwn2gRLHrw1OwHtj1roLmWD1Xpcq0IByuW7Fmu1TKaUTrsCh8Myq6XetUbYB3xIVSrlI6NRo
Xx9CtaZvJM67SjTSAwkESLtAa25R0IDMXtb8vZvw21bZItqhND3UlfGYRqWft8q0G6X22gmzyrMx
gquhBUFyKwE8DxNZcyew4+YpzssHyaR7g2efBKy1uwadqrdk/iaeGI1VUIlWhZEL+51pRvN+rdPO
SyqgL45s0tm1acQmz42iQiDoeTy0TbIkV+ZDWN71JJV72pJppQM2Qt7XUlJUbk84MQT3kprsyiJ5
zTSR9OiqtV7X1qq+SJOYHE15Nadtn8c4LxSiISZsAyam5I61v4u0W31eefr6uXosCk09XwHnZPBq
HS1342HpBS1QeL8D22JhbOdYvNBWpTqsu5gN5xJHz5Mejx+johfekC4MT1vSQRHUC9nNOhRNsNJk
/ailcrwd6cLvMyCYm1CwFi/mt79iiWl2MJLiD2YL39IC51g56UPQDoVOUHKGwzya9Nte0XrPYOl3
gAiSbi0JreYsjYIcIa8EOYBoSUsG57VwbHkYBFfH2ntlbfGFpxOroKjkFW9d0AjAdBAsd+QWeb3W
EkwbCmm6DTVz3s+9Bmaoi2/mBPupasC3T5fxukD1q1+PmXKzto38num1xieqivuyX7sPHpKSfGC6
pj4CNmYtsHTUnd7OTzNtVwKls2+9xuIMWR69XkPznPuvPk9m/5YaY7Sdozk8EBvV0VjS4f8IlWyz
fRweanJPfRChzxAHZviF1uCbKCOj2HzA0QQMU9wysd1puHgcszLCTSx39aaGulSu2aEY5IYrKHb3
5RDdNX3l6FV85IVHNSKrFyMiZjzMD6MxXiL0xJP2dV47x6QDT0AW/rjwfQ1jfTOX3bk0xSFojPW1
MoWbJEcUFpdy59epIPrEzCAJEdnzNPCDBbVj0y0bHuhUtyzaTVyvyZZEvyMs1HpjGkPkmbxMHH0o
v9Zd94W9yDakew8NHooUmUfGo9Dz/BlEa7jiIu+ERSpdPNbSKRyjEF6cyHjKWNKn6poasCRW5wOj
sgJs3qnL+CKxe2V+Uwxy07UrXxPTYmR3Ws5HWaX32RLaK8LGXVh4cO7p/QYLvKPMREyL2uKLbDpK
MRs8kd7mLuvCDymtdwSoW9uQ4oJYY6W4Y2gWbpdJwj9rYd4psjHf9VkHo34Krd3ATMPP0kRgXQtz
B3x87cxyGHq5MSWBJgk7YeYuV2jCBKO2liS8MrtDGsX4QGzfpHgBf5PONqDGzmu1cnTldcoOzaAA
Ubn6ejBIRx3bByaLSz+90l9Oj4UgKCcW5KcSn91dmWrhRu5lNlxLlu+MRQ0Yuswuf4j3ek42yci2
+VBzze3W6olOwGRkXrUKrTGfh860rhP8eyLUJe5rK2gtw62UwWHIuy1CJpch4dd+k1mPPasKYFqi
AdqFAPGrTUm7UpXaiPyJWiNErlVmxkIEovl5NQAUioU1qK3yTWj0nqssJIx6SvOAbCs8mebybGIP
D0QWaSOc3LhVPN78zK2OGhkPQdIp4H0LZFrTrFSbUIWXpCuxpwnS6req2AQzpYBL+7sN8qV+UBWY
gkUjgNPret+0iEbPSYl/saJjYvZX348+mRxpHPdltkxur7OHB2RMM9cKb3nVj/6Cg1ma+Iu7euR9
EwZWxFcijdhB0SQ2SBU1qXzQmpQ3XXTtUDdNUBns2MRpYJdtoUTkz4ER3eRKtvhtpjzmaYqeJJ2y
LZPhYS8M/UQlipNez2TejWw0jBadh9TtcDr7cmbg9ljT0o/ild23lQN4FTxBrPGNFWHQjh0c4rBP
3a4se0+K6l0ypZ0rTCY6YJipbrPIuS8IAwr+dECbovLhWfm3MrNkpexLuPIo+rFzacFKPjniFcbG
slSel7xug2wdjCAu+ipY0i5kq62vW1rdF1xVPJgGO+bV66Jy2aZzpjtJmuByENKvc6ycO9UvOj2F
UC+mwdQUcZB1/Ze2lmCvFspLw6m5uZTpjACV+mAVp2H8NlHC0qnQJi62tLVS0W2kkFdw/SXTEdPq
xQsYsSoAGRlM+URzZ6wh3etfq754EQx55EcokGXi4rMKgEVFJZF1qrtox2mwbhJTf1Jm8y2MrMRb
mDe7uabve7qs9pjOx2kJZ4hP0mzrSMEFdifXkeC6VQB22ALh6+hYV8uNY3Hep7Aj/TFvFBuhU+0s
FrJhYRiw6EUqRgcNCBLvDiaGA+NMyt1iH4vi4g5af2EOOjhpP95gLns25CUhKXy6m0PoCpopjC7g
YbpNCbxJsZnsrEo6RxvNC19O53MVIswGV6dqFnm5uW5XXUO+bqkBCseetgL04K6JVfYUsRTEFflD
trEwQhb18QsPxM1VhlDNQ9DLxgxsijiZda4Vp2a3Shenb7xwLGE7FN0+7x9NK8vcceyms0w7iwUP
rZEqVfs81HSnia3UFTG+bpeqgHMnF9VeKmYLCbbAnqZrKVfIsbOcRRG0y8ICDex5JzWNCXY+Q9cr
AJyOu1NRT6coH6j9eHmaJM1VZjE5YUhcCo3niPkKiGs6eHv4cDwAg+4lEasvPP37RJGPMW0cbBfx
4Aojcn0cuYvTx5LpxahIgoYSHLLZvNwyAT3lLW/ixQrizqzfahmHgkyWyXGgBYRYIP3oqxzzdyOm
aAsygGoA72EGczY1ZZbNbfNRZriZtbx8H+OJCiPlWiW9KuwkQdR3BdM6ei3Cu0TH31lVQCNGFY92
WeNfSiq52EAKkeGjrkTYIHTwSPtm45/08ylcRTjkEwIuao3syO79WogqdxzzYpqDv5BxcjTWVaAF
Eo0ANhquxZzWaKzlezBcxwl0YVhp77TqN1oq3BYU4kHTJ7fa1F1NNPlti+RhL+dMfosIzyj+EKko
dkvfMl2IHhm/fxULDAVSXiluewWNMWmcbLVuS09Rq4nqTdc3RLa4VfekJ1DQgEjfwfXq3FUvzo25
vOVm/U2LmRAz5hOdOIbhnNaN6UgSb1Kt2zSoFcp5vamK+RBJRgCpYNeo0ysk18Rdl2ncLGSQejH6
OToZQ4Ghei39omRNkKl5AUVIz4oklBtVFs5dbL7kiyxwp6eRO0+VXddnchkQ1mr46wCS014alo+x
wWIVqQC6smJ6XbDp6MYM3a9NFNtkjOsOoK5teQ5BQVYLYxVmjUFCQL0PwOw1V3J/iucrrqfZta2y
qVM5c0Z1lG/nsDOcgXc4dofo0iVo0xvgJaOZvyAjOtOGVl24OYlL0K9fSHhTkDsxicT7mvYXoR8f
6Tmguq/rFo57QtCOjoDHQA1ky8vCS2jNwk22lCfoms5sPC1V9dGGDUuMgYU7jIuzpZeJE8kGcTiW
LviKlGOGghFir3Lk0hMebHHpNlWdFL7eRYSMQXBAZ2IDqEfYKGCzTfrjkMOll7Lm2yz3j1ELnzqV
X5ci62w5BM4XqjJNQcCQLa0WVxFolvOObtwuL1aHlNFTnswvjInehoVicx6M24y8elxVtcENuoJe
i5A+ChbbxtygWxnC5HVKGYMRs1dmTdq2j4TZWaX21uyw0MRiE3kVsHzitPu7nD6KQwZV5S2LPkD7
TnEsis3gzBJt4FBJwePA4bX1vHkQJvElU1NCmOZEuc+V+pGSDL0ZbDS8AulNUwl31aq+9H35Ds0S
7w7ECV0Z0YQvCZYdui3ob2RACYrxFd3qRAIQfE+JMKJ2Kk760uPpi/SESRtb2EQqLwI/SBNXDt06
KzZkMu1KbaQhqkPSGTmcU0KbsCd1jjxxWSRPQbPCPhyTlLIKEXe8iZVHCLlvGuErkZeGLSca436T
FqRBXKStVymiopJeSSyjbpBVXvAKVTeFj1w3H6owqax1iEo6LMpOEbJ9j0QhGGicUiuy3JFcp5Jw
hV0EdVBNioQfp9fIoxSc8bJYDf1c4QNK5FZo6DmigRF16RzOhDUZw2tk4kOUV+UxMWT8j0p8WlIA
F0IcDHO/zzseuVVqZkfsJwjlvOZPGZA87Bwi/61MRb8YeYaNIl78GJOsZ9GfcrS00hxtKSfHmLNb
OhL20LPeqLg/llZ/jIGvUmG9UTpPG1AZ4wy80WrPSaQ+zBlZ6sQDXrvF4W5m39zldD2Td6lOd7E2
fhlw7knNayJbT2igXkY11B8LoiJQHq7GTkJrFlUqhskmBorL4uPERDlvoHFAc9JUxe2MMpBAws69
/qjJ6lvfS49Z2sUB4ySXq2UGK1oWofpmsn2qcXdGCpgbuV1eegSHdpHKX6gTsSzNMkzHBhUULazM
7SNYatz77qQru06v32E6T9A6s3lnMsTaZCgwt2ozyTYVhBbo0nSaaOMhAGaTB4fosuC10tr83pyU
CwCwLxrB2HadCZUniz1ziZptjqatX2Oxb47hKPA9DC9mVY2OOSI+Fs0QQEgcZl4MNYovcNH9eTUb
m8CMdk83fT/n1l5VrENJ9ByEuPW5WvEPyVVMaDKRCnZhFKBNoEB9M9ZpXmwIRX7LPFkl78Luwuwy
Dz2jGBUW7xDdV6F6Lgb1PKfRmQ3e7IH8dDRzWoOy0E59paxYGPF6Imkix27UocROfRGYbCVsSLUo
mRL2YNokXcYhWTk4AsYpTl0UFi4ZA2DtS5THaW1lLsxPZDtgYh3R7KzbmGaEg4SvOlViw+ST4ej/
ugD+D2b3n8+Jy9f36vsxMT/w+5jYAEwPXIfEoyv9EIHR/xNW8DsiXD3kx6b52zT4TwOAqvzD0FBj
wBNCC2cCtP9zTsxvQcYm6xA/yO/egL+hPUbO/P2YmIGzTDIial14SqR/y5+ytIyYuj4cl5Ht6YWu
buQO+4uGS3TFe566Y3DkjU+4ix3dmQ6aWa90C8zRxmld/JW1F0Xa/jEaZYckmI2y6b0Re+2XubV3
AwIvN/WnL0vApNDrd1MUaDrgFZfdanfz2HmdXQR4nz3TX9sD6h+7RpevB3LxKCIidJS6t9nrslGx
gc9rt3Vij3wwsPr+6JoSbtcQu+KL5g7OZeBTXAaHhr2bb+Kt7sWbxM3sah9flMnRl8OwT2J7sB8H
Oz6IN/IFVhync3Vqyrsa4728qV3teS/gpAw9wRWf1KDd5Z78lvihNwSPkyPcIduzr0egnjROkHSV
Q+griZcQ4XE7PstHXJz2JcQ1jRc6szX7cXd5fLTs4/76L4vTHvJt573gwMZb3x7aAx23XQa/2d5j
1ba/+Pf3kf02u/WhdwevuL16O7PHBsKYUTr00fci4ezM19xkhS1sD4+xX9Ie4O827JfEvudaYXvv
3Z7/NrvGu2ULtu6wEL61z4qb3fYuwtJDYUc3i5U6yQMBhLcJJekm7bFeRBOTedaRS/O+bsRtHfR7
NWV/iYbWlzgIP3fQLsk5cupNFwy2dOoxvEfkphSefGJCM3Q7/tHN02Sc2y+rj+feTQ7RlvvgcfYW
Gzf+S/6bLbFmC+0ysmcjMJ0bN8/PuE0BAGSX+k2dGK/Yw7f6JGWO+g0awmXYDJjg+3d2Vzgk92XC
16Zo25crSl1AKeYufNdsUtZv4xHnfbYhbaXbUCE+ldQIoy0+KJwNF+5IkKTstS/0FHM3i7ezXcXb
cxlvn9t5G38MbIwBpah26gNs34tblMOH9nl5mZhO0edniMsOuwliNcUAw0vLlaZNI7rGoRNBhD6t
Eay5G+uS2gLuVPOpPsYH+ajctYdpMzzoxll4s2CiiS4sLWe0bDY5/ELcZTexK5xQ/DupcJwmeBVt
xrjJFjW/4P9Nh1+3JO1Qddeb6WBs2ZqtmiPFnkqjjnGGdFS67YBeV7eHD6RG7NAki46lX98PrzGN
vkN/ov3WVttp2SEnreJAccNdfE636QEJx/ARXvgr3Tfkefb5fNjx+RtHvGtcgSWA2Avmr/EXNpH1
PWNphQEPJfSH/qIfKdo3tP5MMv4cwVN2mS9wg9EeSejGv5OKyT0gbVwaNEjhSfH0kaquNtZ1fXIF
3MhfuOsawmiepHNGEf/skpoU3onvqW/j4rfHzRCox1FxcBSYjvbOiVl26cf+4J+XANEkc+c9gmqu
Dq5+Wr83yil8EPzMvT7BovKwPMUZwmC7e+NzsXktnfqLxrphOOMX5n/naD9/hU3YfBPeBsy3FOW8
dBW/mQNtU0ZPDbvI5Z6aTAqWY+mrjr/gsB7poW5X91T72v5NsBnGxHayT79mNzrgNlt/RYFiZ99C
tLV0uaBU5G9U/20gP5+jo/WK+Lhl23OWb5VzYj0oKIrl53XZErV6UY7ys3mo0cxHlY3A+10EsHM0
Tx4O3435JbSFY3FgGG/Xb/J5q9xu0C3fxB/KjXkeHcZ0d8ruptmi3PGZMYjRrZFtGSqqj2rLCbU3
dWfTY3JZlr3X1zigX2NtRfsuDqrzLvUU58mr7di+WVxPuzA5fWfOiPe6+yof+JUtuuqX8vVZYTGn
BU+bwO+9wZ38GGgAjWT+i+TM3uzlgeaQoHq4kcEe3LAffuxiVz2tO07Bhs5fbKvD4Paeeaq2In8E
QZ1d2yM4CyOyLf4M0iBQJjfabnL5QPzzdGCwb+cVsh3bUrYquICj/pxt1XDXf2iazS/zj2dj89un
uOkfqeLozmxqO3808L6AggJDb3eH5oBpQuYmZ2c6fqTyDncpYpvWXh0UzjZV0/Wcii2/PFibkfRW
jVdVvxNglJzyAst+L22GxR9cfoZW7uYK5M5RVjszt6d4VN8jSrxa8xUvOmubZ+EocQ6WCrOCpm+8
4a50jY3kVe6r8vqQ4j+/c4IPYYs1Xd7re9N/uClXakknNG3tFTrCtuW9aRylm4zJzpmxgDv4+Mhd
rPn8r/eEi0EC8AvvWD6+QVKDHd2Xr1nhdNamO/ChzC/MK26mA6N9CFmTHR+t5mUJHeErtbfRuxjW
EvUUehfLZXiEvHezJKcRRk7Ne057zvnI+OUV9rCmXwuBMgYQ8yByqNUOnrj99zeQ/4YM8X+QwFCW
2W79a4Hh3fTt6/fe0d9+4PeNo6yiL8SIjV4QQhNaWv0PgaGEZ82UJcUiDEm9CnL/VOTquEo1C2sa
9NtrtivOtD8EhgRswnZECIgoV4H2Bnztb2wcr1auP61eV2adDOoSWS5/mYED/fr7fzEjD7h3Sov4
MXAK8+IhlDcuyJc6V41XxC8t/Sw5rXSvE7U0/P02eZ//b/St+oHP7Hst8O+HNi1ZYluMOY+Ax+8P
fZ3eW11Wa1SMJpWXrNbHZCTRzWSKuvvL1/FvH4qNu2lyMbmg3x+KZKhYkq9ZLiaOTSZZkBaSpua9
OFL9/fxQVznm5wtKNcBw+mrvkBWKgb9eUCkC8q+g/nEkRJu7acDQqjbqcvPzo3xvW//92lnYjWEJ
gBvED/n9UbA9RWlY02CoEY8FvbKE/riINbuCstm2ZVwgT4nQOzn/wWFhfKmYHNGRXyXkfz25AXIc
U51GQ/jWw9UY1LaEbplX/lgowtWSAFhgModfHPVHNwqkWAopiePCXvj+qNY1Na7VOWrSgw+KxGV2
miEpg5qA7O3PT/D67Xz69sDT48pW0LvDpv1URTEsAz9ckDrfEB2IxvuKs6Sz0Vz0FsKzejXRxSY5
55bZzsew7hTv58f/wd3DPXNdCmROV5M/fa9lEuPgQhfljHOb7uXK6jF0t0qv/eI4rDn/33nKaJfB
ThBKDc3x+0s6igMz3TTV6M/l4Np6NGOCqXeHuoxbt61iM/j5ef3gK5R/I1LgkdNZuT5fV2HOwgE2
NLNfSQn0CE08fc7lQeuhiv8HhzLxsFKOX3EcnywGuQrBFR4nneSpeWegZuBGy/tLrGXyL470o5sF
ibdKeQ/xky/s+4sYjinNXi3hIi5mjWoxlXizF5F0JJO2u8dOw4t70ur4UcxC6dCM4j8DCf/lCvqD
VUBWCMoDP4DdQ756Pf76OBoCciBBjjUHbL5wb4VD4hhGvGzb0ILbng1wn2QD+NHPL/APXhncopJO
QK0B8+CzIL2al3oGg48hLJHYYUUVNQGubZ/1RtgRREmd11oULUPSfvz8yD+6i2BmsAaAKbekz7zq
Ykxov+UmM78SFWsuDdpmBViJr8kS3J8f6ocnCUX5mmyIl/LzDYujkoAiiWCcXrcqV2rWdDvrs/RW
dyPl0rAk5zEXLPS2tQrJ4+fH/sFpsvxAZNcQSV8h/99/rUmippFYa6pTxmmONzJh5i1ZmZdIVHw/
P9Qnd8FvLxICVoAGG1jgMXx/ejA7el6ZJHKsqDWZAzY5oCItNdFgyZD0lvyQh4m8mbpGv1OKSvSk
1PgqiHH1i3VXuh7n08KrXA1B+BtYHgBafH/OdM1HbDp8jlghxIcI3ofRKC0vieHarTXVeRozMFCt
9AVDYEOSjfjt51fiBysi2zMuCGRhev/XDddfn6V+KNdIjFUVaFTfMLIFc6VkA/AxdQaLqLTxL56i
779ktlqYqlg2OF+WRF6p18XlLxsvDNaGJOBbdVE/RaSSh+12Ec2HeKyEw8/P7Ptb+Y8jWWxCcfOr
LFjfH0nH+874rB7deh3yJyIYUe5VzPYG9A8ermFqillAwTPnTz8/sPT9Nf3nkeGT4gXkK2VA+/2R
I0oLRpEhYZjJlO/FNNbdSluqTTqMyUYaBAqvQp3P5HtAHUPksW/llKaYFppwKOOq2+i4219E4m71
Q67H5TfEQcsv1pQffka8WgbP2RXs/el10QxlnUrWSkeyUMLNJCJeKnW986V4HA7WSP7Izy/Kj45H
3gHvdxITCU/8dDytrEy9MdC3laFVU3KmBiPLRUAUh8RiLmT5F8f70X1GkQCgBqOSyP39/XfQl2jI
FXEeXWQ5wHxLPX1Cw5c8o/H+Jz7oX76OfngopvbXe5pHSP10ahRAzCHJxHb1JkUXRSpy+zQN1Uhv
siYw+z84MWJizWsJwbtA/nRbRxUvxZb8bjda5TKAdtwEpYwyaSmS/Bcvgx99Z7+huejz4wOD1/Pd
szqORhwRDU18sjiIQSQ34DhLdYGOGGWRm1lj/ovkqx9dScLNNQ37GD5O49MbYFSb3lSSdHDRWQiw
JK/OjnKMGSfNfXj++Q15vU5/rry/P6QkNilsYMiC4PS+PznSGYwKnwbtRIb9t1mm98jHcfkbv/i+
fnAcrJ8qbBSyjrCAXpepvyx4htwtZdFxHG2Cj6kVS+PhJSie//bZ6JgPeLg4F2Yvn5YcLcUAUkQJ
jRisC9QlVSxvo0SerM1/7zif7vU4T1pVyDkbHS2VvZhz7dVDnPyibv1tR/Ppy9FFFfQz9zg7kavP
968XTVOtZJSqYsDZrsTLTs8rYJpVjWKAuXuefSEDoXqdlqodAqWCzISzi0BEKs5Fe50ISFeYx2vd
VhIjIXaLcMI6VCY5/TngVP1LW0o4fUQlTu76pMQqNJRIRFmU8jK6Gdus5M+RwgjqISyV1RkozDNg
AKm6xf1kmF5bZet9S9Bl+IttyQ8eOJ0US9zLVCjg9j7tSiYNmEs6rr0bgkNxzCJZ7toqMgPsw/As
/4uzM12S1Ni29BNhBjjj3wgicq4xa9IfTNKRmMHBmZ/+fmSf7ptB0oFllZVKMktTbXzew9prKUOd
37+aSAqwb3BpXUQ0LqeZDi8LSRGQVTVUeYCEB9J/bitpSLpuZ/l71su5NGUTcvkmL8Ay7ldnwFR1
kfZSp7bTNP6JOy19li3OTV3K9qxJmBmAdjc7W3XjMnEs6PN43MjyUKi8NAreSsyiZTL1JHNvB/CL
X5QsqGCXo7WzbltnnHAI6kMXl9lxlp+/Gl+Xz1qfgcNgu8IjHwOu+SH00NlxaLassE42XE8L45K7
mkUJGNLUohKm1FrXfpYTONADBCxpcH2xVr7xy824+C4k4mwcBB7Ry9EArsosZXogvKek0yldjBFe
f5TkwF0S5+8apn/jvm5UNDwNTdl+HWJ9+gudDc04WUbWDzubdGsd8eE8He8YJroXF/rV5MoSbo2Y
ZkakOQFPzpFh3g6m+Lc0ULa7PvItSy5t/3BccoXaxuo41IM+6lC6w32eG+pXb0QlieQyG+mstMrf
OBLLWlICXxQA7dViZmOU5UpoKjCU5hpPZuS6FMv6FCyiVc9J9sVPNS9Hqcsc/7o+yuVvXh9GOqu5
ZWDP57FYPRWTyhtlxLCmxrSTUJBtqQzQT6F/NPyIltUSNM91g5vTukR1qM05IEZWt1psa56lwdMD
PQyQdc1FpxTRjvEsHVPu7N3NseFgmoxMCK6cy62b051rIcRMqbilJQvqEecY2nF/0zuyu7OXAvFv
DA1mU2I3k4S1t5rLJndGPFvuGEv14UNcaeIAfZNxL2J6Na+b2hqap4NKMmEpIzxdncoeQZIWDQyq
4zRd3k5+FR1rpcf3pLM0pJ7RYL1ub/Ma8MjfEx2TE8To5Vzi/Q1+DJFLUJBgPgL1Qja6HccHORIy
HoZCjd/K2Zr+tt0uRDWtG9MbYZrRZ0dkNGZc/5itLfT6W1YnM5ejsiKTb+mZm2Obu9qh6tC+ze04
+o1ngztPFxAfsLJrZtQ4Fj280T4+aGd0x8Qq4W2yUnWum9HauW+2LnTPJwsJVyzsI+vn3oAnwxgn
YuF40sCxm+bw6EGX+/P63L1k+dcH3ke7YmE5sRYWktVCelajRrpS6OuAFuuUDsYE7gNC50Ivo0A5
3vBoi7R6jJHyCVRNh8dhhlupPTdZ5063naGbNyRVq+cytEFzEj/vuOIrGY3/8+KgPuaRf+ADCaQu
v9CkDbNMm7oLUrNp/6nm1H2iIXcaIQhvrRspFS1fBeUZDrIMvQ8R/ZZ/x5bIzj0d/38mUhjgDidP
gbCQQ7mzSlt7j0wnkSTlIpd48vLjSklxC2n5jgYM6P2O9RB6t41y7T8UQn07+3zrkHO0l1iB145M
+KWtJu1SOtWmLkj6YfyaeQOiEV4Y0vqmzdC0JNbn63tjY2zMPkp41lJZox52aa+KtVjpwuyChsvN
wgMehIJvGzcuSGAi+6++8P83Ul6u39VOdDlY/CL3ZnFnXpqzurAeepolgjT0wPR3YOVLa3APQy3L
J1/W5jnJ9F/mOKidgGJznBw0JtbjfXdWTxCtzrpr5wXZAC8dqGek6Y2XkabWe2/e8QVf/JE3g1xo
UohjPZBzqzVEoJTOIqPmVJeC/oSJin3pyu7gpynlxoVQwQjVAN8+9wlEDOlRF1N5/o11xVuC2ghc
K9wNlxPdh5mLsrnqg67zDbp1nT+7TpW07Xl71czt4S7QO89cRIit1dl1vbSmO7si2TUb2kfo4ewv
YZ579/6Qurd6DORpngF9FTI36JydgMul9LZfH+5yBN9M+f9+wzprDQMBlWiRk+qjK+XnqFvAWOpQ
ftUbv7xHKt3/rNIi21nojdsbZ1Rfru4lsFmfVRX6sVYUAwNXtFFAAWk+hPipO1Y2bgSsUCjmCeYO
X1fGoqhI29zBilFM4zNyQ1BQ1FbrfpiHCTmQmNTMzmRujouFhNB9Gdnap6HXE5pDpTOZVgxgtzeo
/EGTI4b3J3sWatr/Z2fl0NDDEte9QwYSyTR5HsYiBOict8FQDPUO9/jmkECdchzhY4fR6/I4yHiG
mMDtWKq6Gk7G5M9nq6aT7f27EGIkVNvZig6FmksrjqgbnXZkDp2FX0/XwOLsQunXgQ2l17FCFAQ+
xPe7KwvfmS3o0OZPfWXUcyo/Lzpm0der8l6nG/7Y2qE42iPyodfHt7kVl0wBdPHoLa4DamNGzbyF
aTGAO6gISqn8pe+A6w20Rh5EtK99vW5w69am9A1Ew4Gp2DNXz8XgJYL2efwjGqUAfaUolviaG32D
tiH7nWmEzJzUI74fofzl2hnT7GmTztggooQ8fJro1PaoB7kVzUXvHxW1WAr7/ENuenkkX8Wz8JdO
NAstlxVEJt+7eo7+gLrcfhxKI3y+bmpr3y+uu0m4JwS12ktTBO6tC61KH+h66j1n9pB/17yy+p0B
kfcijAVWQ6B+aaXVNV+r6XwPSNtp6AUjrTdkjbwdSn3vtdnagqAEgI9TT7cJJy5NRXo3j4bHOy7z
Ljp70aDdwmOXPc+ia1AxCMOdi2PrYYEPmkEhQOcxjZf2mtp3orwkrSqssQ5kp/sf42gcDx5pDop0
AuSrM4d/XV+1rW3PelnkyaBSIwl6adRJNSlH2qmDqMi8Z6Fg2YiMTj7A5CkP100te239cL4ytY5A
CJazOpPkVnToocdzEifaB7hzwcw5Q+wf3dYunka3FDAH4PAE141vLSbvJgRP+A7kyFf7Bn6MxJIa
4EEPUcknwksE2xED081pfkL+1t4Z69ZhEGwaXjVSO+iWXk6racPmndXQJ8SWjsSbBZBWU/r7YBgv
oQz8Hz6UejpqJCTqLq3UkxbVRUYOyU7m6KSKvjwNMZArqw7Vzrnb2pxsShQ6UdPg9+rqj0OovLwh
Y3PO3RTQqzad0pwGrraxzbOgdnvQY3fYMbo5i75DAZdwCATb8lGvbq/MLMw0UiQHbbHomrQJWPte
3yupbVnhHmbvk4hEo2S1NUL45IWT5JQzxkI+uFrmPE1tWJyub8Ctg4bPCvIJnQpi42WDvhrLOOuF
gNuHsJOOsR9JimYLCvdAXd3M+R2vygIAo2OOqVvUMl7bIkvt5p1DBgPOKvuc2lVxboG47Yxo60jh
kHI9CpOK03pEPKFGGnf6ECQaHGndaC3egF2gP5MVd65bRTtHeCtJhCsAMxluz2Jz9ZhRxNMhSQAj
NsMGRT/HDPhZS5xHS0PEcghHlDFmAMXgSNCIzhw6hz0rRAQDiPP1tdwaOfVl9qRjAl1ZJIhez287
9IMJBQfBnWV3/xFWDn2XiVBbYglwLFFq/bpub2vvLCAg8sUWWM41ipOWwhDKEOimLBhqnvDCl85X
L/nipW23M8lbh4F66IKaQATaWb+vJczFHlhV+DIWwokI8Oi3AXql3/CA0PvF1UIQCG9ydZsYeR4L
Y6Q3Q4amthAuRcGkof2hab7zO6YAcBKPU+h6E9NUDTdiYcdjAAlYSDd3CGOVEfbPOQThOzWTjTuS
wgHVclsn+KegcbktVKbIh/mYMmLbOcOQCe4/l8PZMaF2qTrXO1KMjXZO4carineH40XSlGzWOmbr
AaTlntFSURQaDI+pJ26rpod1UDXZv5No5sBUyWdwa+Lp3ZuSYh7St9S0Acat6+cobyTU8Owh6LXE
PPvIYh+rVMoj8dyf1y292ZNkjGgLXGAI1NCttWPk9HknkyQm4RbnCtYm8AEVtdYv1628OdSLFZ43
Vo5eQ2pAl6sXZzXMWwv9FbM33Dugaj7AmJafcRG/xL1m7aCL35zpxRxaKgLpD8SL1oihKBdD08tE
0mGEAICGRjVIaSt9dENDvPcIOHBRI+jC7sNn0NdiWOZE4TKsWhnU/tjdW34xB2pKiwcap/fc8+Vl
ufDxMEUEQH0SvRegDquXR28junujBfXtdOLQd/R853WZQk9rjTdhSGc8MLn6TpLuPgz+GO2s4ZsT
uJgnMgSs7YC8Xed2i9C1YTgB81MoHxFj366/yAK2ogKHLGjKmnpXwydd3zgbK+kb1EhNHD7egvWY
pd6EUw7QPjDSrKL5kNatShtaCDnD6PwbphboHjgjaBDWD48z8+YqW6B+M7vzjUpNLhcHl1027rTz
EGxNJd4D4EzS5IuK2uVxmNXkOmA6ZKD7S6OOK0L1C+ZIGv8iaWmoKLT251kN8bfrI9w46+AwFpjA
EkvS0HtptuZTmiEyZDAaFeLHE49egqbMb8zjMixCHt5vGtwvrQz2GBEAs0/Kvi1vhK1Bq5PQINEO
kb9zP28OaIEGcIWBevRXj0I0uZpvhQwIYXH5BVl3oLW15UhnJ+LY2oVkneCe90EZWWs9oaEl3x0j
kRuoLoG5sE7/HTt0uYve36skbVkCOO8IgFMvCf3LyQOY6mskS6rAMWbv1gOrcqhTH3YF1Mnf+8Zw
nqlYvcCDdXpxVusUsUm0wSU/YssELb9+0JFIGnlMIWK+u77xNq5/iiE24m7oTcLWuYz6lX/OFkjI
ZKPAEFVOR2fjlOvpk4mTdwf2wOsPUumQMbzfJiUCkF4kCt/W5aGpEwkjhKdUDfRGox5ANy4CQYbR
mjdIu+wVx7fO9Gt7y89fjXHMQ8ozPcIddofMDgIx9KyO5nTndaEI8iaOb2SdxTvlkK0ngYwGu9/g
ydPXd3LJe20rvS4DUyvLE6lxCGZJrKCt5Tl4mT5QoFx3cTUh/xOjY+6cv7djtsl/gZQhijQJvVZj
dhO7cWTDPVY2TXSXR7MIhhbZrT7K2696NtR3rsmBub6wb48IRhfUMZEyXWfmat/6JqiVuu8loHbw
RvD2afcj4QTEQ2397quMPctvUhsG+fOXcuerNe0qHDR2NAXWfLS/Kzi9D5CqF1+LxpU7R+Rt6dSB
Oh8U+wuNP2De1bBS28m1mZEBx5xbGAYy5UEsplXZr3wsq0czKcsOoEARIWk8GuoJODxPLkzdAhWm
OUp+hX6Gxq4rZ/kZuszi6/VZf3vVEl/jIHJl2MtcrI5w3VdkQyyHqYCeHnrchnKXKq1v1628vSio
PAGOcF1KXVzs5uUhsh3aI2IPFyfVTf2QJTS8Rm7vP3eZ/GkOrbdzfLYGhUFCdpIGgKdXg5onp7Fq
Mp6B57TWuWmgXPyox1Ab7ly1W8MiIU3lmR5FCherYY29Vc5sHhgCClq6nTbOEUJ16HktfRV9UEhW
7bhNL27npa9IaoxAaRH2RFtzDS5OvUYnBcfO9dL4hbq0+uATGKLmpHzo4wppPbtTCDFP2LvqKez8
7lfm+CoIkQf7kZae86DayHtAdoyYTkB7dyfhqgsg9Iy+5JDaUsWqd0E4yxZ/89E+lSpytBCELGQn
r69QNyRoFlbSBMnUQllPe4r+uZ7N/F4g5/nBd1v9ER0v8XMyNH8nvNxaIVALCyptaQtc18omCaWS
1wu6mVvr326M/A+dqaFBYNvykMA7+Rv7HKiRQzVzgUnYK1delIkf6g0sOfCIZ/8pNXu87ZRFvzUV
okNXWHvpnWUjr2cWjxwIPZfmgm6/nNmkdKyy7TWo/Hqz/xC3DXpicWfdSW9QO+/uxpsA1HcJ8zBI
8LU6U7oVt3qWGU2g7Kaf0b3o5KnUCRLuo5oDnAvlBSpKkp0E/9vytQOJLhSOFjcoac11NaapHC1v
MnoCZst2pgDOZkDuRjg0hzSPwm+tBZtnAFANZSySokZG3pOut0NjRfleg9nbV5lPcUkcL1UhHojV
bJcqzD1VQdMOt2j3M+3gEkH7cHxsjCGGjbcT30tHlCHsBUPyZSqzbufZ2jhHvFXcnnQdLQW3ZbO/
erZ8NUPKZSgVNDAz/5QdKC43TuK7OW3RFURe7j+T7IZbeLP3yhAb+wyMLoDTZR14olcRxui3NvLd
nQqkp7lB7QzRJ1OP4gdgDPnn60/FpqmlqZb0KBnLNZqnRfWGYkoFp2Gp6bcFbJ6HDhDfsUhAel83
tXE5kPsBYEnbOinSdb206oym9W1OTwfdcH6DsugAK4hmA/Q0kF05KTPei3uvmwRLdbmEXipyJ5kF
vaypS8nU8cKE4BC5GlRftOmxV/b47pzJkuD6v4MEonBpsXadCX2+EG0Bb56DyGkoFbXT/LjwG+9c
EZuDWw4qpWDgJuu+00FTRhJaSKpXWS9+JH6XP8691E7+PCU0EuW+8+n6Am4dCNTsSG4vCpZk7S/H
JmNHQjGqmiA2YeEIq7K68/vkn8RMmk8aKB/IxG3/g1flez0+Gw4GmQsgV1BleZSsVg5yWg9KCeRn
grDLnBuCnAYBTsgBrw9v4ygAiTLBkrM3qa8vP3913if4+wUKLoRXuvyzKvP5iabbkL6iqf0NS7Qk
4/MiwAbIbzUepWQ1I0rBhgzlfMxTHIxhSNCRQXdkZ5NsXKK4QAyLAp/AR1um9tWgrMkwaaJA97oR
olPQSKb1Q9PRCXiEh1zdI189f4/7ASZHq8we0w6s3fVZ3XpRlg43Xk20qxjzyh2ZPZcWzhfAQker
VBoP/+l7knoQv1s3jSBvY8Rw9kR4Q4eSLtsb3HZr5xs2TgqdlQSwuCR8g7PauFEKV0CbjEVgFUN+
dlILwsHaB6SMsgEM07fXR7yxW1+SmB4bCSD7+phMXavGMOO6ES13do6q8Le+U8mOlY3DiJWXHBRM
BZi6XNi8M2IXB4QxZY79q9czBy6don7yXSkfstQdvuDBSHxAhBmuj29rS+HgCYgnuAggJbm0PI3e
FA8NXexeZNi3cSO9oEwpLUVJOtyqRGnU2AwzGGdRnVH4yL9fN7+1mAvEZ8lLO9wGq/2EWFAeSosM
QWoISIiU+7PGiTvnnfevrsV7zf2b1gTu5QJgxKldbZ0J/6Tk7S1JRw8w8hRz+4QcTHzTIBf41JKu
2Hkk3y4r5XgsUYWBvI/q6OXkVp7fpH0N84qPiPHn2LFDqPh8uJhEjkDGUMsgSuDZ90Jr3FnWt7ho
3GhQTKRAoBIAj7oyjRCp6uIIemPXjqApzWI7OZmdhmQNur4yP6BPYN3Ch2mfXK33aujsp+xGEdpk
56yKrQNknIibaU4hzEOu0f3TW0P75/XFf1tg5SMp2+IRgyWgUr1y+T0nSqsEqdGgGaPpwZyX16jL
qkPXjuVN1nvt4+x8ocwf+LRqxig8OajDIce1s0xv3XM+g24gduDSML9+K1CgdySk/20wVcK5a7X+
V6Qk6jq9lZ+NtmpOaTjvpU/fbkU6t5e+EWiCqGiv+53ob62SKFT0O+GDpydtHpHQyzMl9Bsg7MkY
+C2qPDfXJ/zto4j/C7+MBd6HSto6ogNtBvlyR8yN0ANaEsMUHcfeQaAuze2dNMILiuEyvHIJV4kr
qDnZFEdWa9tNHAm/sHjmtdYqkRcJixm2VeGbB0PGw32bOKjExC1AsYUg1YOPuXTGv+ZGQ9PIF6kA
LDPb3pPXNQ2k0wAcfw1mA0e95k3e93wc5HSOWnbmQcHM/rHqc28vQny7RqyNzYT5UI9Q7Vy97EB+
qzBP2ZRdSjxkDQ6kiEmn/Qs7Rk7jZF88v3t5iFBwI8h4kYBZh2u1k/LXu5DLu6kVOchXSP/zPFj2
c2MPTNuOsbeXE2g2gkPKOly+/Mfl5SSRnUeYwtWOca5X9VNmitD+NWSDA6NSnBd0IijPHg5abrNL
NTRN1NkuujQ8u9TS03M+tHDrTk0uf0C166lDVTlmfPB0lFqiIiFp3vVxSAZFmz+IDqjQIfal/62W
9HMfFuYK8iyD534C+Bg/zx0SawckrhGNCFM7/uiGXvc4eJoeBVWFT3So85jScpYL+DaBFqrqZHgS
cScrBPR3HLTOhsAoH/30tqcHDB5SOUzJGcnzVMLX13TRfZHllAizCnKco5+PUBNOc1j7DxVYJpTv
0Czoz61We91Dj5cX/0QyvOhOPlq05qlufDkGItLDT2LMDHk7uTQGAyTIG5fsmOP9MUON8m7YB3CI
JfkCDJu0FYwllysE8tSMTYdMduQm/qKKCPK1jxDApNB7yqfYfbcnSxsSKlYvIImlleHSnmpLaP3B
fQczGcefyqrlqZVt+qkchj36p7dHa5FZpefEw4sjTb96iUcxRzXtnnVgoq1xE3pG/OBOBsArN5se
6ELZC8Jfyl6X1xG1PXYVF9/y0qyzPaJF/UbYQHunEJWOD5PZzD/MtEu6m4z/4bEUIvxL+cikBXix
IdTPU4V2eUWqBnpHJ/TDbxViUN94qpE1zCgIhw9W0xj/qWQNOS6PS/2jI5/yKUGVEqLGJJq9Dzo9
/tGnuo+Gu0JLB4GA12yOMIg6tX5ozcSPT2Pm299dJaKfyCw5z7XRlOHBdgpbnoooH+FJoWnmexMX
XXUEKCP/LsVQfNXTUvvV9qDmYJcYvO/xopQOtWek7ijm5nOQlF3zOULj6B9A6A2wFxRekXOYSpz2
ZTV+mJ3Vfc8607lfpDn/mXpk/gLHmpO/8PEaeTLGuYgOMveq7OMco8N8FGntfo77XH23VTIX0G+H
yD9IRZP5Q5EZ3jfUbIzoQ6li3T4U7FP5de7iIf40d24NgaeGrFKONp5e2p/Cok6qo2+WGQcP5oD7
3PPH76JFn/6oibr/qTVFomjUahK0ojgCaK96ZkPyKhudLOgAmBVkNqDuzjPLrA6WEXYfhmT0kX0v
xVQdjJ6s6bkiP/HcaSkhLIqNoj2iTgB1fNc30cPc+dXwqRtn7RRF1MV2XIr1SwuTEoEam5vuNw7U
OnMwcMyACQMEG51G3hutnz/SMpK6x2biBzvG1jHKYsxd+FgWXCYlylVipG1ppJg62zhmKGUcx7xz
z16IWtXOg8Hp/98ThC+5hLjADiCvWI7turAsy9nvLXvh7K9GVIVpTAt0O0pOcPZ7wXVTl0HJiyne
2wVVwWhgMlxm91Wci3QmqfoQ2e8csOSxcnsPElljGr46Q9egZmU7SHr18h9XDvnHpi/20LSXq/df
+zhmhoC/iOd4dTtNvUkdR8shUEKV70jHg8OFH09HhFXrHZdsY6jgcSB8JEwgMlm7SVK2fUmkY8EF
TZeyFLV+jqjSHgzUD055ZJnon+sRIjntQpof1zuLerl1Xkb62vy6d0w2SDlUkyYgpFv4mCI9O9eK
+vf19Xxz2+Nes5LgF3FvSO4vP3+1njoSqTKeBEnvnMSAMAvnh6XXCCjZM+995mQ7ie/L9cPCYo+6
3AITg0xNX9kTmmFEaJzJk9dl6D/nsJtncVIccxdtlutDu1y/F1NA0ugP8GB0oYqw8hF1MwpR9+nQ
A6Ngf0BeJTrPs/lnJq3wrHrdeICEAuRC10UB6eY9boblb//fM/lf69RhgZmTlQHIcjmxWmfoKqFh
9BSSY4Zma8LBMR1131HpOqEpa5waW4mdzOGW0QURz64lVQm3xqVRRBK0CShucxqMtLjLyyE/6QqF
aV+fs39pmcs+u3M37CzpG2+VZu0Fd06stDAerTMkIeBvL8tQh9Vqe6YKWhEJysk56jXCkwcULceD
H5ndOZqluL2+xBu7F0yzTeUClCpJr5Vb1IUJCW3Eqk8FKaAjYpbRYyt9/6j36LKb9azfXbe3NVRj
IUHiBVn4UpYz++q0uHGbpqY5NCc0P9DfSyL33rURKZGjA2VWldfpsRVa80Vm7V4kvDlUXixISGFa
5BRdms5x/twwZml5pdIHMn0QfrTt+L3jI07pNO5N7UsGZLWB2UkAZYlCIORYlxF03umyjKzmJCWa
RYh/2yfpoHZIXn+W3+joRoBJLsKrhxmk6z9x6fmf0hCqOhGK6WT0g7uX8HublGCnUexaUFowxkHk
ezkHmTbmyUwq4uQWwzfOl3f2I1I4UYpz0qJ7chgRE3qExEycPL0hCToM4uxZEM1c3wYbl5iP+AMI
rpeK1foRMoXmzk1hqxMwUfily0EQrKd/hqlyP163dPkIvNwiPhBi2IpJ6oK/W6265pd6PMCKhsvp
+k/WYFY3fSjbn9etbO0tCvBLxQHKOhioLufV4JGLJ6dqT/6S6MT7Jc1HS983vXOQnUBy532Ui/8d
Fpl/h2uK9O06tdmGMdpYet2exiYvz92MMCMdlMPdINL45v1jA8nLL498Fnv5cmy1QESQmqY65Xld
n6SOFM9cttPBijo/iKb3g3DYo5TJgfswvCVeu7SnmqkYyFUpAlMoaTrXbm+l40skFMI953LrNlpy
iVBzgMADCHBpyhp1aIHjuD21xPcUsOfyuVJe9jGHs+KQ0a5xTI0c6a+WNPlOiuKFqHp9O1C4Jkux
1IzBwFzaniW1x8lJ1MlDwPRO+bN1GhMTJni3b88mspDPyaTCv6ckVrdxPvv6LTqW6By0Fao7KJiG
H9tYV8dijFzvwcnR+DtYWhzeWUbbHJ3cnbydV2rDG4DSa2nCZzdwolZXd2iqsDb9Tp2GMjOefG98
HOlq/eSXZfyxStr4GXYtD1p3aNPOohz92+vbcOM6pQkHlBDYPoHvut4XuZ0SJJohd1ecaYc87kLn
1NepHdEzU0F0Es/KjJB2Vv6fstEgxED0UR08K/Vu/LxsvqWI+33f+aYl+rhcRF7PpU0fdx5/4eW+
ffWcWVLWfetm8hR6YUvyqPMOceq29zrw7DPVRu1AtYwAMzNz77OcrfBTrAHduv4Vb3fx8oRDXkVL
BoXxdYjUW1IMfqVg9LXd+mij/0rTnyluTIBG93VVIY6VqwgttWaPreBtyQwmQ6IlSLpgE4aZeXW7
zhAFu1anYZqi2q201XzDu6UjEyAj+a+rzc6dAhTwMPqhjE+id8yPRqIP365PwNvXhFqAzv0OaJwk
yDqXGQPznysE009Cky59PSbgY+qHHwG7Tjv+y7YprlIgJ8zhehNymquqDTGVzVb7V4Pc9SlUjYpR
44qdnQO3ta605uJ9A40C3bU6cEOWwe4ienkCj4nC+6QVGmG+Zg4QXvviby9pyj9CV/XF0ax96Bqu
T+rm2vJuchXjMgBjW1VZRpRGp8yP5anJYhgSnNg7JnqkH1Xcziddj+SD36ABGE2qPJZzY9/DuPNe
lBbbyyPygFX45WldhQBpaNdua+bylHZe+SGS/YCvFDvmw2zr1a2RZ+/3EX08cOQKmG/we+uIFTmq
FvyrVpxSp4lQ/dD6Y65Gsg+tO84PqJuO1c40vw04sEg3yQIEpQVuzfETCon8NPJ7p55iftDxfD/R
TuLCRq3Ch1TCc94j9Xp+/9qC/eDRs7BLgLd6fPpKpp7ZZ9XJbdvwhopd9jQKFZ1H228+a3bn3teQ
hBqLRKQK0qpFYqalHn79KzbOEu/e0ocEDRdtV6uPUJ65wCHb6tRYvfEXzKjFjXDH4mzaTfPtuqm3
/hkCBzwa9CsbtO+sgb2zjjC9rjX1qc+66B9lwi5ShuZ4EC0dsLZK53pnWbdOz+JxEuQsyR6a8y6f
d5WbVTR5ZX2C6rxfNAfpgg28MHsmRRtOBz23+j9qblR5SkgG3SjbCVuS8KGbn64PfWOWYTSGP2Oh
P6dUtTpD/KSnzJHUJ25wf0RAu0HlYbSMQND2GAfXjW3s5oXygV0FSxBtUsuV9uo9nD0BUUfX16ds
au2nrijEp9kZ7NvM92mbo+5If5u+4xgs1+DqDaYGTIeSDy0DycKV720jMj4kEwOMstr4NPR2SBFB
FH9fH9nGZUx+BxtLjA7B2GpkacWX2xOp685v4OxtRXYfZigeziDE5qMY+NkhHbtc3sxenP7G9sUZ
5oagV4TS5mqIpXCa2B5dvG86hx4LiZhRH/doYpfWaNw4cfX+Ei63LkUMzicQI3bwerht71aNCMky
uQXSdRMAcLgTZsSucsf93Fd9eXN9fje2KccSlJEF+RF1ydVrk/c6Td0TOUDpJuNdgVTth3aYyy8S
toWf101tXAbszBd0O3uUeb3cpEIqA/VrF0dSlNmRLg3jUIaF9mAkHmJzTlXu+AzLUV9tUMDmBmRj
oOxAAa9OIOvkpp6Xq5OZxvKYWhwKwtIJMkURO2jbVwNI0abikWnD8TRPk7uT1Nr+ACpqCLAse2g1
YBs6aB4xPqCbw/KPJsy7R7MmovHKrniUPqRL9ojn3pVu9TNtzB/vn25IccmC0A2Eq7KyniJjDC5W
qRMuBhpsoVfHByVRXul7c7znsi92ttLbSAEiWgJjkngQ3gBfW929bkGqzbZzP/BmCGQTaEiPcH8Y
ga6Nz2VaijskrMfjNGvaYdSK9DsqruBkR1rYas3r35uA4GMoRtOZrdNMQU/s5W5bumI632rhZauH
9qkZU0QuqbSdr0/ym0sQKwSMXIGwwhM7r/YYvSDlRHnbC2ArmM9pS0Ws7ps99YU3hxRYA28o2Uqq
B7DtrKxUjNGcIxPIFIo9x2JqijuD+j1yhiK6vT6gt6YWolP6CmnPXGZudeU5TVEWc6ND8WzX8t/E
S8cfjubkR9pQ2523esMUnp6FHAm+tm68bKdXj5Y/Fi25t8kMABbN00FqCUgMkULYexwrimqn6yNb
9vvFdUDWntoPID9af/C+VhvCbjyPoBBR42Zy/tKKsD/ZwyTPTe9SBSkgxrlu7s3hx9LCnLJgtTgR
651hZFMkZnSPA5KfMcVTp/6QpmX7UR/s/kmvlAKn7xdxEKp4vu2bRrP2juOyK1YDBp4OwTJtzBDE
r0v9rqyknVidiaqCV6hjZITOdHTD0foR914H3YPViB9WOluUw4q6z5C6SkFZ9yiJowuaNYi6Xp+S
5fF680EEVYYO/JlayuqtGWQ9Z0ZeCFoFNesPTyKV3LRR/cmM8i+TpuavCCW1/8SjYe8UVDaWHjcU
wlDYUfjXWmurUI7S2ppiVF4l0/2QCyeo9ah9SGFIPqezcnbunrf5Xq58HnKd3gBqnNQWLi8fv4Nf
aeycOSChtmRO8jC7M4skQpdwpvB+zPNOobFnS6LMMRzMHilEaeQ3PtQVtJzrJnm+63O/cdj4Ikiw
BeUregZW53oyOrMouaEDc5rSu6pGR1DqExLkHLcdU299cN4bjFDCony18FVcjt40S6OJdG8KBCW6
U+rF/WkAgv4A+K08Fz6JvV6D5meehwnezjY9hpPa4/rZWHI80wW1AjRtqe5cfkOv6aXbU7cPOteo
76oQBVoTnMWJ9ip5Grp8r5K9cdzJKS4QK/oxFj/80l6i8iFxMlsPBI05SOPE9ZOh1dq98krtH0MJ
UZ8sza8/J4YzDscZt9bamfaNESPQsbg75KbJ062SqmmYkFed2eTkxrJ7U2/Nwxiq+Vs5mvM/Q+VX
e6D7rSETbpCkICOzUCxfDjlC4c1PuQIp2Rde+iWLAF2IQsvsowY/AgLvwHTqQ1kVWXJQs2Gg+mt2
O5yIG9+w4BRog8LPYdjLlfPqDYlTMF+JF+uB5lH21fO5JWEDy/SNdDqJiqftNl9zaYY3tdkDpJ/i
33gvcTIgRSI8AF+wngRocxrDsoGRgWcyD2lnIEJtROPJE/GwE+Rt+Fc0qJARgsqN+0Ws/ckx6vPM
l9DOjl3ZoCciZ3Ea2P+PXtyEhyjN3F+qFA30YJp3m+V+buFnGfYHEHlNMNjtXrvl2/ucZ23hTaIX
CY/h5R54NfkTyT6jp54Hj10kn6LEGW/xahvAMHN+X5YKHpW46W/IVO9NxVu3i8wUqd8Fsc8Fs848
0ioz2qM/At6hm+/Wze3+XuNY7uBN354o3CCyFvyxgHjXbIAJihhCJpYdcLTMr15Umzfp0p2ZitoK
soxLZOcIv72kMfdCgEBjF9DhZdivJhRuYRpcRORADZtBGBmO80kIlRxYaXl+73uAKcpmJPpQe8Lb
uzQ1gIaHLr90Ah5k4+h1HudGxe7RG929q3FzGl94IvGTgU+sRjVHTaIZkK/RhiQexy6NzonIxan3
wv4ok3RPlGBrV+LfLSTNDr0Vayo03dSG2aFlhJeuls9IXuZnjq48tqZKv8hZiw+FgYJT5ZTpu90M
5hSpJp4/stQgqC7ndLb6vBT9wJwmRnPspcjQFoz1p7JV+S3Fk73SzObEUpyB+nDhn1pX1g3vfzg7
r125jaVtXxEB5nBKcmZWkKzoLdsnhCVvM+fU5NX/T+vg/0QOMcTagA0YEKyabnaornpDHS0xdbDQ
o9H55Nhz+dWLLd52RVQ922nT/fN4zdwfthTW5GYH3gP1YO/MQ3OlrTzslEKjntGtlJCiZLGwO19L
E+0DCCbK2NiB23n5c15bZ0jzo+FKYDGoNErTsOi20zuIpjTygunVm8V7iiLLuC2mAYpw8MyXVSAh
+Hi48nNt01VUeFQ4+EjqsUv2fYBmmbEomTo7tHO8xAUXUOHDtItf52KIQqMfEHyw47Mk+TAq7zmb
uqAlBUK3ozRWj7KwW+OAxtn24sVGHSQZGVTjLtHTokztbW4G/eQ0OPqyUGYkRIPnn76Hzmoik9zz
ygp7N6q7YNTS7tqDUDHhXk32v7kal1OgamkOVCatVN/snOTr49k++roScChxInAm9u3uIVnmdUh0
K1SjwXqphTFdAMtHYaOsQziCg729PR7FKJ5m3CNUw3fPQU+4RVFSWwwV3Vh+qGWmXTE1rP/UOrs1
/D6v8++PAx4c7tS+KBfIQoENjmz7YfNCbTBoMpDu6DWDmxEouUXee4md8aRmejCV1AsMCu7UfiRF
eBspG/Ky0OrVQZlOe4eC29/1ClMHC5EyQHv8rJl/EA2aIyZqpCVAuPZc5DovFLGmqhOqo0Exy6Au
4YyGFrY5eP1+SKa3ijywNSQFCbStLB54uzy3a6ME15I0vohFK64ON3Qww6gNyiybA4GGwEkWcE97
IiCHHrcJTQXqBruATYHmvaHyYuiqRf8hzNT94a59+Qkpc/U3dTXMv8qimT4mSRY/p83Y5rcIMfmr
WqbzO3oRKp2Gqg8KN3K/kcHy6H28ruTX3B5TXKmsKyQHyMb5Etuv7RkKDfIqiSDdF/YTO7MJ9KWY
nx9Huf/KEmBDTUiCX2TSv43S15PAc3iJ4BbN9a3p6/QZZsXX0vF62E3DyQq+PwTpyXHDSAiRBoRo
t1cMmn+kjn0U5gKfFh0H1cCLasOHZyeuieWUF+zIzxCl9xuUuhCJA1+ZG47dsx2iidghzpOI0Joq
1BxtLZMgy2PzSp7x5n4NuR1pMzkKuDhZbduGqidvBUra8zguEvEyxI6DTklbX9aiyf18VtvXFVPE
k4VyMD7omIiR0x2TCJjdOs4EHkZqZ6eA7iygLmo5BvHsjF/KYRhOGsj39wmIAJpCPEMpvcIP2I7P
cydQzrGeXCYbKYRiGlE0VebyT62MPKAqsWZclzka2ouzDv37zlLPuBlHm9bi2gauwvOQ/9jtCp6D
9jzPVXpxKlH/t7Gn7sM842saTDSubujYNlze5pJwr+vdD3Ws6ktfxXUVzvUCjGHg+vFmc/x9iefk
fQsE5/J4P/2E0e62LdLwktzNzkXtb/cD66Iwolgo0DWmpaj9TjPSl1RvlA9ZaqlZ0M8Fiij4fH5c
Z735DZPh5X1UZUnYYN/+rTXq5YOXeTHQC1CrZrm4wVgu6FC5fWUHMH6z3tctBaIl+QRtzlY5ZYPK
b7gbgOyLQW6UNXB9zzZEQK+2y2hILqNafakbtXjWEN6SRuFJUDlAhZKyH275CAlrdvLhpnDd4s47
ur8VlR5fAJU0J3N6d0ZxCupceyBigIQjwLdddRJMVs3JagbZ7CTPcZX3kz+bFBhzrzc+WzjHXh9/
xKOAbCSuBvpasu6zDRgNVa2MQkGGDGb9k570xksz6iJ0CpQPmil5s+i+qbOWOeMlPBwqiNzhv7wP
nXYdTSvCSNxEtvTa4hkDcgGowjq7Inzz0EiyiSK5pEDldnNJPqxkmAWZwTS3Vuf3FJH+9da6+OKV
yhxi2dqfBJRztVlOsgFJJsapD8KH/Gg7NoXXWV82CLAOzjDe9LHWnk1zHD8/HtbdwcRfzrajLIjp
JwxmefH8MoPGkHWUpmBh2Om8XupOH3G3qIpLUzqrjzh4HxblUn9OdJzz3Lg8Q5zfF4aJL7k7PCpY
o2DOt/ETJWqNAX2BwMbEOrT0MX5Fhqy7GtbQf24UxRAXtk3UX1Nt1r56/by8z52mfYrz6Ez65GjC
JXLWoCos1dd2X7gBD6E5MYSYGE5t0DaaE1Z91b99T5I1sIogQ1F73nuUq20y6ZFTmwEQ/+laasXH
Lpq+u83khXltvLkdJ6eXNxvCz3RfeBdvp3eBMeIIMZqBQXfhGWPT6t3YTkXweBHdZScyCm8HCXnj
+NtnoNqMRmsx92bAARv9Y9TkXkZqV99zGihKAILe/LiAPDoRjjk4bADl8tKnwgBvau8blJEDaubi
GEGqDfYfvV6VAlZfo15Xs4XtPRjdWY3oOCIbhRofhe096K7TsZvRHIg87bTSbMyhRiDskASlsQJb
z6IzP5j7FYlsDJUTIDOUT+7kY0rdybFoJp6OKNgNd/nheekd6+TQvv96RKHfCGIFkjJc+e0aMb0o
TihV4yBPdvZRt9F4Nzpv+W1uxgIY56J4mV+rvXWCKryfTHIv6KlIPwPKhIC2DevEqzZnKxthQLr7
igNg9mRCpnxKEXd5mqP1zOdGbt/teUo8JFSpGEpvTmt3V9CBLz0cZ4BSQ5W/mI6onkeEfy8eDtsX
uoCU4yzJsC7NM6bbwSFHaJgmKHCgjH7n4LzEpjKDroZZrOfI4wyzE4jB0i+YwMGVBaiMPcfUXcsR
D2Gr1LGVsBXjs2qB5328UeUY93PApiDjhQ1Csr07DoYJ7JOdccQp2pRforZNAlUbnBcbkvpJcn30
eVlXlOdJ6GA870L1KdYqeuRxmo6DhWeBASdXW5Qn3XImX+uHs897GM9iblnHYAP2LK2+MLQZAKkZ
mKLTLrFSMoGjXbwb+apBlfTLySv4aCoBkbAz4Tkb5Dvb5Tvas82robGC3MVAS1OzIlwSd7qMmn7W
qD86BnihSA0PqKHgHrah0IfJkW0jVOfgDu+RxYUGSon/wwfDB4RCIvkrVeLd/ogRqkiitrOCOe5c
P0oK20/MJQq6KPuOINEZ7/7o1AGMBNaKRhGTKL/nL4lHRANUbxwUa4e+R5lXZNqtyCtUuNSuf+kR
8wh6rTrzDTgKyj2lSvlUKv327hmmNQuNYGdgURY97y7N7q2PBiWKxefUsN4rk11ZvshV8cfjfXd0
9iCrTF7BNYnd2+6IxT7M6sVgmkGX1sWlHNv0hpSk95WHbsOLpfKQVm/mT02J3cXjyEfbglItWQ23
pMOot9NsiL6q7Zlpdoumvfbm0PppWqc3Lx4Gf+yNKXwc7+di3B8xdH1Rj9Kk/9teA6DCBzi31Zh9
2Htz4utxZcOcjEf3n9mNkHHVy0JHXUKJbMS8jNhS/aVMq99UMdV/aDzohG+WTWP6hqi0+FKLBqfW
JB362RdjPWHHYWmKyoU4pLQvKTcPQdViWf8E5D/vYSpWzRQsWrvSc1bs/LObambsU/8HwmFl61j5
zTo1J/CG+yRaAo4onPIEYWXtkWVDndC/Xvm8rYAplORIaRheMVzSOIEw2o5VsHh2G+gU6jDi5D16
MufyqtzNOZA+ijXQ4NlQ+63rGajjW5FrBM2qpn8uhjnQ07E79ceMDXUc4Lc6fhk0AKm+aeVVh8Ow
oSODsNjQ/9EO+6N2zZg2edK11i1Hc/yjlY5t5CP9qwJN7op2DfIG5eG4tNrJB0VT/GvOjX3WxDw4
UmkNg3tii9Bc3ANos2XF06MjoXMUE78Nbym+zAKpWF7dy+XxlB2FsugYg0yg5wf2ZrctMJ9otNw0
WDxAL/l8tGq0fuW2KIaT8uzBmSOJQv8/1O4irEx5yqWMyrJG7XVCCPSPVT6HfB59uGcPFcq8wqrX
6+MRHobFHwUqCsUI8rrtCE0zzhwzZYQFDbjC7xqrW6BRjnXqq83Y/OF5qXKJzM49iXsws3RP0Ueg
0ESWse9EI1JTiYTfE6idUT7lddr6zeC27yJd/fF4hIeRpOog+ZxENu4eyDmFKIQbc5P1Lco/cXh2
rp7Zdrpvmbn37XGsgyuYG/H/Yu2SVYSwpyoeZY7cF+qXSXHtvxrZl34c5XBEEAQonJAs3inUmWrt
zoXemAFHXwuKu/U+j7VevaR1dMaYOgql8ZEwZQAJBihuuzwyIVI2M+WMUYuHD3HZzRcz7aFOFdU/
jwd1sBBJJ2iD0MDjdbjHnU6lI2Y9wVBSXzpwT2haXBVMx+jhT/Etz1rt8yJK68/HQY++F/A2uS5o
afH03Q6PsoGb1GNqBjgyumGeVcXvCsTn3x9HOZpEKTknNxn7e59OUCgd7aVlaH3X6X/GXfXfptKd
z3ab/w9LnaGQm+ArIJ2Pt8MxnAmM6iSMoE6m9H2NEV3JzRo34bpGyvPbB0UW/VM6SDrS72I1Ujmi
8CBCD+BRQ4DrA5Tx9SvCfUb4ONLRRyKFxq0bWUSeWrtIyaLNVjtzMmp9Jq5rHSc3Z4jejHWkXCf5
u7CupZDlvnDXVBYm2AhjBM7QfV/E2F46B5xfnWv0NOypefofBiXLn2Tr8rG5G5SteIvZuCNVCaqh
76qx540VFU6knkzeQWLHsP4vjlybv+TP8r6BvU4ctIqca1ZrKDsW2NKuq1e8FI3pnRQKD+NR1CUm
9yUdoW08Sog5yk4r2zh39MaPoj79NqGXfm0Tx0HIvbfSk9T1aHnwIKG8g2AvObv8Rb+MMNPyPhtV
Fn2SlRYyJlUXVLGqv/0dR2eNBSJ5LahW7+7JxZ3KWbd7cqem9PxhhQ8Qz7kWLs4pF+voJJT8Muwy
QIOyILcDqrWsKtNBNwJwTCmeUNThhgLV+WpB5kyJ3NfZi/5962qkwCLNR4FA2sgKycx1M4eD3mgz
ix9NNz30rMb+rE2G+/VxlHsgHmkbhTiQ+LIxDPd1GwaTSj1JoNvCJHGKW9LY5pNCSQXW+mV+5zhZ
Bv2YOa2w1A7KmZSgRpMiqOpsvDz+JfdTzA+RpumUHWQNdzdec+zor3eMtyqd6b2hGOk3cM7ja43S
5jPGX/1VWS33pLl3fw1QT5IFSAmrhZe12/IUOfsiYTciHjLhKTvZNvPgSvOOdDw5Xe53oQwlZc7B
MsjS2XaitTS2UfIh1FLbXWB4qYcf4pyHIht+LEp0Bh07CsfRiU+b9Chge2zDDVZGf3Rl0+fT2AYS
oRfaSZ74GgoAv+djqZyUdO+3PHJ1UiNUakI5FHC38VIN7aA55iHDUysO6GPOGMC75sn3OlokIDOo
Tf2s3eyrYFmnVOQOE5gTr09/4xE835Q5w1dknYcgTVs3hEVXhY9X5sHQpDwtHnRwH8FM7FcmZfMB
hjZfTonn10Ivkos3cew8jnKwFHl/InHOMiHGPic2W8cuh4IoND/B3DpYZaSm3X9ABCx/87uGnEdW
Ufh/Kajue28ztajJLtnzeqZGIRlX5ksb3tBbmzrQTExjhBWfsZQPFqRNw142q1gidw2/ql1Ts6m4
9RJz/FPLY/eFnlb1TVFmxXejMj/JheRH2T6sJXUWzAUtKnqae0CvY5U0adcFfTB3mT+a2Swu8I+d
oDB5VhdtMwdw4csXESflZzfRy5M1c/814UqQSKi0aX4amG+3Q4ESoOotDkj9Mp7/cu1IbUPceMrL
it/3mb/sYTBZw+CDSpXo3ROnnFeBOXYFObhFz6tNF/Ndty72jQerdnu8Su8JEUjTYNEm2fRUUNFt
2A6sUhxMvkeEIpMZG/O0msQFHcfi4mXj8hoPIn+H+3z2KhILjrAi3pmT2318/Bvu9yNxaVjJCwtR
mT3cADyNYhsrIjkaEpDPaqo1lzhdk+v/EEXeu2Sf5IKmnPRf7l8e5qzRAuntmYrVU0rKC57CME92
/f2ukJkLzBpZ6GNUu2PTGDqh5BUFNaOn4m2k6/SsD1P8kto4xftaPfQnH/Bo8jjDpJa5BZVyDwSP
zV7TV+AD4doa3edBy+33U+P2b77sGBFIEFArOijIfVmrzBy3qFGXBTmXm0+JQA2gWGuBBpoo/UGL
z+Ld3wvbeLvbbqlpKkNUqUJnUd4XIKO+UY9dnlKrzmBwun8NXuKd5Lh3Xw6GMe0vCaWjenfHllCj
amzKGGV4oXemP2WjF8ym0z2ZEoSupfUZgv9ukxMPdgAFKZca253MmpNUaz9kEytFSdIrSvT0fgzg
DPzK4eTw+tnh2RyeMpYhOwksEqjUu1xFcDzWY0aHq++mxUPaWSDAqlrig7OOE5J2aVnRd1uKAAlg
79I2nvG3mmY6Gqu5mr0b1kT/fdWN4l2xZNq7Ni9KSkpiorVsVuXfqIDw+8uy/raURv+k2d3yiWr2
hJSb0QpfqbuTduXhzHFmSWlbeZHvj6ym1RfBdgrTUtjvZtUZL9bE88fte+VkUdytQzlxhAGPwZME
lbTtoTEKxxAzz/CwsJe/rNmt/p6jcrlV2ZAAoG/7bArMAtv0x0fVUVSJC4MZyb93nMDKS8gpDSwf
aozgsUQRGN0VluJHSOhcy4HObJLr2uVx0KNZpXACHxnWMLC/3cm15hkOlxgo8bxDoKzL9CXEfrSn
ZFidQboPQ9HzAWGGxiAPvu2szmuPNSMggXAAAeZbidUGeTpHYUIh/K3nMR8QpT2PpIGLjiLUNlTi
xrM5u2YRYh/m3hwaa+FkDdNFyZPkanhl9J/Hs3h/n8qAABhRgpfqn3sAhiIou+lgV0JNxBn+IGbt
XYE8Fy9jp9Tv5njtXxWR9RdpZvtP6nX6xVGz+uRGPVhARAH9AY2NPsRey8UrwQzWlZuH/ZQ6YYeb
aLgKs/EtVDF+8yIPBefSrE6CHnxV6VJPeRGOCXAaeVP9csH25QB30TXzEG3D9BJhMvV11ZyeTgxg
icezfBiKYhXoTage5GXbUG0FhXmZCRV3anzr+yK+Tq4+/tZbXfH2wwbQjlQb5dVFhrQbVVoak2lU
CqGm1vPraHWvStuKoK66s/rHXYpL9iNF7gD4SjfCu6u8zCROKcrRhCm9UI1z69Z4fYcIuuf9sK1W
XCYNSdVOghZQmTp7Fh1NKhBtqd3FU4IixW5SyYhslYc5NuBa4U+jgqJro+qB1kTjSaXn4K4FXAr2
QTYLOAR2x+rqZElbWmOBqfqkQibrmi9FtDpMb1c9aaVR3B6vl6P9AMCF7A/paI0yzHZoxki9xM5F
Eeax3ryUjtVe6kavrkgA0U/TUNfOkqw9OXrkIHaXrv1r0N2lm1KimzrUNUMRGQhyjWWxfIHjbd/q
Kneec8NIrl7uaLUvTD3/8/GAD2NT2gJ+AaIamOR2wK4mlmHSV54rYjBe10odfDJDC79OIwm6avw7
9yrtZRT2GXLvaBFRRpYyuSi5AjnZBvaWqnKVNC1CdVjjp4W37+/wcOOA4+oMBnoYimzt5zUpFZy2
oShyFVWjVgXkAu3TWqrOl3py4C+PanRSpTiKhGMQJBKISChC7AbFpAkT4l4eAq9Lg7VHRH0WIDMz
4XTXt3843mKw4En2gCTudkZFjTCzVY4btEOr56XMUNv3ivJz23bKzWggMHNJ4mGhd+L3x5GPbi7q
kmjAEt6BRCePp1/Ob1Cn6BbOFifdqmhhNBR6AAs/+VhPquOPnVgS30ndb1Ob1J2vy876pFjuSap6
tFPpncO14ljg1t6Nf4nSXNZN8hBzAe951BPE+8wqweui+lvDESKkrXOm8CaP8P1GlWATOkfk/Yx8
O/Am1Uvk+xdipjBBhdmPn5ABck8KakdbEnoKSkayjgH9cxtlKONFJL2Xc7yO4kNl8j3dRURXbsu/
nMjCS60dnOa3xUbd4mRSjy4W+Hqwu+jucIftBjhXE6pGXVmE5qR3TWAO6XwRfR4/WVbefcuGxv3b
9WKR+FhULkG/uqpy8guODnxej6i4SrUPspLd4Me8TVAlzUObSy7g+QxWJBmzcFap3mQVtqePF/PR
jpU3KNk7eOo7U+y0sOmlKsSzMgvDqcVbQw2/mWvidcXJjj0aGkQgHv1Uh9i2u++adcLp09og7fFS
3fdq14bVH/VPhV0tl7lfzZN1dD80zlep6kkLjerivqtvm522RnGch5OYP8ddP74MKolmAaLn41sn
ETQGJRl5FtEn2ecjhdT78sw+D8usGW8zLiMhIHmQ0t10ZnJ337aQyA/+oTMtr+n9uefhI00xuCRj
VVLxJ464E143dI1Tv+vn9ctCh++fWRQi6L0xvaa2NaI4VuH4jXjHtZzn+uQ0vD+H+DFSOJUjER7m
HlNYqIpjDmvOOaykxde6snCxwBnIfLJnylV+VDb97/HYVPHJwj2MS4UFCWKMue5oG6NO/3+YsjxE
GPWHUJT0AgrBeYfiETpOZrWE5WgZX97+nWFvYFQg9QDv0PYefTCzbOs8NGetgDU451cnm9X3i2G9
2amAz0whAhgcOYl8J23PgXUeY/5SPnMHwPFquenKjmntIO66N1vu/AzFAubGluj+3ZHTo0lqjSah
ZmmZMmFHDLw5WcI2jtUn4Gf689tnUd5agG1AhoLe3A6tS+1Rr4qW3VJZHxK3qwPu8urqDsl6Eun+
xKHdTEtNlkB4A+3vq6WipQVjLacokUqpoqrx1xb7GpGm/ZehmKsTTN39/SjhImTNMDJ4Ve4/mqkv
seLUDlbYWtteJ0fpP7Rup396+/yBgJE2AJLWvu/Wa3pNjb9sshCVU5BtimZfrJxW18iZc3kc6mhA
v4aSR+wvmU6VmkOFExulRKAHH/Ihym4oe0//w1bmHUUTEkg/3HVjG0VwFWqx6WVoiOXi1asG933U
oTJqTSL67lSQnZuhPiMXHqwNaT0ihVg4t9jO26BxX5Uq130a0kX7J4oo3QAUcPDGgG+2ROpZk/dg
Jn9qbwMv5dGP0sw2XIRIlVujc4IiAH5pfWKLj4hfWiff62BQRKEQRrZPs2K/ADtPL82kJcpYNlPn
K1mEBStCw3+JBG8r4KZnHQm5ALYZIUpUEi5PJspO29fCEORziWjItSi6APKXFdhJ4vhLdqpAchSK
C4/CAvVMbr/dMdWILo/zgQ9WRGUXYgbRX5eKywYsyVkP6+iSlXVMKFXkKmS7uxeTkeTwvjl0w2KO
VB9LE+2HFilm5UepFFoppIMMrgVhIjz1Fs+lHiCGUtwq3MODubTHvx9vw6OhS4SCyjLlabVvPZmw
zmcsq1LE2pX0g7YW0XsOPeSK1PgMCnlwrTq0SOlW0qqUsojbddqrCYTQtUmhqILANJy2u+bNCO46
SbsJtSINJ/bcW5/eOkBJYeNCRa4b7Odd8VGnjeeqObyrLvUuuhg7P8eyj6Q0zU6eqPdbxIBQDFQM
Fjyd4L35A6h+p1HzNA1LMRcI7rfTBfAaHi41/H5PQ2b38dDuNz5IPllZpdjHIPfvNPjBQMYGhPZX
ROO+UestL9AGldvjKPcrBBUlnMXk5qDFvIdzjNifFTDck1AMsxGWbdYim9VjvYMpzEml/2hAcFd5
mCFfda/iPldoz1WaEodk7AoIOJjJM2X+8PGA5G7eHixEoCoMAZ1VyGrerkMkSGkLTokIK9SpPqmd
l11tCwmqjrfhDW88zXdipfrUt8sZMuZggXCJU10kG5Itp90zBb65I7zKm0NuYCxeBm+89ka//Lda
M2wkqnw5WfuH8Sib/uRasAV2mR5mTFFvDcSLunIBTlUXQamO8bOnt8vNLuDwnnzA+y3O44FMj/6r
JvVidjW+ohmQGirJkPusjW4NdF00T1cdq3B06GlWmS9GOmYnSctRUEiqnGG87NEbkwv4l0xiyg0y
cyFECF++uuj56FycHu8rzR6Vd7Ye159S/M5OEouDXQFO+P+Cyqn/Jaiqd2AkAEDQCbWjoG5X95Um
1Bx0QxF/frxeD8dHmo7oPzvjjpM85EU3Tw3rVaNh/l3TZuw03FTB31ZflLAvWUpV7byZQMY7EEAV
W55aNIqvu09pIi9Ui6QQYW7BWKHrtoQCefIXclCP+p7lvv2YIR4pGgrX8iG/+4rNuHqYaVUizJyl
DUh1houJIGUw42B4fTyhBwcAT7ufmoD0vbiLtt8uipR+qkfMVXt6N68rKguXLjJgHWX4ImtPqOIo
t0hTq/e1MUcnsQ+OONp7shtGGYaiyG7d5LrIxtZbZ+67+Us/eMsH0ZrZ18cDPFicDng/qgVSCxAs
xHaAZE1aJeZ2DsfEkGqLY3rjem/CPF3ak3fJweKE70fPUh5syA7s0hkvzfMFe/E5dCu6810+rVQk
1eqltOj3FU3W/0cpp+Ik6MH4EDmghCfPUY0Ldzu+RVVWSjPpHNqe8PykKtQQ2fX+CdP6M696+T22
lwVkbpjiMNQpv6CssA1lW32keTNsf1Zk+pcCEC4wYUx9poqHgTyF/5PK0mE8EJsgcQAfUf3YxltA
XDRzRz5kLpb7UhYifZ8UcQPlWMTl99Yby5OA9wuSAdKblZJtPJr3HafeTdpZaOsUah2mKTG+Oa8p
5LyTm+ggCiJ0EmAkxYEAGG+HlSRrbuitMoYs2OJJwiBeMC6qTg7lg8mjaAObESgOq3JfMFonox81
btVwSgysbyOq6bdojvNvSjemr6vWRSdVgINhScaUFIqgPsU9ux1Wbc04OQtzDL3aVG+NMymX5Jxn
f7/HSFtpRCCVI+PsUcurq+etZ69jOGCD+zHuhuhF6ZaUk3nWKCePzkekTLqTL3Y0lwhQkKYg6ySf
ltuhpakykq9YI5im0v2ODHARxNBknpIFFe5sEmeCN/d7mhcYdUep1wlXYA/V7L0W+ldTTvhDleKi
J2n70pksGKq3ZzDeg69GfwUkFfU2aJl7AvEyZt6K8TRLvpralzYztFue8CR56yEsG6vAwaTUM2Pa
LfnVypTO1RiQiIrio551wyUza1wHkzOd1fupAy8C1lo6kPKw2p8ZNKsSZ8hqchFX7T6YvWp99cpy
1f10br3kZFj3wkSS2/PzK6GbzBG8uz0R3ppS3PREOKZJPSENXgHXB4cXfxRx2v83SmYKVKoZV/9Y
ZDRo/SyphZJUlak8YBvVKvxobdofpYc/l0/dwPhnnpflh+L26dclMacfZK0IFWktimhPCwVmwy9m
3VjDx5/nflNBBqS8gFaGFM3YY0QmeA65EadDmMZUa/xElPXvOU2j2C/RKvFRXIeO5c0nu+pe+4Dy
JLUh6AUotbLgd1eXx3nbl0kzhBNUr28iWhUkkCdr1S7NOC7DLR1n+2pK191rN8M+t5fI+Fdxusb2
1zwxvZMD7H6Xo8HNy1ECOBBct3YvBJHAAZjpLyBE3qevPe/kyxIXRWBM+fCap058ctscxaMjDWaE
xjgrVm7NX9JmM0MjUssGUq/S0oMSkdyL10LETUBO+iN2Wic3wv1Wp8jt4XJMOZ9S7X5r9BNNlaIm
q0ydtAXp0LH/qvwsVz6KIg9K+rV03Dmot6PCFhSQNlDMcKoy71ZjjHulIdWdrNj7bS41iaS4Idc1
2cguNZjWTqtjTGfDWHfTC1W37pMZtbmvsgPfjA2RochQEW+mDbxHEGQLUPbCa0n+MRvzrbWc/yod
LFpJyMWTHdXxfx5vxqOhoVOB9hK6l1ImfTuBDXprMJvIihtTuEGHQnnm61Xd+5lhFz/eHkumISw/
SvcUbLaxeqUZWTCIVC29mbxy90UXSk/5+0lZqjO7qYNDhgVBpipNnEgTduPqhKg4CWKebuqoPinC
c/xIT2q/AYL03C6WCHQe6ZfHAzwAESBnQmqMMDXXArjy7QgjrRXeoMoTWrQjWMU0+VLm8xgkFfvL
XazxaUEl7FnHNi7oW3W99suk/fH4R8gY27xZ4u6o3oLYQqx1D2QQXuyta8EXHdsR9b5ZypBwFczu
98dxjlYOaTKaXZKshlbedqxu4TgjUl28P1ZKxSUNRb9o3AZH2UaczOvR2YXoEHG4ZHmk7kLRSVhm
ZYlQN2Mf+hlyctcmQ9Ygc7tXO5+nPx+PTK7D3QySU6IZI9M+AyDhdmSryFPcZOUrtbI0nESBao6p
17T+tK7a0zJgWJwko+dPxnqmtXawbGUGxvuDE4AR73I/YBqaXnY5CUW85lAojQL5iBTQgKEPyh/0
CitfOI24PR7wwafcRN3Nr1HEy7rOVBwMhICecrdYXrU4FkHjjWfiLscDlHVoqSLKstnOLYNWWnXh
fBNqnF6FaS9gWmqKGyPXMabq86uba2e+F/Iv3X9QCUgFVExv3doDJp2oFih0aMj/5aoNCq6Lf4vm
9QyYfbBK6cNzkpJc8VTYq5RySZmRbVEtSnRMy1Mv/mMoMudzsTrRtUyis/33k0K4HxXFPirf5FMY
Jcqp/uVGR9AgWocauIzdu+UHKynG5ymOTHDEaf2bJoTyz7B0Q6j3Tv+CTHT9GTdW0kEEA7OAUyL/
nE5r8kmP7H/ixIwC8o7+X/quVGILa8ExLh7POo9HGwtWHc81muD4f+1yniie0SlsuEf1ZJV6UyiG
Fx1AyxrAUYi6c32Jx2q90ONXTq7V+2VHuZlTUeVspguyX3azPVhD7jioWqlNuvitmzef1EptZ5/i
ffpRWxdXex6h/sQnge+3FqUZlZcc5VEMIvYk9mkygI8sFIKHxbav69B6r7z0C3+doujNpyShJKcP
qWc6SnsZa3tQI1sIjq1sUSq4vc7UhEo32x8spW57P++NMxWjw8HJNyNAEYAye3FyVWk71FxGLtnB
msM09exribuGn+qd9vT4iLpfOgyOHiuKPsDLWTy7xR6NemZWLJ1ycMzroK/5f3Olcj/g5ttfmgni
nzVAClXV/Ayuf7+ticxhRaOOQgp1lG1kIzba1vZSES7NKgIvF9G7uuSyS6IZ8YMqb7ovj4d6GBAf
JtrYVL+Ar24Dksi2i5fKzNl12lcHOp9f1FkdlJ3Qr0kKUPhxPHmdbc8RFx1Ruln4tcjX7G5qY1Mb
zajhSC7xSn9JO2N+8TTEeRZMoUJ0m4ovNcCOWz01q2+u3d9vjm46srZu8AOARO8etbFetCP9QV6D
tkmPOU4p4PpG6XKEed0Q5HA9rtDNqvdZOg4XTW/PEGwHi3jzA/ZX7twqWjk7Qzi0NPRolYAnGcrp
XW+JM9LT/T1EXkEbi98LuJVO9PbLCi13vNKrxhBL7D5EHRJZEHc4QyUcDYjTjg1JVRGd2P2CnWfL
bqZ2DFub9n20cNAs0YhdPKZAweOPd7BUZReUNgUZi5Rg3w4o5Q8bzRzHUM1xUo00M/erGdnCZinV
IFFOBaaOhgatkNyBkZH27TKzqepEYzXqGFp5XD25CgdpMtTr+wbU5snQ7nWqKbbwBkG0g54gflW7
dTHkSj0CNKHCWC6TSgJGP9vPF8X5TnvLW30sgq0rZsxLdVt0FbPxBEmeD+6YWCVdtxHhIZAT2nih
2lx/yZfIftfEvAhuj7/A0ZKiiECbmEuVSrmcsV+SALpv1ISKYQz1dOieYrNqw0GoxknZ/6B4QoKI
dxicf1CBFKu3YcTkxl6r6XzouumvXV/jWqdQ1G26DL/eqsIvTm/GKy4sgi2ruoGLeO4LrK3u5LMc
rDh+CLkDJTeeAvsrp11g4o4FK6AeC4TzYMpaPjpudsD71oCyGDtvfuZwvdnMLu8AktZ9YzXR06kp
s3gORZKOz447UbKcJmQyrEg5GdvBQQx3AAg6pwRvx33HQy1rcHnLPIWVbWBLAE3sec3KLMR3ZAhh
F6bQCtTpqV2TNTTwrDsJf7C5KHVTkiO2fM/tFvxow6ZNa5eGSxqrL25hfC+x4vnP1J3urYNFy0MO
HCSbi2LwHpHdmk1TqWmEkHPVGLSMe/dLjLHkCSjkcDxgzakz46ZEU3i7Zq22MMnEERbsRLm+ZOs8
X5Ii1aibKs3J1B1kJxRsUMOA8gLOe596tY5XlTRhptCyk/L3ce2rlyLyjM+anuv+1GBUVaWa8MvB
fHtpCpw39RSKUxpoO2+3/53/x9mXNNnJY9v+IiLom6k4Xfa9M+2JwnbaAiFQhwTi1791avCi7Jvh
jHsnNSl/xgfU7L32aiKsKJDOPTw+dLKD6gYlrpZ8H7o5+6RO+PAQgAzk7BoDRg8O/D9faB4qZ+cC
wz8zNwCak5Edx4nL/Tp0T7MshntfpPM1DqJx58ttIK6p5dEt8f9e1QgUE658Z0bcmS7512GUuLrW
tRTLTgZ45RGxWYyc4kSsr92UgzPdBdiJ/fuY/aB/ACEaEmIIKTHe/dvuJA9pKTaOuW6j5x5Df58h
pqqsruqAzJ0VeWRtROEf9e+HfrRNzh8Ws3CYrqJl/vN9B6gJXVo4vG+0TUSUa/SYBcnv//2Uj7YJ
CurzAkIFBjH5n0+peNYXuUEmXjazYk+plwRmdvp2TeVnIvMP3yLWDe4RQEbgNvz5qIYF7pDz5XfI
PIadYkKhsu2dl3u4Q/6Cy5d/EXH+WfP/0e/DhQUyBVZMjcvrz4fmY1K4UsplB2+OFYvSWbmLXZne
OlF8Fr3w0Q8E2h1jdZ5HDX+P7oTZaLp0AUdO4rv6oizmvn/UNY2Ll2w931JMwjO3SBfx2XDoo3sR
BFSAATjScHv8VVouW8jzGV4LOxXDo56hdt8pb93B9cmyB63wM5OOz573V9lOE7pmiuN5vZr5Lta+
2wtt5CEOTX1gPvvMZeyjrwhBC8iE+J/z5/zzK54thbwL0u8i0NheEcCHzGxHc4QEGNl/Mir57Fl/
LdNshQPAkIIJABZKul9C0VxOAUiYDN1nNP0PHwXAGNNlWFZhivjnz2JzpuEXCQ5ApsbiZYaZbNv5
Md6vUfm/l/FhyAvSBmZv51b6byRi8E20yBRrU0amOcLtrj6mBkSABtvj8O8j5aODC5Y4OX4YakVM
F/78VbiA6qlIvd9BS5Un+wnv05+FCJ+dyh8tQjQBWO1waAL/+q+jqxt6wO15jao0L/uHPBIlRgsF
v1RVzixMhbfP9vdHn+sc5Qo5JFpWaJ7+/GE1YuPhWcPAmUWFdohLlx/0hHA2urr0E8Djw0edKQ6I
cP1AK4LhLpvSjaLQjcO0HxAh+oyF4QAFFPyTR330uc5JesCNcD6CevDnrzK0TpEK3PtdQ729mNDS
PUXRp5kFH/4g0MlLXKMY/f7NV4JJ11Z3cBLaSQgpjrwckYZVeidJL9XwyZ320TkMotn/f9Zf32nO
ZFbzChwGGA6I4yyRKD1MK/+Ofk4etbH1gUNd9n9Y9RjawWgBDHPAnOci8b9aMcHVrB3HEQVEQ/4a
EwMRF5tr+klV8OF7/I8S96xtBuPmz8cUQnA3LVj0EDlzfpEIll/WLMcmdnTTu3/v5A8fBinWma5x
piH/da0YsLwkCwo9gbc5JZkqusswmygc8wSnPPk/PA2sAPhVwqYIId1//rQEHlaxH/h/mCjytqQL
MkLW7JKJT+27/kcti+kj7LEx98RuxvT4b6NAGA3kGjJxOG/yqYv2U83Wq8RJui8YOOroZpv1ibLC
XZVeW6AMsHZYiIA0lLfJlOhPkxmAl+LH/TcMh38RgPwSiibwFMCNPq/p/1o+qLnSfg2wt58m4MjP
lRORR3Zn0RgAumVfvC4MwoDcIrp5NybauBNbimk7ocPiaArh3jwTptIIIjk1G/VlhV4uI8ib62Rr
GeKXdmljhopY5ZBwQTHiGkiiZlgcmBIioAdV8CHbS5vCoJyuPU32w1hWB2uh3d0jJdbdG28Z/jSC
0W4DhvuW1Est2cGt4OWdjWDCRFzhq9+w1tXTEWd+D5F41CQP8ZZW017Ma3PHZrp8MwCNNqKhN+6P
GpvzTcRbHlqfR5hmdBSOFmRhpV3brpT5d6186UivrbulIkXdiCHBUl7wifd0TxHM9XWQrLytcAZD
1lEtTbODXYTGoHD1ydxGrHP5PtepvOJdt/rrHLKEN2l0HjDAN+OF7TbIcIet0/EhNvX6dTQV8k3M
yheiBpo8u7yeCySoShTFA5N3YkaHtVvZBi6druuBoqisZYa4norf8KjGqvJSh+dB8eoSsxU2Q3zk
4IA3SupqAo4Jpl4zQEZ3NNyjVxlE2K6YGKfnzGJ83FZbzb8xJAAFkvJCXbrYFQwWnSOmyEpEEglT
LA+ONPXKn0oG+8mdH2CijExQcFyJqcygdtSP3T2DSZt/dLU23zoeAy5joG++jBEE3sggT5evE4ry
aDel6/Qex3YrTxIoD1whorF+W3tm4HnfWDa0HsruN+iTwpMXc33b1SDNw0Fwbn5u+Mc/rUaling6
lV9n2IvCISnKm5d43Wi3t2VH1S5MsENpc0NTABp9pjDwWRiCakJF2Z1DTGLarrNWgkDmwfjR8mzt
4R0fGvtFjrV995GIwx4DEHU7ob8wCPZJiutx0+mwa5weM2K0NivhRQT9dmMlP5gxikQLEW+eHdJl
rt6nWYRf2wAJ4ameZYbXIeoi8HYTifudCWR377t63V6KTGfhpcoY+N5QrkW27SezRNdLQEZVW3U1
5ztYy5QPFmmLT2APpcVVMeDtEQygzEA2Y3v83VPZj0fsH/ZoMl+DfjWZbeb7kc3+GijW2FwWLJdL
6/u1XPfbFqqOLDMX0346WxGBNRB8djHZdXqDdsCuRFdVdOzgvrSQabTdj36d6K1cao34203Fb8WU
zhUZs4w9uAXSFFIPab4rWOTmXbQU9j6PCvganE2If3kjqpnkru4zsirBb1OoNrFEBy+eWG5semzi
RVwNntbFdZXQedmxkKsY3vsyL1rOh77ghE3VlAJ748v1Oaf22xitKfbqOvDHCYFasBMbtvWZRiDz
wv+RlYqMFAP7tlmr7bhmKYbqA1gcIBHIqNO35aICO1Hfq7suUeV3NS2VgRcuRt7tmdxjDmBlOU8w
py67y5xnwz2LQHgjXeZU9doMvD74+KzIGywykXI6xP7O0VT0DynUELq13EiBJh4TEYIQ26TeRbNf
HzExNDU8Z6J6RvOr1qdqm6KpnbOOcqJhnCdhGVTiwcjj7cUhMhMc2HlNu+3K5osRl+OW858RRSbC
heBMhj1IEV180DU6vTaBA36zo3hlG6nXFaUpJnTLI8jiTO7nvB9uAeEiGSOFo6m+nCpVqv7IqZId
kWxrxhuPeInf0iVVtR9THrJDlDtbHCsR4u/r4isM93JcBug6h+zdBJ7+CjLw7LgBwC7bc8l3r6IU
UclaIdqR2GqpYoK8U7Hu+7yY48sokg3DVtyypeUIwBxvUiw7ILuYcz+qLq3uPLIDvrG+WfrTptRS
3i++duKgZdONBwh/44cwFFs4V/nTXbV0+CZgUEBw3PRiw7JOhbrgaTF+R56vVy3o3O6hlGXcHQWu
6eUy+HVycEsbky8bNOA4mtO1u/RohoodK1P5VtVr7sm0TsuXIQAGJstWzTM4c1DVLCbDdpGiMPow
5kP94NF/c7Imc1Xs8qbb6n1kaWdINsHzt43sVP82q4PdHKv09AXbMvYEI/FIXCwpjX/yfNPqcnNj
8oCxY+b23MryckAtoo5KCFvjJUnzSMvSnr3g0nJ7WAxnV5FqKCoKis/CLFDHi4op8Rz1UWxxEdrx
e49wkZQoreIfcWdgmEBpmG8MxTLfLSsowZcpviZSXJH9hBDirmlO5eq3Zd+D2o+sPxGDS9Ats29a
ZcS2c1MS8IpzavKrpjMzwHeuVg1XY9jUEfTi4ZtGRsCAKfc8v+YyzHeiS0JMSmPgcjI4GqtLmSgA
oiBm9V+56HOo9JJGyrbyAKUul953PaKMGsis6ZpEl3lCixXZKIvZxBGMRTmQUvcuBxE7SGDxBVc5
9DJz9sUYjbOw31z/DnCepSTSuWAX2vUhJefTd7qnyO/sLuTmU33D6zCLl812cX8t3VB2xMJAsgFL
eOLprto6aJVhk9mQMhup2wdsa98ynwi4ojRzveBQOF88GA9vT+BypnIfpf1m26m3NpxozkO3E5Uc
v8SCc0oGLdUdAo2q75DJ44/xkhUFyKgm3CmOAr5lDCfVQfUI8yRuYsUXiRCpB7WxfN5DT1+tB3Se
S4qZ/jDzFpcTxXigUuBtI+cGFIueI0lLKOQM3zIErsbE1ytWh7HFcqOQC+NJna/Jcp0kK0aO8D7G
CVAoTR+hcEJge8IUfYyiBJktDBZS3+Gn1mQ7r2Oa7Z2K8ZlCbMxtomVcHZfe9OZSIbKrfO37HhVc
xV3xankczS2owNVbvUUi2qWF4COpUnQKZOoFuwEqTmuC2EO33BRd7iqy4W9FpJwsujtYI0SCrDLN
/EQmCn0zLFLq5UZ6zBRJrWLe7AX4zj3RBj+/ZUgMu6scXBIxHI/L+xpW4hc2dUvUTnjkO/jeDCgR
49BKn6W1h5ynq2qxBuZwVFuDoEfPi+J7zNGAE6oM/Qla2ch2IBbI/iWbWN4dVJmpV55UAq5VuU+u
m9JvDUnHJPvS5Wm3khANCPdqqqjeuRTuZUec6vq62ra8ITok8S/Y7hQg9q4ORQGigHZ6FSig4ox2
9LTWSx8jixvxL60qloLvhsom76CzROfvwhIs4gRuJwPNancA2DA9ZrJgBrdGGhTCdnq9kRQ692+Y
8uAGGWweljYRmBjhvphk10rG6+Uqw1HFr2rPV4ldbTE/q7O+uoSPUwmd9aINPWBzGt2O5bzd5JNN
6a52TATSA6DHDVvlBqanyKlfziG+qjs6WHY4orEe7I7bAvIL5mp/6tMoqQ6JnNLXYrKKHSFGxnbQ
axw/oEFCbnyVTHVz3Q0gs5KYiuVGwKNiuBAJri0CLzt07LDYt0+xNcm879wWfwdDzcQHylJjjlws
+rWK4Tx8hS6C3cMmEswx3SVyJEWzqBMql2B3oEWCk8LKqb5EjZ1Jks5Kj0exxlEJW9XRxAC4M+zi
CVzJFe25jzpSCgMiOrgX2PR1imgcnunUkhxdR08mzJAMyj1ezi3mkfaZNgXejwV4/2bZWkxYoR3S
d2PX1Sgtp+LbYNNZI+67S3EsYYHjUg+0uDYwCMVhE9uSnY2d4DS5uUoHMqRIQJ5WMXiiEULaE19a
odraYPEiJVQU2SFnHm0QLRqH46fp42WHJzNP1KLcD8sRPYlDaGy+8NLVCWpJk9OegGJQ8iMtl5qD
vR+rGgUZiMxkiJr8BSV0jpItL31N9MKyn2ryaURSUG3soY604s/1tDY55h3TWpECdgoegbZKHHA0
VmLvqmyweyngLk/g6Kdgcw/eBw62psHM1mzRaI+i7/PLDT7Z+Bk1qOLHEaYkSOaUHAyPDWZJWwuA
YU3abHL+vti6ZYRtfrb9gnlIKdAb9NW1kRrRSOlUTxUuw7gT90gRmL66YsZdwrEuNzJs5XaN4wEF
diYNihQII9Jf09DRBzNO+s1usKy+zgYfoj2GWOt+6bJ1PsCwOaMth0jhJfYBikRPkYvQQi7fXHEW
igd8kSRrDRqCQ+CIpsT82a9fGA+VQpYLVl6be5qB41aw6ipdexD4AYiqm2IJuOZNX089mQc4Luzo
UuYCZZdC/LGJXGjhN1j+LoutaK4KNXdfOgxr8fWdX9+cA1NsN8yReZd5M1GS+Ly6SCTkaG0NOeP9
miGvdldUWlwjuM1yUIM69ZxLhoLTM47PvMzgmbSlhnSPmCwd4QK1KnqVaoxE2mXgc7br125EEjbT
3ZMH9qIJqniWg0zYu+5KdQ42oSnMlCXponF+MnIttr23XS4vgccXv7qqhy1kPyNarC2ThVWnkKAc
3dm+nBfY2TbRyzalMGcpUsyUjumImX2ZurEmxVTGgD2Gpnroxhg9gfWjdGSrPOzUedbAPADLM//R
w37iexfBCYKYVTmornCoj9DI0fm90LNLb6pxE3afNXP5a9V0BOV6UwI9NUpUYgdo/3dLw7eRDCBR
KFzgsM7FogOD6z2JtvSn0wzLOOa8SfD0cxBmVPfhF6zRukvG51LdFVMBC16P4IZXE+ViQJ23wcEX
2scIB6N1+UucdfXvKglIAumSue523K+2ul7GfH6YXNl9zfVWil2PVmEgOmJ2u4RX/PoL85P5At4X
RdMKEYufSTzEyzljAMCCM7V7StXSs9McC9Gdapot2IDxOv1GcMfC9wNKtIHM6ZS9wR7Pf3cVl1GL
sXCsAMOMDWAYsZj1BKYFViosz3JNCp97mLzUrnqApyUrCVA28GcYrUVCgMZWDidfndzA1xgM9kmz
rCKwT+p/C0xguvN1CRhzkmp+n0EC+eG47WCgKQf4Ak5R7IZdSDLOdpIK+WOmoD7uaCL4sVs7r3co
zwQ/yMLp26WiOT4GKIMAhSqfChLwxpcDBjvFW6x8ok5lw/1Msl5WknAcM9PerHHxW5fIGkcLy8JV
2oWABpz3iT6PLIeFjJNdvqwgbfctQyX1FK0qgusEXaOTzmhREzUlBnezd5xEA2iNJKMLtAAWtf4X
PeoMgrfVu/doYvpW6J79HAdJX9fQ998cymY4uW6reNFJn28tndj2EqD8SpEXGTVHIfI6kIxtjLWp
CP5YoUnrCaIr0hsT0OzszvSpeB/WhB09tCqPJsj5MdQ9cBerLB/QVWvciqafQHGKOlwQLcBQ9VxX
4KOTnMn1Acc1cAq+Rst3FeXyt4bXtDpIHJGmRRLfMJFNGPtg1yh7oo4OF2gL3O9im7PHDhvo16rk
NBEBDEWi949Z1jZdVhpS6bhcCJ3WuSYxmlGoAfNQv2i0iJ50wB2+J4mV3Q7UuorvtSpRh8N3yjaE
FZu5B6ATBIpsWGy3UCtM5gEWWkt/mTVbDcu5dMy+mq6c7l2a+u/NoAZ/rYOoESOA3rAgsS6Zuu5N
V0979OEY2K7NIncw1mjkxVCvy3sPu4arBqzZ6dJYVj1QIzdGFtAZ4bAXtiTeawwSrus5mp+HJdp+
JoOfnhWl1XCYprPFixt8dVNZpC2B5VJ2KJtcP1hi3VS8juPqKPSPtVJnkMs+gk5FU9gJR5M54fhV
hzkfu4iUKcUBvuIOU4TFEnmMI87phy3BVX2Y+hmIJMw6C7/rYpjPE8bZ9AiHbhcugW3kTxtqZQTt
erTN+zWhuids6VdwtzWc+P0IpLSFvbXFmjFRHw7jCIYg4SZMSdvVUSP2YYZPdWucmPNjGnh0h8QL
HU6saYb6Nh/79beAZuBFarS77RLOdXQXhvqC0XHhKNNAQH7AFgA0BFoBDHwZR7YQLqxlbEXTVUM7
DCZ7KXI5Av7DTC0jKkZmyLXusvmyA4xByWJA6jwGwza9p/2E1BtI6deFRMumfi5h7V8mEIvAChMV
4zvaFZi4WONyFAPChd90WdbrgBjpdzHgHL2JZbJgW248mo8of/1lscnUnoIW0akMMcIeOlh9gdAO
mHU6WtQs3xtEuKUYDWzpQdFMj7sx1/wBTPvoLq9U/mTZ2PfE6bJ6SIQYv+p+gbEbXGALRWyU4q9c
A0RcbVn4CY3hklMAAWvAdQF747SAIg5ujbtupgD9gKadSbdTmL+hkOWvnatxGVY0UgybvoZdaG+4
OwEZ2VwbbIZdMQwcvVYVYtV2MEwl5TLoMwG+6H/CmbawZPaYRuy1X5kg4AVYJJo1iVzJBrfQF5Qk
5WMuICprYe+8XjKpkoaoqoguBFzX86ul1MuFd6PrTyKk3cu4AUa67qLc6gOrZtWjvoflCckzVXzd
0Kx0+wIQN64EfvagnKuaNm3won4RMLeDR6PIZbFzIujuABdh9tDkSmD+nACaUjJpjlD3ua+w3ahu
zmELaj8OaXxBPS4bwmqDjTCMzXCdDOf/IPVDfx+lCe5z4zysY6Z5ot8ZaEyKaG9wGkLr0i+kFls+
khgl1BOFIgmlo5iGeV9C2v+6iamDu4bCUUF848yLyqPoJ8cC+DnXznQtJhX0LR9SfmdnVA3ttugM
vuac0qPbDBC+rkdSyt6XzIIU6kekgk0uYockttFljdOu3NMFNqew667odBqs2Ma2xJBpJKovcdtY
WyTXoDfAXoSuMeot9MDCtmnVw0PYwGak7YxOLjbA9JgqSO2OvJFLQVwHA522HP1SA2LX8wT0rMxx
OeOIRYXBkp40OH7CbpsbflMZ2aAkKrb0fYzY/EPmbECxmwjYRMWzuqoa1uOkdpy51htmK3j3UXO3
jFuPkC4ILCoymwBOZN64kB/LRMQMjUO3vc5ZscTtEEqZ7eYIiA8qiMTxForC/FUKu9GrDjSVlBga
zTchCk3S6mZM7vx2bi1x+BTdVdYb+Qz/7S7eYZySPCIRZrRImCzoixzFcIlRR40AeD5HT5UeMtPW
CU/vYNxPpweajtv7WHVZfSGRh/NS9z27L3V96JmK7WmNEmBjyGlNgQrkCLIkTDbNDSwyljcMLGp1
gvB/vEITpN8jwXAygImO/2IYo/R+g599g3rSz0sLYcN0p3D/gNFTb0BuKSoHQDpVLtBmDlm3PzfZ
fsfUUO9wsLIG0M3i9ElqzNogHxOYAgXo58S1EVmHwzJf+G3I6fpV465+zPBxeiKiOf0tYdU17Kqm
m6/nrJHrEb9R3uWcK5SufKXAyTP8f4hTwb2xMfih7jbRCLSgMJwPBPqJ/DQExIXtVnzYB9iNANkH
sF98K9cKZUNqaP8zEQapMHMXIk4qFy/NTTZDRNzWUw54CjyAIt4FrNACx7eIwA4u7GzuuomNMZFl
QC4tPGpmhAdPen7OG3CrrhzGGnYfhMdhk86lrE6q3BQmq3Gov9MFupRDiNBX7+OF47JJTce2YwPI
/QUBFdkZNC7QrQSPgdMpALNyZLbDjDrXJGzErKsacwIUvAYCFOHuwPVQMoTMbxN4R6j0EnHotwEK
qX1cuybWJNPgtxx8NiNCawTyDN6/GsSsfiGE13S3K6sXelpsP6DKAeE3CzhFe7Aa90KsUQyjdIa5
sbl1/VRnoS1tpt2LdlpvR1QtikWE0yxG7NOKaS80pmkXPaXzmsNrTaVDxjPCxhLn4L7SycQfkWSq
PSXxxI3YjcB5s+cc2oTpVk+IFgD4gksnP9m4tOwW/OMUlfUUR9Fr3I3LeMHhvIKMohE+b/Kq69To
nsrEb6ivonqr5a9K9inqGQz98IxZNaqOiJMRYgGg7Fvi5FSsQ7rc6BwQOuYFyk+/s8j7TbYYIqP5
OkALzuhv2myg+gFQtOLKTlAPvA6YUM/v4BYky21cS1q2q8Tc4wuGLSZ+Hn05eN7SphyTrzJSRVwe
hMCE8EQT7zFKttlWb+/RKvE+A2q47vsUI1ztiMcYzBLZWa0UcCWOlr9leRRjcydIkABGNgA6SxA4
ZXK4WcGU33KgLpindHCcwduJT6N1VXGCyt1FT9B9S1QablFF9QqXSRPqPZtjjS1V9MzWP0qNePkf
rqyHCnJ4TElZR/K15MoCderz8U3VuGXeG7SrdL/Wa9ZfwXRTzHdF0ImN2rkTSXrqqpVWV6tx5Xrs
M6j9r2N05fkRruwwXkZujtkeSoV/vyRxjUEBLJXAdHxnPVvFc9nF0fqNhhXXBiYloYHfvx3w08pk
aI4AxRHYksweV2YXpxikAFJbzGWInKdXpa0Gf7LjsmLPTrCEwlXpLL+NNJxWDnKpnLw0W7zxvS/G
bPhmzUARbpvZ2uyBeebxyYC2uhE+oX5FLk0YK0wyALC0ocin+m3Ajnl0wfD12kJAHJ22GPfrfl7n
Qu9gqhm+OrhI/zIr7E4uShwCSMPLB/o1YkbGhEV+eSkmQMGHNW4gvpNj5ghtlKh2HNdfvgcPaJDf
mEX2DxqsrFlPTOEPtbg3Ar1g2C7vrtC82MWhW8LxzLJ8cfkCXKkAYg+QugH2RsBlj+4xR0WSwVDz
7VvQlXy0+Dc9h5rFFbok2++RBdpPGCGgRiSdblKgV5Hobib02/f1BDOQHc/hE0BoSbtvs2U2aX1h
Zk+QiB7exnQLCwpZH8e7xKX6Z0DW+tsCv7rLSFW9aBtgdRfOgrqOzqzcRxn2BcjAw0XGkTOQi3m7
xhDIi71kPr+S2D0L2VKH4Y0K1Jxc3i/DtahAJl6QII7eMUMmJvFdCvcGXLRgYigAPz/GLVmflVQV
INNKeMQzCXBYd1uHue8jx4n4HEfGAoweldhaV1RdwFQjA/VAJCWoHh3e7nOvQfzdDdKbtyIT9SMd
xmQ4sIlW1aOEMOpVg/g77Fy+Fu+N9EMAAFNY9NGhGKe2AKV0b1izomPLhgr+eWwArLasUAtc2zlZ
TpQKPV74eOlOC1NW3hTlClwCpFtc342ZgF9AhYxpTTAaeM+Sxt11Dam4aJWjnAFvttA54OKfMPbU
tMqJLirzTTPcTfs1jGBxcPTruI2HBgoBt9FwApTF8p2t4XdxBSp1NIIB2o9i39PNvWwgCdg9esfw
YyyT7iePZF0TFJj2MmMqTw5B6/6bmZelQ45ex+9nlcOoGPoIObU6bLMh5ZyaK/RL6FljujU357hb
1iZjiZR5qFUDahYY2CpU1tMCDHkEP52AmG1xWXmRR+QsXH2ChJrCQmGQtSAVKh2zy9ew3s888wqv
ZC1igvwa9IXMVAInXtL0GMp4i+O8aVSwxwQw5ivG+uA9+CG1APK2ALCab726YitKrL2HTtfjcDuT
N4ut118HneXPcQNfGOg3Fqyb1IY5vY6UMUgjxxzojTFbCvR4FspZaQ3myTmwqPUlAJC9qYAjRVg8
jX0oLNvGI2bj6Y1kprw3HTR67ShxfJNoG+qw7/oQ7ntEij1lvdbjlcEQo0PQuees1SAbzHtaUFZj
xoPy4lAbTMPPiAFAfF84poBcJoU+QA7Ox4NTeQPIB60fINd59a0Lifs24dbNW5EYj4lItUzbTscJ
2lc7dDBqjbum32UAauyVsuCNvyV8g3vFlkf190paZFtqPa1+j2299Ht4B44Qvq22yS90LOcb2PTW
QyuNB6Zej+N0mcoIgHWXoIc7oDRIv+jCm184PTHUGvr4jA0Bx47ReK4JnCQ45DIvnJvtxEGhQLz8
EGEkCzrQ8GI6UzwnK5h0VwluOqRXJCUqgX9zyf4mNYJTi5zlsgZjGBJK2Fr+SaeaxBwcyimgroqb
w4gEvwvPP33K30TD/zwF1l3IeoU9ARwn/nwK2hMNZ9WpbpFjgIJe4OsXMgHXaQCXYw0Za3uLkurf
P+1vUt5/HgqmPkw0anBX/iYNO5bgDqI12DTQYVxZPsonWVl6HDG6/98/CroSCMxgcYT75G97kJ6y
RIRBVS2CObJjVvfzEcGv7tglevokxvNvMi9+FcjrNYwI4ahaItTvz1fZLfABsMbX0CmqiQzU+nao
xv6IvQA/YD79+PdL/GB9QBiE0Qf00pCU/g87QKh5KZgjDWgDIb0Qm18vapygn7y/j37UWTwIW9qz
Ud/f62NCUnU1rPBtBGMPjPylmtqMJvAu9wWmvRw2Q//+VR8sjQRCN5ieIBrurBr58yWmEti7pUPT
NqX+0ecx4kxgINn2Tqb7fz/po/cHiiZMov8fe+e1HLeWZulXOXHuoQY2/ERXXSQSaZhk0lPmBkFR
FLzfsE8/H3RMiSmW2KqrmYnp6uholUghgdzY5v/X+hYzOoPxRBka0sKuaoXYX0ofzS06AJukwky8
8fx+1GkyKlxcaQwIvHfiFL1TmY3JsZCvSZFU7Mu0EhepGaHtEsAp7ZZiQF87vZdkUXBTW6P2QC8R
zyX6mNv/4H5xWJigowhKPDUdcbCzC9oFrtc2dhd5sYtMBYUWOUa/fssopBmYoAgNTDKnEBmRkCgI
GY0rjZW6llpMMVCJTBqPUbYp1EDwdQozWullnnt4+7V1g9ppNQ/Vr5rLFrgECGIBpnqZSU9pJEqk
tbRSON4rUTp+pp9Cs5MwkfoDVOT4LZ/Oj1MpFyNww4KGBajwVD6dJK0W0PagGEaWy0VlF49VZSn0
qJhEIxdRSRr2wxt0hlPf3rcbXCyCvJ4mT/pEsm07eUi5beZRY5BfOyr5L8k8t9vcrWAnhNaEeIq8
23pM3tCKv3phXB+YwZEfo4Z/+Z4iMxmNOqXPJCl0rOdC09jCRtNmLHtrJY209oVWozEturc8Ez/O
EDxmwLLQSWFz4cB8eeXCqN3QykfiuvU5f8iUvLiZ9Iwy6zAO+Ru24R/nCJwZQHRoDFoAuk7NybHe
JlVfu1yrCJ2tOkz1VptpLPz8zXztjjCuumCPmCKIcHt5RxzZA0qsNnPsaDYe3SYaWV2RHybcx2+s
Ua+NUVPYBk8QnyfNoZeXmlO3rZHkM72i4zqOcgqOhpJUH7G7mao/F0YAUMSyk7ciAF57kBDUIZgs
/Cz7FOKpJCq10Y5T7zyI/BOUEpNMTlfqw/rnj3JxerzQoPPCW8znJMhjGkUE+fL+2oWE0E+W61mB
bu1LK+atS6QGGSJJUbIm7BOHzvzSII88DroTvbGm/LhaIqRZADG0My3u9OSb7HpBu5Zms0eAtuMZ
NfvNRCxkhiFxd4Eqpzdu97WRs/BX+SKh0YGGeXm7+ETTZCod13M6gn0gV18HhOXh1bWcNyb1t650
8mCDLp4hAPNgQ6s0fTJ1E69O0gCoe2Xsf/4dvnopASULKCrtth8mbYd8pCYwyLlVYuOzhMTgU6mp
Hqo4esvn9dr3hYXi70stw/Y7ywJ7EKujCeV6feROfiLSkEhKakP4pEykmsFb9qvTWVOgE1yI+9jX
aHdjWXp5PY4/QlM6yIWDMmhbMSA0SmClbFKBilDXx35jh5R39Clr35jJTh/qtyu7+NkYK7wXp6G7
iegg0wjR+U6bOl/zsnT3Ke3gjci08hcH5XIpgIkqc7MAPmuczDGW4irZJMkqUebe+YrY3vAwStzJ
vlHeOkicfn/LpTBVOssyzwx1+r5lWdeIOETfqujjBd0Y7aHJB8K01NC6yZzsLbPj6ezJ5TDqmXCf
UDMS5nlyZ5rswjxx3B53Y4x60nK2YDywU+CuoKFalnwOOntvfHOnU9pyUaYTdm3GchQ8BQfFZk+w
XIlmE2BdeC4UM931g9LeNzYCRHYcpk8BqDyLutp5jAhWfmPb+MqQZUvDt8gBimiFU2ZrH9Jga6Zc
+jksrq1MN2V5o+dhd5VHjunThi2RkJRv3fQrwxXkAa+I4xIKQKL3yxel79jvcxHpp01CD8cSyuyx
f7W+hgQ1/QejaFk0gHFAciDs42TWdhtsg2nGE+awmG5kbiTXjQbTNO4HzbcaEbzxSLVXhu0SKGIz
llSoTKccyQw4KvGwlUSe3oijoJpLM8ax5OdMlu6u7ofhzgZ7fZbIVlxz/sveUyvW/Tq1YMzlLh00
MLfgMzQ8HH5QBvpKm7vsrc3zq58SsRpzkrUQE05GO8RJE3JgglJZ1SXphs68YoCYuyZT2l1jmW/R
Nb/tc75fvJeRDrWQf4OkXhNwzcsvHY1oapGk0fkRnrErOxjte4jc/S3h5/oxFhSERRjEd25LpTer
x+KgzxQMcTkF8Gazdkfg3eBufr4Yvf6hOIjiHYQGi9ji5YdqKIeKqGc2SysrP1jJ5JKZYrWrvg96
35modhk2PY4SsMRFq86Vb2Ylmm++eb/uOg7+alC+sV98bRoidB6si6Zh19RPPhJq/zAoBR3pGYDX
AZG53FTS6S85Y31OqxAGVT7+Kqx/+W74z2JUxt6IofflYxgyVZ2VIZQ+NqIEgYzol86VtK+TyenT
Fb0+ahB5YNhvLCav3Su7YkyFmoGK4ZQFpdE0nyNqc35R6hbtBlnEGFq6GQWi6oCRwZoQbZKUtJCf
f++vXhfe3TLxWSp1lpf3W8pojDuzkL4qMn1nJ+SlojyWySGAlbfuy0mjh4Lz7I1t1vIYT18BXjlW
tSV6jBfh5WUHFMCd0LGFQB/q7+N4bNeis8z7n9/cK0uKYMNoq7zYSzDcyakRuWlmSkDmTG6QVlyj
SPdL1N651oZf8w4ydytG4bFb0MmS6vQ39nevPFrBFwlA0dBQ951uRdg6TE2qRQylLLEOiYW63ina
dsumtfVJq0ftV7ftGw/2lcmMi1KDYaOgwxA4Gb8sbg4rAMtY19FytqeUBXuiBp/aQezZ5tD/+jsK
P0Ms6zaWavV02XRayGLCckgiySbl0Fptcx0h/oUvgZEy9tRMhpvJtaern3+zrz1bSjzs8niw4ofI
Kom9gsyVWfpKN8vtVGr5TsIb87HiOlcCSTtuwma6/g8uuvALgEAsJOaTZ1vlbaxmJou1lUblYTQo
ljeOqTyFFaBXtRBHW+GBv/GFvrJDYGfAEBY8R8ATJ6vTFCS2lRmB9Msgb6mM692tnByMt7rb4Ff9
+R2+sgkSgK040nG8o7hzuh2RQvRdP7AHmzAg63jNzsxh1m8V2p4rmXW2p+u5upHp3Hz4+ZW/Yc1P
ZgT6pkAvgKxDHTjd4qrFzNI/uciPmCZpakz1saZn+RWPxrSJKh0erF415pNTBZVGlbYlRgVVlXuW
9alxTwtnOFRiKKI1IigsBT//dK+9VSzXvFiUNjlXnHwJZj+oCjM3i6ODtg1LKkJ/JBAXNNLVVRD2
4y+CTViFBO2CBVDANo3guZfT4xSRkVzXnGIi9JQrU2rhkTSlbhsL+RY187U3iYxTtKVQCFXwAS8v
RYNJbyPMY36ADH3LLvih4C3fMsFwnHEb85JUw9T/9ccJHpSUBFCd2g8sc/xvpYXOu/PNvKR8oBXd
5RATQ+wG6FCMaSpvfn691+4RzInjwmrjsP2tdv3d8dcp1BkrVNH7vRGouzHqNIz2rbzHKqmtxJwH
R7hD6VulhNcGDbn2YH6A4IkfVp8+jtwhxHbgF3ByPcutEaJlsbJGR6gs3AL9jaX8lZlCR0UMqo09
HOeJk9Wuggat0KWGIjSF6UVlxs37RhjTlhJb+vHnD/TVS+FyNLk/qsDWcuvfPVDNDmrXDrmUXefT
PpwsjIpKhzY8Luvi08+v9cpjNHBjs37TG2SIntwWmUn4U7BS+GkdBpvCGp5zIxa7tMoRMKPhfmNs
vnJrBlfD9QXimsP9yeaclntHn1gd/JZX1EcDmG5RQBiIz63qjQ3CDzkhvObLFkhbCmlLbfnkWlaE
yMyKx9GXSTTtTB26QU2ozHXSJdraGmTLYVQtruKuVc/aCveN2brzpTp04ad4nqzPuL8NSAh6s+uD
MNvYuhnchkHTHR2OgGcMhWRXYHHZEcMt30qj/yGl89uHX46slCAXzufJGJg1PZ8slHK+CWUSMVGA
TcsUo3ko9LZ4X6L5YAM7jeEHzp3NvqzjSfMQFSnPQF9iLCOAA96Csr+yfNEfoK8GH4fXXJw8TxV8
sm01DBXNkgqypNzxEIj3+apD+wXKIt3Nittiwiz1p58P0teuTKWesjbdCcAoJwVKx+yiyo7C0U9U
+0sXLKF+6SyPOM9NX5Mie2+1oCgHUsHfGEOvDFeaIrSgOLIxXIV4+SaGeMMKWWmjX9cyQohmpSub
Xpdv1n3xxpvxyiwKw2m5DpVx+Ccn96gT26ezEo6wHYJFxm8M+RZNz7iquhEZ5DQ3O7sW/Rs3+Mrr
v0wysMDZE6jitKI+aWbXpCUG+GqCgKKinUXVDdZjNw9jwQwAAuQtSOQPz5TRzN7SXDoVFPdODydI
BUptdLqJty9uj60WFVtRGsMW0eVbPcTXLsWABQjLBsZhKXz59RGO0FuJDS9jkWee4cyLV2nvoEii
vv3GHua1SyFF0PkGwZexqXh5qUKrpsSxlMnHMky9Pm+MzjMRuUQImobsjbHyw/mO/DLKlBCHmeKQ
6J68iQ4uGjSz4BVihNVHtNoJ4TxzCajl5+/dKzfF3MNZR/D8+J+Tm9JC4AhhrU9+1sNLMHCEYY8x
Rj90y/rx55f6YfhzSwx7kFjskgD5Lh/luzXPSl1QBUv5HFNrvZMdIOEW7+Vadsq0oRA+vYdsOWx+
ftHX7o9iHVxJ2i02QQwvLxq5OnqpSkOkhNANvoaIb4qJCp4tkdH+J5fSbWqR3BzbpJeXsnDFaegb
Fz0UtEDVbOnYCxflfenaf3Tn/utp/F/hc3n1x7a+/ed/8+enspqaOIzkyR//eRE/NWVbfpX/vfza
3z/28pf+eVk9F7eyeX6WF4/V6U+++EX+/T+vv36Ujy/+gFkCB9F199xMN88tHp9vF+GTLj/5P/3L
356//St3U/X8j9+fyq6Qy78WxmXx+59/tf/yj9/Z7H331Jd//8+/PD7m/N7Do4yfHovfPD7PD7/2
/NjKf/yuiXd0YmGTUaLlXPttbzU8//U3JA1Bs+PVsq2lVFOUjYz+8buhvSPuiGMTX55FX3XZ+rVl
9/df8cbz85wZFiHS73/d/Yvv6V/f22+Qhq7KuJAt//By0PnulLbweSHAs8YtdEKaVieLvoROEg4Y
aFeuGuFUuY6N60A+Bshz6f61xW5St/Z4q2IAd3eXqERv3PiSk5IfRGJt6ulKyasNByf04TVi6Lui
ftCrB3O6j4Z7dT5G9VUn63WydZEKJuOW2NjJgT7y5NjHcDy3gxtTu/32/H9pKN6VOf97OrpejMp/
O1r/TxyDSwX7v/76ln8YgxdlIZ+LZ7TML0bg8kt/jEChvtO/7X1ZkUjyQfzw+29/jkDnHcEKcKA5
uC0oefu7Iai/YxdCqjFideL1SP39fgjilKXkTeWJQtyyyP314f4HQ5CfPx2DtLuX2ZAzFQ0j67Qi
opiKMDs9S70MMzKurbJRpdf10mhJ+xmBqoyyGj8ZzAnC7/pJAD9K+sxa4fWV4Q7le2KxmRhbv88r
ofooHqxz7Grt7CfxJGPsJ5N6ZxBcoS1WG/tLCu0A4Umeu9m5KcArDZlJ6H1NIALCPqN5to1RjFuc
rPYmn6S5duwFCNEFUYbLKRz6S6MwkgqVYYBH1dCS6T5bRLMBCAqIZFgwoq3TGc6m7Ge4YcZQ6fd5
rgAlLOJuND11npNkNY3NJzZD1oWhh5hGSsJi7nU0IjBfeAKKhy840ECWlZStM5zdK84dOf48zcSa
ib9D3SW6ol8TGG48W3WG4VkzmvLMQBqWIBsqYygVTux8RCVfItzVJTZMak92tS4GBc/ZYOISZdJK
zxy1qrojrU/hbNkqRTu9yfIRhxYdzB0V8/Aum/XwDF8CWM82y3BH2qmeH1NrtlBi8bg/KpkEetLq
AuAasNiDPY/9xD6yLEcPi1dV+5Vb+togqon2+1RJr1Jzq+TZiP5KdaraXJVG3d/XioWSLQqnCdic
SSNl5QYtWuzORgO9qrBIfU0707gYMYxcImHXP5tFp3fbPHdMuXLKzrXg0+duczGFuXYm4h7o2ZB1
2g5XV7a2HXe85gTvdH4xQwkSqQZ5qx8iS1nFKNavyDnZEDiLA74Oo/TcUYz4fa1V7oMlpErXMFD1
M7vrLGOVxa7CvWRSmVa56d7YqZI9MMDhC3e9FYy+owD08pUAztuqDczKXUvgHc0xHYvmCi33fBDV
7Ixgmsq+WxsMPmev2JX2kNPaZvibGsiWYbBCPzTrOvHDoA3R1yjho2oFXbJW2kG7Nyylf4wpyMzr
lqz6ZAPkBbBJ2hvSwjwR4iiuJhcTFaeZ5iOtkMxYzbIbL8JUaSMSKvUGXESZypsUPuDFkCxmzdA1
8CgUDtYeT5Rxts8LeCBebCcWycPdDEJAcbr0qnUhZnmOPRbYQdSqNDxnjuwEI35DGAGlEtrmkdJy
BVNhKlnhAbSOTqFgm9ZqQ+IZ60vFr+BoNaBg1Pg5EnNU7mdc7xeu0lKqZAba2UJJspVVSsLAynRq
8rMSR+e+Le283pjoOQDpFqFeIBjDlA9BRL8gsExdE5swXtuD0+KpJGmEgYmRxvTyqFWv81hVi32l
K+N5rifDIidUzdgTNW30O5nbKO2ZRRGE/fra9G8XnhfL0/9t26SlIMbW4d8vUvs2e/6t/PrbxeOL
7dWfv/fHOqUY72jTIYFC7bEsBupy3v9joeKvEGYsBzi6rJxUaaj9vVkyjXekcLiINulacKb8brPE
X7F4oZ/GkmwsO33tV1aq5ezxr70SbW8V+YTFOsnmyxD0eV9uqJsSivMsqWiSCxnsZPA4NlAT0Z85
K1nG5jU2760zupFfVtVbmFLz5SL57eLEDCDSpkrHrZwemxMcFqhflWAVDEgHiUMp4o1DzNjGGvXs
wTFJNF2FYZN42LK0dq+MEf6Ptgr2pB1mOswPnPC8RaANQspl65AIp3OsCClcpDzFWQkWkTXRSrOD
HPgvOTJ96CcIUFEEnfPAQxfrSre1jqk/uIrJwn0aBoVUqEAtjVXekigZNqZ836iClC8nyeWOw7b4
EmsUGGgy6320ifs+XKGNAhBGabMSOOWm8yCI3Ot8yuNPcjaoOIX0AGACsSl9QK+6gcZoPgIYgeqY
6LKLvdjJo93/fy3ltJxeFnQZe76fvZgHzmz9i53j37/05+5Re8ey6C5FMJUv+Ftx/4+Xkn2lujRh
1QWVrS1K8b/fSUN/R64UcrFvu0rSWyhj/esAwwtJZ3zRWhtwGX/pnYREcnKkppnG7pTxSGorCwhY
3pevZZYEST5baeEJtW5uoODNZ0rXgrtrgM0FMwQDOEBR0bUr2pjqpucA/mCb1RfwQJ/6ST8TnXwk
qNmlzJ7PbCQrgh+JmViVJruCESvo9Uj0NyY/F8C0aB/DeBw2Ex7rckEA8sIvVrHhEkTOvNGL4GGw
8Vlb8A6KNr9WND3eRc6keEMtvKkKXU8NtUvRjVe5OsVe35eLBVC7cIAS3jbDWeloZ2PShGeNEt2P
sXwW7J5WSjx0x0JMtMiKPlgHHSZ4yoicv+IGUE0UfNbIbY6s+liM5vlopx+ErZ0ZfR4eQqPG/J53
e60CJ9xDKAjYbnudVd3Q68i3RZJ1a7sbs90wZ8e5rcU+ULKDbZfnzhQfEOMaFzGzG9b622KGWadi
i/QmQIWbOk0uE2XK/F7vAp/qwBV8W0CFzuh1zbRLesXcouiFSJzkvpO2W7uEsizqFk5XCPxUWA+y
VVdz43oNMfarhO1E4oLQGHX9lhjMIwBizzXKG+i3iFKqXVyPfjM3e0rsHgE2e0cNz3tV9524Ox+q
3BtrZ0VXNcSNz4yWVHdZGvCTtX3vtngG40B/mGxwQNpioIbFgL+7uUcysDGnQNlRjSkuJgPLfKIq
cCub2Ic0tBqH8CltQCIDTq0maa9TkLl7YkodOCLzvoiC27zR4MKSPUlrA6M7JKCipd5nGo2fRIlv
53buTV22znBiKl24E0W9q9n6xxkkgDTZFmy716GRxuswxTRWh4cBoIenoMjF+71ABW1cZBpuoLSQ
csVRwms0ayNa+zl2ArhsVeDPfdqtSsivqy62t0HSPfWGdp64KXEf7ZQAVcNLlKdbxL38nJZtVSGp
Lc/RLiF62FP16RGU4idaXNvJqdvN1BXnc5Y/KG16lVvdZb1AuNr+LsDnDvtlzT7W12C7YqaXfpto
27hKALgkxCAOhvO5zvLt6KTM4IVQPJhphZcM0EgSvMCDreLAljdjL/YE8Z3r5bi3FKhF/YSnOu1U
aCuGnmwYPw9BYR/ZttZA+KwbzYHXlw7luRLXoV809S4ddfLV1MKf5hTLlygmz+xcsgpNbwa241dG
eEv69QZDr29PwfthApYDX+4z7QtgK9GTIZSHqShqLJgG7n7jabbtx6aVB8iRT7bKJlkZzTuatdlT
Z8W3JpiJ0dbOdXM6JwmKdbjeAVKxPXhp6wGqdmJpl01RbTEfXbvKciiZ3HPK3fcRaJawFj69itsa
ukilKTfxQuZzm5WopxTjUHEnsJ+sglTbsEBuLRzTeHbd9zoUmS7Sj0YbPM41w3vW6+vGKddAZS9k
Ve3mhEUYKCSmFHWnJT24VtfcwbH9YstsnzhfBCmsK7UtbwdAotiU1JUMjXDdwCbZOAWTRNpJz5SW
3AHKKiB3GJRomn5vG3a+qcYHXQ0PwYIzAyrnmQ1jShTijj8AygEOMrVAdmbxkSEaeFkqABoYuZ/U
HOs0JpxaUc40q9sEusgu60Qr9lZjbqyyu6vn9l7gfuiBbnrNiKyl1GpPqgQZBTS4t4Orh6u5iu4d
wqutOPbq1H2PR2cNlPCi53iwdvp4lx8GUNTWg1vcR859Dkjam/RyU2lQcJVBv+5jyeQ/9xdqgJF6
FA+cw7bSDTDqTk/l1HhySa1wJ7o8cesmu1aOwtcyy1s2e+YYH9UEm3EAwMPTY+tAQeUi5zhadjGM
HF7dVTLMa3ZI96ZdXNlwrVfdnPCWCHYyUyCtlWj1vdl1H2PbBGkD5E/kO2rgV8Lo3ndm260DHQMF
6nGXMj7TWm4cIUUnXjX3X9oS9i2kNx35RnLdjf2nHOj6ltbT8v05981QXLsV4uEpKE3PAvQ7RFBn
jLy5LuGq57NSrYTJlGtP/fuh408t/CxID2W8k4r7GXEFaAJg/wOdSaaCccWzfm+l2nzbj9FDaxSf
rdA6dwvc5oa4CvPsA9P5vglUODxLGl+HD1rrHlS4+Lj+VS/omr1dFrzNBI0BXBabrAKZztoxrEyL
1KZa70tPncYz8LWfFWvBTUb9wpwjCz0DwyKcpwwo8bofush3G/2hsHJ7HVnkTuNQvBwHg5VpMSaH
7tcB3ctmEnnHLK/BMyri0Edg05+XdfhpHNQPTpKdgdjZElbjrljc0lXo2k+UJw5lV13GusqBuFCq
TdWPEK+YGVZ2WLwvtKTeWGF8FevTQ64qz70WCc6Rcm9M2g2JsvGqsexd4NrXg51eGKW8yrP6sZxZ
VKGtrxynP1LsgmMdd2vZjgforTFQcHtXDpyEWc5pBY8uECILSQjlkCGmA5fo4oudiCu+znsmruY8
TatdqisRJEanwuna3dhDBb5WUWded6YMSCde2Y3PY6jdyoCoUqn0B+lWR5aOFKwLDLMpUP0mwSEt
W2sFi38TK9N1ho+V7qVTb4wyvdIc4yyvnOu4TGH3zB3V4D4jKdeo2W8P4ed2xClOis2lbqRPrXAA
YAXhCq58csGOhuRJV+M7dO33JFAmnpwBOQE38csIb3cVlzdxlX/Q9FqyuGe7vi+oT0E+86ke+Y7W
H/Nl2yW7c5Fl91nZflVcfVfOoNUx+aH4H32lcQ49osl9XuW8W4O6NQwybvRQK1ed6LSLuPpoEU+A
4tKLrXo9pf1emuoxle42kkMNA5XKla3NTA/tZsinTTbZNt42uTdDPfW0dP6EiO/zpEGGtEOSAjpT
vZxs6tbV/BH68E5a+EZiCzZVRQ8+1dPHVhiggabxgMAg8oTb38BUn1cyybd65QjGfctwLvTzuIXw
aSjQcdyOLNCxzPttAQXCc3PzUdfnbC1j0K/FrPo9IK5VquOCc6zWM/oBjNGc3JtOvp/q4qnuLQ0Z
XHxBjUfD9D9Ir5HxzoKtvdFkZKwTM4V5rZ4LM4Dj76KADnrDWYVjXPthWZJwpJKtVIWwBxvDBfif
tUy2pnFe51QWgXatjEQDCN4EXhSE74ex7jYzKJitbkpBfRQbeQ4pbxOZGfNiOMAMi2ovRcHCfTte
W5THwhaPWgWyumEt2ODxPzLPHXq9P2cmn5gS4wvbKR7tjK8rVgx1RYFG8WKkEAppVp0aBitFSmWT
pyCf0mTEJEC2pzXphp+Zzr0U043VxR9J3boQOW3VNnm0O3D6dI35NGba+yKqwQfKVl/Dr62BflZs
BYJs8tRiKTyF9nOld5bPvBivk3S6HFhxwabBvqgv6gobfdsPl4rQqRvW+rVcnG145Y8DCQfS0OXB
GaXtdwpUl2HcTqM85IKgFBDcq6DTv1RY2A42Zoa5cu5bw/Ebxfk6QED24CqYXgY/rwQkblXpekYs
taGVzKul2DiTWML1JcxiKNLR60t4Oq1aMulMw8dJhl5n2AEw2eF8atRgxWQKnp94mBjO1D7JgpsB
lBmbZAgTbpM8pmN3rmktaADNGdazGI6L98xrk8TwMJbOm5wY11Q1WL/r7prRh2k+EF/I17gPgmKf
TN06yXW/6lHQQxW8oygSrJKsviuoQvrppB9aMX1QbIfDj57CLx2nOxE052Oi3+WBdemk801bdAfG
cM7XOtxhCa8XPO3n1u0vpJoMlDLHMz3JdpM5HIxI34cUXVY9yhlQiKY/JWyojLK76jMM/QRKPIuy
voCVELEfgIzQJ0SamDJHxdgfhqJMgVAwIKc2W1OnNtfUDcgwToOdqbhXonL3wFS+BnrUoYbWfWiB
D4miFaugLc2zOh/epw7VmyzMP3VKigLG3SuQZ84JCc63uUy7szSyjoabZD5PDzrHvEFff0Hderew
uPUq+lDaI7OOWnV7NaP6gWCnp3qhdru6cuEbq2AQIpPp2i3jbjd1kt040+oZcZGqL6E/n+lNcTab
4z1ik8Okt+BGYvex79i4thkENfI41tjBz0C/wuHLWmUTd0rGNkWdAG1k/Uq6DNVWumejrqYbZLak
lg7TB9rNSKJV8wrI+KqbQNGRh8YpNG3fw546p8D74NTFIQ4c1FGlbvuVlT7qS7acUdqOZw/hZmzc
gd9q2Ab2JgDdotkkioVPN8nJqm6yq36OSeqIAoqwQx1fN1HyWSNp/mB05lluYiPGKi441SlbqLzN
Vk26wAssjqP4SY56lF9FkfkoTahZFJmPErYsYPNyo5g1jEiuOFBcswmsmGE7sotdJZJ/xGBYKLUP
9ukDbc6Yg19IyEWkY100ISRaHGasXvegpN/zuj7RUr2M4uV80eSCXXnzBbQueQhzdGsVTzhx31t6
k28aPd8Y7K05wQIUn0Y0cVLJ8k0KAv9TBM7bc6Iq8i1NYPyuFCBBaZWd43F81KKKPRy0gVUeWyp1
F7I55zBijgalMmfOmuKaurYmhQOE69daguqVvIzKOp8c5UMSXYOMAhapHUy4lKs2Lu5mmRNtE8WE
BiDexR+hidBr4/6LU/ozcGfYg7tA3weGvKrwMuSyItkxNHZRn95Y+qVbwPypqd+shN2s86ndV9V0
ZpT1maXSJFAccxMHLZ2DyDq4qgJvVzQfijCiaoL6fkWw1eRboPxZ0Y1rqX4A8hXsRQX2lkPunOug
ljqCTJz6/dhTPYdK84Bci13MdAEPk0LldKTw12zI57wUlN7RHWyJa92P5XBdpIHpCRkf57I8xK16
QfH3QrIFg416T//rLq/MWzctH7RB27VRJFem1u662SDsebqjjGCsKre9siuUZz0YJa8k2tHPxMeg
lNqKADoo8nn3IUmOeVvfNzm8uDBq052wpi/NbJzVLUdTgx0Y5DeO8aAt06rrVqoZaV4wWySrEHyS
NQOKd70464lZQeDmFrBOMVjqQXwmQTcpwZMuSIeq/H6ur+N+irbQ5T4ccsu9KCvSQ3rtTB0zDtd9
cBkBdNmbTnAG0pb5bNI9ImufW7s+r0htttR8q1ScplUTZH6Xe4atrNhmfpjzx7q7MqtHyubeKNNi
bZNOBUMNlGGiel0bs5BqwT6Xx7YhRcAMypux65aUAXqa5hjdTrqtHNAY4uY1p3RT9z17fVs9TrZx
h0j2Xm9Fscr5AXRDjbZL52VL6Wd6+QXoX4j6bD42se2BiRq2XVPtUBIfK9AEWtDvrKa9i6Oy2RTT
o5mYj3Zt2/t0/ErAyT6hkpAX6mVddfPRnO2F+PZF4xO9B+xDXo/zoYBjtOtk+qUMuAunn/rjRNNq
RS3fExbBqHYNqVjGCdC7RZ9AyIe2sdOcPBxYnqifVgoeBg+blbLVqPPpZJR4ZcmL4hax+Eq0asgj
Y6NjCBlshVEmF73pKGdmaycHS+qaP2qUAQaRpmsjwKnXduZ/IEf4f7Tl41LT/fcNn6vH4jFHkfWH
ymYpRlMk/kuRoNj2O8QrdP0xgVFYRsryd6fH0enZ0OeBfAHu449685+yGPcdFnyMTSxQlLWpz1Fw
/rOqzL+HsIE6NVQeOi5Inn6l03Mi5EWOg7rBJuwc/c034T6f/HttGDlXLkaY0fARYYI6xeF6K0BP
73DQ1Zz0R3FUcojlPeETAAkL4d64lWVdmCScnOsK8BdOwuQUSbX30fmYWynDGgz/KAnI6mJ1a1Gq
pUhssr7SPt1/96D/VFh8L+rRX4pXv316WNsU16nBfzMevPz0WqbgRCAFG/eM5eB3DeKD65Jf5OXh
FEPoMz+WCXXXCW5yvLIpZ55NyVwDEkaYSh8+NreJExXkOcWbOeEhjAZn/Frm6VlbVMNqsLpPbVTe
UI6vPyAoppgUF+6nILOh0iX0U9diAe/UQMW2tR71h8hVwbbNUq5zt7WwSkXlUe3zeFeWSrshLrIn
c8MRm3osk0MDgvqPBg8d09dVTicsm+WBIFSBycP/RzY0QqyXD6TADho6Xav53cD/mRPXvZcZmUml
gx26qoJNZoO9ZNqlYd33D8qYpmeTVj39/Hv58WsB2bO48ghmRc2vn2itzAYcdJdBvHaafLzLqgXL
NkPdPwQkCNGe/t/MnclypUq0nl/FL4CDvpnuDbtRs9WUpCrVhFA1hx4SSCBhfp/ML+aPOr52aUuW
4k4cHp04oZISyMyVK9f6G6v41qIwqzZDN/74eGg2xt+tSz4Ay5m2JUorDI3ay+sP0KRCFqOC1TWN
XHcQvKcANJX/kL8/2UjUHnmAbPPxkK/bMus39yAhwqg3af+smPjXQ44C40LZelCPJn0N5/63ivZM
v3pAfDzQ28/KQKDnAME6yIOs7a5Xe1WMSe2g9hrZeYn0+oJu9p5SmNzVLdIyCku+Td/55kUOPODy
46HPoEv/viTe3cQIh/d8g8GNWVSQxVa6dyybfSVaEflujREAyuxRqXcPosawR5V92BvLUx2DZPj4
Cd57+fVD007jI7z5yj1SOQWCorDJnPgbjN0X1brfcgsWU0t5YJIGmu/uw8djvsYC/3lpcEHEbBqw
3DjOd1OmTZQKh0xGYuqdI4rG/dYtfPH48Shv18+qe0QgNn04pZCnXk/roOy+r72gi7wiS7nL2zUB
izpuXdjZ9uOh3plGxoJpo9NEXE2N1+b7X1Bgz52QJu+djmm0LwfaRa3h/NZSClUARRDny7uo1efy
sIAhMmX/9ZPh3+5OLFHhVXIcAmKA1/R6+N5efI8V1kWSAiDg+CsdbJiny+9WMhyMuNo1groIXoVh
nnpfdC34jiwLdfgF58dMOfs2ATU2+EWGbtvzx8/2ziy8erSzzSURsoSKwqN5eHGbdXAb2PIHU3P4
eJh3IjSfAM4DmA/C0xv5NFejap+bC/0yGw9A2e+phDyVVoeT4jBEPTqNqZ5e+xOiX4idkLMppDM/
foa3y5pH4GzAipm0hP7o61nIcinzZmU+FH5Ls8gGsQVyr/3kTdcg/xeIhLC4jkJaAacFaOWKY/l7
qelNXlaTPjJK7j0ms/eAfcgT1ks7uh/Rxy/03rJiA/k2W9akqnEW9HNaR3oL2yKyFtEdlsT7ljVz
vzGH1N6PjnQ2mc8l9uMx33s9hAQJDiA5beyYX79eQNnPVXnfRbYYHlY3Bmr73Q9pezgKWr8+Huu9
bWuCWgYu5DAS+JzXgwEWXMyYS0tUzjnq01qrto4PVZg+P+1akcPwkNmIuweus8m01VvxmVf4u+sW
aahV6ISKCnjZ14+ALZCmt7JFx9i1rwOyi8uMbupOxgsu0cPvmWmhDpej9pA1e/LW+ww1mU+++bsP
scKcXFQ5Ag6hs4kugqRpzRQPVUc13wBl3M+GeT0b8kEY4onU7pazC+Sq848N18ZSzSdECuPtIeRD
2QYWZf6RHNDP5mGk247XWNJFYz+iRjRqV0GhN/siztNIOvWut8HmFlmxc1uYkiqQMea2lpOGmqlF
Ulr2KoJLHRnsYNxqxcFDXzTsmloPP14wbxcnnDwdLDSMbxiI1tni1LHMShcHeVoxwTAeLP8iD4C8
+mgqL6M2fXKqvA2dHCXAmgGt2azRczmhfkKjCU9ZIwrovv0qCprHuKP/M2qfpbd/iKCvY8qqEwpA
DgUvKjPnipqYKhqFKrDSMABvaKX4tliFvZ3r/lYlpLQZkDG0fOd6h6fOhUrMIESeaDqIqqQ0W1BN
9LCFy1Plh3iDfJeIBh/khAuIqCsTGj7JhJGmd93I/NhlhWWVqbpQIAoG7sPeerr6mcj6E4HA87kC
bIeyHO/C1mZVnUfjCddmV6TtEg1coCLHqfw7laD37y92HGZYFX0Sl8+j/7/j+YbFzZOL5Dm4L60w
7NFFtyDusMyXTa47d30Su5+swPOQvI5ir2RGKOCw/711J/2VaJQ2yLlMp99lxjR+aGz/WBTIN1tc
9aiF0aaqPhnwfGsyIABwE547Mv/cfdYH+mtAJSbUjoxijszES76JFv8ABJdezA5vjbLAe2JcMRl4
U3wyrvHO/K058corQU6Y6Ph6YCf3ZS59X0VluzobcAqZjfUQSw9fmKkHdTWKCAvBR3/5J3X9L7We
3bh+fQVE4NfSVFR0gfmPAYDAj0PA+abke3BR8E0WDVJmkGteP5aqE9nX7IUoaHs/jFViH0UMKAtd
68/YwGcKCI7DWPAk/lyAwOFZ51IaBeL4mFNksIGdBDfspcbEyhIhHCGktbklRAtKyqG7GC/OFGNp
OfdbLp0YlzX2juXhb8op+/Hx67+zHKBBe+vj+ORZfyL5X8thaHGxmOICWmvvyl1PLrK1WohvuAa+
mNb8LR9Ww7CsTHcfj/vmqPZ0FGs5oKAPIuTGpeH1d6dmQzxH8QioSPFP6QLW2QQefhFhQMs+MtHL
v5rqobl0S4vCQ15Q8MaFTP76+DH+qKX8HSnXxzBpZyM1gtnomykZSrAHyaCNqJtM1i9HxM/FmN1M
ujnsY0/+LqbBfRjJbYDsY4Z+3+ViPpTY/VZmkN5pfncsSs+/GsaiOagOJz7bS/BbrrWmu8SVsdvZ
2tLceVqX3ohFc46FvRjHoMZGGIeJ+tmp6Bc11qJ/xyfQ3Md2E+yHlHLw0NXtrvWqHuVZfVPN2ACU
GPrgMF7v0Qq3tubc4swz1eZR2fkPIPTeBZLR1ksvDXUvq4aHHDACzmnv16b51E6Wup/LBSfOCWcG
0+2dU9vgGp7htnZT9XLZp0HlRSldiJBktIxRK57UdVm09kn6KPhvXMxCL9VkFI+F1+TOXnjSWj7Z
jO+sCmaC9Ik7DyW/N0FCw046B641RRARHrBkf+Sj/mg88X3oC5xCKd86S39oadihWPTzk7XAinu9
FDiVEa2AqUt8hLf/ekUube7bRdmN0YT70y+/bONH08AFCRupJ/p/6pNk/I/UypvxoFmhfYXeBsH/
9XhVhlg5GJYxwoEjfhoMYdInwiW78vT4JzwVNwtL1WoY5mnq3p3i6WupWflDWnbeZeI17j9jPrIQ
Mby7lBikYa1SZtaw7doGj4B4jWYFmJp7fQ5MCBEgN6THH9KdXt8LqzEAjw3Z/uNP+DaaoGULQR+F
WQoCb4hbpTPPQTdN7KYuqbee6LJb4An+jU9n81KBSj36eHtF0vQ+l6dmit5OIEUPTi+eAMWp8/Ca
GrFM4pgyRJzmgOGLvMZBccVKmI0vaRYIVzw3GNu5WOUo79gJjB8wk9eqmxgDiV8KL6avSe1K7pJZ
dqx7R90uGANQQSoG+zIXzfzNd+lLm2L8pxyUcUIeur+EMlSe/Glt/7Vx7diYY/j0YoYKDUys6ppb
1TrPqAqfdK80DqbZ2JfCb7oQK9dHHOVfrLpO2HeyOVp9b37twIZ+n5sAdE/TlJjeWupYxh3mRI7Z
3soS0CYZS3A/zrY4TbaJA3rcDhXAxsq2jjjhdaCLc/MBL+qmCUfNihbO20PtDOKZzrKBm71bb0tF
Z8iqRTti0zn339KqmR6p2wRRgX1YhyoG4BDR5klOe5r6QoQ8Dx+iqroG/Aqankqb+f8YJPllDNgN
MBlyPS9aMWgv5NnGQz9ZzosDXgSP9wAxJSCngC9zaYhnVQZ5uLSTuityfOt9K16OutSymzL25ztj
jJvtKOA1aL3pUSfHQy/E9t57SQH20GKDEgjA2ncWJxK1xMerb+v2hOmelLuirUGqzLm6doTWhE6q
J+0uF2lJM1LTTHcP+I5v4U79QyVll2+mRBfPywgKo2+rBndBSwtOBtCr635QOJPjN/ndt9r00qHj
uCvpJIVoNtMtHnEPHl1k1EA5Y2u3QRi9eiaXcSCrddi4pZ6TH0rYT1HtJwgPgti8mIs8P5hZW/zS
k3G4nWcfSlYRVJvFmNITDLv8AkBdtvfybKKHANbT13Nr2+sVSw30X5QK4xpfBw3SX1OkoURIqdlg
+wCYskyd34gg4w+UuHoCJIIbbxL5kjLXPnNmlEtds2v3+PW01hFnzoYakjvSq0CtriB3t8oETpjv
twcds9soL1JtC6ky2xfoD4M/bLO9Daj6BNY7u0D/yz/gpbnc65qJPXc2BmhfJFM5XyzenNx5LknL
AsPtCuwSQOQ8+2LkBV6Jjqj3UnT6UxdYIAxc4UTNNMe7vtONKtIx97xQXYEdau0GT0UejCANfO97
NrjtAUlnBR1zgYuisAv7mg31wvFa01vWMAYyTW3156wC82Jy4nabLV5kzD5mncrV2GRGdp+bStDt
9oKneRyDqIsddd9p5BebpfFbjEjLGIYmbi/j7PFFpHGSmJ3S5zTt65jWt2p74PiF4Z2apsPIOgFt
6gYy2/dZRd+7E43vYi7oaBcS3/CT4+bdF7bJ8+B1Vuj6ogyBNI172ZneMZBFcKH7GdZFzspIdTTv
ISsAEqkkDr4pI1f3CvbbT9yD4CMmk78TBM17jI/660HHfAcdIP80V6V77XnxeN0Ni/fD5BT4GdQa
UxdX+TfhFOb+z5xOfeFGpertU5yphnuchJJpiCBVB0/S6+yrjqvfnI3yOrYnulUZOksP+ISSNNS+
PED6DbZZpreXvkjmG62oosDq1e2Azfx9s7pPxSpvdiOF/Z3pxTNW274GWTHAfkt3/MuW2/BFUeUv
k6sCrGfiHAS4Jq1D6Tp3btVzGIkuiMzMzW8zrqi3dYLrxIZaoz4i36QtN7JZrOtJelA/a6MhWcyR
bMc13CgyzM2h+LnIy/bYlE+PNRgQt1mWL9mUGyeYWeASqr6jborSo5sXuJ91XWdZ2z+noJQ17S40
0WIuJDCRpijmrH0uPX637n3xbA5djjRl6v5CjqTeynZqLi1gBmDypiACf4R3YdYVerKFNp99a3Sb
ZzTUWJ+cZsAzKx4v2hKkBQ46N2Pg0xkXTnsB602csqL077S8HsJ6Htp7/P2W70vXZ1/d2Z7v8Eb8
Uk/I6biLZxN7wBZTQzNOFrZ82zIfwc9jrYm6aJ8aRy0xhvlarJqSA365BsDXXHg3AtsX47CMtX9P
MUVcLFhU7lyELjmd6Uo9jt6oskjpwWSG9YDM2aGuu+QuK0FC7Dw0S0O+8ORwRTQwvKFKm6vQt4S2
mVpsePaDm3g7DAmAfLa0dxXYsXE5igWkH1Zx9Z0oXJgJfgs/pMs7SNH6hEFk5940U9z8zg1NfS3T
QGNoMHa70VDxV0uzU3wqtSbdTf3YfMupjuPUPWpuE6XKmXd90BXpZkplcCk9/dcyNKDvRolkHXQL
a2xbEGwxCqa5yr8Gel3usxie6qY0fR8wbDbdUhwfv8POLV4KvcoeGqGSXVVbDuhZNZlyB/0Dn9m0
05ZnzR5rQGeFBGzLn68OTgLOMNbLIzj08o7+aPPPUq+AUYDeBoCrYXqEfjffCg3TeACRcE1sByM4
ODvWBW5PGJE2KwjOpSdTiP1SeROQA99+mQJTnkbHAu2FEdmyU4aWnmKIrb91PfshvNG7ScBD/dIE
6K3NgGnJo5qIKXRncWpCHoisphC+97gsJo3LBrCrEHlxBPOJr+Is1QP3IA8v5ZXPl+fl87DoiIWP
sJ0ltCSCGYKKTfJFL0aQtUa/tbCixIQ9uQQZfLf6wQIBboMrTbFZx0S3jlQdAYi5oCSavSE12txi
Igd1FC4Geom+nDHJMKUD+V3lS5U94S/8DOM21Xcc0jXY3G5NLuyRCQLec6CgFFzMyrxISPsPlepa
rhzcefbd4tyWk4Y4iudILjCp2XLKWeCIEJaDmI7oZU0fgW/iq9tpilOB9gRZUDAkoG9S4RybsS+W
jcqq9oDx3YXPM+J2PPa3BFIMr6T3VDlrHtOVwaVr4Tml5+MdZm7wKZMhv1RyudQHmI/Sbf2HnGza
qXSoSwMptVaOxm5My8MwwVCYMw0Ddc3pASF7X+u4iqaU3tSgeYDZZ/OfmDV1cJx62Qi9ciJfeFGl
De5OpBBH/Lj2kWKZvrn5oB1KfOIgGgkGdApA901X/KhafDgLxPt2he8lJzzKyK595M+dEXZ5ZfY3
EjrscViLRl2bqq+uW2UXfZkQgbp4ftL1Ul42HlulqZpoKjPQYZPehEOvwDGpxtt6EHQg4Fh7YKPj
1uqnJhLNIRNqDu0kf2AzY8OaLKdC4LMU6KKI+tm6le7qqdoa9p0fG4paotKbI8bgw05maX1TTGK+
NRfRg6XrRHqaDSKoQ8PwDmeqZr+4hn4CvHbD2TYAp9YrMtiZfKPqSEcnN+ijzHOrbUCgu3MURup+
WTlXeZ+195OVBFe+Uf2Mx3q+LEsKWKGLa+KVWn+gdxKDL2CP5QbfcyPCCdjGAbf3o14V3YE7EPqp
Y6su0glYsZkkwyN/53Jkd12MdNvWqr0hX5LqZfYyZ6fLYgobVu3FUMxkZBio7lu7tMmT4/wKWXqX
iCWYwyRu8XerTsqpjROQZrDf5BjaYNaHuI/VDhsXwHCoj/Lr00/L1epIOel8SvEBCR2SwaM+Fdaj
FjftVVkn8/2I5+PRkoV+m6A8th9NnUtOMxSaGxr6pKqQhqkifBozBu4w+NrOnh/dCd4i7rv5vZ27
wDraCqNpbzQboFZN7VxbSV1YGPLhCLtpUFnYLFzcNl7gtZf0SLIOnDFAsU2XQWEDSI+oxQp7LnZB
OqZRgpJdsZ2CwAlzzVp+u7krphCYG+55aDqP5OmtdG/nOLVYOn7XfM+9MvkywuU9ylypZpfEk5+E
lCzGu15wz93m+jKdWhlPJww9EF0wNQE1A7ICvlDdUj0MZa5dlZbtcNwv4GfzxgAyHlDDBF8TDjb+
iTFOGld6Zav7XoA9QxfuHy1vHXtHJcti0vUOx0Dd0wC6TwI0vjmLcj8h1nNFKUq7SBYoZkaB+WlW
otBstEbwnFZu/bUaUQugJ5ztm/XMRy6M9AWhx2yzdDOBF1V7PxxNMkF46VzCepHc6G4tSbGX7NCj
cE0l1xGRKrX2pKpgW49OsMFZQG0oxPj7XPMhftILmuWyapK1Ahi45seAd4s4mjLLO4wpitXuXIqf
M8sL60XP2cW+5u0cskZ6+3LOB+6fs3brVEm/544grv6AaaTdGVGxVPMIFLTRXxrVuKHbQSqNc3TV
AM7hmEadG2UV6e96nGI3eQZSqcUMs58ckjpLpaGex9OLXiTdrjSZnGZyL9pgPtHaM54Avf7y6jx5
Gicr+zFKXd8t2Av8BJYMvANXwQIRlfoe0Y3konea9GrWRmI7FN4wFTPip2h+4FcPZ+RLYMOlheTk
bGaMADdp71LoGUu86zvYMA6A6O0QjPG2g/B4NfrmfrLI6SSiRYCqceqpTW+40Kle75UTxBfGYpV7
TJJFaNQxeE9fsFk7Ok5mUk+XA8Fqo0TH/UXrcU4MaJ9v06UDJ0LR9eDIQIGh1jKPfkizkraKNpEP
UG5Xw2H8ZadNUaVtVEzlvqMkch3oVGg7y4HZNsn9YnWkt4k18BWtxj5Oaug26N+6myazxq+2WUxH
ITQ4wFjmsH7rzomosNWXWhVw3nVmOKYPi2OnF6h2NfpGpSSMcenTvoFWiQWn35Hd1RYXgfwhmbL4
CD8uQRvXR9E9nb8kfebC3Ei6MPODZF5ryMMxtoxxV0NT3FbQhneFTkgKygb7S5RAoKKQUu+pDDTb
gNw9yvOpgP6A2A2et2LgjMp7w7vqCnkaFNdFjp3tGFjjz4ROPQIl8XNg9uo0ly7FKAB7t4kNAJzK
iL1pXMhzYxxfIRSdha7sp90Srzh5DXkPnMk3mq19U11+7IHA1kaFb6e9XuKmxgxlvriRWpXqyRaC
fSfF0R7w/ZrAFz+MNb9spfmylcrQjxiJw9WlecVdZduPBU7LU9JSBpkXdmyQRyL1tF2jLzvq+/jU
06rYpHkm9i247isfhOoWVKizjf04D8t4fpgBt4e6VxSRrrnetWEVztbJxJVVF1lUZCwFAMIoxs06
rZNMXde5hJ+YlJiXYvruZFXAEpPku2pvuvojk/Aik/yJD/U0438x2R2UEfdyGirIJpzIdoShucDE
Nvb7GMSchSstuUMADcubgZrbmrq1yry/MEySIHSDNh6Rctq0NpIqm8wq51t/6dSdDTMaVaCx1u5t
p2hRr8nNE4yG8XeGbO9Kv/260KNsICj3E1q5FE+CXlMR0nPJNs5ijNtVYP9kPwW48BL2ZxbLJaqD
8OEExaJtwt2yrgMJbs+9jUu3heAzWl9Hw3rwFxMMblWJkwOobwPK62tWmRkW4XMB3stYLiHqlpFg
Ng9ZYxqoEFvczIKxJxOyJmw0cZMxMyv4bvbLY9knXCW5tXOKopKExuEvihPFFmGkR1NpA2DMdMTv
UaLKmYPUN1hyNpdrypvmrWOOEGzzQL9OPdu/s/zBP2WA9kNDDPkBbFyFebVxLLgln9aqd7qppwGm
m19mTzEyxRzfhXOSqTSvS2hSJ73twEu2yU6frG9+gtWqBb8eZWXTuXYVbIHamtyD6+T2N89Q6mAM
/RbGFX+c1ABgoVQ/gkkT902u6BrgOR7Fi7FcUGamf+BaVMsc5YmdO7T9AZObCsfkPF5FqIMfXtMZ
JsDKJsDdPNWoppUACjo8qWuNkyLV3exRUuRxKePA3PkJwJoDCntdgSvxYFmnEYIEcPQkCYU+pC8e
NZHLlj1x5zEHl8kE56OG9O3jlO71vwN3huAo05y2xCzloc7n5MbzxHSCGq//UnmufRGdVfwTi2q+
UmUinnusnO+l1KFuepjsnryWhv08OcZexkhBj0WPwgfFmshKUhZPkzih1bU+WxGaQYL/64NRZ91e
BcX42C92c8fsSn2LyEeKdy+JT5Lr+ZXXJWVEq15c1k0elxH3HbUh9XEvYw8nEdlKezs4Cg0fK21g
4TL0taxVRgetG455q0rqjrCMlh5Brrlzc2CBozwFhYsDOoj92yHWKgj8Y3foMoesxi8S2qVtbia0
ILgfqfvMwFEJWSiDQnthdM5LsuC6iq8qVaWxUkzTQMqQX5qS8GL6Xvkj6Din4LOKfAPrK3hoXVwE
oeaLLYx6+6nGnvSrRmrjNXOAMEILzYviHErSbdsISCccE/DTgq2QnvWU9SgoSE8lX4jx91T0ttC2
0g0tf1KTLwXVRxI1Z9e67V5ZHfQezz8mGQeY7yNjZKQ6Dr4skyEov8uK4kPfKEg+nvaPVYAq01NB
hRt28bIMdkRZG+XfhjpOVteh5icUfX32XFvIp8xvj2zd4Wc3UKzpyqkPm9QdtjpQYIEc8CaJNQoD
aeZcFLw6fGPHueoMrdmnaC5Eiyol7puFPKZUsUOHQ/a3HnNES6cyd/biOL9nhfeiAxc5HEj03DEl
MZmC8TKrG3G1AkCP1Ou1rZaYTtgtY4PwwYgTYxrU5Tbl9y6s1VGIT0eljxJs/2XAzgFR+Wq8FgmB
wkTn9qEYhiDSB8uN5tGpU7JcaENG75cx2ZmOL71sUTWzlH/XUta6+nPhntN6ekzSGt6/lYyh3edy
o88opcEudjh2Jx8Oi3th2j7yX5a5m31JzapFS2VvNubwxbCNaj/a87ijWA13EgB0vrfGMjjY06Ai
jDPEc9413kudZ8W3zpD9E3U1pH+nbE7yECOX5rIaVf8LSn9zWdNUOyqNMvFMxnPVLq64DaCj7es5
uZ2RSAitek6fPu71mGuH9nX/aoWQ8QpIVQIqOAcZTTSjCqzf28iw4RBqfbtScoLHuqAmXYqbGgnh
L3izV4/0XH5zPJG0mJXuAdWzkPBx13R6SnwXhTmu+qVePhpT3lz0zarHkNUp9TUn+OSZ3+nAO8R5
gCQW0rU0fs+AUTYVpniyCtCbTW4/zhnmi6myUi4BONuWaOXu+jXimEPzK7XYSD1Ng8u86u1rgbPH
ZjEBfZIcdcePv+XbvpnjgcQ2LJxEeCrjrPVo6XWbLF6C1SQl7x6kCf0oDPDW46iFxmvHRbxpe638
DJC0thjPphCACxyJtQuJL9MZJsNzFla0hAy8oP9xETSofM6uGvMwTr0HkVsvIOMfZ/DEOJ7mI1cE
EnVk3IuNbP36toR3CWrReaH0UFzTiPRPU2Y3R6+dMdKED/hcLWYDfFZfm1SdQTNBGSqk2fFPB/h2
Q0XbI1OD4s99xvyJpOIpRrp0YwgjwuMh2FcLsD2H9vxVsNTVT22GNeChJnGB/0nBubA0XLtd94Fy
THrUx2V87lApCLu4GvZaDuEXPFFJNlM9+1APEiiihvtzYe9s2HrNpb0k8++PJ/IN8g7lVBCd9B/B
NqAvdo7cDWa806DFUTfRnDmcunkf4MB2ohJf7MvGpRrUul76MPhaRrgpkMNydSyVnekzVxH7fGoB
VpgoyQLyoYWDowU//wvYAQVOF9mgN5GcLffOxd6cXoU13f553/9n4qqvNO72v5tVRLc/12n9/1CB
1bOByrBx2D0gelaZObbs/5379D/+o3ypf/03NO/4T/83B+rdP/S/dbZABoA+xqiF5USE/U9KlBGg
i2etrCd03wD6raCl/8WIcvVVpXVdg4BtXwsFO8F/B5BJcAlAPIJtd6z/CiPqNZwLJJPjI/XF+CuN
BJD0GX7Hpk1nUCYiwWpUsJHDMKGSQlUg70aEUVz1CV7oveHgf/GlOdUNxz6DrVF6xVYwwCYrR1qC
oiTs4RGg9AYKTYzYEKXtv+bn9t8Y+Ddlao24/ycy/vt6qzauhRAusLXgbLyih0fVAnQMqRbp4TQZ
8tqZy+FWJ+kO574vK5rfs4QnUya7AImPw8fjv96+/44fIOZuQ9jygUedHVQ4Z2eGLyrQYKlwj60O
DqTOnfITvMZr8NufUfAm5wKOn9SK3DgfhaumYY6ETJPaPVlF3+yG2hXbSs/mT+Au73xQkzXDkiFr
wLdzfeG/4lFHU4rG0byEhU1DUQbaElVOG8C7bsqDwZ1sC0XNieSkLaEVT80nb2q896rmap+wgn09
fKZfj58HSwqbS2cBVSKI3BTL8HaQSRTkvnarUOHeIhjFDa0D5J+hIuBCDjqyQGrqd1p5w9rLDqaP
ZJcWx9rx48n+c76frTaTEpGDPZKPHsQ5FMj2m6Vu8WEK26VdsFB3S+Pe5XutMo1Egk3qVB1V3YH7
L5j1/LqyU4SFWYADEsJam35R7gT0pwC88bhMTZpvkxGyXohCRjltAq3NbpxM5j91AcLok53yOnf5
dw2txEgOKgsmW3B20KjMl7WIgbdrBkIIU+uJfTL0kmrPuM16eOZt5sX0I0z1XwIE/+fAK9qHSMgp
erZFoSXW8exRMo+FN9CsnJdjO05zWI/qlz72Xz6eozfrB8qavmIk0RNEv8Raf/7X+o0BHsxdqeyw
5VV2cMqzO2Qtqo1oxWfuFG/2/joUq8BxqFeb1EFfD5XJODC7cbHDdE7BF07ypi/k+Mn7vAmoDAJX
AoYBGu+YDJyhzxYuWm6XxvDhpIw3ou+r66Cinwhoa9kuC/f1j7/fu+MBDLOJAuuIZy+lUQnJxy53
cByMp9upLttrvJrSMCi6JPRro3/4eLyzTIzlsb4g2Hf4jaDr3pgvVwWEsdZlwKwqZpSP6mLbVUkW
GuBYQjkXzz0osEuQJfJLRTQ4VCj0RZpTF59E8vcfhIXjWR5Wl8Y5wcdx0RdSCEfT2qH9hx5Le52U
IBinEgxRhQgj6pSa3CV9SfMQyNSxK6aaljYn6sefZN0Qr6IMjl7YdZBRkJiuycHrdeUKAX6+KpxQ
tBX1tkyP9w1OEz49rE2QQWsrpJl8FnffhId1UA+wHlkSN/LzfePWFlJ2CHaGJsWcbUFTQ5XNjNqY
OW/dEj6INdk1Rfr1Gfwk0itF0ONA3lnpAo0wzuvDOLW0CjzrZHFTvEQ7xaKU6MhPFsw7X4eONTzx
1YQK7eCzrwMSmlICjMBwGMp71y2Xu8SKq/tSuM+NzGDDtqWffjLmm0MRux04hpAr+DirLd/rGbHd
LInhEunoWLft5bhWGzBxy8KGiPqgp+pno7FQAr+Nd4kNj+nj9XBG01m3CMOvUYY1wTXBPxveNRt8
13ufj6v3tJgmv310KmFvVGXbYV9awy4rNSPK/CIIY7OpKMXbzX7WA4A29G8iR/XmbhCVG3YTp3jR
iCHiciQ36JV9xlt491N57srF42Zl/TGr+iv+UosVaNoseogmGqJ4k9ahFIIIlTGOIiya7Ngm/rZC
dJo8sfiE1fvOGg6gaLsGKrXkSee5w8ipmU0L0wTppLwq4i7dFpg6X9Jzf6YGjJgkZ+BDPVCA+3iG
3h46TFDAeuSQ+2NX9np94Ag2mFSfWJNTV0SQi8R2qMccc+75E8rWe5+X880F90zKaZ77EQb02WXt
DTrdIqvaG7bwDqA0fi66fesKz0apDvUllYze5ZKKTw7y93be32OfLUNw6BUiOYwNbkBGbScAfCrP
jxLDSPeOaWYXsbnYnyz+t+cRJ/mKNMcw1fHA57z+tMPg9TnkXraesKywJbJcQd2oj0Vt0yLTs8+Y
4e9NpWMTC0lYGPj8FED8zS1bCK+hXdUALYq42MeF+4PMP/gkIXvnwOHV1puhAblopcC/fjVNs5em
4+QP66qSYVZQoKzrERW8HtnDAMwYNYjG2ytQYKHSnDTKAyQ7az01P5nYNw5ya4Bhu3imbcIvQXnx
9ZOk82DTfLGMcHTQ06R8dOx8cUcL1dx08YI47FxNVH8zJ/ScGCsYQD+IlRFoasOaPtlL7004dDh0
Qqh44ZB7NuFW2XUYTAwonZtlvB0A2dIRSGhEO6Ok5OTmjx/v3fdW9d/jrUHlr4AFd9luETY2wqxr
c0D8YPKSWtjIO4nskM+ad9cts7z5eND3tjER1qXGCff0zbXVHcbU8wCCQAugZt1ibHFwq/lak2Al
0SLJotqB+jd0gwY1EOPDj0c/43j9e6Dgc0Z+DFHJQX7/9Tv72cINCSe7EJSbe0TxQlwZ9E139uRj
ERGXiPQg5ImTBDebxJu6C2nF6sQ/W3A0CZBHtITYjaJ0j27/P6k7k+a4jXRd/5UbvUcHpsSwOJsq
FIpVJEVREinLGwRtS5jHxPzrzwO67z0sqA4R8u72wh1ttZ2oHL/hHcwKBc8q2Tj2qwrw359IjrVs
BEIyff2JiMmg1BpBs2oc2dAKENq+cHsa50WaHeyych6UrsfEIjcn4D82gkpz9kc8yejBSBELRzho
PJfUbU7vT9213UnQgfsetwNM6WVh3+wWHdsniRIIZ1ZLxffezdR9Rk9zXyMHTpfKsTZOw89PGsx6
smD0GiBL40N1Od5AWWtKaQB7YxSh0Nvi8qE2xXgKmrxEfVi7R3x4n0ktfH7/dy7/3ssYlHGX4EAg
+A6kYrVDzACJmLkMNE9MevwpdFXA/o7hbGzEn48Bo6BQb8LkQQxjnZPqtVIJMxCa13H3f3Qqy97T
p0r3UWa2pyAFhIGrTQ6lIvjLGR1nI1z4eS2X0Qn3ie0Iq6zlz9+sZdcn+QD9QvNcJXIJXIXuRagJ
PmUolHthnWzRvX9+WijiUNQw4UBSO1g7guM405hpTnPVRWyU9DdDAnSIcr+fRnNjm15bPuqNSxZB
GQ47+cufZgR6kycRQ6mFOdyHhGueTLNu45Be+0FCUxcaEdQ61Vnlph0CgQ5akfwgcoODJmiTQwyj
eZs5s/f+frw+FPxe7gIigXUEjjZRHOg1Pwh1gMnT8qo/jrPaeh3+xf77Q13bFtRmeY8X9z0C/su5
k3A+IjzUAfbg9+QPWfrHoqThxVZL2Qukzj+ZRJy08eVC+YkfeDncbKGvRD8TmdZEJntZk3vqLnhI
PeUv7/+yKxGHrjLSYoXCPkQt8nIsoHo1jvRgdeSgdl7vVM4ed7LcV9phRqEbQomwE9tLzCL4qgy6
4VX5iOh+04iNL7l28C2qw3wOcmBUhlYfMtcpCKweyDPRuA/IHHYduGRgks3LNOQjDliu/XES9eC3
kaLmG6HXz28+9XDoTSRzy+lft0SBURo95QbNG3Io82Xh7lEu32WJep/kdnqTZ7i8vz/11/YvzQHo
kkTuZNnLn7+5a4okR9M2cDUvcBHqdivUG6c+LgAO5MnGUbn241ha+Lr4bGPJuTr7GMYjjhdwdXcT
9DhDHYMDP6jb513xKFKlJ3yPt9xTrz1TPBLoWNCihKG7OjMx7APsFMzluZjCg1Iq1VnXo/5YGmbz
SAui39EOQD2t3hR/uXZaccFd3hB+KpH05cTWEUoGokp0L6ngvpTYVxzyQSuQ3S8jvFyhbv+DhUQG
QMNBxXT0NXlxaMfEHBRm18Df7GBAQfVj0Ai+BjpnYyGNKyvJD+LdN5nWpSh++duMQNUReY85rkC+
7qu2RqYWrJDRxBgl1HB9FQgc2VSc3Exz76dKde8a3XlSnUrxpVBLRHUHXBvDAfAcD90u0gBhwPfy
jXlMbgbi66NKsxM1iPhJDULjZlHRfNJRVr2Nqzb1RRvqu0J1BmS5IMvIzKUjIKkKKdM0nGI0jU45
0j+3YnAQ7rfhdYWG1m1cx696Y6tQBAkElBBsxB3IAFeXFsQhtQKIRHIiDeUud6duPyP8Tb3Qqk9j
gqKFO8vWB14M+x49fr+XWHAnSYqBgqzrXVLjM5dBZ9v3DbDxeoo6eJy9tfGdV07428+0VhsRdXQ9
nUeOAITR1LMqXT5SdoEMA2Rg4zK5sucZCigAHrG0EF/3zZvLJMj0Jq0q0rWBfXp2svlLkzbpc0uL
7BA587wl1HZ1PNj/dBINOkPrQrdqh32gLmFamWvOI4qj7Y0MXOE3VagfIbI0Gxv/6lQiekefheiF
mOly3yth4bitpWiebLTwPgFNDTnVtVGpmcZ/MBQBrkpAj6oAc3o5VC+ySUt1SeUmEM25rPDu6xpM
MSIdxZ33b45rp/ntUKvTPPMSwUVhKKpzzU1aWL/VWRcfABNihoEN0g7gnbEx5ms1dH14qFxS0qV8
id3T8lFvtoqUQcN+wFWvw6qrBzZtKJ9EKUFWOt0gj5MbRcfGyv4c0rH3BFo3N0YAtTbO6uq3Ctx1
VOvfEwQY75vRlRCLJRbTKDQBhvODNkIOpKrA5kCBiCjuVe0B/aDGU1AKGvYDyEp0EvORJlMQVIPY
j1bQg1VUirnY13VlP6vtqBN4RIE4B4hA2fj75A7GNLMcPo5u3Jxd6LozPT6j+1zbVHx2FH1xoCWn
WMSMs+ghy3RUbrJQt15EZoy4czILvQcgPquPml0Uwo9svYOA4GrYAwjcJRGZt9P2mxtk6Q+tL5Ff
GLsQZLEZu8C9KRF6dmFNv+V6jh0L93LjV6Ir9b2jtPrXnGQt891BNB0vQCUNQOlJi6xbXX9WJ6H5
A2r7PSIUmfmhwmXxmzvF+E50BKu7YQ4WnTr8AgptBCTcWkY7Iu0Zyb9C0cF+mYhVCg97qVFCeCnl
V8dWcFZ3Gtk/vb8XV6CwJb0GbcLLQvyF3Cin7HJf5Hrb1pUG2D6d4w5t6h6F4l3l6C4v56Bpv6Wk
YeYehXwa2gpKyB8iw8DYgcZb/FsXWM6wS8ZcTrB2UWkEHyS/Rdi3P2LMA1sp4Mn5o1ak/TRWsflX
ZwDf/PVnmMuIIhFSEIQd63aFqOvA0fuWsmDHFVhUEL1wCit/m2fW4P25ulItQYacu5YJoyv2U2NI
j+BAdVWvetJNbbBKrbhV80i/wRPsDjfL7qHN8aiqVEw53An+UmNM7kJnQkK9N196Hf13XD2EP8yi
PQZ65x7f/8BrFwvaMPBf1KWe86oy9eaMz44cwbuNqheEeYmHRpPtSaCsfQl1fpcEAOb7xN6Y/yv1
GRohQEq4ndlJP2WYQ2fqo91LzYNWSbtbmuX4ATX553FEDTXPEhjvFcDDJwE3L8LUZgyf+sQZn6cp
Dz4PNSL/mAGH8tahEb31cVfeK9r0CPXpCBkh2LqKGNDqrmQBvhdlOdv27Xj6XVboXY0OuriuFPqv
zz8ILvShQHqTlqxLxlzHWoADHVMhVdwubEhSyOOHNMUi62Oa2jGeS9EWTuPKG4lGEyJl7EgS/fWb
3MxOXxd2q9EkjEPKXaXcz5aLW0Jn1hvhxpXy8JIGs8jGEmkTAlxeFij4Y4gc8wPBt2RoeKObHjjc
o/aAZLuh6AFEVvQD3GEmccsX9Rm18BUkYn63wSxv7LwrqeOStJG+CqwYEEq+/JhEDi6KABlxVuHW
HElciPo8ms9VXEy7RB0gBjrI56NCjkS/SNqN4a/tLexIKfcvyc5Pl8E8uhl2PZSKlLzWjpWa3JsN
nBHFic5IM2ypMq6Edl7vaQBkGpuZcjgQs1VUic2doToTxYhRBpVHi0nfpdVcH9Eik/smNiDHFSVI
FLN9bhSk0qXZbzQHlsVdRRBkHuJvmVzVFKtgTBe4D2IkokPL4vjEA4ow8dBv6TFeWVWDKIUbVtiU
Ot3VFrNsCLoyg90uMkt7LCd9wu4G86msb0efCnaBSE7fnAozDk9dPWQbYeC14ZGWohJAVWSxo73c
VPRVoqzHR8ebeypZwTzOXqGWVEKCPPXhPgvPhdq9X3xUFmbSx/cv8J9BTxZIZ+6PRSx2UXteDR9l
qa3GHdWtGAuDXVZn1m2n9q43wZn1296ZbpZiOyW80cGBdcx8yjQZvuakZ8lgLb61GSL6sfjkVEO1
MTVXXheOPKz7pQ4MinC1A2MXhEsZGro32bjWRLOufWx4KlHBoTuUGviXTPO8lWVfG5TmBFDBRYia
CubleoxwcIPJith0E/F4k34wFhWR2MaTM+tm+3ZqN3b5a7Ntvc3Npae65DjLVrgcMTHhy44VI7qD
AZcBCw5fx2yDClFT30V2ZCzNuG6nY3pynGFGLj4245fUbV6g5kCjFdVWFnTlpjEEaG+wDih0quum
XIZ5d1fWuO0aY4xAiW0Blu6rJ1k11lHPs2YjVbjyoJD+uEsfEPyUtgYapVDyAiODqBhrAgWgShCN
d8Q1lts5G3fotdVlxxM7oygHpHF1hVcJ0pRtjbvpCANsr07zsGu6BvfzUnlI1awCwoF/6MYZW/bp
eoEXpWhcZ6k6uuuan+CMZ6GbGR4N3vYWxhAdjahNUANBSm3qsXopUcXeJ41CVTmfW5RArMJ//yOu
/nAK5XQ6UHQHX7XaZAXKNGgpcc1UQ+23KJ57Y57aO1XLPQlXDNM/99s/GJKWLsARxH2J9VdDanE5
jubIxTpH7YdCGzLikgboR4gNJaiTCWGJgQj1/VGv3mjcZrwXvFr4Oqx+admYMRj/gM2bGsGpznCN
w9nKuoX6PB+dOtawui+dA1LEEG8CTMj8GZTbDjlSlAEmPH3VxLQOg2GjS2WzQO9/3rWjRSDDZQua
k3Ls6uuwEHBMRGsMD1PA9GA1xp+xU8JyF7Fya0Ko3Lpclkle7z2KC3S4iJWxv1ienzcROhpoSIWn
+usiOCcKDvPeSrQUZnhZHQOj+h5b6XhOwzx8qNJSnoKcO6jqnQJdMQEwFNM+or3h9P4sXDvxHD8c
2+nfkFquLlk4c11BBcL0ZrP5aw504F0ym7wWxuHGfF/b98RrAEBtyt/OGlQYujKOY7B0Xq2E9h1K
Biml2RnVMBNRhLoV6m1oxMY/GBSoDYrgC3aKStLlpGOMMceh2ZoehmDIV47hcW4bdBGQ96apXH4B
yfPl1ycUXBoKpRTmlrbY5Yij1mdJ0SRgB0IbZnRtavtO1tCkJATE94e6gglDZRd3BqhadDGY3Mux
YiMKhdYMBkUb1fjdCnFTpS5/2yVhhyZqx71Gx+EQkXMdscDV9yM137uimFTfEV3LLs+wLKL/eqrS
vDkUi0B+0VNShhy3cfMuv3q9+QlfgccjNcjbshyON5ufJA9CpmyxflUmm551+FJ0WnNGX6jGCAvD
jk6gS6eVkXYAvKZvjH6lM0FvAJEOoiqe99c89s3oBQq5XVhiERw6sPiytgRWIdUeqyVZHQFEqvdq
jmIKxKN/cLo4U4jr0F0lSF+V+6KBkg6ihAwcCWoCqhNiL4gZbltp7T8ZCm1UwLMGuMN1T8IsIeoG
8Gk9GRQNYnSQubNIh+1e51t9LH1ZrZ9W08XCl24larz6at9FTgYVYaRoVhqJ/AA9uwM4LueDq2h/
RE5R34+Rm5zVwn4xMGUiaBKL34E7HjNUGzBKO6iloh4DR6DT4xiZX1Hf07JG3Vmk5yCLsuE25LU4
hlau4lIZDHtFqc3D+6fn2n0Em27JH7mUoIhcbskJNbkZjr25tMfRecGo+2AUZn2u7brZo4jeExXg
DP7+oNdyOUqxZBcacA4DCdPLUQ1l6tJCDkxd3cW3KTfXLg8AdIx2GXtNC2nOyMznLrfCY1m22W1f
ltrGabjWAeZ2AkjnAKJFdty4/AZhglfGTNn04E2kJ3Ajxt4OSmfXiwFikHTnj5aZKnclymb7uFLb
Y5Ej0JHHobERCl15fC4+ZHUrwFXWg9Rmz1YKlroaSOcHZLG+xSPmoP9k3gVGOiqdNJhCq3mXpuGO
SYCljBb2oHRbuvqVGH+kBWp9Vlq2SESNsKHziaaehSjfiBPPxgm9VkIxVdJ5WFH0NSCFXc57mU+R
EqcaUr/NMN3UvYkMnd4Kr+D1R6Cjn32DMO0wUGg8ZYaBCR6WWXvyEaSK88ncmPzl6VsdYl4nomCT
54MQbbUL3Miexibka7D9LjBH4W5CiFK5B+it7OwY18T3l+DaYtPHWbpHwPYpoV7++jpG0qcHOu5l
1Nd3jq6kpyRyeSIRJvgnQ9EZWxpkOiS01f2Efc9UDHpjepitcoGIiGtXQOpHoXdrUa9cha/cvf87
1DLLb58WdDRpfLCFk9KNdtRl1YMuh9p7f+6uZaYwjjFhAyrK/l1DsWwnsCUm1JjcF1P7YlFy2gPK
wRsJuPoJ7RRuSA1ndjVEbcDB2BgeEXXWuAOjKdssOjoduqcb37S0B9YbiFINuRsN6oUsdvnTo7GR
9bg8bviXWKBywf9FRkWFQm9qX7fy5s84mMwdOnDz/VBW5SlqZHRMhlbfuMmXgX76EEDXFOYBjGvr
PkZiYDWulNB9tAITzQBRXq9BqHbxJ41PikEYtvHLl6Px04Bg8Be6ChLxa4JjZYhA1COkn0r9aBqw
tkQx/h4qgzh2+BqSPs7FfZUH7hHRZ8u3M0hoQxO5fjzK9DlqhmgDSXp1Al4pzCAgHDT7L1dCTAB9
mpKjHCUVbhh5neBmgjWxVSCmWEap2Mhlro4HUwfMFwv/0/uPK7jI5lKy6ecOK+zAmo8yq5GClXbp
i8jutoyyViYZryVQes6Iv4ulug7E4/IX2tC/B0VDmjVEa+KgQtPZV9Ok7DM9eOyLUHpWSQ3YTVvX
w8xZ32ddDla0i/PbGXuee9FW1ako6vzOMaHhORmAUfSHFW+gigzBHGmlIRITWlMDnrBmVh5rkUd7
BJ0dP1Ls+iGD0OdHcaED9LC3qmvXbkaKq/RQcCHjgK9+nDL1ZSXL3vBUIwzPeVYMHnzWZm/H9Vb8
cSUSBl62cKGXdjfejZfzOJsITCC/Znh5mceeTiXb06PIOtYUsTzI/VSx02g6oVDbblxh1/YMwTfE
UGhyhOGrkeERoadqIpDQObY8dlUpP4YWEoydngSkI6q6cSau/VLTpeWNyhzht1i9AUalziICmQw/
B6XCtm+MQ6NEd4BY2pM0h/RD12BHVWpT8+H92+HqD30z8PLnb16EFKXpWDdrDqO0J6SRRmunl6G7
w69AW/TErJv3x1sil/VltNTrFuw+22ed4kYioc+lApQArZv+cESBMQ6+zntnnoYn2pOoPbBx93Ft
hz7OY1vGW9eS0IWOzPF0F4SyvqqjKE2j5Cmpgjcn6E/hYhd/C4i7z2XmjqeocIZ9K/UWlVAz8Aez
1W9q+A0vgSlqNINd1JlE39FNkDYWw2pxsC09vEF7bbzp47TYmKtrbVzyP6ivtL1haq+L7ImWsP2n
WqfcoSc3Vl/8ZYw1SZIt5LFeYOyVTVs7mJIcGNmo+w4i7qTDmXondavZDZOd3A91ZXxQQwtbJGLs
z++v5tXgfOl90AHBfgXbjcvto0kFdV5G9YpawYd5nDPzUOb6X/FsTP7QVLMHqsH5moWp5RsKVWdi
zexBDaJm41W9diuBuce9D1Md3rjVuuaRaCas6eg6oUX9FFAiOMxYNdLHddSn93/0tS38dqjlLL85
MiJttXYUEMRMjepAC5AQzbvUPDlzEJ7RCLWOXW9+m1vUCuOJYulWJHPtrmA/0EdcwlPg0pfj26GC
pjeWbxDUDHRkBkt4+IT3Xq518eeZF+dWBkN6dHFDf0RfGHYM9ZInx0m7zxXubOeKfB5hO2vYVahX
obkGjsZpnOclkj++P1XX8IBLGYPAC2bMQnS7/Na4T0DqRyW4rzTUvUGfcnxRVUjbaBefOvg5n0JH
l3d6NRfEZMl0DNUiOlXOnO7HIhCfyHX+wk32M2fNPAMFFfA/RvPWHKLmjsbY9KJkFpD7xAowODcw
nBvS9i5CU/RbN5mON6t9u09Km5hHpAgQuj2oGSQa7wIastjgSMevi9y4EwRfZ9Hptd9lencACz9s
RGGvzYj1xedQRyeRIpkiMLicCabBLDSEIT1e8u4xiuALu7G2KGGGwR4ahXHXV5191tHovCcQq3zW
dLidEdfaI5k+P5R20h9ouiGBVNu21+F0jfeKpT+EHdL3hpWgEh0n0/c5tfSD6O2tdtO1AwaJBCPB
xfyYO+ny+ymXIbeYo0vfBnz6lEfNkaZFeqQR1Gw8hldqHdQ5eCIg+lCTtFdDCTPuna6ntzjlaepr
4FJ2StLli+x0ubPHrvAmKL/372/Vq7+Pi0yjSMnZUpc/f3OqR9XJNbOjdyXsrPONXuTPw2C/aMC1
NrL7ayOB9FjWdLGrWud72uLCoiqM1DRDe1It8wzCWv+Y2sZWFHN1JBr/9IeJe511VAFZpobqy/sx
tBnSa3mBNFqvBQfdHpSN/X11KGL5V5kJFdmEy+mbayqKANlYM7ME/mbVmW9LgrY4cuqNeP7K9iD8
pPMMr4Krfo3EzydBITagUdMgLnlqQyM8Cq1s9uBsoW+ntJlxw9pqAF75fbhswSUlrCd+WDMfXVOG
TlG5umcNDp4loZmBlxIjJnXuVvX5tSC5uipIhLkzueKBbK/fMolIiRtM9Hp6tymOkwWoMQauclBR
YrxXYqM5jFDKfczj8g9Zp+j7JCoQtncWzQMnQsVaIz5QspJitRuCKUTSwyPCEP5cK2hDxlgDNACo
QV4b5fdKbymlZEFxpL0Vophe/f7+wboWxYDDoYNIZxj1qrUUmFbp8d/4E6hLSH7DnNhVigzvmqwJ
z32A96neJQU2L1ni1+k0Ha1RTe9w/yv3QQXtSB2S1mvywbiXfWEhwW6Vz+9/4pXFXSy7SUcFzVZn
vXmdPk4GtWTzdmWknKMoS/YmhaUbxDC3eBzL3bVa27dDrVNDSpn4lQQmAPkJkLVpj805idRg44q5
EqLQsqMXvyhioIqzTl+GPBYtpWTQIPiLhXbaH2XdVWCPbPcQW6ShhOHJJ7cwqhOg2HzjhF6bT4rU
9HBpY9BHWb36ajfRtJ8QUxgbRE27Mk7Os9n+qQyN3Agwro5ENoHwFH1BsBeX147WGsBrFmxTVIbl
59Kwh2ODzZlXG4RGr5vklwTJHqrvxee2+f69vX+p/j8QE1sgA/+7dtiRH1IsumFvZcOWf+RvlTBq
cP9eFJx0bPQAr6mvygjDd9n+178UW/83uBroK+gHEAsjnPD/dMIc49/suKVy7dDZsWDX/Ov/yLJr
o//6FzphVEPAhCEhxutni1+RCbvc41zDNGYpZy2vKLBJfJQvl7602oluYzLc12NXw+jrnBGJeBNN
V0oeugwN7ropj9G52GWQSoLTkBtW/Rw4PfLBb6bt49/H962k1wpaunyLDQqMNiwcG2ASry2oN8ED
d2sil9jinuASJ5NDZqhRe27aeFCe2tyurHsovpK4aWgT6k3HcMK592ucjc4XVDJisA1tnpYnxXEV
ZP362HAepVLE8+n97/xpyiBuQ+LkojPBcvyUOfSjagejMLJ7RVczrGTcDpLOyC0wfKXpGE+kEHGY
HJEIh73ea1bUwOOh8fz11z8DbjArpy57aL1yxlSXyNZk2X0eIsf5R2P0feTrRp6kOwMive13cJas
xmuQS3VvE7XP2nPYjqXzx/vf8XrZ/s9lvLjJwWtz9EWsAS0kOp6XWwiZ+gQR0sE956jHRNrZKtu0
3Vltl7vqbRWHs/6ljdMBTZJ6UuAVFREmA4lOsjEGhTptXNrXPge4C/0N6ua0RdeUtNEVWBckhn2u
ct0uHrvQiKZdCVQUxAtSeLIw/XAmkVrq5SihjZ7oTUXSiE7jMn0sZWJMN782Q/BLDCTxQI5S8cPF
Zb2xFZGA54yxDKVIosFMsnNAh/jJCYkz+gF7pQLp0DmsMcfZAYhcHK+6ukXh3wdNg1/UXm+aRQXq
/c9a1uXNutGIhFwNvYwgkCPHHXW5bpUw4gl+Q+/jpAvpS0HJpDorGuLo+zYKrQ/4Wxn5zgwjxTnW
TleEWyt1+eyIpRO61NLh2pIucKJWdw++poNdopvoa9Q/2vvRmSm85NMk/jL1Qc3uIzrN7ccm1vnb
djq2z1GYVupOoqgvTi2J+nAXEh1XR/BmGIp7mTrO32aZjfNGWL68tG9nCtLskn1ziRtLbL6ObGwn
k+CcJzSgKsVyfE2mOq72dSTlfZG32Wf4Hjgzvb86631MTZ/F4fGHwsPOQRHycnlaWC2KPUSd35Wz
ikC5OsfWU5CQvT+YkRxmnwnAEIgkz6xv7KYIsvu6EabctXpOaPRrm2WRIuCmof+BjvCC5VjVqzNj
iocxMOxThw5COXllWDfhETF97Cx2MkzsatypWTZJvCw7kSc/RIsJxFbV5lX94c1K6GxY4u4FRUdQ
b6DjupoUQ5kbgPHzKYDBVAS/240h40UZRrqi3keBEqOmrqu1mcYf7C5ByWAfmW4Vmejm2hVHKO2G
OvmhmqNQ98VUJrimDIpS0j7olTDiNCJZP023YWsr1ks0jo48NPSf6BP0rV2nL3likFPvXReHvxf6
6fy17aqwdbyN5V+fTlJ3mOEg1UDCmsQBq+UfVRoEY6/UvjNIgyqkLJunwJVm5pFWhdZuHh3z2GVW
/IczZOM9+GFMGSgGMOdFXoL+yepWCeBE8u/YIyCODZuJRvyhTUscAec8V/2u091g46isapkLiplA
0kZkWEMIitBltUJox6Ajh10NmiIWRBDPzgmjnzogpREYbznZn9pxrMa/2sXf5qUZEif6SAA9Nt9E
ik0VEtTgJf4TdaJOG34vr4UWl33L5asAMlMsX3hPBvSVZbbfhBZmVVSKgduSL9WytLG0l1nHblD0
2okfdGw7rHPXSUXp9spk1vNzVs52/2keoDyJg52Xc9L6o2kW5ef3l3nFx+LDiOQEzybkShcQ7vpc
FVY09+DKgoNQcMowdgZHl5AL0fIUyWGYNsK8KfUpAirb25RBXwq4wTwT8NksibaX4G8lasU2xDgP
uHTYj+IGpJFo76p4GEwcK4XZiF2gwJi9MV2ZqH8hE0A5G8FqZ1Tyw/s/6LKs8Pp7DB4T8hVSCYCP
q4meZqrHMlTdA+wkByOaReL4VmkL3PtSZ2jicgdVNxjR95nLYkPXYyXTyeAWIQjgBioLdD8pmV6u
cqBjiEIPVPqzpboPTtn12qHT4iQ/wUbUCBjHqH+0qrlBTRAnZSDOSfeYJ4209pFjz98g8AbWd1dJ
rHuooZlyIH+lLq1bqQGTeqgw0OvZY8XeQK5f+bV4bvl4yoIO1Xdo34hDLzP7ZotqE2ZTbikbPw06
p39MhzGxg30bj8ZRzGOrP8+TNY8PfTXH5Y+hb8oWbxBHfH9//VaAldc5JELhVUZ6a/HqXX0GuElV
qYlFaFwj7DWmhvbYDdTG9knY12G+i0P4nYeMylx1l8UYeN2yv0K42GMwjse8VgLzR9aUWJNt3Yjr
cIEJAkKtkinRmyCkWsUrkWt2ie5alR/ptI/OlaSyuA+zOumoy0Q4cCsCLW3uPQiBWAxGXe21QkCS
yhIzs7+YZol7PLTLqfqclVkqHqhWivSB1zeXG6n767e8eaeWxSSoQt+JFI3u1ToIRY0gm+DFd34l
7fypteGZHCa8q/FM0vD4O+ea1nkBGR4WZ3MARdawJi280StIwV/tyUAXLA+MHNuQfEBfSIrItwcN
54Ew0PK9yRVVRLsxUeSpDWb7BcWceDyPqKN8Gmy1dg91DPpjF4reOsdx0ZooqlejAkRAt0PZ7Jox
rD/bYCjinVWZjGAXJf+Ulhhz+/L+hvrpQoDFQM2P//AXDuXqQgiJ+ZvKERLHxHmKH1XIPskua5ta
fDRYPBwqZhHf2So+BP9gYLADkEQXrZE17r8F2A2RF43EtsgxhnOFrI8CccrIV/Oi7s4m+poZSa3W
/prI1+sRQhKarQo6l7vdWjbym5NsF3qLIB6RG/Q0MX7OE2F/dTGf+T7nRet+syebLk47VuiQ5KQL
SChgbZhuHJcr8054RNkamQAi1jWBrMQw2FScAVNkrJakX3ejxuMmtKTcV0ILh8cKp3UvxVLk1zg8
rz8f4D+32JJ+MferCEDD2GhwnKr1ATdhnlj3QR78kJxp5IYHKyx3raNJBPgdt7l5f8l/Dj6spSgC
iQf2AeVzY/UA4PTcFePkSt8WHdrc9GvHpWaguecGfyyk/hXMqvEL1vG30+wgOxIdoaNFQB/I21LF
mWwjHLq2CrScgWqbiy7lehUSWVY5VgkYJ0k8/e5Sx62+4xHm3mEKpVTf+2a0zrMzUmt7fyaWU3V5
/1DVgZqqL/oGgPxXEzFXhVo1hFu+MLPB8aaxcL40lS6/DFVNPJjSz872TajTZQg7S0kO7w+/LuVw
/1F6BwJNwgtIgJfk8gjAGY2bxVLST6c2w1E4xMMHgyE7tj0zoS0Jjk11s12iV8CEa0coDyU4qdty
aOfhbHAPPfRt5dKVT+tG7rRJbsp2/Lwyy/TA3MXdiQLr+gu7xukwMY/4wpj+spemljP9NmPrenLd
QJO/KVg8xp7j9Fv0rmtzQ3lLgwK1UCNwFbucGzMHLIXKI/ICxlB/6cI2mlBe0o1gb2m5BRzfLMav
qdsaiAEkCyMQqbc7Swv1RzW3cO7bTRrwxjuBxfiLjqubs/F4Xck8UdqCXECJHd4UDZTLD6yifp5N
3NuwB53TP3vc2xoEFIoUMgUGMXRShZ58i1n4T8akJaeMng5mpFo+b0EgV5W2ZRct9RLAG1RNucJX
H6Jj2IQmct74oWtFCns5d/C9zEpdORV6qdFAHQRcPTrXcqjOoR4glWmCh/y0sZuNn0/Ta0JD3rvs
lvW14iI9hhQ+uRiOYHi31mlnzIekhxC8G9y8dzxbBv0fZT3k9k5R8dkrUuIgf8qy4j4d7Tk5sueL
pyHX7G7rylvmYHXS7YWhTS2HJjHVnMvFisq8q3Mxg75EFw4ZmB4FXEUF4VSranhLaJE/dW1SPCml
M1WeUHA3h4AviqNWDvn3Jq6neOPOA5Jw+U1AjFFrY++gYU0GyE10+U2I0I0GE5Mcp6oeE/dhTOVM
zoKz2sh/oYISlqCtFXfox99jozft/pSytWuEi+akeLDoyLffhtd8OzEk+Xpk9gPpmtZFS4GB3ls5
OntFHUM1uVGrNhy7Iz2cTqlu9JR9+DwWY5n8MOxKyb6EajmLb0nN3RLsqJJan6UZIt7PB6j15Oy1
nLAy+JzP2B+2eySHivnZmBgBmlyamWRIEpedACvxpGxUcuwUO0tsds0mUdp9DHyC/8uQlyquoGrW
4dh2VLsk5R+fJqwYHQCT6TJ0IIAhYN5W1AFuWrmNWQZGYMSIuFvFmDySwUU5brJYIDpLPQG9qZBC
ixGEUsZYqyko/+yo4BfW+CnvcTsdvQpCy/R7hx5H+xUH3UkrzqZFMY8N2WPfNh1G1aoD4xj0ipKM
+xCaWg7NOCtM/P8iVBizfV4XCNF4iK2lEsfINGDmvK53lz/DHVxaHxoRR8vfI1TVxI2T566cT6nZ
4ofk20z2mD0ouWUNxqPiGqGuHhPMTqluVpYZBEmNc6RAR4X1iYlSbwdFJ9H9qGo9kcCH/3wtmEda
Av48jzY1z2TshFgsPOWgI1vVWfGM1x+lLRt8W6QpAsNDIUmSA/Cv/GS2UYZjsTpK6jMC3rJU9oHQ
CbN97KG1sDtrZWew8SIqSkz9aCQqc64qJh7Fx0gf547spWn5xQsxFEDIHEoS7dSqkh9umCSsU/Wf
FLwcIhY9lTn6eF5QAIBGDf3v/1VOoALEDaoTOb/e0mu3fNbRsoWcLY1sfu6rosHGDqefHxatAfmE
WOJQvcR9oY53lTbmnbIjLO7QZqm1OTIXgJyL56vXpcoyKPwaqkWQOKHYmLWolUdtipeKMWC2ZbUa
SCYpSAus5Z6wGXSEX8UYneFciszvs4XALZ+c/f2tkUnt68Uug2JKdk2Scn0+VvqgpO6xBRQlg12C
eVOF4CI6z5yKtlSXcgnekyTB2NSFtfXBdWfM5U76MC0V6nSAKu6eVRPLyexeL93A2AWxaOS0y/Ms
K2Fua1YZ7/rAHuTHXiS9VRziWG0ddRdCNR/v6l5pnWBHpXWuE692hdIfw0YY3AoR3G1X7HEhsMWX
Ycqb8lnDzZKGfltyA+1k3KbjuLP1uTR+n/+bujNZjhvJ1vSrlPUeZZiHRW+AiEAEJ1EkRUncwMRM
CjPgmIen789J9jUyxMvovLcX3VZplaUSGQj4cPz4Of9Q48wLXom9xAGOm+6ar0Emxqkc0Kareced
06Q1W0slkxxv4B3HlFoqq8nXe4FQOGM9rQXrAOi5/DGzYfFw6wRspYlrF1NBlmABbEfaANM4FQbN
4D63lasC27z0ZhWRrOSkFYTBfRbFPYvNsWAApaGFfzX/yse5Yjg7xcuz3y+7zACtyi+ZXATYt/rq
ZSMwNGPSFM+nuCvyXwPCnnxPK0kX9gohRk56asLpJazVLWs1a3Hg/KEpUdvsvdU0x4eR0Ge0KJMB
zNxn5pxGN9WoSzOFnMLThOsCcOEnFUcxkJlzHMt9MVuC2BlThEUZCPNie9QDUY6y6IQdnOIGQ0Y9
5KuHk1B6L/RBzUMN103d9fHa0bByMI16yW6JgKN3oy3Gyt84ubEiFpNwdNcXUUM+1wSv84QsHe0Y
n59WCe2g6Ki7vbxwmuBLMOLRqk3e5bD0Df2/whTDX04/x8P3No9TNFwtY6IxCH+1mrHCbWowcFtt
EoPYmjFr6G9cORvlUmvbKq92tA3d9mvfecASbDHbieonyoBUSTesynneD/GYYF+eGeUeI07hXbWU
kOhlRVHeZ9u2UJRJAdSbRvG9Gbc6XzjKSopOr1vCiCwm6rUezPhVuoLVox7P39IVj8bSX8Hc1PlG
X1q5jyYc0pZzbOJ7/hDVsayXD7Ejj0p3dLXlvHcgU/+CDiqXIYqZjXWI886Cz4jHTend9I3Z8auU
rWfmlK6I7CNNU5QzoKXVg9gPoory10BgWXubshiKLhfGMKbpBQu2wsoCupvma1rBLbRjmbjumQON
hA1tThld3yCxUxnjRNfrHHMGZ5GibCqAPAUVoZeDjRqfNY9hIvAc7yi5tFpyXcASmR7XtZPn9WvJ
0tQiGa5fz/K8yCLqvJUyyX2U4GXO57P3ZXX99fjFfV4mCq+HhA4Ig63ZaqasWr7UP63elufViIkF
v+b0tgzi5VDLPaGumjyLsyaVh2o1dfL8rIDdMV1FH2VyqExHbv3XUw/oCr66Af3dKNX/d5/DVhIZ
Nx3MY/GllhQjJ1AZ9XX2rZemHND950/udbmjvHqW6yG2Ftnoq1xXYSyzQiWJ6csp5qOsqmCeAoxN
2bKWnSRdfLOo0Vq03zIlahQ7mPDkbna44ObYkbZmN7ErG1eJibbmS3mY/jgag1zgJq9aNh170DXO
sog/1+d937QEiFkxa37BofzJGaL2Fk3GQI06mVNoL0df7pRy3ZDXyK2XVqaNwfAIGUBGoJcnODmQ
UdTfFy5Q6rZMC3mAWmip5WroGbOIyXJt4D49iYRlN/23XG8VUdy34EcYBi9KFTV7SPRIjnqzOi3h
MhjmIqrxybZAq7fa1VDqbktsHHu5zI1ak8dyV+HSJ3a1UZX8CE58GpOu5p58CwrbBQMpWNLmXqij
sWrXelOUbfYLmyaj1b7ElZUzFHU6WqDk/XFS+PTKB01M7pf6qTY+j1SVOPL5Cbit6CFV7K4p7l/T
Ai3N0/5RdIs7fFsUw2Az4obTy6JbQXodmGUvw3CaOKn80sKUOaEhERI9EkSmQf8JnUyO/XSoewa5
X+yc6XjNPVK9xbQqaDRTvmSZeGTEt1Pb2ONN62KUYZyNXllFcIwK+YGIfg+8jjUMNZsINIGCTWbm
ex0AdTrqBIzaNGGywHdkIi21ks3itDHkV3v9CKck2a0PrehrvppldAD0gyXpSrYIBlU1H6PVKbw6
ye9t2vES7w65nquullOHELjcRa+AEJGUNl/LKA3yACMdnx8HGoKPzLnGUfq1mrrKfsP9woxpQ4YP
6V+uEPmaWdH2qOCih5Hr50WBDzrsczXN1XKrGIoTX5H31+m9Mypt9cNLIrd5cjyeFwy45pp96Dmd
qH6YolDp6zcZwt2YbqllK8a9Ngt0DKyysLqSjUPmuckoW+ffAYc18HrhmK5gXJKGkg3Gll3nDdd1
vq7L96aqjRIJvBZ/+dGv2lwnDRsbZsa4THroMZ2fexZGqf5aIwIzbFnQblJ8m+NF51/l2paNHSxg
Z4YZ9GQ0Y4fdDHgNb5uZgrnng+oscOjICxbUNZ9rcQ1LgPxXf6d9MvZ4AST6ir0nY5M72gXaP3Um
blxAOSqyg2oxWv0X00MHaAgFDk0awS6Nra+axuW73+deJ58PQcGds22j1PJPZqEJc4+ael4q21LX
h/KL6MZUdfdzA6B9PXOdpa8MeplrYmjbtWvzFEtzE18EbUefI1o4I6uszvZzV6t8t6Sp6Oqmvjev
GpXs0kgqpUUgspILZWJ5y4gHTny8iV6y5teQLVLdAxZDbqMURGLbljGe0rSnTdvezZbsV9cJK6lg
RaOaoG17rkPlbVYibIt9e17EFgZrsB6/Z3ruMrMTWpB27w/equGd0GvFZPuW4qhFiY6ksIQauE46
9e53d9VYN3YatZ0OkEFLrUvdGmS6WtatvLYZL4dcNnPOFIGeLQuvYLz8SKXGpgvbslyVvtjQVpKX
Mi4gHSHj5W5qtZX8LLNT6Ri3lcXuzaCPrfN1FM1mt2PRehzpLBSSyfX5epJ52fO5UPA754Mw5Flv
LHQnDdzT5U1XN2N5esP2HAew7Yse1fOOIlaUpVev4YIGdsWJMAghoz6JH9atc1DTkQHO36Ez36c3
3BMjbL7t3ESYIsi1VN5XWmeUoX3pFJljZm4pD2DHjdmpxCuHyI54gR71D0gwoZUDvy5/zkkj0PSN
/4pPUe2aaxYC8DLgudPgcGZ0o8oboj4xMqZ6JWSjPSsVUY27fDCzNt/btkgWN/RAlc1bpBur5qvR
G43OXA8MG1GDVWOpUa5zrmpilmyQl2O8srOZGLlY9vO4vFxjlK6LtQaAtN1Vm7ZzxySg2t0T2dTV
Y5UFa+Kt/JZRA+LaQ86VUTQlb+WC9JI49zEWtb9axZBghgrKND9QvoQ86eZOPvN6uEZCSZmQ3FWU
IvWruKSx6deRu7KGMXCVmY80hCPmGYsqUwXdjWVQ7V/S9Tgq5XWwpvIsLxQLipP0Hg1ZasB/Xp50
7pAOHBBup8lES230ta23Rap4yfkklmjRHxbFm6c1tBjgGd03k3v8rWo2Pco1Fdob8RPKBX10641L
k+/XNFGiNRgzZTRQ32b9lKZvJo25BDElCq3FJdHN3SfKBOpdg6Pw/JBMCIHNmyRmGkOzHFNQ7mMc
LfciyssJecHVWMNY9MZ6x5ysjRJ2tWfN6dkCCqBBwiCv1/x+xjhB/alHpVZt9RFSikKhzJvwlYm1
oWsRd5ryob5JS+yvMz8tjNTdU8NTUg6ydVnybQ8n5ZcWFbN+UKq+yR6zHvHnDLMcJ6yM2WuqMwR8
Rvuw9qMy3pZ0F6IvY5zKfdlVccagzw0J3u9oHbPY29idW+UbE4iQzZ0FbQlrv9RErH7TlUJF8Ipj
0ozSS3k1QxBbm/uqolXNyJE8Qubvdga9E624sJKmWx9fb1yvWTZpgMx6XooEL/cVxYjkgWsOCbfK
2BMk8A5qqkqFSuIAgA753MphUXYvF/WY9603L+t/fsmhIMnLXTUvK13/ieoRyyMFfJn/erly59Eq
U83XPPd1S8Byl2l1o5ZyLSpG36g/KRuIx2ZcUodqsSnnfbcaaMQhyeEMpdBh+ETTSNDWXVbYJunH
13REptZp1sho0eVrm130lMiyL7XuJoPwS0WtyzMHgnNub5Z4liEDaIW8BylcEHi8Z4qZzZ/XJQov
PrUMrpKiybWGFHTQvBxwZMQM1+i7CUxEN3k6aPFv4lJB6FrFonnbvJnTOQ24lU3FHVvKTqQbyNKq
sLQsut6HyMSV6IoJFNNVnNcuynmpaqx4s+FCi8gu6Mu5e8IceOieyCWGDH0SWFH3OB2pLMOuXfrs
sc8UJLH83gFLlXNe2K05YCWjyvtUukwSZwaHvVoecEqT5a8ZR3v7KaMdnmZh1JUjP2cuqpwuNZ5l
/K7FqGqs8ufikUNfsm6BqoFwzPxcEXI4qmZWCaQtGQO5UZNa/GHs3Na+wmZHngSzpmOps3uNYew4
l/JE0o0GGU6qNVqOyKsVeZmvWSiZlNcNbRUmzH45hwbVKPk6xUs636qGvG3gwCnDl6et5KIWbulM
mWBLmNhyvh7SsujEsNeosFHW1CzKIPakD3YbLpYK7IuiqSv0i8qq5eJLG7VmvtG/H5lovTNkQaOx
MajkYXQp4EvMjjEO2ca25oiFOb8CrygCFx41jxJfm02N7pDn+frg5TAXlpcaQIl6jLnHIJlLNKrQ
7J+oQlbCDjytx8rX7cdR/b6KFOALIDVhXzmp0Bk2lBHj6S42tWG8ez1T1Uo8F08ngJ7LNnIisTxG
Ztxow9YAPCcHDZVJxnoCnsRrk3LLYYqSWSEyKyq7HFm6eOlEwBEoT81W05eeU9MwKQYHjqKXDIaa
tlrX++gzFkO1nT00tFHnFGgWTuevZQAaSzLToACRExza11oedVgyh753ZBB5vSwitt5xpSgHu1xp
kaNSMmOO2YwzC7gfF3sJncYYXdLkZUEEOWg7a5LVobijIrZPsQhmXsDy20jsUhp1EYnMkYGSUv7I
jcH30uYG+hxrKCmZupZmNK8QK7ZM8Mu0Yt7T2pB/UJLK4gqQOulY9k2AQsjz+ZmPjnHBuNfiquip
9z2taRGr5F7avF6ZiT6NWWB47jTr358bMP+INHBXl/xzzBb4P/Inf/dDl+lfoE/q3/3xR/0/6GJO
DfFNp2rzq//1r6eqT/tF2rD/z/9x+wvoxr+u06e2ffqX9C+/TJvhqairt0yE5894pSJY9r/RbjBl
XxZ6Hl0jGm6vVAT+CtQRjEToLqgSAFl4NSw3nX/L6iqyZlLOD+M6mmOvRATT/jeAOgecFYpCkqKg
/xMmAhTI920jOo7gJbCFpWetAWw/bveZymDAWh+TMFmNbu9M6XeeuWu68sJJ+4a6Ilrq2YrPSKH1
SeAkN1R90XqI3J07ZmFS8DcAb5K9lZWIG2rGgzWltj+ozdasXCQ8UYYwy/WMMslOrdXboS4eprb4
bQozWCznnD74GaGcex9wCj+ds79pDB0mz7x3E9hWWjT3W32ouZOS62rCC+T/yGIr33RZIgJzjh9L
aAj71MEiGlzQ7I+G87hq3VOZe8o2ktWVZnSVba7GxYbU6SsvfGWY1UOq6vsaPTeIRhgOdVYK2xgp
oMTsvKCo1nqjYjFxuaK3uieP4cZlontBhy3w0uy3S/UWJFjLVraaH4UoH7y6RGk+OusHWshTFp0t
o7PTEh5f9vmjarVeCLgo3o5ahaCz/Fpppxc+kJywGNGdx/Pjm6d8mYVxva4ukn1u/TAt9lUSU2Lt
+vRvLuWEW77JKpVSK0y4qcSr92UyimsTgXZ6PsTUeSJT1p1hg5ff30CvsqDOH7H4LakEmOQeYrgy
a+172SncmKeH0V7ucTlOqDnbsw819nFancPqZiKgoSiAT6Ui6CL7qluRKU3afltWxbXird/XiXHS
LeYIKJJPleTr0IvrHNhLkC28T+6tXjC5lhHi+UcTSbto56E/o4K5NMhxlo77A9RbUBcDQnGjDQY1
HQBMrmowmz8ddUTvGqEROiuJb9TpY9TNy7mrFGIbD7qy9RYzP0tqziEYsbG/LuZXG65tZo9DkGoK
N7RuLg4pxaMbMzP6HTdESpWWMZ8VEbfXLqe62KFblCf2vF1W6mLVzFdQSimwS0TPK28JFG/ot5Y6
dHfczWYyCQNcct9mAZs5DSiF1H5lRmdZq9JOmc1wxqTGT00DAuNo+HbZXy1O39M8YGkWVMP8ZGWx
29bgO0LbToYWGJl3oD0NHb96WOmWbLjP7gBJnmlmflNk7bWjMvtJ01+X1ONiVHKb/ATHUbaq37ay
ESmxVWQ5Uabifmodi//aKC+b8eDEIVpzECFqK1wye0/f0GBBFafYB7IJ/cfTgBiAU+CpaKm/b1KP
g6YpShLFoeMCpbRjD71ElHbr6gfUozXKryYLGQsyYxZk9+NNnL5+eco7qtMxHvn5VQmqNs6+FjqV
R8iGqtSMGsIdgm95/gifst7YCsIhiDjRbSTWPE8ESt+YVVy4VXmhrM7u869wjH+R30AD5impmmCE
jvm/EkRFQU6LaUaNl6ZeXsSJfWiaUkrhbOsoPzHczwJzR8MNxY3zApArTK5j5H5lqF1L8y8OI67k
9COA3C73bf6lF2x5KNyynOndmXnjBYk13aMCe9mLR72hr2HFQd7PvhulO6uvwJua916tbMrhvMnG
e7d2d4Oe7w3RXJVeE65/U6/BZ4QChrOIrbYSj6rB+FoteFCtk3MQdform7qDggtB1CRbotFWdZMn
u5m5SA7Fw1woro/NzgUUqzbgiwP+Hftthl9L5FKsTJLpV2N4dyXdXR8VzvZcb1clGCfzb6dpf2Tc
O330drpQDNrXxISSUXgUuIuYcj5d4ntA53cINtzni3uXrOr9QjvST1v3CmXSJahRlK/SYVcLZS8g
97+gM/5v51L/aZr0LpkKn2qZinT/P+RSgFT+cxKn/1Sk69O7vImff02bXOffANolGgn+C6UgmR29
pk2u928dUoqNWDnQYyRj/iNv0lx+iXo5Wg+05WVS9R95k2b9G6iOQcsayL+DONI/SZt4wtswhjAc
HwDLDVIDn4XO4PswNuhpDHwKG5ReSQ5u4m7Sqj2Lm/WfhYuXx6BN4yG4AOfxmLm/rA3iiOuCipOi
nNe9iv3YY2SgpEOvzzzl530M5H95GjYL6PdCOPrDpw9NchsN6bUL3RbXH/izSBlNP1LFQSALAErQ
mmI7c8BzBdc2LQwSKCcPWlTCxEov8aI5zO2NaScILcfdo+p5d32n3L9ZHx+FcDmwbwLay3d0TeK3
dBPUjvU1tAmzzZmGCwFtTsHkgeEWBnEDquaGHtFtojV3jabv6VreiFyngIoLIxIc8zU3yAtVnw/c
BTtfWOj+JA0S88p8Sn7xmF3y/B1ZY8+8F7L7YxNtCVlAyaTpQrh4pDTNAoSq3Y1Zkvnktme0CH+Y
c++7oomDNZsv48TspTJKONMBbxN0XFVl+EkT52Gqqts1rvZ1TecT6Y1Ten5Huf/LN+WaIb0GoD0f
6/kpkgyNg0oXxjom2KJcOtAhyF8b4B3z2nP2pq3Rg2mrkRiunkDLHuHVXh6OGAvEJVSc6VC930Pq
gANtjndMWBCmKztiHyk/P18ux9sUMTMNkg/rGb0uHEaPHgFIPjUlnzEsVfd8WLp9aoGbqO0Tx+wx
dpP7E88BbYw+Dra83Pbev4rd0xLJqqQLW699wk9NXHYAXLfAwSsaY04R5m6Gp+lSxBtUsunJZu0J
tOSzfe7bjSG/ggZ9jfAHgJT/vP8KFv7pRZErbZjTsLrIUYXYtjAT4KktWDbTeSHz7KfleypSxR+x
VPwZ55aJy+DgXqhWLpIAKlv6hPMF4vGeU7uBVRrzYV3saU/hqxQ721K6h7mNLqPGuxKNU15aFMJD
LR8Pa7aKTWJqsjRD4W0UWggI/QtY3yFEaU/dTLHzZczr3Zyt0TfkdjUfDssFWGFjz9cAOtmO2wWS
5S7S5vjO7FXpH5QlYAVQODSj+gu1MGeLbbpKaypDbrt1aBKpycWUK8UWQuuhpzFMZRVlY9uJA7qH
Cp6qSr5Tvbjaxub8aJaQFDUbdDEKNlt73Bv6pG+NsfcuLC/Zfr7wjKNU83lFwCjywMdJSt7xygMf
6hZj2bUQY8DH6lmSUw2fkoDQcIPrYlBN6U2feBTxZneuNkIkQ+hUrXlIGkN9Qsv6fhiM6cs0GJ5f
s7IDcy2dsCuxg1TBAwU44152o+XHLXVmlMli5fvc8peijal1Nlr8EGc49KTZsOcQQXrKaACdq+7v
z9/zow2GtIyUemEB6sdCu0uszhbc35YA0infCghal/Ha3TVD8fT5g47jvlzeeIB7hnSwBiImE+s3
7I4JheUWoYY2FGqR76tmhTTokjIuVBqIWgW0++3YFT8z1oH/+aM/ekdI7SY8AmlaeMwmUA3ATAJD
y7CjJ/AEf++SO6P2M1qrU86PR7cDuWiQBML3ySWu0v05RvCundUXaiTCtXKuraFJfFGYtzFpBu3h
6zQSf3/+Zh8MKiKYUp8aChzUffnmbwZVU8aomrAQDNU+Nbcd7H1qin5q2f0mEtqlmWtBX5xSkflg
OHkoPFtUsVE0P2YIKXD9izmd2rCMjXzj2dkFimjAKMy5OjFxH4Vlmy6tDIuWprNL3r8fhVrXa+Ay
hLojnuKFBqpDR8+zgBuB/dhY03yYhv53o3ZV0JX5X5+P7ocvKmWyIKRB7jtesnbjjk7rsW5gSwMM
sy7tpN8h5HviLT9YNEgvm5I4iPI+z3v/kh5s5D5CiT6sV1QF9LW6T9sCbVaBKm2h3QkNv+XPX+wY
aS7Xqc2lkjObmzQ9ueN1A/IQJ0KlCfXes77bSBfoojskqUf0XYqbZZmTDcRfcbCnWN+6epv9dDux
nXob0Vp7Wg/JQh/hxJc6qiy8fCmcmLndY9DwR/Zqg0N3q1hKu0XqDu4fUBB3+SW8v4BKFL6zzhBL
1eHa8nTKcyAx/mGq/jwmYP0l8YbLPVXZd3vJiYzMaiduwtaU3fQeJr7lcqHb1dWix48ZVdLN5+8r
p/XovIdjhkUZMyAvSRSI3+7dxVZiIqbVoPTvnelN/Z1b+Yl5/mhlwfbn8OKqRW3oKHsCrj8U0To1
AIITc2f2YxXoSos2prb8iKE5DKeE2P64gchBfPNE5ygAxqgLzG218MRaRNssUsYvAqjFpqzGX50l
9HnbOhXd8toFHTd1e4tUbrDzn0Bbrgpb7L3MmkMEvH+NpX4Zyy5d6xjzPnPSp89H/6O9bcKks1Fo
kJdAefy/iZwL4iFqNQ5NmCvZvYMSwGQ0V1aWfP3vPeZoUeXDkNj2MDYhIDl1A9QC5u2cbyJ1OmUp
LtPD4+X09oWOllNdtF66gnsK03X9C3bIthyVL8Vg3/flfGJZfRiWn885KlJIrzz//ZvBgyurJ2YB
MTQz8AepzIscspXf5tpV51qXqlsclLzYq6lZh44V33w+pB/tG9iRNuUw+Ir8837mpjnFn1ewxEq9
whrWdsfHrpzFj//eU46Ccg2BXE/IzMLFHQNqBSBnT5VSPzi8XXSt4HwS+Lm8Ha2N2YugtDSGQDRs
vhzr6ScAsRuty66dJLpVmxLJCg/U5efv9eHcoYTHyPFUNNqOYgImaTA3hIOPEqy9UKnmeLsuN3Sp
18PsEPyiNAtUu9P2WVUYh0gz7058gQ8Sayo+hDaYjqgfHZers3mJZn0umT+hPdRN8V1Jcsw/0eXX
4vLb3OQ/TZH+7vWiQnRDK33ktzeff4Vns5+jvcJdGcU9uKV0zo6phHXK8spBj4W11Ubh2hZPMC9v
xmp2/BZEnD+CqwbyUXxtptY4K+FBh/2obxOAntuZe+qGYkr+tVuiBAx/dRZ3Nk2abix2s+cCarXn
TTPn+QHp9KCt6HG19XrlWWOMN6Fy27VJdw6T+B6GN5jJ2TqfZy8Pe5ziNw36fKEDICbQDAx0+0k5
FE21/hjSlDtdDM6wUjoAf8yYrawL1W+NHhIwYfoROd0fI7+dkqIAgmZei9bBNaJOzhLPmhAWxV0J
q/VLZK36C1NFrUxf0+3Qx3fzWIyQloyzuZ0vYjc1wjxpGsQa3CwoV3sEv0KPDVsNCrrV2tFESosd
8ii3drrou0WJ7UO0Gl+S2YBSUqfVNsmn6qe2erqv1tF5U7ZT2K2IGXauezGCrt8tKnBtWwwAIUBi
+mbXa2d56yqyUPG7tJzHtEOTo1oOmEVjoNrBaEVj0zqXvYcD5kT//ORHAAPPNwcJNQ7ko70eZRVa
Buoiwn6qsmCd1thP4gTOfXode9kNv3ViE35wLuMNT2cYOTQIIcdXfYjHiAokjQgBJC6BKNw4GBJ1
G2n5mbuOaTD1p5z0/ihpcTBjSgm1HP0oGkXP1Yc3Idts6fPmnV2TZAItbiyAYxS+stsaU1x/rNJf
A36NoT3m3lZ41teyLJ9E3V/w1arLWBemH4mkOGhehkZtOi9f6ChUj6aiG7tBszs/cwsQL59v02Na
ukwIabkTJohSGDAfK20tbpmj5RiLsBO4ETjibJiV/mwtky+uIQCMYPftR9maYQGg/x4V99Zsp1OM
8A/yBOQzyBBQJiBi/aHrMTWG0w9OzWlTBtKGkdTTwhfeOSUOLxfZUUwCRiDjIX6LVByOMicDngVg
9bnGVaB8sDNrx4XjRIYtQ/sfj5AwBXQLNRudt/cnJ9UKUF3tWIf5pN93U9sFSVWh2ZPsqcukvsx+
7Nj46nRWd2IqPzrqEJQgZ5DOcsYfhw66uNAe1DoEuXkm1VcKEd2BNr9ekuraqiGzV9l4QlP5g4RI
CpC5lrxOUDOSm/DNis9RFV/VXuNtcwwilmi9xahi66QQ2cxoOvGwj4aWRgL1YNnt+KO6MSxQM2ZU
CsLCsq/Ri84DcyiD3LDPhYOQj+ncGo19C57+RO/3o4GleyGVOpCBpF71/iUt3GxrxdREOIJa1rqt
0CE4FFCL8LnWttYi8Ql5/v3zjfl8Iz1aSBQpLWw5pbYzQpfvn5qPwKUtDrZwXL38gAzgBbosHnHc
ejTyOUbsZrF9dy4fIfjtKS9tqjw/1xZ7BO+4MiyO12wpqpa7eFrWIG4NywVSaFhbpSbct9lfpimo
BSrdFqeYLqhsw0Jsor11cusR45KfjsCWQ6zaNyMfLB+A5NXq5MBrAf/6bp38EoZe+lSNY2qN7jl1
mtEfzDzZZF6ebNuugVnntLiHgi/ZjGlz+/nw6HIf/TE8lNK4RKJg4Rz7d1iFaQt0fZB870qSKUcx
fV1ewESn+u1aW2fmMjg7Ealni8wOMDJtHiDi7UD6rbcqvh/9kHRbpy4P1lpnW82pTQajMYMsNX/a
LqrEWZx6u1ry8D7/6h8cTIjEgWRGsA+8k3k0scjSwR5sBaeEjeYPal+rDygPAf1uji9cwawOjeue
2DsfXBrRPqPmznlo23T3j+5iRTFbdIKtOmwns98N8+wEekEFQnAuUwIRWBmsZRlAS4x2oki1ANFB
QklWqTCljG+Waz3OU3+PpgPwGHX9msGhPpubosE8z1NOJAsfnEoySTCwJ6W5Aon/aMtB6YsbZzCr
UPUk7yS7M6qo92HGQkYB0yr/b74mlCcNV14aMU25n/RJO5XD/rHGNDCcdDAZNFpVxxF1zsCkR+5U
hcqSnxeLeqWqCQRrhOoSbVMt3sWUksK63alr5p/3B1RTkegxKXLiGcNaeb/3rXbGpnFM67AYBNL4
mheKZM39pXdB9D62UXLLKvVna7gESfD56vzjLD569NHVpelSLSlVHIf0ftlDFjpgvnkxifHEDJ94
zHFJ3B31IkGzkE3gjZc4vlJc7UK9PlVv+uPAl2+DOiZSxUwhcqLvBzJGlWQwIIuG02y2h8hu6vNC
M08Jy308X7AMZcsctuGx9Zi+ugOqKhk2TXO+03vzNrHNKztNHkfPux5iUCQ0tc4buM/64G4/n7CP
Hy5xk4iRkHcaR/FEYEfPZSDm4UI5k2iSIcr+XiAM+4v41fTNIYbsF7jtHbz6w4ln/3HPlOP75tky
P3hz/meKkmJ0wbNjUCGWV2xbW3ZqufQtNt6t411jZj9mV7mbO3HhadY/DaXy8XjnSJ8h/uv4dh9X
zoxcrleFo/uYLDq44fh8ar5AxNkj8HriYX/kOkcPO6qJrApw5HxyqrCEtjS6ug+KbgMpiar1KX+x
U486WrYRjDb0Ktwq7NQKC/AyiIl+2nijU5T/fAY/fhKKxBwLGjJQR5HGMAfR2PhxhwN0g62wbeR9
VTSHLGddrtAvG/8rg0irmcKSKy2ej46hko4kUEHebPFwMEv1PPbbsRC7qC0R+J6N4sQK/fD93jxP
f79AnSkfB71k0iD3XjvadNm1zaFxEVPR+/1/YSiJM8DTyIj/6KNkC9VhiOOo1wAU9oVrXnldHbRF
CUshP9VM/yMnlYvxGaEHFAWewdG8dYpeIdgs32sBw2XbUGPgagxev+2a9ZAV4BEU49vnL/jnqUzn
XorGPbfQwUgf7QCzVRW1j+TkYbNXY9GCuW/y2DdQCGJxUMzyokma1I8lk7J3bovxlJfZB6fGuy9w
tC8G4NCTipx52KTAbgp7b9KhKNzp5vMX/eDUYMlwg6NkTfPgGH9YNPaKZiGD22lackZu3vhxPpxa
mgCuWHzvclh6tICWyMvIBNFalYv3TfTsEBSL65wc1taVBwRHIlC4pb0jIwiKrtp2k5p8XcSMtpWx
/LWIjOYtJb9NruNLDl/nNlea39AnGj919RGsaNYe+oH6WtGI21zVsXpc2/2id+dNbVxms/4VxHHt
Z6k9H0YtGXdTainAB5vJH1AWgMTsoU6ji2/Up7qLBZO4EJWteRe3lXkeQcmQkJcBCAQ6vVWA0xF+
YLHqteARc1jxY+n+rkc13rdFYl3UmH+PlXI9DkZ5nvOkDWonoMIn9UwbDIybRgMFqLzfjZLpvFbK
dhq9fD/CZQkrh7fPy/Vv0efmVROZP2LqW5uZnq/kaftO2Y+hayrfjKwoLpikB6uw59ue2zGmbfHq
64ZY93OMtuy6RA5U4brydatoDtOoDBtF6etAb7LzYZ33tSgK3ytBVToIJH1NMtMNh8qJvphmqcFr
1IBR2mAsTItbk6310jobln6k/hTdcDcpkeIblf7FibRDrolF0NvTrV3bCRu8ge78RBAUKRQLC6wS
+x8KfspyueTqtEnyNfqaRNYYIIPRntEsdwPUEXAnaVV4K7J4OCV5/qSsRnNm64u4UltST6l1swxx
u/Wy3oIppGcXrhXXWAWbh1ZNrC2SFOphQhEdfDe9n7KYDqmpjdvK0G6NJf4VlYhcZtNtqhnTWao5
JfKbbR30bv6/2Duv3cqxLNv+yv0BJmg2uUmgcR9IHqMjb0JS6IVQSAp67/n1dzCyqzJ0Qh26mf3U
QD9UAlWV0hbdNmvNOeZLIbLqYliabxyzFy7b8Q3q564jlm5nGFmyIUNlP6It2AgEYayBEFVWoc8e
WHTq6om2HyrbczB4gK+djQ0mLtOnbWzsIRleUnnn2Y0BJop46qS79KX5OFegwcC7JP0p4pypcW0j
AIpKSKuX6OW4yZvoAJq3/aIhckF0XuMblbm+0/LQ8uUiyoPo2wnbKoBsLyFeNgnLx9Jus21oJCnK
+nG8xpwVcDo0+hOlDc4ra1YfRiU0gbKF6VUTVIaC7TeRbutMLojl4MyyFeEHQoxPZtEku4IbTzYP
KgBjSz6NWu+HSSOYWNRpQ/m4MQsMGDN+VsDrEoYn0If2ui96fYfbIl2dwKmHSR5Ar1IXkCWq6jSn
VXECJGxjti0EtrK0+PHyXqrdXsvH8tmE5nYSJOYN5+j0nt6mqrsDCsiTerC658iosBnAZg/cYm7H
NzOKdOFmYhzqg6PXQBWVWUm8NOnv4lnbSwoWsKsjrwumDdHWXm44sDejzjpMuvlVRpN2Wqsaursq
k+4o5XKJKLDxxlDZ9lBY3MXoOSHXbd/4Ws+JDaVwkHnF4gy7DIINU4oyjmd6GD536mhtgo71NTfM
xPD1JlyQUSMv25F1j7yQY8+FzIE4VQZQKBcjahsCa1h0nIUlZU87bBavwrWJVyCs9Z0i+zHxqmaS
6kYmZXWpKMVwLnNnOLQa38xWS3C35ZbS3sazop2QlSqwtecifpnK4FJGduvBbbE25SBibyCX61oZ
aK+6Y8lMNmN1OwuS8WQY2wusdKMX1MWrSWiGSc51HG6q2lkaTyFrp3aDLLBOtNYMW5TxzXhhFuZN
unJwO07QDlWY0zSNgNtUgfBrZfLUVFymfXKFVPF61MQ2CqqHqklem7ki0NpRTs0su7BDFSzXeBAY
TEm5tjBcyCjy+kZ7UEDUwKdBgtHbCZXkLDvMyGx2S1ue2lZ2vaikRgAdLDZLq2Q+549H9AhEzxZW
t01V7UGarBj1SjUhqecKOgGEEKwFuynqrqjZveY278XUzqM/jOGJFonRY8m5J9IgIK5Efmeg3suQ
snX1cBpU8ZeiF8AGHoZuQYnZ9A+tlT9EKmdynEMcktXqZnS6W5z/50pepG7alWd2LDejIhA91TdD
J74JiR5otMZNsMw0peN9yJ3RZuda6QI+sXunb1pXsdQNVrKtbffnhRUepF2YruaM0ICoRflzTSHV
aghPLUwv6PK3ZOAGOvdR6Xh15XwpinhLrfukFNH3ICEJIG/Pwyw6jcx+A6TiTc2KLwjiIQpo42FJ
9bVYyi7eQjSWGLdSU05Z/T2NQ+kcmzuK56DLv2LBzvjMo4cBpJORSlB/Y1J7Y1pc6caydyzmginM
ihtF40tPl/zeGGZ3BCygmeUlvWLPGjpz9c+8REMwMLuGF0LLfRFrXxXRXguofCfMM25v2098U0/p
MHtSYj2ftOKbQ8EvjPJTtWnsXejcWIG1VbTJfs7L9LzLrfMG1ISXDLyOY6Ps50wcusDU9gb/w2QE
5VUSRplfCxMCiAp0wRw2MRsS6AJd4ovZ6jxhLztRtzdpMb2NME0PNb17jEikF1rTLrKGuH2co2mI
r81cFE15HZRyijZoJK1tGKfLgQrm999vwz462a7CduzQcGLZ+B0dFoIpkL0yUylL9OYMIzZ6QHR+
9ld9vJx19RI17n0oxn1vx5+dqX+p0VE+5xXR6EcglaFr9X5nVhfEG/Aalbu2bfDS2fusgyOn3JbZ
eEG+9JVRKSeBSkcVrh+P8g18x2Fu5HWnydOlfYbPDkT5k6Par5tfVLoWrxtFofV4cbTlH0WphKHd
F7swGDxM0ARrF56CGvT3d/3XTSlYOppmDlo+EnOOlVIpeBknGDISJ3XoPrHuKjAHpuVmwJKugiAr
688Kor9emIp6hhhIOKocKY+Z1EKNarTBVE9G0zqxtcFjs30OyM7//YV9cBRcu11YeOhAGsZxBTRK
YnUlBpW7oe0P8Nd2eaSghmy2av1ZIslHby5jUd1ViSbRLHlURROlRaQd+KWdzEs2AMHWmp/14n6F
c3m40mkKGcKfKS1X9md9z/VXHx0qfh76WB4JvAquWsfdBPN+Gsb0D5xsXfqrkxFkDKbJlj6oPAzC
/vtH7XcDH30zgJ8UMvyicmcEzp3WwHcuqm1fFxf69PeiSjmbrQdRSv98oRyfEOW//zynxUynqqDs
pBQcNYkB4IiCOan/WzGl/zmMpq1B76Re0ox5PwwIas1aaO/v+rF3LedBz0ZaTsYeLMMmVeTf1seT
T7WicplxfqB8jz5w1eqlTuY538HcHkhLOeTloOwbO/22NBUlRG4vUdDGl7CODpb8TAf6wVcIP5jO
tY2lmr/iqFKSRhnxkHnJ41tyOgLdnIIkxMDZ9Jr45Ev8dYpR16xINq1gKuk7H30dcwXqaWrqcgfN
2TytzJzAoFwfaD6M8T41EXEt7TJt7KWzbn8/B3xwsv9pZDyG759opRTMDZKLlK19snYPA1vsfj/E
B9PMWgPiMRKZgvbo6CmGC8moS8z3Z87daWHtbXzUHCdMy/hkoA/WqNX2Tt0ORSsZouu1/lQ9yC2n
iYKROcZOm0e9vmnm9BUawqZuw1PZWp983R+9HlhgqaLjEqEnefR1L4o9NSm76x0tM68B2NiUwJqn
z+7eBw9oPR+S5STJRaWx/P6impjMUz3ik0OS8ESS+wa27vXvH9CHQ9ASoFiPO4uJ5P0QE651FXoX
ncN4PrfyvHb1zr77742xviQ/PZtQn0jPcZigktz0aDu6HXHlvx/igwdCiAITIBRrlM0/GqQ/DYHq
ZawoZxS7zlExmsavA0S1SJ3/werM71/9gBxU0Qwf3a5hsvNJtRinkICC8+TbYGA2RzX+j67nr3GO
bpkU4VCbFbU9pDqKu6SDP9r2XU1F//f37ePH/9c4R2uHMs4GGjyuB4vftSpBQ0PS+6TK/eEY5Ev9
8FMB0j+6Z/1sNZYTrOuTDDZ9oO9rkHr/4DLQNTkUECWTzVEttrJnohlKLoO0n0PSFWfDIPa/H+KD
mYxSI6IObIQm13I0WaqDgzrRodxbLpAogv58BR/UIC8W57N2/oc3TNKfY1traL/06bQmyCwef7Gb
VoTZCgBIsH7//ctBHUNQHA8fHP36N/z0wWhOmYK8s4odOqQLMtIAHNnDVtSxpyb2Jyqgj65n3fxh
qZPYOOTRYmoRx206pcpYnXq9tDchVIrfX81Hn7/AHrLGSaJu/WWbpzWlRYYOD2fOz9ZT5eqLz2X8
ifblo2GQoDjoX4jO+jVbDwGJHcIO2xkSkgc0YqL1PAsAyO+vRv9g18pyKdmd0z0ho+voq1yohdsB
8NkdRejLcqaaSGCoJt2qqn1ZmVslQYHmSL9rzBOTcg6RE7ux/ZpacO8sDfJT4aUvcPLZQyyuqMEZ
684uLSuf/fChGMVtUS4bRab7xuhdzbgYTPOTBfKD5fjdFRyt+23UogRwjGKXdQbV5W+d0HeJWp7r
otkIvdn9/oZ9OJqJlA1DJc/n+MwUOr0ay4qXOSZ/WV0u4S6BRgLTVX6Pnc+ahB+9BOw0/j3Y0dSc
T9j37JjBVHhnrAdu1EtXWg//5JLIk1w3hqgoj3YYRK92rT1xAycSDflgvEmNdiG694q9vSU/mT8/
vqa/Rjv6QoeBmnMFwncHwm8rjXlnKveR/sl28+NB0HFAl2D1XJFJP085wSBB/1bIWGxl3ijFteqA
lWvqTy7lo3maHfu/R1nflZ8mtmwADSctnbZcAh3QOV1+ACmmjSb+m5dz9IpXiKOH2WCgwSh9O3/J
9K9mrX8yFXz4ZqNUMojtpT127KdhrSO/GZ4u+wAy7sfvhlXviHj2KXd5Su18cuj68N79Ndqxlwbt
Qty3I6OFot1MkBnh6rkzzf2o/9vi07WmtK6myEToKx6/DFatVoZqzbwMKome5bjNbfnJvfvwfftp
iKM3oe1DWx2UiTeBZHiqysQM+pHxj943DLtsPlnc0Pi/f9/o58QB3Y2Cc+q5Gak4N0jMUjkVf2aC
/PDhsMDZLD2wHY6P+aGYJUEFrKIdLbdJWptZI+9Bh2CSf7Ka/joStTWN0++qyyNQdr2xP31ChV45
ahKz1VnJQoZRn7QtHZK6v0w4eP9+mvt1pWMo7GJIxY0fTt33Qw16FWk9lrddoMitXc/3yB92kRZd
KGm0y40z2rVF0n0y6K8vBoNSY4MmhFAXrcz7QVPIs1YOM5LOxbJRiXwrs4u8HT95/X79dBnFZD2y
KFSudsv3ozhk4CzAvHkxkmWDpYQGYA5R7CEedKoK1ifP7MNr4thMRRRH8C/K9RpTmRnWfE+dkvrg
wnaZQr9wnDa/f14fDKNRyeODpXZIgeboouhCZmmUzDkbLTCppXLGlbt1X3wyEa2/5n3Zjno7vTOB
fxsV1/GRQV1Q+Mapne/CVgVCaVdqd2cnVvKZSvyjy8FPJh2J2J4U3KNVNiwGkjEdOBZ5KW6Jv/G1
0bzC3PK3N8CrvN7AC8E5Hn3K0RyhLWlmZNLIUZCmjWebaCRjxfxkPfrgfTNJA+M/Ao00G6H37xt8
bpIjuyXf6c68MYnvyFXnDNLwRofBQlTZt9+/CZ8Nd3RNHK1HUqbVfFeP85aWxCWBqe7aBXBW0HDZ
fv0Hw0Ecgd9DsRqRyPurK6JS1QdrYLgK0pPt7Ehp2kWF4WaxDYqr/eTj/WBeQvLCDGjhjOC8f/Ri
kEwYjY2a57txyaG9hs8Ed22Q98GDu4jned/Pcq+En238P5h4342qv7/I3qrSBfJxvkONALN6QeUG
aQ5sK6Fbf37I/0uXupsriJsvZV90zXzzFsbvKZvr4fO/pkttsv9z+5wNz4TN/IyYWn/oL8QU6mcm
WdZFg5rcKlP6T8SUo/5BdRy/E9radTH7mTEl/vihbnf4IY7bTNN/MaaMPwDLGWgOf2hzkVX/3/94
F5fdHv33n3F12BmPZ07wVhpnRn4ndolfJmgplokkH8vcJkNw17MJv00npXzWG2vZd+SnZFs1MLtN
71Q5uUZNkBjeQITNWaPlzVUXlsSmxXamu3AWldhtdWWosNua89dSa+dT6PCkg9OFni5DWwaRp+Lc
waPVTX4Ra8UXzczip8AyipvWMhbEb1GpXSNSwoXgaOlpVebRXoYhIhxTnyw3nzAjSGrffl5K+a3p
nMTXTaIf0JMPVrIhbbXZ9Gv/hm2VajxEsWJI1zTT+bFIWlKvQDGq51HQYs6ol1y5TkBGX+dabr5W
cVELn8AEvXL7tsbf3zexAFE06DWJBKINEXEsWbk3Mt2k8s11SD8zY0n80kR7261z3apcDdn716aU
y9mka+m2ppDyFHfCsT0CbDCQZoQVoy2ZyTyoxlA8p7k5H4KMSNPMLsYnvZ8Dx61ag+jDXPgJXgR3
bu3qVSmyhbohiQL8SdUqp+IB5Ejpw+4y042GS5+Mc41DX7LByqIeEJ3virE7FKlj+Ytlf1dDs7sL
9RzkdMdJ2ycKcg7detJB3dAsys+1TEkuiiq/EiiAX7FuTCidCLNZOBWVQwefq4XwaSqZ+iXEMx5Q
WejLZ9I9VZQqgxPtuwKPszp3j1NaV4QBFso+y9PK7SrweB1uLj9I9K+5ICDex8ehuImpXATm6jEd
hgG6O1GImN0JLqsT7UuqNRet2qnnTdAbVC4c8TQ00RMikcXrTCWWbtLB+ZNknITukMEPq0dEsLWM
d0ZcHbDuF9sR2d05Jb7z2eovwtUrItNcWF5uTy03hYIGpSH4LoCi5+ugVq3ztMBcuyr47tiLpS9m
h73ZnAm635kVwg1eINt+WBbN8CMtIXekmu+WqAy3CPKrfWeQ2ezmhY3l1dARC5LFQrBz0xmRm0Qm
wrYsuR3wd+0m2/RCYjZcsqSyTW4U360RRY0y6cMmJIjpzdRw4kxt/9wUxGuR0fY46vN1VmIzUgl9
cAtt6M/W1JoyURLKPf2TNeWVG3DVfqEZ32qrIU06suCW6hhMZCs3BBiOkrBCW4E1288noFGAFUVE
uRZO2/gjUr+pc67bIOXfT7TiLq2dt1bjZbdLPd8QEHBVmV3ql5VWu2XLe6poSriAP4A3tHQcOr1c
kWJw6d8rm0po0x5Gd/xUOqr62Ah92Yb6OOqeIBVjl1p66opMvy6JRPIqO+FI3GnxRp/U8bITANOy
3LoHk5oRUTcZ3ygTWqY7aK3x2MyDyQsUNGRcz3ZaeXUB/x0tl+V4ua5dNb3J15Qqgnd1NkCQl3iu
FGgOHagsT6vRDDbWPHiLreiHEMbcJg0EibVVL+gu686NDPrGJapG2zSzcLxYaUh5IW1gSzpLGSJa
sejpR0Xr3OsTiS4KriMmIHUZNlOQ2YZvwGO6E6giTX8hrju8UOHlbsXMBkQxYqP12QzcCOLM2KfK
oLuaiCE4OHXdPqA0Cm6neR7FFc4O5Eek0GG+ir+lguLcqM4pmYjjdJVliXVLt8pMfGMU01UaR1bi
hxpytQVc+y0BZ8FdN8hlL9LOgbXXtX4qJN5dtWr9hFljS9c99vJ5Um7GoUuRYUz0EfESJRY6QVQE
xVw4mOcScunHSTsrp6wizzebHI//u4BAgvTJrSx8mAs0+IOpyelqThIU8ElTDm9mv35h+BYgXQPH
9ZypCL73jl2lV0Fo1w8NPAS+YKuybotattpZJmHif7Ip035d3IiXpdVNEwHHqlxX0Z8PpjoilNkk
Kmo7RODEQqDotdVv1I6Y9lg/WGHRu0QrIiGzw00sgbZUxExvU8weZf2QFmxMLeJArn7aIVz9eSr5
ec39USp/d1hZz0Oc/+Hg0gmEiPH+rzISKtMR4qhtr0SGB5f+wczG+6UcLbci2wl18XJHpDpfffFi
8DK6dVa2KGeVuzS2Lqj/Q4Evk94rV6G8Uzq+MPPcVWnDGcjlvaXtv9OJXlzEkYf15fn9n/+DfnD8
52t0TDmh4Demffb+z7caYprCQPDn9xwfHdrpdNzPid16/gGsXn2zllMSFNdOpGvGOzLSxImZTK4x
1RtIKjtw+Pke2dAnHYpfDhjc1lXQsDZALVMC33z3sIViOU5HHXYrs4pQzQrfcJQbbmdqpFRT/iCI
cf/jVvzvnviTPbHNrf2v98SgY5swfv55P7z+wJ/74ZUsDwYada0hV4TgWhD4czss1D9WwCHNcUvg
UaaX8W/iqjD+wCGJlowCk4m4Yz2q/otUr/2B3oq9648GCyo3+Xe2w/wpvCR/vdySX2/wj9VVgA9N
J3T+/UuU14kjB6NvNovd1ekumxMVpT+9gvvYbLF+RiSftF4dDoa1tUQzfdGHzH7mL55OAoK90Bkv
BP+5adQLUN/WovcH2lBJdtqmhvNoBiQcu10Hm8OzYyc1d0WYjmte3jBcTshPsUqEegU+I2ztpy6z
aLe0jjqbW5qGwXlhO2RSNGMXLW4kS6X08lQyqSGIn866TkPRbFMd80KpDenlOATJPh441EtSE89C
YwwjV5hJ/b2sitFPlEh9Zg9o4CGK7fRrufYrXTlnY4GYP1Iv4jidviJelV+cIh/J0w2ipHRBjDq5
a81hHLPbEBLQVZYv2CnDvH220lp7jWBgC1dZ4vxB73jWrsqyRgIHpYaCo/FQB75NtRP3adekj2Zk
LacFZHjrRNE12EBahjSRrDwUok5zgOKTp7u8LZSLJjPHkhjGJHmNEraJLjnV86HByKwirev4wiMm
oszjtmqaZ+rdmHmiUYbBN0kHjt0uoPTqCsXWnU2SGUawoQ5bFVuLvJnzsopDZlOl159EW6DmLq2s
uZYq0MON0arlI6L6NvRRJWemWyN5uGywziseEenR4tV5i9B7ErmqbxRFNA9GaTrfsmlIVbdmmwVc
Px+150HRtMZDiWoHbCTZnA9RY1v7QJ1H1TUqwg08cmKwHma1WB3geb9cWa2O8a8Y57Ha2wnBxsxl
aSG2yljoKOlL9ryWOkK8L7XF/oI6qmCPE+mG4k49uzWXXdUckyZVxMqunxyp+EIosj7UHIcYCKdE
7JKRBx68Kp0Wal3QV/q+w5q8nQSZly4CMnvYRAQWp7wojR26TtLot/bYyZti6qKTgoFvpmCKiFbQ
C2Omwck7Rmtgbj3ZtsOXKW3YvUiZoLjWnD63DktUsH4leHifs3BWYy+Qljyt7T5oNrNlo5HR7aDN
XErNMt+YBLKwDUJEcy6XEjuAGKUNza8idRRduWLZbirbNUKhngHLirgxzX1J+k7ozYVR2G6Up1G8
mdmRPhXd5HytiKquPdHZGfenFa3lBg5BlMTNUJoiYd351iwdv6nuQQbAkWvOF6MAqBlribrv8iFL
N2NS8t0a1jTqLhH2Mto4yjR/Tyct/ip7tn2uHLqO7LekMeeTyHJi03NUpgh3IbDwO+F+meElgBEo
vpqpFvpDCWjGzQz4AsSgB+YD2sci9Qwxsf+n5EjkAbXC5r4t4ux7Ru7lU952NUr8pgreOGERe8gX
iK5+0MGNZOzMDK9vy1zz0obYJ0IOmwxQMP7kBzt19NEbwT0QNjhFlOC6Lup7L4013D8k6IKQbReR
oL3RAFR4pI+zm0jXl8crzKSVh0J0qD5FF4nIM9JhylysZXynpqMsV/Y0j7FXm1Ge+6rd5ZzlAemw
o0bmHvgQbDFvWK09JvijmiRY4TJCbksMDOOK6mFq4sxpGfvZSeMQs0THfGiEZAxumgUvFcnIVV55
SzUqzTZaEklmbj1lzlYdUvEILgkKgW1P8b3dlc5rGaj9I8krQvFHNW6HHZKmUN+C+ezunGlGoZdk
yBr2fUVnZGPMfattAyWR47aYseUx86hG8sKfM/UnsZXH01a1WvE0OaIfXS68v4lkGoKar5Rh3IMP
XfBqZIvW3cCz4Q1RlNm0rkbbio1tp3ZAKAuV3IXtOLZj5cu8zV6VxCLOQtbOFvta7ldVeO0kBqRK
CQsFIlLJQdQd0mpPHIfjmgHg+GYBMZDSCOb5AZYlH4TepWXmWINKcbaUxXky4mmp8+DE5NnbcXFq
l/MV2jEQTbNbxxq4ory/SEPDt/iOgfheilp9aav4GlAvTIBkxR0B1u2j2A+AFkQkTeyHdPQNuzi1
sNU7xCO7hrNctlVtb7BJnLaN+ShU8Tq3xe2UGnyl1XbQ9GctvBq6+hxSTkYA195oo5O2S06q0NnM
A1IDlQkrzC7RkwHsjx4b7BBkDdf1XjbjXV9glMN0N+0NK+u9orgZcmWtGRPUHdjnRUTkRlabG7Vm
hulfbNKOqE+V/ugwWqZiX2gwlYyBfXCM5MGcjWgL/nTgu8x8Eu22ChljY4qcmJK73xrzIV6q9CBa
QznYeX8XpiJ3TdH6VTli3kr3OqivgcyyEyKkYDAV9r4JOasS59Vq/QnJlwdHq5h8ktCDB7wMKkly
o5yJJhgfiKd5aBMMp0EhbrM0PgwyOrVT4wyzAqdme3GYbOfdUBPHoaj82ioU11E2vZhKgktniAhD
GU1toKLVtPekWLpFzpdKXooi9G00CL7R5TSp1ENWaKejpmheXmhwyMUlmb28NUw5alqchEFLpcq2
68dGoZKWpG+lRQ6xmu1Bh+/V2b6vWjm5FpnWeHxwUC2gklWrumz1mAw2w3AXykVMRuSPTHm8oVBU
bkgKTYH1aPeyJI+309atTNa9xKV+09Q52eJ8jWsMmy+VbFuX9d2gk2ieqB7V0YhYQP16GNWGvVHJ
JBDTsRS1kMaWzc9tDZ+mrrNnaiwPE/YoYqA07Y5w0m2PQc+1qO67OW1BDvnTeTuqPRQVTEBmOV0P
Eb+z4gPCo1aPwCAUXZzmffOC/xEgmhy081HTZrebHsmdLXirrTeG8xM7vYgwByGZGUzHz82ATVqu
nSeaIGYsqHc2+w1fr5TXVWlfVOOGFLbgoFdNddsKyd5EJ6lxUg5KChQekmJh3CQqEXWZQ9Wi1K25
ZM8ivvbNsJwtaein9ejZtEw5j87XuqC9nUS05XQyY2yeYVKIq5wmXdNcNOEQniAFuyiW1KuU7qTJ
oK9GRfyNgMjzJe9cIk48YwovFMsEWW1dyS7x2GHEnIlUv8iNW90sZkhrJE5a4SYSst9E1UKNrlII
FUztiKzKTvdFGVDWTfN916uk1qTncxNi0rKudC2/wePptvhrTKbUUHWudBYaEzNrqmko5AMKazUv
mwNlkxBClPNG9hSl+lZp2i/sMh7jgm1E9FJU9pnIruP5QulxNxblbT8bByvg8ZvDM7tAxYudlh+O
90a4jMAg7rMs9qTWYHmHw+K8KhDAZiq/GDuD8wwAm9olWxL0KFrNgdvrb6NmkLQktE0dpbXbRlOF
FHwFdi36Qhxwv9dCeHEFKLthHaqNi6eA06uoQlXbBQagNWQHfoidczuM6aUJxShzrG3WBszM+vKS
1nMMms5cfE1fPZYNuxF16V6LNtqWFGH9ZOnZIxcCk1NO8gz9afCjxAUznbTxI5L/xufSSkAFqeMi
335mbz3snfJ50okV8Cx1dvBrdXn0JDse0Em4qPLVyLpLbSTjhINB19mbSFGpXkytrRbbMu2bed9Y
efrkkKtNmruV2QmKY2eNg+rUyI8wWJCAE/QKgKGEtaCt+vhCDGOLLTWORUGZJBcvDXFbz/A+5mFD
REZQbSwZWA2YtRxeZ2CaGXstKiyNP/SZtjctnIHUeSyWxA7vriuqoD2t7FwrCUBojQNHmP6NewvL
XbcCSW0lDnAnTpVtXSdhnn/PTM2hfDqo4lYqoM2ZEusxdKcpLO7VTEbDmTKxv7q0gri7ks4QRZs2
G8RtpYeaTUqjIzI/mnKhu8k8Va98WuriTrQE1G1OLSz3cJWijZtsLsyvZIcLE7tocE1REk+J1nXz
ZaZUlN1yrQFnPoElHfcsPartz1PYw1Uj32Gt77JDOqgQfFgWbX3dWTqZbh2I31YexqVULtiZzPVp
SjD4Jm9n+ap1WOIR4/UdvUHiYv+syPytMsT/X6rLZfVW3HbN21t3/lz9D4h2Wb0Nvyk09M/dW/6c
vSs1rD/yr9ab/QfSFwoKUgUn+mdF4V+tN31Nd0G5tMpV6IH/VGzQ5B84YygqrNaV98UGzfgDDjJy
YQoEOC8s4FNHvbbf9d5gWb8rNlD+A3qMa0vytyFBxz7yvtiQsmXG7VykWAeneFP8qKuvFXa6Fldq
TB5kt1bf0yT8bq/1eFU2ysrnvMbZt0+SufH1tXoP1Jyps9fnk8BMwxM9lZT5bQr+AZKYkUAxJvUQ
CgqI/2/6QhDALCp6XPP4VCbEnoc0EZbC7DGbCqZdRZoeHfXr1B4ei5w9nhOMz1rFATVM6dHIicNg
Pc+Rp4/1d5OOGDIVi1A+w/IWCJ87wh3IasFXB7Sc/kbbzwCV7bZ0+wjRk9v+aJFoa7ekQHC17Ub1
Llw7KUYsDT9buyudU6udn4WiIFmpwaxqSC194RjATK/NbAnWPo0+TPN1lVQcWAxg7/tgravbP5o7
Y8BpBRzphay0i2ntANlrL0jQFBp+dIds8JJEa3vWj9aRMVbtaf+joVSQ1rIjn898qteeU7N2nxLa
UBXtKDWgKJCz/AHOV8LvkL5oW1WOc1Gu3vkeJ37og578aqdZ62sA6N107X0xmSrsG+mHpeEIiCE+
F22zbEUuzC9zPn9hykPfPqohW9k+P2kLW38um4ITWD13wo/pDTxlI8QFTtk6M1A6tAdzyr7iFJ9f
TVm3Z7HIrBPc3PNjWSvtN72sn9VlLtgMYhzvXGnUJst3Q4QvWoGeKqx0xsUlHVV6ydTEJ6OpOJeY
3KiNm2V9kCVMBtRO9V2nK6xsVqu4sQO7vtKzx0UE+Ymdar0/JGVzarej9UoHpWchtdLXmI4MZ9Ua
Zsx1RFVFOe9INO/23aR37kikY34WjJ2SbEwzSg/LYHLCHKZgaDwm6cxHQxt4/RTWxZ7QYuzeAefz
BOWEXtxEIS0PFyvc6KqjXLzSlN3ZEprGGXP6Db1tWADDanEt5ADALoL01dgP1phdOKQ1zgpVibzK
qEeRTEz6/D3dq9Y3mvkWZp24RW2TnsoyKujf1im92B5wbu+pkZznhwr8SP04KFl5btaGve8aVgiz
6NuHSRnjbazF8sXmkF75sPqWW6tNA7oLPMAwtOYHlY7cdhrz7jYBmXqWs5O8U8vc2SWKLACETqZN
xhiRtH2CnF4iCL1Jy4bTUBvnj8bMJ5v1pXom1SUxNnE/J+WlPo9U/tjHxVuSZJWHMremq75gt+DO
9Kr59pOBHaeVK8luINd5X5ntddNM39Vg4DA/lpz6O/rKlt1n/qJpGnkxRn+IbbINoyi/zILgMVUn
XxmkulfGy7oks24yRXqCLyPGjJG/kVY+Aakwim09sLgm0KJYFXvfKBTCkNEueKIQ052WcdwNEq+V
jb7hrLLtEyKTgji80JP2NVCN7q2LGmyOsaNFZLCIFBr7qdCiSPkCCdaO4rMmVLKsvahE+v/YO6/s
uLFsTU/lTgC14M1jAwiED4ah1QsWKYnw3mP0/YUqq68YzCt29nNX5UpVplgCAnFwzt77d5E2LYKh
meNp0cADw11Q13wZSjCNdPcII3Y7QyT4rmAm+YOjXX/Wilw/+k2obqqKLJi6JfNS0JwuaE0E+mQt
CuacrqpKzVblXGNDeTXUO8WR9p1KAL/Y0dIdGdOUPOytRapKs+0HYf/YhD61t3AmfGnSHZ8MZBd3
y2HfVWNBtm8c7ywzCV9iq/XvCETp936UBfuuyzH7kzHi88Ja0A9Zx/Rm0QiKh631bhyiXesbW7Or
C+qd/E2elDWOeqHdNzmeUmXnyERnr32/viCTl1yGwidtHvEVoEUZQKYdRasSp4nH0ROSKtkU1Us1
hk6k4EEVIIvc4nhvHuvUx1A5pNunfScNGDLAY2aIHRkgqHttjLOIA6EpI3AbqYAH0pzYhTjSDPqG
ActIKopogQWKO9fz9xRt2Vg2emKLytCvGcrIkDpC5b03sMnE190Wun46XfdMWFD6noTOHqtNOtOy
g+Ovi8U6yqPRptVnMIUc557xsYeLg3RnpkK+ykdx/CFrSeoNTaMfGVxIm7GN6K9wJDbqqbhXdEq4
glgWpwSpcpGQD9iL1sEKY/lgwfotHSlCsmjnrXhJaXbPfQOLJBqrZ5ECc0sUvbGAXvKDfcobq0LA
HpE3rhgJGDI6KyOiM6zmSytZj5jEGF5Oy0l1kGC/kz4FJXbChQoUDSA3Qbef6iPKNdbjOLZOSndR
1/5Ow2j0G5NvIoGQn9uKn4qePg9LvEVztxjbpU9Y+SLMLFBvCWmgnDyoaR8sq7yP7LqqRs9UE9Nr
OCvvjTZ48NWq5msm67tIjEs/zM8zbcmlb+IKz5Wh32GVkq3UvgmdYuzokDFecalBcFpUsQrBjwXf
oeIQjN2hsUD1pUo2t1ZcYo2KZ/KaIdi0paiVVqTd1I6vco4xteSDIvyyc8uIF9EEzQe6J7B7LyId
EU6m2MG+aKecqFH/LvGlA+NYg4676b1EZTJlGj1Jiro/OhB48J6Y2anaBLrROHtxpz7P1OZKhL9L
dQ7HriE8iqm3FqsbpQ/VnmzWEOaSLU9SGS5CwxeNRyENEsB0s5ddGUpG+9o0ZX43WcVdLsmeDAsj
SfNHtm7NVnU5ctq+lRZjJGDYXocx7rqMuPNefZJaWUMJE65Gy9rLRnUq8hiX937aK4UKbzAIOQH1
PdonDytxN8dOJBZRcAjRGtF0bePTnhM7m3sxqEkQPXGsvkJlwV5mxGrHSgDTWRbmODh0BDW1Fixs
sSXo1ocl5YdbjH7WOR3EiIVN09ffuzII90FvjRdhCI+UoucIrykvBIxdCUkhunKTEKilcNrpLvhC
Z7Pm2blMP/leFaF0wfMJ/PNap4UxwciDrz1oQxm6GhFxblB01mWQM57lYP3UrC7fdxLc0n5Uv4/Y
3nrFaNQnoe4YMZELXmJkE++QtIpAEh3toRy61jRFdNsphfei7ADtWrsowmje13Ugd25rjkVyYHym
aPukazKsfhVtjI21YLUD7VLkT8JancK4f0qsIbK+T1MzYZjy/3HZX+ngX+CykE7/527pf9Xd24dO
iZ/+q1HSrX+hgVLRwmIFjDPtVVzxV6NkgMqiKDJBZEFsr+L6/4PKSvK/iKyidyIknBzCX26Ef6Gy
/BZm9XADrhmPmD4r/4ikKF8JEf8NynJbkAHgSijsU/xpxNx/7JMEM24nQ0gMNx+k7KSJMHCwYghW
A8rLcJ1JQ0YKUJTdd6YQbKSp6uYliXg507E5uY+ast+IEVkVQS0uKvVaSHICSHdlBOXHlSCPbOoC
CrfO2P8sD2Z+6c3GLDxZr/9fFuZd/7NuO3LdacGb//K6/MdrC+f0thv/kMb6P3b31xnB96Kc6igI
W5rPv2YG10D5D/+AY2DUTqfu55XiStJt+5++9fqT/7e/+VdE/VeL8M9N+/61bsLXNP2vdZOSbN/8
ThOA0/qfNQlB5l8WzTnrEVEJy47e+d9Lkt78X0gxru08RsyGeFW6/ZVoL6n/YqmoCIR0U4WYcnUP
+A9P4F+03ya8fbi4Gm03NNz/PIK/KDt/at0/8q6vSQxEfTFTwHf/qh6UuIXfeUWsQog2rKlzPeIH
JFFezqLJaYwzVjhW5vK39/RvCEPc9W/L/99XIxQOKx+dl4038ePV9DgYSKErs7NB6ISXneQ5uBug
cRZKuy+UEKhRNaLVP74mijhUdzxielDxek+/SXqy2A/lLhuTcz8ZQDNWATdwXJZNtBD7wlhiPbql
aHf+fNG/eayYNpP/QCijbH56rND1ra6Q0vQsz9q86ltzDVr71ArmNqUqXPz5YpJ2lQD897bCc8Un
AY4HF7w+V1m5jmd++4y6ATYMOUk/W4x1PQiCClVa8kMcYfEGdhP/iKAc5vlzF1yk+C7uDmZ7p+Qr
DRzcx0naxeFnll6ZCMa+24U/zOCHWZAO8xR2R7Fft/27oq7N62jabUNc+e7V5k4Pt0D14FURcFXo
1NnSbF5mrCHJPGFU6cj3Xb1uQlfdxacixLnyB2Wu2l/C/JCGd7PxogvLuVyaJnKGs2K4pXwS1TM8
QLshpaRCUTGUp1YUyEdxO2MVLUcZ2QFJaYjllLPpr5WlsVHgEIeZXRh31uP8qofAG/Cl0k30oj4l
b3KJVdNx1r6nQraP9BJdgV0VR4bVjpr9NMWXybxo5mtFXTdRf+TlCbluFSduU4AgyD97/1urYa1n
2UHnNbDZcI+MYb0o1bM/n6hGGYyLmChqXc8n1hxheoYfg6r4SYi29bjR9dlOqRAtaSuWm5IIzmMe
0YjZsC2KIHACSjFpEZRunWxVSMjDCxlhuroMBDcq1uz6XyyTv1slEIw4xCQCaOARflwlVUz8ZTZY
+pkThnG8jhmiynjAnUSVeHPfVz2ziZRdPoD5T0J1X7TqVzzGT+8FLwMiLQnrWB3t4y2zbTJaGJqT
rp5b87WdWvyI6IMdvcTP68q1cv/8if/uatfQMV57CNfSLT1RE+S2K+ZaP6ed9eCHSPgMvSudvI93
Yx1+5Zj+aXODG4VpDue7xntPFMbHx+sPBqaiypjej8QVXCmCrtoaD0bpr9shoz6OHiYo0P8uED/I
IH6nYP7KRPnw6nNVk/xuEVE+wcC3thzQRHJRTYzkvp60l9ZYhVlvPtCx09CYSbWQ4ob2LdTHRZMM
K4MklaArw/so60/6AKGk6UxlnWHkSk/Ru/oYn//8FRgfKx62Jgy9YMdRjl2ZophUfHwqkawJWSIH
1iUv90YHWOUYCiajK012LYWm1lbF1ZSsJG9ci/S8vkvFHpYL4SdsngkYubN7Op9Lu4oFJ/ayfb2V
NtVa2xhLeKUYUYaVY+11uofQ4QdrcLvIlgYXf1DJgUmipLaw0T0REr9dAUb/EHbNplhp+LMemrfg
Em7kbf0t3QReuPQXzDUMJ4fuZthS7Ppn7eXPT+PXRvzh2/r1NIyr9ldFL3N7AAalaGpTlVgX82GY
HOV7UGFvahe8ArUdqo7/bmyLh7S15WO65UGMGD2Jbll7lWV3hV0/Vr4N36e6lPthG/8s3vgcRgmT
7YtVZX3aKm7u88pQ/e1AQbYyDDNU4wvshp2Kf6HphOvaK7bFSljh3Fi9g4Upz8lh9vxT/yzd5btp
0y0g5fuHRF4ij/H34dpaBb4jn5W1UjgTA8ZiZXULUkeEivm4Sy83J7sYjsv40CKtgQGEb0Fraw06
QbeHCgUNzjZWxtZfD0fpNJ4npjlYQWT8IGM8Owrdqlumuq3Md+q4nTUPW1cQz8l/FYuXtj3nBGvV
tvqcHny78NRVuYxPEOTu5MQpLvU+Xn6VV2Fdy6Xb7xfiJTo9wH4DGu/H55ZIspX5YW9eokf8je+k
9XwX75pDdoDushKe1EeyTU/gbzXESgALRkaA3A0Bq7g4OnHrDN+ycQG33yycZlzXw7EmExmukuQQ
IMT/j+xgggOMyJu1ZVgBtLjm4BBAM8VLdBi04l3uVOpCCp1mF2+1xM2/ce4Y5kIIN1XJS+el36qL
sOnW5lP8TX+S9v0B6siRg0ep7PgUM9gwbSCS6AJUrqkXq1+Hmsv7UKEXUl2hwIEDZaBr9Qu4Y2IL
XcGOv6A/Kx81sP/eMzCaMdCRYQNC3vrHpzjF1DiAn+aF9Ox99NhtlHX4AL3KTTEWd3DLFUR6dS9s
HD134HBme33deek235IQ7VqnYj0uZE/1MM2Xn6bWTvfFF0UlgQo337SmyNghQXpHQItK91anW+KB
Us2MIk6puYwQBUub2LLN2mOKCl1EZv/fJiXMAmuRgXQHmzJap8ZJ709xvhatjT5sm/JFtR7MdoOp
sBHsyWVCfjT54LRO9b00PVicbbFp36e70HcFKHqnHMosCIhkqz9gAFivwbF8l3X0LA/B9GzWdxIA
FSdPjdMUKh0G5I7ZLTTDYV5RSMDmbiRfZsZ6lTsNmyI+KNhqpa4POBV6UbBq8ZJTeMASr52l3KXF
phcfDOgQU3yYk31ZLcP4uslS/UUxvs35oUXU0RmWK+cPunKwLJcXs+9+cvNVu8SpNz7j4tO9NYBi
qPG6bQxfLTn1wlKf3iZqRZ3ZKIlFHVqLylAWSUcdolk4GPMRuRm1wAe6phKMHT/DDZZnoAH1OFiE
YNGKqg8Kp+bqRA8NocT8aJeNZyPEanzfmJHXm4+RcS/no53FPK2vRO63xYUGEEuBz6uuaObV3fHj
IvUzudHnORTPUAhrexhjYkXwuq58Gafhyvji5Ph0NXQfjCeu/ktMqfDe/3g1EWRCL6KkPgem+QPx
omorScJEszJCjkv5CxH6TWYxMblX9b6G9ca1PTTw3/h4uTYS9QYbmOAS6/iidVI1u1GOhkNHMG42
G9zRsXsw1iR7KLugqlxyR1x1DuqVVRrMIBT/q9r1dkugpKKX+pWliXGnxBjmw4EkDLEaieEoniXT
f6qHUGOUfqWO67DBCb0PA3/ZKhyqQnayEuEQVcZJ04uMbkQ8GZOa/sNGltuhrEHpStWFjYJ1rXp+
Ox/Zm2CJi/J89slbVOfOwTS5tfWq8qxZEtw5K3ybR/xVzslHFdD1a2E8jGBfuoZJY8940+eNkdIa
eHmI5y4qcSJPGtHpYf3APGHl/blUua1mmVVRpFClGNiUMDW7Wd5CkKphUGTdua1awS58/IdhyGtz
GNJZflOUWHcTLJv/fFFKZR7c7wcol716vbDIeapAXTcLb6xlDMHLEuwQ5Md0sngdqj8s6H5JcZhh
wYOiWgcjeM0zqJ29hf6dTUE8mOJes7ARLzCiuVfbs1/CKjyOIxSlCyDp1LxV2DaH4yVMd0NLVNpW
bXdUy0m+TeaVOa3yaj/NKwy5mQbHoP2S0oB4Z85zBnEu6514bVSrRC7Y/OjwzLu5XkTzCnRlLE9G
xFt/zLu9pq8y8UXESaxShUOFZm3aJ8J7Qc8xy5oD6dD2USRy9KrPenDuEOgVj5VBJ7QyuBHzTkB+
qXxPi0cQwmI8QNMf9BVnXG+cUnFtads6g0r3DnhBPcA8+840+NCZK6RLMUJ7mm7Y+WcBBveTGT/I
80EOz3TYEPx8PlPEUxQ2svrT75aQ0qTikCunqLpPaW/1dhNLyxAmbz+tY56VwEFbQ3HcRS35dpkJ
9cF3mYVPhdd9x/7CMfNXiVCEUPvWhJFjBUjocIF3wgZF5SmfaHZWNekg2ro0F7K6pn/Wjfu+u8cO
0UYk4dTKpQFsMh87y5MUAMUVM4rIp3G+7tUEoCvxdtA2f15gn05tyjI8MjGiwDkWJ+rr8vvtva2i
fAgMzVfPmLqnNOw6YoHSbOHrKSA5MCFgxqPm+/NFP1XT2tXQg577amTEZW9rhXAOhm7MReU86z9Q
umVY2+NCJlYBAXrbpHpvhIOIhnTkMA1OSrsJlM01Psbfq9Vjm3lsKM34IpheauyzcS9nh0gWIdid
kJZU2mmSvvlwdFU4HB6JHnW9AYcLGO3omyk+NirKypgnO22qwustt9/Ixg5djvJAVTcffR/4+2T1
iAlDe1BcLfB6BdzJFQWnMeE25DY03FzcjM3PAO6JtkDmW/zw9aXIsxM31qlP9odZQcxzF8bPxaTZ
WlpDzM5sqdvN6olMRtuoHw1lExDuXN+ligcKm0df2DnK1wnrzdZBlhCaQcxGSA+AjPTxuzWbqgxQ
ScjnSNkk0bWjAkNca0d/kTrDe9/bxX6GUvGsGq7UOQQ1BAH0Ot3u/ZM4b0Z8AL2MlnQ09mW4S9W3
6z8EkHai7NFHaN27sGrn0pUVG/s7i4r9Mh2KeRMb+zDf36EvkRIHoSNVs7pWOZuV6ecIwSJRnjvE
EkbBL4hPGfKXngKkln6zotcp3pO1gtyX8JcpuoCfyeNKeCuPUrNH4CIF26DHdODRnx76rnfMAJPS
6TVQT0rZ0yjtVYS4+h3CKYU6QAR2zQY2hPpuml7NbofzIA3TWYg6+uhdj2U3NvlnUWBmVzhCt4Gi
g2zeDZAjz26tQxhCrnXfaMXC796k6KqsSmBo34vWdH1kE/1gl6xEjoF6L9Nck097ZXQGTkUesm64
06O06+R9pSzlwdbFgxqd69cBNe8RAVM5d7Yp7FNdtYPqTvMP5C24Ub/U6h8Ke1u4l7txFbW94w/a
Lq+PjfYoBf4qCWjHy7uqXbxqSehoHaC2tuvaaB0iKTPHyi7Ht5iUaOOnCHurQjrezKFHFGleo+gF
hm+/SxBtM5993VOM4toK+fVymuWFftXrk10iqPdZufGnNWnxZcdcr+uOgYKYXn8r0x+ack+iWO8K
41JLll1EzbyKgSBNzgLKfK8w7Qe+zGX+7VF+E0qUHMvM90TRjc/CQye60o8g9kyal8pThoVVIOta
1OMeShvnQX9qD+NMC+z1vOUuB026DNdT7PnGsoDGgnkSHIgpdcuHNtkyVvWIqZkXIzK1Ei3JWnR3
ZbocHC1wct76Zh9BgTY8fWW5zYL9IXxBGl98C7ZEWB6SV+EILyKT7P48Lro1lvlMh+86Zqn62mDu
cg6/BSjbBFtcVRcYUP1pUjnLnGhdbuMnFQDdmU616qpP+Rc9n/S5wMWHCLUr+cMGHj63dskFtTwR
obl8juvYXPRRiWkASggaRHB2RY3cTkLsJuYyLyhzrQCODoLhbaoz2Ikq/RCq0kODFzeuSV+cGZ9K
T+aH2IQqKu4iYIC/hJa/nRkWNKFI8LvxTHxe5wT4C7kJnIZ/WlHy0QkBJVgWZBCU8OZkUtrIr8x4
Es8xUiKUDhCBQvGoigT2lPNrK87HIba+2DOlX2beH8otZpUMLYlnvz55MISPeyY0IQHXjEk6oz6I
Zkc03AwDN75wyMGBV+Wg7faoLHRplcuHWFiGrNP5MWWPZQpfrk0CD9w3th9kyowsunRrSOcAz5JR
eDGINR/7Q6SxZ2yn8GenH+fhp5Q9G81WTN/67ljFxyJ+zPv32fRMhSmWg6bQmO1KsEEaktjtNIea
U2IKj4II2qMbh4iZICBAzl4UV2+HTVSv4Q2NCACIKMHBlVARaJYT9Hg3TDfIKWQPFuhK3jLQWFGI
nKDIO5Dz7NpldLWUPKwAFr1H+O3BPPnfinf/IXkvn4sFOVVbcBR+DtTIqxb6on9JnrI36aXaSmv5
23QS+FU7Dr4TibYpAqOQJePyVx6sZslL5nNPAEe+VgxIUSfc/pRVmb318D+z/ShvEeMK/V6M79qB
OCKSg0C/onLVa5e42qHSzNy82vGCk4gTVRscZCyGOMEa/UAOcRTfDfSMiDECxBcOf+/P4n31Ak0z
e0GbaBRI7GzAPNJwZ6ZGo228fKWep9G9PXDRLJIvfQ2cpKj61I2QQkoHmXbzmRRUpVqNOlTenUqM
y+j51oKikn+voi2B7RUST186LGz1m1W5tbroy/vceOuKA7N4c963FNaTrUpLuEJXaszsIZwIaN9i
OF9Oc05fhOcS4u+hcSiumRAglrmQFEPUK9Zy8p1/mZ71FDcaryhs7aQ+94/Se3jOHzNWwynYlStu
aFPtQy/hD7AgorrIXIudf9d5xoJ7XMOxedUe+2XhJbkNuS65sN2/a4j9WHC1LeluJLkdNFhucBXe
Gau0tMXXvHGJFVuXtV1L9/qd7pWb8FteYI5jp4tm3b4zCeTglOzmBRoJt7ZX9trCcoRFtkyWutt4
wQ5mjRs4okeUF0S2V/xDGl6o2FG+MWsRL/4OniVkUZ7dD/GHvEYIxowndkzMZfbFZjgoq36l/4De
1C+A+t/kp3gLsUk7QepR7ys0Y8+8U3m5iGc3Qe45bTRmqNJizlfo74T+R2mcpn49KRekM0tt3Fmh
FzcOv0e07PVQQL53Fl/yp2SvvyAV7PhK9tlDVdn8ZZQL/qp9VxdWeuGNEuIDu9GdMHGqAn+RxTCs
rGbbC1uz3xeDyLTuuZk2AzNM9ve3fmUszcxpITlFi4E8MMx8TknrSA/DD+1nv4dti8cZqWSDaWdg
lAl0JF4bJCHIlR2/96BpN9pSbg9JuhdNz1DxX3OKxIE0HP4MVTuvbB1hRuyakyt2nq9tfMut460i
eRrySGUtSZ5ZbMLhlDBiDVZ6965G1FMXBYi4X0XVslH3he8ozd1AaxIv2tblX3awisg2Ldx2YKvD
N8RJfIfBNiDiAGoBfAcS+UUX8XkmgyHuFenBBhP3avHWGlnVaoxC/Ww+Z53R2VDjVUSwCFaTHrwj
TIxNm5yleqfL3TEvFqZGkKbAf5xM1BjxKskXJ/anA5vb4dhQdJBE8LVbKK9WaiTbXSidpWcrx3dP
1EoQVth19HRfnFNAfZ+2GoLlqQxwOQfK+zSNEFNf6YnVm8+jm62qTXcYd8OjvIg9azEceTWiyp7R
CIabbrwvE8iHC7iSxYN8VO8xYTKPTMnj/kgQHORmXOUNoo8EL7LsJoeOukQnZn6fHybRdrRXBFdw
7UhCIgMtLVxmmQ1r+ygbiwyDqsYZ+gVZeRxQZKHBkaxpy1pbPMbv1xf9bnrp+pUS3wfqAbERggXx
OB3LrfxSr4J1tmsX8yZYRkvrDOlv0W6no+omS2arT/zcHdv7Y/467MqD7A3sS8pBhcseHwyWpO82
0M1h7tabKVq2yX5uj2Oyx1qrI7npOMbONZywum6HPpZgPSbXJ4kjhwBvg+/GGY7Cw3Vv3ItHbj/4
VlCGP4hH8DXxWXkX2CPTLXNiI7D9l3lGMmTTELHHkHF01l3dLRzJxrxhR33rkZDuQlf05veaLCDc
kx5IpiKdrUFvYScPA++daVc/edDXrWY1b/Tn8IxwIrov7mmFhE15Site0D6/nprWD+s4CI4qOcKA
X4DdvPVsWkBJCQ2G3b0Xi3xf3UXPjE025qHbWCv9HP8MOJ+HTb1L77Xv00beJ28WjojsWEeGwvwq
jJv4AYGnjKlMRwuNkHOroffUnFmHWoo5FKT/w2C5gpcUm7RfTeNu7E9de4zUfaB6Ue11uisobil5
kcmmw/bgpsLSapZYjgndao6WUYihhsMUQy0d/RsDax3fndjNGkeLWS128mTl9pVZAA10MbXHstvL
8mrqPHk6y+o+If5Hdxo+d74TOiK87wg/I5Nrb0WPZbDxG/uraJm/eWdBKiAhQUAzML25AVbMDsmE
j1PmGZ4qEXoKauo+k+BEw5tcVK02/eM9ggQPiYANZh8kzt+C03GhT/EwCAlMeRR1bWSyY9bVBqes
H5Mp6F8NiT9NABjuUHPIIoonUmnNm5kl5F+l79BonuPGL915yt40Oe+OioH16NR+F/FYiCa6pLAt
FhbEBxIPcySVOUeqznHVZjKzp+ZKZRWWbY/lZWl1rWcFzfc/D4RuvwaePNOg63RdhKwoyzdDzmrs
xLiNs+hczrD+YamyTHW9dWl2nJlEr/WfLyfdznKv1zMVBUzySoP4HOlTWtlcNml0NqN52KbVtBtj
3/QSvOrdKJq/V9DVF1OsoP8zZ4CW0DQ8RsPYratpve1rekY+DxYAseqvdEvAsEkrjV2J5urPd2p9
ejLSlT8Bi4JThWej3TyZJhMqP6mV+SJ/w2dBQKHa2+m9cKcutYu/NDfZoiBGwQkvwab4qTyx1QOK
Rt/SxBEy5rXYenh6fFQLL6MAy9lNFlJ3yBi4RJ4QeUniUpJovisz+pEizv9Lp6IWXVnnLN4G0jb3
Ha3aUuVVhOghWCbWVPPQnfbzQjN7O0zXElrdmiLCA/q0Buprt8r2uczw9iT454FyH155tWAmQCEy
bfmf+JdEb8ViOmFfUBk2ppLsEkwyejTngCiUS9RynEdPKIKIVu0MJ4qdMHbRpJekTw5fPOJfpJff
Wz5oheSEsvbAERArqDd7QKJL2PbpqXiZy3qXd1niKlgvOGnIQVli22fz1r72OednmVBdZeKdKvnv
sZUUa0CR4xdf+M25rl8jRTjXTZY2FmLizcyOVjgkPT3ML7IcSaA4KXG7Q7/0o++S3FG1Pkx9sYoH
vNr+fN3bOfCv66om80IAXOycb3YKfHIyS0chfemxFMStD9uPEXvISPftTCbrTjf05gtA5fPShhUk
Qc5DZWWR1XSLYKlS20hKlV3iIu6xGtxOiD5o8qjmUbB4f/58f3Ox64sEERr+jcmn/djXj8GoRaWm
8Vzj6jkKcwpsxfxZSN3DlEZfVaa3xRl/PEMEqA2Ug9dj5Ybio1SKyHA7GC7+nDByyxtqbRnI5s8f
6ddh8XHhYpzFHB1oSIQW+ytr77c5TKwqYyNVen8x9wzdGL3a430YEyKKSp3Xn6LPMWl6o5WZHjVc
5sQFYjQNQmv+0EXrIt/G4RmBYDmSNLaI/WVhaY6Weqm2kPEqwRh2dIfqoNT3GAsiepOa5Si4lrpq
EreNPM3fIrwwaBStbaBiwYOHy8ryF5YGRO1K77SToNYjpVLr6IEb3Wf30qMx4jaxwPKnPFB78fvp
Y4IYHEvUcCFVTkD12Ttd6xRAhumhUBZttBqzQ2x4yN5o4ufAwTigh3pTeRU5ysYy3rbZSvSXybDs
96SkfPGQP50UnBH8F/NntgcTpt7HdaOKhCBFqdhdxGR2LL2/A+OzZ0sms7itnzGiuMOt66sd6brj
fPxidWymgZr5fq8W4TcXzY1wyFMkzhfAQbKlw9GdMmyICIiB29U3qks8JSOhflzlQhssqqL8Cl7+
/LEN2ioFijZiaRUV88ePLQZzgK3ImF9SQX1Mo4y0OzX0yZHOq0Uby4hsi/fOKNIvPvnnt5QtGD6m
TEEG+VpUPl4WRXFSR31ZXya9bjatiQ5onWmh5mRSIHwxX7yJokTCIJnUANesRNLC0JHfbAlCK3b+
UBdcbDAvqMNWDep/IIH3cDiSH1Vy2napM1tASGlZfFEI/s3VYZ5eDelgAdK63rrRFZz3GHtM9UXI
RQvMYnb7PNgrnVa5WhTtpx362hgQMHgEmXv+887x+THjc09oEQJ5QlPZej8+Zhm9dNCbeX1psmZb
NYiPTdFiv0DXN1rNl/vUp9XM1RiLqTDqoZzfDrItvF+g+GnNBWpFu2KQNbTrUcB9o5P1R4VMO0fO
yXgmKf2rYJFPXFAo4HxKvmIGubBSFPnjBw35NIZQgoBl2QTJrRbvQ/jQeXfpWmGb1wpvsQwkPbaG
YFscCA4MUXOhRmvdCqBgIp302ln0jEHVLw04+5+/hl/P+cN7znif9A5Oe4B9hdft4+3FZSpAxg3E
81S1phOM03vYV42nF2VjywnoPsWAAXUdKNNKRnbmlia6Cp/aSAbsQmjutWZXLDKdcq9UzrKWdos6
g/FWxl/c6qcVA13VojiXOKwRDN3eaZ/Pgz7menmxcJOBoAdiYpWV5Phy8j1Ezv7FPvDpAL1ysnVw
DzgXEqXZzT6AjUwj5YFRXCZjVKCUw1tJ/S794h3UPu2zMtmllNY6IaZkn90mWAxarRSNnEaXCrJa
ZGeW/KJI47kJ53VYRcVOV2GrBROO4ppalVtd4z4sIVX2Y6ffkW9gHQvfSjx/ht4zGtqm15PhUGqR
sk0kZgr6/KyaGdBuHet3VijAG5o7yZvl7yZEXiH03yycX1HpM06tGQrL6XjA/Yppd26p5ItPsA2w
OUla9Wo25BdnK8vdWGn5AuZZXZaG2Jw6pqP4JvWn2VikaKbP0AomrS2ORtVOhzb6ojz9myVr4s3E
YrgyoTicbr6ZJsJWo2vwup7bLHYC4vecXsS03UilwiGpPgWm6LGUanySszMT1q5SYBPXitbPq+UC
GcoLZVT7J6zrnblmFFDLVu2psIO/OLh/xTx+fLm4U+6SV4wQLvr7jy9XJecBpsR5dCGREd/woVfu
pLYQFkHfymhUWVGdX0AowIIuxfrZVwAYxZrXP+wqwS0VKXGFpocQiJXYnMzRerYicuT6dp2o3TJK
m2anCsG29SV59ed94dPhy1pEEoDCDl4GNrw3tbjS5bUQakN/pXZZS4XVsQNkswMRDrtp4SeUmmPn
/vNrslPiW6IZsI3km2sOiLEl2ezrsxy33+e0+ZmF6VPqJ2sMLTkNAcAEMfT+fE38Bm6PBih8HL/8
xnViytby8TtKFKWW/zd7Z9YbN5Km678yOPcscF9uDjC5USnJkizJtuQbwltx3xncfv15QlWFUTKz
M4/7ajCYRsPVKLUcZEQw4lvexc668bGIERj4YKMO5OFCN36GGR82aPtqL1b+AUJSV1/nNuAdQJox
/FWPZBW17rrexugIhhB7pnytQs6IXbQfSNlaRLgcqMIh9ONK/+4g8198t2Hxl8ZNQ+UPEpDe3/cI
lWfmVVKspvxRH+96YD5VehVMD122cTBQTkk6yYg+t1m97qtPufZ9gNlPH09Ye9PbedGf4H+ziBKh
7QeU1nPzk11euV8KezMUL4YBH36daugerdsHy90KdOUGkD/0S+2tLdYe+o9i/FOpHlPK5Hm9KcZ9
6nww7Xun+RRQyLO/mJm5ddP7kAduHrFL7Uuk49CWoCR7N1WbyV0prxy/dL5iax9g2CbxpvxVW8Tg
yJ9d9FNrX6sunM/H1wE+6HxcOj4VwDCXUXGmTsMkbJ2j0jCAUIxUOWFZhuBry6FPL2xNDuMT20R+
CR7XAk5hS4P32MpzNa7N4VGYu0H/CKE6QJywZfHUem21WyujYmC9OO43r/oQsIhl8BR1L5G4bo1X
w/ylmb/GgVpX9RBWvzIFl4hVPW/N9MssfMBvorwJVJoxnzT304Ryqpl8CXt93aEQiqX9LqZfhqJc
F9DaAF3RAx4Z0n0gHofoQ6n7ofuCg8Zqqn7qbbOeDQoZrFAr4rVmS8kUaRzxxQuupwidOWg9g22h
XUqBnZLK2Hb7PkKGdijW03oASWcOaN2ZA9U5Ksxpt5l6cBI01bwSYgMavd1EcVI1AQqzdfJwpRi/
NOtnrMA51x68l5GsqoEApoDoLygbhC91mfs9jz5R2G74qQ6XaQhUCq2fgces1BgxcowFEii4ef9q
fYVDMFCUb1bJ5x7UUoZc68emekzSnyZd5FTHwmLcu0h6eOGzF36Mm9fSflSBzkQvJSAe+6ZGam2G
WQTiLU8eAx7G9PYeVuHVKzgq8MzjJjOAUbBjhY/CngtAnZJ0vXf11fy55PJbB5gneGsKLjTUxCf9
T+1pRDEPNqYJyiu91aEsmIjObvJoK6qPykfag/1342bM1xTqY78sEAfeIotESQqbj5bCDTA2fVMC
6eO2VDep+33QPyvetgy3NIWwMemHjUi3obGuo40tfCe5ytA/J0kOrmPwjMNXr6U2udedfY3DUbMb
JC1vQhdYuU3e/vU43SNDwgzz78cvaMDTmHsV5etIQxc47hBtnM/Dz9nZ0NcTrg/LkE5toz97KRYh
6wK3gu4ldPfZ/NXpv83sTBcWi0vcIZvWAh8DzjEpV7wLPb8UW8PduOMNwHiOQv5b9LeN8pQCkUr3
JGejfo20hmvc5mKbVHc2iJGi/Q7h353HVdoi6/vR5OGV6mevfeyzp2B8Sug6ttYW1ojb7G2u9jL9
VEQfiuDO0Hw99KP82gz9ILlNxTUSabWQeb4xXwGTLOZ7DeFQbYN0cW49TsMXGH1G/0lku3wvyvvJ
9UdzV8XPTQpH8FETDwIEQPBF5/OYx73lbT33FkR7bl3pBVJ6a0RP62ubzmR5oeJkyjv/MCaAH8w1
J+FwqPQvEXF9UXYlZOr+caYTiGCpk2Eo5xTdtJs09Qnh0GE/1/Zwb3Y1Ugx5iH+sjkiqF0R+pFJO
qYVOgRi5XD4EoHMICmkrpzcwUEFWicZtQC9lJbweg7LiuQtkI1cvt5mjAoOQiLAC1BZyf6NfjyGl
mL5Sd33LNZWh5re2oi9eZyDq6eQ1sNkeAoq7tetuHWc2wM+59NMejNaFO/goBiYygnooE0LMOhAu
O7yCFRSEEi1Ssic9UIcHO+o3tYGsiBn0q7nXuIx7WC1u+B3xDlRk1FBcSsOP1oQHkERBSYKUabh8
wHdVLEugejqjOPhEFmfehtUDZYFpV3Xmn3ELhrDrBFrWDVXiZkJro0jnn7DHaT5VbPTzc3FUA5VP
gnSZTh/Ic0D/HD7JMGcRCsl9/jRn6mtozdzdE6lXSczr2/qd5XGunx/xLaw62JBySBuZSbD8Fnng
IhNH6SlDrdKkBtoO3cYtC7QbU+eHUXnuQ26GMCiEjjZTgdAvtizbwGzum1F/NrgMr2t3Atpn559C
veHX3KkhBCr6NdLrK0//5SBHiOmJO16YpYWOPnUTA7oB1rrSkRpw2jKwjucgTqe4TsHDsT96rYj8
fkSveAhEj2le3G0rnFdXekjeZAPbTbw8fOjAWoT0HdFKwlo69DR/UlXh68JEJKgt16kItZ1Ur91Z
RYmtCYI4yFwloDIw2vFbrbKvphL4VRTFP6bCadGLw5Bt0tULb2cuTwheDm4mS4JohszMD/dAO1Vj
UJpz+qTDrlgNbvs8qcnVhVU/imcWgyxWPQitVNfTAERNi9hOjB0RWmNNBaCGP0wX6p+DkLVtZ9Rk
Mzve2q33guVmgVHLLnHUBgNOcCWDfj+6EIUGjOFk+2mtgmnYIKIF4BW4bzBCYsptE5af4l6hYQc/
ocJZ09uwusalUP74K5ZVdZ1yFv60wMgXX3EVu3ZkRTPaWR0Ip9KJZlSHEVT1XBy+ooqkxSYuEOGt
Nco6bxg28GtdG6TW4F5YwoU1zNsGpYVhg5qUvQzS1cM17DwzmEiTlEdskXyrM3q/7phFZTb3pYUY
mKZX024Gnmem1lpHd/DeizuCBAgT29CS2vQ5LZcEt6nz637ywTSp9YDig2qgVnH4YGgJF0nWNMpj
7U04XYXDozHXe+KDDBXSARZw0b32ItiMAWuYR8qNSkFhjVId+FR0VteGEj2V+fhy/rFOHEKk85x6
rB62l9obh/PdCYwmUJxMYRU+Ibtd3M3ks7YhfPyOhpu5CPZ24DWbKnXD9WiO6trk/7W228q+sSxt
myg3Y3lr0C41VeQQw7bLiRXsPwsvmnZ4kKrrEYLE2wP/ryjq/wHEJGOSf6308xQXHeoy35ruV/Fe
XuXvX/xH9MfAb4Xzy6GZyLqy0/5RWFFsLAaxZ/HQSuHCl6yp/5JYcaUeEGkW6iByO0iu7j+iP/xI
8jS4oyWRl437Gwori8+A1hgwSU9awtPiJOxwFyFHh6pUMgWmsRnyMAMnaJM3WPVnKQxeVp+7EIx9
UBbow0/DpkpCc51mMbVQdew5Jvu9TWdtNYkov3BuLBisb8/11ms3HDJN/tfiuYYMdfbC6kG4pAB/
urZHEKRRb0Q2fY9qom9AV18VvFhoe88PVdU8pAW4MxN20jSr097JfCezlE1TuZ8wA1HR60B+OQs/
eOGc3TphBkpRBMiOUBab5wCg5OBkWyT5a/CURrJDidrE4sSlwOqkpuQ7A4hv0RtH+5RYfZ62pqne
VHOU/fXiv/U9nZUPfq9E9H//P0WO/hvKF/EV/Osv6z+RUQrFt/9AuOg/Vt+a7+Lnt/cfGL/7z8el
/SGJ2Aj2OIhWvX0Mf8sXKTbCRir9e35IQd9zTaKLf/SLHMyRCJr+cUB6p1+k2X948vyVvfDf1y9a
nOZyF9PzcPgDlS70RCx5U787zQUeQ26F+eUm63PnKSZuv+4mdwIAXc7qdyJLXZB5pMFuUDXxoZjd
HF7H4MWPmhfoN3oA3aqPw+ox5iO4AvhS/2zmsNOpSIyo/3NRzt+p4mZ+MCtwe5yxcC/0Ggz5nf1X
UMwbSBwQBWZJ62VWlhJM1LyxzSktMJzCmr4No6E/pbYFGHH05nIVeV7zWesjVCKQvEwp3WGTE4vd
pA460jMEBPtmzKHhKPSFAMoSJFgroaTGpzDSyKNV544zaXoQnTG8GI02YfozG8pDP8bzDoncGS30
jNpjkivFyxzi/ncfZgX6BGrhTh/tJIluA71I997UgK8fclhqVGVSgLGx2uurd3vw4a+Xfq9mIiOC
5VSgisVhzXyYcJ0PF1NDmi/P7HLcYPIK37+LHAqGENG8CvjY+aEOs5+/Zh0sLbcCInESMXY4VFzm
ADLydNzYztQguQCVrVUCZa17KE84LdXxUBQf38b8rZPnXwqg/Q85deT1d+7YCfEFO9Q5l7/xz2Gj
/wE7EhgA+TlL9CZm/rd8Hze5zoFBY44Ox9+X/D+HDeronpRRg8limSrOa+9vckg70Ik5b0jfOKN+
6yqXm+JgfxIw8HegskO8wZe62DRz3qOWbIfmpjTUbGOp8ZfQM7LtVJU/Sq/77sYu4h5YV0Z6Wl23
PeyqycRL+N2MnfhIFr10eeQhJkdaSiOfnNR0FskHqqrwMgYX5K+hcl+7/bVb5L/aJHkelfYmThT0
QxKHsnBR3qKFOVyK648+HcZHrQ4dAokSoU16+OlwElRaK/AYzk1XiTcAHI01ssb1fQV4QdZraZat
DAXv99VECYREz60VizZqOuyGDDBshwmbRdUr9EBjp9iD2DVFQx1wwlWWVVX5b1z4/9M/O1mW+Nef
3XP0i1s++pZ/aw9ueX7p7y/P0eWFDUgX/ThSovfCma76B9we8JhAJwwCRZnH/f3l6c4fOkGtrKe9
iW3KH/0dQ+vqH/w1fHxgf2n466SlvxFEE0kcfHjUL11wc4QNJuU7tA8Pt5zVDO0EvrXyvQjqqmUM
xJWNXe3eTcqJL2u5sf8aBbtEohkUMJYMi9ASApCZUfkhrOi+k8VmCRTBgHdYjeVUbLoCm7DzY558
M2h/6HdxSgFtO3yzuYxwLjRt/LlMaqdTQ1NFkda250dZtIdJdJlABMJQmVRt8iR7UegRYdm1Imgh
rWh5jVYHXrb2Ro2k6HiLmTLc3tmmdUHQeDtlnYKKAHLl1wamKHg9a7W1r9WaRqPI8u8xkrvo9xel
MJAH6cid9crBcCGaWuV2igpFfxCatCab4jasH/FXjJ7Pv41M6BbbAb4ZAhEmMRMxqbkoeQzl7Anq
ziVyYor5oOg6VmBmEemIF0X6J2ELFP2Gipyi8wL6F2p/ZZpVQtW7IIZTame4ML1HRzLFBFRJAHUi
okk72+E7eB+F4hIbxcSOpY+1n32N+N74Go/QGGa1nD5Pipc9KLOBX6zSgzlyCwgE6mheYMkc7ySd
cAZqkKTleN7yWLZKitg99oi+E2TDl9hu8w84dE8Xbh/5Ju+vQPJkACT4m/IPYu8jBdsYrGc4hJkf
V/20docSAxlbcVcZ5tIXZvXoc+S0IffQOF0YyFyqnZhWp+MdTr3VxMThJke280tn6DiSUzj+pI6j
8lMLG1ij5zfX0TQyKqr7BuEnMivAdQ+XcqqMemLfhH5oYSgI7w49SZG2+YWq6NE8EuJKtA/TybIh
tnM4TKg7fa11GjahoMmuo7hLt5k7Ae/Mavd33+htKFjFsp0MREXO87sUKai81BzbofaVrk2eo8C8
gSjd3J+ftmUWI5Mv1onoHUwFKI7FCZ0UeoaSa1X5ceBR5ehGHOa6sb/PG6/5kAnL+d2zmpoKhwBD
geFGXmNxBMTcVp49jbVfusODbsRITSQoSSn9Nh+VH2A5L4EAjvYFA0JCQ9PNlqEk9ryHs8ixNxc2
tL/cRfEgn5BKLZBz//21YhQJDsFTWOVTPhzFwf0itw2n8nFM81aY7rZbTaOzdn6xTr4L7yMhTaTw
S/iLE3fMaGZW/tDUAcyP4fuoOe2FQRZwF1ZGzhhfMHEANWAIOYfvEnR1X7MreRfTmGkA0/XXtZmu
8ax9zrXJvnWDJL2q9RlIZCbincQwbSGJ2hfOkVNvi6myhgIoUlbUyQ+fQy/6zNIDVm6oWsjEmWfs
sAkKLmzIozqffF3gnrJJZCL1snxdWkS222q8rhfIuLaDvJpEGI7lw9OU98/U1GB4w0gz1NIP43of
VNpXgPrQaRsL8wcNtxovbC481cl35yBj/lEeV5c1eEwd0gDsdeVPhnhWAl3ZmfV0KW46NYhLF4mL
AT4JZaLDCTasNrbpF1d+VXWFryjw+oBaX+oenjgxZY0JACNXHACqRQjTtm5aJvVY+UFTqFcipcWe
cqohTAN+4fz3If+qg0uOpeQiR4+CKZOk28MXmliMXjSi8vsS8augwMCKLlCBSHFSYeyTQmzM62nb
qFP12x8NqHsEnsEbUbrh9lsMHdhhkJhVWfn20PavibCK66IFDV6JtgI0Fls3whnKXy07+AOuWyg+
mcAxpdHghZ0jF+1gDtDCN4Cncz7QNSOuOJwDheI58AGQLHpY/6mqmB1VU59tgy6A4ykuwp6OLnuZ
I9CP5/VltX552beBG7Y5Zil+YuLjuW6KOsSCnO17lwTdcJWiqIaram9On84v9dHeZVxKkVxbQJNp
HSxes7PsoUkGUfgD6dEHumzIRXqhdeF2NJeVAwnBoPj/xt02ORQXlYMRmzZnFFPuZ0LpPtWuO1FR
y8RV0OTKzVShdOJ2E63DPIr8TnGyO6d1jW2eEwzYIp9fmbhpD7zWqtaYh9v0TYdkBKxbes+OMF9y
M5s+phA6b0lWsAbWwQilaV3vvYRG+9iE1bWhCHSuVKCUimKJj4Ax+20a0jynRa3eFGKOgIU1dOWp
WGyNDmBXBJzU7zrOpDQUgZ9nY3pX5bO9mWbOtd9eBmABlOFIF/nPMnhVPLIQ3ZkKP5omCxESQvQ6
6V/PD7IQmZGxAlQRG2YLFSEy2jfk3btIaNAVJZvSsQCQlP3A9uZ+tFFXi+OYEqPWx5u0Lx4iQ3kq
1HmbALUFOoYqEuZuuoEqhFZUCDiBTx0rEHDnH+3oxJFPRp4MYAf0Pnna4dcmAiSZ3Hpm++v4M89a
gz5JZSBfoiea1PjjC9A5BcxYu9Q/PjpWFyMvjlWr9hJXDGrh51i+rEVvDasinUCbxWDtz7/kiW8N
aS6p7wfQHbqYfJR30x+C5xlUMQAdwi1sW9hojdb00S9M5clRPA0tHdaboHQxlalRGUFCsR43HKH5
Rs66GnPw+fdfRcfBA0T9W9C7ODZUxapjdVRyv9FA9M1Cd1blAMbt/CindgWFCAqfVDUlNeBwwmyj
CZ2gSlgbgotdgIHSS4Q81mZqh/JDkgz29RB2/SptFJxOzw99ahYp79FW5TJS6bAcDt2ncSyyYqS9
XZjxZxNXLYjKg3V1fpQTlwzZKvgAWUEyjhhQcxtMquWin6vntX1TZMVwx6kYbcowNiHcm9G38+Od
mFAWjGoLA1qyenD4Vvo4jDVAvNxX+lbxLQML46YPDT8psf7rcODb6D1I6LwAL3h+ZBm4L65TMO6U
wiQ3nTxsMbKXYQM7lH2GbHnebCyQxOtZzM3GwNT+yWZRYfcVGOi2SFmUVaVdUHQ9sZwHwy8+PcEm
qhSYDD42gWg8l1isjTa46vMveWI5TV1WBnhFymhLecV0DHSsci1G8UzraiTyvEpClMK1SBc7y8Df
+/x4x5PKYcmBAguDeAmUyeFyzspIVF1GmV/ys02RlC/0v6xX103w7xU2d2AZmfcKnEX8unp3f370
482ETBffJsZBHDaACA5HH4wQBxFbRVW8Tu85o6XShKPc16JBgbkqcsR1WvUOD6vN+XGPOoakvPQA
CJVoapBhOYvDRzMwE45DJAPrOu7aD2neBKjeJKYDOiWrjV84Z6ZkII1Stx+xTkMm0ALosx6mQIU+
FeJEMmYzRubOyLFhT4392rTAEoFBmsq3IcmcZKVNE4zWLnEbNIhER9nTmafuUU0VBzarEKQtehho
gGSGvtN2upvg4251SMmlYflVhE48rCu3qhDDHlr3njxno9eK7b4aCBhHK6Ucoq+pmze/zk/N8TaH
5UjgTLGIZA+i9WJJMDpOgj6pfMdT1FdYVdWqi5vy9fwox7Eq9A2DZArWJtWANx7eu3us6GcDoYKu
9BUKHEE43mqD564Co3gGlVit9BbdsfMjHhcYaRLLlITxUEXnvDx8sVqN28ht4sIHyCdALA8g7FUa
pXwf4bWn404WpEOxHfMqoPrS6Ml966BUc/4pjt9bPgTXN0GKzFEWGz4f2zLV2wCEvSej88zrkeKp
Z3ePywxuDLmDhAIee/PP88OeenkuQDY6BCGykWXbDaeSKJwhAPpd7KS7pCrVO65+ZWM6TYL2W9fd
xVHifg06B8mUEofcpE5m//xDHB810D/IyWgkchPT1jhcAE+JmlyNZm4OxAOeM8OJ92HcdVsH4iqy
rRGCnxTvE0jm3bAz09S5MP7pSXj3AIsdULZEMoiL574wxvJj3c3Jx9G0UrQ8B2WTWFZ1E0IxxDPT
yNa9WUqvW92+sA2PP6/DSVh8XkE3qU4wGblfx+Jb2BXuo2XO7YU7+tQgtFfpblLd45+LQ71rKW/3
uip3mRE9tD0sCE3Pjavz63l6FFqYbyvKxjpczyhMB1GBnKBabqqbTsv1hyaY3AtfzHFRCNaQjugv
3GdIfUdHhdF7bWO6NWFUgjJpbg4RKNip29BFwFTYirFrEGP/UASk80WRzYR2Y/rLNTNjO4+4qxaV
lV6Fk0g3Ztolvx0UHD7cYg6EHZWJp7Usp1vOvp4ViBoGWOSen2mLmTyMfBjlrWNsOdQ1loIjUTQY
tdCYgsKsMiSZ6uJ2ruGFJGZ0Ics+Dj8YCdELsAN0uzihD9c0qJowFWaWI+4aa4iqYCkSOV60reLm
K+YGl3KAS8MtcnpF51bjcmE4oHJrozQQf2hCEKSGm+y9QFEuTOTJ8ejwgCSkRAwx7PD1WhC0ddzn
ua/2QfgpN0rNV9rIxgLH6ahKI1N3fuFOj+dicgwCHrc2ubDvrrkhyG03nBgvKIRym6GcvU1xXF97
bjv5ejD8njmUzM7ptlg0jQ2iKppoi9OlKFo1GiZaS1Fc4IhjwwNyrfLbrM3tjYOk/u786x1Bx97G
c4F54q+Htqsl3//d+ylhCSq9VFKfu65HJzD9s6vgpXfdrgyLe0WNkdUEgaXFuNQo9XUcuBsnR/FN
S3dKGd6W9Po2qUh2sV1sshKRoaz0CcUQHlWjC0t/4ualrCzRJ5rkzi+XAkbbXPQVHUQTdg2sWLR/
jXta89XanTpvkzcYVZ+fHfntL75aOh3ctypVXfqKi/sOL2Et6jw79Q0ViwPDQQDN7WIUrtvkQ2gX
9nXozID5aTNeODLlLj4aGBwP5RUUoI5StD4ssaUvx9SfBmFtlAo74LaMLlHuFzJIb5sNDA2RlPyY
UP9YxDIKPuRDGUQpUnqFu8Y7z9s5RdTejxiKXw3NHF/rgTN/yzo0KT1NqHdqP3p7pM2RiDZ79y7O
GuvCm584KAHzcHi9YSPJnw73Y+s1BfKOSeo7paXujaIjwlFRHTUy91KT8+RQnCQAPuDikEscDlVn
vUtxl7eHbR/7hZqQ+IZdvu9S78v5fXRiOTmvaKcSvMrSz2If5XqtmpiQJuQqQQ5uqm52XYqX4PlR
5PMuNg2QLDoQJPUuWfbifVp1Mqe8KhM/79k5bq+hVJ706kYEwewXdX8JgXBi/jzEYqTYEYVS6paH
80dfvScfNBLfCzXzmgbIiN13M127ovgbvfQvHd5ODsWb0fdANY7e4+FQQoECEetdAs+gxxy9hFc7
TwY0KZGYF+7Ptx22mEb4GlL1gp2BONhysVqtFKL3Yorw2vDs1ShBe31a+lbVN7gU5u1Vozbq1VxM
0c6ubfPDrNhIntFAvDHcKPgYxSbSSFTEfhpOaNWIMFr4uEoJ+7GJN2qfp2s7pX9gZEpyY6eZDTU4
QGRoxm/AClD5gmSa/S4sAq0LAMwyZabbbi91bwSkkrpFzMAfaXZs7L5Cb9cS6YXjUs7M4czBSQBE
DwgEvBvurIerpOVBG2d9BRu3nvsd/CT0oi1XQAVNSt+2lWBXcybtzu/6463BpcDtLN+KxpizCECM
KerAy0bIiZII7GJgi4gjAdBxnP75/Egnsg+yHsl3euvvu8ugHHJdpEaOEfmiKRV/EC4yz0anX4sS
Xaohwpi8Luvu3hroIAyDp6OB1RQXLsHjo4T+DAgwmjB4PBxBT3pSO3CCeew3YIx2Vpl1W2u0ygsr
udDZlTcDw0CKoxvF9UDcfriUQijgJTwv8jPAcIQAoaJtm0TFg2sORpq1gXGVgRC5rfKy2EdBE+LW
XnwNg8q6nZHdWOED3twY01z7F9ZAlnUWe4wjGwAHWlUIuSzN5TR6Lwj/6HINlGCvxMO4hljbXln5
jMRHUYx3hY7hRA6nc5Pps3M1VyWwyyaet0ELQur845zafBTdXC5PyYVbllosexzMurQjP2xt6zWY
Jsi9JEObaEytCxD541iEVed9qUdT0T/6hOGoERp1mC8gvZJTMW2rVSLoXE0hGrV2gRxDF47FigLI
pVLbqX1P7qJLg2ZgQdQ2DzeDLrq4n4w69fXEU7bjCOaeA9Sk7tIPV90szRGVD4GFPdlUTTpKwkbz
9NvzTE6DZJLLLUpoLNfhXZTqDEKISA9TqbhRbg16dFdGOYl142rWhQ/sxCEGQ0pyk6VQyZF0lREn
ERZm8lbT9fZaiWwEN3tM53i2dNtaPfIEXfnbWBRAnXzRQE4hqhNtLq5Sx0YNK0kZdNINZd0oWrOh
SXkx3juxXaXeiySJoM2FCOrhNBpF7RZzbSY+F9/dPCbu/ZS70ncEol+lpQjQJ1U3bNRA2rOoCppY
rTFtRGy2qyIIaxqfrnJL6+BGq7Tq8+8vMbYPdAZotYP8WUQvkRFmtjvOiT9n013qmvVt4sIAB51p
/paXxdvZhkIulztimziYOfKIfbeZzFTrKjvLE9+obfQu7TyH7GCKNrpwOMgnXhxV0H8s2h0YLoFq
XWxagjFl1qqCUMyYkM0y7XBlxu2vRFfvObcu6eid2rey0we1Bf0zGkqHb9U1uhpZYIl8MshgN7cm
MXNcI3Nj5vUugoqGSEx2SXHp1IYCqECKAhQVIdHFjZ9knlcPo0fIWZTxrqrscGfjFbIzeuNS33Sh
CPPXsgFSwCiePgPDLa4k1YvxZFQDNoiiIfVir+KmuyMAvQ0sfdtHzlVi1fs2pTYaaCujR68fKZGx
bO/cuMWPgqr70NyZwfjJQdT+/N49xuJKLpdUrOLq8aSs2OHkO06qTAR7iZ9R+lynsems7bFCKEIa
CNl5ilNf0lR3M74pe14x3Ipg7n1HQV270rGEuvA4xomdRwIg0U4EyzQCDh+nbomJ0oZvKemnaovs
tIZQSvMtE1X6ELbD45BY6gb4N40BYKvr1O5G1L+tZmvUXbuLUhpj559IDrj8FKTAFRmtRMQtOU0F
uA9VHzh4ksqBq5Ur6JdUKjJCharvq9ygexx59pdSj9Agn6t/I2hiUSgcwKrCh3lZVOkdp4zUnuXx
BswSDA03nxIg14XY5ORLSioICGg0xJcKdvBXiX4VXGg5fHXMEN36s+pO2oZqtIWqsa6uJ7dH6HYw
87u2ROb6/By/vcXRJJNm0llFmpdo/3DVxyQPFa/syTIzjeQl+iiQZBC1vR8w5cJ0eVtjQWyxwLbw
7o2CE8irsV5xiudmqPxZC3YV3jcI9GKOBNQiTq91N7vuzPSmBZNiFsmPLq0gtfa3ABfXtZp+VKvh
T2uqbgudRpceby0rfA7L8WFSwzutMNZgZNagZryVnSX+6KVrVFQxJMRCpi5/yKjVQdOV5PgaJNqO
VO6D4fJ9TMitKYGvDiMsvehmKGSG5O7TutoNhnWV2D0m9sHNGOIgC1xp6JCYyPV9rmgPlZ3v1Sn8
oaTDTTSYW0VE93o66SsG4xDEnKKDHmiXL52CY4hr+cFY7ANNpCt3qLGgqZ/Or8nJ8xFnGNl2Bnq5
1FR1DBHWmEiTtxb0Q2NjVHd5F+Hj1Hne8/mh5Pl+tPropTAaIfsRbXCMvVl4qbw/Fc31Iw/7k1Bg
8fLvjIKsMvcZh7G7CAVx7U5AoamJX4RefT2wk1a2opf/xg0Nb5aIUzIJgMId7uR6NDI9s4fEN4U2
b8JATTZKPmb78+9yYnH4EHVuFIoKFL8WEUc1WmlW0MT1pV0iSCMESd20CHZpdakjeyISYCQ69LR0
PIaUSc27iMPqUdJNTE6GyXbn215JUUtMSxdLcAyekrQqL+QKJ/YC8R06M2TEJMbGIvLIKfV1QufN
MqrwN2IQyd1kB5ewzadH4ZykWi07s/IWevdWFBFErhJF+rlokFbMLRuhRe7c86t0chQbgYK/Av/l
XnCIUodMzl1hT/WNHXv9hnwvv1D1ObkXqDtC7gKBcySPy40960YkEl8kWrgzu3zaDCF+QZZThdvz
L/RWrFp8qcDc8GmkQQOVc0nc6Xs1HpQOSkcycTys6Gfk9dp14na4arQquhdKjjNmrOPYsAMa1uHW
QZEYnw/ENROk3oL5BpFQE++h0SjjDTdr+qWJ9Po5nb2fVjDPW2XsrM9jbNfZNnUUwHrF5GUftAmA
w6qunN68Flal44eJ1NRTqA5CWUXa0A/+ONkJsb6jTZhpktn9cECj7tLYg2umhqZXXPPF19rHQG88
/Kv6vH+xmzjBdqzJh86vrV44qxh2FapNWo8Xagm+eB00pf6qkrejX1eaOe6PkKalyc8PACnWuDJy
OgqFU+b3DVJreoFsP0oIAv+1UjVwF3OBYwA81LOvVefp8vmm8coOZx618+C1r1s3t1+ySlUfO7uE
heV2XfMlqrX2+wyPvVhHIqq8DXd2+sIns+c3CwjxmWVuobBaAl1bC995T+/tVyNNjMeGNAjD935I
paSejQ55nTqIeU2OXX5sQH9eCRwsk02Ltustcybm6wbVik916tZ7yOn1Q25HzVZMkfS8nHGDHDSx
U60pv/JiJ1bXYawjKAaFlGqmY9fzF6MdXZoLgXJR4uJEXiCbV9RKaNpT0lnEgkqjBXWpWrGfW5SG
K8/9JQzMwt0meVCbSlyXrWteCIROfbIE3lLrA4QjbbrDg6GJjIK8kpq60+XKZmyVeRvFdnShpnnq
UOUrwpZZir1ygB+OIsKO+aR77A/kesQyutX7c2WNO10Lpg/zoNW78x/uqTOCEiruS/xBOLlMQNRB
HVqL1zI6qmFwdlvESyjIDLn76fxIp9aMfBF6MUVosHqLCSz6HK0Q+qp+bCfdTgkN91EpJsrr+TT4
NZne98yegwvn0qn5hAwDrIYaMOGrfKh3x3km9D6IK9DOxYCYIPuz3xv5WPplMv6gv6Ze2CQnZpMi
sQWmhTsKFPIiWm0C4WiF3ZKFV1GOHaiFzVQV/5yhH114sVPZGUPR5HkTyIBFd/hmrj43bVqS8Ntu
kz8HGZeJ6jbapgZKs45NDEk0YAAoLcLCHoLQvml0nMVDjO1xnkV667cX9+Bp5MS8m2c3T2pHDehl
jGjb9WXZra3czDd9iB9KnSr53jM57s6PeXKy0fehaAwomADxcMyu45x0EKr0W5F5W9OKqo2oJqys
nNLYnB/qxDYy6Vy/mVMgHfTmtvnu9Tj2Q5fbjZB3TrMrabCwC5OkWHe1iVt7S43+/HjHDCuKOO8H
XIQhg5uIUQcg7DszOL0wGYEehSZVwiZAV79o+zU9TmVfJkWx0yspuZU53hba3IWgS36Ui2udgjmA
C0pK1NeWun4DMiR2qpHoSHLHpm+6iqJ08RWFb3WbeE6+7Vqz9tUmVa70Slz6nHR5+iyHp1JvUXml
CAGL43CJgT2NReJg5AY5FQvFsdyWmPYMaX3b2eLX7Nhbc8IYKG0+BwOG8oNxSwCHWynmX131Omrl
i6MH+8zO7x10KMdMPOvCmy589CduBvRdADeAjwW5uWRh9lCjwlp2iAa7/X+cvVeTnMbfv/2GbqrI
4ZRh2NmklVbJ1gmln2xBQ5Mzr/5/oSMNyzM88olLVbbV002Hb/gEiRVm4Z2zvjyy99kZBXGKtXOv
gRWDGnm9FBmQd4TJYnoks4tXY68jo+lm2sFcdjbeyjPmesauA/G5LZFClQYkdUHa3ChAqMfay892
1mWXfJmie/rBzpOnpNVrWcjorDYJFit2o97lrfh5+wS8PXFro5Kkz+FupDOyOdxoMLazE9UU/RK9
fMqstrzUiqHfkRKW3+vacA6qXUfjrf/+txOu9nrcqGA8QmfGAtpMQXJNS4YnSTLj1aQ39YFm/y/i
+PXWNlexUDDjFOQpbWzSp6IwpspYNDN0e3ojqPlm8J8jtzPwbgdj279rq6H6BEQDgfAK5+5P44Jd
gQ8A0sCWLnHwAnQQ7BiIxQrjsUtajDAX4JRtUMU2NpzJkAIiWebWQRDXsNCuRytJe40qToovW4Gv
oCfLVH9ym7muqa32aewnfaO2QdtPxvfes0osrPJfikHAkP/ximz8Drc5/0s4JdLzGlAKRJrNFAft
bmmX+yYx9RqH0YVqe6GOrkSXkIzX1xRlCedJqq/QLFXUj2TduSibRFl+iayy9k6CVXoaRIf1c2wr
OQmKYi2+Jk2rCmzEknCLrmMk+bGIq2Cr5ZOdBROFqQ9T5mDbPc/ia2YpbXVWI9QiT06kqH/N0WB+
mFyBbnVVTJN8pFs2uQFd/NEZWi2UaF/lge0t2J1rQz498+vTp6HJG3Ta5gLbz6xXjeFMN754vb23
d7CDhKwr5hQNX/SQjM3trisyBZfneCgY6PeZ0eMkppiNh8p2if+rOaNblJXzHNIxiHytzfBqNfWK
Qy/Ei1tHw4Pw8B0JCrRaglI9QqP9KnBvtiZgC/pi+FYQFm4vtHRq9E7Urhe2DrJtdYxW4kjQbxRY
JyeOdiIOfoXfiHi3gb2jS7/Oqla1bwyF5leMAf0oah8rp/jI9jzfXrqdY7rahao0ptQ13dxEPU6F
CE/EW4T5e/I0LoYz+42ifihEaX7VFI7v7eHePH/EqhS5UPFCNJDi0CZmjbs6TZIaQ0gzRtGWbeWe
liQdnl2TQuCUxmAnovYsMu3vqVq6g6BjjU2vPsM6OFOkz0Lf+g1qbplyox+SVtzB6cfb3Yjf22Px
RctQ0av66qdlDu9vz3Z3QNq+hMrIMXHrXN+BQlnceqwwQB+HKrqTWdF9tGeoK95MndWsLSSh3e6P
Cy6A+mkO8sqzyETo23tQgRuXDMxS7W0imFF6pyKaj/b0m32zjkIMw1uCZi0M/Oup4ToDbyBmanWs
VfexhUz1okj8qNu5P49RduR3uC7V5ttR3KFJQQOUZ3tLekVu29Ek3ivkcc67uoT1S1HJfY5snAdp
/DqnQa+stW1x1LV5EyasE/1t4M3VUg9xM/UOCQ8ulKqfL/EQRkN7hPzdWU5eZsJusPuAv7YYu8k2
20EXM4CFskD8fskc/IUmBH7VeXrOMLo6CPXfhiWQlU3G4zCuuIQtDEyJY+zsozq5iyqMVu1eGq9V
PBkPVcxObV1R3XdzL+/mATc3DcOdIBKIxadeqny6fUZ21tei/UncC2ODvvYmDMNMsFaSIk4IiOcf
hWXE7wQ2iPe3B9F3ts/VKJtDgUqR1SgujOEoafA5N/Hg1ZX2X6o0sHN4Pnz6MPdePYUpUv8zJb5g
Luf0hP2mgdUDLpOd25zppZnYYqrnyF4pVHNyngUdB8GzPqnqh7FN33c5TRMAj9gsO40P/OGRoop9
bruuPfiCezsG6MHaSwTpwRm8PoB1Xw2Ro2fJXdtiXT+SwpwzW/0MLG0IEAw8IuW9TY/ZMOir2LDW
KG9gYno93uTkSrp0DoL/Q/2PIyROb7NpvM+gnAd5ZL1axpydwYwlT1zAHZWjSIZomimPg2H9McZ3
/S0u0HWQEFxxW03pwnC7EqZ/fOdVmIgqxhijEtQumE6NlD+kTQwoDwXxd7bQ2gFAc2AFr8GuuV4A
MsY41zo2qmi7D0Wc6rhc9PlHDYzAJy0xa9zDKA77snKio927844wNCUXzikdoq1yJ8WfRZuFSO5G
p8R8dUn8LIpqUDySPrZDCbHLBOT06a/J6bmnog/Sce4Nu/5BPeOfGn3IbKxxh82Hn3aS0c7FPLVS
hu90PS4x2nVB2/TPUChSBJ/q745Vtuc+L7pzXCmn2+dw57DbJHS8TExl7X9er2Hfl8h14m11NxU6
dsFOh+q4hlDDfxiF5JHvBKgC3crrUShyCgG7IL4bSSMDdrQOvxBDnNuj7H4UMG+0hCBQcCyuR+mz
LKOBiPoRYJjlhByBirW81O5zm6l1CzYsawXtYCvsLiC8jVVlAvzLtrOWqSL3BseI71rT+1F3mna2
YpEfxIRvqwQE0pzy1SGaUh91iuuplU1kpi6QA5Qe0urFrG3Nb7VFPcdF0odFbMiAakp2Bv6nfFYq
jCjqRqpnsJviI+C08YTwvEnF27RehqUzA7qBGjFs4yyPaVVIf8oQ+/cVeahKt7s6oBkQLKCK/cY4
Nk2FiDpF5ZP0OA7bOhJH9pD8vP3d9wdB/Y+AfL15N09JlZVR49YMotptd2ekuXXGh6EK/nwUomQY
F8AXKcVtRjGcLhvpafGhFwQqitlpTv0aFdwe5W3ixJdeoTKr2A+UyW2EmvcZmvhYKoDOVtMv9YgS
vlTpLtmLQIKHGk0APgzqxAiqeammD+i4OCAEgFJmIOEv4zQPfpk1oFmKor4c/Lj1CdvEfBTtVUbB
qRGRqs0a6DGN+hj2echb0n8HTWb4McSvk5ov9YOKPQnZNG8LJAMT+UwJ1bC3wzSt2qNVWgd680Og
v6wSTTQyt1XoZSlF0WedEs556b3EYnqqY6wTFhWjRSs18hcE/PNT4kU/aUrlPyMzJgBYhulDZZXa
h9ursrP9kPMjsqdjsipMrnHBb3WV2GvHpnVLJazkXAcIbKE6HkGt+dNRVvwk0TYQqlXlcfPYtaUG
w2JB+cmWOL2rXdrcJzI7EtR4e4UyCuu53qCcpy2z0FRnOyu0JQoB/OnIo8/zRaDMd8Lierro4EtO
aqFPByeLEt+bz8mwtC54U+krANO+XsJWzEZjTV0USuzZNaE9VUZe/aAX5Kpn1cQvuAKXjJ2VVzbG
qc9b+WpFzjT4TW5Nmj9iZvgYV476CtBu/gBOTFm9N17s1PM+xoOZfZtKkHBnD5AtXaBFzz8liaH/
qA0bb4fK6Wf7tAxC/dZLLZ+C2nRnhVJSl5v3UzOhgevRsJWnKMr0PpDGkn5Cs1tGsBqFN/siT6LY
dyh0VUGrpd4UCKuMoyAaLMXDAllvUrAvaMsPcyee8PyM/p5GBd3Yyau+i7ifpZ+lEBl9Hazsh6Gv
zM/aOOU/i04v/pdWMSZgS6xaI21Ja2A7I/9dxYr4X2Z23juBwJEdtIXKUBFl7oldbk9EYM5YAVmx
IbwvQ5b8SN2aE1BmrfiujB5mYsgPIACsl/0Xe5lhvkP++KKVS7X4jcEeuEsTvbgb9K4HIQSu9cdk
av2LLQoP4KVlN5cZK+IPuUafF9SRrjxpjSmiswF455L0uNn6uqLKb4nijl+Lymw/SFNb/DpS2w8u
3aNTYuXYU+UKgmpurxYAhioKLsUYfbKH2nrkdnE+SWqjH3DWjc455aI2aApvfixpe3uXTkmFiT2W
9NDwd9tK/V/lZJ2LJZsnxImcyGqQ08xIFdBrU1o/VyJvDOF5x9+0YhnqoNe0/l06JNl811gVnon/
J7sUcZ1aB0cinAQudmV6H5TMLt4NOA18xlwZZx/UN6P3U+11rzH4q9gv3Az0tJYrLgUiNYs/u9JW
Powiz7/cPv3r6b6+76hRQR6nHYY4zBv6QNx4zhRlaRTGLdKgUYJAQ19q+p3T2p//fCSQOysDFQ0M
Mvvro0hkUetNnFMdR2zksWqTn12f1e9UrxUHoefenACI6bgpAd8gmr4eqUzjOBmmhJFIDcI6zpvH
pYqsU9srf92e01skPPBalMlQvOHupDu7GSpzK9dV2KAYMrbINBlL/klx6PRzNxgXHpI5SMyWTj8A
4yCJB3iSWX50tW78WAHC/voR/AD8q9dWz+aSGysDKN0YeWEe20soJzRrrcnDDt4sPutz/whRuvHt
yB1PVtR+L1IMIfPeKx8bpfs39r6lyvjYddHfwrUf7cSwf/bVEl/a1KgOXvmd70IhCW4hmazKlbxZ
rKl2FlMt2Wsdpqp3TeL+I1vc6eBHR/7t77Lz2phQNIFpwQyh9bbJmN04ArhlyCiMLLsMhtyi3ddj
Fkg1W0UJQhqTb4IE+fN9R/NnVata9bTAq13vuzgSY8owlKadWP1r6LTZj/V0vPDf2v9hKWE5UT/i
4KLxvDlMjtaZXlIwlJclqt+LDC9JR9ToSXbLwax29zhRKfvbhWMD+fR6Wp6V9SNaHl44NCMwmTLK
nbOnYLmJa5l3lsAs7kce37NiaRjHuVVxXxNJHDzl69pt7ilqj7wAyEuhur2VarZjEc9UKrxwSTUZ
UjSkQZ5MbigWGtZo4jaf6onsRFrF0VfdHZneCnJPXCjs3evpW2qepIqkbI7553Auiqb2zaR2H5QB
adVMjPHnuUybs55ZRx7Ab+M/gHQO1BOLPh79vM3IboycShPDwe1BuaOnX2n0N7wjtam9U6kRfPNx
HXbTFiU81vRqRDF5YaFEImhTO/oO2+sJdJ1z0BDfnQ9ZCIgZiipvBKpNgqBaZroXmsKu39E1LNm5
4ghstK7Km50C9t7ikcHOcCtsaoGY8Ag4GKVAymlo8MvE0Fs+qxiiPBdUXg/umvXW2o6HKRKBLcg9
kvXNURyaNJlAGXmhUiT1izcjehNXXXUuywHt8GXQg6EzkP5vjeSlaMajPv/eVcdtSp7AXtGtLcpA
WDgWqjnDR4Yz3jvY3b/XU6zsex1ZFvpdkMFUMX29fb/unYnfBt1KTI2VFoF0Y9CW1uSP1o7SR8PJ
RQgPL/8we2YDp7kxA8WxP90eeHe2VELBZUINIiu/PoydPS0NuCQ+Lv0zREOaMnANKS9qVze40yTl
RyS4ftwec6eiTAlGB6q79pLIJDbnsLetNELKiROiJd9LSf5Cep78M5i2cuqNeQgRSlkafyhMPXTS
uHho0Oz1Y6XNw6izuKPnvAXTqMw0T5yvltLU71urw8p6QaAgZ4uEkHXtS2164H9oEoe07/V7SXEN
WCbaqsjBFfyvRv8DE8j49fbsdrcvcuLo3bJ7gT5fr6iZTmWCYbOH56KS4e4J3uqxbz0CeawRfgiJ
jmqmxcmj6sSGjz1QcyS3snP/UN3lcTEpuFKGWvfab1lu0iwO2RbPS1c23bOqCvksJrd/bhwTL1+j
KJ9Va8if3M7x/Bbper9Oaty7yeOCQsvUwM4ceZ/3k3sZkRbDFGyIzhLDHDrRtXUaVBCV3YKNna4s
2HEhuRUh3nlBZQsdySW3n4XU4jP6Fupnyx0mv61aJ/AQ+TurcZsEqg4aZeK3nOxF1x6RGEQ1TTNo
LWMVRJv73Bs0UUwUvmigmklX4wC7FM9mL+a/NC3O7m9/rZ0rFOVD5H6BPVD42gbRai9rRW3YU1aX
D8+VO3hnVSTGwZW2c7xXqXc6VChe08/c7Ikkt0SkuzUBpaU45zifEDuttDSIm5ZS0ZzJQM+7PCx5
TMLb89uLZVfcCrqf3N4kJusC/LYbSszdxoGIl5wqze+rxKiHR4jqen9y7UmNUOGs5m/SSrX7KuZA
6EmGLpucnDNMsGk+Af4w/y5E03/sKlwQTkg+qU+umpS4VhltiwSz0MR9sjjjHzOaVpbFymTiXloN
wTY3UzZnriKVdc0KzbgoscQQWJ9wrE3qMsDetQ9sy0Bujlg+VLz+CES4d4oMEL28d2uVb4tFjQF8
THNTEqTlQGxnPTL9rmrlxdKigyt4bwsC2KJUxAUEmNe4/kKidTGjJFUNNTHEoXDR0IvVWD3Ygm+l
SFhPgvc1ALKADm/VpieRi7xdGiK8ZhxFqLXCbXzwtgjwTYRq8iSGdPjYNk38ofWs5WGMMAi8CEUK
2h9gO8mByrnL/G7yxMfbm/QX8nXz5K8FM7BVVJQoLK2v1O+b1HOUNHKkF444tNeK921KQRqqfX4u
YutSldnjUMp3XkSNJDZf81H9H67Nz9WcP8RNhRnSeB4rcbLU4uNAYbzqjFPmTBdFK886UsaKB60+
ZsP0xhDA4Wl8HWmZg/XdeUgp+q2wAcia1OM2UQt20n0GxcENSZBAuvbgU/KqN0+taT1pXtcFzgoM
PVi3dWts143+OngFcmUC+c29Imc165fFdsPZ6dtPkUitFw/YREHRe8qYbt15Ptl78z+I6/pfIK7H
xm9777vSUJLy60HMLzNk8x8R2MYmMKfpOaU6n/uJJdK/dUVD4HJGKfWrzKwOk/kSDdXTHEX6X1mE
v/XBCu48nKwgrRNUFcE7bfOCqUfDPilmN+y871LmyyPSt/l9UQErcweUmhs1s/2kbrKzEcN8uL2U
Oz3aVZvJAq4DohZC8ebVlJEWORV8kjClH+w7af2oRe2dkjaf1Nil9a0VodLLj4WnvSa28tOEKqOL
9kiKd3cXObSOyI9+Pd/XB0FDDjnOQKSFS+y908Zkrd8vvJeFiM9eVOOrHv17e+J7tw9oe9KhNQoE
znQ94ohPLsAC9m2ljWgQ5a5zKhOuoNuj/ELObHcqNxweDNCLYTJvT7hQUXLped66eP4GadcNi7yB
mAJAPNCzXOCuTDO8oqFyP2VFcwFx3J88LbE+u9EEeVU45p2txfXdsqyNW1GMF1rZydOMYuMjYoRG
KCvKt5OdyHeouv95w3IVVV8xQSvIxNwKq7d4GRZtZbhhPejZIy0+PVT1sfWTWG/uvCVVnmNFmQ4O
xO6nIUaG8QzDDITL9aehHr6gzLK4IZWZlApmbftGWVsHEcLesaNQCVuKdiVZnn49ir00VWNEoxtK
zS1DWEs2ZdHRC+ulTD9blmifxCK8x7wY3I+NrOXB8HvVEIogq8AMygQrefh6/KgZak8qjJ/NKVIr
hGPEkpm4L0FGnLoo8T46UoxEAePiq05G9dzu9YMfsbvSK+wLJB+v4xZap1QC6NVA9cNNTM2fI8e8
dEhuBLcPwe1RPHVz1CzwihOVczdUjKZ96tsCxQBP6f7LXMDLaQDMgO3jRXj1llK1mSmwtGxVrcdq
oNecIHYRcfkPcwHLgt4RIS1QtutRpJUZudkP7E2RxFzI9scCNcSDS3lvawLCgy8Iz2nVQL8eRHeL
DslgbsMpKfQX6S7i3eIRiCmzm14M6aAZMrUIP9SlfvZAmx3McS9PpdfFL0AxEG7pluUfOUZWmqgt
czQSB52ptFngeWc95ga1637rbC/9yzSyqfQxVVIXX6iWkp14OyfrwUqHxfWx7qliXHaK6Gc/UHPz
PaUc3ACgkUOvo7BQHtVm5hHXpYbaXuPB9LVTvBdPWe1ULwvGcPHJ6Pmnr2T12klxvPyV6zN+NTzZ
frv9UffSFGJt+sbEYCD7N28gqIykGmpJDFNCDwfibhE98CpA0RwvKTn1uTN66zSpzvzx9sh7795K
EqajyB0Ew+L6S2e6Xts01HmFljh532AHEdR29pfWNB/d3n1NHFweb49o8zduH6TfR9xsYFO6AFxU
3iG0lAPaKD+koy8XmF+nZVyUgzO5F3zjvQEGDFlfeG1bwl7d9KLPel5ZOWKAmzflVPsVut7nukWr
IiHyeAJQT4djVr4kduc9jKhTBpPhZqfe7f+pNeePHQEhl/Osr+w+kBLgia9XvPEUt1fAAYUxqm+X
ojCHh/8fWcfOd70aZXOClyFp4ni9WGdECe5QEzdDVAFtuopt+z6LZ/GiqP8hn0KDzQXBRFGLtNu4
nhl7d1S89Zo1ymUkEVjmk70WN27vn7cCXiwgOjqrxs0vnM9mA9kYEWolUEWKS/rwweq9hHglr4Mp
0ZJzG2vulybt5nBuoyZozdl4KI3C/E7/cXjBdlg+JJminJYe2MXtH7ZzaZIIrKhQsmeVouL19FGL
NbuhRKEGr8XG55JsV5NJMqVetU55ltM8wzU1HCzjq6s2w+fbo78VkfGQdFrXBIkEGPnqZllyEpGF
ZkYUkjIOzclL4/E5iayhOglIHEj04W8YZG4bv2r1qp2ykvoTXyiK87h0tYW1I5hh3y1IUAKFrvEZ
MyaZhGkp5HoWOF1+5krz4Gfv3HyQacmNV1IowMjN/eNMuqWk41px8vTxee77/KFW6v6LJxPkRQb0
UhwKX6HaRvYB92YnKKAdQa8YqjqQkW1vNVM1Cmc9ogjUjvp/tHTqT+vLccC+3xnlFwSSk+6syrfW
9abwUpkO9uI6oTZjzup7bmW0vmVW+cGt+va8QzcFaLny9LjltuVkVTqNUbaDE0atJwNVyZLXJG3S
k2VOzt1E2uPnXpS93t5zO4OuzRbQRUBhVlDM9eTYjlWVaViXmJHe1v7ievP70tO+RrbePJXVUvxo
nOnI2XvnSqdsCAlzLVigK7Zt8+BpJKg/JU6IeHb8QMG1fZ0tagturBloq1IvrbUqetd4YE6myfbe
IR9ShaVNE7N16V6bTvXnCQNlMo4+tcwV6rrFBCW9G8Vua9ih9CJ5MbK6v8PStj7fXu63LyejwHNF
jw9cFzS76+WupJkIvMvsEMc7eWmIJwKURAIU9SaSlPJIRPZouM3WbQ2v7dhVdggLyD61atWcvQEE
r+r0UaCL4c+jdI4/yR4dNQMhyl/f/bdalJBKoyzKbIeTUTV3U0cPVlbKeBBbvr1wGGUN0LmjMXvc
dpma1jawdGjt0I70LDCidvowGLEBBE9hPLzknxwQB6dFTEfkwnW9rgMfCo1gsXn1KQrT8L7+fDKu
vFzOlY1JdqacZtkih2fK+l5kznDUing7FNMDzsGCQhzaVjYriTwOAaQVinLU76HlRffqlNXpwaWz
M6NVAAibDLr3xHSbUIaaQR5DurJCmSjxYyZS/TIAIwrL2ikPbuudoWDV0qhZkYywsDaPq9kniE0U
CbxuoZRI5y31CecRL6jK5agUtDvUKmy3epUBz9p8p6RNRNuMnhkWlihDZUQCNx718U6DTHiwGXcu
UDzBbBXXixUQsIVj00hrumQxzRDba3i2WYT4YxJb79RFZF+1RlPvKNktB19tpzPBMnIKTBjVkKC2
lHlVI2nCjtpAx5YkuB6RtpsqyKfSMR8GmTXoYA7m6xjrP1LPEB8zAxghXjAinBbPu0syS3tY0BIJ
bGl2YexmMqzaRvU7xIyenGj8cvvW21mjX0Uy4mXc4xA6uz42ZCQRSeBCrwE/ei477obwZIJEuzR5
lFxuD7Zz55F30n5mbVac9Lo3fruD6NF5LvJPZogNuvFI6GHdKbMyoHOIAcqs5OMfo/4Js4D3kO0i
zQnC8nq8UVYjRxhEbrQA22w0WM65m4uDWe3s6F9sJQydV1mK7eFx0iGtKykYxZ7NV9uT8zmWS4fc
P9f57QVcf/DmkiORhaBO8wgI+BamigW5LIzUoSo4N9pL5LUxogTiKNTeAfsjnsUtjgg3zWxa2tfr
VufOZCHZqoeYFSsPiudGr20WV3Sl0DHJfGEq5dmtq+ke97Hp37xs5rCYzOm+QR/ihRaN9ejZtEMt
UZcLojtSok+hZXiviMTvnWRpT4Ai7feWTObwTxeI5jDlzLXmy+FzNhdZZ9RlZ1euHmYWRXZZRT9c
t4n/yyCrlAtioMYaEV4vj1YveY+Ish4qAuuDvC/bb3ZcF59uT+XtYcEmmTQPbSmKRPTdr0cx8zhL
ESOgtIzCnk8fJjktXUeaAIwClWhxyP97+3ZfD6hfD6iMML3TyXYQu1C6h1k2JbXLJP93LDPxkDwl
cP20fjiRnjlIvfRkYmJKQmShxr9znK6ghDvea9uW9dkR1DjJIYu7tkJg7/a6vD1u/Ezaamv5mIbK
tuFniKUGtOc44Syy+lT3BILVqPY+WADj4EPvUCIZC+0AirjcVzwl10uCb5EHhgv7bREjhQj1rAm0
stROSp1OYVRUVMqR775Xq7INUGqagyEzlZNd1MXBHfP24PNDMDdYK7kkdFtqn+mRocH4cEIcyYbL
GKEtb8zeUfFop2jNMDAJaAdAmHmDUYqLRbYR7Wu6DjGcf8hKlzhKer92a7Irq0L9ZUayUeJC9liB
hkYhUtMOvu/eVFdXzbXfCI5ui8sq04S0h55/mMSOiedqUp4MtTf/+CYl0F9BxsAXSC22LUa1crVy
NWQKRTc6QTSP8yUtnOJ8e6/uHSma0oRw60gwqK73j9o3EywafaW0OYAAXW26aIvz75g4JN26BuNp
zPIHnRjgIPTZOySrzPla4l21e9Yf9ttLi6RsF8naZBGXynnsWis6t5HEKlwrjobau6e4nQi9gZgi
TrKpS+GpYCjVzPca+6kIhpSOlqaJFFfljkfdMv88kfmVotEiAkG7EnCup6ahdN0q0+iEtj6X93ov
pC+HxD0IHXZnxf2+nvr1At7MatDmFbg/UVkoHPdE16QiDRfFReTjZ2Oq5fvbG+UXRez6ZWdWayOO
Ug3h4/aAC+p+CfhATh6gpnNZ1NMp8nodDPIchXpsxPeLMdBCohIBeFVMDzrekJA+KnnJJ/R4CRS7
QFM7815NDVQj8kEGnSL+gYmoP9PJ04D8WuVF67TqocuGvxcJvcLTwCYMUd6/FIVjnCE9xD6CIHGg
IcUedBo4lDiNCpD+S3J3e8J760sVjeBspfqo2760UfdGNS9UVJRG6qGUWRRSdmA8OAG0Hw3tCFO6
frDtAnOtrd6a9AGQ+r/eNhkNQDVKXDucu7JAZ7/3Tg7rGCR4apzi2Kj8FnrMBc1d+zISf4UwTzAG
GJvkRZije6n7wfCVeJlDa8FQR/bmeJpVmCRDm2s+WvrDc4/pz1PM+0jfxG0fvMidLq49jEG/rGDP
MZ7vncVrTkDA1NL3UBO+VE2EPzLOHkaLaq1duj6juHY5YbuVWnf6bKSP5YS2wP9VWtPFommcMMsh
UFbK0j7IlHdvocn49fbH2bu2fl+rzeavtDphj9Egaj299psuN75YnaW91FFqnGoU6e+Ql7NOHqCp
0+2Rdy5/8FwIyXmkvBQR1m3z2701xaVnto7gWh6s+qmf0FbXZNtebo+yczuCjuNJR890vSM3oRUo
2SmzYTeHg+ywfZRWdRFG+TRZU3twjbxNr7Dj+m2kza7LcwOpcxlzjcSxdTL0YsQSA5C2sgA5chQs
cxtVaf7LIsKdIAZeg9Sts4kCn6Or25RXxyqmu8KrFHoG6RGeeW8RqcbTHlsbQNa2UJjUSVyZFYXC
rOlRqFGVAr20UX/oFOsIM7c7FLfFCqABy6tu9mOiNCK2NOkQbGZ1UHv6R9i+6aUtQSnc3hk77Q9S
nt+GWjfobxuwzGUPZte2Q8W2nGfPSaqwjcrsyYSDFU5eVH1TSvkzdafOt4c6eRAusV5fNI5fS7V5
7Av7hwTwfxAT/X/8LPof6MTtUHe6ofBEl+ecC6NQ1TtHwzQzmN1S18+iVG3fhfuFLIUY55cqX8zG
j6y6fXRHs2qDGgeMiz2XQM/QOar/yjp1Oiqe7qSMVN/XJifwYLyktqJBqFzx8Qc+kZnYSE8kYVVO
j4vnfNO85SVRQFWpGgmMCfMtSd8b/XQZ9OR5XBHPfSbez5Vyb2vFl9LqTrOhvmsd5TQuCNDe/rxv
rxeiPQp3PDywYRAHu/66Le3HTi+tJURQP7pH5a0/qegAHmyit2/bOgoZ+uozTJK4trJ+20NupFo9
YmRLaLVJTTYgn6MseqcNrX1yVKiefzonXiNK1oCQ4LW8qeBUfSQsiEp62OtGHUImlJBYW+Xz7VF+
hd2b93NNP2C4ExFRedhMiiKRs7SS8rirKBHIgH6cHz0rHs6d6JD/wo8qzPW2usQ4n/jVUo4X7O3q
gLhYnufJGM8KlgHnLJ/TiyKl+c7r0+XJHm2w7zyv59RetK//Bx1DAwVvYddeYXqtFs54Btdi+jCm
jpCNO9A4tizVfvTBVgTxVoZvXuo5djLTDleNvR9z1ZY++jpDkKom2u7R1J0UY9DvFD1f3ideAejS
ExQ/8ty60Ng/5N2/3Zv8HIpUK7MdptfWhwP/3WlOU88OkxXb0jY5KkZ6bN5ZkYkknVwQ/HUVccpX
fUJV2v82QzFAPJeZT2Q/+GOj9lAml+pge63f9c13p5gClJy8kwfzejN7CqgeSbAQtkn0REhUfLSz
uP7YDYgZV6r6ry2c6pJD+Q2NBYXK27tub03I0mjvodMFU2fzUOvjkKV2GtkhqeIcaGJaMCsSR/7Q
b88rfDWUQKkXEY2iyng9xV6LxpbiN422EndeK+rHp2KWn014Gue08/4cycRwuMSBx3TIz7YQhZWq
0YvGscM+iZxzNBkiqHWUtG8v3U4jj2HwrDCpRZN5bkW/8jYxNGWkwVRkWe8joyRPlNy/LnrtBTN/
/jbOSG40jfVgxCW60+6zq1hB0k9fbv+Qt6uLxTwyk0ghwVBD2PV6dRu91exYjno4zfJvklX9ZCkQ
oGNPukDSiu5gv76NFRgOzhjfk7I/CmvXw9XWgDOyXeihuShK71NA6v1B5smjbpfmHzeCrsfabk/e
VKQfMwqBkTo92fbwj6Mjp/kf1g/DIdSqOX2Yt11PSJZRZjU2yMx5hqPq9p56NuaqPDtNR07qzEeV
kb0FtCBfr4sIcN9cQ9rfXi8seecVMKyFk1N1fole3QthZHFuLW06357a3lAU8FQKJNS06T5cD1Wo
OYoSaHsBTyjUcy+AkKmdi/WaE2UHQ+3tQnudFpcIVMlt+xNdXwjkuEKQaprmi1FW1QMyv9U5Bgb4
GFVFfbAN1119fW3yFlMUgaGykjO3GD+u6zlLRMnUFpWS4EhZ7yywfiXj6/JzpNZ5oMBKDCbpHZ2A
t5cmQ+v0CGDiEn9sfSgBnAu9jaUWYnTf3JU4mPgFBjcHC7o/CucZmSPU97Zln6VT5lpzhYabr2ae
up4KE9oHR/5mezuEHiipILJDkNs2O6TqmwoNUz7b6goAy2tesO6sMJEx6+ZgQns7BFAOLy+JE4iV
zWFGSluDWVZroZq20k/jyQ6apNeDmMzf7yARH6SGO/EH8GANWzVkvCwkp9a5/3bQVpTeMirIXEut
E+8VF8EgU40tP8OT4ZyzgRLfQE88sL1Iv6i1utybel2fmsJpT9FYFQc79u38+TnkPsjIrKJu29ZJ
1JKm0tRWQypJ9nku3R4UX4apG7TRM3Sr73969q+H2zwLhVpq/4+982iSG0nT9F8pqztqoMXYdB+A
iEAKatnkBcYiWXBoLX/9Pp5dNZOBiE1M1mkP29aHoiWZDjhcfOIVI0cQvoedCwVKbZLTxH15gmX8
4emRLlcq8T4bXyrGEJdtD7QOJYWiKBlJ6n2EXhNNx1wrmx3rmcuVSiuRm4d6KxkkzLTzr+l2JTq7
lbciNteVt4Tk8akE/nlL6W2vxfxAdTw/XECiYV+AfiywIFpQ52N5ZVPEZJvqaRi6yAgmdY6+rqVu
GYdmQvnHH5Uuyg5THq1EZbiq36cATetT3FZiuOOvTPFxtOLMfD3nbf2Ovkn8ueiUDJUdVvwBZHCM
sspaYTa8JjaL3+5b9GnLxO3e6crwHQxw/RGXsFTzo3pYP6dr1E5+3w6QIcWo6PQm0inPXwt3IgMo
tLTRkP9VmJCsBfQ6O9VHNZ80mG7GZH61uoHTd5adlsNzP7xNJg8IhYqB5KxvDg/8nOiW2qN6mrui
D9s5UclOhfjy9ChXBLM4bWUlk14F5ZCt7oEgLIWEhnp8NCt0fJNJvCrLtUU6Dz2E9IVVL0oKw6G0
0gMmZg3kUnfs33gp0+7nkbG8SBRrus+GqH/dr1kEJxCE1V5KKk+v8yXDiqHYJVsqGD1tYRcrdCe+
tdZTS55RlbdrEdD5cFEbntx1PsyVqay+peiuGjZjjlFnFHmAebvctiYqIJPZHzwQofcUQ6JvVtcm
hbTF6vPb2o6M4sbxeqKDtG8MUA1Jd7Q6B4FQo6mTb7SIRy+ME4sBBPKxq98ZeEZCxnKhZFagrkqf
NKbUfMAHdROYXRXdGD31PzjPuv4Kgs/6InE6551qzniPqU1fdofIwSvMR6dMlAE6k8NR05EpCbTI
8mY/rdQRXteody+WtM6DFKYqHOEiK791Vomta6cq2peE0ORlUuG1crMUC3UbtOX1o4vqewVYBIx6
EKUoEfudaM35kLvWML4wvKIj1zIESimCRiQ1YAryTy+oy9ABDA6hF3gFsEzmFtQ4qVmiz2W2nIzZ
Lu8lm/VgTKJ41fYKUJbCE9DAu/K1nc17krOXJyUjg8ygdkjKcMGxwCeVBrBHU7611PFGB5B6MNxy
3FmLV0YhXzTwVeHOc9CrOD+9CC9NZUopj/RDOiEiu2J6YM72s6Gh2FXIvS95l4R8m/NYsxoHSb5+
PcVVn9zboMOCxC7cv/Euj0fZBA1ZA0ncaNsVWlEzHIpmqU6eAZPr6RVxebfwLsA9iBKYMLQjzmds
crNJQfOKGcvKxq/axPDNrFyDmBNuJ218MBvcHBRA6EAJcmYaZGybdKPJW2NsFh1EhzlQVhBzkX9u
yafau1zRV04EJW9edLMal/dK1sKXFsaEw0ysLpXip4bi2sd+NftvdS3GF55riig0o6X56FHxFkFb
K7DeauiAqHg1nuJ77Tpg11eV+qs+gi17GBst3asfX9lRrDZZQ5CWCyDdzucvy7CGWqiLnhY3c++W
qY9p4HSSUqvqZVC6nXJUioVavBDOs+8giadjYNBVhC9bClZeTileOCmfLjbVQ55CjKd4rP6dUSRW
UMLcXJLE8xeMQfQ6yeIuJ1IgKqxWMR0UI9pLLC4jREkJIFP7C5NyPkqrtgX0RRPw/2KIT6s19iEI
xTyskP4JCg/JuaeX/RV2JbU9WjSyfgFScBuSTqudtwNd2FMB5vk+7/WxCrRk/RwbEZLbbG5/romD
vUWzPsGT8t7gH1+HDihJ33DH8l1brt2tWsUjJmBYNyijivBbUoFmmvTmxmwbYu86/WH2qvgIcajc
OYIu50uePpym1D4ALGx7yHZXO4PamPOpNbXplK7DcD/oufEhsmYdS9/B3gmpr8BVZE8LtiGSlGg+
mJtzguBmjNB0mVF78sBup0l8l4guupt19aM9G+kJeRKoI6gd3pBtFIFWmcPLpDY+Pv3drj0HrRoZ
bssePfXM84XSLFFqq3M/AVUt638B2MqhBdH3e1PVcfuHolCOAR4wFeXRaKblbak5rYMTnPOtNKdi
T6Ti8vAkq5Mqb4SBkgW5CZbnPLFYGg863nQTjdYZXlhIzB2KJdeffRsAFKKYwa0tseTW5s5xUoFd
VM5Q4zjFX8dFGQ4dwJ2dTOPa9FK3phJEbCBZ5ZvpxQHLs0c7n06Utj8gpxMF+UifdlmRipnzF2tv
3c3OZAaKPt5affo7hYY9CNyV5JUkkXSKhIrYGjj0+SfWF8sZ80VMpylDPcliJeGuqMevc9NofKp6
FeV/zzjN5VAE/bR0d1GKi0OVxH1QJKO5c1LIhX1+afE01Kro69B3IaE+f5qspugxKtZ4KhLbeFd3
9XqYhire4RFeWUmou6OjJrud1Ok314jWuBAjOkZRGr1Bgj/u3vcr3iW+qhjdzhs9ZP+PX0mSFWWZ
TYqRkrRuqzjTBBmceLo5aZOq48GX9siZqbpIEDFOBCFz3K6VX+uj0UPLKoub0a6G+1xrvupFMZhH
qM9pE6xNlZng9uK18IfYmD615agpd5gJpi1CCXkJsYMw+VXXi/GTg8DPj3yscHcq8cNNR5V1g/GX
vZcxbe9j+W6U4DijZLcDbO7551LrUjGRDcPIBqzZcURZ+suMMvP3AcOek94L920eWflXV8niW7Oa
nJdmrdQ+Ks70jhJUrmtzbO/bwtEXP81Uj5fSnBvQtwCkBZTyp0+z7dqSD0sVlAINaCOJFzh/2Lau
FTuah+Y0maUTiHV1CF2mdSfE294VjMKCQsOEmjXqUduefeS0Uh8gbU5gxiCJDiQ6uagrP0qWryU4
kqff6YLOJoejvAuvDAi+BMGdv1QeuwXW1oCapi7zjsWwLIfBHO2DIp2d3dXqgFM2xltzFuaNquJn
6hWpctNZze9pO3Gd6nF3tLuh8/VM7/1sbZvbaaBdAkB1Lx266H3zrDr/l6BehLwBAGyeFZiyGAlK
T5WwxStnaZIXRi68t3pvt7eaUtEd6o2oxYmird7Bx1zepU4lq/4LGJXUTGs9WLvKeLt65p4s+pW1
QQeHVgO6FrjxbFXRywU/dKsumtOMTTs0PkOcsire83W4sl2IghgFYgEFpm0dw2lULGGiGiPqpc1f
Ic/evcRsagyGpLRe1lFpv0SHNjsKhHV3UtELQChzj5UANkoAzkGDb6lXUaGjvofXySm3ik+FXXl+
bKgIsbSZOryfsQh7FXUQYM0u+lJnNurM2TztXHfbUxchSYr2qkslHU4RhZbzz4+Js6VPjjGexhUb
8qS1u7umFUqIlMaevPjVoWSnSkoWSeT1+VBooCpJ76Kztmbuzy5bjNulSj7bRb1HhLiYV/lSNjkB
ORaJAdqw5yOhFV4VtVOMpybCiFQV2PI4WWa8t5c2PjYZUi0zsnmHaMrbD5larkfTeDaZgGcgN5YB
mkdEb2xvGDtmtrXRG06rC+rCSIqe66LfOz6vzKnMwF2T8quKUfJmTlNr9SBORgNU1zIDSNlFAYnS
cF9QA9i5M68NBSnLYl4pqNNiPZ9U0QHHcyp7AHuSqwfNjPO7qlqau3naE8Pb7kg5dWBC2RdUy3FD
2KzJ1TLmScQ03IWjlkGs0GcZXCu7abHN9o3V6N7h3tufQAntuWReGIfJoRGUotTMZUHfbPOSuLYZ
7VS3wylOlgHTMEPzrXqAVO/Fra+Jtax8amLN+07IHFxdQ3sAeTZobX2/CK++iXRyXLabdTKMIsPf
0Fw/NFGZ7uQ+176FdGCXSBuJtZE/f9zcoIcRCQClJ3UCkmAjUR+2cT0eAQtbO599ewgDmeAK4DtQ
upJyY5vkl4h+GTCXb05eX6vBYhIWDVO0d2U+IFIfB2QMY1Eeo3wq8W4Qc8/fiLonAIm4qk99Csvy
kC3d8ruhsgr8eHHcuxmDHVgx+KW+yueuwzpbCHyTykVvNb+e0F/3M6OzklNd2vohF6bRggJ0+kML
eejkLHk+SOn0qA7rETq7T/5uftGGjh5svSZ4VcdZVy0kshM2DCgh1neL3uP0pyYJx4aKbbS/eFMH
+Cptky7I7dL9wS9Sf1rm0H+sTSOOD+nYjeVxQHYL/cKkWV5huVp9nDyoHn6UWsL1u9pMP01D3b3I
WpXikm6Pozh5kYWuh1tqw1tr1HDdjY1MSvcgzq+KYv1QZBGAL3Iev01M80DXqhqPZqoqkAaUxKXY
Ytfdm2ntlmQnONuGTXwU9FRlZCCJn5eXg5eak5la9SmvxvmgGlkdTp6PTVOtJc7OWPKk2iwAwjNq
/GT04KzszQJAQmQBuV3UJxCw7aHw9OiAym8G8oYOdu0o0QFJ0L27/0Ee7HxUGGw21qyyjERcuElt
hhoGKMjvhDfsFNCjiZlnh8JupS/5uHqvrSb3BnqGUwoUOOLHCCC26nfLEVhNrwu0lcReoq9o9KzT
cbGT5VUzZJUVmlXfiZOpI4AbtZGd0bfK1/o4I6m/3Npem7xb4PGOviIgeR+Tpo90v8T64Rh5Aik1
gyR+DpTUmLEZIkPUD3RxoeA7RR9Dmo7tfjg5U5xk6EhoKuL0RoO7LN5h83qc3MRYbttsXr6rZjG+
XWa7ujWl9eWi4pTFMObwQWHLYzS/jl7FrWFBQnk6BL4odFoeYRtcZfT5uICJL8/3c9n0aqHUXUZR
hM+ZKilt1WIY1jfJWmcFnJMq83W1NUp2VCb6m76vjZ6yWq98XXNUq27Vdax+GsOaAH+jnuoPRYGM
k5mo5F1pg+O7341rTttk7fpjWtd2cYxTdW1uUKXD02Eql6p48/RLXaTlHE0sEekPY4AKZNrPX0qI
weizoU1OPSbZMJZGc1gPpqE0b6LFUxwMJBOvDjJFcHfkUOnawzjXXh7UM4yyY+WaGkXsqPp3GPkf
3+f/jH9Wb/69XLt//hd//l7VC2hc0W/++M/X48+2H9qfv7z8Vne/nIbyx7c+qcr/kr/kv//R+a/4
58vke1t11R/99m+d/SNG+vNJDt/6b2d/OJagD5e3w892efeTTLV/GIBnln/zf/vDX34+/JYPS/3z
H79+rwbUmfhtMQ//658/uv3xj1/JYx99K/n7//zhq28F/86vym9J+/PiX/z81vX/+FWx3d9Quwbh
Q9WI/yAD/PWX6edfP/o3xALhW5TmHk6AEolb8Y9fNf03/qYU1SMzAGwq1zjU2T9/hMQnhRlwE1yN
MAh//evdz77X/3y/XyjFvMG1pu/+8etFx5l6oiEPPR1RRjnYps9RLXqqLm6hHeqi1z4LO6+CuTfn
zl8Rj0qJ+t3miLpm4CGl9gk0h/q+Nc3otkts997y8IfFr+xfdBGHoG0yibrVuuh71YEJ9gexTsVx
QvQb3DAJVDeiSjAm63BcS7X/buqZ/XEY4jrnoJ29Lxl772VcmPZPJYnxO4/gpt3OqD1WmEi5NpBi
wNuLO8I9GgpxYmIojYFNjr44GFa9f/QN/5ynx/OyjQPltBBqwkNCMOxSSavN4xXRG107dGMTHRPH
qA55Oda0PynDz3FZ3SIO0B4LxSrCh5GftaX+r9vjbEv9Lzfe/4NbSiI1/uOvVXuxo4JvS/Gt/OW2
y7+VP7rHG0v+uz/3leP9Rn0JiVjyV/pmlNL+e1+52m/sK1pd3K0cm1ztv/7y177iX9FJIUHjyiXY
kzJwf+0r7zeIxZyvsNgpYOGG8px9dVHlk2A0Nj2CdvIpKP6cn9flPE5lWQt0i5KsD8tYL15n9acM
r1a/jXURChsF297Qki9INv1wJz1+46gznjFrd1AbDfOgbIy4bisPafOl8uN2SQ2/Tlz9OBZrhBaV
ugQYSt+I0fyOp033M4kQFs5WcPePJv/KVnggzZwFKryKS0+XRgnSrRdmiALJ/qQ1AKWsBud9nH10
6qX29WbCc8KexfBqWZZQNEuvB7qoSVPSejaCKq7GG7rpyetKp3eTa7P9olFm405VKRXXbjnDWsjH
4X3rZvW7ea0/q/meFMsD2fPs0WFISngQa0GectsSn+5mSRMDFD91OEqIo2a2H1Bymr9UZoPAk4dS
RGDPdfWtWszyXd1MH3GdVV+WMRY+SVEWRmAaZfpmVIv6U9qs+eLrnRdBELEHkgOvmH4KpOhvS9F/
ATFq3BaqGL8Bq9aJqZeifNu7QxUo6gKsAQ2629ZDMNv3BOmTX/Vg7c28rE+LSD6rdh7FB7BrEXHZ
YgnPNxLq+///ZNle1nKvP3GyDL/Tefv3rS+vdvm3/zpPzN8wDwMa8aCnC7bz0Xli/gYOUqfP7CIV
dXZP68ZvlHYp4NES4/6mI/b4PCFlBZtE/UVqHBnPOU62mTDJNkIB6H0BmGQYi2EeJ91V0/cZvrJj
2OFUf2oNLT4kQl938m2Z5zzeLXIUUkQiAYD50hDgfJRaqRyZz46hUkNWnOkwQCsW6SFRjD0l6L2h
mO3HLwQdYgLcUYwhT/Td6pFYi9zIDBCpUneqjDKN2rwUGltSJY0IjFLnZiTXnXIz1/UhrCoF/iva
LS+KcepwVO1FHY6eV4dFp3agO7Tuy+S1xk7v9sqno9eBZD+C11Lva/PpQC9FUi52oFyj2zSUMKp3
IsKJR+v4yiF9ZT45oCXWmsoja3iTTHa16LRI6mdptaLcr2mT3MWFrkDxfD4tCf4+LRPWIU1K6Yhz
/um0qXAxUsC5uptHN3QMSXUQ3l5z98q0yRgMfV0ObuuCNl0aQx27TtSHuhp5NB975z3Vzj1o7LVR
pJECy15yA7euk4NDzSWvzT6s3d68X6o5wryk2yPSb4NJ9hXfBZEHzgfQqluDxarXXUmg7MNYL9vb
RjOp/FD6vwVl59xhyusEaKd4BzzH9xRhr70fV7eN1dZDKCKXzaNinZoqpO1l34fDQF4If7Q+TlQN
js9dfLSJKQdSx+dh6dSej+KsKrqShV6HZaRVAVKhmPbNiR2gp9I+s/pIoYSjFr0+vhk7eqv8FMEW
Urt6rsNGK5y7VR+c26Ky21eNY5W3z38rh+o5SbcJHXaL1uvLUZhrkQA7oVx8KOFtBRU+6idl1Z9t
lcxbPR5qEywaDf65fZEzVN8ZN5WZWfdzXOy90OViOB9lcxKNozLUOC5WYcEGh6VuaoAk4+zmb0yb
RLTxThKUvTmJkiJdiiaOeZc1Xm4soU+UCq0E8l2RHJ4e6uoL/c9Q25NojEQfdTRcwog67S3SGNTE
E/3n04NcnqzM2qNBNpeiPYB1hb1YhXUKyBAQtoM0jEJi2I29//RQ8jOfX1UMJTsAiIuDdtj25BCm
i5ZIdasw7aw2jHv4iImKzUriFt85DfOdL3V1+jypx4LHOZ1iagyPDwcRK2sKKacKcydRTooE3GaK
kz37I0nUDMk0ARQym9sCQzMqTgm/uQwptX0a5jE71p45nZ6euYuPRB+C4I1eAS0D+qSbj1T1qY4b
tJqHvYulrI1cww8DKx7Ipi1eiE+PdTFtD2M9ABykZs+WH8NtFVVEijnlfHv+FsWE7CQhSbUzzEU/
iNsc0TEoRgSetEC27IYKDEkhyj4PVTcTrxTbSyAvdjiHZDicrm05vNZsMb9UjKl5IV3VXmeUaT8P
Q0nZRlNcipSGWF86gyIIOOb0nhuge1/CMNuhu1ysWvmcTLpkJVE/2nL4I4RarKRP8nCIB+9r20fW
K82umlCJTeegIuMaPHv+KfBS3ZHqIpLXcr5sTSQ0yy528lDXlE+Litx3Tt31uauW6pos2jGSyf8e
yrGPLs5shfSRqU0eZlHenpyiGY9oAg87U3dJrpfkJ8geKBZJguRWFSNHLEVVBiULcSYV3+pcGMvB
VoySirzpUn3u0noMahjAQbkW878MQ3hhgwTfB05y3Rd6V793tVh/MS2N86IwmAi/UcYp84uxW49U
JqrTVFdahe78WL997ncAIwZgSgKZpD293JOPpkiHsoVorUmnMV9cxNJAhrUI3e/s7IvYCZU6icMA
uQ7MD7Df+ShK7KmDS2MjjNo6+rLU6N1U0xKfltFO7tuxbV9E0/LTQbllpwJ4yf6QI2M0xU6now+q
/Xxko3ZKMM99GjpCpDOSuKnx3loX61tVt0sSTIPjYPRiG/PbJVWz6tDUS4PaPnp664vaRWHMj/rO
+yorqF9jYS9zkFmIp++50FxuP3IL4jsYKpQrL3TRgQRr00w7JgRTa0ANSr9aosRFvi+WYFmNve7K
te9Bt1SVQl5kG1skai4rUq26piG0FiPAEQALDJl6BHafRKGd1ebXIcvssF7s8uPzFxwLgVCMWB0o
4Pa+wu566cSQhnNkV8de9HaA/WsWPj3Kw9Y+u4XxJpIFdiJZoIecv+ffHWFWe0raPA2btG1LP1cR
QLbHYkYBbzbvHEphd8uiiY8rdZygwt/pdmrGyDyMZT/fIr3mPfeals8jczr6B5zg27stQalVq2o7
CbtCzVj8FNHbZNhbRpe3GsgYYgGpx8x1vYVAtusyrwPaQOEglPlIubI+aikIyKcnd2+UzSfUkmih
78ko0+IUx4z73NfLbNe94DIceMDzUSsBUMEBvjmaIsp77rCYIlzG4rVbqsZ7kcQthmCCpqqPNcbQ
BXWzmOhZKHbyIa/UAaM4vRInF3zzbYLIZcl/evoPnU31Rz07yZ5n87WZgAdEXYkDFPjV5nTpq0TR
MCkWYTqgUFes7vrGzI30+PR8X5sIG+VfKcwqU/bNKFmzanGKHU6YZMV0R78GUxBvEEci93Hn08pt
sd02dLI1MEEUWllJ59tGTHkHr6gXIdWVP+bUed0lJsZ8vfOxrqMTyIrfn361S7A01QEic2wDqNdD
75Uz/Oj+Ea42ru1cilDpmyws8FuM/SSK+0NDCv9a09YpVFq7v59TNLlWKy5BDxniDZ/S+vz0o1zO
sqSf04KA/AR4ZyszgfqsimRjIogI8/WD7abaQUgdIQNe0s5hcHnanw+1OZyq1ehFOjKUTlh9wlsl
u7GQpwznxItf2APCY0+/2t548jp4NMma2Y1qEzEeRezsZFe18SPJsjmgIYOqGbDaneteBm/nq4iv
KmM726VpAlTvfLyUWKf31EqEhoi0myZTzdxPHNrSeKCO2ksFWEYwOdgbRFHvfsnTSPvj6Re+tqyY
Yng1XKcI/26NgoSRKU2nsY7jRm/etqDNPzm0kYMhioz7ia98bJwiD/PFzO68mObg4Aov8+vxueUH
jmNoWjR4H+pTW4K8mCvHi/NWhPOkUcdj2wXDOLR+bAOBe/qdr61f6l9gMWWhlILb+aRH89hqcRWL
EM2QLFiRX/WzZXGDXK/3tMWurSe4TNA7cUinL7Y5JfoqRc01d+KwUYW4M8Q8HYsWhYF0SRR/EXm6
s54uj1lKrrITSMdP0vk242VjC/A5MeIwW0V1X7aj9ofqlHt8oMuzj1GIGagy67zalrfRzGnddxgR
hmoVjZ9r+HQSk6+ddGcUwUxedsDrba/ke/XVWKEEBxYI5S3KM6bWSKhZxiFwj/r9Wg3TW6EZ084B
cCUcAiAASQucvJRUetgvj04ARXHnOVfSOFxzs3ibrdnyPeZYuKMdGb3Sp8a56xZHHM1Sr6mPpWUw
ls78Bi5N4TtVuceQvxS/YVcA1YKsIcvQVObO16poVg6QtGCqDa96nRHBfSrFqnCDdg3mLZnxTnVL
q/WtxWh+VqlmHNViMW/wf0xf1noc3xplJvbuvmufwgZzzw0LyZZ66/lDFao2KYnSxCHgLeMnsPox
KOwRpP/T+/QCXCwR/RxJ6OcSDFIc2IyzTMbS2b2Iw4H18Hul194xb8F/esVq3dcDYKvFa8WtF8N7
rIu6frvOy7wXKV5/Che2jOReEb1sii2sBW+IHAXtwSVd/1VOrRkAAR4Ovcg7ZJt7lxKwlx16dARe
4YNY+kXiVf96eiquzDglhwemCfV0mEHnMz46HFlgs5RTgcXeW7Q2rKPrZe3O4pe/ZXMb0cCTKGeO
DumyeT6K3HbCLicFL+L+k9LP3ctEFKeysWbOL28n4bw2GNsLhLoqr0Bvc7Ub0PXWbOyV05xmoGtJ
9o7EExZi6qV7z6m/50JzbQolwhJRThNOm7G5aoWXQnzPB17O8GBVadkUKImT7RhQXB2FzinKGZKz
vTX3HkqER+yhVU7OUOV+jebXKY3mvXLNlQMYIgXpL4hK9sdWG4omh1jbhlHG1krfxACajl4n9z4W
3ojcNtM9cLRk59Xk19+ujseDbvZBjFT/gK6DckrhRb/s66m/b/rFC8euMn93jCm66Vx3DKM62pOU
uzKpoOElBxNkGcoUmxJYVirUc5JYOXmxMEN15NRfx3oNn95jV8ICFqPkjKNfx3aXP3908ieS9mGB
zDpphZ0Hc7vGgVV5uo9F9x5Q48oLcY9RwYVJjZ7HNhsao1bLJ9F6J4iu7kd3atb7FoHjnZDq0sFD
groIc1juMjXctnT0vlLbFdG7k93CRwOcKoqjFgEwK5NZ/W5oU3laUzX5YaduvgYz9NLvEGm1V/qq
ZqFjZ+MBA+P4TTcYSuyj9y0B4ByEAXDQ+qUoLfeAE9e0o0WmXTkYgABiroCInczkNjGMSlITOVGC
5XuW16/MfOqicNWM1k18twCbepMqg0BT0FGXd0m+mqPvqSL5nilV9k7PrOiNWBw98XusWfFX45PX
vo0gXhksUzzEO0DVK4tGhs6yGkW5n17G+aJpMm+wFW3AM3QstaNXewlSy0p+dFoA1c9en4+H2rYd
1QkwcttLE9QumV9zTXS3uj5PL5t5jXa+wc5bbZsYyzhFkVNh7ClwgvuA2o1649A7edGIYfo7b4Uh
Hdwo8AoIWp9P4FBlcerRHT4NatsOB6NOxRBkOG2+i9zCPj49hVf2nRSP4UtxPEv92fPBMIi2Rlzj
saKw+jVQhLsevQkhl78zCvIWAJiQ7thq1ucMv6Qta4LK/eB7Zaf4tSj3FMXkytocx7zL/4yyWXmZ
a63qnDfYKI5N8wlbWbrekWK+sCm++mmhIJ+E3LAVqAPOnb5tAxD/G69J/AdaV57J25hkcnItMlWM
bJW2UHwV8Rof+wEr+BujIFwPJQYbB1yQzz/ZunqZlmQ1q17Dv5Y/CWa0iHcin6sLg7hAetw/qMac
j+IuKa5NRYmzqur9IeYmRi6/GXfaH1d3FUm27H6QpG25cgMFHHJNlnrSDOYrIZT8E7JpVtjV0V65
bW+ozV1dtRiZQF3AZDjri3uMI7ywN6c1SOe6ODz9ga4NBUZBXpwP2haboSDWiH/7Q49qjABRn3Z3
81ImB2/qnb+xfelMEAOAiiBF2zRHOhpu1DXZvhWkRKK3qj0Sceg72/dKcIVaB7bJsBrpVW1pWFHZ
oU4zpnymabTumiVJ7nKQajfIYxh+orvt/ViK+vPTs3h1UNqeQJrgGALZPV+AI+og5ZjhWZOOU32U
3S/85M3pvur79TUl4542g5HsHPPXblpkFUHsQT8Csb/ZW3XrOaO7sOrrNLNfFdNknHRXAfUNwPal
I4w9L/Eru0yayxPGUdmXvI7NS2bWWqs9exl9wvIwJH11sKppz1vqylRSA8doFOQgwIKtKD5ufuqi
jowCXWc8TrHqHkryiQPGttq9mjS633jD3uV8rY5Gr4aqM1q1khC7WZtVPUMSHDG2qSsKlkGj6N1b
PU7K6mQPpftlyDkjzdoo38Qd3n51IrtpE4Ir97W16jseEVe2JBgyyMaAMQmZt2emdJlZcBdBN7+K
EvRBhjZQ1ag5oYj9dz4pSqQAyQH7Qa7e3Kgm2Mw2w07lVAN9fjsimO6b8ejuRLLXFo6F1jCxrOTJ
bSlOtlJNakctGjYQy3NQ0+KQDN2zLZd5A24YcKeIy4Gc3HzCeFi7NEoZpQYyf0qd4duKNnX49Ea/
9iqwGE0yGZr5NLrO9wAmjmqdF7jMJF26Ho0F8eAWb5nn35pcZeDFAKDI1FnukUe5jOutepLneMsY
XovJr44fx+SKYeezXFtngFDgqkqzJdrV56Mgy5y3tuiw1+gW92ZSYu0uUkTxFupNe3h62q4NReoH
Jkg27djd50OtyDMhz4VJQ+uU9sGO7eSokHycSqGaO1/o2lDQJaQDJzgPFsL5UJnQRmedsboAqFAf
1rwvbmrNKQ6wo/diuKunBsUaIg8OK8K5zfbRtBS6BuiOk9Zat0mmwNSrlCO16X85So+nfOx8LD1o
Rk2pclx0+tepb35//sySwaAfDaxBNprPXzeakijLaAGedA4qvB5dinmZWR7bxpt2PuKVkFWGP5BY
HE5ntGDOh7Jmt88KFevWrtaV+7iy9EMNOSSoIk17aSU6YgFT2RyhjI1v3abb0/q5tvW4WrH6IOuW
MnTnw8den0H2RPk/x6DadzAXCUbOyp3w4fKbSvkezl55o5poOmwC8wpz8yUZG5w38ICBHZlEpQ+l
z/mhaI1+b60apjeIKR3bKq0+DpM5npJy6N6Y6Qqb+elve/HGPAqHJggZQEtSOfb8jddG02fUFe1T
76rFvWkn+R0yop+fHuSC+wMYA6kulP3w46XKsO0HTvWMvwBw9pOJcs9yXJtBg6nWFqAu1XGYT/Ct
lx+RkRFINehVzhQRkBZdvLV2fMcQeetPZqLNh36qijkce9Ubw9Hqyj9QzMlgXs9OWvhtVI/36pA3
8JQhA4/v5xYxMKejW3cctanCYc3SxtJXAKfsHHPysHycaUGooRMgb3fJHAQBdD6LMXT02m3GMUSI
sXrZkSgEZekmJqt1VW/qsW8+qqmu/Hx6WrfH0MOo1IawsQfmQofufNQaXdtC1+BA2G3THdMshzDT
j6pftl13fHoo+as2L0gPW0p9SY9zLo3zoSBaRJbLXQcEpMBHy9TFm3U1nQAhLOWNqKXiMMp83/rV
zXbYCtuppRhKuOQQfXLccivKnz+6pzyhCEsv1xFYgLn8QTn2x6pizle0cXOT2W58M6/d/O3pt91O
7MOYFJyJDuXAW60b4Sxlq498TjNv9cMaz+heicoNQNUtO9fwNsCm8IYQrFS4QH8GQbXNUWC5qRIb
pd2EEdco8tjSd7BS2f8AHX3FLr2d6dwesHI8KvgsVSl5Tx3/fDp1RGCLcRyacC6NDsV0fb0d47SZ
/SHJ5qMmptSnc27fIpds39NZx33x6bndHjgPD0BtBYlmWoOUq84foMHI3o3svAmXvnMgy3PB+YU6
F3tyCZfrhtuDfgTceYmW21pPuANSV5y8dei5SVwGdamP32d7lEyDqkxuXW0wDgXw0fDp17tcOgxL
uV2SoLi2t+Qa/OtJHOnEhNmYf8UbLQ3auvmwas4eNenKPFIlgmdFZUxqL24+pFG7k9JoSxXCq7Ru
iwYO/hIry82zX8cCBy3dfcjGQP6ff601nlS7HtsqRLNo+jwZkXJL7F0e1FLJ9kQnLt8INhlqwLwP
7AlAbZuxtKz1oiUtQ6FA2TSdTvPBQOaHp9/ocsMB1ZN2JETXFNa3vTq1WtSE+kERNvGAeoPWmwHk
13AytTjolGhP0uvaS5H5UOgj5SOW3yz3OW3rrCTJC5Vq9AKwQvEpz+Y9BPCVlyJnleKEBjuLU/pi
6tK1EFYVDnaGiNNqBGlm3nR9kfoT0og7U/h/ODuT5TiVKA2/UBPBPGyhqpBkWZZs2b72hvDImEAy
JfD0/eHohVVVYUK98F1YcZ1KSE6e4R+u7ImXDMcYB+gtAz5Lf9Eh8BwysybuZn19soZmOalAfy2a
diuwrA3kSibIgTh3tLYTRA4NaTQxojH2PaT5+ZPV6HvmFZffK6vQDNjsCUhO9LObu1pqhMYGG4bB
qicniE9051Hrj2dh7dGGrz02ZovgzqiEUPTYfv7XTVbojixLTW/iCU2jUAf2x3h+3FPXu7YKpxvc
igl+xT1PRTT61041V7AzlDIis10HeAba3rzt2oHDJgmMLWlyADbp5V6CGd5u3QZ1rErp/5ctvXEc
l8A9lgHyPZ0nk50E69qu/tDRuDVoy59DUKvREKU01zoeMRk8+Z6WRQKvvFffTRjJ0j0gV92snf+k
sX+9oXlsMX1SVR03QIqOdV8B13cbb2eVK0eOORA8CfgBXMbB2ZGzcL7oDEwY40xNyMnbtTiuPDZw
psOrRe34iCgcN007QI90E85ialsNudAKbgmas0PoF/6m1/CZEe33Lqt+i2p6k431h2YJ3rR5tzMN
vvLOtqsDoC6LbzzMl2dEdUmlaC40cTCmS1QYUwvQtN7b4rWnSRMMEjLFMRJlZwHWJCz2id2wStOD
Ax4IsJiaPOV+txf2LlMn+v7YqFEv/XEyOVspWKWrwYFoYtDn2SmRoxP6vTXGSdUXD9aamlEDrOMG
tGf6Xlb2npPntcfJKJ9BB9xMmNnbz/86nDB5vVaOeRN7TbBEnWY6J2agrxW+3g4MDbRNjJrR1AUK
l0RD6M4EOSkbnP6xWDWw3TlehlQypSXCutSnnc/hMlHbLN9RR8W4izB/3kwvDVFr6OvWcdUv8g31
IdVf2thvOwNLghDRWTMEVyD3/BEvQDvbTpGaJ+fm2FA8nR1PZ077WksyQti8Mpcac+1j2tXlnd+Z
9g9MIvJwHDPrccjr7s4kU/w0Au4J/52MXNk7WtAbCoRkkbHjFmb/eqe5LZQx6oGIjSHQ7oq5qN7a
Ou3u3hmgjRbm9BYgwGuhBWwcaN52OyCISPg+iwnw3IdOocgYdwDGbvBuCrBnTYedzPHKcXXI8TdO
EhR97qOzrRGtfUeYItbxHnxasxZBKToLx38/wPO6dNsLLxGxpk09HTzAy1Uyz6vHulIiTuSArsba
mu+gqSIRiMrvAWNFFRYy08JGjunh3ytfiTubMOGGuLaoi88hooMYzcLqpIhFi+qOTqGE6B2eCKup
78mCXkD8/uySwomvH5oJydDLXfK3YIZUK2LNdX8YbX3vaMPbIQ8ORdU9msN04yoRkFH4t3KRh1Ir
jtJKb7q2+fzvPV95p7SlyZlpRNIQPG9/m7VM64FLKx7HjgiIHkg4lOX6+pMD9Zdqf6ukQD2fxVmr
gDGE2lAVS9tAC660nFPq9nsQ3ysZDA+TimODNtMAP3um+txJoxfglm0sv8O6rrRbDagZSiRpiPvk
a0fhvMKNPMdJJbsgiTnL0K1kNsah9RCQ7VrMEWTdfbEnte6Mda7Ek62CgqzCjbu5jrw8KMJLVW4Z
ZRk7QTl/zWazP+I83oXNXAR3lZyMu2JKUZ/697G4kC3eNsfOkAREA4Gs8CyMZWtQ1BlcjRgYaqMw
AyqrWMDSufEqd4iLIlXHRCzm02ogqwUPgVEzXugn1dvMaB2/itJ2tXCjlN5OCnKB1eU34ypj1ruV
3duc4+UDWTTUtUG3lnFjNVNYaIkXllmNI4cd3Pt28ZAkeX4y9fSdl4n7olYPQvpmWDjzz38/oitf
DjgPmoRkl2TN5ziroqttXH7gpGnuYNyNfSBxlhinnWh4dRXAtsz1OAPcpS93S59xHp1aK2Jbqh4U
tNvdJYPz499buRL4IDFur3oTIgWh9nKRvq781l7cIk5A2B3mLEMKrYcXNQbjzkpXPlHmORxkRpR8
PH/a6H/djtYM5HYtliJ25xVR0Jz41nspb4/Mf/28puVeMXjRmOe4QJHCNHkzx4OZdrE3VVZTDtPN
XzGUcKwZ7SaRavkHfFScuA3m6qDNeXfoKz8I52XJ3nRLU0Srm4udk3vtVaKUs3GInW2gtf38r71v
mdJsJKKIDX3qjmsjtEgDUPlK8Yhtv5tjBIhXBu5gdF6u4ntZWmWNXsC2bdLTKDArDUDSHBB/0ndC
0+WG/nRvaRtsfvd8ky+X0pfMVl4iRAzvSru1k/l7r2z9dudsbrXT331qUhqd+Q3EYeC7sG3ONlTL
xArGOhNxW6PqEamlzeWTTSK3HOGWJX1UK3SmjmU2+2mopraXIfep+W5D0YOLTdT6nd5vNUU9aHGT
hhDTsENmz92T3pf9TPBo2u9O46U/SyTrYd5qIhnerOjDL4eAXNWNBBD7n4gh589KdDOq2mI5TrrZ
vSsL1VmhZlg91lZVV4tYecuawonCh+BGIwJ+0odeNXHvLB0aWS7etYlhfZUWQBNUCCxxbF2pf8tR
yv6lLba+HLxBoSvmd4H+PZPaYhyHakxubM1Z5RFhWrGGU+mB2DQR8w1tnNvznYBzJYnmeVN3EQo2
+O15l3XRZVEMpgUrvGjXz1MXuF9k4WiRb2jdUysy460hbJ/7uzPvvBp7L8MvXzuN/fPOCfOgVGBE
06x7ebKoPysTdXquHHdNT7M5bV45Th8OtrdXq1w7xNvBYprFgviBvFxqVFg29gFKB6ZEPK1ZsB6k
ynh9pRfQpWdojqABxK9zi6OgtZxaIi8ZZ2Vi3ThCTQ8VdLqdb//aXkgmodJuKkxM6F/uxU5LHumq
IG61zTMmcmmcJELbGTdcXhaIxfy1yNkDy8wlz8qFRcq8YMZZ+GXc5m4WMTjfIzZdXYoqchPhpj4/
v/zqdB0br5uqeEr1HlIY7sQJINVwnJdhZ1eXFxO7AtL7p6HLhOIsyqygdBYE6nhBeLbeoVttwqFt
hB5VY9dmYVXPe0SXy8SOFbnT6eZs9dR5+lgkXR50BSs6srfeerT8I2dR3qHzGzPaBFlOU2G9vlHF
ojRfN64TWJfztK4sCxqZQVbF7pSru6mxUOOGlMElvCtufeUwQirhwFPMbVbeZz0xf1bTWtdBGS+5
UG8rYbrfSulpr2/BMoLeJmCbyRxEsbNLyOsFuMDOYhnHVA9m3/RfhjoVO7fQlZfFF0UWQXEBXfIc
i0RVQf4PfSQumiqNslYat4goGnMEldp4q6bcPUyd5+9A9a6u6nCZUzEB5j/P/WFCju4ilzJOYaSd
pG3JyBjm4sFNSv3UpIidu2vgxP++cK+9N/bI9Af3dXqaZ+8NNW9z60qV8dAa000eDEkovfy1omRE
eIMZFB1TMCFc6mdRhEdpG30zlLFaZXo/t0klwsaZmp2IuH22Z8nDi2W2zf6Vcy1D5tozgnuxM/jF
rUue64XzIH6gJVOesPp046oIIDcsIvPvrCHZsyO/8gYxyWAGDCqP4vcc+NXj3JdkMinitbaHhwlh
r2i2UwxjJ7yZp97ubjUh0k//foNXSiRGiDROaQehIEZC/3LXeb+IopUS/QpnyuWRiyZ4yNvOoxTu
rd/K97sfU6d7b0irJlTCi/km0zQzdmE2vtWRw985UVfCOBNAkDF4cpKdnqP9BbHTnLW2iKGzqwie
ZXWsF0M/yMzKdr7TK4cXHcJNzYTDCzT3LBoIP1nMaqYoI6sYwiKT5bEuxr0c6dqGvK05ZZOQbujB
l88XkfROT2BbxkmZweJe1/ZU64WPr43aGwNe3dA2rd10gLfmyculvEZPDOmwVCaDr6nr13d6nu2R
vK6dUlARkIi5AwFqnX2M45xBdPHNIrb8JAcuLudjWy/pvZ0tWpSlrnsL3nOvMru2s82GjKSIfTEJ
ermzIhHNGPDYEBRIVGj4pno/T438+O9v4cq9ziyQS/ZPhxQF8LNVOBG2KSg4PSdX70p8xx7rIkHT
ZKyxrh8Sy9mJONe2FcBeZZQGVxoo4dmCi2yHKe1onBiNHzua3Z+0Rd9TI7yWpVNJImjGowOKe959
qDRdTHY5FXFQTepOz9R8q4SBt1Q7lo9pCk2bRKa6BUmef+v7lX4bVhf/p4yPAPd1YfUr3wGPFl01
VLFog5yLq/UF5tf+mhJn/NX+FGhFHkodsYoumfZoFFceKx+bw7SGTW9WoS8f66hGNftiyeO60etv
QW5zOvugPvz7tFxbhWyMyZkFzx2XvJerFKYCu72UCMRoxlcpQGVauDW9PhwC1dnEmjn7SNNtv8Rf
dxJtZfocdZbHc5lqEW29KaoNdwmFiUPDv/dz7QUBBQfrv6HvL3g0YlU1XhteFhuZ9kWmc3LIlfmo
4VQb/T8W4tizxOZnc9HODqx2WjzEaBrPTaNm6fUj3hpZaCSv5oOQOUDZ+dN6Yxh+ocGC3Z6JmALq
4ost6f/h236ytdQ//ntDVxIHBKdot+ITuQmwbyHz75fUOZMwwfvFDAGRioA1keQnD5ew/sg7nY8I
9XtLlIB+WUNVQe6gGNecHe7QRfCi9qHzsY11Nh7seW264UeHtOf7QjizeZdPRR9NIHdDMkXvIESd
vLZNv60H0n5rrW7cq7OQjAt6h8xVXcRQGsQp0NUY+vaQ7pz/i4+MBJKkBC3VDT1O6/Tlo7VdlHQp
uPPYCNQPqY3TQTe6ZKeB/YfV9yLz21bZtBO2Jj3Qo23M9NcLZBhACzmXeazRS2jDJe8BhGhI3FVZ
b73386B8cBWOzabdabFXGGMeis4Ubz0TacG07zFRCYwJe7E+7cNKovTaWWo+ziAJsZPTtEOXZ06U
yXHVIs+Sy6O25O6nfx/Ci8932wNWPcxnqNcYSr3cg0BNsjMHnpSNY0l/kLK2yZJ9t8rDmYR2J1iY
F5M3A3oyHxTzcI+J8Tmbxc7tsgDvjhqLaaLrkC6yOPoJLdI7TDX85K73NsRt1c3wCpJZ/uzWJX0I
GtWgVrP5Z/uJ4d9B1K5/Zq6lxdhuzCLsU6d5m9fe9JCVdnocxyR/26zKA9I61uGEYGBUW6t9O2BM
FdeT3t0IZVu3MtG+Aane49Bfnj22iJwDHEooV0T5l080N/TaABaBgFNTOQ9L2Rdhabf5znd0xU0A
dTXyjs1nged53u5xCys1qmLM4sTMg3BczZPemu8zOYB6Dz71o/nG9pJH1Peq0Bb2iar4NrDxK0/q
Lsrq5XGup+dkYrKhdKWHnepOshqtcEGip7HmndbH5TPZOlIbMYUEE9Th2ZcC4zvQbCaNJ7uelims
G1tgxzuO2s75uoxmrLMVAKBHYHWepyxpiUwGogU+ftir9QEP1/p7Q9tfMKivxPuVLu7Ogtc2tnE6
mGwCBePPy5dd9t7cjVwNpySYtNugoO6y5qx6bcIHaG6DOmycum10fHaknCCHjciwA35Dp26xK8sP
m7re/2cvAEVI0LduwDkP3LWaYW0FeymGJXub6lKFrSjznfLpMuCQZAEm3spGMu5zQmLmm81UKmgh
g2zlwZVZOPnNrxp0ys52rpyFLZsDnYewGe3Ks4pjsNKhyXrfPdVpurxRsqIEtzxqj8lRH+Xi7n33
19fjrtnAh8C/z2623HYGIcmyTgJqz1c1Iq6JMeYSDohtHlVjODuR+8rR21h4oFG5t+Gdn31Ta1kP
Blpe7sk3B/NNkjnFkZ7RfHrt/fCnAN3g7DDXkAt/ecAh7AdIlm27soAOZQBSbnprmdEFcvdI9Nce
IHcRgXODuYFVermUtfjIDVor/Ba6v3frKq1308y8Y713uqLdOYaXT2+TDET6h8k6QfRc0GrInaax
ktw6debihlnX8aKUZu2keJeHfRvDMVKlGcpl9+c6/CtDaDD3nFnGPPky+L66pRE59GlPHXyTnT7e
tf2AfrDJjikKgci/fHgDVtVEBNM8dYFWgZJ3xoNIq+TVgYj9gHxlJs1r4np7ucpipbpKU8tkDF0U
YV6OxketN8bn1545MECM5ICs0QyFBPpylQDZyaxJlHnCHyc5oT+Tn4rW0T/0ppPsLHXlsXF3buRa
8AcYTJ+dudVGALnxZ5O8W972k+28GYW3J/53dRFeDgh/LICYa7zczywTHVliFnGreqHbjxlmrrS9
KdNlS27LOjjRpB4brOK8q1pPFbquQhjY1dbdc5cNYFII9kP2hKndVDwaier7sNRbDM+9pG71sIVT
nd42a78iLrUi9XlcXQebyH+/zsvtkwX9wQaC5tzIBy+3r6diUDnEipOduuWvCsQl839d7kyKL6MH
bXOdTvbGfWXsf9YUCcQi+sqpdR4y8zXfX5CWT6v7KZNt5Iiq2/myry4Hl5PJNHpWYALPNlXgwg5u
RT/xway3dWubp9xFjymdRBbOGCfuxOGLh7gRcEgAttH7JjCyRZq/IsmU5HZn17ZzsicXVyPMC4/6
ar8a3sQqYES5lSnNoBqeRRHccBGdG7G+xYj0pz0NXtT1i41swPBDw6Jtp/a8tieaFJQCrrW1Xc4+
vrnNi152unOaW7uKUJ5vj2lgVTuR/uJNbWeOO5Iqm2HDBYBeQlPMW822T0HmpvEcMAWwp1Xd9q0H
ZtTO9qQ3LwTn/7BuMSHmW/wjJnF2EvORsc2IRuqpkAmTxHadhgTPkL7qsI+2gQPYdttmtKZNNN37
tTKdUHap+oQBh1MckJtr2siaTHOM/EwNxrFqDM3i4pDNgG/vACK7Uu2yN+TaQveLYpbRAYULQHbY
IAznzw70WJBJFYa0T11azZ9rQBfHpdbcg9XCY0Mryb+fgQ3slNCXMevPqigL0wHZmKRnF8o4+6vu
pdQnyp27r2WwaMcAkY83fuXjeiaxjAhLt1EHJ221mmfg+icagc2D3RTJ98lyx5tXxip+H67PDeAL
e0k/R76n6DtMdgFLP6gz+2FBOSjUq6V/7TXKKoiEIm5CX3WzRnn5MdMuG7CUGVDFGOzl3latSxfL
M1//eQGx4D4wNvXtC+u8zjJzRD9K+7RgvBE5E6rXo80J+/cTu3ZukFAApEhpDzPqLDCZtV56lvKt
E2YOTRIJv5oPRgBLKuzwar+hJLJv6ejtEfWuxA7eELANTLzgSJ2zy+fSW4zKIn/TGCSGgBFg6w5B
t/MIr2zON5lhE+GJhgTely9K1faoy1E3T/am5h0YrHNEYM3Ad577PMwJingJusOnfz/TLcyefYtI
H3BCQCWRUZ+L/blLZaOxuZAwGHMajstcPRdq9o5Gu/i0tJIRI9pEf0r85fe/F77IV2nKkDtuQyD+
oMT5cr/S8NAqJ/aQFY/9cZjE+FCiR3+7jK6x86Vdds9YC2GArYIh5iBd8XKtshvzdhwX41TnOiTr
LmurCNW1nl3PrVYeElpuPzK8qw/Atf0jQ+rx6BZeYUcYmA9HZOS6O7Ab66FY2u60EHLvqjTD6sUb
UPfVGJgFY5O/kXwgYbaYIhpzo+13mtJXjiEzVwC6xAyG9+d0swBBLp1XY5wCp3NvtLksooSZyc43
dnUV5ENMVthIJGePqhe2TgNlME6a273r+sR7HJLC2Dl02z9ydui4HbfIzwpcA2d3P16zLup9o3HK
tZWAm0/fg1aYKIxNt0tPmf7vk3Z1S6SDHgNBGgHnoPA6t7Ix6VvjNOB7EuqD5d2WK35U/17ljyvc
+abornMZEwZp5Z9tqsYKqKvmVj/ptVM7Eczo7gs+YnQEaYT437VSZJ+azCzyaLaQbqOVOKv+VE30
KMO0GHUokb7R/5bWnLRhh8rnL8vr128q6aYynLHFtI9QIbo80jrbqaIOiHUeo93HvVXhLN2irx24
3xzRBgEu0wtSZvwH0m1jGVNO/p3gnp0Xdv1VqMT/GTDU+2VQ/j5Ptq8+zoOGW7mzWPYXnBrKOYTd
7Xy20x7qAPSXwQh12HoAW00f9Fplp/ocCZRt3/vlpPtIBZHAHeF1Nh+qXJVf0k7OaWTZwpyiSW/W
LjJaf643skw1hPzii3P8H7/xvMzvawxXk6pwQzcFHxzqjV9/33k1F8cNCvtmzYwCwqZcdtaecTFW
mXyzWk4LnSZu+WFETrHxezonzh7b6/KwbWnGRkXGm55jcPb9jJRfyija5ZQ3Uxelox28y1RW/Xzt
jgDGclvQQSNzgCf+MqAFftWuILn0E3WmdzTnqg2xMW9xuJr3pKguuR2UxTR+4SBscsn4h7xcS3fG
ruxXuZ4yKjsZUcSut/QgahIJIfLudu6KSUPuMCvGQzWm7ifcU9rvZqPEmzGvkzFaKkXL1y7r5ser
n8KmVMU0CdEmPr2zL26eZVs0kLAAn0ozCqB3HpiGGqHZyr1pwuVtReKxOZkAGOLdnst+Ec3ToHOy
9dQlhjoi92ufNN1XACCnvQd+mQiw1NaN4Fre0NVnOf2oD9rgN86CdmhCEW3IpH0yVhtDYdtOtcep
dPARShcLMa5/P87Lo0ubRWcIz3SVxuL50XUGp8oSe+YzUcF6VzbJ78BR+l6a84e38jJOsgzTdRSa
4ZnAnX55ntoVT/fZCPpT0qgyuJHBQCYubGMtj1ayzF9tRwKG1pvUakJ3CNxPU+4XOs9BuUCJZZ8k
h6yZK+MwOaIwQ5R7NTvMB0vmoWEoIzvOQeuYRzKZ2T5mziyf52Btskgl+VwAuEZh4gbvQxpwUgSz
PKVVD7PeQUj5WFfJYt2sKmvLaO7pHYdcYWi7YHpQpFGe0MV7aIXAyWVZK6+IhGOm/8ll8rWo9afM
PwR169+DqUvtGzeVQGO9rgnCtlTmsz6OMg0nJTRSqqRIp+PkdqI8JqnIn1wg0YLxUeoP0R9l+kMy
6qkeWubsWyEiKt2vtjOS6mAZi9uGZWKK/6TbVc/wDqqnyU/dnzIZtQ8g7PQSP6nW+OBJw/g8WqMP
uaytLRFhRCbrUPaN4wJyNtVbuzJM0M/OHLyrx65JwqD0CidalsabTz0e0ogxe9ra3Askj5gRrw3E
nCnXxpQJok9xKVs/yB+oJYWOdpo3feDUmkaIbr/+UU5+lUdla00l+h2rEOGaOyIJcwvNkFi6bSag
o5lJcWC2aby3VZdbGM+bfXsjsm78ZDmZ9Y3B7oDSyIZgzzt3enA1LatCP+Wj+Zjkbf8mz1ZzPUo7
UNnGcGuseGCzdeTrpXso/Fn4oe2k9u+gS1wHJR9nASdnZ6mFy9livJsUETYsc6V/wkvG7k4kVWlw
5KR0T1WjTQ2eAAb2T8ZqDvR43CwYQm8ptJteMk0NEabUEq6tdflS9qXkofkan2k2agtuYG1PbTkF
LZ9wnjMaqxonayM8gBvas+n6fUrlklGO+6Sdai37e3o8q3Vq+8l6nqagGkkl9WzgU09VELnmbLrY
g43Z79pq7HvTUfkj00+EKLTKzx8rEur3fiorMtvAq6fDIH3mDnphtD+6VeG+NHqVYkNanzQREU4h
iD5a012Tlc73EmAD4znal+xHBKt9TIt0+d12pfPBVJPrIQhvGszRBndRB+VRq0RYvdI3xbgnIzI1
/rjegBTqRZQMqf44uRo0exfQQWSKjJbLrLJkDoXvz4B3irz9bTZO8hW1Ivml9mFIhj2F3VNPz96K
zIBqGE6C0b3t3XfelN7LvE2eVSu139R8fRnJaezrCMFY75eC+/ClKEbTiLugspeTOVlCvKlcexhC
lRfdDwhWTo2/XuZnJ3PMSuzc/al4qAEJF5FnL/63VsrpV06T6Imnk8B44OjMkY5s668myEYvgiSv
1aHC9PMbkvnj87IovY0bdJ75Wy+YhoMlDKuJRgSok3Bty+KZDmheRTojOiOsEQb43ge0a444hZvO
YVwSzkVZOcl//G850LRRuWGZqiKLckd6R7CLLqWFo3nvB21B9c4pSj+0jH54rKwWgTEMQT0OY59t
mvN5wDvoay9rQwtE7ZtAmYm8TVBRn058SME7N7V9zM3mhfG+bTRdGvauyVw0R7zPC+nuqWdSurUL
eYWqIA80rDd+4y7vLVHokSosiMVKX+w7uQYGh9bIfHXXm6qFmUsVN0RowqYiZIMKjzvP7d9ojps/
Je4w14eyrhx8YCbd/pBkiXhyM9m7vMLGwILMHYwbh7nFYxO4kJc8Zj2kiUjvyGNvY5GgBUMNhm/M
71f0W5+lbRrryfVaR97VuOTJqM8nFIKXPliDKJ/K7H5zneFs2LR5Tk0rvOm0zkNTx9NYtDX9uNqv
b8q2m0C+5ALY6tz0/1UMIvooYzAa+0lqE2fbGhl60Svn3h87KOWVKY0HHaCWGylRjG8N2aNJJvBr
jHHgJHjWGAHmd1g5pwP+KJkyYsedCJUSsstzVxbVj8zUVBo7uT+np2Eq6jyuEN+iniM/t+LcUQG5
dpsRkYo0b7+ywEznNSMpgT4bGB8w7igZqnca939H/lUDvtWWMkJG3vy8CmxO4w75Tv0GX1ozCx3e
YsmLyaEJzYGYndAaE78JoWcO/wk/15FaKHT4PbVnr//hrI052yoG88k3y+rWGsEshLmSzRxaFgoC
x8JL8/4mIQbrBzMdPQ1FuMb7kCJc7oaBIbu3HR+dd+d5raYjbW5XVWgWdfWryscOoTFUjr4wtO/e
NEjPJsDFjI5ObOtRTyxruzwmwapNuNjUgtDdJc4cekUB9bvQ7JrXjJT2bTUnTthQ1cSj9PRoTYd7
mFP946Q0Rz+tZHBFaOJT1p+ctp14BChWYFeWbtaazLXHRzuf0yIEsJZ+6R1NjJHTTWD4maoVd/ro
tD8buoQUos7oFGFh6+TVZL9ae6iKmtw3WRZphGnrNvlhWTztfhTIk9IXcrIvlj24b9dFqjwmUlrz
odVMrrHMKHhQky3caOikUd4mspgfnbHov4gmqZrIarx8IZg6JXwvZbTJYQVqUoaNUs504IOpgmMq
puHbygQlRg178e9Ulpc3suPuOBQeqem30ind9ZiXKjVus1rLvnr6ZLcHK3PM4jAYKa5pszDiYc6b
U5+30Mdsq5RGVC+tuOdZFtSTedM3Ub5qaRuZaO09rBWM2e/2MtMjHsvBfW47x/qVBS4kXbevlH6s
Bh8p+5rNjmFhcEuHut8RHobG7d+VXSd/DZKbLkYMEdCZ1ScLRSpht/+VqtHnWtJpLdeJvnw2rFn8
mlbDJCmQ3WI/l5Omfgzdz6w6GYVYf+If7X+Zq7Umj2tpYM/JAMDEBAnhh9rkufLAe3OY4OJn+SRH
f/gxjNX0uUGOuwoltONP+exNP6lKSOpa12hVuJg9SZ2NymH1YctKnrJx0bJ4qjIkLANMu6YQUgKU
ks4ZRhUh4jFn0Tqv0IT0IJ+eu870Pre+M/xX+nk/PiBRUP+AvFy6kd8bXheKROsevLnPfztDbf5n
WnZLRWgnyW8CG3dzb9q0jzB/FWnIv1O/H+3a+FjqwvswyUUHyyM0hOQBL1TyMBPmtANfYxXckjy5
87FsjPnWXTlOAIG301PCdEAtJYP06qeD94TpV1mFc9ZmEEAR+XrSm8pKD0ob6i9tUjq/SiiFpM7F
FHzUHDOzUCFwxK8+CbR3dbfUbwtlzMd8MsrlWBud2DwX8vGbEI38scgBVplIknZ9VpDqOBL5nH1o
VECq7qWl4eGzCNcxnBIEEdlDucBprpvyIw+snO4mlF0+ZY2WV3AyGq19WGVnaIdJp8d68Ij3bUjr
jQupKHPHi1vDoPWKLkTqHKp0MHPKk14U73TlLs3HPidoRH1n2euhnHXQmkSC4QkN9K6N6sBbhlBw
VB/qrtOflkpzMcTQFeGN1KtewpZmrgiNDGvX0B+LYAnLAOHCkDmik96YAW50uNTNXR4yk27HYzn4
6Sd8boOfDWMygH/enK3hAHzvQyldzHsGV9e+CoxTVhLoKnuvTG7RMM/pqM2dnayhmQH0CecmbZpQ
S3idfI51Wt85gzFn2FtM1oNA4NeMe3fMf89DPVJPm2VyCIpZeLDU5q3iKCxjiDC3aMeoQxNUu1PY
ZuWISvjZc+FVk038W7T5E8bDy3QT+OuwHAW1Hy6OuiuZqWONyjUTmJpDE9Yd25ObrHl9I6Ek3Jvd
MCyH0iroeK9VUJ6S3Gx6hPAs5/dmDk0uqmrfuW3GZv4JVtRr74RtpV3Ya15Ci8lMRVTClPjPshq+
pHLwuEiabpz7dyZWw+Im7cYqiDrl5OXBmNf5U20N47cEFGUaleOU9ZGphvZbHuRdGgGy9H7UxYpb
61jXqxv6Fe8vynHfdkJbG7rPg858D7SX8L9VzYhcIHRY+mZCOOk9ivFSO+qDaxRHq28z/Oi4ma1w
BtmeHiq30NODtqYTj2fNN33BtFxFPJkC0oXpTUWOnQpSJLHrVchpKHekcZwWjaUe0L2o1ePUe+5H
zUP6JjIXsXaH1lbmN0Azynr2Wmr21EFYK0JNFGclWPVBFtKQTO1Iz63qg68pbl5aYi4DoMSnV4dS
LvJ8EGIWALJ0/yInnaR+I/vKMr9UOKKMD1rft36EKFP9NltS2dwG5ZI9CLIKNxzL2q5DatXhCyJD
w2Nn4LMezmvjFFGgkbpGxAH4eatjjklUuwNSLpXJ5Dz05VKQ5BdV+QF9qcoKx6kOcP7sx16FLrLS
NUOXoFfxwOHw4zzAziPy02zK3pi1FSxvyKOwi/Baw7+tZKsDv6tRkI2qwus+VEY5/q5L4udBlcv/
sndezXEb29r+Ky5fH+ggh6rjfQFgAoc5S7pBURSNnBuN8Ou/B5TkTVIu8+jyO7VdZVsqBsxgGt1r
vesN7dXISOyyHHJahCymhzzOor5gp0FGQQ5ZU4vkRGmUbvLduWskIZhljgd4OvF8TslYdz5eQ+YD
2vc+CXPbai6miSCVvULRsMtzRqabWqrR5znncwk7CsE8cEWrXjZDS4lpjGqdbeQglW69Nc5wCepe
e6HIB9H77uK1hp9VBjdOGHrcUH2q9UDFM7HswIGY+8P2s7TjPGWbOiSyEzX1StzcO4oq0qMcpdIn
V8VWIVyWuFvC0qtIHS/GGVdH6i2xEwOYLzbJEQmiYnampxJzhkMvLTpcuRAM5iOGw2pIbdoyYnNz
S+mj5Y9Pe0SqF27S2Je64rLBa21cqpvZbSPdlza1NuBxljuAKWnica0hbwIvcb3G15dRfXRlh5mc
3kzia5sxaNsjiYu29bR4UWhXffU49Eanhv9lJLJuyEgbt/naNde5TqnZKpP6q+kYkAlXGAh8UYXZ
CLPiNR6kpXKujbmatp00T3HLtDl9e3DhX0a3HAfGHG7GNrJ7YMPXl8nmQZGNpo5bFdEoFF+0TZU6
v+eh//NkgxRi0hIRyTEQZcm8vgp7bJ/EWL0T8zRkp2WWlBdd6RUHLbKMbVu7xjsuDH8z1V4p/TBe
V4cELNTeoIVL2hqLZcXjdjSJ77N4EstOcpoZ052Cw4nvVq0ZtNg0+9ZCsV5ml5lN1dz9arShhTrI
WAV6xjqjgsP3+o13QnKCx7rAXigb92NDGFOFlcEvf4hcBU8cyMi8Y+2te0Kuo5yJjVFsUWIinO6c
nnKAaJh/BkJ/Anvxw2Q0BdleXWkKb9mpwF9FWscSJ/FolKdZQT4MmKu1ls9F8M+X+glzJa4ayigT
oNV8Eyz79W0Tk2jiRRblthVOH3RJlV70Uzq+My5YgfDXkCuSGdhQ+NyBu+KC8PoqvHiz7Plc+HAK
pjeS0s7OHqdIAqspn5CUQeB+jzX+003EuUt1VzkcsiBg0jfPWzEQ4ihUi4+qyvJAKzMldCC8Bbjw
/7L2DjEB64LSg0eAAubNTdSX3loiS8xbkxgaP6U12S0YcL+zKn76qJ6vgpYDBQYT67fBS0VWVuNg
tuDyjbJsqJcXf9HqX3btWq/Cv2tiOnOkt0SluHRGRxPVzHhhsn0L1GqbCoIbl1757uz8368Eb/2/
/oe/P9bN3BG5K9789V+n6SMxevWf4n/WH/vr217/0L/O5VMnhu7pt9OHpv9tO1RfH0RaV29/5tWv
4ErfX0n4IB5e/WVD+K6YL4enbr56QvYjni+HSG/9zv/tF397ev4tN3Pz9MfvjwgcxfrbYl7W79+/
dPT1j99X8ed/v/z137929lDyY2FdplX6+PD2J54eevHH74qtfYA5vtLgUAOy56y8gfHpx5ewkcIS
b/XnWh262O+qmkb2j9816wNzRpYhn95qXbHyY/t6+P6lleGBWJwx2uo66f3+47VdfHtev30+f69X
fJ4ov3ysUXLhEQ01ljERSsK3nqMcZlkiUq0NdQECv2QucuzC1BU/UlANB+VgMGZ2GsxPfRP/Qs/H
TKcPLS2ywzYvncYfheo+5VV2MOWstADHzYVWTfpu6G2bSDrQW2BahXgBPHemxlcHYVK9dCILW22M
T1JbmdsggXZz0rnjcJK5cr5vCGXXN4kpyzt70PTbqi2HHRFpy8Fr0+k4mpq69bumY5DdEjeMBGk5
azTRDtvnT/I/q/vl6mbTfX91V79dPTXDlyJ9fLXO+dkf69z9AKMei9LVmgj168rF+b7OHf0DDwCC
XKbNq83x+gj8WOfeh1XuCakMVwzYImvh9mOdOx9gtukrWcVcWatoVX5hnX/TT7xc6Jg04GaD5wBV
Dkz6twysRin0bDaKccOM0nWOMxDZeVsLXLe2eV5kNzqDq3GDzw346hL1mdz2MHNaf+jb4rjX1FoP
DSWP60NvFTPf6KlyN2igwkE6JOnDMuhMhJaiNr4yayJdLIdPUfpNYw63VcZREDgjJBhfF7GSAZKk
XXXEnLS2w8Lp3Nu00mqQfmyZ6NeEIWY/rVwz93sna4lZcGYQRpSWbn5aFWUf+50cPR6pwYmyAELG
HO/6OnMU+BS5cZbrwrrT7Ew0AZGMmM5r5YSXcLf0TrOJakc+eYPlgFAq1XTTqalT7nPXXeFG0zbl
WZuUGElGsm/aQPESbJc8L/q6mt8NPrI73QwlbfU1dOXCPq20vvGCnMbmdPSkNxxIRdVnf256F8Sk
m8qSo2DR0QKN7DT4jOHEEGjAL91WaG5anrEbizGsSmkMPqyottuAhUg4w8wTL6SFOXs4kin8oE1V
XvmOzU8GUIunfoOLI+ZUhh0pejCqaTWG9SSG5HMiKvUcSERt/HRxayB4ylp5Rttkjrs+Hbv7vrQk
s0cPSYrcKClqh33bNPkNOE1uBjL1yhMjTeTkM+4tTyNHqg+j42bnxHA4X3A6N3s/oqFhqyR+e/K1
ODM19GFzdl6YnrhrWi93A6Nx1dSvJsSlYRIpxpfFmeLZ76dsuY2Zio9MfaKJobQNtWzboiEAtFcW
JQ3muofz0jX4WpPS21rOZeYAcAEBL9LaLUrdGgfTTBKdJniMZFAjYS391tL6K5wknHaLaWJ02lhS
6CF4ofO0Uj2KM3BM/UpI0udPMlPq9r4ZDD0PF3NxydCeorwM3XIq8G6PELse15gDjUeVAgYbSH3W
R/CNqBdhL6YmDgoR44+TaTiSBppsPXOLBWqihENpFXnY5EYR7ZTWNU9Nu8xEEIseAk9HzJ+xmzRG
jts8naF5JnU/XPVa4tAXR874qJXjJH1bwTfDZyqQyJNKMN6Dvo7nZ0LnPAUeY4bGd/TOtQIll8vR
YPY9/kD2qGIVZBtSA62ucG1g9NF6odvl9TWWZxEjp0qJvQD3Rg31awGV8dNgKZHLRBRDft+acuVe
9FhG+701KXddKscxTEvHunPHUb33mLtHPj1s5fCJr6kuwNWs1pSpp+FO7aNXt9j2mZnKYVdl6cwk
ppNfnCqXF8o0TXiuy9lgEIzo4U+QUJzy5xwqFy5O62BGlE9zBIF3N9nLPAVLmkeaLz0Xc7yUqBw2
0K4MimKy8iBP4v5RwJkSwVgs7kkTw1vx66zlsXGSdLpJhtw6M2FCgFBXXquF8NrKrYNlDyhuPDvM
xeomPioL3m2oCYEaeMBVsQzrJlfakDq7qUPd6jz4qpqg9y/ZpIlhMjuSfJBlMvvzSAmbN0DJzimj
La0JFMdiIudNYPtBJdNpgqhVjsaxHlv4mpSq+ljq0fBQdSZTBmskLBEldWGa/mwvg7abUD/emllW
gdmRYHNtsQgb9MhJyvwqtoZ71QZp9mOBcw68tXnChwpPhCZMJUvXH80EHodrjqCHKR+BBgU7jr/E
UWKeqiK3RgoP3VDYN3OvDOLJVlvfrRX8AE1JLNjWHYw8e4fN97bYx2wFKjMGG2S2Y2v11hPFRtG3
LJbAFnRptE2kR54PAv5eRMazUuT1wWas2lHaFgeKlf3Wz0Pv1GTopw5GEUZXgtlep9iBKngYhmHJ
TpNM7Zj8Z9HnMU+sY21hVB6aSCe/1UqvGoHfqqG8qNNK9H/8/rZXs3mX6GYQYsLJBRt500AlvdGO
rW20G7sutQMYuPxkNVl/26aVSVHxVwnyvYh9eamVb/76HeNlC5sa3RC6K6jpr1vRqoo8rS/SBqnB
kJaBNCer3+TayKfsicbVTrq2gMCYlDo8UNh06hD0WZ1+t2X+T3X4ojpcffv/+mjW1upV77PrnqqH
r69an/UHfpSE2gc8Q8iuhvFHdQc3/K+SkK6I6QTgCJWYA/1wVYP+KAn1D1h7mVg8rB8ytR9d0Y+S
UPsAc5mQVkQPUMywTPiVkvDtggXwQsoAyrZiX4iw1q+/kCjNpF1VjdNmoZEpWdCbrb1RNNnvrUk4
4Yu78jcL9icfgfVavFz9m/sU7/j1tbQak8gJB/2wtTzllIBM+qvItEOvnz/r+TqnyItks2ruCOdu
LgowfcI6GXW6M8ch9KMsyEW7G4cFlBxofqXJ9lBRlWE3lvW2lHXGmdt5DCQZNFdu3vskVxH6UjCk
tJOGk8OrF2pHYVz+81t7CwvxzgAyaFJRxKwBiG+0IQ6Rol4ecflF0YqtoPoPtKmvN5werW+gY/KL
wbP9hbrgnQ3n7fb67coglusSoxdev/7i86NwR0GBNQdey1W8wZwEmFw153cQm2cfu5ebDZdB5Irp
Or0If3qrMWAaqaWD56XhaGWyCztLbTb5kAyh6qE64og3ulDP3Kgg9yaOHmG6x59mbELbMZudQMsV
+xoC3MHhrN/B+2Naa9Ek/JmMbnoJqVBUvgZxbeAcq2OICsOQHU+uln3OuskJ0fIxpIAdZxwbMMWO
htGa7p8/wP/sYi93MdrKf9jFhoevTxwVzdPL3nYFG/+9kRG4CZsVmZX6bNTyeiNbFfRAoqwPqGX/
3sjsDywXIEVQGlQjkIb/vZFZH1xgnVX8Cb6psZv9ykbGC3t1HIL6IvVBlIiP9AoZvUFmbbo2bzbk
EELPuI86ffFrEn7CcaLFgS/0zgPx/Fy9eiC4HGxusmGxKfxZ7kzvxTieFjPs2MF8bJZcsWFfGD/H
JOwelrHHiAG2LfmGVuwkX4lCbKp90xnakZovQvVtLVUTP3UG/VOnF8zuq0i5yhi0qr7XGdtFs2q/
G8TIaCmrgtrrTCwlq8LeKblZHCEv6HbMIlW6lNZF09SmB0xXqkNR6PpNgnShCSYiZlJPojycSvWI
MWd+0L28CqpW2Y2MpM6wGlHOZsh6VShSpXgsGWKzd0YyvxyTxIVn4snsnY3y2fv57X2zmQaAQxDL
hafQ6/1KiXDHpxMWTKqV6Usks8UNIQ5Zjz1mnYHechr59iQdIs4q5TN/MuOtbhYwYhR6INr/LIGX
u2RGiOhVpRXObcagXl/Ht1lTMsglWLIP8MbBG2CpFs23mRhDz8vkAOV2kdpGq23tay9llm0HNmVm
/dnMjDWzWl9U9n5SBQRix85c4qHh0I6zoZzUiKq2i7Osv8no6ycIfjdMCGMyQ5l6LhHGf+8cls/G
sm9u1IpfU0LqSA61t440y9IVDRKsHlbv4vpSFppvQUYpiYEl5pzkqqw5wSFW2WnwHYVGQs0yxBuR
YE2rp5p+XGnTdC1G1doxqIYu3cO1VnP1DvVMvCv7qdi82C3+5nT/yVCdBxBVFYE1dMQelc6bM7CI
nbHJ9UKEVKZM/hc32svJ+5h2sFUdE5NmEjkhfkxqElbpIrblalFa5J18Z5D304m4vg5KKoiGzjrf
erPCRGHRNVqxCBchjA2trYGNWv9eMfPTuPD57a4m/wDUFHdvTWSyrG3dIs9EiHfg2it3U+jCv2aK
ZvZBL4xp7zHd3Kx6bZ/EoOiAp5AeWDU2aFoR1e/d/Z+3PwMTCkRgRDMY5Eqxzb6sAyCEV45eo9KH
uNue6HXRHEH718cgWTGWKBnLS9WIYPNXJVyQTF8OM63M8ZB31bmji50h3aXaZvz2xB9lFZ2OQ9e+
53ZA0fpmj0ZtimkVLhT02hS9r1/kJCDEdJHah8to62HhpaeLVh0EmMVhcM/FIvRvt+WXjvX/5cjl
1dDmvHmqrkX39CSY0/x/MJwBOn7xtP7UoewfUpG+PNafv//7ue5oHxjB0aCvYxQKyb9OdccEewbG
5nxjMsIhzRP9vT3R1Q8MbLBg0VG58CSsq/9He+J+wFrJYVmDgpN3hLb4FxDrddN4uQtykJMygsDF
hWjG/3h1L5f14naGQlY5ghIJDuWnNaFYKW7mR/WcmpEf6159OkV6LHwW0byTgJj5OzvxeomfXwLw
BfACljNvw6P0rM1rCKLOJoZ0t+1awwjMpNI2sMh+VWG+hkCsG+jaiXED33T0VtspUQkRb1NC0gvV
ZrHCBKD7nffz8y3lphLCxUQUdSo2gq9vaeIWoPiDaW4Uio3zjpDMHlpDjZtdBl5ibvWyEHss5ZQz
m4iRe1jderp9sfr+5qx4uw+suqi1uUVshic9VJLXLwFVBUTZTEeGuaYZN3ZvnxZz5IU0hyXIHxoD
Q42U/T9f9Jt39OtPElUWpymWX0xbeAlvLquXUVuonbVRqyaL/TpJEwojs4B1vyR64228SeviI9Fp
I5is1wJxRqoFwOs1eX0eC8W8bRZ1nH2J3uCkamwYQqq024c8FR5SnjqOAYPBC49bbYHk2GTYc3MS
VphFeMYy5X6aRIuNLqiiyeGVamLXuYl5o7pr1nVqTbrjd06Wml+zpGeM6OKfMG7RyUW3iZFmH/mw
siunMMwvbt7mEv205ol9mWnIQuzWs6/i2Us/g7Bb9qWA/lTemjAHDd+zsOzbu4Nif4qtOTLPjAIx
xm1uzmQi1dkiSeXONT3QntFFVZTynlBuMEdtMr3mDB82/Tq2HVDJeQUol2esEgSUvhZsEgyzfsYz
qxXahA+pPcL2UslTXJHP+hkFjZ4RUbxPIOi1z0ipqUnnFK0L+ClBeGCpToZmzh8yYcV+5hYFeCuL
wthWzzgsgwkw2TX1pmRIu2K1ZT22SYhKKT6qOsB70IAV2QUiLLep63AUm8O8jH4RDdaZuwLCMXxn
0MdyWUh0WSFjZ0R2GZDQ6D6Wz5gyJxf4MvWTGSLPyHbqM/4MNgsWbfOgADQUzZMC5eV6eUat5ZQh
KdJXMLvFfDZBY7Ri3NxOeVGBe9fPCHiR1eaAVsZKQMZXkDwSURksuDDtO2WUziaiVbkshJOceL3t
feximTyh40KSZCjqKpVyFwNphWx3TV+InWMq7nGZz448zhTP/NQy17vQW6Nm1gMX+gDzz2FezdDl
dJo8Fx3NonmXEqujLoRdDCMOiwKYl3mdgnbrTr+JmCygx6hUcwkkAPLZpCVDG5jlVGmhB8CY+pau
JHdNLpPLpsgLZZOajTfsiVqx06Doi3hD5OSU3ZWSm1b5MfHd9gFNAQBIg4NKdZjMLFpOCKvKyrDR
S+8qdbx2CBLoiFlQ9/myA7/FYEmfXasNh6gC/VkGZVnCPqntem+ORfyF8bqN74BXZJDw4OeiBZDC
9Fuvzh4bp8ack0m9SnwKYx84pKWtGOcZNKcomEmPE5scVOYM6baYghS7wSvGVfUnl2HdI8ZzKdzO
Vokuyflxz5M8cxDmWk182w4OaxwOd//koKm+8PA+UAMYANnlnGoi3mSRWoB/pGXWb11Lse5MbJg/
d/pU/cl0DWK91xbyc09J/EVD782kH+0P9TwuvAQAmnlJcDywS3Qui25WIeNDZw2wWBmGICvqSfPZ
ywsyydVpZOhZ5zwnmpN5FzYcRxHqsqLjLSMDclA1ILJjLFPD4k4r/UwVmZH7tkuDEObDLPhzCx8m
THTKOx/yloYFklo3ZqiP4JHr1G/51Cq2gsNfIaoHK64Rm+uJqLNtVQ4QaTxDwWmllkBsPKwkKIap
ayQk8A3drNFy9R7zBWUp4nOjwQg6MPJSuqHtNiT3DdIgM0MZVWQoDTE28FnTdExwr5HofmatTYhy
0WP8dxgCmZNvS3d6mIZOccK8dhp1o8J5KAPhGMpCd2rG8abNOmMMCcZWk4MZUfgHDSKrlRjrVg9u
bJYXC6sXxRbOPYZvdPVybs9KpQV41USPaP6z1TxHDp+KWFFvWoWJC08EXlX+ZDm4gHaqjoyrzxot
DqG4dC6DGRwJQ6/rci8c+8q6IQZIOPuqNrIurGxX1odxEKzMKe/s2wEIIfMbtXLR89l9/p4jx9u6
31ZX8t6KQNgmSPJbCzm3ZgdC9GdtlHawLov+soYgeciWorkyHe7VP5+hf3e1VfhN505FRln4+gRd
aqSrdp9ZmxRR5wVs/CUcR8XdSqMwmbGIp3++3E9+qfZKGWIaimUMMm5Sh15fr+uqpWMLMTdyiYfL
xE2rxE+swUFS2HnL4FsQi7tgTDJICxl26tUtghslChkLCsjAHkTvsDXtZkbE2TMDG6oe2VNsxFHA
llw9dRIZ8M7wYE2HeE32cwCJIBVPFcffe5nnP4+oMBZGr82xDseOCNs3LZpmuwMENBypi2FU0Mv0
jqd9MRPZcxotuWcfUzBN+lGblXRIjIf7DjnXKimA7WMP36rAX+qM/q9T1liiL9bbT13RxUP3EA8P
86vGaP2R742RZX7An5WstNUTjE9udXD5QVrTP+BYa8N/BgAAAVgpjN9bI0XzPjAFgM2Dg9m3L/7V
Gym684EVQIHPP/yXIeGvNEevOxOIHTjeU+Viw4Y9Bj31Wum/wP7nHHLCaMeo/ePiutL0wbeN0gia
KH4P7fj7K0F9JZFbxbzhTeVsytzWFDPLNzg4zWfNoFoXCK1NJt/9e8Tkv7sUD7sONwnZAu6Ar98U
47JBQA/K0WtqF0nR49KiWVdt916z9Xor+3bziMKiyiYDGY752x7EAzyrcy+jJND7IoCQYqEuTrTj
xhUWG0uc379YXO82Pd8vSBdrrLO7dV7z+o1JyH3M5NN8Y5E6d+7V7udszLpTBV7zlmBexbeS/j2n
Izbm9X38u+nhstgcsvEwMlShfIHev75sVPacs72RbPD0cy4UORdPVTNHSByrZM/B7V7LqRmxvJ4R
OggAz1Rzi8PUSOcscgYrtDrqMKvJy3tGQP02izvyoRzVvliS2KVA7KyTZB66Iw/B2R59pHOdyQXw
XaMM7vu+iJDCeqlGud6I40YW7sGe6vwTBnrlxtFpHoK8raAndTmxwQQgRiWslEn7SOSkCMhvcj6h
PSl3iaFQ5/Vjr5y70nQfIzUyP5t8dARVIcljApXjuiUGMZ/ggicenLr4iqVIhm7cOUNWlB2naByD
tsk9LVwMTgfs18j8SS0taEtjOna7rti7WoF4HDT8XjMT98xy2nGjIRnd2jYGgThZOKiroHjsUkjC
5/kI9F40dnoEJUTsLbV8UOtW30ftCAWmlT3iNrvWHroh164bFHe1r0545vjlPD8yEakLXx3dArnt
OOwUM3LpIUspCU8erMT30oYbDF9vOEdd3IJwtFPxRcBNxxjAbk+SwiKPsh/UPETe2H2URZ9f0QmO
N6jXtSOXnLxQVxa797tK/0JnpwRZCmLeV3EKRy9KlZNJj91QSVWELqM7PMZURkCFkXajEBeCqK+O
LHhYosxO7LrL90gNo6MuddWNTjhTGHVef8ABIj8nmzi+EEUbHWmOWCTEICPfD6WqaEFWFkVI32pB
dcqYlETuFAVpoctDI3txPZdWa6Mtq0bN75PSOYgMBXDMHJ1a0sVfAUo/Yuokn7bGohoHRlDVgx73
9Iu1yPRHGWnDgLyzH/Z4MYnUxxnf9gtoUXu8IrC7bftuxlw+phuEbLRT6/Q87Z0FyGMZvlIU1Idy
8obWV+2xR/Nv4KAhVJDBQVV7dFSxfYQEsfu4ML3appj3JOgEmZ74VTv2QaNnBcHMosVCRMZHNsFs
fqrLZDN4SuKExiCXEI0AdvZluoTGLMc9EIN1R7ByfaE3drtJ4ioPorqJ7mlCskDTM/ujYpbqwS2T
/M5SJdh/2xafZ8V1Ni018I6ByRPMrmorqtT5uA4zQssW8w10vfiqkpZ9YkvTu40YTuGGZbu7ntCX
A3QxIpx4+qaApEn11sBZ5HwwmuhMo/vNfLFU03US0bXn9Rh9TWHAn09WBVFqdvJjL53yS8Xq+4+u
0Tji0hRNW2zwsqr6RyUxm2Sjz3Rxe9j2ar0dKynU0FkY6zKnSLqovupyiDG7WOptu3cneyovpapn
2GkOSqt+pZ0bi60h5RDtqoUR0C6y0LhT4Rt1fZqofbTPjd7LbvMcOzda7EL92sOydABAxpi4T+z7
m6B16zw+5Ujhfi/xBPcwmoX5eaGbEeGkLzixV3k5kE0e5eaIyrZxeixH3Avwjr0DWYppBOmZwu88
VIf0/7OS7SvkxeWD68zDDaNpMw8tb0ERZpm6eeq6S18SWE+y+wGUPaoPlTfL+6pUTbnTbGN6KDGA
t/3W7K02aPV+ehxwkFx2VKHG3ThEnnPInUT8WTb9fK0RNWbcZPiHWAHCfWUInFJfkqNOYeIXlk7Z
TMfJKlQNqQiKqy6O0Wun0W0a5d1ObWDJ0iAoAdzEE4viOJxXSWzXO1E4iC7aShnFQec5Dcrn8RBj
4IHNDQuumqM7Q6bdEJRZ9ifBTvT/DeS/ufWw9mM5TXxj4zpoQ2uxiy3j0FVuhK7UU4+VwWa/4H4c
KVJ5yixHnrSm0lyIJtUCtUD5H9SWvq8VIDMW/3XO8qoFLhhIu/cq19tpk8PaS7wbdJHnnW3vo6p0
ESwrrrot237XxPZBdyY06XTvCNxN7Vw357thvUdLsuME2rhtd+yI8dhOlKOycY6Lqbgbx/ajBbt4
N0Xzo9VqDyAnfibMndbJE81ubl01kbecQzss5feqHRdHdtdZa5zH4OPWWvqRTqcdx8NRXdU79PCK
L+3lLp95bPwojsPGWR6YMZ7UeX7KKblD+PxnX2u72jDPTfwCyqK5rtviEi1n5aMm2o02xhROMnxm
5qj4JYFr0BHtIzwbUj+vevOMmcufiTnepJ04dzQWiVddNvpw1jAy2dSJd98pOvLDCFucGfRoG/f9
pduwjuSyd9T2GNH1LpoZ2SxZ8jipXtAMsx97T0MzD7BiIYItxV3dNBjRWpIts8gEfj0FDBwj0Fpy
5q3pU2o7eyhHAbTgwKjZd3OMbDOsd4V46CSveNFOyPg8L83u0CV96xNES73ZLHxHu+1h3zmZcy76
Ef2cap/FNR5GpTGcWlCgrk2n2wB671o53ZTxiGOJ1dWnLWPCssOBCyOmvYWRITNow3eK+VNkKQ0z
7+IwjmJjpi4eGBprOKpXorP06nCsFXM3TG0dxpNiMy9GiKiNHVGMbotrhjUDpHRB7RYK2mN9V7dJ
4mdzd6EkWXuvudINGsPszofUuTCkiU4+moz6pFgYlOqtWWzlkB5MiJVh1mIe5OTFTQprniFqdWp3
SrzLi2o7LOmRurjHVp+gls6/VobaXiXkmcxOMvvA34eMgZ9sDAAxO732Svd4bmMwKWxpAndUvD0X
4M1n1caJ5hCCgLp1SEzfKpN7P0fzk7lGD7eWPQTENuOWlQxFsPQj7GChOZe6kzVnqQqiVoAT+ara
nTVNycTfU4ZLVTTekVdbH3uFyePYz8eek0VYbatH7VKqu7gR4kp2A5rVuh23pRLtvUUfH3RlSk5b
Z3EOwzxeROjYZxXzORNOxWmuWEetq+D7NS5HXdxP4eQonw3O+r02QNIqXe1ULvZlNY35vtNj6OXQ
WT/lOBsmeBMUidd/TOiQgrErVFQF+m6Oxquq7PNQDOlHTMr6bTclH2ebK45cIJjc6bKX6V2tjVel
a+LIA/EfsiowlxftGtzzzzRHOR0BE4PERnqN3Pl6mtUzzZBHRtlcesZ8GNL+RGoddFzMgKbQS6px
h4b0VFuKZeOC1RVtfGyb3b6exnO8G6rtPOgnpjXdNLP2J7ZWe8dor9okuoPtf4Va6SzOuxMcCS6w
jZRbuQwbbV5Uv1AHI0jn6dFWV18TZWPm7pEnun0/EvXYmiegvTwsLpqLPj+tk/gMgXG2dd30rJba
F7w7gDzTnSTzxk8hwfma4n7WzBZgXysDTJDPs7zYoJvd6rmGqWiRAxOWoZYsyomtVjdgn1/IfVD9
qpBhQn55WAPUsGTH5EACREkpOO5i18t9YOrZx9q+85NxyEFH7Y5zaTlpJ+1kyXjWe1jY/lAj00hT
y7hyWnGm8UXYxYO2F7mCvVpHMnrTGNIXzeAwJNFvQbSPqtptNmq34HSlyvnIG00do039q+ryIeYN
0xTFnFZK2GNTmFixx4N9AKJV2RT726I2rytsvwIHi0QcaBCwEyCAzL8zuvQSNh2eyASmM/jTlyAH
XfcHV+IVgolxJZtT6O/KAZv+zcKjzVLxPvZF9XlCOw6Wt1wvU+Hi39mpfu5wOPViabcN1DZMhIp7
S8iZXzl+mkvttCw4bwDBuLdNCcNeB6o3l74OxdRnX3XpfCF/aTf3yvHc1Q9R5c6bSY/O2aY28JBy
v4gLsW3s3PNbG5ulDBfzbec2mIbH8rojVHz1vjni/fNW7OoMG68n7LiOXRWCvrSnOVBbIw1SHEQw
3cmT48kzqd8yz/GtslcASYv+GG2KiXZnUo6WYgCqjLS62ttZXu3qBSeGEO+DjJo1bkNcdAbfqOen
chmakNz7xK8MHFznqqk2etG2O8GQpAp1jJ1g5qs4XRTzdOhjxXqMcfC4yb3uDLX8HIi5K6+hMRpY
cymgrEmkn5Q56HDAZGe4UytHC7Bnlb6K49OXqtPdGBQ+0Tal8f/YO4/lONKr276KhvdGKBnpzbTS
lAcKHsQkAyDB9N7n0/8rQbIbANlk8M6ufk0ktdBAVWV99py91y7Mqwjiu4PAD5Ugc5FRhzrdpsZS
PEPrmIEURNptH2jWFwMSwhrog0ANmMhSZ4qQ35th0lquCZ/KDmDLXJJKQ3SwmI6bWlWOs+KH3iCa
CQHacvQcd7MBS4x2yoOgW4LdwQVke+BYbbeBn7QrwHPb3FyA0GEjTluyDgCaxqNsEsmac2kKpEw+
QFqLd60oRbY6VBW6lXY+0fDoPR0J4hmeivaqbRvtXDGS7EhB+GMxK7kd0UZ99lNJ8rHOtFxvdOAO
NFtIl7Ta4lCzCpLcViQHqHD6VT3lsSsqNKnaHF5OIaej54MkckqhWpLktP48j1T9dgK+6tN67rhE
YSw66jSO9k0kNSCDzMa/KK0Av5VUCDa8AqZTX3V30RSiBBIk6YLiQBmvrFBJjvKcRddCkHD8Bdc8
VHai+YnHiDU+qZJQuKBAzbuRUfjFMDrocfEgP42Wkh5QrgEw0ifYOFkNh6jWYAGsLHqVuEqCIbNW
GnN/lwyYx+SgNzaV6rdHDcCQm0bic9dUhhfQznJUPzSv43FUzqH/VVcDVU4HqCLHswzqEhbkVdKb
n3s4jS7EB2PXzBZf9CjXTiiWxbTXgrm7rDWYYa4K4qZaI62pcmdcvqkdZDHoYEywkFOTfEpFxu10
EElRVM0veTMpZuGaGsPhZIQyDJGjqFaRNDiVPiexY2StKELWnXRzgGs5JXFtQ0jRMxeTR1pQ8RKk
Y0PQoHrSE1O6a9VsAg8zxoq66tUiuMzU6YCWgMU1G5qtGAY9naqoIDZZrsy7fNIULlsR5V9/yBad
WeFSUJc5iIa0OtEtAqJNq0NpyqGrR2aDqKgHbjFVHSgeoB4SDIt1B7POI/V62PSdyPFk7t1awUDK
33CKocy9JKN3DdBVtXG0tQ51QvOAfwKGY+efqoHTkjQipuPWNq4LNv7Zph1fY8Xi60rKfs1HHXeJ
apZrrvxXUz8Oyxdsbv0JQlnfVm7cDsExbsaPqjk/01KMVxOtk1WvtILbC6GyW8Bkaj1DNeaSQyTH
LiizwbaAARzwf7VOisLRG8c6dPuy63ZtEtXHsoUD2wHJ2YeTmu6iGESYMCnKPTjmTyPzeR2IGmYu
XG5ekeqdG/mknxS5eu3LHIInrfG6KLa4USAIscvRCm2j9fV9K+emrWlCf6zx6np+mdfbttBQOmW+
zF45j8JZl7n6YEoeVkbs9SU4C02bn6w6ZOSp2GwyXJseHSom1iR3mZ2F+oWmqvuaTCWXAKQD72cJ
ardkp2YcVavCKgoH89t2jgrjwFQe2TANBbOWxINPQvW8LsszMGLWNtTF1gvU0dpV1iBNuJCm+K4p
MAOuGlrW265On8qi0R09bROXROXexQNZrMepUl2VID07EJWMCM/mMZpQcYVmXthFZArkOgfRNqQ5
fl4V3WUcBDqm4+C2F0X67dOQuHU1PSDLUulQ9b6byYW1Yb4bG7xBkyvT0l5ZPZHi5Mys6DIq91OW
V57fhzWmvwHDkamcUeqccEvih+ZWuZinym6vJeNsK00Cvi7VAPCiGl4VnDjsTGJgBmLir+rKp3QX
CP6ei9qjKCdfaj3fIzuFNTln6Vk8TuYxsvxzUyP8Q6vl/qNCkuzWmsIRwUGvfAFM41erSuryG4yM
0JWy4KJsxehgCvQXQXJZXg/KdGOqmvhRYmHelgk6zRbxyZElHqkA7NUN1xhip82wW1Figa4ZRxBv
a0Pbio3Wuaksjfcz5VW30c3pQB08O4/HYeKiQ0wdatbhAlHVgrijzfcROlnilqbkb30+vNuUI0hV
4iKGFSV8f9tlYbaTxcnwxLoVL4HrQoubaoQeQSaIN2bVsVkKiu5GWd5dAfxR9tzFS7eojeouEIIB
9GZVARPLra2A+yeG7BVT2IzLbgEEWvRWkcD6Z4I+SnZTVbdTl8zbyU8Uu0exZWtKXTqyDBouGNJH
VA7sw4XAeMuq21lVzqSgFM8DmPKsSxanMqPK43EFJSSNnGSyjFs5FlInmuUlkaUWdqiZ0tUsIDOJ
/OImKSmzz45U+EVo2D79NQ6LggAtWJWdaVRMmunzPcMh3jQ1XNR2iGWUHoWFHbjnCBoyPVZaz0hR
OSg30kOmFsVGaSWKzopQrZhPJ/TAzSo0yQrsEur1sQSByjJL/dRXaXam1spZXeYptg9jEh3a9PpW
KKKbNpVucNk2lD5DLvKFxvlvqrSXVMVyZEiYtQUhGDyU0uq3lYDDLlcx6WezB+7cHpJ8a3W5q47l
RyM2N7GvnMg9e8jG/omjlMYRN+7X1WC256E6flbLWUVI2WSoOgyuHU3zFGLfxUA4batI4JJXiS3B
2YN2Ys7Vx7lI2kPNFr8IeRqnjNJpE5LJ6+qlknjoKATxlMhFspuG6KhF0x2hoo9CjM0/o7Bylc9i
A/SXAkfVkplnp3Wmu3Irn5cwQpCbjIO5ygZpWKnRsO/kbvCA6lt3fjONd5pSco9STOGIL+DYpZG6
MsAZrYIXTYc6XtGAv4WZsAcwmnppljhporHD1YG+qkd4szp+VNkf1mU/QqsMNxwaHAq6hwlow0M1
sY8mIb5HLd/0RneFosVtR9PJkvlSLxH4UIH3NGBVDhKEozn3L9glR9GwyuZ1FF0MNXpWuIs1vwRz
a8QYUm2HPNqicDozIuveqsV9DICrVGUCeeNdUKkbc86uR1U0vRRXnBh1m65gvbSii0borvuwvKlz
MG+FuaGm6oVj5naUQ6ys3wVN5KSh7g2+9EzqqAt60Jn05pQLs/aAkM2pB+S9EpvtXDaODAitCGo8
pNN8F2Men3vcs0S/ptDPSg7qaSrs64rZm1t7sDWkW/aDTdXBG4XRZmScTIyllpbdlnTRw6j+CJ0Y
+y9X4+VqMwe7AERjppVesqRwCVP7sc90r07kK71qVmWNsB87hrUD1n7jQ67TLNklvoBRNDtWUnlT
Qp4BmqoVagmsj+xvhmEPlN/Rh3zOlLI6GzOr2Qxy4bBr7AZ5KO8HRdllWr0OexIrQ3Z1aH3bAEt/
SMCrrCYcEfL+sDBguZgyVn0FZ/KwpWBgj/i3et4pcICPJUqIII5t9g8ny8sT3dB7Q2AZNAM2bVE/
ZFp+mTcUkCwRtrAB6QyFv2cUEl0BiS8D3YuhH0ajWYcYaal5nBSlVOwAqG8a0jdqTU/Ay3DgUR4t
8uXatuaU8UkZ5EMTRd4YJSd1UPdV3CVOkzbXup+eJjOkujzyR6g+c9mx5N7rguAQWAWNpii78sUK
GSLVL3Z0BdP4XGW9My4G+nxQLoJFDzVbD1Mm2PANvYDNg/qosBllWHjKLEPgHQ9J3Rwbs2S9MI9C
V+7TpnJSjbksFNvc59oPaW1ljTT+ViUKa5jrGXKq4KD08QNwuBMejogWQruTYySIkmZeUljHLl+m
TuF3ratr+rHrkMYIwlLARMOTowC5UBKZsraWsCG08YkN/yLV22PNkXIWEwoIMqU1Pn3Sjxz2rXbf
5+ElJGg0aUjISpC0oJmXwChxDenMK1VpP2ZdbjeDhfckCE+5lh1UJUNlGAyXvTZdhchkjFjeRx1E
31xpBrdT6nTVWqymvgAdGIJ457WRuEHyyN2TccXdligY9UExfZOKRPcRTdxtrbJ0wlgBN9kYe1We
DCdI68/i0LG7dF/GcNzWQ7xV4cmNefSxD40LOkY3spabVN67BzRx+3nRA9OLuFZRopX0BulxHlsr
fMJpDk/O8vxYP01WvAlMn+WSZo8E5hnjjuUhPLwcNIoK8mDh4IeqUqnSVkuytW9pN+YsoI3nnFzA
NCRlRL0ihqGx/bq11SA9Dn32DLsQzRietlE4t/Tw0WpIcKDuskXRBy+Xq1zBRx+E4py7iaOIyZ5o
gL1vjZeJXl125Cki0G92IM7P2P8eishSbaQ3N4TijOtMxihEhvhCre3tbEapXycHUn6StS/Md3Sw
V0M27jOrO0/DHHDm7IsHsrmiKyngHi508Xg2ww7dDmYRcNLo5e5qjrLrhPAbO/QpkySiAIxh4qa1
DVVf2hoWmGBJTKbDIMEcTC2IMnXUbsyGecH8SLfNVBnrYFTNs5Q1ZIOiX7qZlr6gGIRU6AGLTiv8
BBaEYbWy5S6n4GPWebgeOM7eC/EE/7omHH0fITM6yprW4uls0sorKgFgZw2iUhbIf6WRTBO5SpNN
0qbhVTb78ROU+/iUImWlZG4BFlAGX3SQJsqX/RRpJ8UIRT5MZAXgVBPxue8tKjGCNHQsRD6E8gAL
uleJ4VMajn69IZ1PhdQaB91HYaigBKhDMZykqisHMM+IddxWTuQNf/upS33Z9rO8vqjoHm7AHxhX
ClK5O13QzPMShduZAGGgQLLKjdmKAkSLvSq6YZ2OJ0qHykdfCMWHgUryphhSC1dY6kMJrUSESLTh
UjcKLJADRpt5vhENlxXfjDtxvHHBm3OoktnD8iaIHq3KUKhYzJ2jj4gY6aornMcnVp+4HfdaNyoe
7QSkvARKX2p+CjpaXGCQKYeLaNUu2j2JKgkLez8c4V9ER3MCMI5iVR5u0xyyhM/Nfddrg/kYZhb7
s0wVNEg6dWWaRLIPajregC+KV4MSPAcJu0AxTRHeqYENAC5OuWnkvMP6zp1oiBqUzDCUW609j6ge
uNKQVNcd0UhAVIqmP4AaKbbT3CVXtUZhtRwiijLUVZ25liTbKJCCJ7RSxIzKj89CSVOSAqpmzE+w
+4thBZRl2I5CkyKMbVl/xNnwDLMq91VR50wglrYqEB21kM4Kau7eSNnt0hLnZB+12hphwgWtIeUy
zGbOwVXNvy6i6nFGM8/dntP2HfbBeZsqCXWyps0bhzNs72pBSkE9mnq3pYTqYIdonR4n0qmKfPMI
WwZfXYFodWWgni9XWjRSuSj69FyeBlpmuRrs1Xoc2DsW9iqBAzQ3hjLozqIGd0FHph/RwGoMZth4
qGq58qj/NMh19XTN2claKBPwbMSCjb0L2vZMxC8XMQIamk2JpSW7TkusK6tNQLeBFm8+z5IP/yDo
avB4xtCdm6WYcV3T89AhhLxbw9EB02NwfOOKb6hrEr3qlmNBTDO9DgMWGoXyydGvR3XX4ELbqUlJ
2HxRzTqFDkI+ei8bx3jT0QCtHSuIoXaYcq1eS2Ugl442KrNNx5AKQBvM1jnBHwJUoEmYODG209mY
dHS14OHcS40EhqePQgc2TEhFp9WOEY06/qagn5U+Pi4NLinPFDws1OFCXv0blkOrlR15JUAsppCx
HIikLzQBMlm1SH3p3tJjPbxXDMDSEE/pbDmGPorK9t9tKFVSRSvSDXoEVrQ3zIAYCzr64pleGU27
/neSJXGjKxQqyhiq0iqMeC17YoyPdlxO4S3cUe7EL1qh/6rzXtmRMdC+ElD9oM7bPWaP74ByL7/x
3bWkfyC4DZWYZVqG+tVy/E2cZwDhArNA7VxEokq+LpKn71gFE6wCeaIvKiyogIurr/lGlDM+vMAw
kbaypGG8/COiHDlyb3RXGpwv0kR1pj42KGwY7/2BcovQxyqlGCuvWNGuG+To0YxU7pYDQl7MIUVe
Lr5BS7os2HFhcjd51TtzgkSLPhJYcJsAuVGxs4w6wkoUJE59Hbxc+AWhcQAIScknY2TPLnfrlrps
KmyMaOlbDF0/3eSWRR3VL6tOJtOhT+7K1ghyV5OMXeiH2eWUxgqiidZYZnBgpgT6aOzZqwxiAskn
JFyg+66MKHBng4CSVUTv/zbjoozzVlGVAzticV+lOIZBReq8QVmhVpMWOdqYpFexneqdFa8rrZFO
zSBm1iZUsvFWNwVQ/cS/zFxYE3GppFWDSj5Cg5thafyfFagDRqen8PIcSBawPCKGxhsJJt9m5BrK
nW4G/s8/YslFiy3dBUklPxGpQNIqjI3osZP1mnqlnAQkdweazD7eyWPsSnMnUhIR1LukibJog4LR
ejKiqtqrw6AZbmTkdJxFGPHqyu8gI3Mh0f0noaVtivNMT+4xyqnAoAi8wVLRhXw5jWLG9whJ0KNP
IV64FXTjRqYo5fucg1qolvQ3JOEB9DkXGz/yNdULKCpQr62NR1rZJiHOQtTeg8gOPy00DHNV6KV/
Lg8F+7U/yTWXr9lqH+jhKHRddNlk7ODDnQ/EhMb3nJUsu+Ge3juRlMT4KYpWG+EoCNFDjRiDA1Cm
NSpZKJbyTEsAmiHV2LEgfqiOvabRovte9pXU1QP66oJKJMQKQ92Qe2pLWhJSfmvw7d4P69Dzu169
0Bu6lOuwDYedOqlDCxApIwPwN0LztyrQZfbgH1zINsxUOCfvA8liqp0ifzfi+BHmbsSXiP+EuOaW
MttvXmoRQP4tkOSlmJ6iAV2SDF3Wjfeuu7SL0qDGTuGVWnUSjDmGRTcINk4gwW1Ca5GOR/2h5H+e
pFgcvrqV/2il/1/hUNUQ8v4zfeL4WLcARKvu+Y0ae/ml7/gJ8QO2vYU8gdoaTqL2So0NXVRect4M
0A/gEhci9fcFX/2weOhRW4sy5UeFLef7eq9+wCHCj7C9YllX2I3+wKf6ot59PYogiLLVAPoB1cjW
Iy5y41da7BQdJmjoMMexWRFcYBmGv4lhcaPJnqb5OutDlSSYxPDGgSJpGHTDnT436nOmh/5jKRib
Tp16jpIcMtDbjDIKFUVY53VZkFM3CldqS5jzjLnwOooVsgOHOF133FqdMSnzh6prxOuCwPbnptQu
gsBAVDkpIuWLvK/2cS+H502m+TtA66GNlpM7hDwhOjKXsDIjIxkIhL8pfdazTrtnktSnqVcw48xj
cxWU6KNXY5uhSZ0jpb2KhVzmAlOmX2hDkrRTTRKyGABX4q2ECe3zHBMVtBqYqReQDzsKyCVHc3lU
VRxZcO1JA9EgbKdtrxWe0jcQ7gtpcn0lmO91na6AyDZyLLAJPvhZhbCgHojcEa3Q8LrJ4L7KhTHc
FlYif06LPlhXieXFnXgq/UG6AbxeflbgC6DUkCWR4AYpXPvG2OyWBjG9vJLkADwzFYovXUkpdE/Z
PYlzpH1NY8eFglSrT69G8k+E328V2KwvCC6sZdRCmIVJsMBRXg8NQP2SiuEzdzS9sRxCOMStSO3R
+fMj4y9t628N7v/fcoghqL56/D8cG48FXLbnun5s3y4k/NL3hUT+AJB8oWuh0xHhRPB9fDs56vIH
WUGD9oJ1UDFWvDo56h8AugFWwG8FgnsJ2v2+kOgfwM5wxOP/xC4iifKfLCQvqOHXCwnHWQlHtAoM
VtFknCJvR0tvDg0uIE5Ana40NzGRVB9RP687NRXJjFAHiWoS5cisQjVB2Id+Ivl33OXgu3b0CruP
+EFkshSSbi8TLrudIjm91CUMk6s/H2//6QYieYm2/+dN6+oRCOC/qBS0zb8e88//Onvuo+b1sHv5
/b+HHQQBLh/fjD+L6f3vYWfqqoRZCP4C48v4200kwf8likAGE4dnTBFN9pXv444LC5wVk3wcnBvL
FehPxp28bFBvxh2vLhn4bkRMn4B53vlu4jKaUIJTKyHjPj7qaJ0vFdSME0WpQD7FBCCtQ7MId1oR
SYGraAWduLjxURENxpRzqxHaEd3sIH0qIAF7Imf12wine4GNQJvO5FaquZlgHMhWmZYJ6HTLBzPo
xyed3ABobSGJNODi62d8Kt/Mbv9IZVyude8/HEdieAeiuuAhjXe7Mwoj1t+BKnNAreuRPCDpyyjp
wiGmMb0I0uDvwMGVtoKuKleWmdGTxLAf3c9Vv1WJmW+/njn/7NT3K8bIf8hijbnq9xPo0H2KHt9M
m+W3vk8bjn0GeygkaXLHF+7Y39NG+iCy3mJpwgCrSMyg18c+Ap2xkYnY9DjjSUy279NG+WDgKqVr
iX9PXoyYfzJtXqhGr6eNJS9mzoXhyCyl2rCMvFfnvnrSWp+yFG3xSfEg6EYoBUah9ESmilWN2iek
OiicuPAe0qXny7GMYmUyFXsOAjmJfppK3E1rTBeL8wElUabOj8RihYd2GPLDrItYTOaiwv8j+2F3
Lo/1Qcks9ZQIsvUI4Dc6BRNGdiFCcx9AGKiOzRTCQTZbqrpd0ggXftWED1I2IamntpC7rVb1t7OZ
X0TcvxGQpn62Gdtv8Qv/HeLvchFAtfxqiF/XXGs+P35+2SCui6fHoHgz1Jff/nuoq1hCCTtfhjXL
MKvU9x0C5ueydnFLlbnmczf+e6hLH7CBgqHSv5pNl2rX96EOpQdti/pi2oTmxEnnD644vMSbNdRi
eOsY+xCvLZkM4vLzVyOd21cwVogz7XDArtb3DSnD49g6r57OTw7LJvP59cvoIhYebmyijOt7mcHv
J9QQSehXEt8W/Ni/jhTKLG7a9Fq9Moc6/IhwShBo8giV7ohTPEru3DOOV1I7jueTlkeTR4JJBGAP
RVPj6otf3ZuiDuq6okPpbkJRHg+og7vzrEeh4M6mOT6pRC5yrgJtT28ra2+5mXHbkNn/NKev5Km0
m1RqPs5aWZ8IVQyCfaPPPngYQHwXpHLKEPLp/LQ2a9EE21ISMgAMYhBrW59sx24bG1V/ipn66aru
y/FsARXprsXVRVgjtapqu/LV/JDlFLNIy8oR9BTAusEtqHw8W6Q+/2UwhoruGBFf54kQRreRKKkx
7BF0txVnvcEGShjV1NDy6dARqq1sp6ZWt3JMYgTaEfpppAj3swtXqBpWGUiKZLWEl2p2kYR0hrWk
mBYCRIcMgxvLNaKvWUB3oepnIYGnzaoaNOAfqjAkJFOnvofTiiBuf8S5aKttas6U6qA92KqQyGfQ
heSnJDChUmT6aH7+9TB5Nxh15gJVWoy7rO0ypU5m0evBmGRjKxtIp2xlbqwNPRqZDTv8lnzxz+eG
5dDzanX/+jLwdzXqQpIsvQeWTTmeQqtrBCqo+bBNIuOy6SUZE5OKVhu+BUnmvr+X4qKzmbbxYfSJ
uPv1J313Lnt5C7SONE56+N34z7efNIhL2DlZiSIef/AxHWtlEzWRvJpVlGFdBEft16+3PLn3H5lF
hufLVGRRefd6rapA/8emZpcZVT0VdLeTtgRF50i7179+qaXg//61DGz04oIE5hm/D6GqytCPGjMG
zoKZUVhXctTcC1NPqiQQfYQhZOBpsyMUMcoGXWtORSCKzwNRNImnUL4+gE0ITXtEAnFe9bzvtU+l
1FqpGNrsdqDpaFNUqCKnZPqY9gTT0R0hWOypaCQXIXmWpDcV9dnLp/qjje8//mK0fFX/fDG6Jsr3
65XIpodTNP/aNikXpLd3o+VPfNv5QNBJVO2480oW9OQX0tz3Zo78gbOVzgVomQTLLPxr55PZFHX+
bbYinfsKyVh/7Xz8iPMYdDoRBrtJQ+eP0LLLkH81JTh9EqrHpmTwp3RUWe/AHbQpBT9sZ0CkQ9Le
ThkhANKAuldPl2ySNvrS13F5q0gFp9y/Htrp6yu8Jry/m4pfX5fjrajKHAuoT7+d+vNk5AMJ0IHH
kyNeu1HqSyTXlY2Lu/vjTC4+o8ZNS4WGwMPW3k17HmXX9/1E7IUZEO+YRYHX6PLvMP3LO37/JCl9
Wsuk5wt9X2tvGtXIdIlX4SKcuW2T0WPxMYOClMnJYh6zg1D4rqyuazyE218/zYVR8e61wb/hzGUd
lUkwfPct4rEPZhT0gTeSN+gaIVFLwnwkAjTy5DqS3LqkPvnrl/zJF8gtg/sm2juuQks1+/UupWh+
TMYoWSKDDz3Az0WFx4uwS6u08DfswJ88Wao4RAdCcuQaYi6f/tXpzLLCsh4EQXCFpoxOMpEqjjWj
lPQ1/NuAbR60RNwjsUw3aUvH6Nefc7lO/fBsOastn1LFSwnJ+c2r6wJSb0HQBLfsC5x+uGPXdDCV
FWVvc4P6tHYUGUOYmU+dF8Uz1ee2FxzJHECj0lajDmaHYqT95pn87PEr4JF4Z5AGCWZ4+65wGIRN
gUjCpaNpeXo1p4gkST0Jou5bw/6fTwo/eQKk2dHvRfTPIrbUB18/f6mKhyhVo9Dr0RMCvfO1pxDr
6QP1d+2m6inFY9ewSzHOt12CHQBML2eq2I2qsUJl3M4XieRL8+rXX8wPVR2WLsSVlCyXLofGYent
29IysQzaZmEoj4vhq06NbDWKk4nms7Skgmtial6nuAvPlH5WSM8eJkSnNC/PLFJ5F1GocNfpI781
SahyGmJL7CDPSxCzHZj+XMFf3maB09SmeogC4SlL6IqGYUiVHRlcuolxSl35Y0tF5dcf7YdCKTUB
UhGpVHH9p7Hz/vCQGEXIXYVvtw6NxEMW1O0NKwaZ1xQihg1U6OKX0UeEY07CODqkyi+xOYjgVkTi
lIAWx3A6EgnFKaHsS+uOPrs+OVUQhOjQlOl3hN4fKgW8X46qBsxUdjEuUu9GyFhxWShGzXdnFPJO
W6Nltos8J1kZ5uA+JvjosklDNGQm6v/jDIr3FMvd0ONZ9vGFSRVkFGraLVnCI4Cc1ZA0SAQGwgzw
u1iYCEZZ6EX8mcFVWczDKULpdlH7AQ0VoRiNfRQm2onQ3/QySnGMYF4OOPy3gNswxkNek3eaqWmX
ke4DiZAa7KF0ZSzMGPl8kyBzuIk5L35q1bbzpK7+XRf2x/mDWgP3DrRZU11W6bcDVem1XgsU1acN
FPU3aTmJ69ysNOfXg+bnr2LSCYRFbwJufvsq5RzGvmAhRLUChGuDPD0XpW7+ZjVc/sjbjWYRnvBZ
FhYzwSzLsvRqKSaYKporeBCI3SBPaPFs3NeygukiyCkT9YjyURjWGD9y+Tdb3E9eGbgYhwGJqhiE
sXdlzrhpLer9jeX2mhInq5Cc4XBIkCbUDURG44ZcoPBWMHPjN594KVq8/8isMQxvThAaYvZ3y0wd
6hGuesVylUJUipUymgtVom4e5SZOEDzXmuBkkigAgRkyrrOTOGO1zkrN7mK5bFajaZSQBcTpMyXl
QzVk6OshxWMfyNMad1cs7JH+KtezgI1spefIl4Ukzz6heVHPldKKT2OX+L+5nvy4pX5dOEk1oPLO
4Hz7PY4lRouyFC03LK3eUwfTukIicNlgd90Xxth5sOvOSDgI15aAmfXXI/Xnj5QJp4smiCJuR29f
PUGGI6iAPFw80926rdXQ9oW8ttGoGOs4qfrzlFhiRHSD7whxwQ4raYk3p6JyImJqcqvcvE0Mv0Dw
5s+OKs9Q2EWDDIJCpfDQYPvM6kF2SrF8DhQNlmNWQ7QACNPKJET9+sO8fP/vpgSzgbWaeyU5nxzH
30yJYBylPuwNEDaBbFzOLCcrX7UifKSthNdyqGWb/E9rG7W+il4ea+6Y1cXJr0Eo/T+8FYWVmAIw
RWUidd++lTGnAx0lBXOkJgW9FLv6se+Qd+tK12zNWULyHeLkr9SAImpT91iFjIOk1O3lb97IsqK9
fyZLJQ8Ysk6r7/3wsvg20wFVidtX9SHv5C0xWeIW8lF04IQGpoOWj50qwQGXubqh2GCtKTSkGITk
3wWH/2SkU2xjpVp6QBIJkW+fSajIfiZwsHPhISk3QZiYR52Zum+kHPuCGhhkTUiPVtROe8Foqv2v
n8RPFmVAbDSx2M8pJr2/XhWV35LvyKuPlu8f/cYyPQWP0dcx+N9r+StJJT3tV4/+h9741eMTN9Cv
ab9LpO/Lv/69+Kx8WGYoRym0CiZYd5bw78VnfkRq6V+6m2Wp+i6vgWdImhN9OS6NMLkWFeT34jM/
IpGNFgwZVcx83fiT4vNL2en1bOESvxTG0emwcdMRerfDkHaBIcA3ceW0lEynBFBNRQ6v2Q1fZHBz
zXCtl9BCAEl8agJpC6sOtPdcnikAhZxirg9p3stHKs5eKqBk1tqPL0/yj4bX/wb5BXfZXw6xpSPu
dk1LrHXXvB1s/OL3wSZ/QAtJR497sYEAYwnr+XuwiZT9JYML23KSoKv9arBR89VkblfLwAKc+3qw
wUdmrNHleNHu/llM7ruaK6JD6iBozBhzdPe41L1dDzNcmkmcSxJWTd+wJwPswvgYjEG7ycG92I0W
O9Fugkhylw7QQVLSrWRt4QNntM/jMbORtN5Lgxl7/mw8BWmQrbEWnDBeQCjEX24axRWiS3GtxMMF
TF27jWFr/HdA/iyXnG7RIrb7q672k1VvGZNfBYb/+j9e/Zh/ev6/r0fmt7/wamySeUEGg0RRmv9+
sxByoaT9plBrRJi6BNx9XwhNKpgIy1+k3ozE5fb3fSEkEIPBST4blS+OkaT8/UEXjjH+5tTAOsj6
JxMlKGv6smO/HZrJyK1vZAY50yyBVqsy1Q4hI7pKHo2/ObW90JXfrbmckhZ5CY1yg7irt6+laDDw
x9hSnLiZhw2U+KyG07SwC6CDYaRE+LHKe1L5ah11G2SxcBpTz6x5J/Tx1XX7JSK0FFjQTACtClVN
xNeh1vnBSMTf5uAtc/Ldm+VUB6ZXUzlgvqB/X9+6ZLM1mp4vz2kK4zZI5mRRNKYH0wyPhTWsAJpy
qCvNG0IbADxUG1Gc8nU8wtvJGhOdoKD0INMSaVUp5lMSVddGHRl22ZImbVQLDbxTHNmMKyemKZYU
iYLLtCc3J5NjCkqntMsyF6C76cRoXRpitoLSDUxSg4eZv6NlReRBd8QFGe9rnbjFKPpMQjYYS2sA
bVP5O80vNPe/a8DP1oBlNqDaQ4GH0gOiCVvAr1aEs6L+UqTJt67E66Xgp3/o68JAyeaDRXt+iStZ
lIF/71kvP1n2CvRdi2x9+cm3ZQH9Pr/EVsbsXzrnSwv++7qAPuMDp3kNmfsShwL++0/WhbdbFuoY
/eUvsQTRDGUGvDvCU7U3VarM4V23owGNseR+3r16RqevU+l1N0J62wz98SVY4l7PsFZS2lqaeQnH
vAke+/v0vMflviK2/Hdly7eL3A+v9L5NkBokOVgmr1S49eaUft0Z/7lW+9MP8lI1JDiXssW77T2A
JZmo4RDe0TJHI3M23/meeA1Iz/v1E3spQf69Jn37HK9eaLn5vKoEqdJoxqU8hnc5K2bo4lgzvBpp
2VPobfuVstN27a7c+6fOiVfddnLqM8WdwpXumF6y1R0iTS1PMr4uCv/88X/6dF+9q+Xnr95VGo+B
Dt8rvAOSO2O/3XjFs+Xi1nYHp34cb/sHbEC69LunvozAXz2MdzsXHFhZrQxeVtxJTn09bv+HuvNY
chzZEuyv9A9gDFosxwEQFEEyIhh6AwuRCa01vr4Ps1+bVUW9zrSe3VgtsqwEBehwXL/inPUGPq/0
3D2OB2XPvN5tN7pXCPd+bz38/odQ/t1XpjZCJpzRAYqF36ojUiOlpp728bPyyXyS3YrqrXKHVzsW
+gMoYf2cbcC+GJPIPn7/ztcX/v6l//rG325LR23VVlauSw1kDGVDZIFPn9X292/yrb3xv9bZX9/l
253ZaSTHKHrHz2YrLMaDXmVm3Avwntc3pL8MomUiwYD5Q4DwS9b4z29HzcmCwWfSH/H3lTQmiFJK
xYmf9cJvyw6IUbSsPomyWtTE8QxUa5Q5LJOZ/SvpZt4xktCB6jb7g6VIuQt6sxHROLSuHM/VMVf0
E0Or8KxnKOJS+yZdc1iFnfoFehORKHNQqtLPCrbm1qqgACpMOW2w3HiMPD+vy9ox41X/q5Htf75f
rnfp777lt+2iVGIL0boaP6uBdO5vo+N8DyvghFPxaflQXhkh/0NC5NcG9Lt3/LZvlGm0jCPw32ft
otuMcgtJ6H7hR8I+S7Frv4Ad//0Kuj6Gfvsdv+0J4ZK3Y9so8XPjF+/NNvQX2x38eQP0zbU6lyTo
eLuK3AODJpQFo7LXRb5ju2MG4EFMVCO2cQAdYJtDkBDZWfLUQ+j//kP+uw2Exrhr4M0DmGzF31fb
ao9yXPZ8xvZmPTinwkvffv8G1zmhf1wFm/Z+In/4tJTd//4OS181EGGT5Jlyl2sGJP+O2T306q++
FqtoXMn/nECKP9qv6yH2lnP/rDD+5idv/QGOHFASc7fcqhcOgaJ2l2cQ6T4MlRDW1k7aKJf5lrCT
zOeP1HVeYUJ9tTrAPv8OQs7t8JXdhoKp+sMioNmrIrp9n8Sfqiy/+qK+r6y/fsNvazmPG0XuYyl+
NsTgx7vRK8+SWDdUoiA5ebI/3cu6yPbxxd5hVaKXzg2F6hUb/YNBcDd+g37Mn80FxLlwvOFPz4jr
RvW7j/ftJ14YlSohZcXPS5DeLHs5drsnSPLBuO0rz6JdrQ/mvbKXb+K9duvcUD/4/Qr4ZX343Qf4
dh/AEJ2AMrECMlHf6Pv4lebbbeW2h+k2cx+sbephCvAy97ndd57jXhdFs2/cft8d0Rgd5rvy4/b9
c74D6LDJ3dR9GdzR014ZdwLADL/oWD2r992BREB9BMf0h9v4V0X7Hx8fyQNxKMc15tv+voBjNUuk
WY2T597Dw7prVc8MnE9YgR5uz43lsyfXvnlZ/eGcfPVu/xh5P39/Bf/t3mUT1tKQQ6TMR/n7R1Dj
SFpsM02ekyf1Sf0h3etfgPb6fVn4GXUIUG4a1JI/fPFvBYb/egL+9V2/BRdrF2WA34vkmTHOs7GV
xG130wfxfjr86Rb641t9iyXa2qrJ3fNW2ansRXFkRwg3YCv88MTG+aey8bceuX9+s28RRKM5FaXu
MnnWg3A/e5kXnkIXoP3N7LEhneYPOCGv8q7zCB/FtOsumWd5yfMfftV/e2P+5Vf9FmFYIF5Wq+BL
c1MG8L62a5B/xOf4wzlFe8PX/PoIrzc9hifgcUvw+3f/lW/7x7LGAqhTuGVpf8/HlXk5Kwhuk+fB
R6jgpWfqqIfciz3Jhfjzc3rFF+eFot6rh8gDXHHElRb9YYkxyv3vNifyC7iFmeSzvnfzLIMTUTzj
GrzsPgqRiJfL8eNpk5xgMHmsOGhQh0p87I4fljh0gujEK1xfFf4+qEUsbne6W7hn1YUluS/Eixm8
MUCzKYIH9pB4c+9n7vYm9jb0A/B6u1tf5/uN4uMp2lwKcQ53PIXdzcEt3dZDCyiOULBFJ97ujtbm
UAVvd5k4r/y/htiA0fP0QBZ3s5ffzJvjGWyLD7fIc3PhBot3+2Nz+3r/6S9nzA+qv24ScTzLriFU
txKH0TP356Puvz3EriZ+Iq0Ux6c3rxEPT9ivxWfrLe75CMV6V4htJR5ywfsLZaOJl024k/zi1wVQ
NqYbe7wqsEu2yR/nN3jQ4q7yCnE5LeLr+LbyFbyD5Pn3Z9GKm9zlY++8zd3+qRKTOPJ9vlqRbB63
X9EGfKfI3VpsHwc3dL9eQv/pLdwBIHFvGblnp70AznUr98y1vK6O+fDB7xEJhuv5zpUriZ0h7o4X
b/SOu148BLN4W4K3g/tFYwj/6G3mS8nuyq7Js5wWd68Lzm+c1Ii5HHdTuMHKN8yOvbg3+VWXW5NX
KVzd477b8Pq98HVBtfr6N5++4fuBLdx5r7nuxd+fUMoEu9vNLF63j3xUzQ1Gd9eJ20TorNub59Pl
kLsncXuzspxvtnsAL27j+fubvX9/Y4u947004rAdxKX1d4Z/w5u4RFrCpVVO/Hy3vc4lIl25PsEr
yBNW3C0m8L0t2N6PgziVwt8CS+THVd3BPV1UsfVj8bVuDC6otv+MvWDagHPcC3XzLk6Pi5c9ROKN
RqDA5ML59/xRi310/e1S8eQIywP15EKbFDc/LNff10F48PeKe/1kPyp349F+442ueT7d8EZ8Trd2
j+fE83/63j74cQ10/NPXcXD3g++IRzY0WUy3fukHPyDRbhv/OOzvFvc4erDVPfDc3jYT2yNtY666
f+LuXlhWx/PD6G0Wd/Fb7/HpeDbEy9bijhg9O5ADf9t7lng6Hu745JlHRObXbikWcRj881Pmicr7
qYnLyxcr+XobWeJn4fnbxyfXv90vLMBT8MrlK8TPp+3LJLi6C5m99xvGEMTpNXJfl83s7/3+bvFs
sfqjLwWVh1/gEAqe7fwVgM8Q0WbLxa73wOo9XvX6eoPreIYnXT/Qo//Ip+v9fehe7l4+JnGYvY4L
YgnuvA3ent3Dk8wvZga4TNw7y8sf4YFt61O7L91994dT5K8mvX/ssn/Z376le6/YrURv2N8stpcX
6fCyeh/HjlXzxC/FDbuL3aPuqlz6yv14CHq/2H2SNmh2z7a4ucauo99sNPfy/xYVOjZJeVqDSUR/
e+LW0IQMSaLaIu/LnYzuxQX8v4ugrF/SDbhYbzqbW7sSpY/qnQX3+6fPt0azfz2B//L2357AINFi
Uy+7a0yo3r1Vp3lnsQ8Gia+dwq15Njcgr8/NH36N64t+/zFoI6IxXqOHSP/+nWXG0Edbm5Lnrk1q
PzbCW4fJD2hmzXtJbxnQ4rpyI5Cpf8ryXU8A/3hjEpYMx11LDLb69/itKOxqUiTeePLXnfzT/qm/
Ti/qCyeS+og/7OFf3VL/q8Lp/6VgeO0ueS//Qwztj/fhP6qf/3G51hDpnv7s/j8QsF8bL//nEpSo
8mT8NuPI//CvipPBjC/ZkGubJhkqStwEHv9dDXXwDJJfvvb/MLP+i1f036ll/tW1Gf3XKBbt6cCG
/pJaVv8PmWjgSMTh2rWY/7+aSafI/vdVce2e5UxM9w5rEVLwr8aBv+YM7Wls1UmzZJ9kzRz5IXNV
henCDB/GIz4xdXqQ1GyR91bOFJWQYZ+tWL8UffkwkDB9RFEdWm/0+qQRKFYJeYRmMiwpclOPtMGt
lzUzBOTt8r6vnOv0cF1nJK16qMoQu9YZoka1LqVybnIGclx4MxMUuFYzmhtZruCUuwX0v+mhVGqD
gHxqym04tkal+WNmrLPurn2Dabxn4it7ypmmzHY6hDjOta01/ZyKun9DbKdaG7svc5EslumX0HW8
0ElOgMLmh3YoSjeMKyhBaXWWBr3zcUkhpF+SJ3MYqk9pUg2vG1uOqdHyIePEPYAV3+PeCt3YovYU
91mKHpfxrjqBj1kXCpg1+tpkwPyHLDM614qyfoOdKNwto3MwOiM/w50D2U3nm0sV/a5bVkDMbd0w
bDpFPoLe8UQvFYQ/GhG9yorvwmKi3zVtTwb8ol0fL+1lGGsA5WNk7yCkwAVkYHWjGShOC2VGDGGd
I9Nod80IPsCufirScqcZGS3qVSRt2jl5zIcR6/UYrRtrSas7JVc/nBSwfOvkOiD/unmskWj7mVqU
fipnHwhO38oZLCbrsgpMef3UUDOdZW2ofRWku9DblWOMfdV7VAlSKGfA9qIr9zWyJ6+1JViwZRQ+
ZuqSvSWsgG1SmzVt7ebs9q0NAzsq8kbY1jTMD6QEY/lrWpvsSR3lhNzMZA3mpWEMcGc6KJH33Tj2
2leI+cxiQVbwqDutMCYV5YamgzpNjL4PUsmUb2p11W3fyaMm3seDbV2kuS+VqwpAGvPUw8JytQRo
o2KT67F7PTZvraV3rjYB+qQM+2ctRz2mgcgaOlCASIB+aQim/iol6FqjLvEnWSi8m/8SF0Q4DCL5
qjOwK5kO+UhqlctE3vQd9Y7tSv06bxlbbO7goCHvnrp2S+eX5SozOnIg/CEkF+wS9JayPFZpABzF
AW4SvVz02zhrm2MbpvVPLdJ6UUZl1UCiks09asLlNFztD52Pdw7p7VOXhMvkWrjH3GwsVTeKpuSk
zNptZFWa15gaymVbGhmUh1ZDyiqk/ZBpzKEeYY8amr1XlXyhKxHT5LxuAXkxN4aS6TApuby1nX4W
emhojAVKi+/EKqehhJnkm65uIsw4dYurpCshclaiAjP+4cRNuEVSBWYPvwhjYMxbhtshBN63NN1j
3FbGmzQBrrYZL6ADEh7GZhnq+FavzCWwJEnxHSytG1TdgJOblgiBk5sLdhYia6HnsGmZ7K8NtEuw
4HfKREG4RaIAq7oNwQAk2R0zCuu+0/ENZSLSNXTgjNwlhxZ1wK6OWm5Yo52FLbfTxo709qUqFulQ
9ZPmTVVvg7Ke0vcoSqAxzix7kuJcDC0iIW5c/5MVUuoESDOwMUgGXaeghc9aK8FBORK7Vq0d2KrU
7XKVDsB0MGhvolv/hjI6dLRSx/HgpPJW1pP0MMWTdKAkqT8mhty7XQS0p+va3F/WdNfFc3ORuU9o
4uYtMxzvF3250nfxXvOpnKeIrC+nrdFJTI+fg/dN+vbl1y9YdbVMj+6qebZ6fQXJnH60mHS2RhG/
Z5WUHGa4bfu2iqcd6Nf5wV64JOy94bnvNVCgFlbVuK3JjIx9v2FygO/XTBOOlsoJDMj0sMYdbZeA
XhbTvKjnxhon385ZPUkNpqiezVc7XNL3X+9fQdd9niwImICCobQ1kXP6dQ0rDOUPMkO7O5se2fkY
5QYlJm69r6gz7GOpxdrXnPbyXcdI7HtnwesEP5++Z4PWvpRluH7MxQhJD9u6KuwR/50xd+Zrpkjz
ro8k58Hq5vHSrqX0lOAsF3mGFCFFtSqavLTh5JoMuKr29BPtUHTMOts6OAqMTnAXTm0/a0x5Sdau
DtMZUSfX2FRVbvW1yse9Nps1RGu0eEpUCWJfNSamrQfwmrLSQYi2jGwnlVX20CWI92bKEEE/meew
ki99k90vZrmdS3BSlT0RIk6Bmne70gKLNyzbQdM+atuuXBnxrGdHXbmXrYbFX9vnSWtY6LZya0fr
M8r3Cks7I8i1qdNBXChdsEq95OnjwGJa1mWDk64VTtRlG30waj+sbI1qDk4IW4IPGCXQ8ws71g+d
VnUBSXqOLCMGe5ORURQPRrRtTZZ4N5mFwiQtctZGUV287iO8kOWJkQAw4Vb1kKnh29CGn/T/Vp5S
SheACVDKK81xh2kpt7SuFn46TKxui614WK/Ns8x0bSkamY9zBfdOjdfuZYn72rdGC/46HLygq5jo
KFuqRybcKMVpFjZuXDCz3G2YsdvKCt6yJZ94ZCXrfYcK6SC1cwCK3RsnU/NQgGVnNZOsY23MsWfD
vHM7K8Hklpeym2UchAqTxGodP4ZlRElzgv03Nd2+6dPnpl+D2oSXZeajGfSYQkSjZJ+JnsAHNJXS
zSu1/dnLoB8kvWNoqwtHwTgalXVl2a74Mf3BYFZOdmYkVkxugVG3kYVUO3hheBUQ5N1EOX3pVxS0
V5WT7cOHZBs0LGk/ynR9y+2w435NA2kGbD4o9Q6gIXt1dTUhLeV7uiQzD8Veu5tozg2iaQxdI2yc
28Lom3ulY2xJs3J0UowKXUCHqUFULto2K0IoglKezF5UQM7v6OkjOWfpsP6ZVLsLI21HNGjTKudM
6i5jQB26Vh0nJ6yZ+I9zpdiwV6OiUhZJvmvtsH1mtN5sGJBPhp2dWI5HQEqGKqp4jJgLUHTLQU06
ohsJVWU6ymWfM7quK56N9O4ukRt0sU0T0UM9Kn5YtCG8cocRjFAftKC1MtarPsanUIbX2spp+1DU
GX3G0LkraEvN+lY6pRRYg9F6s9F27roiXxmh7tPrl46bZG6kQ1LY2c4oO+Wgmam1Rd9rfc1DVbMk
U+lMH/7IMo2yG8Vp1w37orIbTf1a059hbtex5GB409lkYmiEi6f2C+iAOLHUFT9lvXhRIk2zUM3Y
uUlWK/Ks2hqIFav6WCX0+KcZHoZqUWEI4624lBNsgAWL6w45SeTWmbW8jarUizRXUQxFrRXdczqY
PIvxKB8nX4ylky6jqRwgc+JsMUXM1Jg/LNSJe8YxhEyk7oXrtNzWk+rcQTa5htAzs6CZdAKPHX7y
wtmtM+F06pF9ssT69XGcl8CEeC4YA0l36+TstWnRPTNblh+RWphfdm3JAEEtt6mjzEsyTd8meB+E
gUAlmBWMJmIyrQRIctgTH/NMYir8p0PC2TfpBhE8k1/6bOqOSptUd3pWOu5UVk9N0uJbiWX4V20W
P0D/JfmtGsnOBDmEzIMAtF8G008XXsi2yp880e9XFRARJGN2NNk+oZG9D2WdGqaaghSfJnXYti1P
k9CJizt9gbZJVMOu1szWc+70Dymh/T4yui8UKZ9yjspwpXfMK7NaRxSl8DCL1NXs2S7LdjOq6Yc5
pVTKovTdyleefitDG8rQnFFINSKzdV0sxsCTtmbAg1CDrKVtqsLEa+bKoUxmqbeORVmqN5xFiqCc
sQTPch4/ycwhUup3cvsQgRJzKwb9CJVV1yH6puJfTZu5ZB9tOduJSCrrTSKr73aa8/1SuXzvryuC
IH6/1HgxpRjzT6gn9d1cWpM74KA6YCAu+ZnU0GtzZ9wPMk6fRF4uS2mbW71pZJFoFqyIbsq9MNdP
uHLf7RxmWQmoU7ay1V96nEhKZkqbrgnNSMh5xk2/1veSRUxJy9L1R/2hJehlk8YcbqNqmv0+a35M
nUSg27QIC2sm5GhwKC9qbA13o1T2pDHBHuzXqw8VhU/KYhvCp66ppdojwELgQbQklnptIDa0euBY
V11R7nyOg5q5mYnYAAAvYsFWDXcjj7ptrkkPWaXtNMlu9qE+ydteS8zzmDVHScfFKsVFtIfaFnnw
bWk616Hkd5FD5gexoYt8bw0mLqPgsa2VGEGGaBcZOsuZCNzrk1W+D/GXP099SZIsnO+WcninUyF/
LCf6M3q9vu8kLX2IdFUNRr3VXjlXdZvZlr8aKhF7R4PzqFnNWcYysMrVqbDKYLKJtMoIYm1dM1SK
mGjZKZXWChbuRzYnNzLX9Tmkb00QrvM7KthF8sTZZyY9GG3YKW5vRItn5F3uj2qeBUYPHEw4ea3f
THpf3k+63W/onMErFl67SdRM3oxInbdZvob+FWl4QCpMeCa9WTgbj5Yzkk2HMfQjTO32SUuwJzJI
7iAvmYwt+1fEw7JmMMzQyxNCuClYTSM8km3iERbasjfNdk5jJDFPyMU05Sm6nfB9e+uCYi+pYhyA
ZoUqnn7fiQ7+DIuhohlHQ1MLN8bsfErZnPGMarNYl6I5JepC43U9Iz1XOMUzYrx+lbqzeukcj3fz
ksNeuZ5DCVbAZeq9wcG7GT70WGcAslUXZC/mQiWniEt3lvqPmIaXazsLTnRa/QIzMYabiht7ymrl
1VgnDJ12quwTo9FZ/wuxTq+/LFMeuQ38NGyLs/xcSlYbTLSVP+SdJd9FY6/fYG4iuQAPnsAcueEY
LdEhKbO7sVklEfUmYjg1f7aTmCynXhtePdqWC6N83E2j3Qk7bia2DTNpAFDNIay2OLlO8pz0tcgY
7NIm48I46Wtr6quYzSzG61nrzm1ZlqufOGr3UZm0EZcp7VBEaCHqM5lIZBjKhvjMHMQ6RfnW6CX5
gDUr9GxYhNdow7nTtXy8dLYacWZHIOfVlbbcxwCcfc7C2bYqjZj4Lx1uOKL2PtZLazfGOI6Gdsoe
KqeoQMwtPAZ09tljo+Xrtsj79qBVRnYaQnv8WuaMfbxo1C363ehSUHUWOegqf6506aXXzHlbOYMm
8rasz4WUNXQ+6fXeGir9LSnlcBNbIAZ6DpGETIg8UvKtG1wnyrZYq8EDm9PcMAtX4i+srfwG+0t6
o6okPtSx9tM8XIKhNVZEsOUP2RmVQzShqQyZihaKPsxbLZt7ogTkp7HNreSkUbfVS/B4Bg53UYfR
ZzVrnQ/I6GNsuiHAzXRsOVZ1mETPrTWXd9C3zZ+hCf9fwzZ90xPJ3UltmARWglpYyGNUv5Wlkd9w
SRLPym09sBbV8WQ57u4sguzbgUMUye9QPjDKR1MbQZEijGYwPcnkJhC9boB4BVqr8IFW7GuL7iie
HJuGt8bNkoglbdJ75A3zdkxKK5jI0rloiabAKS3JddpGenHqUHdlY409hrXwf0453d9xRIcEvDGw
k3G56Wpyh1zfiYZCZjhYXBrQVoU5RfoeF3UMKi2laaQPmxOU6vA0O1mHy2cpvHIu9bdq4UN19JJ3
5C8ac6vWTXG/Ei77ZaxIjyaAf2Qa0KYG1cqC8nr6l6NB3kgpT9Elk3dOI/dbPle8c2aSROQQcvQW
eRtEOoCOfE0AlFi1soHgkdM8VnTB2BTLa1ezqciRg7uGDU3/NNUGoXW12u+2UWV+WpfDFgSOvTW7
stospGNecPwufoplkqa6oVe+nEEun3q77nK8MoNzryD9OzdrKn+WTh/6xmi3bt9b+o+BNJEXZUvk
0TYHy31Jy42DYtlVw9wgMTLXT6SWwo+hTKsT5AgkWL1V3UR1jyBuKqfPxBmetUjPTlOUNNuhx8Ui
DGeu3pD56vfqLKMwmdP51U7qnq1Btz/GZI0PIETGbcYDuXAx15n3HQaFy9iFbK5VU7tTcT1Al4u0
r2YFb0kTYzutebhUMadhZFFgK2giVOxjltnJoU6H5EPLphx5UZ5E6CDVIr3t25Xy1KhhZjC7BFlg
11onzZSy5TCtTlLjcdI6kaAmkyDjezrIdE0oMWqZLFXGw4A9ZUdCYvyps/cHQHucczmn4JYcNTsq
dRa952qDSoaZVygG09q6kCXG50IBWEnzmvPZ6tH6oEdmeHDMQfLyRVI3qhNN+ypJkJZq11scRAU6
9KoQqpzcdph4b9XCmvcVlGHXzKokCHFBeGQmjlAHI6QY1nCTWll4J/HTEXAuzq06FwrJS2bGlyGv
j3Uoh3v2zeIUZ4rmoyaa0UcTw1pL1H85BDl1FX1oqvMhGfJFJ3F6I5Xlc6+El0RbiXWuYAjZAE+A
qNK3Y/ULNcYAod15M4fUz3OG91utiA4kDvOHHvgGEY7qyZn1aE51gt2ThKAM00RRwABMAHY8hTvC
1xbVA33fCamOIzfOVUqRc7q5NhYG0P+utpGJ4HGp92MV9ZdWgsShY6Qe40hly8vXzZiWEwIqBOaN
po4goJYn+qZfquaq2UaM2JXjpuKkKTCLjEdFITsYwhHkJocCpkghMs+rQosE9sHCCgy6P2dyW50I
xTQ78iJozqDM+nTHSGq/XeZuCZZ2yT3ZyfZVizaWIxD1LmXWP0ZcixCzeaqDJrvTcJVvG0fa6COG
ZDXRoqBuV/2HKdftxYR36K8ZgJ5J45C0IjlwtVYxt7BlbAHYFOt8bKg+5yaK/NaQHXEpklct+hxj
wFUqZafpyyBnhQcgRr5N0146Jo2EajFdB923h9Y506QS4/gZH4okVzylQ44gLbQ0NX1/VbVr+aYx
w/huxADhy5MleZ3WHdeIaL3LSc0OQxvtnM6sjiV5oo3VTpyRNA7QbcW1B/fKOI1CNf7XN2M5PMzl
cu9cQRHJyCw9MSURXdO04npqUp2YqitDR25izPsQz4HXWWV9mtJqp1bpc91Fx7GWvuoxlTwpUUcf
/WRykqPujiF8WlitfsEeGlrblTFlT0aR5TPl8GGbHb4Yu3whfdO4I8Z2Dkh2vFu0yHbr8BqTF+qm
QkEkVtSpDA9rd2OtsQCmgnSzRt8HRwWXWZmG8bhREpmjVbaYJ/scc3O7ulonmIWzYmcXyCz6btOh
k5gWGUBmbnHEbWw306l+pknlczQIhUnpZ9Pg4N4YqLOoXKyyR+HhqKfVw4xEUDCvQ1eCZt6UDp46
hvNSUcbx5DeaNftrMSd+aqNcynUydzHMgSqcVaG2mfZgSd0rzT2cKyhBu5FkzTw15UNYZXjoFnvy
itjuDro9PXYLmjCO+6A0a/kltbWIrSUbt6guHiqTcKrptflIAx7ANM6ZgYO1bl8bw71l1lQ+5nw8
5WS9aWQwpdp3qhnBQblsHHV8G2PnYoSkO9IqDdjtBy/r1ZD9t7Z3w5zJD4SGaZA4n6ttaOTmShK6
svNAjPgcJfOZQ0QFab2KL8lQfi3Uak4Zk3ObgZn/oy4pX1ZokUSqPTmhlaXt68Bp1nI7wVfca/Yc
8NSkQ3u4emGVZAqWa4jvwAjJ9fpr7ItdXKmPIYxCr8rk+zXUq30aFelNi087wkTqqU75btqIv9uC
M42SjJStQr3bZZpBiBHyCKGZG55pmu45AUX7yZLrQJWUz1yp0Usl7yMAUyTBkrLNYNtvCyenSkQw
eoj6yAg0QrUb2cxamovtadtVzugvJiqhRVO/tGLML5mszrsKz65rxHV9p9kNjf5lXHmI+2KXg3l7
F63qEsBWfE1mHiM3E1bOJH5gS592eTHVQsuHJVCLiNsCYPBbPdeKN1QlSxyHtEvstcNZiuk4lFKv
M8aAhsNdPq2vxaDcdNGwWbV5Fs087PNsOGP6wxpyNWsrefq6VPod13s3a7pvlNflmZFuXBrZJ6Ma
dFlymbvQm1PKes1QhrdJzH80DsWhbbrFg+l0TxXtXpvbzaDGu9pAoqmq9Dw1UEaKkU/Y1P0B27ZX
DvHt4ChPUsStXs+7LNNi/i3txflM76CkfHSFvDO4G0aWRjAN6bGW7R2DTBcFHr476sV+7ujp0zKf
mQKxgtm/ndNKQYJHac4h++iB2drnVedwVmzMp7gtXzB2EgKX9WszS7dGFru60l30JqZPZ1V2E1XG
mJOgTw23fpHX9IRXHW1ID4658+a8fpRj4EREspvS1E6aUtPIvyzqbnAAEUVhta36JHRb9Dmoca+T
AAt1LFVKvCmaPzDXWnuptbP9KKF66/vwxbhGF4ZEFGXmiNIGRGH1EHU+UvvXIpYnf0ajo3IkMUZZ
xoEcsjdwH+UO4wh15ZzRnWkbu7H2kR07h6ZTkJ0vWmk9k+wyBEe+RJRhP52heR+alVjO5BjpF/BF
N6QR6he9Xfrb2dLTvZQmydFhEJ0sgZWSKWVCI9fMgBwKYuZOMje9mo/cudZQP+lApD7owGlEN5NT
YZGX+XtiGpzEia11pPCi1hbJl7u29mfCOfQuX6Y50liYRDHFFnnwZmeNsA111GsLuaNWR1opHnXL
1/hlTABJfuloPL0JTRD+eVbX+sZAljgiUwGb5pLYcoasdR59vRs+9Swjq0ABinyEGIZkxy+IrBio
d7EMpddMFRybwTD26lTcK4U5Uq7AOj0sT3pY7hsr68Ugy7fmsGa+atU5aKnmKY+H22lUHylzgnWs
qe2D3U69RonaXbm2MJgM+7ONGoVDt0zvN4zGh6FCSmfr6X2/mjs7xJw6NFr4n9ydV2/jyJqGfxEP
mIpF3kqUZDm17bbd4YboyJxTkb9+H/YMdmzaR8Ls5V5MABroUhUrfOENW0stdtn2fG9WmMvlzVBe
NsOMMN8EnL0wvgwdJp1jXeH1TOG9tfX0XvBFpUydTR4Lgle0LSaanhuX4qsVeS0OfkGK/1twm+bh
g0Sxx2rlQPc+6tAEmS9wigADHwY4eYqvrWt87QeVbRv6hbuhio1Nk3TPYdn/wNjUrwOPNokjdoMd
xuxj6y7qxwrr8pY2T6b/QGMjv9AcwOG2pPcmUzRn6Q/tBncG0JplV003+GE/OsdSJl+0kkZDmpmE
it1tgwfAwQbNv5/b+sENDNJp8dDh3PEhVFJhbqmc6waHTT/oKF0POa8y1ycunIj/yDEsffrL0WU3
xDYGVXV54aWE7rTGKZQHJKL40ufbJnSfDS9pb4sqFTdRF1+1RdvvZBFeGIH6kNhsQzR4b9OAJKNJ
0l1etju6kvFmSK2G6g7d2dRMPoy4Mm3KVjc3CVLxGOeh39nTjN9FNoFCitU9p26Kj5lLQRqNNelr
pAabIBuuRWZ/HObB2Skx3tcWaBBd6s9tm8DYDSvkssMyOsaD+c1SlCjK/KYLAZrjzpbd6KENeN/y
MLm2SVbkZJHh5JosqNCS3C20lYSapvU8WJXKcsRFK8P6NZtVUPsBpoFkMjP+Iker7JHQU2rGKKuq
28y6od9qNFtDDGlzbF3NMK7rqom0ijJETZepCTWcBkXrjZiN13bzLamijBp8186fIspw6h7NUwNf
KwqN44E/HMVNRw5a7jLXmaI73veg+dBo5fR7TpXb7GijV9Tic+jlFzlqYZDVAnjX5kbRBsFzMqxL
KCf4FRnXIDsICJ1JRl/qagyt207YsnowaXgRTbPv0/haiRgz+AH/UwLX0KwTvwd/VFwWYeT1e+xm
NQrzwuudLQpIg34oHb2hj5xiVK1dhdRVp9tRBUwuCErKVcKy285P3IRsAbf4ARfVTdONyv5c1OOs
X3oT3uuENco2uh1xj+N+iMcwZB+PueZsMBKe/NFI4gHKmuvdgZRwb1Hx/65qcec2otjYw+BsM6eI
D13ajg+uZYPzSKr6okV8F9uyuA+/5slY3Wl4p6WbpuhmcKI6b+lWx5D0CIjjYR6keMzD9HPYyL2T
RBS3jWBr5v2AraJ15475TyvofQ10TY7gWmPf0xQvL0PNrdwtt2E/P9tx77pIfTbmMv7gXHlF+zRW
ncMFE+21MPgR2b1xyDN58JIGS2xi4Ca7nkRs+EGCzFGelDFtjmimwRJTUZTmnsYEpKmBPyySbj4a
Ofo+Te0B6ZGdeq5ncVE1qrwKOpPkjbD3asyxZcs9ZV5hxxP5clkk/LwtytrNodGs8tgqbzqMVvW9
wEstMr2cHKm+HCtiPLIjxQU314pjKaKdFnKPOma10O84IWMnjSccFrmPlencZLZu+1QmJ2AKCcDu
obE/YZEDBnGcP1Vd+rMk6PA71RyQBwguZFXjsNphGBzPIvlUVN5Pc3KTY1/2tyW+tYdyGB8jhcXu
QPXrvkZ5EMKlbPZJrH8tOryu46jllbE0as0NNL59QoKGkfCQlN+kS0LrzfPeVvTAsZo+Bh264AW4
NJKqmiZDPV3SkLMuUGjofW8yq51tjNMhCzOHKEF+7qOETLlo1X1oBA5qwjnObKaXUBoOAJQa0rtx
ZfNgF271KD0rxWp8du7B63kXqG5Ln8ZJ/SMYs3QzYjCLcrdQ9F1a46IdwG81TUsukdCFjRpM7S1m
v+Gd1UA71sWR005N1XWvYoAyP2uaAhTuZyQbxnH+4JqTvi1w7URMXDM3Y5B+SR3yzzbmaSvN5GOa
oM2du8rd0WL9OKs8v/FSpAyxXiIalH0HnjhP1HNpWznBDPinS5rZ/QSKgrXfRHo5iQ06F/M3oF/m
98zLRHnfeSSHaGQNxr7IDAUSYCqTdt/pkX4pkrz6Pg8eNcHNwESv7Yxq6VbL7E9pbMR0D8vqCdSa
uALQ2G81pD03/dxczsuVtenaIL2x3aqg1VVcZ0ABt7VOzaXyME0fl+DGwC3vgpgjeU7SKgLPFI2X
ZhuoSy4wAms3yNJtU7EPdkXQjNG26Q2iLgS4K5jDps7ps7oeRXGSPtyYh154O1zNi+vGS/3SrsdL
FZb2g4bbEi60uemrSHPuvFzBZnNEcttNUfEQVcUPswnNGw4xFrN5pt2XaX6PdGN1bBrN/kjL42DK
7JdoEtfXmuTaGQRX4Wzb91iNYoQbG4Hmzw5WpyBporm7cp3wq5WVT3QVe3+K4VjVunZMAlJkM44f
VEqTzsZ+0OcdvnBrS/tV1OAHSk9u26k8JGZRblU9j0duiL0QAHZcDskuxzO5Z5OnNt6zgcHL7KQ3
odQ/Dh59Oz0zsAGjym/a41Vld+bRtDSoHog5oeQ+7mc3Ze3HsY3vEHEaCOcLeo1dJCH3IdspaP4/
mThD3oZOLlsSQzQly6SB9Oma3RH/4WnTRmbzNCfpMy5qPN59/ZMEqHsAXgeCoRw/Rly7M5gqpX45
0n6kQBTve3opdOEfwhwKX9B4kvh7fCQETTa5zj1R9+m4T/vq0+zlHiXabLwMWp1PY3T0u0enWLKL
sRlRqtpMyuuS61AIPMa0UT5ZqWPfZJhV7gEpxAeF7X0Cxgef9HlHsrxhbOpbi8xuX/ROucvBznbX
MqoLe28a2vcew5AddSL3aKpYv3X7yebUscMCAwzK2LjAzqxQ36BJ7FxYdP7HjdNN3daYU+N2Lruv
qajHG5RC0kOWtDgr96GN4VLT3lqqtjeDXvws2I9+1cfpVd0ASd0g6//LiWJQQPVu7BQasdX1ZHLS
PKxBhhKoWhjxtNfDtdSkb3hDdJFbf1zoZ4NgvIi3paXHbHWzJf7xgF045b6m2dCC6qGtfun1xkVP
u82cOji6LaTDBrRDmxgfvbC7lXl1naMaTGWsHPZVHgKetRuRIu0m+x2GvBVMfLT0pxaXBAEKyW8K
3HjScDR87OlQiY3d4KJt7Oqip/DGfAF1xd70nBtduc1kREmfVcJVMwSym8BxUMmD1mrPWpdO9K6g
g3tCBZtunGaeenFX5kN6lRWCfhXd8DjI2ystxXISoOcFbTjlRwYheYlj8sZKMZivUvdLFukJFRTt
h2VMH+cKV9OOEvwubYbrcUy0vTaIGRPhmfRQuPavpQB9HGf5y0i6hUPtDN0uJVTYjMY8HwsW6yZA
B4IM5A+w+1/B2f+/q78vvOn/Dnbf/ei//SybV7Iq/4DdpfgPjXLUSYk7/7g4wi/4G+zumf/R0eNA
I8kyMfbFD+B/dVSM/zgudFakVLDasTHR+wfqLv5DUx1LEgSOEQ0X/0ZDZS0yB7cECUxXeDbSTh5/
2Yq7qimsq1JzXkrIJU9r+mh1SITkvwthX2TKO5bFoaePVDxn8tqVw84gm+9Ueay1/qBq88BNudPV
dHyxfHd/cS9eCq+wWC8YGYJfhamutUjjQwMBArDin2SlClwK3kh06ADdB5VyC6P0ijmp1e9ixzun
1rn2sjTQqtEB3eG+iug8n2JFBApmOxngFDi7eM5abVM7hchvO2d2gs1AE96izmg3xIv0stutoy/e
KmEKXK81EoqyRtByeFVYZ7f9PGFIkocBZV29Fy30dh1DIqOOuk91CuJ3V6SJm+LMonNL1so2P1cA
XEI0IaIlV+oA+vZShYfAm6bKH1x3TD4WrTcbu9wUMyXwMq6D/TITZ9eCwzBAutCTPDijTkev8prY
vbTq5WtmCa7EGzGb3QPQB2lsS0qc+0oZgzjEsxuCTpoS4Wdan9n7zMRKBMyH7mzKynIu6zIrxkNc
i1psFO25TyEQboq4dmQ4fpEUCdIIw9h/qW0HkHJCC20P4HNA3Mkws9aPKtJpUE82eJZCKA/EgUdL
euuFYU3dzMhnYL4DxoZ7oAeOoDAzzT/coKYy4gVtDWQjrASoWBJAWqxWW6Z+EY7Th9ZywfE6BJBi
A0gZzMSMuTJFDVfm3S5scO6lBK6Bpe0RZye11jPx1M91M21V6TrPSuNN3I6glroL8t3k1tDwh/nr
Qvyv8hmvmcPsXlQ9EW2wXB1pSQyEONQvmSNan8SZyieLwoDVHh09826drCa7LnG01rYBPnDHTltc
T7OsB9GjD8iMnvkNr8lUy28wDBdyjb7cEIi6rXT4W5O4ACyHsQO+SIE4izuwyQGwHf1yVIb+u9KQ
8cPIBpDXRhEqt/vTJ3hFihcCSXyMFfg8iGVyh62pw3M7aQ01MPQV4tF67NO6vUuidvQnVHev+6Ev
jvAOin1gxJBbgti9BgU4bmQA6WTOotCPQIGdkTp4zWbmJ+Hyh3AL9CET60GYXq+/i9QcHP/0xOCt
DbIbz276D3SAmqfTM393FFS5Fv9TJK4W08OXXz9UoZnQMDZ801LF1RQX2S4LZmt3ehTjtaLTMhnE
R9llhmmhB6/Lhb70QtKoTvQuKEmyQaCk7p03uOKhbzr7lwFkq59dZGUm7zM3s+1XdthuAU9HZy7p
1RZ78wtWE3WNkrq2Sg1ATMZvQLCVX7YdekZ0W0qnltsxBBSc1FNxxuNgdbzejLt6ssDHl3Yc05Qe
qC1ezpWjXSa1/bWOajL1rqqrfUXT9+dUODF8XnLBu9NLv3qc/oyPYDBqnAj3Wpzz1ytPuTepQltb
2uZ1uA8w0kL9X/R3OO5ml9TcnO+nx1vJL/z1qRe1/8WkkS21KL29/NRxqeUBAEudjhPgT82NJNDj
ynwCzKojIq2SowCiTzNSgxxlCPVrIrP5KLIQNfHTP+Xt3sZ6AFSzCT2TiMZanaBS526ekOGgujMF
G86Y+WDDL7s/Pcoyn3/4mH/mywk10atneQ0Q3q/nO7qlYZXVYPgJrkyPCLwTvaKP9Chwhd9MUOx4
LaMs+MuW/L/e2m/nRnWHSisJLzVYIq/Xo4LHmNKsYjuLCuh/EvXp4rM2nLmDls35em6L1L/g5CK2
SVi4imzKMhQTn1P3bdlGe5WrmioRN2JuJNmX08v4dp/iOeMhb8w7hD7+2v1ldiNCLLi+gJ6G8abw
xvJZU0W/SSvNhgcVJtenx3tvapJihEldhyx17U6B44QoigFQI7jH+iAGDac5Gpt+r/LozFAL0fPl
MnIt/zHB0G3AoMTV9up5i6QDqCwNHRDZLaje0CgA7YlKlN+tKaiHbemYdMQNOqIIQST2eGHqbVn4
U1hX03UuK73bdWGt7sYQ7sMurTrdvlExOLNNOC4g23+1MvxaAms0nGwI3aYn/4iKvbir+7CzZVMm
5i7OAvCi3VTS6U7UXreKc5od5upd+GssFwF/WJRkCGszM2PuZ7T+JnPXO73+daTmVJHri/apKXqv
oe5SUGDARCyzDrFSdPMxrLMvDZmM0xZ5Gx2ME3pkynfi2ftG/TZ193aKJ9w2p5H72LZ4Mm+csjVt
f5YiAFZuTJlx/NfrRdRkO6gls1ykAq+PYpp6ysDX0KIlarnXGKi7l0ALpis5pP3D6aFWd82yXNxm
hPbAV2F+66u7tcAFJG0cnme7i4wDtuXzvZiDlrgyaWjJAqh8FHXSn7nhVhI3i/69lJZAV1eXeOcQ
h72eYQnoha2Yg58q4vYBbEtAERkfxeccbCVgdCdJj11jDNFWShtWVqqMcdvlpoHYB8ZcVLOttnAu
urmBNmMFs3MZO8lcHmhYxgfMVXLqIa0XF5fGaGbiquHloL6KJOuPDEOkZut2KMVuUiMB6nF6QVfX
6J+Z4aqM1yw3Kchg8/XMCrcb21EnXaHW2N3AuvMo2QOjPD3Kchm/uEb/GsWE7u06YDfRzH49SlDl
MJiVa+wy2MsUKnvnZ+kkTriLOxd0B/C2fSrGGZMB23vseaLOPBbvjP/HPcxybNietruKQfAYMls8
+rhHQ6qwjXVVmUhnyfq2duJfeW/3m8KVz7ZV/Tg977f3Hkmqg4UDvgES+dfVyagLzYyLURe7vLIG
1KWa9qhX2Qj5rI53nSblv15nl2tr8WLjMjHg679e59yuHS/USnMHq7O5xiAp+2iDDT+m5NP0cOPI
gnhqagfbW+i0sY3u1ekJr4MfvjQ1AE6JTR6BCv4fmv6LuxNhMjs2Zc2MozH4KGUOtnQapw59Fq8D
y1sacqAc4RgjqjepYyVbvQSTirnFUDzVQAnGM5f52w1OEUey5SgHsDh/TI9e/KAmIh7XGkAt/KlA
xrj4bUHIOzPIn2n9s8EdiwQFj0jqIPyXOq9YfWgpNBSVK0/f6XSi5o0JZf1H1UYQ2N2gkPY+55q/
iwtDkER2VK79NsVU8DDqRfTbUVX2RRoeAneyV3MF7gQty02py/Yq8ua43VtJXJjUckoDTEQ0Z5/a
NJ3zizB16WQ3iTcWh7ntpl9nvuXrpfszKYeSFa6CuHqiW7zaTR64lqqIbdr9Wb5vQ5OIFrMsuEG5
82NG80DfzEamfY0nJZuNBjHh0JWJQlZqjtWunWH62HEh7m1XS59O/7TXsQu/bLEl8Si6LD/ORlL7
9T6HPA2dDEIyOvVx7YOhAHppUsq5d0NDPP/LsWwc7B2cJ6i30YFY15r6fqxbadLyp2/VQ/8Pc7/v
ZsyspH5Oz/zNtJasYTEWXu5iDs/qMvYiu4PM2qPQ3QnrOlUjenh2NByEzOTd6VmtEn6WcBmLSiaC
0h6KGUvF9GWWgm2Lq1Okdn0dMObMr+I+wjmgzw35w6O9v3MtakklpmV7vffMy4g3boMdsL6x+qTa
12lon0kU386eOJ7XnSd2SZ/WHi9m1xQWWFVmr9nTvjU6QWEPaInbTOe8JM8NtbwXLy4FaTc6AAyG
iqOy2U2UN7aQwbkn8dA8czW8jliWdaZQaXAtkPPjG7ZIb78cynST3At61C/mQh/uBr2ZnqGZaA+z
mtz7AScQP80K68x7t7I7/HtUHlx2rm5gML8swIsJNlMxRd6QSELoUYI8TLSNp+zk6M2teRFm2CFX
sqSVHeEi58RtdM2VXt5hktX8HCAWCdqqYniYs9r89x+Z/Ab3iqVcvGjCvP5hczEkaZF20h9dhbgF
5GNfNf24b+JA353e4u98ZEryLDzGQbhprhP/Ed69PeaO9OkN6xdW2Do3WFOmt3ops6fTQ725KZFU
Z9NyLS3PDFWk1ayMqi452QzVQiEV9JQhf0znrofXFZw/HxVfPsNbIl+TcVajOJrAAdQKpB8pmSV7
MzHEF6sNiyuVJyDgBtPrPzhlMV+5Q9Ce2carh/2vwc0/i2nj+EWD6vUUka/EzznsJR1lq7+kot6D
S6ntDw4eAX6WRzRJXSGeqW9ke/wIsiMpQPwtxBG8PhNjvA7m/v4lkILhjMpFS361t3W0Vyq45mhI
plN2A7Ij/dE6tbrNldteWIU+7WVpVk9y1PvHqu2LM9rH7xxoFwWkJWWWf1781wuRQpZMulRzfE9o
6irXdOtZ2X2wT/rukei/B/3dR59P7693p0xfE8UrHqA3L7FTOJPmqlz6qszmbeqZFO/Igo9V5Grf
eV6nq9k28uexBXuSYGb+eHr4904SNSTsyMi7lu33espLJznxVC39wDXqfeRa/Z3K0+AGOmb/8/RQ
K6Xwv7/ui7FWV7NelTS4kfL0B5E3G3JxcQnuA9a/1tdXkxM1EO2QkwlIjO6FHJHzDFX6pbBKh473
FO1O/5xlV7+K6zjYFEg42/QIQNWsAo3JnsI+HtlrqhhQM2t7DwUTU50Z5f31/WeU9aWoYViaaoxS
ZN60Dai27QoDqGY26LV/ekLvn+MXM1rFGJluIDUEs9M3Kmf8MDt5uFNTbn6IbOg2Tp3s3Kb0tlkt
0SZoY2u4aVBEyTLnXEr47pyXZIECJcX9P+6CL16onmqlzVMg0SuaGn8WwbyFmodniRG7Z+b83lCW
RXF/sd6gHLraUlHQYg3bcnVZkbKhOHZib9bKgiqdmBenl/d1wvfX7mWv4JZhY29J8+L1SYGa7GoO
mnf+WNBiRIGp+Oohb3GFeXa+x2alOyOG997+5N3hMlzMc+X6OQ2nntygL/matSG3PZ2pbWma6szl
/971Y9HZdSgo0SBalz9kbudmbTDKPBvtJZhJ7dZCv2mj6Y0FmjENt14XWze5bRW3FlCeMxf+ezfu
y+FXW1aBb5bNsFz4guJ91kbuPoNNfgCWCjiXWBmkq5kcTn/Jd1dWUIqlYEDhdV3VFkOolxrHgC8J
9Duzi+w4EbmcGeXdrSlQPwIhQDF2nVxocZZXtmRqSaajbVQocYA1CgwWCtXp+bx7sXKmqA1QMqfC
ubpk0obYBM8S6adexg7RakogyHOpC7ggfhHE006ZQ7mfbeyQ+upzLeT8jYa6Pu0qirpndtS750Ta
9AxMnVmvT39lN7JrWlY3Gcgv9bGpb+zc8m7axAJYPnb98fTs3/2aL8ZbZTt6BLWdhj+Tj7xqW3eh
jdCW5Z1Z4/dGoT7oUDmGYcJj//r0B/mgAYPibm1hgT4YTRL62hjp/4e5vBxl2VMvbs6uGHMjnivO
vDNHhz4sJdzmOd6dXrH3zjxBurU0pAUp8GouraJ6WWic+Tirm8tJovuySaF/fBkmemgouYHZtdAl
MaG11YZxyMyhP/MT3jkcdFxsKUHl8T/rhDDzEisYcgyr1Bj2V33UzwDqonRb0El/Pj3bd64Yj/iK
yhnWRLTsVu+8owcN0hUlQ5lh8YWSK4QlykVtW1Zf0SfR9xn89f3pMd/ZLYwppK4LUjTy/dffEf9q
TcsmxoQrPftRgjADcqvnOljvjmKyHWmTQWtfv0hycOZ5ajLX79uiQCmt/G2hY3Bm47+7fIvvFE/R
0sBa3S1Za/UTUlHk01a+kE11N93hkCG/zLI3P1BaTu/HxDjn7vLu1Ki6uSweWo1itYBE4VDOBkYF
0ZneUGoF5Ridbecur8sqBMQiWyeRJkohl19dHa05x32uGVwdo0oPaS+bT52Kyz2c6vm60joEd2Zr
PoCUbbaaPpqHtDKnY4teidhodX2uHPXuUgu0l5A6We6Y1VIPUC1KIUmgqet6qHjFhdpbo1kfsmrq
uLrz8WayLUA+pzfrO9cBq/DPsMsqvbh0ojiSGkGT9MU0tjuzGoJfMz7Pu7Tzah9+RwLU1mqAxLro
GnUKUaLT478Xt/JaLECQpUvKSX39A+IWc8usDF1fWCOhKsReAPmjtShEze2iNxl2Ohwjs7C/aRkt
VNSiEDLaVbMIUajOJU2YM7/o3SWhmEFVxyAyWr9hndNFsLtI+glbAY30jo78cpdptyTI7m2cacZn
1dtwDxABQ6MI6q3op03TO9PjPNr2r7YJvkiZBVsoePax9sJkjypr8iF2YqjvkRsMZ6pC750X2nN0
IrixFnjC6yWcRKa5OdxpH6QL2nehjI56EDhnnvb3NijKvuh1sGFczHBej1JHRU23E0x6g9oCUlmj
pjaeDMa9YYWweIvJRPer1Oazzij8va/Pqc2BWGrCVGoJ2ZbZv9ihBcJ2CTp9ru8aFYoCAHt2jYyy
fdKdNVx6W4hhKItWEqAkEov1lx+TSus9sG6+Phb5XTv2sCeScUAkIQJ/go2IpSfXfafL/KtMkR47
s/Os5YyvpwqQiCiOiYIxWXbmi6mOVT+hgh0GftoHvb3FCzL9lWo9oRNAQ/sWbTUvRIpAd65Fgh7X
zunGj5qe0yaF6I9GhV1EMxbreo/zMGK3IKNNDZ2JTetUU7MNBCLIyIkN9rcYHeNhCxc16PY8jOYt
Im6IBJsybsYdEP/mgYgcxQPpmd/acNBmMOhZiStcARZ7U+aITRRd0p6zHHm7kW0dhyU6XDrbldr0
6/l7dJjNIiHLSkWMbwTcw4eGwua/LlUyyoLJ4KzwVq3Dj6oXsQi9lHJb09PHKZBCEPPwCx1hdQYf
8d5+MpkNt9rSiV1Xa10Qhl7bMxJw1eooE8t80vvZ2lsV2j5wnfr6N7j53agJ61wb4N2lhK+HnDo0
OAKR10uJ1IkNYY9CMbkcNl6jgtm8ECQOlj7Jz8EY1geUASoIibLdDzEvYEOL+opLzdgl8CsSDfUR
UQXj/ZnbdbmM1nscy3ckn0Ft8T+rmlPXCp62bKDmhLYWLG+jNT86IEEfaf3Yt0pUYQ4uwsh+TKGl
QervXHCTOHAptVVKC+tt7vTTvy79EafZpCxLbo970epqiwMkPxxvkj67srzNki6AcjzMPw0bfUaY
MXO2qfPwHHrmbRjMJgSXShuTnhfxzutP1Jjo7gxYmPvxnI/b0BTFnvTpJ5yov5Xu/yumaoXToXwh
iCiwqF103E0QoasJNoHRekiVan6tu9mlC1R5U1kqfOC66a9jN056dPhG82vWtfm+T0R/KAvXpvyL
QJM559UPt7ajn5UyYVRrqi43WYvI3Omd8ebZXX4jGwMoFGfFWJfkgjDUogrwnF+LTN31kEp/BE0Q
fGtTZ+4gYcWRfqicSP3u+WmfJ3NuD6d/wJsjs/oBqwiswUI3QiBO8/s+A2keeU/zgH7r6UHeXAnL
IORdxNOGiZ34m9hWoljAOwNtVVsYVZdpZi0ab9Z1I4arzhYPom3OxAfL13115JYxQcAuBrV0rdb9
hbG2q8jRYty/HYJLPPPgX7mF05DE1ocYJb/Pp+e4AsX+vd1QACK4Jvmy1y6qQgO9CJ8o8KXeB/DI
Q4GRs6cyFL/s5rca8vp7AWscYF8+oKwNhtDJz+Xsb07XMmkChgWhAcNonboo9lkUCizPYxCym4gL
j6anLm77qq8+np7vuxvnxVCr+Iu2ZghEho1TFMq+TGT0gJRxdnF6kPc+IhI8Dv/8AfetBpmkPahQ
Q0vHNLMo2OHCsagg165+gMSkf1KA3H+fHvFNwEcSyyrh57ZAJWEyvL6ftHZCIS+qPYpIQXtluNl0
I1uZ3WcqjOPN3CfZvphFfuYaODfq6qpKgy4csqnx/MHzyr0AUvTbrMNwX7fegAyxqK61CQWx01N9
+wV5XQAELtwgASxitbh1Os+OitAbtZNYXtl64VyjpZsdT4/y9uwzCmgUQhyP4FKupjZyvbizOQR+
5sGwRT8JzH1k06SNx9nZALDNw0OOcu24KZMsPrN/3gIDxDI6NhoeJXOdEPP150w1QsasFIE/4edy
22ZuK7dD0dWP6KNdmzUC2UVWV8epjeRHWafeNzIzHZJ211w2OK1iC1GfS/TfWxBCPfhVMAEWoOTr
n4QFQtwUiKD4SeO5oPzK9EJJy3kOGqMLUGoqxU1dOCNKfeacbE5/DLAQ71yLEEQEt8RizLv+6KOR
T7AzhnAXWR1StguODV+bcu53iax0naSf6KeUlfiQhIZCuVR0CpZIPKLD4damgz60qzXNBlamIw5F
X8UWHBk9+8Rrj2Wrod+VgeUhokzPx95FbdSITZRaRbH1grKmk1xqU7wL4tL+HPW9Fx2UVcIK9Mq2
uav1wLI3hWaM9zZSMR96ZHviTaLnTQ9nWONG81otS/26dQcHhbUUrHSfW8CQKp2vv0GQxPoJ00L9
LkDeX3tz2nq7VDbJJ9UtKkAFjV3K62q2P1rVVD43oF6YTzXVzyKV+k2AEEuBzryH6CziF/wbvXp6
WFMhs2xbAHb/MXf4PW6E06H6DAXIQWQH2Q91KfVh6DZd0EwwrMuxUtTAUdvz8M4QWzmjxrOJHERx
rjVhTkDYkXj47jluGPoOylpH0Cn9JwVAOtl1FVJkvoM7SHSPywkCAm6Suo+pNTUp2mMjFNctJSR3
GLbC1S4WZX5gF0WPV7hfzXkjzSeDFhGJkWR+ee27IATqcSvyKniKQ4vOBqIz5SMuCPB4Dr3sshzd
jBERaMT7a7SEcDXJdnCRPQtJZKRbfOH0RrMJs4gGiVbr8lunovRrg9J2sk10r84wqLUVBgMBQh+b
EbIx6gtCkffPSPks3gSx+jUIS7+v6EH/isZULvIoOZrLmRaGre/CXpifWxeq7N4p6iC9aB0bQal5
1rGCVYp+kF8ZGkqwTe8SttVTO3w0MLGgbIzQT+NXrSBrNdMageTMarp5JxeZ4EtiZxd1QGmjnFch
aoCqQWSFWMiGBgCgDsuY34hCJRslBoPyih02d1RaGmqlqUQodSR00PYIk3ZsdWtwbl0xz+hO9zo6
xFEJ8bmpaN2UmdNCf4u06SddAHSHJgsl8Nri7kF0MZB3AwBGlDZLVaB1MllArTSRp5+nIiQ8GBoz
+0B46d5jGFF9BIeAtNhclxVVTrMw7iaUHgBGm6pBM88S43BdB2WL7LLUDP5+8AOIMuglIjd8OQep
PKH0LyaH7YlKDxYPwqSis51Dp8H8QdeHDZrkduMTH6nv9JiHb5bX8hfRBIReqOXpjMNyNcyoo4X6
R/qd5ldBORCvtSFFb2Dq5+axyFqhdtROB9xrrcBxfLOP0TLrcRbiiCdu/KuzgukyGahwL7qV0V1g
m6q7tIw8v0y1qi0OLa8+HioiUg3yqBp6YARmCZ3xEAB4TXMwvHZbWz1ojSa/zvgK3YlWdtEFaiJw
F1ENEn4euIhyRWQpSK4lqCplhZQ/RrTlLPbfOOhHTXNQSwAOmKCNjN6lu81pY86Uw6PFp1u3WrQD
Csv+VXfpnN0NmoU4RRgl2njh6JPhbjJyOmsjTVWiH9WkxZfarIovaFhYz60WTejj1A0iKLIV3lc3
CUco0WaAY5BXhYi25vmIvUAXpwW6tVoV8sYhAo3kvhUdxsQaHx2VmhetiDQYnB6SSdV82adZ/F1N
4MeQc82Sz5HQ8S6IqrThAhai+Z5DZ0fCDVT2tnOd7rPRZY5x4Qg5obgBRdHZpn0aPemh4zyZSZ+2
e1T9FYalY5yrL1TNLOUPyhbpbooj817FwaCQANXQ4fFiS+9/xE2dmdt8AkONiErcyqs4nDQk2m0k
y/ZZQ2UKUQlFjxv3hEUefApQrq00MEm7/2HvTJbkRq4s+iuy3qMM82DW3QsgBkROZHJMcgNLkkmM
7hgd09f3CUpVTEYxMkxa90YyyaRCBgZ3f+/de+6SVmW+wxxVw1MfZv3K5ZRahS5dc412c6l/buxy
VfFi18IIx0obclpcVDlh4Y76svF6GyolKS4Q0Fz4iSQm6wAI4UUN3ucRUtoHGwZRT5c0S4g5HMGM
wXzSNdBbRDPoh5ocIMj8JioqIhO8ae8XbgHbcCpKFRvg4z+Y2qjIs6vdThx6b1QNUAcdwDjCq4R/
BZXj7ZSeiPzadGdtn2W9/t3sjmZCm0gRdVPB6iWVsOBEHanenohOGrRevvbg9ZRxBRIqCPMBIBvY
DCSzoa+QCuODO/KMfDC9H0u7YfA7UQrpMaSSOn9v4X8V3wismqYN4Bi4isLtm2tDBdMezrT7Xm+D
9cHmBErwq+mDlc6tJP/oWlDYaNVhi7grB2xL29KWsvhCWi6JTYaJkxohQsA8VFcVvVrLWPSwXBtk
H56XaY+j1geCPgytiU1VFt28WUEpfkbiN9+tEH7KN7zaEzGLkJr4S3Pta2fbSh0sldSPOiOSMsJk
vMpwcJOUtSMYgtW6yhXAk7CW2kAYiRdM9m5C0+Ns0V0iIii7bii3zuIuH6GAws2zkqSJ0rxkndA4
hzz64F5u7LzszFCWgq1dtwf7HaBZ7aHt7ZGS3ZqPbM1+tEYCNSCGRgVhBB/BxRkp8RS9fC9QDpmb
th6N71o7Dk+TtS6fsEpPfHitXVx7SedxZJCLN4bBant8XZreXK8dneSdTOol3VdeXh0cp+eZzVLa
r2mkVJ9NLzPvICQB/VyWuh7eW12R3w5ytbpNAJ3nrud/lYTMZIkAI8C+/JJZRgZop5DCiZZl5Djn
+sX4BEaKzRoMqHtTQJH+rOpOaeGsGxBMx2XAe+zXs3M9yKAfDnm+tsPebkoNrEIlTeQlColyRLQG
6yeQHgcsjSzte5tUoLeJJBdo7zW539yNqz1BD5xog3KMU1BBMBxxEMH+QTpVpxCyh1RBkmh17GJJ
5Grj8lgOUoJmLARYk5H7cqt5NSpor8YujsscQteRrn6VmN3EwEI8WSOQoaghm+K2srKi3KxMa5zJ
xdic8wqx29BDGvfZUIOg8JvW3+nBVHyq+R4HCBsEmmxk16gVwDqIcaK9+AiBavWP3bLMTjRSwTtb
6J3+laytegg7TcdZaaCYe5Qz6U0WiWEpIGQRChCNexJB9P6LmL1Uh11ILEdk+yJhbgGmCTcqBYIT
ibaH8zus3noFbeTI8lq16brTVHaHXEyWG33w7DcVEELajJB4XMfmV4uy4HhstyZbyWQ2FW7AsWb7
rhMgJchetWnB0txIaMB1Smp54esJSWfoBbYA4AwVsvKDhDQc39u2om4H0Lh5+80Ws/ru6y0nIrLn
YA3hsCFAohsR3ldL4QJGGXxNQJcJOivqzJXMrHnGew3/l0ZdaLROqiJsmoC1OfmynAXM7LG2O6Sm
bJeCW3MsssxLXesfY4Ff+ytYXxjA8K/HJuKpIFV0CDirJdM2uFAynEHUMQ05H3VzvdBFChN3sa54
mddYa6sx9r1heu2sfgt/MofG7NbaQeu9NQ5U6r0R0HBpTOfJtexGJ3TG0drXqiIprrBNSND6keWr
0Kuvk0+8Qg95pGnfv1wa/b0Th7UUPzOGGh0sxalxPlFZOyfakmzcwBO3trEaJD3Yzq0bKGCkRlLc
cbTO7Ig4OOtONz3nwvX/3rrBMU8pT2V2vK2nLWJvhl8H2zDY2GY1RJNeqDesMhzE5dL++yX5L5c6
qUDJg2zbuqDH0UstI7vO6N9qaQWaivJhXy24ItamfWdzMP748j3+TccBMw++Kce3AoxEx+L02aiH
2INuYtANQcvtzG1Vlu1Wg6+xffkqv72TaJeprZE6+qc91VWXpU8+QrDBDSY+klTpE9qAZW1Pv+2i
I+f3F6OQRpPtATw4aW8EkK3tLqdzYxcz6S8141HOnG+g8HUXave/V+68ILQx/rzSyc2rRZchNeep
MQqb48yD0+qTCobakAgy6Iw49zJSeV6+l8c//+Qrp6GJXADnKJ/5Dx3WsyfmqCnJmkoFm2XtjM1C
GsAGiFPW3BhJcslu9ZsvkO2GMSsNe1hwp29HJ9N66D0RgIM07acp6B3yH53Bfst4XId2n8t3mbSq
B1Otxp74MfPDy7/1N28nTVPnOCowbEahJ4O4yU04cJt0jC1z8j60FT5Gz8rHfw7i/p9Y9I8nOcAK
OXz7n/86NvnOE4t23ZP8mv1jrwggfnzOLTr+3/4M6QVBxL4CXcvGrcq7x8P6F7fIsf9AvULnkqYi
Eg7L4T36V0iv8wdjBs/CkYG8+Ygo4hsh/mfI/ue/zD/QWvhHyT8dN5BjuAn/979/mSX1J//5OSPo
n7yOnx+GwwzDQ4fJPIOLUHad9tHawaDbICdcPWkylgelgbqJFkB8BVVRSV28mJxEIgyw8GqnvJ0+
WV1mE+06lDU2Orb3qJ4pyTa4r2qd3AJdQAUmlWTv+Ith75jUwx0thkFsB7JugMiZrb3tu8WnvCDi
aYroJrmP2UKjJhy6LH3V9Vqd77DtUGASYqGpKDEJ6wotCFyAtQnFPKBG778Hfi8+jKTI1mGRNIMT
r15CAs/YcSghWk8l+t5eeq3ZdzAZy6hPoEe/VWhDrqZ+7OeIm9994k3IYLQVvnvfErpy76blKGIB
1fBbqS3tG1jp5afASMfpCBdqH1JzgDRHtGOh3XlymuNJt9oj6aBdnoRZ6yZ5d7X3VdVm9jCAEHkD
118sG1F7q3kDOVmz4FzKNYnq3rHf06Iby8imu8sJeNLEN8NMXPGBQFjX/0AryaDNouEH3frGaL0b
peAkmXoePTt9dYBcom2sqJ7dGUCZWjSwUj4O7fy1Doy8hJ2P7ihchKV4itk4W1R7BAMSNpkJwb3G
+bpXsssBcgPXv7JNv/2GoAtinA6+jqw7b/EBVRXMuMIy6cyj5nQlRUode2xG0ffqCu8YfAzVVKu4
gmw4pcBvVUuYrMAXA37JKV/JZux5nKYrmk0rJMGVhIoO3zJgpDBsSur1A6LP7mHRNf9RmpP9zc1k
L0IKbnDQhZZ+rHSqXvjtUrRbs7FdFc6QWMBlikB5FMlT35NmRYPj1vZa+ymFjyhewcqxjV2Wa8gV
wlHMxfsBmYUNeJRYHNpDFm0WUx29tiBOyArBSSfDnOaRtevJ0nTfeF7TUVMT8XvAxXxsTQJILjYu
7U9BXmGbZu/AEVAGkVuxEL7XNnxn0eig0u2kLmzOvlDGzRrJECfsOe83qHm7B9QXBlPpDuVTJ1z/
vs448+6sca3EvYEohk5wUE/awSb48Hs3kN52VcHXyx4H4OA+H0FiedfMjLoUljaN9g252wCy1kq6
yU4KoVEc9mNDuOg6S5cSpKLPaFTZEIQQAZMhavu2ahBop2mxX9M6f2Bekj21dJzQcLpeY4ToFql8
O4tMBp6VVcezk8p7bPI2ojamDLxNJe/7JvfsdQCdw+hy28zStzZUSmO20cbA/q4Bn2p4S4ajJ6fw
zR6DeSYfPQPKVTjZVve2nCxbCzOrAxVha5W/RsAV7PaWDLph3pq0eY2NluqZCMfaVFcTRFuQiMIl
tcRs9DyeNSn2c+E03Qa49ni/QrV/ILcEImFXDf4dHPOEllxgDO8IUMrEJjCt8l2KeKQMR5NYPiiT
wZtmqMzXOpyl28JarahKwb5v+HMytWHwX7ebjuaXG7V0ghQfbet+ZoXMPwZDPz8mzuL7B5+jfxWx
UrcitOYcSlZSJvIV3QIyjNzJ5NtMZTG9XqoGsaUwFKFIYilLGdJ9pSxYNQei8igmn0RKs1TzsdD2
4nQlBzHMoCrPV1Wi5pEEUZXw1o8+IYoklFLv/9i9/n9Hf76js8m+sKM/ViUgvm//OPTHf+t/2dT5
f/65qXt/UDKifiEsETU2uLu/NnXX+IPz5VGbxGTsmI71c1PXHAPmIJpt7DV4fD128L92daYlf0C7
MtDpHif9PHbz39nWTyQjGoY0fCEIFaxfC5OOphXi7LKKy9l5NWcruQRDmRPykuPhGTrrs96X2nvP
quaHvGSRqHOyJUVjuGT1zQus3iXYY0Am5UFPjA9AMi86nfj9zw7iP/+ykyFtphX62Ps2nUUrE9em
vTRYqTvqbZgJt6YkQ1zvEBXATNZDY1yqt4NFQKiWGTsTygfig8QZI3ut0g04OnOXQKfeWHVv7L3a
n7cVY9s3z578638egZ4fjU50ED//0hMliV4rl9WSHqhK0PJYnSJ6QQPvzXgvI7nTzq5de65JEM7K
iiRSpDQDqXkXxGdnr35yeLf8PoHj2pUMxExAp14zkb+TOlu/ZXfpskEQYkIgQjZNDaOkabx2iaG4
IBb9dbL71y/Xj8/uWZFUS4KMMaqU8YpsU4YNAYf3KV3qg+b0TuRMgf4mt/IlCAfPuyRl/rX+/HnN
k8E2tHSdOBeziJtSid0kFIwFHww/yv5vFx7ouZ91UnD60BWFvk7kUxhpdk1LICMFQ9bvBJLeuFiT
bFvY5QhWEaK21whJyN84ENC+3pXV9MNQuglsOYPP7r/I1rV3dW6qyNCM5MJD/2Es+nkY/3kTjtXr
sxuP46CWPYGvsVkWcyT7vNi6ft3vKtoPsUUj4ApucXmVBmDZPfRu7zC7FACb2mBbKz3l4037ED+B
tydaMLvSJ8O8a2ivXlugmg56HzB3br0+BGY93L18V889t+N//+xPFv2UD5XvyHhNZhEVgUNHbC7G
vWy8CwKdHzCQ392VY5377BJ0AdLKprEZ47isAMNYYNIlo2KnaqDBc5AKMTPXe7r/NT7+pTtATRdX
oyCXW5+Vce932KeyLnNe1SV7s5aN5ceBtL44bTIVewVw5hE7TZSs6CktdNjbea7hOmQGjdleGduy
WqKWed9WJIm5G4dVXtO5bw9zw0GwcfjJHRPHazu1iV4p64a4Xmo/oFu3RFv6uyntrH9L/frzBTlZ
14vFWQtcZHXMIB/2d5PDEHABmerN4u1efqDnVh79ZIVuOzhEwTJzuz2Q7hiM9M3IWh0NUt2h6/w4
Jd0nAE9yM1leG/qQpi886BMz3M9fd7LiNlqigD/YdVzmriIVxyls0hFoblAJZeOTGMlgpnapPBe0
yFLakWqMYN8H0MfC1p0dPV5Jn6z/eRz6pVb+ZQM4/uDfvXcnSzBSEpIca4ebDVzqZlpLeNJBT+bK
sjgeEyH7SvpphXHAguVKSNBWM8oSB2Q7x8QgXcIFnngs/rwrf2PpjdLhc9eNOkYYkcfShG9b4sol
XiV531oTp+1jQbToA4foCeL7igxn7/ururAbHBefv98G2C6/fn6002yNMreKSUsgVZnybEOkenst
UaFyUIUT9fKL9/uV5Aek+flnniw+XxYkrXgsZrHvF5dQ3QT/im60716+wq+dx5938mR5JYY6WKET
lHE5qGJDCDyKxhIwcusY6oC8AdE0YpaPL18Mce6ZG3e6NM6FkjRrZYwfcfmGnhRAHXKK5YopjBbs
kBzIHuo5CeWh6ojrqVKduPtBJTNyIzuga+5T0m9Lt+lchgvlLXwf7k4+4AqpRr+8navOLamtFv0r
oojksRWJoRAfWMWncunVp4z8V5xIAwo8/C8dCU80VEMMhXgKpsEjn3eRWVCSvZ57r4kd6AriBAix
JBfSG3XI+eZtr8blzkoqU21X2qaHaul9zh9ENK7bSiSeH9KdRh3kckTbuyi8DFxmEAjg/tEOmTDP
vkodHym6NWXFNQmk9ClmV0gnlL2pfVzsrqSBowmyLANiVW+Wdk4/OZwrrnNVzMd8dWlsHXe2ragg
cyNA8Qx/LVTFVLiktHqtuyWLId1ZM0GUezOr3XcQcAhKWWS9fteSQvs6FXmwNRPNd2L4qdZ961Pu
ArzS7JuucIN3S48RcGvYSd5w0UWidR2FaYdVrboHSrIJOkvGzwtBKa/dVvhW59wsoGgsbeC/pLKP
lVVdVTr05FDOuUFPBWTrGBmmKh4LOiPvrFyUr0rK8UMrmQI5qUnrZugcnjw2HEIHxqrJFgpue8rj
funp2YK9ZyJJeefs11IaDy6CLEIUQdmX0WS45SsXP412xXCtf6pdp/qO7yUg7s1rCFxGj7LlkFBv
Dd8ZEcHkHRmwrRySEf+IEmVkdLP/TvgrT9kgi/WNJCJewHw0/RqZgnAftDWvycLp7fIo0gkYhXmj
IR4mkUvaGGtuG1tGuExWMzPVRBzMmfVQLO4YW37ZEeFeFI8Et7tfBUIWor/SegEgNujuV8g1q7aj
aiGMt6D8Tu/d3JJtZDRandGO8DlwmqVZv8H5ID6kZi1TGMZkh8dlq4ibtYxB3xHxITFljb15KDXY
E7t86lZ6fb2L1ABpy03vLAEBeeT5dGHe5Kg1XR9jTjhnuronnJwzg1Q6KjI/x7mgbM1MN/lg2uCx
FjK7poYwSxFkaDa6ILh2OsKeaQsQlkdvawj9DmCuX1A9EeVVrJ+CxWmJNQ1WVxLGOw9v2wZ6Z+jY
C0FOumoYf5H5vrdn0i9AhAUDITK81xEZ1bzs1ZB+J66jGULbmY6NPaNwtl1dpsSuqLWNtcAQu7kn
hezVNBjuW5Jr1EOna82wJceB95BXhyiO2WK3dnWruO+zLK/CXrjBl5pvrQ29qvPeJqqR3zWrd7/6
6WgMm2wZnacWwi7pNa1C/zW2anxfaL3JVB+hw5dh7IcscnpLPtWpXbzP675CXUhPUOG4Z2YbMq1a
jLA1lHxsMcbfKcMyjxk/amfCq37ndnnThz3aosNAwnSzJaEmMaIE1YHf+9t0xggQNlAWv88p+cyk
rzuEkTvNVUrQHmm1gibYXIj20eN1QhclEBnGZi2KXTllVgUhwrc+jb2asy2jlquJsJBDi2SRTmhh
tE3so5Q9kn6KOR7syjNBdhvrlzLoGhJj+2JZt2ZaaDdJvwJFYFEQb5K2mlk1h+YTY+JFXOkE9N7m
yloPrcoG4JBwmT7YfcGDV8Hi3xiw4cmF6FokSRoqGpUm+Z3R8vnyINvYaafZDSfCwlQUlKgljMpb
Nwu5rywU8PbicbEH0ormIHhyaj1PtqKa9K8ipbkWUlA65UEGs/rScmSVO79h8QwbZCEiculM3S5B
PTBUdzsGnOXQFMAevGyfNEeJ4KQ19ic9GMTjWE2stlVvWoIo+jYnl6wseZ/7cUwS1nDWzChvA5Ix
9SxzbgBR8R2+vAWe2dFPPVrDApVi7qxjbVCYBI4wGU2ccsSri7j15Usca4DfHE5ObdrNEiClozal
GJjN0Mr7GnjfYFwAeZw5+pwOQ/2EvHbhuTJuW6eLGNG8qzsRXPcV2ogJeNeF+/T7noh1qtGX4+RL
XPoyxku0bvVBn+6qVLtFyLveCMj70cT0NXKVw4MfE/PCrTuRUP91HDqFCEiAyUZGLnkMQrn9QDg3
P8jVCtZrsprWhxw3J/nMepFyFCAyHBtXldSIB0sUpVHSaiV5812PSiTJy++MO2oypDgeYFQcOw3l
yli2vObHY4a2sEmusprHa8tp6/0CcvR1I+bxwUOuRyYWnfKDadJi2CSenSVQWPkI93rZs2N5Wksq
mIkO6N4om4Z+t91BFZmHfrzPE1V+kIugWWTLtl4vPJBzL67165G3nSxF/77j5D8sBAZLKz1UCEDC
erWSzX/24h4Pjc+K2lmJXiCbqWO6ux1TtMWK02JZ4pf/6Seqlp/P9qSUyleTbD3PlPFMJhyai5Ih
WEDHXjnpwqCp7t9WTkW+k4lslIYOMpCEoArVcegOyDbclYRFbXxHGWFh1yjeOb7t7LXIPzSjZ+wJ
YRcIX/o8LhwPPQ6h7lsaK+tVa/v9nd4V9oV39MwHeGywPr9LHRjprvX7gpObGaGTE3sh+RQyLf82
W4t34SpnHndw8rhTb83xJDZlnI+WfZMy1aPbfxStQMG98EadreJOnreUq6tVx5RJy1mzHblkyK7J
cOcIDnR147H9RDNxWq8lgeJsinVwmHwCm/XUTJ5efidOPCR/vRNMjH+5mR44BPIV9SrW1FATJrWQ
VhzI7DUyvfy+TQcGeHQc30sDrjkmROe2aIVzv7ZlS7QTr2aTVGL/8t9yrhI7Ka1ll+aJMw9lrHFs
Dv1KZ06lO8iJq1qLiDEstl6w/EupcLaQP/N4Tw0qtGs8OETsEcq3WOFcIsiR3mlbq0vqNy//nnOP
99QsR/LymOTDWsWFmoobprJkYBYkDBemPe7ydTG2fVofjzNBf2gpRPcV+Sw3RjOa25f/gjN7yKnr
3MsAVZd+m8fOUuivAPckt/PUFA9aS7oa8fL9Bq9EyqOX2b5Y02X38mXNM0/y1JBEUniFOtrO46Qo
2m9owOF35XhTjMybmhtlCRf9W6qSNhxbMb0nT7R/HGhYMJFQC+mgblNax1y5nmwaj3TCLXDunMmz
jUAQA8ZI3q9dMIA1XGcEgtRX6TutEimtvayqgy2IEfeTNrCxVBOaTtp0VsIJzZaXoKTn7uvxdz9b
p6XdFDWnV2RlajYpK7Njq7iphq2ap544n5b3GDk4IRYhfHP5LeuLOr2wR5x5cY9ykufXXjsyfVxr
TeNAuuKTm87LlgElVpymaC64S890+xgS/3oNJaENiJZr0IywdgvZkfdV6Wm0x+mNlobbb0zfyg6a
3XxXCpuFOxfy7YV35/cNeeuUyEQrxF+WdtD2OXnlV32DKEKv/fXTAljytuFAtHUspAaRxsvNudZM
Z5pBMIdCVATOF+T4XRsOtIfSjUWq5p1cksTadM6i4tyZxE6j4RJbIjeaCIFp86XUffEAZpvseqWj
9tBMwUCppRjsNrm9zMxU0Ra/agc3GP6zdc472VmCYWKahRY9Tmr+8RVi9V3TD+uNhXGPcJeyeGiz
Kr1wWj13O0+2GKjdVlP7TR6TQfZkWcP9EQhHdVjcVdpo7Ht/qj7b6Z+RdWeX1XNr3insRncL0mN8
RlSExt8YvlL3BHUi/TkqHTwzb3aqz4JdFZSPyeppD4hA9FDxrb5++fU593Wc7CEluUMNiQxlbJPo
FRWQtrY588SdKar8wkDmzCVOMXMdIxd/HmUWM4pThyQ3dXID8vq6csV64Rs/s36e0jtXH1dAo7Q0
HiyBX31q8cS1TnnTdEZzmFsMAi05V1//o1vmni5mx6SzJfDTmNK8j/xJdw8BDedomnVv+/IlzpzY
TsnVmQfSBMVCGQv6ea+NtdFwiZCHO2BI2icD3qKXr/Mj5OU3lZ97snAFQ+vMWsfCRR6vvC6axYp6
t042BjqUndQs7Vb5fXnV6+qVQQXx2nOF2HpG3XxQ0jQe60lU7CHGk+QgHMoaM6Y/6O/SqZDxGLpa
0sRV1vZhlpYf1zx3d+tQpcceBOl5GtCcRaXlTuuGfVYfRVSNIKYdITZtpbF8hf/ga8HiRgMB02SB
lT4ea0xcOjGioao5X85uJu4lj3eblB2nHawF16XqyRTpTWjUbvLZG/J2R1jncOFFO/e5ngIEhgpN
nq+bnAH8hm4KAvcixJblRi6hbxskaP6e9GE97rQp2Y1tpX1K+1ZFlqj0C1XJuXf9ZDWsRwTLq2Wk
cS+8FPvJKt+uJm5LU+kGzgiMgiHm0/Hp5TfkBP//13n3ND3DawH+DUuZxkD99VvPhXRjJXKNm77r
DhO+1/3g9ia1TW+SIDSKMMeSGAkTsWOSu1iXZ9J4Mw2orCg7rEGdvrPJJd/2wl4/u4xajiPCYuOY
lbmhWESfhIvmwmd07ladnNWDEWewl6s09ua531qm1EMWogUfk/MR/11+v1b0j16+UWffjJOVdDli
g0TTprEpqBhta+n3ejUsX7xxGa9zcpuuRrK/r7Mqy95OpahRgxX9ps3zS7/2WM795ls+KmCfH3SK
MshzTR/4tUeZGKGPWiRyyGAXft/xd/zuH3/cMJ+d4dq+C0YASWmcGuA7V9PI43qdui0+Zlxe8+xd
N9psIjVbi0PntLgBYb5cOGAdl6PfXftkydWJW4CHQj9Ed4Ch1WqWG1IocsClZnfh951Zck+j+Ojp
Ffa64HzwlsV8sBJzvkXy9rX34blHVPiX2nk/8Ca/+y0nS66/kBwG5zaLSw/xRxvMy701reJ66oZh
Y9aJufehq++mCpUkaXb5vTQV3mQ3p3fkNgVTIkYniGa1ZTumnnW1OKbc9J57KX3s3L0+vl7PnjNi
Y2tYfLbrqpPFfWLSbTdWs2Ii5RgfXn6Xzl3iZAnLF79WuDTzeMBPvv8RypABL3llK/sSE/bMMc45
Ocb1kAngJ+Rcoi/6K28y0OFoZbAzHbKu7SY3SZky1JaRXHNhLz33o04WG0Sw7dr4Qx7z+LBxzWZ5
xSvbRzYS1wsnqZOM3L8WY+dkjUEenI52FVCfelr2jg632I9BZ76uuq6JllSzNgsOx7dctz0wZM9i
c8aF5aT+iv5Yqs1sG/gsvdmOVhg0G5uMsogezbDpuvlSH/bMh2SfLEMqaHHY5FpOHxajZjA5ZbQU
3rKrXYZoHr7F/csv0bnrnKxHidtqppeyfnfG4jBMFxDi6wCVMsV0lAkMwy9f58xzPboHnn8PAaC3
ummdnB6jWg/VOBehlgTatpsqcWHtObNy28ef+OyTqxm2DljL6ngcp2S7DoF9O7Ry2f5nP+D4w579
07H7o9IWgYw7XMMhZCRnm5jsEP7C1P4/u8TJmlG29WDh8JVxIVNGdvAc7uD1vkLGO13YXs89hZMl
Iw3IjOmWih+RBf6rhgz1KKi79fU4iktP4dwLdbJkaBn5cqRmEzrUJsOHJNEbhNilcXD1vgmRgg6H
l2/WmVPJaeYQf3o3q9IqYnSWb7F036VF74YGKO7N2CQgMIhKf/lK527ayXJBjMW0ToijY6JQoUFL
clALrzUYR2TBhUuc02echk8NqSkHvxmLuCjQ8UHCTK70OdfIUpaEP009GvnjRMxkTrHNSwOvLvkP
V53A8Eo6zcVz+ZmHd5pB42cObQFJGZ3VbTOHU+APIEYcw/icAM1owBEU3WE0E2zusA4fRV8bnx3V
NzV2Y9v6OizadBWUDkD7kpoDaVxFGUHUEpOYl5/Fj7/kN/v+qZGt1nKH8h7NrqXasMR5/naxFdII
UhfNruy24FPsCOnhERdQ+1FvLUHEmF7tglRNoV05zgbp1gJ1lcc4QWtnmO61H1Vq+PvBgT8zimTe
or1cQWBM6bZIC2AWZXbdTf1NO4o+rHtsGoqsUp1h7M24pO5HN/PHvUitcqfS7pon2O7HQcO3mKfm
3az3G6O7tEac2ZFPyYIVwBKzMXhRkFeYh8KYqVOCAt2t3lEsruZ3bT2mmne4Jl++4yAtWeF+d8tP
Vj6Umlnpz1kRT2ugI3hWtX+dtwTwwgQpMUnOujo6qyo3iBr4CLdGXo+KuQiDwq3l5PmG8hHFD4ZS
jpk5Oy3wgrlhR50KAAedYwWkQLISmY62GzuYNRieubcRvtnps6gAvuC20JL9UPr9wcypC0K8S/O3
bEzAtmTs2q+dVhtf0TC03laWAesPftK3rJWZQaDuWJGS3Ofu7cSUPw9xSagsgpyZvBKB5tSbUQum
NxBc3HGTNm6tdlr6lSG0rHFEJOadHEBooGAoGfFALrwC+9QUm2AdWrz4gGo33qKjUM8Zcs1bkDxp
Fi6+V8VqnZldaZ62Vhscq6W3TXqsSaEPWvfJpZGzmQmDg9U4W/2nbtTzR3/wEVJqbRccPcoOxA44
qcmjbqj5Axa2N4ObTVeGNvm7MRnfo+1YwtaW9ZPdZfAyxoXA9mgmgeymxtWtg1fJ7DFM4Ig0W35e
/k1VlXGTFGniRICHE7VBgtTt3LbOHk2v6xm+JQVKPQdvf7a1pG08OENrXlVwerdZ5vftXheSTgWc
WYzv5TR1RuQ3SRtbGr8mn0iXiHx2ruw1QYkW9K9EFdjqLTk/1XozjG8QTrZvCq8YESL4ATiHiaRR
5zAk7XQjDTfBlNIsAsaBlXbT3RBo1TcJ2PShWqg8Q82FGwTvyS4+kGaHbX0CA/FxyjPHi2ZCopKN
wsL+fsCpU0TjmjZfCrXweaxlBWigS5fxYMyFpUIdgUKEzKM1d6ieFK/xasKtwY4mq5CXcHpYDKNO
MY+N/vvGTPLvGmqyfI8DTJQbT/RJDFO6AGTUSZQO9oKyJbQnqzhykJwEIks6KOJDygUIjdVJZGEq
b4sdVYiDpVgKe96XRzS1ZY2WuSXU2rYjJ/Py24lwVoPqbNLvpzRbPeJu8VflZpC9Ty1IT7e+IbFE
6M2sW4dxXXUjLKHCyG2N7Sw4tL0mv8BHccmcU0PwefKCXeIzNI+wQi2v/WBZ8KxVgbcfcXhboEHs
KSpcgnbxi1X9zQQZvNzRyWo/LWOePvb6mu+0sSqOnausiEy314OrkQllHbWk0m2bicHH1ZQbwOgt
uhv3eN8aP+ZIxzDRBy5UbVUHvCZkxba/BERBvdeSHjMmX4J3VZgGDNZSSh2eC7QwIqkc9ZCodrxm
yACLwfQ7p4gY0AVv07zXQKI0TEAYZgVd8Ybucr2XheZ8Hd2l2fAuaCJUiVjp75Vt/l7JxPtWK6dk
oy6IY47moO+POaKyRhndIjPYDUGzpqzUSXObTnNe7iyt6u9Th2SoyKfX4URrGRCF2/mdgjGBvSEN
62x1kKeoqXynYZvDXtWb4j0yaAioc5n5X4BDUl2WMLZW7AlHyROuSufV6h+F+3U5utWm8IZkj/6w
y7ZakDjrrqWBeFeJGaTHzKqRY5NcDZaXZtRwlFT/x96Z7catpVn6VQp93TwgN2egui/IGBSaJUsh
WTeEJdmc52GTfPr+aDszpbCt6JNAAXVRQN4kfGwGyc09/P9a32pR6EGZUdaTrlTaKtNxCqzL2YFE
oQbVHTYZJN6Dap+nuiTWN3Lz7nUYNNOFEWbPmyl2VTQimkRBYRjQtGYwCI4nEkaD2w3UxvVOXgxG
C4udf8/xxRiEJ03QJuK07+fKWHPrKDGrqMleXXeQ/SqXWk+WRG5+xqGvMl2l3cQTqofB2ekGkjMv
hxqG87JzhrNxJorYQ+9kXqnkNIae23Ryl8OagZfixuYNX32NKjNy6wSsk9tPhNE50i9nyGvbkMr9
s2kOF05e70OV4LmVRoDq2SiU8GvO32ckoI/ySBWIr4zc1l+CKFTAMCVVhQnWEuYuRFJvb/SIyWlN
TCZNbcBH9k01tvCUSnWpdI6ZbXhWzSIKDqofSH6HpfMlaElcBpWdhHTbck2rPSoy6mMwQTY+6fLg
qo51+yrXB+0uLmngQjKKSq8WlcVQTDDSgrAC3o6crTDOM6Q6DPRKBtejmpmGZ3SV9tku3b5cg0Jk
3LZBfdUGoiOxerpHA7o0St2kuFPSWUmQqkbtazZa5eQT1q7DhurT/ClzM35cScKZRoKw0ZxSVcyh
azNkV1NVKtIbY0cF8tml/S0iP3kbkdD1ROJdO22dTlfE2krNpiPIKZYT+02CpTyWcRVtSxmqJwWP
gIy/rHjGRjjczWWRX1aAYfCSquFceUUh63g1KoEy+BYD5wRa2gTlLC1l6Kv2GAFQiftY31aY0F4i
vt3PbAYgEOV07yqUi22weFHDZl66Xyn8PTdwO1qsdrAz+oICH03y/hypgOmhjdNxBwvFQwN4Hg9N
BdrLFO3t/3YHBgY7BWc7FEn+gJKEnwb5q3r4eBP0p33xQVXCCeEazjAPTwKnsm9cC6QQYPHYF+6M
eLuxjSPnsz8cag4xCWmo5oSfC3sbudM1SQLlNoX37YE2CbzQTDHHooj8t27pMNU9dwbAg6UItmoz
DucT6imfSVFuhKMiqkcoegSJ/YcN6yGUOglYYKBquFugPa1HWNmLIbP2ymXa3+Uh+KDWYZEmANw9
Ut75w3HtuzrgzUGdVWcsouWCLOXVTYos/RtlAWtnZ/HLx4/uT41qcVBpkCqMVSBA7tYeKCIWuq6u
yjxKN1astc+dZSP864ZsVeVtcxIjfl0RSDE+H7n4H8oc32VWb+5PRbNsKRQ9t4Mm70JTU/1piPD+
4F32RagOKzGY8Rr2Y+wJFrQdgEr1TNYSQ7SRFiudyKFNqg5fPv45f3q9BzWLcRZVXg3S2qqyZMUO
B2vTzEV76RKYSsIgAcqBGpMAyf7uyBX/8C1+b7G8uX92HF1qiRRfiZKke4GtaqXnI9s15vod8oFj
zP0/jKPDmIg+1RR3DIzwxEQO7pcZ4CVTn7oN2/FjDdfveb2/O1od1GN6rIaRHjGv4Gx3VyCvpk3F
d+4DcAmBlaNnK5NZ4vKr53VZBOFnMkEagFtgNYWYp9NMsN0MnCbczhKDet66wUVAEOGGYxPusNC9
Lo0su0m78qUx3Xjz8Tv/U/H9ENARlUFY9BmV5zmYSRtAn+Xn4Ow2Pwyhc2dfN7r1Mjq1fp5Nhnni
xhSJRaxCCWPFvtY1KHhIdRq/Cwz3kxGZpidaVzsy4/zhxR2GI4OIJYFbSHsL36ZYR5nILjhDDatK
xOnNx0/gT5c4WA/mLIAZWdnOlsgkqoyudZWNE0r5YD4m0vvTFQ6KTm2Sa7pCk3RrOcp9l+j6dZJp
BVq46VhK2B++o8UV/ragCfciozfM+CYZW6wl5JKzciy1De7ncqv1zrEYnD+sad+r8G++14BI9baK
wD2GafRIsWYHgxjLQh691nE57VKrs484Er8Xk3/zOR2y8K0ma1S8PdFJ0ONMrsssvLbdZriio0r4
T9daJ7rVI3Jvk+ICr6Xul02orUUUjSudDdPezdxvECjZp8ddej4Eo7ZPcqnjZdPlSlABWDshcl8D
zjJLJPgYrBXWWmSxda2Dct7ENpoCi/4LuqzC3kklYYhPRr5W6LZvao0MZbI9sqsQdu9Wt6v0IoAd
7rf9JM8HpRrXka3muzxLkUFkMGTYNs7rQiYExeB4Wdk92mIqLrDb5nY6VnpcxuzvHtrBYlaHWYJQ
LFO2tVW0O42z1ZqJKAJ43LcrIyDTEO4hhvI0VU7buFNvI03jEOJExxhVB1nU/+zHaMs38GaEpCKs
RRPkwXaQravDLJ2zK7rhOmhFTFlbW7NqsYIw4Wpo6tr2yyCGHPGX1W8daLqcmqdUW8nENC/dhD7M
kQ3SH9bZw8ATPQrbziCV76TJam1bxGwmUCyKH2W1/wFcvAFciIUq8WfCxR2+qS9vsRbf//ufXAuY
Fn/ZnP5tc8kqsGh2/5NrAcrvL1B3LswpElZsTn3/hFUpmvnX8l87C+2ClBJz2QX+pFUpwvhLs3TK
isDrFyYFTIEDPNVHuKqDUbtkZNn0bA3IapCsiH1Z5r03o9dO48SM4tG8H53SPTc62AQMQ1xziRXe
YgUZcNCrxR1xCi3lg9Qt6SOIcTc1SuPX6tCs+m457EcatrE3j/H6x7f71i38fmbnl5GIowqCYFwS
UIheOJjh87FS2QUq3X2gRs0KwRMCLqvWrmtrSDeNYmSbj6/3/kv5eT1eh1hyePi/B2tWNBhymKdw
uA/bgqawrAYYx6125Hs82HX/uIwmyKfijjiM2AcPPGLt1YIiGu4rO03XheJiBGnIt94GEZVcB8KV
HyVOd56TGLTq7HZYaqr99cf3ujy7f82W/AhHs0lXt2iou+zvD7WqyCUNqBhOuVdMZTpphVAeKWJg
Qs6d/mGiJrIunby/FgDIbhoDLejHl//1ITgCWzJZkBYob5CkB3OmYkAH1kpt3BedK/0A4Zffi9G5
1tVOuyT3b1j1ZiKALbTjZTIajz3SriMv4pfX7QhT1dgiqOAZiVlf/vzNwC+I/5nRQHf7RojAd3PR
rjoM+0eu8n4DtDxorsL3awu+M4IVD24UgIOstWjs9jW1VMr/mEDVqDchqGGDPfJQl+32+5fqutqS
HcHNCJ2grfd3NHOQQbI3TftJa82VNWXqdkyd6EZNHeqewmTJK6tIe3Q75dGSjbXNQDGfxEoRPwRh
IHI/1jPriIL2/bZpuX/apTqjDVKkpQnz4IhgEDOQ5H0j95auPPVk9bHLpEM8mjdjhss+rvQjG4Ff
HzjSyyVvlGwqMn4ON1HCmY3BqrJpX44J0nJyrFYhu2n0hhAePn7gv1wKFutCH3KJ5jRJAjwYQVQ9
p9YEe7zP+hyOVmwQHI28dT0arThyV+/PpzxGLkV4Mil4+IxhCx7scgr6ZlUUyH7fg+jajItfOegt
vGONad6Wk6WuNbuxPaXM9fXfv0liR1WLfj2tkUNXQtL1EQfvZtznQjNOtK5XVsj/MijCR0Pof5nw
uUlTteA0kqmIfv7geY5hVMTuLMZ9YATndps+akOYeaNNjkjU6s8f39cvA5OLsX6SbeOw1PJQ338s
diXsDN9mv0/Hyo0907YLPNN2e0IPpzqnSZCf9TjxjgyZ31yVfrPOqs/sTRDTwXts5jklMiRS93Oa
B8+pLF70uGEzHQsFQ0mr045TjuUWLY/t3bTABoMEDQDWtChJvDpYcPgVxjC4tbofwhDBhAxSf+Yf
OPn4ef7mKkIwyRnAuMByugerJ85LFNFdMO8tpOrryGwxd+tjcGSNPsBwff8QeG6myrRqEUppHsxx
wVTqQ2UO1j6pnIu8T7wKcSMOx+sspszarDX9c2ebnpucRNl+VOmAq9PJ0mukDOvV4/7jm/7NDLDs
FOjZsx8z2MO9H0S1HlWAhnJr7zS614IFn8txJebi37nrJbqLQFPd1ogGen+dKbXlDDHb2kfRSsQ7
mXn6Ge20T9JY6zc8BLGrX2aiYV9dCJbHVB2/u8m3Fz/4UjDVZW7etNa+cC+M/ty2L2E+/d3nKISl
sUxAfiOe8bDmMRACpGZK0j3o9Ba22dzkmzyFwZ9kZvq3xymDlA+ffSU5g7+EvykyN4yIcu2+lpZc
p4I4UHrI1ZH5ejkiHHx0AiYyCdGMDHbwxsG6p9lJE0OFdvfE8YB/WMp+X0OZFYEf0EIuV0Ep2sYD
OlCfygwzYNV10TeQFirMevq89E5rA9t5n7t0rOFTpStadMVrbhaIAGjqzzm29qimZe6kMdJ5WsEB
0TB06XwH6eaZUdXDNRm8BdESVreCk2mUK9lTkzlZYrgnrzW6AALsELnfnDLOj010v04H3D9NXbBZ
RFarh8dPMnfqcNaBJRdtRnxOHtBKr1p5ZHH6ZRvrCraxQKGBULOhPvRhFroqGuG07p5kNn2VBhpm
NXJHbHEq3FjuotqYuvNeqvN1EixIca3N8iO0rmXGfj+7GssJjZIcP8PQD08ps+LYLVKncG9K4e7G
kaqDUFFbKbIs1mRX/O1Tikt2KjRxEgPBFpu/yASNmWgyunt7eKW082dD9a08TY+sU78+WK7CPw8B
S4WafEiuEqMWjIlo033ESh1CH67MTTLVwUkqB/O6CIfmLCyKgHQqWAFTGFZHJoTfXn85ljrMd671
fRl4szlvJtPIZrtI96TxxZeoLz4rdSHO4pJNjpWjTZJozSMP7ym2L9I9Pp6ODuT7yyrD7UOiB/LB
1Z1Dv8OYgRqN4Nfus8jwpKqQEms1ZyRH1GvM0tVdEtGesKaA9GOdfYNVY1etYTMfGVu/fkQWNhLd
YgPN0krD7P20T1yQQfWet6Dhat6OcdfSNS3/Xs7n95slWV5ly2yTncR+/f1V5By6dW0zokieyNdt
No6nlZqII/2s394L863Lqu2ybh/sDzKZ24XppOne6hTNkzKqVklONMzHb0787jImE68FnHjZ4R2s
yH2AHgJndrKflBTUMvb8C9IoNK8N0UP0cX49R5UUHpEf7kMp6+giy9383sqBhaiIpf0yQD+nF8E3
2x6Hb+R1Qv8dUaKQQQUQ75uWKmJrjDrtbhN88JooEPOpDVJYLIOG6ebju/nNV8DG1BTucjfLcf39
mwHp4zo6MqQ9gpRsC9FNBS5AsaVVNA06tTB8JSif80LcVMPUH5kCDsScP8aFSTafwcaRt3Z4dCtz
0rnoEyT7ImvMNc8OPAECjl2jat0mrbRkO+mjfSLrXt3UpjQvyyGYbkcaZpswDaJ/41sA6u5aLKfC
NA6fhUXlx5XArqlyq/auVeNyg/O/2H78xH+dzVlO2Bt8vw4ltoO98uBCWemQCO1nR6ZQh8doE7th
vovzfN7NpTkeud5vHjIOXNiyyxdo8I0ffBaWrTcM16bdu3L4XNlmg0RHmMhdrGk3j7pFhtfwiLgl
XA2lTHZajzRuhPt6psM1OrKa/lKVoQ6jsgNjm+lQtDQOe89RnNtZMhXdPjQEahE16HBNVCKHgNUu
cYxz+8CDKzZWaOQhqXbhPorrY/yZXyqSy69gLUcgTnWG8+7BqK8RNOapbndLycDx+6zuHtiehjsJ
R3YtVYSzORm9W6PJi81kptlz1+vTXaCIr4WbX5dTdzuZjXukYPbdX/xmnWctWGoZBh8CBRb2G4cb
uhKyTA6df+GsKOcoDJJHq2076QX0D4XX2A7ZvW3T0uWa5GRehE5WP1o1WCIEXDN4pinTs8u66IOn
CEUvUAM7I0LGjvTWG+TQGkhKMgu9H0ipOzR2JDApU1RedRZJ83CnXPVRhG4/0giSxV3tloB/FBCb
161sAXPCJEqo38TGnWgrffSAw6hQu8uwfgrjLHopWVHvMnAQulfPbUGuIce0CdrlnHSoBoP6dpBK
8VTkjbafHHcENdADUveAACCd04jW+yLUbk58B7cOnTaruGhoP70MuQ56jzmsfNbnqbwrtUh/7WwF
kGOS5uIZtnbcIL0bjWfNDesbY1aJ5qwKM1S9ioQrgiAZS+dxp0cvFfE6uVeQ0rfXzX4e8EW5zZ3S
ltNIJXaxr5vRrER+GVXJZ7XIgx9Hg/+KZkb1tfjUNV+/dhdfqv9cLvBSkpUVh1H3f9//X2rxP6+/
+tJ9efd/1t9DMW76r810+7Uls+gfZfzlv/z//cOffYq7qfr6f/7XS9kXrDq3X8O4LN62JL6fGP/c
wtj200Hexve/8A82t/WXwadIBtLSJWCbwAf5M3BjYXM7AnI3lQXTInWDFexn4IbzFxU4SvdUHliJ
WcL4o58tDO0v/oKgIkjiN6Eu1ML/TgfD/A6/evNpWhoNcXZABDRpLmkCh14KFgvHSosh8iOitDUi
B5Y9GfRYo/Kb0SI1DPby/DTMmnEPi0HDo+y4Seybcx2B9xq74ZOMxxF+jJbqT23kxNcqDb3Wq6NC
uZtIvXyVc+WKVRsWpwTRVrfY8hJ0msooB69ER3mmVxq20lAfwtuSOEvbV4o5ven7zjyHhmgTnzg2
5n5MY2Sh1VyUElBLJYl/NSYjA2ZAYKnfzqH6SYYqWw2BzPkR0Wp3iZqSyNdWBiy5uDq5IztI20dN
tQOJc0tf8htwnH9pjD68qSu2Pl7U6+nXsI2I2+TzJzlSjmlDhq/sTE9p6D82akTwyNQs6A/TgiC+
VYrCPqtFYMK4hKcYrqostzBpGFxsrYkSjL4ltfBz14b9xdAR5Ihqgy2UN4T5dBMhXTS2qLvb01x1
FOSV+aBcNZANsw15Y0BWBXr0wUttRJReThGY6EaIf8HyXnJzV82qOAlDwNyXyIaJMAzN0f6sUUwK
fQNFrrIK2tQFnAF9DWGiPSQmz16CAIWkFaNjrhtWp46g55PKslNzp0vzEwab4FZJjJBclVbvHQ/Q
iHar5FGYrWoaAhcGvy9cwe40ez/U7fk+bABmeYC6nJ1q5YGyuGScBBkedB9PMSJBoq3s0OxlnD+e
rWbUI7+yzO5ZG+HveHqqVfTK1Nz8ZHbxhDZUyYY7mWaUMTTUiihj+pqANno7uLTN07hI57WUcQAL
q3eriyGXmDuyjrgHf1Rs7ZuD8Z5DPuLxwutrrWWZCMk2JYfSVZZ0CmHU0Pkai2TMAfKlX04KtJre
mF71tiy/DrOlfiO9Wb2ymgm/XVAIvYLxAczerySG/HWKlhrgs6F0vLJ6ip8jS7KeESQ3wcJz2uFp
GIPqyS7KCB42uCsYZJMx40whrcubTXkxq6MSr9W2wGUsHZpWWAya5imRtC49S5JxU4oh3mhG2hlr
JNfWqdnRB6fIGdgkrYaRMNagu1CtWqKsmudJCbJLcikzGFiR3e76OLR5kEOWG2scrqa5tcWQzbij
ejGvRGueaYmeB2tyMao7Q811xy/iCJRoIqy68Md4KJCXhVDWtmWTDDcNkeLJjm00yc1WgdfCd5TZ
ea6KGVx/YyAE91zSfq3LURFIpmPES1fIZskWhMmYvXaa0zZnjWtH55UFgcoz1HFUt5pVkVsNXF81
/GrmXSAILatvuA2ir6nIgkdQevMXpeTV+1jurM8FKcG8O9WoPmeRAtahDJNBWamSwBYick022vXs
xjkQ8mi8cxDEJUiUxXA5VPAoPeQX/ZOJF+CLTOFirlCMsIbnsiAZZp6VL3ZPuWI1ctJ77aoRvnJo
je0dCE6n2+lMfxHZf83wKYkzecMYY/8xtfR4/WbGQrDOlBEBPom4Ci4DkJZ7hw19AayDges1NdSD
TW9HebguSlH1Z51Rudppr1ZyvByMeLS9TtpO7Afj0HenVunyOIya2Fg/N5fEy17AHCIVYW6sO0K/
Uz2C+FATj0JKWsIkF/Q5JVT6Ov2ZVNUyvTSrNrbXDVmr8WrosEtfJDIKjSuYluqzktDZ84IsCpxt
ls0W0R+xuoAErG4cr2rTKeGd6ZWanpeQRwsI35V53WfK1N2UM/4A32iLOCB4mYLhraEpEaa0aCrV
U6WO8bA1fW5alNViS+uFZwz1ZI2enSOmQASuxe26nXr13p6l1ZCCNimKXxi2VH0U3IzvKNLhfAsn
nJo9Fe0u+5pmHCg8cq0cwqx5r6R51o4zbVO2k8wSU2Y8OFHuXLeMxdYjXAW3bj4K7Tk0S+UZv08C
mTKo0KeneixVlOR5dyd5NjMY0bpwN0nd2iO0ntgaV+0URZemmsrTFsT5Y5zkQe9bs5tczGxvtW3g
DAM5T5OjYGWSZfUSduH8YrZpc1XWafJU1bj5KYJoDwEf9IuGW2L2ZeeOtKutiWRtKHX2qy1lf68T
vMuxJB7yzufsTEEaDXpEbZ6852bVtAExeyI1nAd9GN3yzELkiqlpztH81V3TrolJop4paqacXpKP
Q0QkG1cegKHPK+iiJUwLVx1n1ksL5TQ0h0+kcRrTiWwrc19KSdUzGfvpnvBNxt6QZiGH5DrEQKRL
WUSk7lK/26R5A2wGVRoPsIZ3Up9qMcGbBCwFabTRBsxZXhqNNnF5Qd3vydKDlazQ8Qg8U+vjBKeN
o+ECxStzH9uydfzJpnTidRTQOpYLAoC8xA3S89nNuR/mY2utmOHMMItL8SR6LOdeyYQysPyn2bAh
T9d8skIz/2aHODVQaVpVs1F6qNNFWY57UyQmAOtAtZ6xV3Z3Ol1fVlBjzHIvQ3LIKj527YtdKu5u
6Nz21Ymn9Nqt+5IJwxhAAjTmEuRbUR6+mYo4Kcctq61bqGcFYUD7Pglq5PhhV8NywPH3LcVA/W1Q
Q/ebZlQqs1NuXILWs0oPbkd7ZRYAiqHdlRe4YLrHwqkRWoERLu/i1qzpfgBMg8piaIJsWq2yTwjs
QVxZIPE8zzoCtL0mLvRubavgDFbopLqTILD1fg1bINf9CDMykcGRrr5acpynFTY7EPYg4kkd0pMw
26nj4KZE0Apx5+i9cQd4JcTODzwpoUyXBPjPwoo915g4d10bFJYfuymtGbsqEMGSvqQu2UzDo6sW
nb7YylKK6a2uxwB4zfkSzwnU77bv2x2oBcfw4ipLLnsjzIbLnNhjbWWSWXvPiqKmu8RNtb1t10L6
+tgGm6i1MKeMwDeM1RQ5Ilzrdj/pGzEW5CAURWPddzpmoe3MzumxsaMM2Z4epXdzolbXAMnj0B9U
hZPhGKbZOZM6CVWuMbzmRHq9spudnjN43E/OnOLgxIPDqyNdRPArbV61zzdvA4urqpbP3Aq669gO
onusIU7ghz3bMU/i9VP9QEnTO5n0QYo1RLM+T30ynxVhbNYbU5eue1rZsJG9RgadtmvjgMh5PFja
vs6H8hoLdpmfEJcyEqwG8nSlW4I46qCX0aoxCm3AqUbalBcFtb0DDT8Ir9MS7VTOc5Ih3k6sU5JQ
cHjgqQBW10YtcWOM4ZRFU2DrgvtbBVtHH5gbZ2qi65lYyHATVljWvLActUf2CHkE+YdN4sqp3fYh
6kgnJosOWhDNwCa1vbZzMWnBfVCSEzcg+sNXjEDYpAnP7u1UoPHBAG/LOyOpo4dSJ5SZ9LIioPRS
iOihUCb51bETcnGKlK2TV2gmhuEU7+5ZauTRTY9RjRw9Ke27vEqgHbHGh5cxNquF8VpNxPwVI2Vx
BVEtRMYqci9nWyOgO+EzK/ReedQLxdZPEkUnSbbsZXGqyLSOSDqbzF1KHMp9gv2HCZag49krzTa4
GnTBb5BFgPtnmLRQeGg6dZTWfYTV5XsN7L/iGDx8bbq++fofnILb/yBL+vVLx8nz/Qn4v+WBWFBn
+/N52Pva5P3rl7cn6OUv/DwPW6RM0j8kYJJON03oRdPzj/Ow8RdAf07LFqUi6nrLH/08D+sCtZ+2
qBtUuhrUtijm/zwP80dL45wOFp1k1V7an/8oBVz/OOd+pOj7jh57cxzmwE0Z30Ztw4kYluNhM7Xu
c8Xie2k2o5busMTjXeo9GUBhYiUUcjWat3TVVkM6XYYOdLGh2/KjSL1GHBBpF4mdbhc7YD3tB0Ie
SZfzixHDPKrevGtPgtZZOYpyWnGQcvVXo3tybaa9uj9xovCBevF93xeboLY2IZ5rrVH9Qvp0PDcA
mVcdiHS8Vl6Y0LLsoofQaOF3kVuOqTEiqDuAtq5YOhYB/ZwZlqiexpI5HUzpuzGfLbkF2EKK5I52
xiOpTrdzFG1lrKxTtzuzTLJ6dIIS01XPv6PJ5khF/KA4/MuDPSgBOqoFditom01Xl6d4TT1pXRt9
sh5qc/NmuP18p2+ljwddjF+utPz5m/ZXBUEXgDWv0BXkP3wejnkLvncJ348RipmqtVR1DIsBeXCB
2lYIjUhkQybTRaziW3Q+zSmoYqLeDS8F3iZK360oU9TpZRWd6WW+SaGpJclVB+ipoU+kQz5rsui0
VZCaDQ+93kKU3I8MHPwVTME4vvj7SVf6y7/V1dO5ay6OytCz9Rtlgl/IJiVhVmc7scbqtwbRw9Yh
XOO49qD0nJAa7um490rztAZl+/EDPiwy84R5AIsMc/mObdQH75+wujj0Kjk0m8ZCvFrG2/EFOjfz
6UNfDicpGUbg5A3EAZC6ybMkw0IEG+w0R0ruvw6p9z/joN+Qq7Q7oJ83G/aNHt0Pb9IJTqBkQNns
yJhi6nnbqP7ljg86Y2VlDISSjkwLbKoF1ePATDz2ekfuaJkYf3Mdi6w+i8mOztX7J+tGDaWWlCfb
iruoMneJGniZhJeTV1slemjcc0ub/c44bdT+dlYuy3JYt/MDDXt/ZqddVKpXBusgeA6G9u/1034+
gn/9tAMZjdGS+dgmfbNBEEux0F6lEbExveoVdbgOIQQMlrJWKOJ9PNh+/5L/dVlm/rdfs6uMU1AN
vOQa97RZll5JLamthk0WHOt//jpxLOPpX5c6mKIKeBXUmbjURNUIg78X5k8f38yxKxzMHFHfqOQ+
cAU5PTX2Xdsf6fz//mGhFUN7gJj1EMFGR56gZJtJtteuuumFch+8ZwRdwcvH9/Hbz2FJmqRCbbHm
HnwOsc1JNm+5DmcYqj7bigPf/Onja5BC+buPAXWovTSyNPQw7199S5tDVdG/bvImZYaTG7ziqF6d
nZhVPCkq5pSAwIzZ63O5ia2z1lSpi+Est/X9GObMofY3YcZX4CkgEoBr6JXxfuj6lmyZZvGjLib0
WPppMAAAN8/z8T4h4MXIik2kkT4bRVdAAVYcIdZZZW7V6jXs5EbtM1I35svOflHrVwWMQmpXp0ql
nmrRJblRHpRm+tvSpzgt57Wiv7bGvQassNl14LjJ9ltRoNpRXVsVyI6ymq8GuGMZF5twDjYyJ3lm
rnYBfIRItUnphS0272tFO9VBv2Rqf9LJLd2fNTkol6L4qgKrKJ/jxv5mGsOeTKdPTjDedva2E5eU
5m/6zP6WkDQfkW09gGUJEvUT+BQCzKKzjgfXRjbYr2ZloHCOe9czcnWN05mi9XUDalSRT01K8dvQ
t7Spt2U1exXJPWl4SWF6zRC5zrv0Mm3FeVq/AmXy5hP7pqtfFswqa+NyC5SeNwHV60m57csvhfUS
zk+98dCkLovTF5gj18EIOYMmvDG6pHIAymADT8d23bnuehqtjWwpvIzOGezrrYzuZV1v6rQ8XYy+
OdFPAPbUOblIJizMXXm+DBfI/HWM2FdNtiQ53PJ6VtSz/J6VIv8OOyM7KRKvTj+SmRJ8kiOZubFK
JmGopefUOy7At1qeEspLfZCfqlqe9Ha7HetPQUT62nS2KN6rOl73nGCFap3lsA0MJWW3dUIV25PL
8kAZKhkbzy5Nnw4QgIoGXo7C2HhW8oRjLvO4QubJ68h/FIOTbopp5TzDPllboVzHrrarO2Nnh2cY
UOl4RjvSjHTwK5pUNzzzImQf2l0Y6o8dQWb5iUKOYJj4TVr5IsbFX+nrvMxX3eDe5cNVa+JkI/54
alfg5dZd/yyidZM01IouYd9I9Vo1InRwoKfa6LbMB9LSDeoI+UrRh0dQJax+hleOfGVpvir70GvC
YiMSZGM9gOVAXBBQBcEVtkqZXTa28SVVk6fYmK8Kq7wEdXnbSuc8ZyurGi9aEJ7aJtlCbEK7/qUn
8ygvmj2uZbI37gcKInQq/bB87qavEnakWoEfGmEfkb1ndWTDNu0nxKLriEJk5pK5fN3Hjdcmr1pg
eHrHeqhp65ifb4MS7MKtIbFiDxUFZ3bSbkyVGsJ/yvmTajbVkkRT1lk0n1cZhlzRneV16UeiuhjD
4qniX+uFWDvlVYnUGBVVoiUedkCCHFueg1w7oEksC8K+Eq0mhE8k5kR1ftIrOQPSRO/xFEzVddDr
62jJ65TTqgkrv+uSCwcdqijXgWr6GAW3NA08ivXrVkHfyGZStL4VZjcNnR5qhX486bs0HNdxU2wy
S/FNNdjrRnNCQAQwOnI06EoX0TqnpG7U47k72VeZErBFUwGKILOnYe3BsSJBfKZBnp/MJaX7bPaX
O0ydDpbauB3E07DAr4pPAIlTXk4lL9uyuI7zeBcV+RNsl5u4a04p25yLhTwRyu2onCvUj2swOO38
lIh0pfMWTKbrbmrWg4muMvjUVeVG40JUWTZGLndGkG2a1jhBpLMbY5dPeNgYvbse8EqlMPUd9ZqN
5gooJGcFMDWK8OlAnITKag7lue7Ua5KNt0FKobUJHzBSbJV0cf58U0fXa9XryO3PsMf7ikV3Mjw3
4/CGDsilXj+ZIrxt+nE3DBeVQxlmctcK4bmTKDYE4BEltytERQhEutWZ7mQyXlI83uO98BMNGpg1
XGl2fjEvmbx4TQMs9xTmd3H7qQmHH231P1PNl6X03WGDQ63N/6jiOzSWDwUdyjS3UdyXzcaMS7A5
nAJAUplklJeO66ki2+QFR0KRrEZaikqfrizV/X/cndly3UiapJ8IaVgC2y1wwMNVXEVRuoFJIol9
i0Bge/r5wMzJllhVqVZf9YxZmazSkikQ52CJ+N3980QE+UU1mVcLayUZTDdG/ljN/i9+tX95Pb/7
zd69nv2KXlwWZGCkmuBAicW1iRxnl1vkqsea7zJUzQmK1eGflwX/svR4d9R3S48d9ChXtU96FyY4
4pE52RGmza8Wu/ta718+dkt4e+wIyOL7hDQCGv5ku+LkfJqqtHfqGqy29XijTZl0sLu6JUyseb7e
FwCEaBMMZVG46YtpCJ4yvoraSXp7AM1Vxb6+sMFOucCD9j16PruR4LoiK/xRDA6bRtRidz04/K2D
+ezmKLSrdzZ7j+PdWDyMlhMtYRZXpOkcK5lOHbaEE4ycVGLpQNLEymSJpz5NHMHqJFOJBlXYo5Ks
uXtU3vpBOuONAAYUOC8wym5yQ93s95xnTY9u1jzhkTy4W3ZTqzDBrH6VUvIVZvMj6kUShPOt6u0v
c7PGfn7vZYzmF7mcNOt2rwzzkE/6lL6Dx3X2niiQu9vYmqD/08xjxzW7sd4vXxfaDbQGLNKg23XV
QTGCLHiRMImO1/xXESbrF9/c2xbrh+0/j8BUrma9X5YfTJ6JubwXxsk+xgm24HLiM94e9blW3ZFn
bxr+YmW8X/Q/Xzc28619GOXhwOWPd2vWIVhcKTh61x0V8Iv+LP9QNO4lrbV/XqK/NWl86Br+935k
+JOj5qr4LjvVvY7/+FPHl+7D1+ZFvf+h/bf5253zv8SOs0fz/vP48V4jg3AqP84f2T38PYB0nT9I
jhLVZcpomwFR0r8HkG7wB75wdArm7nuKanfd/DWA9P4wLZNdOT75/THs7jmgvw05BMv4+TBkbubb
hGp+Y/5IuvnnC2gfOloUGwucjUw8MVP8fAFlti29khEpe4DCwnlhbz7l33ZJa09de0F+Elh1Dy7N
TIEUUv7yqfHa5cLNUoy5qirL9FSUFt5Cns68jAvVblEl6sqOLYhlJ5RZ7v93V/iTEqvFSTnlLFfz
GTBMKwerQGmeyy+lseHHbSDkOUcs+nCzhd+YyyGd3eZi9QP7q1g0rhQXT4COnM3PNWsV2fkHkE7c
+gDhdrxsScdi1Ba6v6al0OzitYc9lSCkyWOr96LCrlBZieFgGwfGm1gx4s1ofD+uAym+IbFSzjl3
W26daM+r+rNM+dCXJnOteZJQZVXdQsra6H/P3LVJgkDVIa72MmT05ni4jFk3+9/xU+SPrTHP24nJ
7G2JSZSGtyJb0lehdfYxdWf1UTodp0MlhfNJ6iy/sxdc/NEw6ibRjo0yO6HGgWyr0va6bAOJ8Ccn
yXAVaZ/iANrjgrM+85evADnLT/ve4UtRtL2OpzJfvNgIvX44dFZZ6ANmqKk7VM7mxBY1OlfhNts3
4CrSu9le/E8dZom9FqGqH1Bc8+Zg8hh5QPraZTzbCT4MeYZjxBmD8Kmozem2Hu1BHsJsIgfTmzDl
28ZD9IGwhdra2fpcTjXaLBVbhnVIq0Ev6EJgFa5EYAQbtkfJYkKFmTAiJFt5HzC0ziOgmu3XtAxs
dWmXOw0/qzGKINyE4rWkZSo/DEsbOIeBcw2S0hfbeNilHQw1is7HSG9SLDhMs/bWsdKdyzzRy05m
wEU2n4j17i2RfkXepi9ezKwrnmoUYFzRa9GgXnmZMcZ2nY8hi/261NgU2s6LlJp6AniOQEMy69ZL
T7iPVBml0tLpoVXEOtBiN3dfEnb4lhZKTPOvraWN4hzb3/LaBGIxznrDz+DDAaZvbrO672GPenV4
uw5yxNODX+6ghSGflpqujXNL1GZ55qWSFeykuxQwxmIu9sdAgJH8Rtm7V16s9jbdI/JPwacWaQMw
aAG6DHouYI/TQRrpPW232RgTQHVYX9IC2kVFPdT9neHR7Ij+aqAHx4DMtvk0Z3n6YUoH7ES+sDL6
WFVNoWaLXae8nO15vrI629cHLB68/hGgYcXZuoNLHvbZNt6kdLJ6h961R3R1UwEShaC++KT4ulxU
caHKsmUKX+JratfS0udT5jrdqWl02NaqphULSEg3Q1CtsumSuCpmFvx27hAb9Ba0lF/thpfNU7v5
dnWnW/qO9H0ZmlWe7D2V49ksa/Wg3uwzYzOGz+1MSuOA5mt8pQW0ug6Zmo9RhxZv8GHixRGAQb/M
fxp0FvbcrNOx7Sy7g6d/M/OYA32reKr9zUCn3A0/+dJh/mGJ1X+WjrUNMVEm7zP9RhiFBtddv8L+
SZ8IiGQvNNd0r9DztBP1pbsJHLW76agboQVBPtnNSGr3Jbl1L+UFoYHqGat3y6f35mGyS01jb+Y1
3ofhzebUvVmeoLsG39w3I5ST+cEaE9aqy7MMbf12CD3mH2Fp0UMEBhc7VfNmrepGElexAU75oV8g
CSWNcC6qcba2wzT51bYj7TBqqa2oIS++GbjW3csVvtm6SNo1HzAL9/Ib3Hrmk+ubCSzMAn+Mct9P
m2QQlX8+V1r6YFu7yUh4uMXFm6XM2t1lCJ/8bCAkm/z1zYC2YkWjIRlTWqlg/i1/WtUCQIqx3h1s
gHcxlnQtu35vAxfHwAq3WzqFmorv0sUE170Z4hYs3A3i7W6UW8thHY6BlMg8siuHT/abqc5rt+d2
N9pRMbQ/c978d+ubF89cFL48/ebR0wxOMPC8effwBYJDrwtlvTJ9At7LqA+nX8rXdTvSd/ylqNMV
C4xzXvttEIdDhUkUMWxlwrp4aORUhzyIN0uhVp64t9+Mhuab6XDEEv+t0J5N3/PuSizeDIoEA9k0
hcVGzI+ubu7N7c3QuBYDg8cptTBuUiz0OL2ZH503IyQ0KP8KZR1Vb0YcvbcNx/aj9M1AiQe8efJS
zu+Mgu8QdWQdc2b5b+bLNyPm+GbKBDKfPxhU0X1ijr5b0lqWAXGB+T24FSVjdqNZ+7uspZ+Q9lor
B8I4eS7vuK7pV8oIwJX+DxaY/73V4/X/s1K2ta+v/vNi8uZF6p8Xkvz4/1Wygz9YqjFrZzEmXJ+w
298LyQBnN9cccQ7IBvyLH5Rsw/zDFISdWS6S83bE/sb7eylpWMEfjmuaNjkyC8EKgM3vLCZ/Vhs8
B0gKEV2BVxHd3AzeB/FyN82MTJZZMpj4mfvO3Y6eVf2q5eTnAcVfRwltooxI+qTT3mkakkQYlrcs
S1bJ66wMjhABvqIPXVHgHB6KiumD073+8C2w2Fmzrv1R4t0Xwf+1y/rzmJAOXBbxAfSf9wDLNuix
BOWKfusU9JqJKn6XBTq9BIzydcFEerW0rEL/+Zj7zu39MQPH4duGI2Ghrvy8MJ/HKls73qaH3ig+
WWE+ntcq2yIUkl+lVP/dJ8oCFWnZho+BEvjzkazOLfwsGI3Duqj5sWtBuDqZWWPwnqxobVPr1DHn
8WSF4nb2m+e48zhIHsBWIIxrmu++S4imjlsJe0imMpgAW4rRum861zWJB9vgXP/5aP9yfXLvwHPY
AQvMWcgb/nyeLt7zTFmCAiQfSbEv1HTSWNT6/A+OwpF8Ew2JMdo7SXVcaTOpS08mGtf8FTOr/IBV
tU9+7yguWz9cKNxpLsZK33p3FKftHSWKVCb1CG6bnifjxLa89hef2PtrcD8K21YmUoJ1gOW9O0rP
Y1+19T7iGTdAu40133dO6p33g5Uef/uEgEgJS5Bj3v067+ZsleOOLsYuBltr6MVhBnR4bqZfVR2/
vwQ4IWAUBNH53KApva/jketS66DoFThx6ocNU5MpWbdfyer/9ijksGGFEasHKfTzhQbftqvsflDJ
bOCtVw05rkYHv9cahtcgAJxOip0ne0jy+X2YfXVLwaqsxJY7QNAo037BJzwagzj5529mvy1+fBAR
qXbI7PFwsDGf+N47IZ4vQU50BJk4QRXcT5ZOp7ZhVp8zhCwEzUq0N/98wHeJbs4s5CrAmcWbiWsO
/MrPn1/edNQJToGZsHcAmT/AvNWWAfPWNstz4fVfiTSGx23MrYSZo7qwBdWX/vzLdl+ySc67k0cL
5nrh7cgMxhTMcH7+VRRzzMmfmimZM1sAelB0wUTGRNz9rKc8rmeU2VuABAVlZPbJXMmweUz7Ogtu
x1Rn69Go5+xlBeJbn9v1sKirYWEy8MSqWowAUzGFn1N5l+PbdBrJ413Ps1+QXbHlHQNnCtMYz0C3
bjqxydO6nPsbZVXzdNLOvbw0u70khGzLEqCp9dUDcSvRnOYezQzHIht1ES9rEeSHqfHsMQEPhL5h
su1RyUDPMI0V87w+s9Mvt4Qo9iaeMguIFzhrrykuzIzV/d3sGmq9UKhAF7p0ZzQAf2ymmOoFLFv5
2m/rB6vausq4sJ1qDC5JSVWUO2WGvuyKju1THe5bTbTy7iN2CPo3C1P1Sdi6KTknURYXZbvK8lBl
OF17yF4kvrSprlpXOz1Vrn1Fw3DQND5g//3G9arCL+OaPg72hNrq6Kmvc7XPXsYG/+riQRl3Zu1/
Ur4UsPrtUQaJ4S0mSiJxxyCiidm9YUTldbEvDXEheN8FzJR0VR5Md0QuMxSbkTZz7PzQhAP7AYg/
rgbCYXTuobXsbUlstfh3Jin5MVLL/reY1RLIBP/5SiuKDHMkx6KlTESl6ns5DjODjybXWeKaS0am
VIV3TCKcL0Y+oy9a5UoWbBFVrdHrZ3M+mpWNeb0orXlhHt7PnxWu2tdNtLyf8V096UHIrwWZi/TQ
FDO8jpQ5jsJYu3hPgphAFg1piIrZC+VfejLEiG0bgXENmqP/Xk29k5+WOBO3k5HAUR13ZLEIp5Wl
Os9kjpt/9D0uybTj4o58jDcnztqR3ppsxilG5psf5ODJR9W6Dj6+ySOc1sqiJ/FepsCi+9yj9NOm
rwN0ipO6Ub9MRYV4nDdoZqX/ZcyK/okNhvdpdnoM8jfB5JVBdxuaqdqudGh1Wiejb7fHIi1mtiWQ
Le74ymxxcNyZGFPF4miO2nAJHyn56uekMd6qJai3LC8CAyL2ETwcbJ9KVtojUhCwJ7Yrd2AkpRU7
tzlz/WtRpcKJagIcBtUaDFUuszwrratJ0g2ffq6CTV5n2YKdYxGZ90ynHvvocUFXUdvIBhW1YjGi
VgzTF2PWLsbx3vJvVzjK+4jILyjUnOb2Pp87JIk8TfvrrrNJPPWjhRHYzrOWtK6VTw++Lj389kEZ
PlTMRt2zxdHVh1w2YopT9uzDSV1DrL9y5kB8NraJbJo1LpZ5ERr5gmNaeraTpMZYerEmMuAc8jZ3
r+ymsV78ot8C5kt+ej57tl1jG6Uv8cQFS0IOLCTFEBuAy1V2NZSWZcRBsekNio3lY27ogvRgFDaV
5F7bTjV2fyNXsVm4zoVf8dRKVECoIqEtlOFvaQQrZQxmuw6xBlb3OouFgMfKo6ZMzNYNp/McWODl
NMlhhfkS4hm0Z0Oyo7dl9kxB70A5pSVNceX2ff6t44WGvDwGObWz7uK+aDE1j44kX3+U2haf10Dk
XyrXBABgjc7nelsG/5hmvWuRI2s8OOVY6O6pRrDmaChRTM2NEqljsJasMGASUGbirpnhRqvvi8/1
7KzfZtr47khNl+XBIVE/MGxYMPhRkOIWMZEXxiQOIPsH0wkLym+McJ3oqqC5Azekb36n6WAYEp01
3Dw1dwWB88wlB+kVyntlm1aTr5B0zJ6mggqYqHEzfzhzJ+2cTkQPeVw0+fCpVj66tu/PzI7XXnQv
stAUk1d1gCC3htZnd/O3J0wnGH1L1hl9BOeiprEkK2aGnQIqJo6kSuRntHyJI9eyL4jkDMvXzZyV
Fdf2SAqcunDABNox1zu6mIPXsB1o3yhRKIO4pljNOGRT3X9zeQY8Az83qJMQhndrD6ObkVfZs2BZ
uIcbJ95ECUNMpRPKmPIbjJyMitLF35i3V0zHo3ly8m96VEYRi6CA35ZKjYnBKEPsQV1qVfcp13zG
AMM2pmOBC4hJstPp5qInjXhdkfVxj6Ozd2ytea3rJM3l8GrlhTMdXJF1J/7oFym0YuDSN0gc7q3j
YiKoW7P5Pi4TeQ1DBhW5EqqJib1I+ZXSIknEQpfGw55deaI6YqT2jOpMEjt27zxnc+GvZ7W5mm1U
plDnI0hzq3uyit6SMSgj5DVLjzwvq2wTeG7GvLyZ6Kgy46bU1q1Jdhkd1wuN4YRQNu4sPon+jmkh
3cq2mbsUh7VL/RpizVqjWnWiJVFjrJdKO5N/YrP1u7VHslHEi0MrRzDxVvfUE3n/KSgWIsmLtIhN
DMZYPNYkIZCm/Q4hI1+d9VUo6bgH3aLiXwqS9/apwbgZBsSGBnTwpLn3knZ+NVwo9i93QZ1za6/S
88+tBTc6Fpm1vbbGCr9vszb1beho18NPXjve1VA7vhGlG/kdoiDWdEFEmNE58bX0duEVN/Ks1eaV
9H0GV0OVqo88c3Bp8XoPP5TQ0gHA+ZP3QjZxPjL/VC+es5GTqFdgFsesY7I7aWhCQLioGr3yw3yh
Bk2mHW5bNRtfpGi2J236G+2ZQqu7FIrCtRiWyk22RfJmCfL6bN0m3lMtiEuDe8ySX1ZvNfWBiBhO
ZzsdxScirPb3DU3rVNdUf8R9ZduP3dpied9kYVz3YBpVBMwwfwHORYXEQIBROJUNz4K/G5iRvdu6
+lSY3ywlrBsKr4cXVnho61nmjnQPDTVR4JSVjJ31irK4IEi3wzCRpCMwKpxba0yNB6OxGusstOf+
Ukt/q2OyOdO3rQnm4YDVi5tMoW2dMZwPcFz4oPNUFQjYLmM4VqyMLX0G38mmg9BOqzu2mbgTvbIX
9+RZduJkunUEl3GBsnzy8HZEAgNCe+j7iXKt0LGHOfLmsDxTMqfgCfWOWEwAi5MUQBoEN7XPEy5m
leX1ySbC6qG0XH7JCo3iG4jJZoyWVFk3+TxsRkz2PqWHT86bwOxXEsGznRXX4TYr9XEcmuAKoZo5
7WAMaZ2IRlnDg95SLEdlY6b61GDdUCR8VWrFFJhOHuqRsskXTkads5zt2yXBFt0UvIaCnAR/pYoG
i64Kt0QIQ8PE116PWWXPQNM2JMXAwsMIxnjJ1fJIbrwfbQBy6dAwgbUrECBdOOMo35zW/TxSg349
bl2oomAuWYitWnID8Okb30yzHzC7LHPzUcsmRAKzaGNaBqvFR+/Z043fZFaauAyfpmhqq+5ErghS
0FOLujxp8yXvTsxqy5Auh4qIPLsnLN1zOHVXAVKJDRHekt8HmTPL9uwBOIhyKTaOytnfbN7u1EQT
TQqb58Gf9BZPvRDPXZFRADAMlhtEXcAyKlHe7APc8g2SooIyW+tE0PFpEnZVI9uLrOzXkwp41B3r
OU20bGiL3Z1aDOCDlXMmOtoIadVY1jZC6my/SzXJSwMwcncoXV/W8Ae6/IWwX3s9dVI9mY5cPvKp
NS9D0Q92nJXp1iPc5v03PETyjpRk6sVpnrMOLuo2/NJ1jO4itUpFkQne+Q/sgSh0Cr2OTre5KGn2
CtZdOLIFbt9D6oymdUBRaj9O09o8mD7Ttyg0B/8xpezjeUntxkNyzGjOnZAYyNmObn2GNuvx2Kxn
zqPg2XRl44LGAZNXPr7KPLei3hiIs7lGgRPNKdL2iyUFJtBaL0MfCwk7I1JWHX6rkfV1HNYTVpuu
1MtH7i+zYp3TLq95TViSxpxNffUcCGQxdMmOR2yF+HkyDHN56Ui/4UlZLSs4GaNcv/Z6DiYsuqX+
vA2BfPJzWRHD3Oz1OVvMfozzNrCuWqsyL5jnrw9u2c8iMt3K7i7GkfR00k5Z8BxUQ3PuiG1TvI1s
/UW7a0unBVDgS5w1AP9X13kQ5EGucw8jUQzdcLjJs5EXnINQwLqa3ehpLgiyhpRXqdiYFCEQV3bL
p7wLUycq2k2AFnBaVPZ+Us53zZXAbqSgryfyCZV/LbLKuDa6enqm3DU0olG3LGinpuQLQ2F3k2Ys
GtZus5wf1lb7D1O535kNHGUAhlNzv1h6j6Os5A9Zis+CrQv9n8VhHbvGPqwW1syIbF97W0IKSBM/
6Baih9k8k36Zu/CsHdL2WxWsU89zDdpUVLod4k9lrnIlVtlZECzatF2phvTb725FwwoqnAxYMXmj
ueBkyHaOrJLr19TvSGobQRY+OQY+bV6cFG0k0m38hu8T5AIuqj48X2efRURZFNuFF7QTlXppGnyf
69SU0VBbkl27VZvnbi9H8+ATlHly6zlfL2CfCgI0oaFtqhXCCd/tZHEheD3FfvimAutjv9XeLbHY
teY8lAQfKR0DwNSsXsLB0SwGu0pf80ah94EHdXOdD3L9vJEW/ug7HYVkdrMUr6kcZJ9QHTx+d8Yx
e9HTUpGYaLd2PASZUdDA5s3D68pHSvXotFcH9anHK1Pa4n4GjJHHsu2yU9K9Vh4H/jp9gRCXf9Lo
xyU1nxmzdtWSOovNYPRsnjphWpx4mlToIS1DB8+RYHbhsdy2YmN941YC75rP6R7rF1hEqJbY6V3W
CGHrMbiQI9SXhPa9bk0qryFKXnfIyty7msS6rVpCH3jvpnumnUjyg2Xwep4Xi02cM/SUSE6pcrmR
uRgw0QZNNp/4i6q3x4pGInVARzPrOJsrFMgOYPKLzw7n1vSL5cUw+lLFtbvMxQ502RTXfGbCcqnF
smGkbkAgDJMnytiVW0khLdQWUaoBPIKnLWy/doADFjk8pNmwb6Y66ZycUKhmB8Ov5Y91QwZ6yNb+
sgiVc+UR4P4oynRuHfx1Q+rZH/1sNDcgn3SU6iLSS5AHD9voFvKWGUTuHChjG8uEShH9yR828yyv
8izjzSGHb1slFuuA20hll2iXvBCDph7cmJ7ZkU60uV8OS24tZFTXgAFnLzuxnIuy94rEA+g3gnLJ
aZ9t/KX87tllXfMC9hCUi61sw6jIW/4Mpx1lEhaLeWV06/BomMNeBNSv3SPZfnFfqiZw49Hbb1Rz
SYtPFBJSPEtT63o5lXJ5tUPDfh7LlhedvdbsgUSwAFHtFVt9FNOyrvZSUo3Yas0lhazkbcksetV8
A13qBuwgPIC+yeUNVWteFWVah/mxCXAeLtpwq4SyeNICdcfMOAagI1328WsuEh4DIe/ZQtftWebX
3vBklTowL8ONvE3SiWblCYjZEqO/b/FNRbbE2CH39+vGs0PYZmGeMDWZebRgeS4d9oRpUF4Sk0gp
UNiQnYOzycwnqSM3aCgVC3S+0JSJ2722CchlwWtb89aLu87pRjaeeXA+9zNwLOoWdfehbJ0uOFDW
UDPbNI1MjefpFrj6QebzsrfMUVbYHDb8s0XUh6PQtyQ6t/Sih6E5Xsq1mWRxoCU0UNeMjZQ5Resw
MnCGKSOc8kaO/qZuHdg38xccCl79gWjfOBH0sFPHP4rcC2FRaD6+RKezZLDJTUt8bmlpTjS4DyCN
4QWv26247dUYgEypR8o9te9YbC/HlVZG4zBileA1aQAeGJpLq98mLEqmF0ISOUze4LOpGVvZTUWc
5cXCicowK+GNhA67tudF848mDmNWFXZkAiNyTgKx9aT3tLOEfuRWhqTEZtu3ICY2tJfcNuUVyQiX
x9qAEyux9EwdJ9K52I7rDj9LFloRK94ODtNJF7w7m2/OomVYUwzFOprx1LFL+MjjsCTGbmzQZit6
fnU+vdFuQ2BUi1O5zXMwT4XP9HNtGRaObte8IMMHjjyUS+P5F1brh/WFaQ8ln5rKOgSkUvFBfC/w
8Dpxa06gabi2i2W4XIJsmB/cqXM9LEVYSpwb3dJxwMzMrt00hi+RORYJHpIUJFSBBhf3vLeAiI4F
j9i4yr0tBx3lDuVHut/p6EudIRguKum6xd1SLiuNo96C8dURFC5eLN26LewngSKQmVlTxIADtObO
XiEFiY6OCs1yrk2jYRgt/9TpPGM3+DPSiF3QmvZTg+3oDs2noyx2UU5YF8fMlWVFh4ilFmtLxslb
suBYaGske4fhL3MYHleO1ClDZTZMfh07phpBS+DR5WEbLX1fy8vZxzXD4thwB69KMu4EtSWe3yBL
/6lZ/ZZP9f93G4G9Z4T/s43gI55B/XX90Unw9l/85STAkmqif/lAEqHAe4Ti/3YSYEkFIoqsCIyZ
/8TcaxL+sqQaDlaCgAlBiFsV8Kb7gyfVcMQfe0NIgAHgz7/U+x0jwTvZEXdDCLXRcYHF7RrQey4s
vrBJiJlB/ta05mdVu+pEQ4B5YOVGkdsPn8y/kfbfid9/HguvrcMZs5wJ32l1QDYAMQ6Vk/itr5Cd
veJmsv3ghAGaPmpkjPuq7Giqlvn2p9/lP0Yt3qmEfx6ZYwLWA1sc2O90tWBxoHTYoCaqbCBm6mJT
7xvnFwf5tx8lyG0wBqQ67PfafiP06FQdBync4J76y4i32FX1q1LB94rdn+fyw2HeqbfWRBMrPgyH
WcNUfNAtJbzzII2Hnowar7FU6WO3II4w1qEE262rT8UGjG7R2S/62N6ioD+olX/9JkJgiRcCKfmd
djiznMjBwfKbxHjhDirurgi9HXknHC3+ZHo3n7AXiGRcx6yLb4kKxc03dtznkGfOgl9cXf/2O3b+
67fZ//0P4QCevYUnDLIZRJy6Az7BS2NZxG9+x2y5hIcTIOQLpsBltxj9eBAh1nlOdesk4F3cE2bB
9QfMDfRwOEv3e+YGEBqYUfbMMukg8BdvhNwfzkfQK9XYI098NAD8yhUvlnwcf9XV4gTvL1uO4/vY
GrhmcWxwW/58SpCct54MFG8WiaRE0nHNt1O706tiI5+n7VFMmiBfT67jm2PP4RbZXur0CEuI/4x6
2aFMZxhOmGi488x+h/V12h/NlOLr22oawE0xhjXFtVsbVYYpuceKjmyHKZvdseXGq2376kLWxYLd
F08q8kzbe90tuKe9lW8l8cFMgAFt7Bu1TbvFyidzVla9G1dUDX4Icv8WYNQlXnMc5/VgMsIxqsHf
nc+LdTK3/iQOcwAGy5/HPRU3DSI4LPD96tNi//PYV4UKT3O59OW9Y7c9ysE8jIzWhqELD0bfho+A
r9L0WjtsZo+IZq4d5fhjDaQ+aDrfG7bxbDzn3voMvQuQR14zvkgy3HzgapveeAyIf3WHPFQL+cBW
lcdRCACwoHMzdbJRPm7HZiPFcRtC3LBsTRlpZqnHwG5eyxrkZuowOrfmggFWMZ4tTd3o02wzjCsm
uCzGqm4MnkW39NY11dF6iMMxG+1omdIOPay2Cp242jSuCnTw4Ugt5LQms1cHz6EJVCQ4+iEZ3MxY
Od/QX8E2GaTwzKRaxvqrg3VIJ7KhBeykLRb8nVVNszW7HaIGzaxaI+7TzLqxpY024HlrcDNQMH0z
zo5/iybifXO5R7q4xnR9RxEQi5M5D8FuFhUW8RjK3DYRkVrVa76wujmw4GJfIRcSDVEv8vmhAqmK
MOXNG6JX7gfsba1BWtHU2/V33p8MoWZrGj4Xoh2bWLHjemgyI2ij3Wvx3Uiz4gM2BtKS3LAornmf
0/nY+xktOuze688ibGvA4c5ioLcYQf9aIdVeDWmRfgfhr27yZtuGiMR1BrLX19P1vPbtp5XAdkcS
PcuugTYxQ4TLH9wqqP0bgA4FqckvjOl+mcbheVZ90Z+t6bwwlRsMSYjMA/qwDUtaHhoTq8MeV2ci
LCxZfxgZcVcMPWk7Q6Mo6njy1HRra6dG53FWgsuZs6DwTADfpF0xzMnYoX4EnhaeMZglvGDXPtNW
bOQu7wXTIGK5NhjEjWIyb9e80bRul7JP4yJrmXlAR4T5WHGhX9uGLOjsZhqNa7yWA1G2wkGQryzn
GZ1hMi+6sGGjKoLtC+oNFYpcZsH1PNDQzYc5zjjh/dr84oWtT4BNF2TsurYXd2E6cV9C7u9eO6SP
r+O2YmkJ8RCDmait8rpN+/Ujl1T9nGfQGA94TOaFu6zsB0K5ofUB2BYfUylS607xDLEisfE1xAPo
LS/eOuVdpW4jWBN7zvi0TkFz1Y/r6B4Krpi7pl1IGW+VbF5aJw/6SJZOxXWLsAnQcgW4fJzawfZO
Bb1cF+S/Nhkz/a/d08rm5o7crh+qg2WDlk0wYm+AN+Ws9nY2DTSgGOshB9y2Vjq2mU5+AbWKdpNb
7nSz4OxaKNYMhhfTNPCbY5gjwL0a1nLJphw4QVGxq4zqfC7WE7/wAc7A6AtFMtPtayaDl7r4MiZ8
LBHxC3e57cse/gvJ0ZXhYtMP6cHulBucp2QnJQDSQRLb3m0YR7HB87u04Ao+hlujwUCChr3PFWOp
I3w3M4/TYnKGeLAgZid5V8rtavfg34CTtm3Ii1btwBVS126myz5xLTCKp02aStaLvXJx5qd6KE/N
dR2gvcl6cU5F5+9fmEkq7pB5olcxcECmeUuYh/euTyqIGPnIj7dma3pHT860qQKBM8B9NtYyHe0w
Q5Ninp7OMdoc+Rb8QPmY/B/2zms5diTJtl+EMQAB+YqUzKRMar7AyEMSWmt8/SycrmuXBNlMYz2P
9Vh3VU/1iUTocN++dm81EYVLZPFGpzJzWZ7yaNCF64by57UVkcVdRQHAgC3aGCBmEYTPofLj7mCU
eQB80tVVsUdY4HdLI0Z/yUHgx9Y21RouaWLs9cte7UoKIsxe6BSfR0m3GNOgKJZKxo9fJzol4nul
UYHRJ2HWkmIy2VFDpcxvuWB62sry2/acajPJWHlRGFsrhJEIYzL0xDLqwUkCFymB7S8IESvFwpDx
tj7Voww5C9y2GNCh7It4lWehWt8YJC66JQenuNd7mJNbre96m6oSlw6DTFz06+mp3i9aP3c7QCAk
ywgBKGQtkB25LZTYQEirJuO1AbScBIqj2JSls62SKAaaYZxog0pxCJUl14qZU3tst65+HYfRVLXq
qimXRupmlnqT2wZyH1+HcaGocRmeYt7TvedVZMbLMgkJ5Sec5zyusQivN2aAbmAXo6PV8NdJtJzA
OpIK5K2meu/znRcDzKSHuk7z4VSiZDVjJ8NAYVLVi9NCVNAqNDgkmFm6kfYfTMv/PVk/GrNOuJX/
/mS9e0vfxuYtfv78aOV/8/8erfb/wOyaVI+8DHmqTbrvf0Bu2LbiewFLHCXkX1kn/69/Hq14s/IE
UDUkkhrzWmg8TP6po5QBwyE4RRgPlRCx+uSg8ItKyklj/0EmqVN6y8uXSkoVD0mTqsqZulgGFJwQ
KnWXdxeICJzXp8C5DJwLzzn3nfPLt83t7v3hdXf9oZO+eb1qkwL3/z93vrY6u/uP7Ht60nbu8qlw
7q4y5wbll/PA37y8nXpOP/3922b1eP98vr87P32+fb++3b9edc6x33HkZ8zef3Ki9hJuee4yy+4U
+aX0r37+zr+eiT995+xBoJK6V/XpOzPn4e4qcTLn6e7hbv/yBqTVeeD/nhJndG5eLg4nF083J55z
cnAuTw6Hk9Pzw+F0cb463RxONofDbvqr1W632j9dn58udte7xeP1+eL6en9xtdi976/Pd1fL/f79
yO/Xp2fnD79/rqTGAiczpYbff/Z09nC12549XTztHx42m5v92YPnrE4Pp6vN7nR1OFwcLtYX00/c
XV1f7a9X57sjb7i/j6effsss8IAsM8or8bcvX6ZpQ1++vNy8XXrODXEIuvHwdhPQl4ET8JdUDjqH
zdvNG91700+z+Z5/8j53Lh995/358fz99fH5ynd2z1fMrsfLd2bX1fX73fsr91D+dXf1fodqwnm4
Oj19fH7dv1/7ztXrkf4Vnys0vqyDKaT16Q0c1QS6dL5puT5bbs+W03+uHWd1sl5vFs7CWS34G2e7
3C5/nphz77j5sjfE54apMO7jwO3RYf6dhlev7/uXi4TvfcH5wTmc01epc/q4u3u+fD4/MpLTqvpp
IGfRhbrTPHKgfLRkbAvjPpCfvOiS/I1T542TyXc/f+rfgNS8OcJ7gOIEtC9LzPrYsNDMKVR8L6PB
WzYWCQtcaLvTJG63vvriEd4vzGQF6fRp7J8DSZCvPmjtvaYlTqvtpPF5iG67/sZrbiCBH3Ec+nb7
/U9UknCaDBP78zhE8ZgiEPCnDeLmBTt75xA4Ly+Xz6eXz4+X56/XsnP3emxV/62y+NIjf0Oh/2l0
1iMjOjSLOjp3WckkwfV7E/FCpOz74dpCb1XW1Ahbe6U+EuP6ctIQHOGNiH2wMp1sc036IKlTXLKA
jl2Q5oRWi9LOSjqP7Hk7/vl50OdtmcjlNLA3gqMSS5G5NWDZdnWZ1Z619EezPau6QTy3WqceyhCM
1r9oylCwXed8n+LMn0eQIGUg2xQCLTERGq8hhNThYiASQhpnTG5/bmtaGR8Hbvosncgyoe7J9Plv
/OlDHMvEm6XREKkt8VDXL+xKd1dQWeIjk/K7VoyJqwiBlvuFPNsb2rLsfYKm5tLGIWfjIs/ZpOZo
H9mCvszC6WMMixsQAXsKFcQ0hh8+JtcDAWofZjKqdGPtE+q+78bYIxcFjHsXJKXKc9etw2URWTpE
Lsv+E6Y60s3f9yl1O0SaNVAWXNU+/wyzwcExygZzCc3BIKrUwj1GJ734ZSsWoUdQoMTxZIOA/ezC
U+k+RC7IVsumwosXiTZCBCq5N79tRdNkm7onQpPUGc7jnB4p6c43TBLphYzZAmXGOATY3pGR+7K4
CFErmMRORTVTDc/s1mRURhXqJNSWaafYOx/TtAXhet7s5MeODI46bUWfZvysrdnqsm1QO4T7+iXF
Fg4k80NimSia623TuCcwHPGSSO4zi4R1ay68Md8yz1YSZGClb7aK0W3NuF/p/fgsDG1JRHodihZu
t1Bu+/CXG4HN3vbXolMjzsxVf7ar+njHNTxGm2VDdhzbBej66ICGiRkADqFd/TzU3w4ClpBUg3FD
wI7887SVFVdQbkPHiBTwcW2JB2H5JMLDMj0y3F+2g2kINCaWmDJrPFk+t0QEIIlFBq3BFYlxRvxQ
Rl4nzCML5HO5Fmk9WmFp8ArhW8hnTb/iw26QuRgX9QXRncBqzZURBt067lr13EAVi9zI109+7r8v
M4vsFQ8rSqewgjN1VZut+6CWqINTymGpnJaX+kVzh9vYg/2qnfcoNe/LfXg3XI7n/vP4HlzaO3cF
K/3IPejLzWT+E2bf3IF8otCKn5DdiWv5QGXHefZubLyduOqAXVwCY5Ju5ctwcIqTaisuEMgd2ern
vT7/BbM9uPWF5jcTjsQrQPXV6bYEX6jq3S4rzPXPHT6fRiwPIbA8BRJmcc+Z1/1JoZ7LdVV3S6VF
YKhQpAIHLpUfjrTyTTMUdLMlAF2EUW7M+tTLhavkJqhCzU9OrCLvlkOrPFgU2BCrnup9EHlFOz+/
RRey6UlMNPatCXKLwA84fWt0TGuv28XD2K0bHc8Gfx+X3TYBIp5IZyrRUUUGuI94UITPtj8QFnup
u0dFeewRC7n5iTIMm1F+VRlAWbo34ZhEBm4UXU+C5TWrc6K58VovI/XITvnNd5N3Nih0IDFL2H62
KWehZscjuOllko32Sx952lOWxEc2nW8a4QanCaJ7pmpq+qyRUDGaWlUHbMGGRF63ZXtlxlm/OzKE
sy2fiUIj3A4sNpwpxPF5J+gNlLaSVnVLnRphx4bQ5MToyP/Fp9BfE2GA2cJffG7FsDvdNcGTL8m/
iFPKOgfSY411ZJeZv++mb1GIqlC+oQqBze7nVkRHw37RAsSPosapu9i+tknFnfXFSGrZC8QiGnr1
7OcOnEbh45n5t1ESCPQf/cjm9rlR10uyOMH7bdlWVrYzKRzB11hQIhBLkkzKhKo6ZcTtO3Yb5fez
0FJM7vioMbiB/910P+ziukikNIlSelUX0bIG6bNET6Nuf/7A76YhewliCz5yejZ9/kBhDYE8llK7
jBLPXId63OwUzvgjlGhlvjlO/QhuGVkJHoKaNddYSDFFs1mVdEtqZAWJFZKkxaB6l203WLvIHUid
RX2yroxU5R8BOlh1WfVo9/FWazvBdOpAoMbJTd6ZIFaVI2bHfy9z82E2DIPXAO8BzAlnc8tTmz5q
OC2XCult+Jp1mb7ovZJflAGqDCTc7gHYarodeRTzmle86qrqE71E8BZTeSONavrn53GZJtbsF8GD
06eCY65CeDB/HpdSQy5tKRBvzK7RtskgkMQJ01/HDZDin5ua/qjPTbEzmBDrbEaIe/ts+eq55VFl
1TbLNrAUZORUSICvibatQRrLzdPgdBTy1u/VA9mN/shd5ct3KrJsmZhEGvzHNNE/f2dduqXVyCGW
iySrPRyj4ikVbrbxhF2OS+XIt36Zh5NiAQSTDAVFodHZkSYrMVp90mowcwtAtfVDLsjmuebwROr4
mDXul80DuwZS7kio+HfY5bPbnoQwtS8tM0IbbdYreZDas7QZwWDWVXuozKDlgOniDe6R1vrnIf2y
V/5tebqR0L0svVnLsWQ3bVnZoFkHEp2qlJ+WTe4tKEl7Ku0cr4b0mAf7l32EFrlCm4qKpyeTaNax
gah6wusGG1VBWXY+TDnsMTuGYp0NnzG91ye1FIsCkI02F0wl5IuQoo7krpRQF6eJFcTVwUjQP1Ia
wM1+k/l9lB85A2ZTlEaBnjFjpjbJzM9vW6kOEMqqy2Rp5nn1J8AtYUO6jxx7o/vi+eeBm3Xj1JaO
xI5wBGcN9MfZsm95FrgiUgBo14Fy5Ya5exOM4Ol+34oy5UtUiC8gRGZ3D3ck/5xXHQr1UkSbUfHD
5xJvq9/2G/MBJgXnPQoedrHZ0kb96hnZSL/peZNY60RU6b0qD3m8bsqiOnL7nj8ACHqgPLQ5yJhl
Mp80m4DDqGI93aKbDrCetU7MXCMSQgk/PhVWqcfalTwEOvqNtBhG4yLvyvRxzEEsOoXeDOEqVtIM
/l9gmv5TUsbli+RFafhmpfASgTqm3cpPg7qbUoCqRiGeaxnVvh1V7HUwl7WvfjlAXLsF8kpu3cSo
FHl2b5OqpilLXBIXcu3D36RCyKFItlv+3MpslwBoQSsEjmy4n8Sn5ldQz8twasE2aQEdMT2o0BWe
CslqH5VAg8qOd9hk9KkZNz+3+mWKM1AW6THmH8kyZX6lKjo7QNrFQIkxxIQgpr6WtPU/5tD/VVr5
ZaeAJsTByZ4DyRq66OxQMwa7aGFdYnpkI5/AhK/u02XHc8laoEyWnhQCC/rvbttMQQWUq83DjOJv
9sPZhK/pO0iQabIk3FisuhAJvE6p7pHFq4jP5/XfZgyFTwOARSxhDoqOlK4Bhucly6IfLcgYvneO
m2u0kNti3CmdlV8XMUWDyO69ddX0PoWnVe8oStFvzKLyttQbK/e/HdPpZs4TQwPAMm2Sn0/xxKq1
IAlBh9oUNWwDKCFrKq6PgZa/zhxa4Y4K8Wa6MKhTx3y4EVNiESRJQSthqQfXlu/7l10Il/P338LW
OIVONGSVfz1CPrQiVRbITOpUl3mgjnsK75uNGijpv5gr3HZU8DasAu7Gn78l8jNdinM75k7fhmur
79Ql0pzh33wLX0JYi4aQa35uZZRairAUEbNfKfF7BsQLdxZsXI8082UjYeLDJtcYGaJNPGY/N8Od
oJLqqRnK2KUrWAE5DN4RgUrt1xtijtGJGUTHXi5fjuWpUY2rMVFThU+b9eAY1DBcuQ8sKavGnTLq
5a0WYbGAgiy5+e2UYAPhfsxdbhLazgNqEQoTbNF7f0mkmGeYkhbpaTjGUb78uZ2vn8RcMFjSXOXB
Ps+jwV01aGjuCDKnXmQ85B1PjsKpqkA1VrZeq+Lt5+a+DptKagIwgyD0KbhvfB42KhaNiqsIzWWt
uSvZJcAbdIOdOnlKVVM0dNFWZmg3v22WkeOgnvI8E61w2ro/LLBwSENUlbGE0CgtupWhAPHd6IWU
XdRNCT9EYc8KYbcn5ZGo8uyhw8Y5TRlmI8xAjr6/GfoPDQNMaGG2+BI7Zefu/cxMTiLMSzYUzAzg
jChMl+JIOkd1BgcoSbsj3/31SCKeJE+YLgIyoL1nhzrClbKPMcdYmEiBW/DIoz/hsZWQ+q1EEH7O
VatVjkypaQw/PO7+fjN6FNSdOrpwe+5oBFMP6K2Bm6CrW9j+NBGC0TDsj7TydeLyabSlKoLQDFPq
85DaIRwM4oIAIcp27E7hpRMNhPUjgZ0OmVhHjsAvzXGjVIETkZ+Z9rW/RPMPA+k1vaY3FsABirbl
TZPgfyJkbQuZJDiys31piXnCKfD3acqsmbdERtJG+gtBN3L7dJeiTHaqVomuurL01j8vi9lrcbqN
qSyGyQ+MXBA89s99aAT8VyMyRUxgzPIOWnzfXhmYXweDE0ZC9s540Zrapg5rL6Haqx3T/siF/ctc
mWRLE+3M4pFsE/f9/AvkeuBPbVp9AdKueqis0t5DnUiDI6N3rJlpW/owehHSTuAyJfYzXtodulbL
kZ3GVXJkuX0zdAQ1kHYR0eFNNX/k1GPVZ6GPVL/nyfAuEp0iXH+wD70GjOznofuysuk4wriKPl2i
CVLOpr/XaADIJOpvsVpzMUGSY/FUZ6K+csHX4elks8R/bvG7j5tCaUTlGXRzbjkRV1pJWhGYkOi4
OUi5SHu4CEl9lxWW9ts3KV/HetPRfPAvdS5rG6QmTDIrwYIvbPJdE0nZmaoFx572330R2xPxaoV7
Eefs51lBIWuaSARhAd3JUbGSNAknbI+QuIwM2DOPRVe/DhnzXLFQTyiaTshi9gQucNRwrbTQFjGc
TqVKMaOyPPS9SMJFT0nqz8M1TelPu/C0qiA0YthAKIG31ueP0xL4QaOXawsyZdrabsVw28V5cdAI
JJwYWNHfi9y2Dj83+rVHaVSfXviWzuVlHtRMeNe36QD5SW5FVOELMFbw3SfP9ZU+SqAqft8crFMe
W/Tr9LT8/I092IzR4/q0CBuj3YOlqibAkXJhJlqy+hdNTZFKpC9Ek+fd6UWAKeKhZq5IhTwsW70A
BVZIer4uGuyyfm7s63bF0fahsdm+rAQ5jLh60OAItBgCqmlHYXPx+92KXYiqQp42TH7m5Ofe45Qe
VCy1NXDjJgW0YV2aB48KASAill7/i/6jWBsLEY7qSavxuTFY70gzGvrPB8231upYpppLkzDXMsYj
u/A36wzcLrk0OICEXecZqNEdqhA7Bw0ISVNd+aOwKKCP5B2Wv1iSZWny6zNsCtUBXoUqjNvzHLza
2G0pgqzScDesgY4ksre1zSRb/npOsJKxu4S+ihJlfrZQhdCoVMRoiw7PN/e0B2yRbAIZ778jJ8s3
k49Oo4qRNqbzfTZSlWLnuBJG2iIINGpRwlg9SZow/HW4iU4jy4XghVwQQbTP86H3azXDFpr1ZGa9
E1Wpv1G6cTgy6777Fu4VPHqnTBPvqM+tyGVTwfoPtAXVF1W7701rDE7KIJKOtPPNZsuwMOnYayel
0GxrL0XmefUYaou0aXawFpS13oIvSSexVwXG20mU4sh8mFbnbH+nSawnUQtpzPfZ3meHfqFTEKct
8r7DCTJ1yVZp0k2QSscUJN+1xHbOTmGTKeMw+dyJVFCEfUAofuFRdIPbpA0malk3WkW5VGUFj7+f
5x9bm00MBIFj2PWaWOiSlZGFioLDYFMZ+C9aITox3dIo/VKmb/5wIZRLI7ObwcCdJg7VdU8WeR8X
4TE34W+m3zQfIO4xKSh9n/WcQtVmDNNTLExIc1AMOm1HXkw5smC/2e9oBU0Gfh2qRvXq528RklfU
Sksriq0OJ5qSY79Te+OdKzL9zK/a9IgS9Nuv4m1H7JvUBI+Hz+2lRmRQqTR9lYT1Ymh5PnU9ffL7
M5DZTakEFWYct/Ma8ga2jY98nXnQm+pJC3fNcVMrOrKKvvsWRMXQnqcX+pesVdiH4QD0TSzsTqnO
KklST0q8B4/02DcrSBMWKR06iyvZXIfvlyVW4oDbF7EyhreeHFrNphyC2L+NccmRjtyKvpsPH1ub
jQ/76VjBFxYLqfbMV87HfNUYHhrhokIcRQ1be6QTp91tthVNqhIiiwRjIZBPnfxhMamAk7KsYMnm
ViQtw8QyTtMk8aAJddnKjgobSEfSZ+2yDLtaXf28kr/Zeim5J+bO1Cf1ON+doq6SrCLka82yM931
qHs+UsMuE5C2qDoEG04Ju+1IZm5lRzr6u8mDYocyNgFzXzVnHc2E8uuwVAU2QXDNejh/Iyie4JeK
Gl7pHJMgLhBkCPLz+mwXyby21EoYm8gXFACpKZqByoKY9nM/fvsxH1qZDaJF3VqEM5OgzDprdgQ7
3G1gAdH7uZXvVgKXTRQ7yC3RZMy6jOLoUkJkgkpYoi4aN9TK1BDsFvLbRDr7xz3wv2ZkvpsbyHVl
bQoy8Myb7YwBfFsdlPa0hwh7YfA050xuO/vM6/JwWRr2RdvJ3pG0IAmY6c/9tCDY7EkBmRSBEfKz
57nwmnePOkYTWTAr6ptccXFWrkVQnyIqF/hY5TrsjVStpEeRZvGZbCQdCpAhtyBKj6G5jmxuDvDX
6uDghdB3oYBTIttUcIcWTalji9kIL7mOYF0LyJsZFZy1UWLRQTARD06q+v1rGKWZDkqozvZWTv3y
wrM8GSqGYeikkaVevVULvXpM4CrgVusB51w0daauPXN00XPXmvZH4398FuUaKOdImBMUH/AyZCAv
BxEbNWbdrn0wargut8pJ6U8630z3sp0M5fvNlrB2ThPh1puocEOcaQePLLZwcfn0Kz28QFA9UbSK
Lt6WUhd5q7qQjZdMI6XqNA2CBaeuouyUSt5iMkQvJHM9lKZKRW0Yeo+FK3PO6V7FN1VyKPaDgWPe
DiSFRT4Wjj/Vq0OY3Ue4gGMnG7rNDWmJ6LEBOR+DU0Xn5HiSohyaLA8HikuIZDjkRQMo+VZF2bpq
ZMNaGfvq1VOkLHTwmIpubCsWw0kKHvq+lMb0Cl29FjlJIGk3rcjgkVVxHeybHMzdImxNqP0F5f7b
2JuMi4CrJyN1wtCBHdie0iVGLiHwe5Kei9rPrIYC58pCkBLqPawESxljiAlSdzZWRlJszNpzIXXG
osOtt/cgnACv6raSmgOztnxNdCvP8IPHQTH8RyEVkuGUVa/qJ1JkseU3qHDfKioQTonI0mlDVWZn
sl70pePKo3eKC3idrERoWs8h7D0VeC4vjEU9UWwWcRVQw15rcf1i4pIGxi2ItHvwW1CNh0o/i93a
eCrQV5r7rM39zmlas7iM1Aa/xsQGzufAxqgOnithK6BqbhEuVNgtmPQZpqs4VJSP4RL2X2Kt2ioX
J3ow+twxieOi6AT5qS+8iMYWIrLESUWZ80uk9vGl3bXZa+PH9j2El7BfjMgM9l5eJk9KrlX36Lmk
2wBjtD9E/aCUwqW1QlCBHbhs02zB2wUaMSYjaLVhBZAXxK0sGtEvUr8Fy4pnoQFgTSg3Vj20OsX7
dn1ZtUFuLohdWca6wAiAxIVvxHvBBHr3gYe4y96TKmzEOjdjtCLhXbe8gG7awR4eJEvGT9yumqGB
Pdx3wN40C+ytbxbqSh1CPVmTw/DCdUYMCRx1648PMScuLrejVG243kkdVU2RmRKEa4B3dpo23lEK
Vew9chrBShK59jqYLSbwptKb0daw22JVih7sV0kQBT8t2x3A0Xol9dM+Vr47maTmPTnNUV+nrZDO
CrAjT1Ia9vUJL6d0L8OhBJEJSeAqsKxYW1du7Z1EYwGtHEHaBLqF/hCtJTTm7Umn8rRfj9UYn1Vm
q79h5tkf8OEcDei8bQkBhy4Ap5LUpbxU1TG+kQqcKyXQSxdqh+ee48Ga8ybLydpY1HFgPY1KX5wn
IeuRkG3i2SuUc5m+TmBR71rR9+YiryTMrQOhslEJszfBL+BkiN18BophqZDSouSGgAB9p7f6C2Gx
roQGOPZ3HEKGuWmqoYW2r4BYXSuSqsN1gW2ZrnsrCi/VwbdkkIm6ftMobTUuczH4+F/UZXNejQk8
7BZ0WbTIVdPTFhHM8sjRWPTKooOBD3kiKRR5aRV1uTdl33sNagB+jonr42NTVdXlKHLvKktT6Ukl
HfQ+GmHBroFjDHlgJYmXTJwI8GAMNXQRaG76FgRctXCcG2P/opCpyUL1NAzX4WR6Sg1e6P3JuyB5
z5law7Ln2tRulWFizPRQ+Pjuur1T6wbPBR0GCH54fXijFZXxTCStCNYC77lzNKjKu9sn6QW4dL1f
WcOQPXcFi9ppokq82AmY/G1D7gMMfBfFT35cdDISa9vceD3Jn2Ug8DLc1UHQ/MEkPYzAgEv9C4r5
Xl7b9PeZHkJ9pesSZq0x5sUacz5FXrk9jg6O4kmwci3J7qKNmgTtlR+60hXaQOl5kMfufJKoPHWZ
23JGwA29S0FcNMj5ggY9DfA6se6Dniy9r/docUA/oHiLI1/biTRp/hBsqG+6vmGyTUzVaxkXlT++
LzgRsEnBXNOOleLZM9qBrTF0OUl0JVE5mtMYnI5V+emilRt4/2Rp3DswmXYq78EjcA5v6jpKroRc
41IIk0IAve7jPFxE2EJellpVv7YidU/6vq7+AOJ1QW+nDBzzjckLRQbYAQeb8WL7cGbYvhUI0q0I
H/PYwAxccBKlC9Pjsin1pfFkx1Hcrr0oh3IhGi3nxiuk9kmJAjEuekk2VqwryN/oYOPTyMR6FAPF
Dg7PkHUlvQPq1SL4F0W3EWSKHHq1BD/bpeQLtHfBzgfBQ2vuYnzOOrg2/FJHH93Ix/yk7xnSEjza
DtpsoUPjzNNxORDsUdf4msIqtyCDtM4YKbRqB63qrzUjhyPB/q7fudaoD1sDBsg1rj62tfIkP4MO
TZ3HSF0pdGXH7VxPgK7GmBH+Dl9RWj5208WQmBWUhN7O2HQ1676qXItp4Pl2CUQX1wdHo1IrdIag
xdFW4z4CVaWwm9s+Gs1XnMKhvEoejzG6pbJ7/Hs76w+Gnep9AVpir7VD+ER+tLyQMD7703dZ/kfy
FXA3SG1gXFN36Sobzv3wrEglt1mAIIkkBwqof+5qAVcgVW2gl7gRXjdrNTBCWOQ49txE6ATlZVtK
OdxkpYug/2qZ9NLUsfqS13iPLKuoJAIhF73FphNr9zK1bZg71pg/bowIx4OFXuGAjCtH1BN6cblX
WljPseT52q6tgz+qHWmmY/dFJK2jNsuyR5tAaLBkLSBgDNHZ5ljpGGTzTvTMldTLyIvJl2JOUob7
xFcGPCGNjAmiDZZr7DMpz+5Qq47RMiIIVK6qGoI56nM0VqemmwXutscmEpPWIcssB4ULrM9RScV9
2Opys5a0MfOW5YjPx2VniV5bUPcWd4VDgs+ONi1aAG3Zd5RjcENjKzXJu1SxviOlXfHhcSiH+6by
AlizYKhCrNkCCQLHwQK1LK20rk7Nh75IvBsz6stuQSK/jLwlzqGGd0IkVRrvLKksjIsa9dd4kqfF
GO/MNKYiKQoabhiLgLhAvJdw5YEO0mRYVvb4LkdXvvDbnRdKQ730hCzJO8wyPHWnJ3pUv2o+F83W
ASUDhyvhcRBDFkkarFGxZhg2HVZf1KIg17LdlQTX1cM/Pm+DnRZRNv3ojWPu9lskPwUeGvhmDvYO
IXhSnZYKDjoLthStuY654zT7vvUHDaoqZ6XsBMi+yxV/tgjXQ+Z19u2YxJQ9dHpr2Vtc8wRpJK49
7qJDLRZeZ7lXJrdWp0aMKkGjyLs3Gwv/GGwrLPkhTGGMyayVJg44QHWeDfyTunVSaUVbOCmmCjLP
ArTrTpQn2McIzlJlYahQQB0uaolMPIHE7TowOTI3AOq76EYpGLjTZkx8Ywffpmw3YVa7wOCLwGxv
FSybxktYsIaCyzVYaUpDOqpDA9PxUtNv3yzXxeEiDPIuXRdCSmRKFDF/uTPVKogvislmamWWXqOP
SyPXXXlHwFjY67bxquCpzlFiYr7c8XRRFiYIQn+B0Up5l3Xgd1degwz2ButrqWH3IAMMe8fV+uug
tXOtwPm2ldgRvCx7qBooxtwUfCVaC3csue0Z+vQoA2hPN+S9R8MMX3CS5w3EYMc23QIiKjeM6jyX
05b1Q6lxXKzbDFDYvnaJs78TgyAECGVXqM/Y2pTWWWYkdXvIrVgXm7rE4pWbY1W0d1T1mtMVoEvi
4X5Q6ha7J9Ns3PIiGVPEI/hv4JO+wOKv5NlnB1n9KkdWxHWtRnRK1F73z7OQGpIFQNX4BBxuO56o
oaSrnFtKlQxLXyrSeB34OM6c2pUfEPjqQrO9VOQeA/ba0JpHs6Wo9kKUSDgcUZZy80pJsZ6uLL1t
7/tQZZu2zE4rlppVAtX24tE+IFdS0pUYAkyuCFdo/gp6c5dumsJXVA+Okcmrwtb0Ul6PfdlDQVYC
CHkrYolFzrWuGFvz3c1MxT3vK1yv1u0wilvgvgGIJG72w7qpo8A7JGpiimWNI5a0R6dKsa+cCDlx
bEkLewpkwla9qRnEdA04K8F7yQ1TDDPsWDO2ZuF1AqZPXZsZhLk+i6+GCh8EvH6qOjmLQtzlznja
cp0APNunK4BLojkYHPvDRR8B17thQBL1vtOylDw7rgbYLsWg0ZWNTbVocOI10YTBEp2Q1nVX5u+u
3lcPijmOWFtJZWOeGBiGJ47sqXq4bb3OO9i2XyWOpyEjWxSy6GLwc0WULYLcA6vQoL7YIQ4UmBYk
DU8p0lqScgmofIA6r/a8W3PsWdhy0s41lo3BDWli/zf2ui6pJ4nrjCXbhzCjikXWD+1LP0SpfQnH
rHJfAvZrfxfyrLT2kPCsCKY2EY19EMpDeuqLStXPW37xeC5pKq7cCXwtnp52XGKSzYUWypjmUzi0
zeWeiV91uWZAicNSuKTNXphc7EYvucPWWMqfxrDo34K+0/V0m7q0c4BIPrgLKj6UZIUtibwzrXJk
x+ICZA23jS8y4PGeLCJvG9Q2th+GHCd3hLszc9U3snup5SkP9aBJ3VWTh5QO01Phu8daslfQ7S2x
9gGeYZbj4zqx5NOtPVbnVr23S5m3eyxsbecSBrax8tGbU0MvgVrVuHWlq0KHv+agFlbf606hsoDo
AkdCRUf+0XFF4BVWmf1laFLMwbKJMQfLjAjnsajKPH/Nn0ehhyp5+gPv22zcjE0f3+Le6I+rBNpa
soCqWMGZ1GvtdAi9TKyyNlOrTTWV3AOPxJltU0msGnTLpuqvyjYy38cy3LTQqvINviPtadYoVuzk
tt88cSonnTMqHVDkgTAKVvdRGO3NNIDd3XDidqtAzYuVUrTyi6iCVN1m4bTASxkXEN5nph2sEckN
ywBqwA36C0II1Iq7h9qPCdb5eqeWi7AY2j9GpxivvemlMUYO/XjI62QgwCYrxZlZCpOZOqr6fV2G
jc5bmfqTok+UcVHj6vUMTBD/vCJoe2vDgzLNz0tJzmH0TclM/JjiYHg1zYqSq8knw8BoDAfoZ31M
9FPVdvG0s/sGiJguh+014ZFCWWmAx65jS4zaMlHHoF905EDuIPmBbEs76suWHTUcjyUWwt7C6LRS
XQxBVBWOInL5vehTnBd6BeXAYujketyGkkJOUirD/I2Bi4GnDVLWLqAdeE8W7E6iAlrZ4Xdla+GD
EuDdtDDVmlPTs/P0KcMrUazzVhqw/TFa6bFLRywo4FJGirKtddK4q0F4XD9CXojNoqpSBYBj3yp0
8f9ydl7LkSNZmn6VtrlHG6QDMNvZi9BBCaZiVt3AsjJJaO2QTz8fWL0zDDAmYrNHXJRVZXoAcD9+
xC+GxmSOnBflX7YRF9nGV/xw67ZD9tLoEViKrmi/ozXb2msgTQo/2FDIykPqha9ISfTJykFH1Nw0
ucnOdQcRfVGj2g9XUoLYWOtj9xrmdHew+EqmEu/2wPxVG9gqMpnI+kfDHyDRCNJiWpeOxCiETmR7
O5qW9kux4nbAPsZuv2g93IYhGQ0SC1rv9iFtVXdaW21WahhO9mG+cVGe/ZXLxEaEvaij77mkgTQb
tEEvU2J1yrmEzbHYIt/f/eE7iYa58sol0TBRRkycDmJvqtu3k1EbJXY/QRyt0CyncUZgkVS/mVv8
MehajWCaz1RyzWw/oDgzJAL6SZaJaVP3ClFWGxy1ZhAQODoBtrfoZNZjX69hxUcC74HRRxe+IpB3
vulmhPNYoQ6yHMMjCyrxkXR8mvpkhQ1+MwMrm0UWIEDjcGHDy0BRfiOlFiTHBOloZ4WDZSy2yElG
rwoig9bacmLr+5DgQLnxsxYHPTNBQ37TFhrd4arq6vCh6/wo2fqEtP4+clKELSVGM3h31aVOwpWU
5R1JIj4PISYA2hprmunZNHAV3tlj3XbriKBHhSnbCplBdAWcubVkvwQI7YdrsJ6ZfnAt4Hy3Zo1D
1zYKiuYH7jxYm9jdLEArTYm+dS6NBk0+IC49HGn8ydYhbRbaMZaZfi7VdMweFCV0kq0eutGfbMZ0
XDvctdpGUBHtMaKJ22NX4fSwdejy5wQOkgcoUlqgb+yizII9vn/ltMW/xK93LT7C1DqqnWPbKYey
WcVGhZ0fPfWOUJS79CvaoS5CUtdCe3DrTFdXVSCRC0V0KR2QlNfMfKug0Sk3tisFRsGYz9UHxc9N
94jUH859kUTNOwvpUm1cJwg+9UxoPrtZdkMPqio3/PXQaqoIsUg8mWp0T83WGvWN2mlZvS11txs3
OnZmiEpWZudvnGQS6razxug16ypMBodhMsJjisZDIDaUKd3wGZ2+pp0dK+eeUWPYDyC+KE0ERN8X
fBtSinzyxNtyNrTdGxN2rbi4kTJupKF3n2RrG185HrVc16Df7pK60NB5VdL2AWUVmhhKlnTATBR1
W2DUE2xQweX40PL6GuMtprMXHPUPH8p8tHXxpEA/xAAZj/wvfhv7SBv400Ocz0PVKaYNrhU2arJ1
GGG+7aQ+fV1aJcrnOs6igMu9UH9qfjQ7LtCWCY9TL9NhHzH6cFZ6l5ePQ04L4B7oldpSKrQjwlt6
597GEzJBt1lPJr6m8lXzQymtLFiPeUGsCpzG+YrvhcL1V87F6QRpRAafmGqEmVdTZjxENmn/xkZ/
+d7C0uZnicMpbrSymq3rqumLxTQT01pkOzUaa1GKbGgHvkIbzFntyQqRPG3R1knaOj/gKGZFXGi8
ZBpKY/M4tO1kYDwxkhSh7J7c1iiW4iHiCPJdZs03RM7pe2Uhp7ACPweAg+Su7/b0U5WDHGZjnGJw
a7pWCiq1f1M0fkuT8bF8yT/L+uVF3v8o/8/8R38W5VhHQSjflAL/558eu5cafPrLP/gPm3/s2vzX
DxkV+fLPnPwVzf99+9fBS7H5IX+c/MOWICzHp/alHj8xCUj/Xu5f/+X/77/8l/jil7F8+c//+Imi
kZz/toCf9V5j0WBi9r/LMn4u0gK35X8cm/RH/qtZ/sG/tRkpWf8JoAHMDWmFJWZprr+VGTXL+ifY
R3hKBvBwoB3Mx/+fm4CFmYA9e75zCYKZtRkY/kuYUdH0fwJIAuANpBbeChPl3xFmfEPW/88IEDoS
+E6gdRaSMpCcYVUvZuKpNOvUziKPjLs6AArID4IKf6O6KbW5WpXbjDYjN2KebGvwLnO3uPDyIY+/
czRf3r0+7+9l/5G3mVeAcm/+8z/e+FnLX+NAPga+iFQLI+vTX4NT3CBNZK48ukX2d98sKFsza0i/
GEXqv/RAoZEbiLN7yxxQb0buJXjKRqn/Eq1v9JvGT2Jr5UOa/lqXRkarHHfaYYVzVI63jhlVgKmH
OCyoSfP+5+Wf/objX/50aFEAImFffRToMugyCBTfIy9VJSYyBX2wL3VXVFg6A53wnDEsnVWFD8Ax
JwJ/GkarCNZGgNI2Fp4PFCX61650hi+MgNHMZoxbv6Rh4e+VQfhPIx2zVx095p+WGU5fR1L7z0yW
PuG0o3y7/CCn8/W/N8QsFcpOxbQCGOTpJ9BCujhcUJEnEBc5OgE2T9AztN3lVU7n62+roHtAu5gO
g83/Lab4wBSdqJJD5GW0pzadqdG4HarqFuW0a+JOpzCTfy01i3ywv8ElLHGCXRK5pSN4ICVqX9MO
tRXp60BoqAJr1/r6+88FewfqKORK8HULDASCx5bh1GbkdfD+bgM0+deWWRTeYIjsyvz+zIdy4Ygi
A4WqKpigxVkBvh0hcl7HXpyH0a6f56oTos6byw90dhVQy2ASIVYiD3C6HcbMUqMB2WMvDbJ4x39R
I+tMC+p3VyGYzVRokGFQ8ohpp8gcjTHkMGmxR4CicUSKuMNWSr/yLG+cvtMzSj5jA2zir0HmYKmd
JQczwsIpYSuQIW1yPQsPCt2wFUZeKzvIeIGVrq/s0WHgi1vQygBjfwWEe4pBmncjCEVtZjXOnH94
vqdPGlsYLImOeV0f6q80Auo9CZXch2GA3M0UkZPNDlaS7tKVE/fxGFAN8JbB5eio+hnzh34HftKS
zDJ9nNmIT+q3YYBNQJPu6yS7H5qvXiOKnlvMguYLlIxhLWYVp4sVWoqMvIxiLxvLZ7XCCC4JZ1tt
5UVFGnx9efOce6Vcn3DB35gExvzv3z0Zoojh2Jhl7ElyY5oPErdbbOtXlVOGGxyzqrvJZMSTZtg5
XF5ZOwXuvH1N8IxEFmBVYHeX+7YLW4dmVpN6zvBn0nT3dNa2fcRYOFaPCB5/iVEI1wO4X7m/cW11
m02fkcf/wUh4NYwMzhN7k7S/Lv+oj6FVgFd2HVILsD3u8sSKrgoxop9Cz4Ug9W0sWvBsvj8iYOPX
+8tLLZxt5ucXNlcEHBhUmj4STTEh1Z2iDeP5eks2+ThAmASctetdCjZUwe2DPSjxH2qPMryRZZiy
1X6zw1HgmlbKxz2A9uqsI8Kmm0FUC3GIXjNrx+/i2MPCNDmUpSG3CYZI2zSbFfPV3NwB1Yg+QR8L
r+y+j1udlaEB8fQzMXoZ8RnrKlk5sPsGvOEYpkZIqIui27r0YB8ZtqrX3vkc10+DmKBFwl2GpjbB
ZLlg4GBRJkE7ePRLtF+9k4pPhas4dzQ/49kA1LCUFQi9nFp7rLKjguUqFseADX//25Ojwv+DSQPU
f4lZL8fIGE2ZxZ5dau6tIeljCrKYVdk2OlEsyY/MAuRnjO0wE7fEsB0MJLDzJLnGo3iT1j19I7PU
G5e7gaWRCTzkNAC0pYa265hJL4ok10dYlPTsUeQv2i19aKZRsZKl7Zq6PrilEt8KrCaqFdVSUa5n
z8NmXWVK55l+SnO28DMgvHkLuGhVBIBSD5B/BTzUxojovUrfucP6WP8DW95wE4yB66zAYMjvdmcO
n7A3d9r1YNX5XQVO45M9aPWnLBW+xE+9GQGXgPp5LcHViCuf4+M2JG+ejyP/y+FfMocjzGPMLEwa
r1A6fd2kpKCNBrc1tCbMwavI+Hz588/XxeKdQ2qnE6lDhiSRW7xzHwiaKgD0eZVZJYdJTd3d6KfX
Lq2PsYzEgxgG8w3hEj7w6ZfV2rLCnFDjqVrtVYQkHwAVq22iYr13+XneaIEfHmjGsM5io2S+i/sR
lDN2hFgbMNOODkCS9mL4a8T3JqBeQNp+E+f696Rj1uinB835Qyr91mT/WDhJC1PbhSJ/stRqz+jj
V+OEdKiuwefPvgsbMDuVpDFXkqfvghl7KADvSU9kWbRtayobzra/Gt0punKvnfm46J7BBJ+x4MS2
xVJ8kJh7o5Fewohzmw45A7Wi/v3U0jHIhahjGbgbH2T+nBEJBEx2Wi/zQxQ/CwZUuKRciw4fbwZW
QXgEYs0cL5eYdmlohivtsfXMVrirOAvSNWRj7Qb2xnQbiyDYTpORrcHQXbuTzr3FuYRH9JfvBR/7
9IMJu4J/OxqtV+cAFHsLN28aptfi8JltYRHzbMoocq0PRyTLtdpyh7r2IA+Pa7eKcVDnLawGZldX
tsWbnvXijEDBg/9JMTVDyRe3rJE1ToftSu3Fxais3dwPQPJJdT+xM7eJVtYgY6R7p5vhsEaJkzFe
pKP2ElTG57Qq4q3o7OGr3kvjimLImXcgyMIovg0Utgh/p296TCMh2amSDBAUmKFNGPmUKUwCOARX
4uwb42bxDihVZp8Nbj7Y3nMgfpdtytIMUrW2OBtFHHxTxjrB8Tgw87kR3u/DgukMOFVEkcyOMRNw
3H7M1gwGLBr7+NzFG9E1EndyJ39GQEW3VpVbZPn2cjQ7s/VIDZBJmns72CcuXkjGJLKkbczRsi1/
Frcsj9YQtVde+xtnYfku3i+z2A+2XeoZTYrW00BV7yymRY9mqNQ7YfUhIyFdHoPe1rzScpVHWwXf
bAa9so8bbJxiLRjW9hTaV558Ibg7p6TQvyiJHc7E/A+L2JXLMfRHzeq9EljQXZwxPjPq0ma25nf9
T6FFFogyXG+Y16HoJHaumdcePadSXTedlIDOmHo3m9EJUYUL7RCj2TAYa+S63Vba4NfTwgUA3Ta7
EGBij8F2qiVr+jClJwrSsivppTFfcYt3TDcGmijENgqNJWXPyacBNSq39aLKaLb4SMfgDfD+ynsa
3jYOR6tMxC+xTYvLhzt448sb0IhyRjTHM4F7zNNgN7XYd9YlAtbGqNOcSlP9C17y3a8eO7uZawqD
veFJI8t6Zf5seo7ZBbsiivW7HHWHYx/37t4BV7vpw6Y5KjqDTfCr8Ivdut9d3rsfDzNB06SEQYyQ
W25ZO5aq3VKkq72nKo2yDqVbPwtRF9jXG79H7pz3CopJvFNI7hRw5BinZ7ka2s4Uk917Sj0a+7BJ
Xyo69IfLz/PxLLKIrTooZPD/6M2eLqIYlazDXA4enbx+UyihvaaDeI1G/zH/o59mkxmgGIkggbnI
x7BrRpBXE4MXivi77Sg7UY43sojBCKtmd2VTnvtEKJayDMKBkDoX783vTSvJCn8gV6pxOpy6cZcl
zC9LpbqmBbyQR/37G3Hn0FedV8N26/T1udEY+6OVjF4dWOXaDZzoWKGYtNMr8AZdrlQ37pg0P7RI
6HLN5xO3Tu8M+cpqisZdZX3mSsZNteHSXsGecy/tpH+NDcatV17Kme8MtAjuOHUof3xZD/UNinUq
V7GH3V+5VnFkX4uaGezl3XSm5KbjQNFtwKAkq1l2TqtMV+xM431wwalf3Cbp0rWWmDUYNVEj8lLb
an0ApAFS3Gwa7Qc4nyDYMZpuPvttMGpXcoIz+46mH9YX9LO4fJddSCsIGH1H5eT1U6T9cGJhrxSa
MY+5XTcbMsdrnaWzz/9+wcVGD50g9hu0ITza4epxnNx0X5t6hFWlCG7GiLGADsjmoNiN9QnoSLmT
aWrs0FMSV+LUue9tIF1B24cIQq/rdGPCa8egIBsmr7BaebC10di1UXutM3qmZwkXk20v5rnIXPOf
LgOzAIpPb020mBxj39FyhthkBrdJUjsHJezMrW736r4GtXETW0r5xa+1a1T7+R4/vYP4DQgTIhrD
lIgm7elvUMrayTFKnLyRc7py+2y8RyaVmhhM8YEh0TizhcYtz/GzrjvlSppx7kWDmUSIC31Tzte8
Bd9lXBo9dRmHKl98Sr+D1y92IjGNa3nD/AzLZ3y/yuI9w8FCvroHsJaJMb331djVdprewL9zNSkf
J1PQQkn9tEUlygDf1QW1Tn+hzMR+ks6A7BD9tS+BhM6wGlVL7/Dmq+WGJr1b7JRcr386WHm2OEXA
s7ib0EUWKxy+47u8KiD9VWUYVFfO5sfYOYsXozpFDUeNgLDX6Zuz7HDINUsxvNpJqh0EGWU/Q/i8
0AShv3H6csQ7VmWmuzIGvXhym1J9HpNCxQqhcvxkB85gwhzQBe6YAH7aqbJXPidKp327HNSWX3hW
rYV1jjIFA02EYOb75t0XjiKG2lNcNJ6vKRapoTEBwmiuCVZ9XMWmvEe7UGc9i818ukovsmTGKLee
Ucefuqp3QLCMiJteqRCWEZGOGOUeIyA0eInSS9p5VgOLqeq693SQ4ncBxeWqBFnzVYly+6iIsf18
5eXNGe37nWsgiTWnMVz7cMyIE6fPVaYatihNqnqwLO2fMkkTf1VpdqCsWhiPwTqN7QrkyKxfuubv
0CUwWMOKMfHQgl+NkTAKqJughuXShdGzXbWNBg0pd0EJao2WYk8KagkX39mp15aheNSyCPRPWQkA
NvxpKKKGAmNV5G3zV11rwX3TlvZt2Cu46BShpWKgOnUqkLbcp2cWaXUDlBuwpwmrB5rRqtSTmclY
Y72atbAEN2EPsH+FOiusGGmFFjbMllHeR4pTJ9Aqh/Ln5Vf4ZmNy+goZgSMuTOkAi5/a7vQVtq2m
JnnetJ4baSGmechbHtzeUR/MClaFoXy1kmn8Y0J5/AgnoIKb0KbFhplEXKwzM3Zv1GIqf+VAVKNV
MrVKtsniCFOGOimU57GztQbmg63ehPXYlHdoVEzHyNdCdTWBavorxN0W3qQt3QOfly+T9W7oqbWo
v2B3ygghSB2xbqc6UVdxK0vjvo2BgKx8yGc3WSuNfGWIUaW7iAoFmxqeQrVtjc781rYBSOmgiZV9
lliBAwATX098T/T+PpwqHJ5D6D/fyikG9VjUdCzWtNdBwKH61Jar3mmtJ6Z9oJ4tHAZuRhCgFTLo
/rQFZJPjUeyOwJpBTNfTrdIjwXKjd6b8qic5bZaubVpnHdRVHN46IvPvlWDqnmBgYBabBuqf7LAW
fHHYAmvOUx8rodGuQryv7bBHVc5IinZv6dBr2GpBccz1rvgSJUkFoKkHdIqDaZkM2yzILUCoZrnP
8mwMDwyeAInWuV9/000qiVVb4Pu9yibjuy80QHIE59q50j1chhaSPgj2Ll252V1GXQ7NmzGL9LbU
W0+FELyFWQIuiwnkb2YcrEILiyEsVcRMs59/xbswWaYZjsJ5TipsYs+b8zBHt56qK9fth4zj72XQ
JaLDQ8L6Bhl5t4xfyKz1lXb00qbB6UhIjOYVHGNlGOl7v7E9DSIlnx44s9PUWPu6SXOlZpov28V5
RJdLnceUM/t+SUz3q0pLg46idwJruY7U8rko6L3GRN4NDIh2L0Tx5+UY8GGWNz82UYD0nUSWxG6R
ABSysw0kGjovkK3jgqU0xGvGK6B1r7juaw5x49UNBIcjtifxUAot20EUcT2hKMBisvSblvc5gFCj
7bajNtZy5fSYN4Nphbxz+cfONeOH98OwaZaFIfgvp8hN3qlT3JpYVXedCmAUL+xM6911QkNlDZUN
0GDpSmog+5o++rL0e3tLdOLnGxtK9VJhuQ3osw6+6LzU5SIZFIimStmAN82uttrOPCQ9PYTz0W9B
9HE50mikkXRDQSMAh7HQABzYdcPaiSZAt7aR4x0fKBkc6LEKXyU8qWvKhWeelEM2g6zQsyLoLe4E
oxubQgWR4zWhWh2DUY+erBzmsCGIsZc/55nwgbSURreduQPShYs+WuEHfjNKbfRcPQnXXET9Ksep
6kr4+NCu49uxDERw9EHfxsOn8QP7AUkkDSbPH+RwdELdvEXgE1VNOAc3gx4yS4BVtvUlSnW5NeJY
icPgGkntZpvlurYGZHMt7T73myge2UhzsKGuWzx6ily1ViT8JqdjoGEX4auj0MWo4qg4JKV8jWlX
QcWEL1Ur2xF5nR/oZ8hjBqdyF7rxcKUMOBN42NxANOYvQYReBIHc5Iv3Rs7PYayyUoe8fYTF2G9p
ljHtM4phM7Wjurn8+d/+1sVxnjNFcmDa6wgrLQK7sNK4NMqRCgdID2Jp7UsixgHyWNLs+0nxjzWD
yHsTDchVHaewJujD4zwlnSfqJXjhea4xbU+qOzO2xpUCTvUWYJCyq9vJPnY4Q/0c3ag/GiGEv6Fz
0o3eaeZNp5rfYC6F25DkcuPqJQ4nXaHc6pJpfTf10DDyPKOBWHO8VRvoqUy2FdIRqDyPxr0ZdfkV
s5kzJ56h0zyr4WVYH+qVrIKgz0eZvADBxK1Oq2PjdJCZXaQSNmEGCzbRq+CQ4I9+5RMsk3aOBpLm
TBAQA3aYec3//t2dV8nMCpLWn7xSVv29BgQSoKlPigWHaxWHdbG//MnPnHhSTdq6iHqx89+Oxbv1
7BA+mI7+iBcEGAypjY8AkWP068urnAlhKNbRQ6ONCn5rqZyIUK4ZTXrHKignsn0dC3TKLEUcq86V
pT70ZeY3KBh0zTBXZAbf/v27J8ong8S8CTXPT7lK1yIIKwN8Y9XfBMPQPVtuSJCBFhN+KoJBy9ZV
atnVTklMtVqnRa38GzGVN0amxPQNjcCl6UVXhMqIpYHq1RMxtZ86EtwKe7bLb/hM1jCP+EhS6IDh
bbDsAqVQ81Q1T3SvtrTpmEtNrw5qQ6txZSCx+0yDdGw3fhBUXtwZLaVXEmE7008wQdE7qYK131aM
EgDzNRvhhM0DEqt2s7JhLrlrrbUxl738iz/uPH4wUvSAEwlxDIhOd3rcuTStRosGhjoyoJM1x9xv
r/kRfDxPNL1B2KHW+SauPe/Md7uBMt6BcF3oni0IJi0aaQ8F2sy3kS7Do5kmVnrlQ5xdkO7rfFeD
AFkeKO69YBqbSfeE74Qb6McNYt6atoVnYq07P/WvHOAPeAGg0DME+78XnN/zuyekAYDWfWvoXm6M
q8CO4g3ErpvItO/iMop2Wl84hzYzIgD5VUbRKhBNgiy2pyeTbCBxV59oeeSboLe0G5rafwwJ5nMV
g4FjLiZlN1hXDujHWMDvRS7AmYHeCDLPXYR3v7fRRWPAKNA9raHYrh3F3PVySNZDabr/zrd4t9Qi
c0Kd0ZkG+vGei37Khg7DtFfTydqIfgx3SharVx7t3JbmjAscMMiIaUSfPtrYwOkIzUz3SkMUR6ko
1INDO+4uH5z5YJxe0m/nmy+AurQqxGJL++VYoGCps8OsSiAzUdkeEoPxLDiRrzO9RsdVydzny4t+
vBGRZOQIodxGMgrQ7PTRclXr3MxJDE9OhlhDbHlVS8v50nLAv2hGjoSL200//AjRqcsLnztPto39
gTtjCMEmni5sCCR3LS02vMEqowOxe9ww6Z0ezCxloDzq7ZX1zr1dh6jEeZp7zcsWoBWS+ULnMxii
Op/1xCk2aLn0xyJjymmqQbuNbEs+XX7GM0eCLUNlgWQoHmtLDBOUSe4HI528aKxQ+RG1uc2ZrKwC
4fRXiuozW5QZILhjKLEsuGwK+rBI+8iqJw/6mLrPQ/seNGt5pSo88zxAe9GPdVmE4dDim+UoVziz
HJfX4vd0IFsLN5POQMQv6uDfWMrFImOW7mYSuHS7d7FLRiFEmTxFOvojZM72mx3p2Z2Mk+D3vxLw
dgM2Ag4gyNUtnirpUwZYeq56Wd88+KHffS8b87lAPMa7vB3OND6wmWaCCpgTI4oPXZwRRix24UL1
RKlO+6Z36ycjzBD78H3UgFQr3AVOpa1QCe92Fj6IN02fKMfLP+LMN+Q32PpsqIZU5TJM55psx4wb
3IPgX+4ieLTM9WJjb9BC/f2wSdKGag01AuqyS2ljWPtSCPCyXkdOeAt2N6ZZV6tXItgH0BAX5Twj
ozh0mbeTjp1GEoy0nKybE47Rdsqf6FqU68GA8GhBrL9p1DS8VWXQ3+jo8KxxcGzgz8cqQlqB/oh4
v3boxzLf5QmIkstv+gPZ6O2HEckN0uNZh3sRW506dsZGzVRvdNv4ENh9eGdhbX6IGm5j6Fh74FbR
TZpmz3qQ53f2WFr7cqC3m5ex9ayMYL0l9yjYD5DdVW/N6sZ1vZF5QsvoypV6blvwsUxdvPm7LjsE
yPEjeoKXg2dLp94ruMZ96mwTOqzlXyMAnbly5nkj/TfAMwzcFxW5Ppm+SK1A81KM9tYW84T7oU7z
ByniZg3xSZsZWJhehrr8dfmLnHtIrgAxTzlnfPMib6A0acK4mzToGdJHSnH6s7F665DG2jVb8zPV
CoUm/0PPHz1UTV2kDI4vJ1RuGt2bnPKhoLu/14JM/iW6If+cGqlYpXXarCxmK39qQ6F/tZp0PBh2
dOVaOHPrEdgoeFXsYQikiycewijCBrDTvUCv+1U8mQ9576CNQcdkM8UMqPxA+3z5Jb/Fy0Uew8Sa
68GZzUWFOv+md4lgaXdKMviW4UGqrmeWRJjeYQjIEJCRZJogjZHcQDqHreYUUNNWTlRb9g43zhzd
LjEmXl5Zr8wM63CjMyjZuqPqPgtXEX8pShspu9AO4GM7UUnnprWT/DWO+6EH+tiUyRopNOTLagXV
gK1jz0bYTuXq37U2Gx9Ga+j3+C8q4t60mvDGrmhVrNjm1TpxsuzWT3oQnFjjVZLus1U2m6jwURot
lb67hVjUMYKamhEmmRqm2WbUgqlcwTlhPD2EmkA1gHHYvWaPWshkA+LCKi4UpIyEhfr6Oh39mTjL
VtmjkI2eoJLnP6F6CbQlyK8eSaABgUGIRI8FtbZijf9L8WwovapvUH1xUDwNy+65nKJsJXBf/uVb
dVEeZRtYchUOeIuusqCcxSXcIt7bvh9cg4Cf29RvCuuMsGafUXURaSeGSyB3G8MD+fJoT6V2hxzm
9BU3nPbVHNX+RkI/3NjM8f7IVV8ZAK6XzYOGF+nh8h47k+1Q/oDg4r7WAIIvTlc/m43pfm94XZ8H
R2aDcAhtJ9j/9irzEdYhr1KC60s559xudD9WfMNLq8jZOWoXb80w+Os3F9Fp0OBLoqm4Fwq6s6en
RZcoDmFXIzyJntY2LEIUG+CaXLmKP0Q+VrFRcJlJcDo0ksUId2zjkqabZnud678igKc/JKWtHaqW
JsDl5/kQ3ZlPcfBnejFpNsni6fP0PdAJibGAV9ixgXhF+SlRR5R5Bh31sDy2IP6Gw8ZBPuL3F57x
dhQURF64pYs0LmXEik2noXhjHWoIm8nmYNdlv06rjOR+yn4ho++sYktLvl5+4r9r/5OIB8h8xq1A
+sNGinB7+swVuE5EVqLkyWlsilJ6OeGuQZfyvm2UaNrExqQw89Xq7p7xXnywGqvcltEEojeDKWoG
as+RRjTy0ZSu+zMrYvtbhHbAY6cm2E+4flMUX+imRIgmJGPu77SgF82OpKfYoiiaIRvkh1WzrQ38
sO0G76WbSuh6tbJL9Ng2RFf7MdFs2a7cVhTVWkkb8OI1isCHeiqDErWCafBcyw2iTZek0ZNQ3O4p
zTh/6xHpUI8Gg/tQI3LzI4Z5R9xu3CaA7xa1XqKI5DkO34gMKB28iHpqp5WQjf6i2fQ3rbGnOyF7
F88302zuCaKxtm+0anyWVh+gNw9+Aa/MxrJmdeJmQIbEMn5ldaC+FnB3xV0TN3q5mrGa7hbZKwjL
IcXccbSixNpAFW1ekiw9KgQmon/gQ7wxpBVPByVJetSEXPOzxHKHh4xScah6RBnDFeKH07Z10Vq2
M3AHqya0xnBTS6P91YWwa9ZR3wXboNONbqci/dJsmUhFB01J9WAzFS3NE6diFG/nnb/zCz3foT/6
Z2ukyXNmAsvg20CZenuq+IaenumhthI/437VhGuUbKx4jaZt812aDRK8LumW57RTvDPdMjhibJ/8
gayUoa66sjUeQguOCnKlKaopA4jza/bRH2MDu5euA2MhvjF9gNPdC9M+F0hhRE98hGijRU2xiSNM
dpDNuGZW+VZdnJ4UyJpQBgmrGJ64Sz6jqlRmLloneQKREREd3OAH/L5xXSlKeWjcPtoJv7OOaK5Z
szCtfjAg0k+IZ97ajYiu1JgfWhBQmClPaLcwk4W8Pb+Yd4lKixik09L+eDKQQkbQVEWnyPSNTTz0
5kpFBu1a/TdH2dOnByelwmikK6rTml+86VjrqcnspngqOlpIhq1Me/yLra9JAXNx6pzxVk1QVlFl
m2wUxf8aoXz3KRMyfrkcsT5cnzpdCZP6nW/BXe4u7hzVQcDGyWP9yQ58VNFRcbwVevZ7BqhgCXUx
y1KQJsy8a6YRp683CDs0J5vQ9CIaquQ8ltgAkEquhP0zz0I/AuO3uXk1WyqdrgJycCLxG02vzhjb
A7PBPRmH6O3lN/bxVsNWfWbggn56+3qnq1gh+p5qnZje1ECwCJkdjvkY75GQgo/bIcFW6bS4S1+4
v0nnnl8iFkT0dmZaN/XE6cL5GEZZHzU8nu7WawHq9EcwVPiY9e54g/9IDymW2Q6qetesQs+cVZra
M1Kcvq5OprU4Ho2OCmZWZZbnZ+O3MZHii92KeNMZVnijJeFeFtV4JKSEG2EW7sOgxUdXpHuphFdS
pI/nlB9Cc4arHVLQh6mdKIVI3dayvMbv2kdrolpelV2tH+IM3su6RNv26+XPPScppweVtqQNjA9g
PWYyy/ySmzAus8iwPND70xpz7uwusofgmI1p/1jUzm1cpnB/4xClH0qPy4t/TLP55pTGUG9nvCJQ
v9Nv3mWhPWQRKSHkh9JT86hEHhHFng5r2HY1jVlA0dI8h2aDUDu/rXoCY5NuBz2+1ho7d7je/5LF
FqAMVyKsTCwvt8gbmMdCWe3N+EpL6i3qn75u5GbErIqLEQZ16iJnHEDe9wjLCq9WMwVsWJwm3w0R
Zz8s7oBPFm4q1VqqThqsZSmN7yQIGjJiMkEeKkKWHHWl0EdPP7BRpt61fZNhng6y9DsZArg2FLqE
XFVgTUs0VRt8dUfE56A1ChduAZq435Ho0hVIVkl7SDWtbxAR65WfQ00S89uflrSYCTBEQZYGUXn6
aatiILeqHeGNA0NvZPmVo9vU7gM7ud2B7IUFNCK6aurdz6CQX8eymdYNMsC/iyFlxvDGGZm7qyp8
9sUWa/QCQ72iEh5Ytvopz90XDnN/sMPMue2R0lxdfu55nyw/MOhyhgyMBkE+GaePXbi4C4VdL7wq
K2FOqHZzlyiyw0mA+f/lpd6MmpdrUe3MGhjMZuGNn65lzUBqopXtmZVi/QVinUJ9DJ+0SHcf9SLl
xCpS+W6MSvOlQyDuHinaWxm7yi/YVaTIehZYiJ0ixbdR9cz3XHw6NpiKJtE617rxCiDh3IvRQWTM
5FHCzTIfslM1KltnFF5vBxOgxUDfNoAKYdQ1+u7yi/nQCiLPYc9RYb6hgJaHLBFlL6LSsL2kR4Iz
cF1tj5Kpc1tJLdzqFfJGadz1V1Ksj/emDYGBZANpX2glS9xijlgrPi5h8GSFVXQAWsLKQSa2qau0
G8T4mYWocbZlhp1fi6LzzXi6D2gFk9kxICaMA3o53QeNQKDdHkT41Dfhk65m1haxuuqGMq7c/Bdz
57EcN5am7XuZPTrgzWI2ANLSKZNGojYIkpLgvcfVzwNWTzQTyWGG/tUfUdHVEVWqkzj2M68JS1m1
h6mf7Hj0rIPSRc8K8goXtuL5uzX/AhwweLcpwKnLXa82mizmWnDokpnnDXHeKaqwRTccZF8LtvfC
ZH86HqE1SBOuFzoap18ci6nhj4kZHCJa/hvFrNOtX6aq01UmAkETjfi/3VEzjAYyks6brIEPPx0v
AOSbkGyHB9GIEDpIBaRIol0xYGI+gq5EDfiikdw5HII0hVomPOQZcwKD73TMFhhyLbRSeJC9YbhH
kSKv7TJAAPzGHwWE0b0sKR7gHILDjeUGmVO/y1FbDkpvTO3M9yO6fXLX97aihsOhmXTldxr0vujq
Y53eRUqVXQIOfPK68ZMJXwD6IWdBL+T0J5sS2suVUkSHYDQENwsDH6uCVP6Bb4WwETPBd4vGlLaF
VPFrTa/YxUppgJhXhHvyZHOF6Jiy1c3Y3IbgNVZjiwCJ5BXtwaizcN8o47iC9vxN9Gu8dcJIqfdG
bdZbHZTmHnSRhLIAgoboWrZ/v9/oHyEHwcUCLGd508qeZFSxEEcHRXkFvt7YmKobqNIO4XoKtAub
7ZPNTTsEyC5CcoTB7xvjQ7Im+3pHUSCMDlRHmpUiDg3a2tarRcV4M6bB49dbe966i8uD0QDrIhQ3
p8SLbZZQNEen1wwPgNNMlKfz6DoXgxT3nbq+MIvnMRb5EfNn0SHjEVgWVYMQ5pMcVtHBRwMf4Fyn
b4ZQ/Fsa3ZzefxxlEWI1fQuHX66jQxtZ4ZY3GiuBSTK2WQIMMyiy16/n79PVovY/x7D4py6PqTj0
nWF2YnQwRk29L9ticrpxREE+EKx92weXCsLnjxvIdV03sDAE10fL7fSMJb02ZKQO0SHlwl1Bx2yw
P9CDTS8THWoDujCwPC/Rnz7bJHO/GCD7O3tuMahBII5LgRcdKhiDV2Yl/UCJQl8ZCEj/P2x+GgZI
IM0yNJBwTj+PClTWITpOgREFXMpv6U+5lF7NpNmFkvzj66X7ZD/SsyFdl2FJgyZYZJz4ZLaalHCr
a1JR4H9W6asiHS9ZJX4SpvEkz8qT5NMECPJyQ2Ze7QWiykWuRTAuAN433zGeskS7j7mrbLAT2g7l
VZwnGp1aJmrBDaLYXVCA8VLwfqCYIv5GEPobUMc+dwxvqrWV2UfTuunwc7KRSIiHC3HsJ9saFgZn
FN74LKq5uMoHNM0nT6DQi2UKlI9QbdeTHAi2jDL1eoRFeWG8z9YCuhCcD9qVCgDu03UP0PmpSjOO
uWH1YkdAE9koXUXrv15xkOGQt2cIEKHo/NUfrtbYY5nKSksPyBHh3GQSi40kWn+/h8255TtrlVCm
0ebT9GEUPR0lNW/V9GCJUb0PhZwjqlvxKhencmVW5kUxvk/uhHkwwgSI6+yfxeSlQzXC5PCzQy/R
TwEVOQddg28j1C5uTNABmyrI+0M6qNZWzVFKixJLeynkKXNJ+zXITpRp6zEZ1iArpeuqNctbdfKs
zdez/8ktYhIcz70sCrCw+k7npW/N1Pf1MTtESRtfmeJkXY1VmblNg6XW10N9sp1YZSp+tJyoPi4B
GQ1S+9HUMFRaRYZbZQLNWL3wt1+P8i6atHg8oUCCI+Dufw8QTr8oCryZ7hbnB1EsFMDfirb32F4/
prJ7P82Tm+CesO80XVsR6+TrAtT1Daqg1Dk0rVwXU2OsDaH4XRV5uAbulK0qj2Xopjjc6V3yLEda
g7piMb35EOAcVZiCC3nZZzMF0oAeJ6pvhB2L5EFrffQMAYkdpglnOzUeJ7emA3FhPd4BYMuZIoQm
XZ1ZNuC3TmfKh5wHNs8qDlmjxmzHqAs3RVogsCYA7UzcVinC1yCGxeuWcqM8TaNfGHaPL9ULHQbp
0A3y8OjJfnGPsZz+6mVjXa8tg2Ai12TvDbIbXic68XIFrr/B2So2MeT6erk/m6q5rD3Xkt9lCk+/
YbJKpQzzuDgoaj4rBTSo7E91aj3//TD092YxY+iLJB6nw0hNpgSJZ4UkaxV+QW1CXh/iQPb1KPN/
ZbkgMy+MQhQ1M4hPp6MoyLuzWll00PMCzhXubrtIUzpHiax6Y039nzEz1q3XVI/KkCUXwBrnXJUZ
h/Ze90PwC53fxTMvxfjEwITLDqh/G1A3cT1TAlSrIPbom0iR6McUCj73mpgHNz1Sn6tC78wNXFHc
HINKW2Wqkl9Qgf3koeZuQhZMhaoEasdavHktmuSzJ1x5MJTBf6lqzoKtgK96HvF0SG0Bt0vTFrFs
QgZODa+islK2mE6BPuAQid4q5N96TQyJNGcII3ggTTn8wbcT3miUeSLNOFEUL/Ue3kUKTxfSIvcG
94L6lkw+vDhZkZcOCaROUrxarY5KGeiPiT8XBnE8m1WTEHDMXVNuLQ+bUaPcgd4sNsg/h4LTh1B0
nFLzMHMss1Z9zT1Rumn4uLWcDWy+eBC62V+mjeDheUIuODWo8cCO9Fa2HHWU42+doEKjMQqhfsYX
g38GRc/s7TjvkGNXh+jOHMPRdAul7IuVBB05dhsrQua9DXzNzQJ9gITjmyD7a2I/8OWFoK+VcpQh
WJh1iD0WLreFO4ml0dsBgKKd4LeBuOcmrDfUPeQU8wMzO+hSpcKfrabqlwlVt+DXod9FKuc0kXGL
pg+ElB4cxaRN+hteDDp+c6pQPbSN3MaOLAb9i1gZauwAxlSQT6vj7M3zuvy5SSa9XyEpkW0bEy0S
J649TYY4izw/FzJWDvY0YL23D/tYb6mt4kbmSFzeKOJ6BtCQMs20QxNrpUzd1h9/xRCFSme0arqc
WP0iXhAnOGTZeEOaf0a1oHF64aifXVzzUaO6Pav16tSmFhtbEVQNq0JtOuhlDMqH+wD9xTLH4wE/
JjOB+DsZujO2k5VtBCvpxccIj7N1J2fo4QHmkLCUEaahsOu8Un7Lw+A9aJjqtnRIIt+pJnytbJzT
8ATAf1n+WXST1zgQ3vor6O5i5iQswTFsq0lbwXqUn0OzCVJ7nCoI2qpSoQg4SsOVPDQTZk5BVTJ0
Iiv2CLbuBeGR6SkXEw7O7M+huF4iJt8k9KVoDTVjjBWbh5OWkyOUXqziAaNYFf1S2c1ls5HdnhOv
Ae0ee7gTiUl2hgWG8jyEWb1rAFHUNtqW6bjRom7s7EpVqTsMSYPrDYgp/DawrI2dXOksbW22RSfZ
AlSGBr74iDCOgbPKCi+iFKO9yEocpUQCofS14JdX+HkIptEPMIxLsOfdQ8PD886LlOCPODX+d8Qy
o3sJxw3qkpWOi0VBmd9RFWEUbdot1qpPJyBkQHbxfBKUdLqK4Spn2Ofq6jM6sR6XZev7L17pw33v
oSbZVQ8ZCh+oXhMcQSi9m4CXPb/1sfDr99j+iN0GW09tWE+Yt99/vcfmEPPkFqJ9N4NCuD1mAI64
DCNSXRWMsamJrDEy0YoCVwW5Onh1mK9VZA/WuHm9iXkhXegafrK1qbsadJlppsxqzKfPGCrMZRXp
fXXQg6lb55pYuFIO2u/rr/tsFHjic1lZhGK2BBUZFZ1pBHHoH3idsmcD0YcsMLj921GwI5jBmkB6
KCQsYySsZTkdYtod2kTD+VWR35JcKdyvBzkLwmdJJfJ4Coom6NAlO8BrEIHx5bY95GgLuSQD8Bjp
E6zjskovZFvzy3O6J6iWAlFidaj7Uz87XZteqouUuGw4ZMjnOhzHaQXz0LwyxsSALAMw/OtPO0ed
Uwn+OOAiD4qUHExPOwyHSR2klQWHzrFGv8FDWkbugYdoIwHnfNI0XsQiiCqbknp+IUj8ZH41VC9I
dAAdWKj8nH60avhRje3UcLCU7E9uafFNNk6YlnByLmyX8+4pnyuTNBOLsl9I10+H0qsoLrVKGA6D
LOUbIdW7qwqm3qpS+/EKJIHpYH0XHbPcq7Y+P9oBu4UXE0YnF37J+fGgFj/rRVOzIbxf/pDAkoQx
RNX00HnYPI1RLG3nAumFnfvZKDPWTgR0N3/4YmazLsKSu8uGgzgJ/j4W5B90pY0L6dAny8dkguuj
XUiNYBl8ozoVmhMVxIOlD8lGn/I0wRqu8TDwEM3j1/v1s7E4FeSOFrgkKqKn64fuW4ufUzIeZm6h
HQqycpf6wVtAIn4Bj3NemadsotMjxLsByhXYjtOhsKhLhcBXpUMPXJUUCRcmca0SwWR2Z1m45IV9
VKBDOqQEjumsjvcoCpJwHdZDg689Mybbk6Hl30qeH7wGWw9LBqLSaNbjBMeP+7GyAu+mv06ep90l
IU+YUw39n2HK4zfu7nbEHkiYdlBbeeCMYVLDm8nrs0t1pPlOWdw5qBxQiEU2bpaunOf8Q+1FHfJO
8Ucdzxs/qdZCoPtuTwHO9grjHsny/EasCv1CGeCzdaQB+w/GiErf4hwKXdsJYyyMB2vEP8rAbNym
0a+vPLO7RD08f2ap7YLMgeNO0gRU5vTzaCZqA4HkeKgTUObIR80WWT7KlcLE/0VI/DkR88wmZsJ9
6evd+sltboCSod8Mqwye0uI2p6E0aUGbTAeNGB2RCtptlY6zb5yrDDz8rUbz/EyB5GfLzqgUMGSn
X1rqSdUZxigeLMgkEKLKRyVVmt3QQ3j++sM+uUcBo82MGiIJUillEbvgxFtPRZJohwm8wqNn0TmP
LJMNXGI9bdkdkqy7XKDlb2d6giqINVmD7Pr46YGNrI2nr3/O+TVHWZ+8nDcatAJzcPrhaunjQp4Y
3SHOsxjyamU5Vi//NSwCReqZdovE71xkMBYXQiZbYVnKpXao1CBe9x0e6JEM3kVqTETBu0a6kFx/
8lUmib42Bzfozy178qbsJ2UbVuqB5uG4zU3xKUmQQft66s636FxdAj4FG58WgjX/iA+Hvy3qSsyj
Wj9klZbtY6gX29ZXgo2BMdDGQAzk7m/HIyak3goGe16opViyV5fJNKqjfqDyL2EMbQK1FfvI6fzE
2jbleAkBeH76oZqAH6JKjRA3fz/9viH0kcztAuNgtMhgRTEd4d5shF0pya+IBQ5u3VrhJkjy319/
5zm/izuH5QMgh3SoCqz1dGA9aFCuqJhYDJX6P6paGgdfSKqV1gqPzHB9LGhJu2FtyjfB6FFBVEh2
6TmqK3j4460U4FJsRcprTcCFUlyQHUx0addeY6g2bNTswoV8Xl7i94K5RUaBC4u+7eKarGMcoYZW
MQ5422UrHW6KY7R19Ozl6H6JPc0FbEVDF68r61bDH9Y18BxfSU0hwDmrZDfuAcF8PYfmGUpDgXXM
JYEYB4dAXTZaQSf1WqSqwVGg8HXA1U4g0cPXNLOloulf8sFTD0ZJdupM1OTNdeSjLYO3syTlCLpV
GH0SrOd3iTzpcHGC0HzFTqiV9yaGN9ss8q1NEEWgvfBaDEd7KEK/p7BSl5M7alZzGEsNZyg9I4+z
RS2qVDy/tPQJDefpStezCifMKbAAxGMUbc/9qmllBFG8jSyrS58NNFzKWWChxD/X0JMVNYH8u9VC
38bQMj5S+k1/GX6oNltR6LPHslKtaJUVoXz0JsNYE7WnL2KZBxWCDR7ujDof85uOtDjZaMFMz7IS
Y71UN6PyLlBT7YeirbxVL5XSDtBD9CssJMzL4xwKq2OmalUiTKYXV3VbRX9KYjXko2V/+l7msn4X
lW0au/kUK7epjJzcxjCwLEFweeh8u0VMbXAqrwiSTdJnnZMEie7EfUkdD8DQ0KzkpNCuBd8LgCgV
ao9fa6THkv31fjirv5K0EsqyG4AMUZ9RTo8UcoltaSRNeAxkrcLV0tRulNRoftSqgJaH0jX7yhCw
By5plUy5NFyowH46/HtZiO4I/bDFa47sjYGqhhge9VF+DADbsqVi3TF6PFJ5bqRtAB7dUXsfI80a
y8avP/4sSkNDk+AFnDGYdLRuFx+vh1iMtPSaj/QFqpshNzDWCXRUVym9rDUv8m8gBQsXTuDZJ2vE
rbyqHD8a2aRmpzMuJJxNzpR8TKvAf9BNpjjENmrlV4m41vLYWxe4SdlZXOS/IGyWFx6L9zDiJDRl
fNIXhf7czJFfpvdNJUs9v0A9ovEPHmtoTU1YRbLW3w3mKN1KUUBB0UMoS7F11W+BuXTas1KrZg19
sOzQKa/y+qrz07Ffd1mm3lZWj6JPlk5i7xaELYgIIlVP5cryMEKPfLzixTAYbMTUWn+lDTrep2qO
V2pMtE+QOCFq7kpSVsAGoOyaOVEFChucLX7NlCobzOa/Xvaz95mp5xLkf/B4IqlZBMoUUaq+Iug4
orWngVeygJnARUBNRoQbQoXswjY7ey/ncs170Yb2HDpr8+/5EA9gqZ4ibRwpx1qvyMNBvM6q7X3z
UIr5Q1yJ8nOZ99ozbnb135al5pERlJv7nDyYy/5GYvgVPJNROWqIXLlyLWpO4vV/vp7O88CVUQDe
ob/KXFLbXcxnaqVDLxelcgxHP9+LVtM/CUoPb9RHSzCZEtPJE025lljbnzxzP0y8lncIEF+Ku84S
oPl3AFUivSQyob93Os9JobZR6LfKsZtk6UemduHaKmgjBY3gP339zWdx5GKoRQhEoJWq2Okqx9TE
9HEo8JQlXrmE9zu/KshdiYspWiGNCiTh9INCQxIR2mn1YzAq0joWw3QHZFr5NmYT3YqsKTe+rECd
LbzuLs+KZv31R54XssC/UE2lfQ1Y/Bz7F6o9773uqcdCHcxVZKabMIhwn27KK6Ccz10m3tZTt8vV
6q4zLvn3fLatUA6jSw+rWacru5jjrjcEsckC7ThNA2a/saQc0EsNbrq4mVw0CPqrOCmy21gR059V
kjxmeThLlFbRX4dxgKpm7CPIBmAotPJPl6G2WmMyYLscxYqoHqfovm9sFDmau4p/hnsPmoJ2mQ2F
gjG1avzp/XbbcMdCLOzr0ZmaIpTccrKi1wvrM8/Ax6tcnetuMH54S2RgSkvQVx37wI+BFR1kLJA3
g6hdm/6obA01V3K8SdJxj0hr/U2LgV6UUSqsFCHOXmpfCS8dh+XRgzEDz4qMnHoV4eUSXAQuMQx0
iqqHrJDLwK1HoZgNuwmprbiMMycjmOfuRwdjurYKIYDSnZbV6Piq1fww+bOeO6C8PYJ8aiXFnRQz
mVssvRquqglNHltUa53ggHQ9cHDQyK49I+kNLN5jYVslqvZWAkO/pj7fV1ADw/rZ5BVt7Ubpi95G
jrp7VdtJ/W6JRXhd5txRtoIEiTU73qe1k1ZzOSny4+HJVMYGUGuUXuH5prl0rDLZJmwrZLcisRA2
uV5MAzXMJIsoetBQxOod8/ULcdmZ0vec3hAnzLKF7D2quKebTvSbTOqLMr731biSd8MEZMNuAh/B
v7Aza9nmuo9/d7GcPODLUlPMmuLmXm5aZUvgnbyGUqQCyQ0xsrHTyPIDR9QxDrEl7E0uPQBz3nWy
D0Gv8cS8M56BuyxzCpSg8jqN+K3tQGUUzEPSOF1XSptUEduNKgf5LpDydCNHVXw/zjqGtPc7V+rj
2KEkeEla4yzvwiyD5gLQhZmTwPO3CLHQUQ1B9AjyvYBbA3LYWzoAK0n/idUAAtX6ehb1yPWXVIpu
tYmZy7utOlyiXi5ffX4ESHy8MlFJgW2wXEACJEGwaKTc9zTGnSHHyrAj2t6nNeaceV3p97E5DLYc
Sxdqx2cgFwJaqoDvfCpeZG7P063TtI3mGXpq3E/ytzC5qaW7nJ6fqbSu6gmuSCVVRXE1io56Y+GV
9WOMVdDZheNrN6mxKytzpWaSbcnfoyzaiDjSv19bf2U1fhO+ESXmf5qlZfiJ6fiXhuT/H5qLa+yB
/9tcnN5v/Jmz+Pyn/nEWF+BU/utd3B++KBQGqh3/6y0u4Az+rxn9j0ovG5s0Xf+Pubj5LyCSM256
BrWBJZ17EsjZNMF//5cgS/8iIpvxjJwGhXaQ/Dfu4qcRCS00ZHVmVDi1Qeoa0IpPt5ZB2bfVK49Q
VpAHO4z9ylGD3Ng0uHRXji8aKM72hPrTdP9hqr79c5l8NBI/DbjeBwa5CpxXmTt50jJrSkfgMrVf
qUcl83I3NwKLRsAU7L4e5fTMMgoV7Zl6CeidKJIayennoQYctciviwfUBW4Eo/yNfUHghMKwj/tf
GGdne0Kyf44DGxkD+0++jHX7cHmej7kI8nJK6AXyneKhRq43pZW0kep0XBei/80s/n32/s/BTjPe
fwbDZoYXmrR3BlGffmAupF7XIEZ1CLJedK24VVclrX0XUevpPqUktf56QhdB3PuAMMMg5MhzAgKy
9nRAihxKRX1NPlR+fJQ9tb6uvHKHZ+jOF/qHSh2FXSi3+1Ldeu2t1kzBpXd03pH/eZvefwDcHJqC
4NXBiCyxtnSux8pqcvnAUMp1q8q36JwXm1LojW2ft4Vd6LXliF0uQzPOmvsYvEkL3bXIou94S++E
XYPaxIW87GzNoVRgjwgvEaACT+ficfd5taQiCY1vk9r6dliDrWgSzI2Mwpi25lBe2mMLjztmYeZw
8BQgKAU4AfXU02WoOr3WzXLS4ZVavjOa4X0lCVdSWgD+jBDYERp5ekgy3qOgFBxEsyjB9KEjFGOx
kzOtcsU0v/dbw7iQip/dJ/wughsFx2Egb6gXnf4uUR5i/Jwm41tO6t0l2k5tvJ94rpYrVM6kTaCL
1+B1oi2uHtUFGsinc0ITgMITMGy6kYvDXiW+UbcdYxt+fZ0a0R/6ZsojLnZrfu3w3bDau6Cxs82k
ISNIzunvLKnb5BSsbAVuxbU1eJcg1J/tC3paXP1cdZ/Y8sjcr34ps0xFFX9DWxsaro92tKA+Z3NV
++vDuZx8MMPsBhgcyM1TnjYWxbc+9Dy15xY8mlb7YpXyriqEdSeUD8Mg/wym5nEIOwrRk3fhxlsI
yPFlPG94nMydUdJ0a9mw6MOgAGY0SUfVug8NjOBM31VTxfb3vnbbCddls+paxO5TN/EIVMLQVbrn
r799gbL892+AIgi1jWeVrXe683K/UtSJCuOxo1Z9YyhOoLyq8rrVb1EjYS/8MfT1EG51wfEzvE2c
YOdNdqT+7fX0PhUffsa8Iz7UhmifwtzjET/6f3R1Xb1J7VZCGKVzBGOvZ5S67Qg15RcqZIa0VwX3
wiws34Pl8Ist0CDh64kjw/cJNi5bX952oTtRzTPuemHrP6qSHVRA6x6TzA1/ZAnS+Xbw+8KPOG1J
nC/F4hJoozQDMyBKx1ZPHa187oDdtoCnuuEtEw8FG6SyRogB6oXLZwFH+PfAYM159Ok3EKmfTn4n
VqGPTbB8VFN8GB1VdCYPEK2jD5tuOnr+SMK55WmgIH+DUg7Itp9Tfpupe0qfffJg+Ki1KttOuQ9a
Ny2QCt6lsePrN7K8/XqK3uOqj6/Y+zpxXui1yzxj6nKbaEJLqqtIx7haD9Zm6uw7HVGnwclbF4dL
I8cewvXiVXbf4X391v2pd4CVhc1AXJasi2xTtrclavCWDQO4dyk0P6E60wZOa9j0DK12K08XtvYi
DflndlHZmoF4sw3AMpgqAqDvdBDkY5xt+ng7vlTyNSRVIXs2VGzcndC3jW2I9QOiSjjJSu7kH6b+
cRBWXeYON8GF2+7duG45hx9/z2K1BykPslxo+T2jE6XO6DvGrdnd+PFqQgUHvCXJYXxT+zuldoNh
nZaP0EClEeW79s7/mXIRJbDdrjRxK4J50KjHfQ97KhBwufeGseoq9apUNxh36Jmb/IjNQ+Jt9coW
j+l04djOB+KrL1ncXZbYNC1sfvmIoCIWQ5axTtKNZ76045NyUUP1tMjEMqpckPQvZ5kvUvulR42K
+pNlZap0xHaRzus63eYbb2vdWD+N/aXmxLvSxsmXLQZbfBn4f9UIaHUfW3oJCn/ZTbUKEQlMjZWR
77XUtuioBxs1vuogCXgOfCN45cew3+bjXonuuva2kVYimPHrMlilua0d8GaLV0Nv16bTJ0gg2dJ9
eB93Tpnb9Q91naNdpt9EiEvhL2sr/UOtbKfuJohWkeqm47Xiu/zh8E3Hs0o4ytmFDthZGPLP/FpA
ICmgEI4swhCiTWwgslE6jhsrR47QSbW19Kb86HUHSQIv3NSp0xluGFyXoMIvuS++69mczTiPMBPP
u0yAfHoHCn1CixRV1qPlw3iwowZciTvfwFpmezw6qzG6zbRN3q8iUCBbgMTDL1Wn4e82kp3lN325
Drx1TwFMjp6EAq0z2/NsLz1kGFpw1pLrqX5CmVG9l7dhTDVmVf0uC1dOf1j50RccKV8HYODNh0m6
Eost/hC5S8vv6/vz/C6a9xURFRnwrPWyhPHURW0Zk88kJ8EGhY94cOUXkdvzSfch4zqtdFP6a3nY
Z0i73bY4/OjIUjpDvY50vBw2zaV3f6HZ+e9T9eEHLR5er+mktB4G6WgCsUUhTn6K1Os+doM7AeBG
clM2d1141+n7NrqS9H02uS2sx3utwurYlmgRA1nn/vTd2nOzjNTFHVgU2BZ3ZoAFmNO+1k/GW+GO
x+Cgveiebdyzu7xpt8aydkxsKCTV0Vx7P0DUKU9SjES2rf7haTE1u39Kb4kBrDvrWzTBGwCX48iC
g/sZSVKxF359vTjqWRAyLw5tMTI04EbUKU63IAhk0JZCLx2Fe+tOe4t+WYqjvabyVaPuRGmtC+uW
6/q62mu/aSj5lF3v+Pb0hUDc+gGIIn8RJDe9bY7KqnhKH8qd9qe6ZcuJCBD8wLAM3RPhLTxSM77C
4Uw41Nf1Lr+UTSxD9/djDJJJJq7la8Q52P4QyMkGJhmDxUcwuVVnd4oDwDG9FQq3qjaFZs8aArpt
/G5iWgVkFRd9VN9r7MuTPCd5dIvQwEDA6vQX9LUF9hYR32Pwi9J0TTvdCTdx61rqxuttqjJJv06s
NZcmNEvxBzqwV/VDdmRB211auEgNJdQBu5vmsQ9sc3KNvxS4+mfT0yjAwRKDQyKCxaa3UqMqUGKX
jtToRxvax/DA+68dVlHo1N+aR+vCO7lQ1DofcHG5VUnaCvq8s7KKVMLWf2eFW4j2WLnVaE830IQy
orpLnLaLwy72Qka/xUznveA9Tm8NEkO37W/zQTpEL92L9ZRciJ/P0jiOz4dZ1RfrLtDj+Wc0/8nT
4Gg45ov8Swsw/HHQPvn6rH6+yf6zhEvslz81elBrpG7j5IjDTmkdf7zLQYDh2mUP+Y/ASLHuS2zi
qTxZh6B7Bacw1yEvsPfQGlsMRKxpW3i3IvKTWvWkZjcq260j89LuvPI+v1iHPytBzSfz4/wsrpcg
QsVYCblqS8NVAnekUbjNK7fHI3XkXYf8k0WXNt4cp5ydxQ/TtHjUM3wdkL1kTI91kGwUQwRrndX3
xJiCt1IeBcPNjpFv8+nIvRWbr1fp808Gjo9SL3Xfs3ac4GNb104pqKc/4os/7r1nC/uj1+JKUm2h
uQvTC7H1eUY/z/F/BlQWe1D2u6y2cOM56tZKNl1cSDRrnY4P9BFGrbTRUrXDZpPJV8bspynqazm/
MOWfPSIff8GyW1xZNagAPrl7wDmbtAiVUeL0MX74em7PYu85fOBmmXnKVDSX+oBgGnrULby5rUPO
WNl0dMZy3aWeXQS05i6xcM/rFIvxlt8Vtxhvh4wXj6tkNqBZNd0mKd1RdybRQRW7SV25PCSGG5M8
P3YH6NP6KowvrPClz14coh7EpNd3/AxT2sPowAIorfeS/xzilGL+/S2z+OjF8UFkaDIxhhDvBbRv
Q6cc3BxLpc4WNZxubUtddfpdegNpFN1Jf9iJz4AFFf9GV+hGuJjl8pcvrsfQFXLQ4U4pUdKkjO8U
lzS+3ouEJwd98UvV00dXi73OLOCr3ict/ELHL64DZTV1m4hK4W1Q7/z8qvA38I7q2Q93g68bfm0y
Kr1vpXqros3mQdw08tRVCooJ1U1v7qfyNq4ogLmjAL8z4R69DqYWrfFNKwYOdnCT7gxC4uhl64Dq
SYRtLuWOSKJaGvdp9+vr/b5oprLT5y8E64v/8dwWsRalB00IohY7CfG+y+5+FhZoPOxa9V1luJry
rMQ7i9R++pbQEtcvRO0L/Mn50Mt4wQwtMRAZOlBXhrWJeibBabHgDpyaoyBjUn5pyLNsd/G1i4gh
y8L+3+uZIEC0E52h23fWWtR/GQEH7kaxVkZ94bp+fzSXm0gGbQ8dDuUqdRm5BYKIRwnk03uqcE25
U8VNOdoYZLbGGiEpq52T1vEJSevYcuVwH8VrI9igeR/0a1m1u4ZXc5cmG5iwVIEieNGC4xkrGZgd
cNRj/2zdiObOU9+En+Ozz15EBZpZxJiX/FiV7e5YKWvVo9XrWDdmaFNmrCUC1jlQxW43MIFsAKVQ
v5vlpvH3ZoU3KgnE+uuN9g5GO58FJEfpFYG2WXI3EytqZb8RxPtZdru1gf35190f3cmmteHdWaoj
Zi67AHm14LVFsz90OT7V92E/OBQIzAfhGOd2YjIBNwR4arASza1Sr1tkvJ79h/gm5VzaA2JFppt0
m2C8auv1YNrAmP3WCYZHS1i16p9W2Ceig49yj9QMltqmLW8oFU1M5vdApxz/28t2JjkaVeFLoI+z
SI7NNxs0/e8MLC7ZxkLmu43Y77V8aArSiE0obPXdS5matnTJl0Y+i1EWoy0u2UAwRyHTmW+KLLvq
zWCpzXTVl8SPYNr8wjEDW/idINkp2022kQma9+SY5FVv1c8IJRMur9f4Ajz10x81XzUGEsYIgiym
YOb0hjHm1feV4iq1jdk5ecnXG+08WJk/fJaF5j/PQMuKC84riZRWg3RvYCst24Jlkxo3v5JXX7Yj
z2l6d6rsvEC9but//3psef79Z5v8w9iL90IZFCtQU8YOa1t9Mr6Lv81i3oLa9+57j094BC/BNkjH
n6n21JLjf/eoqWxj5tq3xQtsmM8e9Y8TMS/Gh5zVt8S8D6Ey3eMDP6VOfkg1R6xdZPEutZrOU6LF
nC9ekcyaRiGtJum+HrOtGVPM4zS6UPVN6RpmPNb2grIWxJvxkg3ZxZEXj0iMhbg4YsVwX5UYA9jl
YMNIgIZfk6GAoircEmP6BhONS0/JvJRfLfXiKUnjSFVGjYH1n+1T9cwe018mDBEyW3gSfge4UJVu
gmD/pWLXpy/2x2VdpJ8aWCzTiJlrTTlir612rl9uxFsCSOVufFF/t8OmUFjp6cJ2kj/fT3O7HcMt
mrqLWNVKjEbpelGiHwKI21UURxjXlbeB+OGOP4G6223wUOU/MmOy1egt9O/Hx6nYV8pzKUl2Kn3r
/4e9M+txHLm29V8x7jsNzgNwz32gKCmVg5RDZWVWvhA1cp5n/vr7MW13pSgd8ZT9egy420Y3aiuC
ETv2sPZaER0YerG0Al3FTuSVLg+2EpQrRa7osKwvX8alnzvzNb6bS22N5SdkExD7y3lnqp0rfab9
2CxqsJ8LLOgxqbzzQCGoQx7ftToW4i5Xc+kprdeFLtld3q8klV4BUINbPxdsN9jk/vVi6fN9hOLk
GH4wPDsNhZCZeaNlrJKwPbZ5A2kbFZETy2u4mkXkzVsnaZ3xhUZIJG9qYaU3ThQ5aUUl2BaVdSMx
0LX2U8ePdgP8GDTD660abhT9VjceWvXJCyDs2rXdtdbcjT2C8gsO++yz+HsF742dD27KTANJqJKC
YwWLCpVpMO021dAh/FL3THgT70TO5ZNxWpKc3BVTbkzv8T9A8B1/rVga1ayrich8Y8ewGWROt5XU
kH9AVRbv5MapIOVotoW4KtUriEw3PTmgpKz0ZMO8b5x+1pK7OL6j6CbXYEgPAJhNedUKjiLbZb4r
ujuDrMnIXkrxS9DcVe16jF9jdVemO9m8itHUiMbbnKHvPC7WaUi9XKamIj36LrPQTwuLPbkHlMaZ
wwQNhMCrAm70eLFDoAHAhTrmycrvMkI7FRqcpqbMbG6Tz6W1M+qHMD9wW5Fs8pKdEW7GmLbsg1bZ
uW670SrN4fBxrJ+1tVJ+SQP0Ck4kOw2xGkEYwcNeENZMdvopedtNvc3jVbGJh3Vfbipj173KNyje
U44kxowdOHQuL++9i3t0AWbLmz0AggZTaluxPLVfWw0Z4qpCJveruRKuLbS0N16xSpHMLh+oIkND
EY1rz7hRNQpSG7XcUFLLWZu6MjVHkteux1zSLyh9SnndsE0KeOBViFi3sM3zLWtPklV/paZPpWir
8aqrrmrDtsyV6DvaHrJWKUTx2ilNR/NWybjRo6+I5dTyHSX2KnAa2aFjyxBcA+1MYQc9nLp2/dYX
dv5G+lrKmzhH7MVdqeam1F5yawE6ehoaTXulqyhnM9GBSsTMJZZSIIG08QiN1PUgb0Q/ssf6PvVy
uwYSpG4zdVU1915xPU6xd3+t1z8Xvtb80Zz9gFlQinJaV+sF8Z8ZXpnFc17voQQy5JvOXbjip6/k
zNI8Ess1BUwUwTaUWTWp5TC8Sjry67sit5vs2nKvovLGCJwsc6rs6vIqZ5OsZLYz47PIS0yUonen
M4mUGe1oPXYsDkN/LQrbLr2t2h3SlFq/dt3roNwCU/bKrV6uGNLseRaXSmenefbs18wcwFiC93VD
X3pK0pvauDLpTjRr9Sn7AW4PFqS8Wkj1Fvd+diVB9MCQJbN8AI7p8KNodwnQbF15EZPHdHCK6qFJ
Xtl1Qhe3r3aXN/808QFNIU8jsDCWgJg9AX5Vctynoxo9JVreEnybEA7WCTxJ1vjFNbLYGeNRJbls
3rzC8m+iKf2qNPjaK4NsKGVgdTuU7r4rkxR6r+GXKWeDLUnCz7LW34j5hq2SDN9hnW7Hzrjjxfo0
VmW5EGydRJcsQiFZZIoPbskTSZl3Gk4lkKKnMp1AFXrRQxglLXLZnIQtJKMoaU5CEeBuAd4evw21
gbJn6Bn+U2HqX/osGddKUAPwzWpaTBCZroEq31p4NeBpdE4bmupKu7TWU7f0/iuAjzKOhBTu+1Dz
hwigh0/d89zBf9J7WplR5TlmoYertKn0nQqW3wQ2BaFrtyZDT7IrQUDESn4yCum56YJx4fROt+HD
e8IwFCBrxm6mcRekWuaRXNH3Re2j9vfUY8QpgvjJ7yvDRvP0V1eiv7hwWiePNzMH/wsFuEmSBrDo
LHCMzFSDojRj7a1yq8uBtJGUGlKIWn52medg6i24qmWlXOdp8rWIyKQUMRNuKnF8zZBJQ7jFEGxV
z4u1FyffaYB6TaNdFXCmoRaoKqsAxyJpXbTzdW2JYHHed5/2aupCmJwdwl4464+PD4rPUBKAfHiE
rc2zx4LyYSmlUKa50c6t4ztNMKRd6vXIhQgJKu8MTWyYWUxsJl+QU9Ozz0PGrDeCRjs5R29QMW8Q
mxCc0OhhZWyadaspS99XPv3A7zArpoLp5yKTNIuYu8FtXNnwxKdel/bIBdtdwchqZwbVzRi6n6Aj
Fh7kZPTouvfGVQyZ9zqtZHEbmt1eC/P6pu8pFgIvvR2CZNg1ioRQkXYXgOu2B1H0713WuWqakShA
19q9LzbdPhDgmcygi11IQ+fejk8AWYoCMw5DbBMnzczX1rAmWoEmVk9taBXb0Gf3PQEtsKBPjbVW
BgCxwlfYxpqNXBEbuR5AGiNhvF1HZJrmaNNfC0JHNYrOcgrp4D4MKMF5o46WsbLKyrp4qGUDdh5o
92GCRmU0E0rXkRFZXbgK814IUGnAohBOcP8Y6gHNfHyaxK63GNbNrccwL7MbIeieZULNRDf2Ggdp
xWRWtYJ56wr5OZp7vdbtEx9AC5PQ0XUsRWsorVGHi0O4A6DeAu4UOrLCc/9+Y/93vuX/TH73v59v
2fz88bP8Wv/88benmr9Vf8t+/e19zif9WQVfmXFJ66Aedj/+6/3P+cfECyP/fxcnBQ20pCG8Yiz7
XwMvkIv8XQUebJItM8WIpsdf8y6S+HfmF5A0hgYEP8zExl/jLhL/hH+ZUwKkGYkERiL/3/89mo6o
Zv//49DJdDV+u95p1gXmDlUkEJ50yJj+PD5vgRJmiZWn0Z1YBSvJrNdeJNDLTFFilG3P+vRht+7/
8ed+tHb8ov/TGlIx+iRsibOc3NKHR24MBvjLwja6Q7fkqmyUtSouhPcnFphhneYzcQO8o+qc/aZH
jiVv0kS9U1xRXvlJR8F/Iq28vI6TXaO4yns9qR9Mos/z9zFBBbjVGAG8y7UYHF6jMWNSJs22a3J/
XYxwoqK5ri6EQ7OWN7tHvs5f8AuTZRoIx7tXB6h2ZaZV3VVGI9xKbvorh+DPiTLLJKvuBqeUQPBr
Pp58GJkJoV1LHSRt9cXm5XE6/c9fwvGDMQquM0QXj38JmPdOsGqlvKtTVGwzWDNsV0GrQIgM78rt
am9txbK6UQPFdUZLMGwvoZ3TmW3mFGIr7fo+itYDAkg3BnN8NlruCkFykV95ffuapSq4XeaKnbRo
zK2UaC2uXFcRFJRK99GlW4ealZ/VaNyb+q3oZvrD5c87y13+tT6gipO0EXjQ2U7HZjgIHhPod4Vv
lRtF614yLjBK0rLhZF7tbUImoR+abDDtxDX8vcaJYMCmcA/Qjk5JdDCsDXn45DZm9loW6oDeXVQ7
hHZENYQsC+H+8Ws+/VxmxiwiR4J9egrz1zxJh6FJeFHQidb0bWfQVOtBhK9KpbN4/5QlROWpPUOC
vMvCNQGZJWY+/vxjkRjJJE57J4RvBQVnCc11X0U18J/vzJG3+ugv3hVYjtwT8fhHS7PIsBMHo+91
LKnXoH7QMl7pKwYVNta6XZk2LfDQLq+hmFz9uHwCzq2Q7AOBJdJYC4qw4xXmoqB7/agFd0G9YQbv
NkgNW0NLc1CXCE+V6UWfLxGFYUi6efZpm8yWKNd+VEaDHNzVG30bPIafrEN6q19z5qXX8DaxxW16
2x/krbHJN9Wz9xNY8sMe/fedfKCPojYr7VfX2u4hcC5vwXSHL/2u2R2PUFUNimgM7pTuZiCyyFN9
LZQ1QLtxEwYIvCTmij7kZaMn7htFEp1QDjg9oTSp0PG+qyPU324T9Hd1kf6CIn+rudnSvNzJt323
8c7rxQQkIdCxDampcjFV4v6OIgwFwJIgGxek3vfRQqHn1GHPLM2CuTCEPFgvsYT0iAO0+yp0vmur
clUd8oUH6eRjYel94hEaLgh/3uUTPjys3pCIsY6ewV2I8LziMrtB1UUavrbjS0DlNZ66QsZCH/Pk
EXi3SeJGOALB0lyqS41HxW3TvL+z4LYMKVq7hgmT1Z1pPVUxcJRi4Wlfsjd91w9rHIVasVoJe2Sm
ICuzu3ZMN570S6/dnUddV44WDJ47jFOpkOIAIRd/OzYoykhgFXrW30nwWe06GGhXRmwuDZGcfDoL
Fj3mUYHGS2jjzCnDvThrkBqqir3RFrbvV6TbpmPh7TKYuz1GdczM3/XMvFy+aSe7+W6W6I+4Dwzd
PNGA20GBM74o9gL6B6IQbWqoiEajWsO9/2bBh+2B6rxs8sxKKbrS8mYQEQL+OYdCYQiS6k4rLVJp
nSXuDpLITaUZm1EsV66cPDRwCVbW7rLVk+uOzissSBNHEOkUxo+/YhIwG9vl+rAPVBSb1GHtlluD
cnaYp98vW5oTWhCxI1pGEYAQlObgybtoZjEcj8qo3Kl3wkG97vbRta6t5E8uzHP+Strm63StGnYD
+GKJrnQekf7D9GQUYmBIEqe9/3A5+gx6e4sKHt0pfaUTC2oh2glAjyumekosXl7qWXMEAKDWGdnC
4xybs9ouQLmBCXJYpVZhd89ALhRvw02g0GAryJT+yrH+B1nD+9o+GJt9QT0gTw7yd2M3pvAmuY9/
+uerhHjTf7jkEADPFiMbea0Eoi7cFZ3brJsMuvFhAJZ32cqUSX18TxH+UKegnf/K0xDK7AupEp0H
Ocm8fVpY7SYtqjcY9uIr2M6VzWVLc7+FJawQhJNA4lfmWKsMuGwy+mOwr6swuPPV1HRaX1nqwc/v
FV5fn7RFVLKSqQA22zVPGsZAE4b04AuKvo19U/k0trn0DR40i65h/HZ5UXN/hTkweqjbEt4C/59H
ZGrZhv4YW+Uh7C1H8v1DxzStOEjOUMlPXS7R4124zmcWSKr6/rkmNtU5s1he+GMRFm11UJQY8IzU
7TQPKpWE1lnRGgtn8OR0sDzizIlwgkltSE6PL1SVZZQI3bI61LhjyrwDg7jGdWJpC0McJ2eDx4ZR
UMbjpwIvT/exHTfK0zhQqurQxNlN0Nwk4pL21JKF2bkY6iiMaPxUh8IwgRMezHSJnPXMXsHjyHXi
1E00tLOblGetIbdeXR0MgjfkQORqJwRL7P2zBo45FVk+WpnjvROpQpcrwor6nB8MlB9ekIUSKtt6
CL4DDYt/0q/Lwj/1qzOjs9jU6OMhSzKMBqVdM4IprV3FAYKtLb0XZ64TdxceFRri/GX+KjJIU1Tw
l1aHDDyl3mf38OZAD4XSfZdCklmjZ9Mt4Wyn73LkAVkcJL7Q4fMeQ9UynZwPb5TvSTHSM2OJUM0K
pidjr4RXlWLnMIXSsF5ERZ0zBzc5CDiNNBXGoGNz+ugOkaVpJR9Qu8rvvdFmMugGdY87bztuo51y
bV2Pb8KPzrTzn9nLZXd17hZ8NK4cG1fLpCvHFuMiEB8lu4+M0rls4dwXpOlgTl6YN/+kBuUit90m
WOA9caAhW0eJ6igeIpywYu3dIX3L0mDBCZ+5FLA7orQHY9/EhzXPnSjqmXKrCBBpSpITj+29bsnA
RiqkQKiYyx3lQ0b8o7dejCADtuyuYzo73V1e+en9R4dEpDKjE76SeczOkVCm7cDAwHiAUXNlUIiv
+51m/bhs5NxSeXEYLEFRAwbNk2i1NPuArR8OksyAuW1JK1Wx5e/ma7/v7OJb+7l8Tpc6YadPDiv7
YHN2airUulJU51lZitpPukmSxE7Slut/v7C66fAf30WNOVGKK0SqHJ75yHMxBlQ1c2k8JDgaOsSF
nZiO/MN4a2n/Jk51qzyPS4qjp3fi2Ob0XT/cfxcOJy8Sh/HgA9kT+5ecQcHLy3rPcy8ta/a8KVLQ
+rEqjgdlU62Um+Kut5m1X5Ev3gg7wQl2MDptB2adMxt+zm3yy99an8x04WouLXT2BFZV7pEk9OPB
8oNrub8y9HwhNZ3xOkyvE3s5lUhgXSVinSPJR9mIGqWvxsNwzZChvs0++z/acudnNqwS3TZ+Mp/2
0lp4EL/DryE8CA/hvvwcfSocaw2e6aZZCCtOSh3vvwcyePq3UPFAd3z8bUcqsUahJeIh+kzVQVop
SJAxif6kCLbxZSmlO3s3wQP8ZW32maM8kWtDnKz9an9oyk4rtlaFZtY0MMzbrIGcu0Lm0V1IRGaD
7P/c9Q92Zx9W8U21UTrsJr+CR23jb1Qn2un3xo3/FNz6N2Nhiy9LiiKnfp4vDcU6H5rPfVLcRYDd
HzwBm+Iv1biN2qtkFytPPNaLNAjTr59fHubHDbZ14imyZt6nKbSMV0sfDv1rvQm+Gp/G79ZN9hhB
33QjPjNwwJh+yWED0fzaXF2+ueeuDD0hibYNZRA0N47Pjya4lhUM7nAYZd3uUX0fl6LGk6L+dEQ/
mph9PEONcwOYwXAQrzWndRDX/ZXfprfytrpOd+FO3UZXhbpW9mm4C8BHLUR2SwucPvMH5zd0fiJD
hz0eYAsW7LwXNkUDG/q/sYsWN4PgmKrHfPrYjCHdSstmPAgq1wGocVW8XLZw7u2FzegvC7NlCElb
CHmM36nKz2MQ3SD1fVUk4sJpOPMOUimCvInohiqjOguDg6BBUnZy4421t4ZN072U6Rqp0ctrOXPe
dQ47zyDpEFxxs/M+mgUa7Igo7D1P3Q/epgmfU79+GOBvFdT1ZVunwegULUEuSL8Qtdx53mWOzD6F
Vqrtka9bSa3/3Fs7MbixXJcmJdjsOnXGdqnkcMZPQlU6MfvyxSYlhNnXQhejLqHohxinka7ycdwN
EKm4psAI0G5A8j6p9XWcppu2/NYy0woTL5lOu7m89NOPOQnoIGbzDiiC9uv45Ou+kpuwGvf7wKWD
Ig9oFChiASVE9akyhaW2xWwYAh/NWM0kt8ZfIXGkHnZsLvejSuh62Tu4pKJ2X6trqEF3dcxIU+xu
fepVgxu+ibK/M73HtmzWueUtHKyTS2JI9OFo3eOx3/v7xz8BInRaovD+7gOEtleVmtM50WDfUCMv
WGgKnzVlQT40PU6kw7MvrKRF3wUE63tUxLV1HIPyFCuXEYysiv70CJNpU1GCrZvGuklb7nhVcQ/H
feOJw6EbAc3TCer9n0H/PGrhLVJ6gJ7gkltoMZzcmsnklOfzOacO2cxlq4Uil4AJhkNVQEcN1XJv
SU6gKvdUUFaDXO+GatyOXbMQv02bdvQQTlV/RFOkqbLFdOgUPH/w1VmQGzFEF1B+y6irDELb3lix
O657qCcglRX3AbCpXasP2cJVOXN4J2gyBWSurKq9M6B+tEzHq/DMuKiwHG2zwLjS0O0SJNJytC6/
0dhZe6G4aT2Hg7dtXVOy9XZJHPHM6tlTng9o+sgs57NjcVX2g28U5SEaBbEFCKJGa5gb8xU95eoH
SCwgU3Uu3bdSuVSVmIHppss7KRZwfXFbpHbG7IxpLUCxKG7KQ6kJAXOhuhBDRxjBmWJk6Z3UyMON
YfkjauZDssohQrc7SPYc1kHRwrD6VTf4L4MQwq9dDszmuK0KNkofN0GGfupYNv0uKvXeRri92F52
cycP/PTTJxenTLUNTu3xoUGPb/TL2C0PQWc1aIqisdALurVwI2ZA5n/sEIU70l6aDFiZ7ZBaQM2d
WlSIwtAiTKqlfK1rzWsUhdJNazKjoI7jg5fGTLCGysRoXxZ/2KOdvtE0wwsEhi7OyVM2BqnrQ6lX
HfQ2b3ZjGaebvjPjhe08vfoURKdLAIh5KlTO12kBWzBdpTpUla4y5zomXzsXNnN9GLqnKI6aleE3
wZXZxt0+K9T48fLXPHcJuIdQa+N2pqbA8dcs1a6om0SvDl2oTiNMheKECN5tc5pxUt6FG4Sqqc+p
wrC6bHj6g2e+B3cOtzfsMcxRzevcpuD2vht1+j6q6eA0llJs5QplHJdzvxJCEe7zyPr+hzaZQ4Uz
lSF4Hkyd+3e82ISuluQbnsKt+yYId0HnriRRdKT4c+ctMZefPFgzW7Nr0ndpIjS5Kx8sYJmRqd5Y
Y3UD2fHCE3yyje9mpk4jEqGTJOPxkrLRAzAdqfJB1eDE8ag2gl+/a14ub9z5xfy2MjsluoU4shgS
NbVFf5VlBqrM1743LiTXJ2dxGhPGI4IPAQ5PCfV4LeRGkStCjn+A+F8frwblui+5+Wspu6/7heN3
EqxRtJzUFijxEaby+h3bElBLEmOjZ0Wvib7S4nX/2VMW6ncnV3uyAVMyDVlQjMAij21IUYfQERt3
8FGLtt0qekbuAhIM5OnVauVKmWhXg7xLS2/hXT99Xo8tz+ElFIcaabQKkfwIUr0mC66Ik1bC+L1M
gsdMNCBOqxxZF9b1+GY1ojOEygIX3rR/R9d7+gVw9YD4QbXiJKLhdTcjr8+lg2XEG0Pw1r71MnTh
ukkeak9ZuASn8f9kbfLSwAWJ/+f5YElwChtNIR3iXnI6Q9/mYbyufMS66/Cz2r+6sfzqZ09alzud
wBxUU+4GOI0uX5JzR2qa1WW5aKKDaD3+3GkiZVHoy9IBzLJTVW9KAh1I9UOs/lB2Cpnl6TUCW8DT
JGkkK8eGxggpybIspYPyFLabpnwrghsEptzHQj0A8fnzVQGXlchneIVpTR4bC0RpqCIEWw5paz4a
o3jT9dFdXSavZWQs3JczXgaMxm9TszvZh0EfoIOp0KuRHz0dHqm6B4DfLdyOc0dzSloAKhPJsIfH
KyqSslFDacQzhyocr6H16rZNYNdq81mJuqtCh7Ti8h6elmTITYnyYEJA7ZCnZ/J8HwLtPEmbIJIg
AkT3x3yNB1Sj2jIZrxXZRzglScod7vBnLEZQY0Zqtu4Y2mr99lbLEWJ1RZ4qN0icMQuKuyEe/bs8
qr5nUhxsA61qXxZ+7OlnmJIs6GEYJZtAibMvrkVQKTPQgSSOxlSAaqZfCqvO11mN9qxX4pJVQtGb
VrYE2xdrcR0bebseCnhtoI6ChtbvGGxrEsHOYmuJpOf020GKR3aGgpJE1DAnSCt5HjpmaYmWWhN6
qjq8DUsQma3WM82kCzemGy6Nls8GiNkKuoYT4TqIU8CkpEnHH8/y5boLJsxr5w7Gm2c2/o8uquOn
oWvQ4qAS3731iWJlq3FMki9ZEyg6I5ZCRFmY/s1TX5jB3oQXtLIzjca+Pfhu+BzFofCWF6KUkPYY
YIOFwQremAIbc7vjkFiMzcvyQ+jXUB+Kvjxed2GtPai5LFSr0osrE1WP2If9z4rcT6YaCfzBvYxY
NnMo1T5FtIffJgXRF6rnQwgvt2C8qaHcPUTw4EZ2nTfdt6HS6ey2SZh8gmKjALMb6+1nwCPJt65r
oD5Mi8Q7oAgGO/LlQzbt2cfngZYsgAoeYCaGJjr7WXQk5l4FckQvDrhux+sZUPVsxa9XUre9bGh+
mOeGZpe9E8SuUgoMNabo1AJo2vhgQRJw2cr0cy8tZ3ZEUuo8WZtiRRPB0MJWi2DKgtea7xgFAmp3
vHE68HjC5Vm5RzUFCRmhsD3ECTOkfrJrAwvR0TJkTC6iuvZnC6LVCtKRW4bkDHK+0yzHR4cVpkDY
8rhtD4FPZWcQmcapTDD/l62cBEiUVymwkF8xk8hE4GzbWl3vW0kIAGn47bqsJvLA2nisi24DNb89
tCPtSBP59yD6w1NBnoVhCHplkOSgHmeJgNnpiJAXCckl/LcZJHNGEditubC8aZM+nop3K8ArKG+w
nTyfx5tIPgeITUEjuBVaR24OphTARbMk+zk/e3Mr808VuJAb6Blpahin68RyX+g9dJvLX2o2tokT
nHZsShFZDynUvIbcaGMn+mZInli7ThwahyIb7br+SR93FY35OtTVKxjF8F3ofsBDbytK3/NPuqtc
WLoKp8eG2IfuMe03fteJOOCQxE3Wq65/P1GnpZZ+HWW5M0ZApGT0vjR1U9QPlWwtXImTp4cBmIkY
0aDcOsktyMdfUx0sdaB1FNzrNN6sTdBfayOiZ7vk5fJWn35PnjZKDxMqfCrwzr6nmpSVJKdCcB9L
tbARR53WuAZNxWUrJ/UVMizSHzTJCFXfMYfHy0H32QhiT+YlVazeViNZAuXTDVBfqOgZG7ClFaZK
eaf6Wg1kLEGWLwHr5gvlF7w3Poj4xEkZcbbQtAuKBhI92JGBXq+yIekgKEiyhaByycrMx0hCBL45
E+tDb3kHLQHgz6TFUs/tnBGEPt73dBLunp2NvkviuKeGe1A8nWczEtP8WRilJVXM+Rsw7RiPpUbf
QCSgnB9Bg6DHzIL3S2ikm6ILSifxhZIBTTPYFFVRrC8fkpNlEWLJIDWAUOOo6OocnxElV0MtVaTi
4OnQINe/Cu35soHpE3/0kLzOk2rM+0HAH89lPonN9UxsteKAvKltBcQxtIj8z/+ZkdnL2ZcpJ0DC
SAAjT1i8dONTYZQL3uH8Vv1eyewEpJFWelD/FQcpe+uAUQbjsBBjzL3efK9mb1ZS+Hre+0pxyJCg
2yVwjnFRQ7rUtluvu6Vm1tKXmdb7IWPJ3B7ZRo9NS5RPUpTbWXdDAWNh0+Yudb6k6Ud8MCLlypCG
0+fPv7OecVeodm+QoS+YWfo2MxdgJijQMJJUHIb2GwxUdrCUIixt1rTOD+tQAmZYhV4tDshf2kJy
b2ifJPPXf3aKZ3cxjgWUKWNseAN4YPOrknyGo+k/szEdwQ/rCDIdIbaWIxYyKd9IQLPil3ixHb3w
OeaA026swiq3WEkLHyzy9XYBDenlhZw4ymO/MofvxRWLyAu5OBhSeFUYHWMJB3SN10r+7bKhsyeY
8QBKMgx8UEk83jGxdn3Aj1x7Uou1Sa9G696MQYHi9NHVFloiZ0/ZB1uz22IGjGCm2ZTKlBZ8ordS
+6xDtHB5QUtGZnelhL807uTJj7W5HSOZY6Lr8O+kf8wG/N622YWpu8gqq3crsr/KNSh1BcgbxWDV
pH9+pAFQ0t6gEEmzXJmtRxdk2KQFEeev5ysVLlLyZZjiF6yc8c0Uk0ATkdC+a/IdH4OiqUI3L6vi
oFh0jEmu7TyxZZjhFLqqKySF//gjYY6IHEwcRYmTFlyhuPTjO4538WWkdBUpqCwZm8tGToqq76nz
Byvz89ZrcUwxqDgUKK6Suezz++ghhOw/t6vWLr6Pd/7DImvvmfNHJAiEguiUjsZ8IjmqA1mQ/Ybv
ZcWO63Y/dTjt1HhJquWsmQ/1h9lzbZhUyOlEEHiEX3uwXrGwj5oflzfwjBM6qnHMHmxZlaJag83n
EKLbJKoPpfRc1cF2hArusqHzX+rDambXSanCrq0r3F0HuYFMO88ezf6u7OTXLPYcBX5fvW22NKQf
NSNfwc573RrKtpW9P3e7RyuevVFGFlFW7SYPFdZwccoO7DY2qIetmf8hJSedolkFafZWwQOSSYyo
FIcKIu3SSV27/lQ9GlcRVDorJXHog2XwoG7cZGG3zzxfHxc55xOMJCGOusmwFELxjBRFOzwsfM9p
+ncWFh+ZmEesDdKO1C2KA4QH1msDfd83KHSimpkzx/I2ibawpIWTas1ugydJ2WABhThAtOJEw50c
RMBLUwgk/y3P9fukzqGXgRZRbAqwFMjFWg2ui6jdSNHny/u3cLmt2aOcJI1XVu9fKO2vtOZGgbxd
DBfc45mX/+gbzbyjK1Qy2ux8IzHptlJbQuXureWms4VoX0re9vKSzj4wH/Zt+oIfIjMpLwNBm/at
lYj+4cSvsm0+QnyjPhuQEshMCjeIHV42unQsZm6lHf9lFBw7buXgd89m/zJWC8MWk1c4Pe30zBjs
niasZ2uDRDlN0bkmhkqzTaSJNqVoWwfkbFj5hjrdvhlfLi/svEWDiG2K2sBfHu8m4s5hkcQj72du
OW4Y3ubpsEoRZhI18zGyLBi5lsBGJ8Dxf/ir3zZnr0HtBVan++TSKTIqnfLaw7pvKu1q7IJNlkG8
IO8ka61U18riEOvJd2TaE2QitFF0nigtzZaLqLMeV7Kg7ev8i4LeRM1UbqZlDtj69R9u7MzSbJGW
FZpql3j6vhTv3ULcKRULDElV6+C5zg2H9sLmssUZCzfvwMzk7LIrg97pkotJdevI19VneVzRM+th
UqlsgCToEnrrZEVH5rN2PeiPcOKHN4Gz1M846fC9/wwAPIzQSBIzQzNCh0JIx7gd+RnB5+pr9wuC
9V31WD55D8Zjvo6/NrvmKbvHOC00Z7H9ffYDfzA+ey+GvhtdXca4focsnmWjOmcr4UqpVu0NZMv3
/TZ+ziCc/LlEkHN6qqfdn7C3AGsIOeewzEhJFLOyfH3fl07b2haaPLVTCuugXruovjrynb5wxE78
7szi7N0X42FQogyLxWA9yOknaQyQe2yd0v08QnF6+XSdvCTHxubtRtFK/cKvpvPMFJhZrk2jcHpL
XHDuS1Zmny8WxtQtI5aEMooXlrwgnp1J3y8v5cTnzZYycwIdyGQl0acD6idbuUZWLrWulLJflwmE
PUWJTFi5kLCePZYgzjkYkL7QOz12s4hUl/TFXG0fm8ihIyuiRY4QX/tLQ17n9++3nZkLCOJYbsfR
1PaBx9iTss/FLTqel7dvaS3Tb/jwAHdZPEpVZuFDs09IkTkKTIwmA1aptuDQTjot757kw65Nv+SD
pdEVlayiX4ZyjC0+WN/rp1S0g1t5F39rvnevkGeYkAovRbVLezh76zut78WSPvg+reBP7qBOnoQC
ny9v4pKRWX6gFJIX5hoPkSpYazOAazz5CfHm+rKV/8Yp/T4PMxchiMBwLJlzV8FSrR5QsrS+mj/I
fPQXQXQaFGKXVLounw5ZnHn/rALBTSqg7Ytsq1g3sfGpYuAgWsKRLJmZOYpxyFU/9vhImpevoLUE
Bfyaon9plQtbeBJuvjuLf+3gSa9LZAwrVAY+FHzZaPvij6bB8C2cJaIwSVJe/mBLy5r5iVoUxCwy
2b1a/e7q6nVefCP7X3Xohlw2dJoog2JCz5HSk87c0MlkdqKmRlpVvbbvmd8L21XyCH8+xfofVuvo
9hO6O18vW5xcz1FsOxmc5vfhcqDRPR/3Ugdg5CW94b2lrAeUAUTu7mULZ+4UFqY+IS8wtIuzw26B
FVcEAQuiX7hU7OJqM2QQ8xmRtvT0LpiaxzhIUraqz5DRPpkIe4t1KKPmEPz6j9YzxzmYZiwGBRiW
vSgj1l2Vjl7lK9QmF0740lpmz6EcgmtSWtZiGMhg0XgQg69ZuzQgc/7AAXShpTsNGs7LWbo1Jmld
iNoeQu69+7noYYogm1cdtL8YvisLW65tqHL+nT38bXXmZ7NxEDOlx2o2QZM+1dqrvkTFdy7u5tz9
tjE7d7BxS6ORjdoepNqthvoKguXGHr37p3hjOpXT/gq/altllWzkb2JtW1+yb0vU6+e/4V8/YY5y
VV3gFVIxaPtBashPLYfUNM6eL+/l+Rv828jM52ZS4aIByjo74fPgfx3rL3/258P4DRIR8CrYCnAw
+rTID899VIhuHXhFc1+FY+wwLPhT6MWlOcOTeZPJOUy4QxMaZLin51AUE8CgFFdSex8JqTipzbvC
m2mW7Ws0jM0XVU4LRLH0pnwJ44RyaOOrAYmDi5hI1Hj956CTgJYPsdy9SXqu9SsgGKj35Uyzvih5
UISrnmL1YCcQbKV2IlS1wLR9US/EsPPYf1rFhH1F7YmAEh6Z472yGiWvPTWu7305Hj+1adHaYVkk
VDIhaU6lZDdReS7cpXnc/G4T4hDeCwvOvvnTrsRNkhWWUt/jy9ufUhd2KxCwgZ12k7RxroxfIrF9
7hVtd/lcnFkrvMgT2yX4CPAms6B2qKzSUluxu7eGGlJqr+tgIgxBNzc0FeAw88E4L3FBnLPJ1nIM
oWckpZud9SEGVNmNWgerNdSjvtv+FLhVqiJ+qpXxzm3i/8/eeezIrXTZ+lUues4f9GbQEybTVFZl
ZWbJHEkTQkeGZNB78/T9sf5Gt5JZt4hzxxcQIAkFKYJhdmyz9lrdP3z5Wdx5L/9nwIUVFgZsvKVm
9RcKKOG2T6SPTmr2rjrSj1XX/j+MRxhtzhdAEApMHFmjhZ+h2IUpAnlgSf1QRauhEi+m33/OE8v/
WVfdGnHJ0q2Zh4PkCIg24wGjWJxWXhjVTIKsvxgW1EDaiE5fABMcrPaxj5plae/fPzF3fi99dGDp
gKoCa6M+tLzkgWHUBVJw2iWxfkda8GJA4hkX+iGWcd78WY/EflT79CTK4kkXaxn5u4sCjA6CBmhE
AKlAAL0wZE5lG5Kg1e6ijeLboNfBwygHzabPms9OoZUulMGWK4o1Gqa7Xge++mbceRv+MKC9b/bJ
OGh8tVD+GkZ9FxraYy+pNKUW7pQ3bg0et6r9B9Er4GAHjW6cbMVILB8JYyZOoQ0dSNpMoroEylSJ
LUvRZJkXI5ZtL9eMzO3r8Z+CMl9H4dCQs0Rbnb6K2y9V2N1q7gy4JJJf7rNUS/DyaOJYOUZ35xZM
JGU/2kEh3zbkZRuOZedam7dSdIWRtv2kpjYSiX7vy2dn8rMcEfnM/J6Jmu6GJMpDtMiTxoYW38qK
jwE0mVe5ioa9GJuHoM7j3RTISMwISfz7Lfj/1Oz/Mfdz/A9toPe9+f7fdOvP39Nf//kfu+pX9iP8
PxeijHsydv7lv8nYJUXT/4V4/cwHRT3VerXl/a+6+c//IBbQ/zWXEoiDZBQbXmG3GeT+IT+z/gXY
HaZDepbQFyCTiY2s8/b1Z6r1L+g7QYEBC9b4nWTfgoD9PUL2157m/w2NZrgv8RC42NfzDF5j4UA2
YoBOGcThqY9af1fioTw2vQAl23E946rvTu3Q9FtFaWwXtq3p2GZ5tlXlOPH6ClUtYRSDR7gD540e
yjvJ1CO3nZL0WJoy+uVh1H6MUhN9iWz6XA3tp3KMvvdiaD/6cavvZYO4T5LoV/hjM+ZFD/Lshsn5
tnbHZ2EHeLDppDRZPd6320val4GTcxeGE/JO9gMUiPK3gpwNLFnS/nWiMgFHUEfhRTejkVg3X2tt
WzAtMwVmoFtzFZ00EcwPi3fOjExHaIUin6aw232xyzG70D4v8kMXS9vMroadMvioWAW6GnyZ1YKK
TWf7zV/ypORX0WfoZebmiOBskyPwnsbgqF04R7MvbW6IH7D0pGehxe2x12pLcTPZEA+D1gPgCCfx
QPeB/lRVZY6Aa+7UaF61YqjdskarQVETx4BFWxIWRngtO7LInL1+N1aYPjvojmf+tYX7UpVhOypl
NZxSw9FekqApJxcGA6l1c70ufytRCOdKlyT9DtMH7mjoff04GPTzq6XjKgCTAKGNqfhqkf3oVp6I
RSg4z477xHWE2hG9Awjubw+GiCPhJL2ingT0Ld+zJESAyEJ3Z2+Uo476cm+M27jSgrMIiuGYdDDX
bXSVCiwB8AAjH5ExxreP/RXsyu3bNc/LQsqQU0KrIl7uMoqqo9ox46ruT1UkvjVz9auz1wGyd9cC
e0JrHN+Pj0Jb9eLt6nwjoNW9nE4y8cemqnqcIV3i7hrhh7gsmyNuxfRLCVVpG04ycNM0kapdWjTp
xzTJgwgJkyYxWYtOuBMioJ0HER5UzKkm7bVm6vBQs5IeEscSzyZ0oJ6mjA0szZl9TRWY1NDFcb6P
Rg4HxhCO4CZrJdI/6IOdfrPS6ltkULzZhhHs9TRqhp7eZJXXJ9SrXfD1aAPVFpKuU2yWPzl4sccz
nKw5UG+cX8wGppceOPx+iki3J6SaejUX4YAydZs3X9R41JEzHTOjYrKatJHyqN75VND0WhQoqU2t
9cEMyxTmDSuNHK//mG20SiQ/VyzafDBvDDVWxOJ00PRPfEpj2O206rpu4r5wxlNWwM4s+ZN6ikcz
9XxVax/SXp42iMr0D1Pe9Z+nKS93ozCsw5jE6ZeVmcyGazGTuUsEgiMgyeCsFi4mSo6ByApJPklD
ThnTT4wAGgCNTRK13noOnt5OBLlA4SOXx2+Ec5Xq5jULGA9GXmxjk7vktuNgeu/P7NZlovLG0cb9
g1IKpCeA6YXFbbSkCZLG765WnH0vVJbJNsJ4I0O3uokHdSU0XNBzvQ4HZ+dMgQwVM772wuWVWrsK
UJfqrqlafuEVkPdVdQpFBRV61sWeKJ0Ihc/2p9zqxUGTv5TO32S7qMdpE0wxVe0Qottr4J+lHZlV
tEipkuVC4Qo+k8XmSIMxwCZgytd60Mqv+pCEu1RU2eH9lV70LczfTowx804Q5uCbLrFvkqQacVsG
ynWU4dTs6kTa1mUKJ5mP5z12FJtR5PtWWD6q1lBtfRNpn60FWvOn/HkOmcPsIoHgQrANB2sR2U0O
bkKdteO1HZxhb9VZset1ud5aKncjtOznzrFOdm2Kg0UTH90inY9IaPyc8v+6ue+Ab5C1btr4ur/G
9bQIAuf1IQAhTWLZbAcMVsu5idpo1cRPrk6m9Ju4QSo2sgd6EnSEovowmpMH1P2LsDFeYgXadVhF
jacaP2otjlia/NeZcBbQquLd43+5tRt6kA1DKmvJVUmVZG8E8PfRi6h4tvfcGZQ5kewTj0aqUxdE
xGZtj5ZWazn64o6Q0mo1VcjJleaMytWKWt4OMkJphC/lJ7+EeDjK6MWCLwXuWQmp9EjLdrZwgrUD
e2cboBHloELAhc8M0c5iGYZY0YdskMKrVVS0RuGse8WQNQe/1fJrJrLcC0KQ9ZnkZ6jgfc2N5mtN
VXGozOZTX0/WRdBRejKnYdr1YbKWpLi/TzPL6XyaKU7wLr+epz/C51Yit+VbIrpqQRt6g29V116b
DsZgBo+K6Hl7Krl9FqJxHgERgiwIijW6gvlI3lwnpkCXHLkSi+CCgOD2oNhRJkIN+fKrrPuU9Q35
RQ/GfEvY7z/UjaK4eeuHz3ZpFZf3jclbWwMwhqTQTNtFLHQ7MKwBRpBOPgOXRr3TWo5HmMbRBiWf
cEfuJlk5C+ryAVPnL4XVGzcEql6wOLcDjolIG70S4mo4CeAMX/QPpYksbVCm5kPUlKNb1KjRpi1q
gHOP4qaa7Gjfy0j9tVIpHQe5R4hGtLuxKrOt0fWoVpKZ9WSR615f+OO3OkxNzxiaz2ZVKLvA1IIV
Iq431wwvltSWSsb6zpGLaFGuoja6qm0bbaVYm7woEV+EAkmskur65v0tmlfk7myYEIaTR5uf2cWK
2YPst9KUiGsZWh/pQOn2RWqHtMWFf+fCecodbQ2ieP+6wrcpo7OnEr85NNouAlMjjqYklKEnF0ZF
dsNXv8hz+qintwOgN+wRkdXA/Zu/OPazY+TPUR81T3nT7isyj1vVrSVW/v1VuF90ekgJVWYNxrmb
dP75H5c0C6wulHJsiFIP9kbPrc+q2l2nJlS8yc/XpHoW+g68IayATTWC/lSiKHyM2+Ggt4+bdmyi
ayZNRrKp4AaCY8oIVBmh4Kn6icbsheT1Dm0+XK9EpYE2IvFYb+Q6nPYd+oeNqxqHLhiNT9R1k+8s
t7FGIPQ6i9ujMfPj04w5sxrCv7xwuogH0jLqJwEIPdXO3aBMn5quDx9CJ2nRgSY1j/51kicojFNU
FIR7UbzNLe6ap5hC+9AbXfusOEnyw6b+QsZOQYsors1W99Q6004ZmMSnwJTGa5YY6pf3d/SVlXsx
ezoSUOp2SLdQ9llsqWX7OSFIFlyTbJxcv7TLbUJV45A5k7qJWkXziDDUTdpGqhfE8d4fe+1xrJE2
Nn3FOYy9itx7Hh+qEklptRWhJytoiRZUd8zQslzVjvujOj9sg9Rs6lqZNhH21Bl839Mr03HzztA3
ROS/SFFLR6N6sc0s/gB5ceHpejx4ZSJ9CLKsOY1VTJ03HopDj3zurszMZDM2DjKeiWj2dktgtLI2
d3ee5gZ0i6Bpot9YNhZxkDTGcmANk3QZi6B11bQuvMyYohVEz+uzstwB4iyqYTS647gvAnInqJVc
GdLgWlvl6OlGYT2oGZLBMW+RV9H+5BZx2WxrSZk+wEelQTIatWf6YD+Gfjad6G3Nj4mTgM7Wi++q
lX5qY8fyeGc/muPw1e/TcDsF6Vauy35fqo2/91VyTnrHliCiV66EIHfuN9BDWMoI4VERRgN+8TW2
3I4VJ0q6aDXKhlOlJhdnCv876/p/Fyq7c+qIAaEoVOlCJcKAEOPWNPhSQfJLNtNLFHGx/M7Cqw0G
gnYtO+t1Q69DaO0gMCs8O5VPRmWkK++Pcv8iMAM+EAEoIBy4uLczkBtAmMNopBfEKT5GxZ4avuSP
rvW3QKK+bKxtbcWPyrR1aGauxuFJK519P7SnIvwdqNFmEM5KAmWB/ZzNJTOiLgmZ2SxKswzHpjLx
JepK6WUKGu2gUZZ2lTFSd5OYZePjLH2ka1f+2JVlitGpkeRuzGkj+6gEynYzbrUh7rw+n8RPiaLX
cUwlBJECA8ZO8FI4XLH9j8/K/JgQvdBlA/55aTmBPOilEuvppQPSuR37ut9EDnCz96/xXZTEspBh
Jh3HMNA8zG7fH49WIsMOMxpaerHDrt7HbR9sEkWrPX9s7ZWh7t9H9Plm95q2CI0/Ls5E2EWmnPeO
uExRGnjqCHw78OGUjyxVbGJNXtvxNz7tf8cD0714IFVdiKozo/giEvshsjtsgNY81rFzCHVlW2jh
KbOLY6IVG0AzbiSh0Zzte2107a48BsPu/YWev+7WkJHfn18Rsvyoyi3bwoO0aaCyrJJLEfuhWxgk
u3SBDGXehQfVjPERI7txcfONjZCG1TjvreEprFPlnJOIhMO3+2xUXZaUxiAuka5Pe9Oqqg/+WFon
S+uPIUx+0Aeq2qnXpRaUiNKCOh1R882k4CnrajByUpSNxzGulEMgk5rIfJjkpWIMTk4joqdG8T++
v1z34QZETHBYQHBCzx6ljNv55oXpaxq5vUs90UrLDgIP74ThZdDEbYIkm3a1JZ1zO19rd34j1iJ3
QeZmZhEieaDNNvyPG2ElWc/5gLiCvOK46+Fi62x9+tR16k/ZDqa/GsUpXK2StQ06zz5qDEa64k7f
H1xmMJ8UZXbtqNPezkAtB1owuim8OHX9khWVeqEPE8ahLMtWVvku3w1JDQ8rUR1fO3d1LO7kKERf
Fm3OUEN+EBb0EZIda6dWyutHK62fC5g7nsOu9QoIJmFK9IIK0B91hOcWqfGV735jzxW05tECwvDB
n7NIP6u9ZU6tNkYXDZlWGubj+tk2Y+Oq2tOXqKoPlZmlH+Q0ESu9LfOOLq6mgnbxDJDHxQMqf7ve
8CqUpaXW4qL4hrGXTDovHLVzvPdP9L35Yzfn9AJpMfBErxHNH+cK+Kk/xVoWXkQ1dA+OCPoN6cdi
O5n6h1oZVzQZ3jhDWHadvCNpWDJM88//GE0vzbinVUdcpNL5mGRVvBsn0qokEvqH97/r/qknTLYp
rYNshD9nWZqo1LIfapiyLl2v/Mwb+qoVX60+wxz8Ixkb+SeIpzXtjrc+jkGh/VSgPoLT4/bj8jJK
1V7AvqIITXoytfpzADnvITHlX+9/2xt7RqKfOiu0FwQwy66nMB+6qeZtPpeR2u2KpDEPZkSHhtoX
jyMwqpUL8Ea0NOfMORu4KDNYYXEdlSLxyTWpynkKM+tkqEq1s8NoeqboRcLDiOjXFN0hjK3pieKd
fSwpYX1x2sKrotJ6qEJfPVSBMVFiqazgR9s0w74tht9aOMQvAErqTTrF0Qpg5439x1TNhwwXwmFX
bjdDDWHGNemyO1eVpXtFV4irlOtPjYWzmVVSTS8GtJbv78ubCwUCgto5OUvyp4srO/pRkTVtqZ6N
ONsDYTk29ce4/a1J6i8cqkMTQhU9+q6epighO40rAmge86Pu7+ssdWOj+2RPkoONMTe6rxxE367Y
lPtVwZiQEZmBRRa97YtVSX14miDoCi5qLl/a1nmpe1l7LlX7SZer9KXPynDFvbq3YnOcynWYgwsy
uouzUxQ1erWlH1xIpAk3dzIbBnal3b+/8vepa1gU/hhmmXbI8Pj73LSCi1nu1KrxYic5doYjNhQx
v5jJ9GWym30aSE+VPvyNjMhaFWd1AouVNcYo0KLOCS6cjp3UgxsyIkd2CQp3baHuOic+SYnzJfWP
Ps2eqTOtiWfcGwXcEk47bBLYLnIwtwe+98tY77Qc61NqcGlBTZmO7W8lQCg8rf96f7lfk423b9Oc
6HlVEaBoc1fXSxpNRJEqBxetFC+yghOWFHCej1mq0vuh5Tt9FNVvIpfgcU5Gf1Xk0n5sdDM76DWm
OEac0MXNcZ7qMZB/i6YwkVRKJFO4hV3+KmqfHHs7lZ/JL/Q1/IbBXrJimA51fUgfJScMY8+HO9KD
/VBso0CFyG5IxpOwQ2enGmP8rNpJsfO71Pxbk8pk0xSj/wWuM//JZpNWTM1be8+NQkKC+iLE5kt3
xdfK1omLKLq0oKKOZjr9As9WHn1V2mmd2h4NqyMBP0Vktqwg31LPVj4VWnF4f1Pu/RSKrITVhNgo
4SBzensAGlkn4Vsp4cXgGMJsHv92pjLad1UfPxHllJ7StD/TpJF//+NxcSCABFmz0iVP3+24KvyZ
QVZ3wSVAQdYVOPrXvEU3wh/Vi4wT9zDAEX7IRGOtcD6/kW2ljke6kbgNl4LS7u3IudS2ZUlN4SKr
1O4AN/5u/FR4qaYmxaYMaBIqkt4/OoX0WR4a5zqqo7oHlA1OognDrVFHwIMK/Sxs6/r+mrzhwZJX
xL6SCoX5FrKy26lFEszM5Iics3DU7wW5kE3xlwo6ADQ9qtPxEH8wm/ipNYk2ezU9tlb8q4bl9TTG
wVr78BsWeM64kOpEyAys+Hxu/vC5cvrZKxOpW/QS4+G7k1PHla0pXjkF984PhUOeFpwfct/KshaU
JxFJXySuzmnenrskHJ5q4VT7vqvMaOVJeeMRQ9KSaJUULoZuicVVs0mLTLX3zynptm3sdGIXlEHm
lpbZeaWWd5ukUNeoEt/IHXHBWb1ZfA7ZieWOZqUamRXNYTTtwxno6pVubOocQr9cj74CCLbctDPD
fdKOmF+Rqb5HZ+1Vm+zwAGFRCW1qZTmbuimkI1LT6EMVtvy7bvXPKydvtvML0wxyj9wMNxF6Pnnx
4E69VHaTnNrnoDfTQ66WJnDlSWyaSm3/woB8zxSteBqaUT4yK/vBLlGWFm34Y2Ue8zi385iFMXSK
IfiOlALm9+qPY+fEdBY1pV9c2ikr/jIhhHkggBS4YlXvjRR4PZNg7aCa/idJH/tthx/vdeOwKaQh
89Ji3KqDMJ56CQbaZkqi3VCg3JaNg/SYJOEaz9c8m5vZkn3AWwS2CrWzDW/p7WwVg6x5jjG5yOXQ
buShIvPfiE/ONDmbYXL+8RFmOBj3sdM4YzjWi8WJCRWAxWoBIXQrQDFO6W6Q7NKzqyzZmWFWezy6
yYq9vDME86CgqzEC9CRYSw+h4ghb0EYGl55MzIbcdIJISTquPEOvtfnFUs63ck4UQMePTMztUhK3
QswnF845rsWeNAlp7cyFNsFt2wcngrkg0Lw02Pftr6R7zKWHIZbPXfdJzXPqLMWjNMReAEXQEPX7
vBQ7o/iExqyrRx2/6yuTvcNN4bpwp/F6MV4mEKVFQqfKkDsr01w6NxQOtlbawVNeif0cB30ERhcf
kqiVvLFyXqyxNo5dCjVzlvjUruRBzkj1y9YhAtf+sHJ77mwcckVsF7tFvAzR+GJeRORxP4xjcGmp
pu+Cyo8OAUHSA60GUDqb8UEvqAYTMgTPtizEHnGX3tP7sN03wKgCt7HtFoZfFq0Zo18B1cgraLBp
//40726Nzvs281KQqJ0TNvOJ++OO60FRNUqoqC8jpfldmv0dwJ6qTRno7j713h/r/kmdm8EZhs3C
mydBtBgsnmK8ReK4QrLNc5XrZysakBkVHW5jUFjH0KzVx9nf1XNbPEKYIdPuLP+ttRFE2dQbd+9P
6D7ag0+Thw5FKUUFMbuEANhT6+CCqM6l1WtnP7T1BIWBHJCkBDz00sLOcao65yu67+q+p2Nqa+Wl
Knl0Y7KH5ZDuYYT1IZ0t6482kKAfRSmRDaanqyq3Whv47ujYvwEtw/j+/szvto2Jk0KkBoMXr9yF
qXqMzJki+/plCvvtNETWRlLzKwU6ngsKQP98MJCbFORwQuYBb7cNPBZtV5WhX9I4Hp9MI8s2fka1
sUFY4wD/g7oy3p2V4+NIvujImnFLOSu34zUZBzDtWz4OoTq3UOECszp5zcq9OQqnEM1zTiKwvdtR
0tQsSrsy9Qssa8OmK0oAOI5WriQUXrNUN7YUC0AGkGdURveRzNLtMMClBeyNg3VJFbV7kqWm/ZTH
Qe+1dW+82Fomz3xVRBjCmmDUJ82+VUQ7GZ6l5naIDHtlfNd9kECbOlTilxwPJXCncPR/W81ofbHH
2v/QtxU0cEEmm407e62bJCSHQygn95nbDZW9Va08eLbiNP4E6BugTzTUdeXCWlfvMj+jk0Qe8xh9
XMdIHwSSwG4g8fcNSM7iuxN2h0Imjbtx/Iqe3ylQw8ItTbi7N6JLVI8Cic8DCAQzRgLOyhWp2Rbx
oOx8PQH7XgTRELidldD2xLMVrNzhu5vAS0U3IIhAwnI0WRe+MVHLFLaFI1/0KIu2NThgCPhqnVkl
sadRaFg5nK8t1TcbCq4e5bIZfomzjNTk7YY2qRF3TYLsrdLJR9v6qnTat6a1n6IwAaZcuYE4lva3
PBxf+iR2FXDepUgOGpw0vrMhYbpVteagonUkWb/q9nei/6IoTK1YpS4cuUWZ7BqqypEveYl61ahR
wGfwWFBIykjapdInuxsbaP6VK0SQu1zJtnIieU2/Uh+/Cwbmr5wpXYCqkzhc9me0OO+93BdoU44d
kb5a1U9DUCY/o6n7+L51eXMkWiX+XRihtHu7nn2ghZ0d6tO5E9b4F0XuRw519jA1TbJ9f6T7aJOP
IqE8i13RInHXQgUiUPFNp5zOuTG8RLX+o06Sq20CBMy7+hB1uebqY/M7qlBQNGo3Ecml51GOw94r
bBL4crlymO6xNvOMeBTxI+FnIiS6/fhYVSN5lNFLDWur2cStqj/kahe6VqP7gQtcrthW6mDu00Sx
n0SXUqsxj3VK14I2SJlnKWRLOrOwny2tUL28T6qVgvudlZwpJmmWxLVmjtjl2wnmMsGflVvKWZoc
8WDYJR5gXF9WNmb+zNs7BQqPi8zOUCehNfJ2lK53GpowVJSOift2itr3MU9nYjz0+KJuE/r21zZ3
LlruqAcziYaNP8lg5GhQ2ZtRSLdqU7TWqQv9n304I6KiKGQrYyV2O0lPV47RKwJlMVsqh3RA8SSC
R7YXbkws9ELRQ6k9WyavYOeIaG/pkbFL4T8siTzq5OgY0niKEOpwC72W90Tw8NVnkFv7gVZdEhik
9qlWmVgpsHTKkMGxUVWogyhVO27CAqqNSWnTTUeB3UUgMdh3rSVZrhZkfFKukzaTE0h69TzdO9q0
c7K0/hGrNcLQQEH8h9LwAy9rxmafOUlG3bWnHWi0oh1pBPWBc95vw0ZU3jCq0ZHi4690jNp9V2jN
h2js7R2qhFd7VBwOYqFE3/pBds5Nkec7CvrD1u+MZ17tp1oTzr6VYG5//zi8djcvFpimFGgeXoNP
PLTb41DEVSTHWjOczVzlZXOMJrgGyJz2gT8B/C9lD1WTz7Ui/Geq79Y50nUkV2UzulRTaZ+1gqiz
Ta1oX4ZDvZ9QZ3ls2pCWjjoYngvwJY+jH1u/UDrRPBL+sovab31wyL6uHOy7CBq9mtn55xfIH9Id
tx/SmUNsjGHYI6bTK9sQyRiP49vtq0yRf3G6fpRNBEVlM3bNLh4qZQ2pMN+b5UKCyocjFsm7mTT2
dvy0pMZRI1t6VoWwPitSDe7ZGuzj0OOR4oCMe0VE5afWCOpvtUSU0sLkVSt+7watvaZZ+1paX8yG
xiwgVxClz8DbhbEbA03t2qKxznTxiQfZLMG52pNhPZnD+DLZrdwxuwZ6NtFppNpF/T2lFfWH0ibj
CwWH+qPW+aab4hyeRCU71zIu88dRy6xnqU7TWWct3tEhlrp2Iac0rpti10yi25pDQGjjjPSsFnVI
VT3VK+NBjRrz24juzYesKApn5QzfuSUzWhMUOt45ubS70m+uBaQ8K7s9a7A3wnRUizOYG7EHAaxs
qrKvVjID92GwM9eYSUOCMQZ3s5To6AHYFyhH2GcFcsqdVWTTNwKI4BQ5BQorcSV7olLaHae/2+vD
VMLurXc/29DKv4PCq7ZYVHWjIuS0shB3DwgJBArg1KXBAd1HKmOnCT1DZutcQKtID2JuPhRqv0a1
Mj9DN0eLqskcbFMrJkzRl5gmTcmErEaTc3bU5tTlqvS5UfsjvYzK3+/bprcHIlIkgQiSYllIFWlo
JF2I4Cm08tkJrsp8Y/lhvS9qVayE5vfR6Sz6Q/aFavtrknxe2j9ic2RltNFWE/ssdWP6M8uEdiUG
lb+aFdo1jpjCp2SMvmgSpI5Dmc8OYup8COTRcCGeqb9JkiRA5hbmYUzHlKdFEl/MXOoONKcHnauR
UqQTyHB+vb9Cd2/5a4MwpW3V4eBjAG9nPbaJjYZoY5+RwYB1UFZq14yQOgOB2/VPsT06J8nIxk9T
Ga8pCt2lXBh6hmxzEMhncBVuh+5yIyTQQ0fXbiexlfsXa7Bkr4d/rmrM0I1Hfy379NbHWlz1OckD
tn9p0iojiLQ4luwztzP2pk4yva7Igme2FelFuvPCJ5vaUuOa4bCWYboPLflccugwAoCykZnF7ecO
lXDCOK/tcxONygc5g7hNC+GZmCo7P8Vdq+yi2nd2o11BSR7Y9uQZiZJvMq0OELApcRuCsnvqjYpS
XTnK3+DqpE0mMifIXqY2JYIsQ5ZuoiOyjRv5aTKQGTNE2KGZyqsV+iPqIwYx63aikfPQNKH12pEQ
bDkEDe1GY7Lr6mo8Swh4BiRzkJESUtMhg4TQfZdKulsgnjC5oCSjQyVH0TGcpmJjTHQP67b/4Gdl
8SCCrjkJdM42ednrmkuCI9qk9jBuzFbWPr5/eJX7DaUnfkYKEfXTj7LUkkRPTomSNkaFUNIM9Iw6
ehmRijpF6YQoldGo8aZhaR/x6T+VTaJsRGNGHqQ43QO+4oeoUcU2pA+PPtYWnICf9vXJ8vVoKyvq
Gljh3hYxVzAKYB9JrClLeimlM1upjhKqX5D7fPftbKtN9HQHU/Ty/qrcP2YUIWAOmmVncHmXzDvD
FBXgfhrtrEwXnFVAqr1lHRq1+DiayorLdP9eMMAMHOXNBKy2NLBWPuShlhgoTvZh96zUjbFJu0Hy
/vEX8TizSaTSgeAsgT7moOpUESTtXI4q/lfXImSYhn+HOroHlg/y4P3h3vgosOyU9jHlIHCWlMOl
krboKVGnnKSeOqfV+pTU/L5d2ad7iCFJWr4LqjF0EkGHLPzNMa/61iQ+OMtB8M1oQwD0ow97fy03
wpXN4jEaB7GbhqTaQuGhX9Uw/vD+l776GbcvMTW9GSaCBw+uaSmtmwzN1CvlpJ2bKY63Wpr0hymL
7Etj+FfgFONXOvJ4EowqTz4rhVluTLL2g0PndytG7VSp4V+RMfYnOhjax3Lsh53UyPZeg/F95xR+
fQmUPHDDSe8e/KQncdfVj2Oiu01Q0addq8XG7tJHEdOakwDYzrcWOBq3ooPZq4IoPIpMydd8r9nQ
Lr4ZThbqELzTRMvLILkKx7JynFY/R2kL+75lDU9JjoulxYl6Diy7/KuSnAsZKSwelQJgDYrVfX1/
4e9CDbwB+vdwtQii6U5dpDONEHahKtW0s01z0kNrGIhp0175mKd260FD970xmmwHWvlslqO24qq8
YYlQE5vrbsTxAFcWnn2uqCLqrUI7J6HxpHaNmrh5hhC1XgFJfv8737hKRN6OCUaL+hdgzttHT7Gi
EeX73D7n/Rj9HTjZt7IL5ZVT/NZFYhvxI2dCIw7xbBH/cL0ks5AlCemEMwzTNNgkvQTCkddv5lqk
hFSLJ0vqcmiqMmtvpP6vMqZv5/0PfeMlIilEPwWcVbiaxiJ2i4Wk2a2WOmfkBp5UfXxWxzS9mmSt
N2OZp0+O4ElMEV99f9g31pcmhjnfgz89E8TcfvnU1JFOttE552ms7AonULZBgdLp/8MoSGxg6zms
YIRvR0mVtAur1nfOEo2nlySSnzRlSK7vD/JGTER7GPd7bs+f6yWLJTTawKnbwbTPRaJdqBKiiUoD
z1ELi+KpMPXyRcv18aRb3WcRDPLVCFNj59dWvUv0rH+IraA5tkaz8sDdX1SVlOosR4OaG5ox8136
42iVykjNCFwWwnfjN6mrm0dR0j7oO3knNkJuIAsze9rDBSboKPm6vfIW3Z8rXleH4TXa51n/xdGu
bDlQYoWoQkc68thnfe7VDQKYWnwta9i7s8wjabkGbbp3zekRwLGa6y2QJCxfpiSMZHssFetsTfmX
JO6Am8FnkffihdLtd03quhWTtGAGoy+HLP3cb6vyiXNdYLH5cRcrQV1J0xnfrN2PlRHtC2eCtmr0
q5NiBjvLrpRHXUS5R69CurWRhPF6cAwbCvdr2lr32JMZmICnTovKTNS6jIpkqegJUDHPbZEZW1nw
SKEFL9JvMZWVxzob/4uz89iNG2nX8BURYA5bspNagZIly2FD2B6bLOacrv5/qLNxNwURPsAMZuGZ
qWbFL7yh9NvcVv6TnRBnYMAl05zsnHEEagSBXHvVZSR21GDO9pUuR4+lplFK0njX//lgqpDV+X0E
Klx81wTfWGS1XKnElIouzEfTye/Tros2jsBbAe/ywVQJJLnAl0cL/PPV2gA67mKFbpkfFhk2r1GE
jUss2vGQTe1tlGT5zmjnaZ93snpwtO65mfFuKvXA+bNxQ7yzLXkucZRmYy7h4FXGGEjo8qmlpPjD
pCQ3YTwXN6VukABRQopRtJdK/XsQTegD511yTBtrehRaddNBH/zWhKV975QI2ZDz1aQ1E4bJN6Ga
ZWen28qq17cGoQUy+xR2gMKvpWRp+DZSrJj+rErz77BBP6noFYxvdHfSrFM0xp9TpZm/F0hfbWyJ
t+LJ5Wox9qIwjKwHDedrZI3UzVo8OKPp4/DgUhO5ayutdBMHRS3pPM+/6uy/qh9/FbHtAlC7yc3u
bFOQcPOZOA86Cz42Y3xvtY3b27exiagAxkCNgb6ks6WbuQ5E2LuILQChRYOLusnl5RpFBdjAMNIf
Ilv/k/eifMjSsNyhpRndfLx11jnRkj3AgF/CHXiXV3GIHMaNlJUDevMKqoMVVgiHIbWKfQPgYr8k
7hvhwLp5xVgoW4G9Icp0YA5cfpohtzRE2lR7qIfApsyf6UcpFXB6RWr+UnPHOJtVHrnDEu8byWI2
EUR7SiL6S2pGEs7lsXWo+0p4RWxuBQ0r0TFqPRDFqUWwQRbI0NWjJnG7F5PWmn4YPAAKKGsc46fo
V6R/lTJlJ9Bd6hPzts/zO1zQRw89HjdRf7bG/GSGzW0jnUwbyaMXCdKxVI6uIz/U6r2wn8wexG2U
kohru9oZvEUFagSFOzantjj2krW12d+J/PgSomg8eFVChmvlVZL7OTf5iwJb9BrVi2nBXGPqFnfl
UxjYya5Bq+NrZyqNhzBVeWxKaYNhs76TyCSQyaJh8JYrXu0sRMBUJ4xN1TcHodyVqfSEv/y+G/R7
pa9A+4nh88db+S03uD7g7CqAz4D90Be4CglCpTXraAzJho3srBv1vqdREeERkzTNPuk+2aD9dQlI
uiwO85R7XQQ00ixusqp4DWXTq+ZPo116snGOgrtCD9xYKv1p3LdJ5Nmteko1XIuwd8/bTx//8nce
EuYK3hTXiApW8tqOq5ILK48STfVJq8eHCHHVT2E/xlj7NIrHW8YDb/Xh3tAl+dg0urEPhCp2zQwQ
/eNfor9zQVPg4RhwQMl9r5+0URU5tnKZjpzcDO5Av43xTiwz9TERw95JPinxU9bFO1uKThXqmBwi
kALTXjKqPTWjRyc6qJH02Jevo3QGOWnUr7F0rA0k6+xfQn4wkNUrH/E+eTHD6lQ5+Wmw1FeR35iy
xL8S+lbc7IfgIeiRVkNS2g0jgBBt8itQjWOlzk9w6p/THKcPo6UPMkvWa94594tyAKnLFof/TSv4
akeRB79pulBhgWx8eVmZxZKslr3s14gz6RLX/hy4ZvJFGgevI/QR1uMUv1Dwa2g24nChCbyt7qLx
z6x9GfGbCnufato4RIcyhDUPk7rI5ZvO1r4j0We6Vp4+oefgz7iUtZ8LtIVk4/Txgr6TPCAuATOC
FJOrTbOWpP+vOB3dGETl6m729ciY7yJJRfKAbPExK4PsIGY1PcZNMdx3RRAfZakOAKMn2eTCp+52
kiGnt1afdjdR2NtbZIV1igaAgUiSmxYJMPNaiX/oE20qQQT7YyvOMa6CrjAH46TYqe3OWJNQ3M3a
7wSi04Egrv/V5rM4GHMsu45TvBRBNn7t62bjEnnv4qTpC7cWFAONi7cD8td8DaMa6HEKpY1YSDk3
uvqN8DZCd7dwnvosEkfTxBpIq1UwalSaz1akbaksrl9/Sh8oGi5MZKbGvHr9e8mJjUID3xFqyUlB
JgCMAIyt2zmKtgKNNe1/KbNQ1COnQXF5xRgxAqNw+jaY/Mae+jNyW3ezXqVnA9rafZggkFcN0GRw
n46+hYBpW1BAGRu2j+ZbXuFsl8cpr2Kpie7e6VXlhyOF1kmtQ/NJnmbrXhOBvPGurNvqlBLY0mCX
uOZVtPwud3SnJMKuKmf0Ozk7Q6sYfdHS+HYjWaUeKAw35YZ2zdHSnxp5im5lQeM8cPC6b/skPKOP
KFzVjqaHps5GX8li+2EwrH1XWu0dDkbVngzqGIYN+gV5lTx2rfQzNBFm2bhq34u8ULtAtAl8gA1g
5PIzsm7Wwa912kNcZztEEoIdMB6/n7XOc0p9Y7D1WSPqIk+mjwXkyboObIDu2ZFRVdrDKHWKV0ma
taua+vfHd81638L6oV3MnULWw4N2+UVJPMUlUNTUD/Qo9yu7+TQJx7ifk/Kfc/9lIFqk1LVwBJCv
6nQw34NeV5vUt0IpPzlV/1+dOud4ELE3KMldTuzv1kn2zzJOwNUNmoGQV4DKsvsuv68vgsSJ5azw
heWEr9psfFOn6EUvE8Asjt2dkqgIDh9P6XrdliHhAWiL28uKSxfAyrayuS18KbTNO2R/1LvW2AJH
rSO1BQFI/kq2AV/UUi+/Sx60PkPlg1gH6Mc+biebmmsR7y0zU91RVUdXSvtk4xivA41FnR+FHOhq
JIPXgEfLzsMAtfHSzydjOPIES5+aUu8e6tj+4dT6He1xhRq0Nt0VASWOjfOw5gawln8Pv/y8v655
YcXSHCdN6c9y7fbZU5DeS6Cyhh77wgFnLNl4wTjipAN3L7qfhd1TTEM7qM6fK2xhS+NzReyetMe5
uutx0aKs/t0u60cnFJiSKZ8iZ0uv8b2dQL6FmhtNewhUy5//9YMdOc9LexIVBWMUpNvAUfe2U2x5
xb23Fei4kP/wBHK5Xp0sWYYibURyiQxOEt6kImJykvx1srPcneKufrRmfSsOeGdMpItgj3Od23zc
1VKo1WQ2s2lk/tLeN0G/6kbzyZCyndCmfVwFXo22c9f/RFziIS6fM8f+VPSSx+N9xgjgUdeiYz5s
nYn17QwuYUEbsTUB8l1Xdse5mLoyUXI/LoYvrWkVVERk82bWM1Q1qnIzLV5PAgg8bmfCIXowXGyX
y1uqdSX45s5Pez3/kqRpeKgre34VkwrkShVw01M9Hh6SRg1uWt35lHOgP+eiIhqy0BmsAzBmrmOG
2qeszcVNXFrzj8wxopePL6R3UpUFQM/FS3yEeJJ5dVkUwgAIVpdInBO8nBpLDe7aQTMbTzeTr6PT
PgZ5c6gLSnyuIpn552rGGb0g39h4A9YLRGLLy0lECyaNWuTlhMW2Eg5pA3pRrlEn1aRBOnSNUx2L
0qBbqBRbSm3rejPjEXQsVyU96uvGFIjDKi6gZPmix0lezapyb7R2fJ/V+qG1R+WuGNAV6MQY7zZm
fIlnLpMQMCg0RMHgLR0U/epMqtasSXZvdX4iZGMv8kY99pMhnYMGhkfWDtJTFI5QhsoWiTQovd8E
fwpGQhj+DDR+N2TOllzOO7uV/BAgFKAoNsG1x0qC5aKc0bTxs1Y1T0SywdkwqnxHl674BtjW2ffp
+O3jeVhfgLwVYGKWwrOBZNbV69tO4VAVYuwphJOS2kpiebOC5tnHo6xjGJBKbyQR5E7pPy5//tc1
G1f4f9RpXfmIZTTgB7PmaCul/DRHjtjot773QQt/CHYuAAHW+HKosk2rybaD0h8FcUMApoWaUD1v
vLNvLYnL7bNQf4FXcLkyb9cKVvBBSWdyOXiIG7rQ5pTmNwRQd3lmmJ6Kc82+LIyf5aSPtz06cr+d
Fkq7ZpFhp3WS7zu6CHspzRrPNOYfI5HRYVAD4UKh19ASSFGpLs1sP0m9/utfV4J9RVoCYRjsJzXD
y+mpzdaaAFAED7jcU6dJ4O0VZt4ch5ry7cdDvZP0EYQsAaXM2nPlXy1FkyHpCxym8qF6/GjJ8j6J
ug/2QxJiVC5sx025uU+aLNG8t+dFi7FtNjbeMsTfy6ThrEfoZVK1QxVbuf7cduysOjfa9oF6p3QY
bBHuhTPZr72ditOQFOLUG03j95F2V/T4J25NwfWR1lByWm4YRI45W/o1CktMwhKlPVgPHZrPt4Ot
VjeiCg9jsEi9yfE+jznVkabP5ObJN9GZwY3UQ/9ryTc+lVKPF1FaRYcpUr+OQT6cCqF0+4+XafUT
mRoSP8rhbGMe5eVA/XU2nTCEMzLp4rF3qv+iYTCoudj1jWwkha/VAGY1kXdfPx5z1X9bHM0opBKj
EnDyj6tBwxwtdjjl8WOm6eHzEDrwi4wYBZmUlqc9wr1GTjU6SZraemMj5XdIqGdeYs6lAQ+q3EoI
rp+9t5+DN+f/RSdkW5dz0AElAJJni8dBcn7Gavs104wj1rR4eVVFv7Enl2+72JPLt/812NURJGcW
lOst8ah3wr4N0OEGKYBW7sdTvP4kiItLK5fglqB89bIqfahOYy8e1dbJXuw0IAdhlb0a656TQka5
sdWvr3jKHArARcIYThrKPFdXvEo9RwQ5XzWExs/Z0JMbI2lLL5qkrWfy3ZGW/g0pKi/X9Q1f6BL5
WzeKR8xDbMPN0e5y07HXZpfkMfY+nsbVRf/2XUS9oHqXJ0W++q4hgcnJFQ97QGm9UosPmr10rwQS
gsM4zt4cdJ/KBNQR5XCYONbeCKeTnM2HMkvup3mCX0FRHDskj8DGRVblEGrhHWoyZxEmG0H/dTS1
/NaFcK4vgDze86vfioyeFcSmIx6jclIhgOT2p7lV833Zo0NRyGLYFZMR7PVy3Mo731sTGl0GUo5k
s/QBLw9Qnth1je2deBSZobtKF2u3Ig0CN5T1/B9JR8tH0hlevhMkCk/85VDSbE5GLZDhioSVYXM7
mp7kDMPGuq8P6XJKgeSxzYgSr9uaQZRIbdyH8WMJr5FmQUIYBpPw8PHueu+Q8jSQnrG1EDBZ/vyv
u9dE5BCK4iAeAyd4SMOg92tqsudKGsYHgY7azf9nuIWni9IFxi5XDzLAHUxPSs4oNA+ESM0/hJjV
3pHsn2qqjvuPB1u/K8wg9XH6ZFgOEIldfhtyq2oZjzLX3Ngb7hhHvyu5Qqqri4djmtmPsdr8+njE
9SbUkFpgIt8qzKBeL0fsZ7WMOn2gDa6b4IrTsT4g/dm5vVYNG7frqtJBgIZrj06xgwt2gVlfjpX0
BoSqXDWAbGgHtQkOI1XQ3Wg30JGH9iwNrbSzI/unUTyroXoaxX2qPxbj5yh7bGogh/pZAcOsRpRD
0/kgpFH1aiv/jOtCgN1Qe7BTDSWpYuNnr/JMfjb1PWqVi0wfAJ9l2/+14YZSmKNDeuknGOW4caYN
O3TKiV2j2N4llVF+iVEMdM22NR8Uue/PvYLKS2w57cbOf2etSHKg5ZJ6GIQCV2tl1G1txgni3K1o
ldulNX8aJQGnFfD2xkcv33T53lqLgwAwBS4n0pCrdhMy/kblZNLo51GIYhOqgYdRrvMvH2++9VG+
HOXqg4qwLM06CCfKmDbYdE3FwMFWjolGUysIt1zF3zqG1x+12LBBTcdUEFT65UIqEsI7dt1Mfpgr
B6kJXkpbDbykgVQY4QlwroZvUhzedcpdHj+awzmuPon4dYp9I7hTx1+h7Rvxo7o4sk5eV/VeaT4C
k/PT8keT/Gzqczb8F7YhlsQI8BxU9T97/jl3SNnjMYA/u227XfBtQF58cs6OjZ5Li/j317Z8DMc7
4fwcHA2TghrG9Ql7P89RnjXjSZpfZHlPZisNT62DXlh8NKo/Tn8zKK/I5veUIzHfcK3oj+R4hZG5
fXwyF52hn3n4ZZASN49/0U9PIigszQ9L/M7zPxkMeTvQCTPOU3NW1C+l82B3IKDUXY6UsAR+20pv
8D1xP17tVW6z+GgCNEXFmLo85YPr+bcNMUbkUqAHO1qUnaO8IsNv/GqdMbyt1ChEHj5TbqBL6HcF
sD4X3V1ry9HlLUy+2gWkFQtakMgdhe/llP11nLNktCFzBYPf1hhaCvkcl6fJaH9gIUGhKEp/0wRM
d3Nq/FJwapSVH/FEpS93O4A4FVZ62rkX813afLXH/2blt6OcUhs+h/TQ6T8kkBXFXN4nxe3YHuLC
+qIX6pOR/bBGuscoY3iU7TZuhXUAA0SY3JRmB0/uiupryFFkDWaq+aqAf61FLxKVU09A0jnouZHf
otnvak5lbAy7audqb2068KCLORwgh6uQXKlyJM6McfI7nUWKraY6jjPil6kRtEc9BpGH9nCvfBVa
cGyzPH1OOs24F0VaPiZFr9+3XRd4JtDYf36wKctgF4jeKJjmFTCySBIjSjGm9RsEaQvEqw96n9se
NTO3WoBoH2/q9UWJyQt3CWU/zVkQoJe7CQP6UJ5EwWhI3h6mssshwI5bYIhVc5TJ5pXm6l8kNBE8
vjo6FvRcVSlVaO2ZdBNwI7c3QJnxCn3us4w92Ee00gwvVKTQi0PQmbPyMw7yX2ZRam5eN89ojR7r
JPX6Ec69Nm8awK+v8oVZx6tO3YLE6TobFDF/3E7IGyRF0dKGxffhrnMATQU4Gj3TY9H+fDzx68eQ
/yNzj5YpUGRw3ZcTj+hGZVIbl31VgprdOlFz6MNi3GvmVvD8zgGDps9LZdBJXPgtlyPNmT5HUghu
wULvbBcKcI3wfjs3iOa7MDpSVQt+DUb3+ePvWwFclyUn6ABGBNoaBNgy43/dU1pWAC6K0tkfoIe/
ZqAUb+l9FSjuK5OfU9H2o7wacL0hydcl6VfRSohXian0Wi0ES0Gid+yhpN6YUOBdOa17TKOG5PvH
P3Mdsdo8qFwFFEMWYP9VoCCw94inxkS8QwsKmF2N8pRXjflQ6rPwBmHEe63vttqf76w9VRAgyACv
SWeuxSVztNzqYFBYEVLmeVRsyt0YQoAF6Dd22QokyCpANQcCCfeG/OlayXGSJnBatgNoRY3NndLL
2AXX8+e0TGYgl06r/54aRLqcMn2iBeCa+GV+Kx1jPOoIK36rx+RFC/v60Lea9s8hGsQUk2SOn0e5
4ppDpuIsHzVjWfv0NkLEkQzJLccy27jf3tuGS6vv7XFZ1vlqG6ZVCXLGqGpfNDOwojSabm0U/FwF
7uB9q0n6IR6rvay24kAkYu6ENaAFntc+YhHaHlRWfig6+Ru8s9lLFwuWKRnHrR+5vDWXbzoSWCTv
tAuZCQpzl2fFbjtA2GZX+G33VaD4dVaDuj7rqTF8zXMwM3nowIIMJuNuxo3nscV+ZS9nZfS1k4fz
kP2z9aS2aOYBbqCsQAuN9P7y91itila4UZd+BC/ts24M5cNsx1+zUThfpSa2nvsJ4L4k7DupjlLf
NiPzh4pgKA6Ew5dY1DRNKjn997dqUfQBk0jDhAT9+q3qWtxvuoaWahpG5YtoiujQ58m8//hGWL+I
9EV4fwGkI/wA4PPy2ztA3G0Fzt637Cy662aB7K852Ru7f9l21yuOASxIAUoAaIdc3TtpCsxBrooK
Jj4JEWzKal/ZxrwzpQiU/Rj/Y4dkWVDGohhN5KiBZL38qMGwy3ks1cLHXqy9lTuZCHCwNhqJ62uN
e4YuL4HL4sVyfdTUVg5Jvc0SlY4whFnePBWjkv5ykGD8eIlWunF8DnWnpYfFm73onl1+jqrMkZVK
TuPzkKHi0SnBSbXioxk307FAFOK/slZPom2n7/04CQ+ca+d1qpYgFa29xFa+JVC2AswuP2ipTi3x
DUpQ9lV8U7aAMGKMZf0mGk6dbrh2XCoOdIEugM2cJbJXZIP2HHGQd4Uj7+V2cHaz3HVfcF5cqJ+6
U9CtLwbXiRCucZDfveO/td0ka/t9PKCIy9to9N/tLO5ctCWnl7515JumELUnp209u5EmwM+lmfbz
48lewoOLnUo7h/BkwXPTNGVxL+e67MYZuc9J9uUG/IoezQItwMI5dwpCIVlmi5seOOZLoZTiRsjS
7H08/Hqt6Y+il0anXF+Yb9dVOTuNameOU8VPxyx5CWznVMbzeApS7QDUErh73wRH9L6+52WceEbR
mzsLPwd1xi9vmod8owu42uT8nIWyRJ8dL4KVjU2omC3dpUzx6d6n51QNo7sJ/t+PKgu2Es7VTbQM
RcMR1h37C/2by5kPuqidDKdQKC8U86NkWI03qjTJP57gVXjIKDY+rRRloEpAJbkcBW5BGqFvL/sL
O9hL1TY7aYUyIDg2jT5Hq36uDKPfVyiubzx7K5IAnSCquqSwFNbgCVzXrkGLV73ttI2PpTO+clnS
fJWwCdmN2aDeVq0ynazI+JLLIBHjIgQ8idefP3WR/TxZmMrSTe7xDgmD5xS18VPZ4/db1NV3QOuP
pOmyqyROe56cMfOlqOEdpy7zR08XwgkKieqpRDfroI34sg6ldCiBSOzS3JC+0TdRD1PvbLmOrGJN
PpcyLGxV/qZbchWIp4VwelyvaT1WNbqoFLB21ozhZzwpOAVoToewlZUcN5Z3udovzy+jLj0asITY
Aq3sNK3ZTrJeb3wU/o7AOqzm1aAEKJU9GOl9R2xd6YmnFsesfkEYxx2GcwsbQ8q/hjHg8OwpbJrd
cs2Wuk6x8ykYUIxQy0UA7STFmFk5P8pBPSRtvEuLhzaSsEA4oN8cdbQ/lOxUBhpelijtiNaz9WQf
qkx/hPDhPaTzMDE8qS12UT8cYis+QMU7Wemwh4i7Qw4vA58Q1Wh+5tFp1PN9E6e7JVBMk8FL+c8C
Y5+Mp1YPQXyCVwFgbO81oz7kNobY/DMcZGyg7YOeil0g3QDfPqaW4iXhT5lfM+rHTlWPTTAdM4ok
KEjVfRTzMMKN/3gR1vkvFQ4aZBaJ5VI4vu5J52Yj06yqZT/oZreUZgx4cRlEvM25k7Qp9Cdm6zgS
i+1UM60hv6DviO1idZ5M64+kVcVNauTWLqBH4WFYHe4lKAe7pra1e9K3LVXhlegFcHJ0v6h1sWe4
+q+dNpzEDhQpVakxGW1xyktR3SHTqlA1HKRbfQ6Vh0hOhRuB6VYGW9/LdRvsm1RTbvG+/gbGwc8t
euSLmkzlzUk8HALNyR+1bN56edd3JCADevzUeWk70Ii8vL3MWW+1ZgIsVVIu2E3ZGB4m1aqePl6/
90ZZWAt0awg86V1fjuKUstHDDOzg+tl4iRUo4ZoyEm0fj/LOU0c0A2QNbaSlJnYdFNZdHgWy1nSP
+CBZZ1ph31TMENw6U3+PMoQ+Tc8wfuyPFOa8pG5QsLHiGffuMBG3zK+yEaOuOwckp0AE6CmTPkHO
vopqiqw26lBKysfayTVPK5LBt3Nku3MRGgdRRT8wKe73Awg/Ly8IvSS0lz2RtM8fz8t69hccB/OB
yjX88+tpMUQ4xhi/5I+zY/1wdByay1AuNp7B1SA6WHjsL9Bxosm86pLkThPi9hFL/ozq5h2ERMp/
zVhs3MarYGoZBV1DNj8MJRKAy40UC7appkySL+nFvG/Tvtx3ZtGfnBIghG1H8aETg3kjTbZ1BCAo
bUTob2IIF48BpmUgQxd9csozFD4vx9fUOddiYzAejEGgxo4/q6uM2NVURRTuyDx1KFoUCl1HUMK3
J+TTRPbf5PSaK5IUL0m0yho1mTwUcb7EfQ+SKJR6/BVrS30cndg62fSdb5OmH9wJy/f9xxth9YCS
/UHqQtkL05lFCPjy1xdjlrVtayR+klXKjupTDqEqpmA0tMdaETem6OStM7l6PlGc4a1exGRZMlbu
csxaH2umkR5Pho2S1+Jn8jjEaIdYY6H/soQmbsaC4rQyz8Y9hhgYXQZmedPMwj5O6Dt6H8/AKvqk
OMkh4McQFdJAvqpmOIjsB6WYS8gWiAHj06R9qVAU/iNNkr5x+tcHgs4ZnHmo0Lwlqww1Gg09SCTw
CpWUJwerX/BK6ChujLKKPpk1YLrQUJZVpa9yOb0dBIeJWkHsB1aXH+III9QE/bIDOufha5UN4ktS
BNGhpu+1MfL6dkMRDOdQbLcgOi5Z5OXQyTgEeme2pd8NrbEbI7m7x4IhxoAwPhT6mBxCiJ1unUbF
jYXJQY9aoxfnev/z4yVdXwmLuhEPLggaqvDXcLHAGnSaNU3mGwZAETRF2mNrWJ4ST8NTGU8TOuh0
eAp9QGM5aNSNWVgfKZIqNPJBT76pfFzFpIOKTcQsD5kPtyZycxhTR70z+h0n8FPcJ/Y+V+ItU7V1
TQ70A/ePLZPVUGO5rkijhzqj8mWrDzxc+p4AtdwT6ZXZrk308FsoydkpkmcY/gWapy5ln8gtxg49
9tBM7vMyUb2inUu6j5r83Sg7Dn1SJtqtlsrOv563hVqNJgb0ajqu4Mov90g8571djqP8oEvqZ9rk
PRUnHfGeoN94flbrAECDJAh8C2VaSN3LafyrWi5lACbKgoFmybey7JuF72ReoD1R18lrkAVbzeTl
/3fxECzj0XlYClCL/P7V5p9rPa/p9csPcE9bN7JG4Zlhmm581eq6WkZBM5pch/Iz1dfLr8qTNEAt
bpAfJClDCBtzuBuVG9ulzD5vVLjWwRNj6XBZ3shsXCRXV2M5CiXL5kZ+iEz1WVuQtbi7JJ4OJOq3
3o39sW/k+6BUn4XZuCpA+8pN6tA5hhnt0ny0//v4WL/JVF/PMBYCCxSW5gKh4+W3a51di9Gp5Ac7
LKddbkbBHi2Q+KwUWuemcuAcYzlKTnMgx39KE2tMF1Jy9N1RZw3V9jZz9jhqNcc6tFoX7/H8ENCq
OJp2Wp2QmvxvNNPoBH5SOsqJ8TtIknJX1erENSVpt8aQZA9iLqIflRlMX2vE209poRq3ndBNv8pb
xeM+x39V76s7HjLnRcm7TXud5e6+nAG6mKBziDegsGEgfzkDllXEcaeW0AuVztyZA9zxoVeeklj1
nGIwdoxp7pqhRrhPs0OvqqVqI2BYN8spK2DWRNQFNGgpt17+hMC0YjXMIYOouXTWDOmu08JmX9XW
eJsh1nduovTHMPfxbS4jIojDZAnxINYw20gycZemTKgWzsoRa9r+j9mm+i5oahyaU/j3cRmeaoKc
Y8yTva+IfvaDMsp3jZ2V50porSdLyO578wSlcp408z4PhO7aRSbdKZpSYbiYc9dbiDaJ/PHj3ffO
FYsyCHXyRdAH1fbr+6QapTLuqgSKzaRJBx0p+sDUGpQ2hFJxXYq2u8skp97VyXxKh/m5rdJdquF9
K/eNcZPFNGEJAtvgmf6ns6Oo4Xf2oG3crutLjx8JCYS0ihiDh+BydewQIFVtNxJgcb06N1OEZmIK
dSm2AamIOh7dptfkjRdvffNRqaXpRMnL4eG7lt6LS2ksF0KGX4Xh/IxoWH0vR/FWi2/Z2xd7f2Ef
aYAyF0EQFNCu3lUEnCs+AgUFmf2vTvqwL8Yh2bdDXIEo3TQhWN9+FBVQ6CKMor4PpmH56r/eD9vk
pjXSSfHjpETgm/41NZFubL4Wgy7tq6DGmkATD1OjqDexFhleUiAcr0pjs1PjdHwG97YV2q1Wd/lJ
qHkRW3Cx0VC5/El5gwiINSGlg/7cV/7OvDQrs19ZAU4l1GXxeQq2lNhXa/s2JJB21HvIc94EdP+a
BRyiR3MqAsWfhBF6Lbqnu3gshn8tASODRM9yUXmlSURR/PLDZBnd6oSGqK/XSniw59T+2qHdfsqk
Qnv++ByvgkMiM4ahE8UEQhW7OiFxOcToDqOjJ9dJ9yCS286pcQJ0HCn1UBfSZI8W+15F7v0MS3hj
8DVEBpevN/VIqkG0W65BEXOCoZkw28wf0L87or0YnBLDqilIKArMTfyt5P1QyS+yHZX7vkkVbAqK
fp9RFHfLwQi8MDSnjSt9HbYvPwrcMfOycAqvSet20ks87FHmC01vbihqy7uiKJxjgjOKm9A0uull
9VNkjF4ix8g2ieQUqOlWWXUNBuNnUB1Z9G1II0gkLjeBBqYSh58h9fNKuZ9kEd4jtqntibJBMilV
sUshdeycTk52Y467d5rkG8HV+nwRVZA6kDxQTVj5ZGRzmPC09JDEO/1Z16Xwpo2RzZKist0h5rVP
tWrrSL/z1QC1QEhD0pFxydGXgO+vA5ai19k2WZH6U5nX6LCWzvc6krCjaxNKl4MtA++gchBTMWOT
NtW+GR2KBB8fivUpv/wRV3FFRo0oqesu9aVESIfKlOJ9WsTh538eBXY/PR4atLDwr/FhWesoUpLF
ka8OESA7WZF2Qw6L6eNR3uiolw8FZRhahvC2UQGk5no5o2KS9aqd8sgPnWHHY+5myWuqiR1kpcNo
fHXUx9g4t9qrPuSeFesuKFrXSbvdJOE13D1YwYQgs8CoUHZb8UOdkwctPxv67y7UcYx/VqPPwYit
RAL2shs8uwFqUqUnIvODnQ+fYULd2WH/WtbfC0zS9nX5E7njf18vGIC8gWAbeAiuacmwfrqwE2ro
Y6pya2eSillEsxnxLBnL9UTaoAjRElxYAtfxNiKzIxFKFfkJyvWn0pgsL4Cid5qc4hBJVrjHo6P2
Bjt2PAsw3SlPVcUFd9FsrOg7u3OhfQFwBjxLMnf1OjSoejgdAiP+0McazQ3cBuWlQvrxvlkffshl
7JvlBkCv9voWLDunD4WVh34+1y+DPDvPVWO1LxIXFTYowiLFYQN/+udBCadBqRDXA966DuijBhBV
ZKMtNMtNejPjFHELshwDlmA8pInU74hEt6xO1x9KSsxEkqripw27/fJ8NPoY0RVuc2RVAAgaZmy8
yvbc7ux8VHZso/BWVFl6/PhD33w4LjcTowJOAmgCYg6ZistRnYw+WjXVud86/lwEnhJhcGikSI5l
bgHFYB4OHSTt/GUEhCsPL6lENqfvg+GmDE4ltSozeWi7G5RbXMt+6sV3vXI8c5pOyXRSNOxp4H9B
zsqKgzZEbqw9K9m9Fj1YDmXg0GiezFk5TDKg9SZF5LFxBc+qI7JD0GbHBq3MXml3LXqZVpP8yEA+
76cU0KxdS8KLWuyChno4fTwlS6b094xQkvgfd+fVW7mVrum/YvQ9fZjD4HQDw7CDcqh8Q6iCmfNi
/PXzUPaZ1qZ0tMdzNwOjGyjLpUUurvCFN1Chw27WWpE3ICRPZ8Ra2NvymIwPJZfDoZExRmtwgzxI
lazRm0NEQViDFRS9fu6IfI7aToZG7BYwEkH7auhAKeF0aNsp4oVLKX9AKVN1BQq0j31u3LWqiI4Y
uNBCi5jr0C7CQEvZ3mY/6odUACUvzBm9rKFQseU1k4sK0IBXZoWzazgyLdxbH5cC360p/PT+ZL3q
96EtQeZvr7qDrKJXXo/TFGWx3prSPan3ARWV+qICLnVbx3kXSLXRHqS+83NDrn1pJICZJ9kOQl1S
7lI7cQ6TwOK4p6Ruzip+44OiPc720PqiirK7Qk3VM8v9VaC3InZg5ONOwglK82OzySrJaXpraLX7
UIlIFFS928EkqL4AMf8mhT0yZKgYeLIaVtfRYhtuYzq9h/xwuGvwqfK4ryhDTJN+pl2xPUqB7dHZ
W9PYlcJBpfj0w2fVIlVONan3YRXFQWpKnd9HcXimcvTmKHBk8DeDhE+X9nSUqc7jclxWL405qXf4
77HtmkYc318SzzIsL1cxRTaAV2C7tefMYXsvDIWSKyKXjPtUcZqd2eqzVyP1CiFafkIa4GLMtCzI
7PyDuYp0zF0flENaB/OE6q9jizaoiik7OKWjXKC28rnFxsft48c4TmK0ku2PqSFP/qCV1QV1dpPT
gQwIaZXGUyMlDkrdaq6csDAOcVyXnrJI2Y7irOHpcmEh3SmQfcOo2isbXf9gZ2bu6ZnVBKls52du
rlfbmYlgFugocLgShz4vxhcxZFKPiyPwCbwn1gmMHYLv3uwNxySgzH85edV17MPxu62/iV/JY3jm
CluXzOYrrPB6gDtrOZIs8fRjo7Qs1LgV6j2AzwM0Tr21fFPfK6QL73/vV2yx59cEdYEiFUx0kN6n
I2G7aBfsfvW+vrL35j67mXb1UdlBtXajQHHlXeFp+/rTEFj3xt66kP1yH/mxK+3ef47t/bl9DPX0
MSaz75NBbtR7ZIJdAy243Pim1ftWNUGVnlnj251ErAyuZY29iEzQEtm8sq6t1ZQYubVJKY1ry44+
daXjnMm+3x4E7DRlPS7mrckFAVXThnkBeDrBTrFK0iQAxZqceZX1gj9ZJwiTAIGg179q13H9nE6b
McZouS51eWv2EfbNkK3Rg66ilZof+qhlfKM1UNw1YOY8KVvOLZ7X77hiCf+s5lDW3lL2KA7PEFEZ
vZEzE/rkXK0Z1jnnys0ogL1WlAEGvGt7nRKedvqORU7lp0B54pYKbtG7CzDfQ05Cff/+CnzWxXgx
l3+OQw0cERBqYez503GsFm0MsH0F6ozgj3Jh9/uxqu/V0vgpL4aCLKWZzG48oxYFmS7059Ecro06
qQPclMwDYoWd3yjx6MqDknBECh8NQQCdoxbvdDnfk/ztijTxZQyWPSeyPihWdp3KmeM7jdjNGqX2
ypGMM1nNJiD6863oDdHHWsHZWw2FGep4KEreqnGi+1mn5NvyrQzYoC5SPomrRwhV1ops/70N/Tyu
TpeIU5yoihbt6WzOgCEthMwpynSK8TEv8uSi7knrhF5Ebt5Yn7v6nCf0GwsFVAooZYpqvO4WtZDp
XCZjk+S3wtLjQzgvNlc+/KjndfIfP6b/Ef2q7v5cEd2//pM//6jqmQZuLDZ//Ndt/at8FO2vX+L6
qf7P9a/+7//0X6d/5G/+9Zv9J/F08oeghEA63/e/2vnhV4ez0POYPMP6X/6f/vC3X8+/5cNc//rn
P35UfSnW34boWPmPv350/PnPf6zOHv/x8tf/9bObp4K/tmt/lT/i3x6rXsS/2vK3p/Lnb/8TZ432
h0h+/HbFH7vtL/v11Il//sOyfqdzRLhLDMnMA2z6x2/jr/UnmvP7WgdcT9iVzf3cKCyrVsT//Ae5
3e/UK9jK/D0O32dXmW4dm5/pzu/gBiCU0c2nHfeP/3rmk8/y78/0W9kXd1VSio6HYYH9ezuv4mJc
nCs1DSYXZ9QWFZRiGSOqJYo9zYi7D5lmZVi7KObTIOvhLtcG4H04rwcvJu6vh3g56DNC7mRUmjeU
uri2GZ6TZBMLUqgOc9KM1Muz3m/6G8W4yq3vrXO1pA96WnpDe9+pD41Ig2L13HVyX0k/NOWjnmT+
MH7tjdGtLPlYtN/p8uzwKnaz4YACWG5Nx4LGg9nfQ2DYDSHKh3rkJemV6nxoFBrgXeYSDLsOTAO9
m7y5L/dDrLi1THhU71VMfAU10fdfd4PAY5I3r7u5f7SWkw8ZjNSzHu3r5KZxe7dwF1/aVV57Wwfa
ff6pzV3FU13nzM13eq69HnmTbY3TIskhWB4aRn3vApm9DdsvkZIGTZn80U/GUe/+OPOy67d779uu
l/GLiLAyTJA9GkMCnAl2TbATPs1ZN98Z+/BQHbF43D2+P+SrNXw6vVs+4lxVI60ERoyJO/PbxdN3
45m04s0hCNxXzgVFhG1OpfTDogiVYuhk/VhsghTjLmoQcKs+FenX999mA+v665u9GGuzWnKjtZph
LbxGNyXNn5/2vvnYHqbLag+B6Cb6FV2otzpX0mV5H+8j4WofptQdP7//FJvK/PNTrM5jMJmojqzx
2eln1POub9M0z7wOWV/FR3EpRnfSHeagNt04chPFVc9hJt9YOidjblZrobSmjAcbY5I9DXjWlgKT
gWii21Rly+7MG74ejYCTupdBoZbobGtNTQlKKiREcT2rknQvUvPpPnIgKmdzbPplpWkHEjexK5e6
uNbx2fSBYNhPmEH1h67RGly7u/6WVFy9hTuV/ZozU/97q47jkVCE9h+HJYK+yNSefgPFkBTOvwQd
TSNeG9oyPQgnCS81aQbQF0rgoOmTnDkyTuMDNB1Xq0OAwvCK+AcYy+mgslI4uaIWJjrwRucWdtTu
iHuSw/uzv54CL04JsOu8E2VVKhXrzbitBuQzBdXE7mbQ0XhzgFg3e0rgZml8aGVIYVM1W5d0psD9
Z61pJVRdzXPZ43aJAyMg4KNXTewF6hj3ltM3FQ09DkTilIMKcixI9Um97IahCnp1QZQAef4dQK/s
sjHk1J8j1WIRTulDJ9LwjOzP5nShikDfHWQ20DUAbJRHTx9kqRxRRhiO7IRmLkDWluYyrZvmqLf2
Lw0O4wEAa3rmDt4oeK2lC8aT14wIthP/bN6+0qpUSGXMoPNUPNZFL++S3sk+WmqaHWJNawu8GebF
1/FFIBTGvm1yE1AHs2dDW9RdBKfPkZs3Han1mYAmswTJBsGwKVt50UGV42pslmYXI4+EaM+cXYbW
oFGcbMOdHNo/s5H6SYUWkxJh2yKcxjyT37yeFrBstPhtOKyYGVOgPP0WxhI2UL8aJAFTR4k9OjWK
7Jr5IFcAq6r4oTRTddwtBnzCQ10vYCritnmy0D82MeoeFw7HqQm/v79bNsxfJuaZiAf3A4Eu/tlm
sHo0dtLQqAPe3RpyhdRvl4cU9PahBGz4YBkiaVxZH2qq6NE8/cAEwLD93NJmxILbNr2zi6JQ3FG1
JCzzmmX5mKhalPhnnnJzoq63I8qN9qpfRdkAGYLTuUOlTlijVZoHtn54hQ9h8UUZs9BFQBGNp2FW
dpmGO6BtRVQvYNgd6ULjqWILx0PQtfd0/LC8RRgoQ9UZAEHRn6lBbmqjq3ASnU6w0oAVyV/Rjz59
wmzWOqunWXColV45ZNFsBTOW7pgXoIgikhh7+rZWXdpP40WlhBp6fVDV8eUtgjSyFS/WofEBhBjP
XEbrDn9xHD4/F18ZviHlcXSrNquubjQhwMGbh5TSHtdfXAS0wFU0v5T4zFd6Y6gVm8rhTgpIiXRT
15GF0SeFQI4eXuIvuaX7MmottX4KDOfi3nU2T98Kzi11R3iUqKy80thUuqaZGiMLD3Ob/pidJEV7
g/dRNXzuk7zUP1DGbZ56ratcU2Qt1uBt6yEoa3vjhLmIhbLpme29qVeuC4CmB9zHFYWBV8+WDD1q
nGbw0MJDKET6c8o1/d7pjaMc5ZKXYsCxT+Okusxj4exKqVU/KhQy3DFdxG4aEwTpQ6m/7MxhZWsM
tgjaUZQX2dIVewE+7qHhOg6UYWmP7++s19+MpwYJRLJH3iRvG4Q515eNKGl46AdruUoSFGCmvpEP
eSjPZ5bHutI234wSCNKOq+UjoIA1PHgRvhtZ5JhTYjiHqtb7D3abRumuAW34Za5DkaJxZRV7NVWy
QzVTUdu1ZWqcU33eWBk8fySSYmrra5t5lWk9fYbZ7LOsq9TwUHZj87kaw+xen2ik1fGkZX4OzBwv
eQNzL09A5flZsp+gpOm1Hiy2jD86vvDio4VjchSkOR6EnmLBNvTtpqn+SJt4QtVQy7GTH8SgXfVD
mz4VRmpUB6ugibOvLAOCroKA0Zk85dX1xuLjul0xctQYV+7R6XsJNDJQSea9QriBu6Knq6218XKQ
5U4ERpGXNCyi2TcktdrBAs59go5+/7eXEgk3UD3IQOAUthvAhPC/2B0bwJmsYZfU+bIPh9y8LNTs
HCJwDU83S2nVAKK4tZ64CNKcvm4qDybi5LJ0iPPQ8HttiH1KDR0ylpPtT+iJILmIiYeorNp7/yXf
WMQrJHAtoACcBEh8OnJIx4KqMsZTrZ6DKMKox8M4RAmUrC59qSjloGjgCuBUXbkVle4zsdXrexB8
7MqyXt1lcCrZrF+2coflZBId9b7SLsa6k92wn+W7sqNPlEz91/ffdhs+sqxOhltPjxdbdhJxIdto
8h7ZuDbdXOxQetnMdzMxnj8YYe9XSp6dOSfeOJIIWCEVApd6drM6HbTQBu6QHjV8EdlDIDrps8VR
gD3YWJ8Z6c3XA+W5ykU45ELq6UhDrKrCrhRej9TEh8jigrFLvlrLEF5oRag/GvLy7f0Zff1yHIA0
lrA2An5Itft0yEyf7TFseLlYrce9lc4k2kRoQa235xQqXm8Shlo3Is4C5BpbXrik0d3XRErzO02r
wpXNipw/WdDbGA2tDOwWM6vChhhYgSd//y1fTywCj6vb7gqoNhj79C2nJU8duFfRUYvt8ijZYIVy
dZhuWmuNI5M69OVpKc6FYOtvPT0V2BTIVK1BPpv0VcUxtXNFme3oqNRK/VkS9EKwN6Ai7aIAMP1h
qmX+MVqsSgMKFbeLhyyecpHPjtRQBCyjr3ggnisFPHPNNs+08hHp0tCeQfJ5k2hzVk/lkjnOobGR
bBz1Ds5KS0Bqxg0K/jNSBF3ZGr5Kx/fodOl8kcVka2Yk4exqyQ2ohDy8LzKUIUSsVDDQu/6iScf5
S2GlbaCWVQgCum7AdBhTkIRpfZfrdn+0yiw75uU8QbZOxREt9+JOmULtWsxafiFrCaiScWguppnG
bWIL60xY8XoBcDjCBVozLRoCxmaZj3pStYAxwCj0sd+qNwsRpzC+lM1NMpzj9r4x1hq6EOKSHtBQ
3FwGEzTXtmjpUiaJFV83vfOFxod8iUw6Mhl1/qFbzjIM37hvQWwBocY1yiRy2tZPEvQPlgiICdaf
qIgoWnQwRTxhJo5PNnod3QG5XUTMHSfzbaFZV2E1h2em+PVVwCNwDXA6QAgipDrdY1WCL8qiAufM
bAylFdN5kvom8s15UQNzzM6pHb8+uBCzYHLpigOZBt1zOlxZQgmtscg82uXcXyhS0lwvkzpc5fMs
zhQtXt+xa+/ApAlIJO2gOnc61Czmfh7jMj5OtnkRVWGL7F5h+boOe79jNonmw/ARmJHpN/qYnkmY
tsUbAvm1SMX5BSSHVM7YTCxUKE0aFik51hW0jHJO7GMTaXFQOVrrsd6XQzcX0vduyJXAxnfjtqyk
z2jzWo77d09R0Cyc4GRv0KtR+judBztPjWLCBuFYooVg5s3kK4W0fO3zUbtuY00evHQ+Z4W2bszT
82odE4UPE2AiVYr127y48cM2HfGGsSDJankShEoaXxPAjmfW7uvFhPKvQkcZpBa9wi0AH8W8Xiob
NGHGEnGJXG3Ug9Yi8w/HUJypdL6xmNYZXLkjOJNzQpy+kNNqoz5aeXrMqw7N2tD4kMuU3pCEkQ8K
SZWnD1V+ldYyMtglrt7vf8LXm5QXJVJUSQypfj5X5F9MZ61UfRbadXqEJJ4HU9hUuyY0GneqtOMy
WN2ZnbMRGFrzG8ZjhcKj0hlzey5xyjQ0n1CHlhYt9kfTmgJDbpNglLrkUHRleNPXQ3oRx3O548rK
PMUW8SEWYnCbvsUVUe7R/u2T5LvctzP0pso6zMIIfYJc7BkSpz5WEnHDEjf2XshptIfbP12Hi4SF
FdXYJ2MQ98Dx24/vz+MbBy4vxjlL1/JZOGqzF6JMibu+7NIjTdAUOwgsMGyMjNw4LCNEiNtLEGby
xTiJ3rcnfjiBmPbff4Y3Jxe7CO41UkgU2DbnUieNvQL4KztOodIEE7Vuv1YnzXarTvkEMDW9lRpY
ypTpKv0AhkZcgV2wvyjKMO/lwY4PatV87cdiCboYMafONEfYlIZxsCUNdKKO4bBFoH1RKmShQ2PQ
jpQkvYScMD5p/N7C0so9IoTnDP5eX6C0EcHQyetpQ9y9Odqbok7SGCdo1Hb1dCdqpQyWZo5xIYk0
HwFrrEnqcn56fzbfOgIAzHCqwXqEMb/+/MXO0JVUGnDfSI+N2RuuXE0V1d9R853WqM7kbG9sQmrx
K0WX4q8FgPF0qCTqeiUVLWtHqhQEi+Toso9AzaraNO1RHTkHXXvjDEUMg83HpYsw3pas7lTtqq/D
WlU6xfQ1vUUCBWnBM8vxdXivMwR3FLImFJa3R4u04D8kRUt6DMHBHKiVxB5Q39HrcrJvIZfOjaSO
lc++Cc8E2m++30qLY8mYdPg38ymidKhT1U6PnWJDhlek6hNmne0ZbuJbX43O1LPs7HqWbcK6GelT
Sh1SekwnRwmqSA6v53mQDpIlZfdm2J1TTH57PEADpC1rhr85YdA1KdqxZz6HJA3A51Q7FVCXR5sM
MiZar+8v/7e+HkEG7U9CqtWT73RNZoBAI8diNKtTiks0AzIf8u5ymLLFa5X52mymL5EU/f36AVNJ
T4xdDjqDPPR0WIc2UBuWRnqMaxVGamo1u0jJezcKZ+naSmTj/v3XfHNSYYWtw+FdtW3GiabUnWKI
cfyoFSDqS15ehSmfbnQobA7VeI6I/8ZtD1BtxQGvly7x8en7aWVe2UlD7kPVU/JG3CYOU0fYKCCc
HCVZrwIHqzIqrk58GGUpPhNsvHGoEY+v3Py1APxK9Q1tIRPZJTM71rwblRljupnS9ttEF/Dw/sS+
PRJLZ9UdISjf7I6YPraTNXF+VIY0DKLEaQ9tQuecImp2Zru/dfc+ewKs6h4I9W7vBzCGk9JRhT7G
soi/Z9rSHOe5sUDHp3gWmX19jKbSvh6rJfQIhrovxtCd03R51T1bQT3gzxGCW0u38JVPv2wNA6MM
lTk9yhKMQdlER4g4HSh/4Sy72BogslmFcmDtIw1dxpUXmVrMMgjrAwr/w/796UfdhPFOA2U4l3R5
0USAVQfc8fR5dAlusNos0iFJG0VxhRVXfxRCV26tyoqXPWXCWT+IOtN/5m0eNntTD8erqRmNr52o
J6rOpvJollN7LaYW+ofST+rnVLKGC2MctE8wgTPZnbEsu1ts6n2unMVz7KpDNBzt7OsgygdVbXss
Jpbe3tH3LH6FSTlOATx64yuW7J3NMZL6JI6IvdfLg9or+U0p4BWA05ceCl2v7yQtTlO3HAsxu5kh
zzkSbwSmfhOaWewmEdauaGiXwh8wiUyv9DjCgGGUYNPsWrq2uRviKbDv06Ym5jEgwblZ2tkMaoj8
R4V67qeiSLhxi6kfv9v1nF/biAh+1vFpiVHkielFm6MWun1v0ahH2qxQfRyAzSu5VerrqVHRitPS
qfiidpyGbRtN5p4eJM+GtFmfubMedwFeGc5TM1fdp2JB+9BXjAJPkaQT0qPgsVEvzqJC8ZekUL4W
chk99lOVIP8vzMxyG1kkj5JR1fASrNme3KUHjZkrqXE12vUv/G0/RZZkGcGUl8qXRiTldFBnWrE3
lNvH7w2w9yCTocy7lIpTxY9SSzus823dIoLbze6IWOKlTXGn9IqeGIwarW51gYaA9Wcoqtl3K1YH
EZjcNF/1yhoj7BLM+aujCNO6oA+uI2Q3JNZNvczxk5EloXNsJUs5Sm2rlZh0DP0NZrUdSkzFWBYu
npZtuC+NCu/3lQeAkHEF3Ecy+/Damcz2McxGxXBbQBBKMEnhYrtJX1pcdRLqgr6UOMtjoSd0Uvuw
suEZQNZBzzgeyo+FViNzBfpTHPS4qh5GYKzHBf6sj1KifI1tcP2AbSxl77BvaD9YwzDc1+XS0Nnp
nEy4+dIrH+SQ0+TQ5n16tcitfIeYcaG7WTjB5DclKZvc2RzleF8ncnTozUabvbCYe9tXOvO6ms3p
R9kg+eQJ3QoHNxob0fiVKucIIxqF/DNewgz80rLItq8i0ftFHevhe9RlqQMQDz6f27Vy/VUzkuqX
o+fiUTOW/mmRE2ViMU+aryPuzpNEY3qbimg2vG42jO+GGFvZC6dGrnHws6WRZRgDBJyM9hH1BOTf
7ZDjyyt7w3zqunguYF3H1VOWZmMaSMDTv6gZwrPJMhaaq9lJXXhRsv6ePM0xSwAqpB/lsVK+V3mf
53sHg7N7uk6R6pZZpadeRkrjQ77QPyVosF2UzZyibJgoWAtIUTlg5K7q5TdnpMiKcESCp0WdzFES
aCpeMTHXRwWoopkpfDaZZgQ6t/IXay7i2I2dmp2kJzSsvF6O22jXl/08B3mc9Bh1zEtOQyw1c9zY
yu4O+uxcutpkRT7HQPuj6qbis6Sl+rGoHDV15RiE5+qH0B2dcdI+LVk5/EQHC8hxkkQD7bIkCzuv
yxQ7wR5LkoCXxXn/tR1lJ/NQpu2+RSnyi646LnazQ8YAzfm0F5/GOTdnD7pZo7uRluNnwnPHhR8D
PdWpKOtzc3T6VMAkiIubfGzCwrWbdgLiWQjjIZUXjaS7hlDiNmU73cXoJCENXY980J6lu+tX9TyK
wmDNQ5IfNKyi+a5NYS0DL0hFiYjiYLDUkzq54wCPBm8xNPQZ9WWOnkbKbYvH0htoiAwiuxrSbPo+
hGX83ZqVUQWRDvTERV3BQTIpW5yHucMHxe8qyLWXqwTch7xHW8edx4hS+Wh2shKw8yYYenOfebTu
8/tCbsQPo04vxZJ8BhCv97sa6QhIfyEk3mNmtbXs1xK6qAUY1NEPlZYCaD5MdQvGKKniuzrWoZMo
jVUeKnUZootOii3Lp4cl3feLZqZBki7tQ5f08YNjD3i1MJkfcOS8KgznM6ljmvpmz2WD9D4nRzaU
/RWiFgumwSzgr3U/1AliqqwtOY9Q+DUjFC28oizCJbCzXk2CPkuSD2muRV8zpYk/8esxPKIaxXda
sjm8WCLkVN1EYrO4lHSqPyo9VHtXEVLxsQAd+bHv8qbjpfLJdJUZ9RLfkaQycsOSWMSNO2PGKHDR
jAd7RikzR8v6Km8ynbU9SdjGlL2Q2sAenTbCJSMMWUxxhkIlUjd4XDp0SUbcOLMASmctoMEQXy1F
N1ju1MQi9nqwTBUsqBHhAtmenKPoKuXrMESYZEbjYLumUheKV0XSeMlihsBpabU14Dcz1rVvVmKy
3FyrBJxPtrg7l2b1tWia7rYmQIQppzkTZocxBWdPhVQuu2ON82CgNoPyRYoN+xp5bucv46f/r/H0
DnH9f4+n3/dPxUvA/Ppf/wmYR6Hud+q6YOb5/1VHn/zhT8D8+hPSPlIiys7PvbK/4PKK9js5NpVv
hP1glRprVegvtDw/ItrHwRMU5aqxoKt/By+/ha6DH6IcCvedh4Ptxm8+jSijZ0XGMYKxYdTig130
/SFstfS7MrStzak3lFSZrdg5wK3Kj+MyNoFVTVoUsC8Nwcqd20OiXidzjD9II7LooUAA5EHDuOU2
LRz1M/sl+aAYXfgNaVItqOrRrbm+bpRKnofdFJWeMWf6x0ia+kshDdKDpDaan0zh9FEBobG4NiCJ
qxgQ8Y9QnnbEL+I+mbKscZGbhtSrUkqNvdFY7IuCOLTb4dXBwT+OzRVIWfX/hghynfxoq676Q5yy
Pk7ZI//P0UWUtY3436/vy6RNvj+J5OUaf/4rfy5yCXjc7wjBPEvbwAF5QQuhIPU7hamVscb/05dk
/f+1zln+jsPfhMWGjCOVJSoS/8UKgTHC4l//NWICtCwN8+8s9E0qxxCQ5lExBMlH/QqlgE290Ugy
UH6RGO7IctQgqsyMu2T+OeTJ+LNpMuuoNCgt4j0MRFfWOz9VOpiePSBotemV4MXU3f2Zsb1kjGxd
PHkaZMNWBj+iAczitiSiTElexOGS3Y15vbitpF1Ac8s/TUasutwt7aFQytLvkY3b1c4igjpWEj9R
nIO0lN+0dDRd0dmF3xR292HS8nY/tHpzJLGRSe3C6aocnC9TIp0r/22lu56fm9rRioChKo5V5Olx
gdat6K1BSu/kuqPVK+/LEhRVrnSyLzt6dl+1Q3S0F1tcCHVw7kr823ehmuX7sTbGS6hg7Y++GLpP
dR7eGNNFoSi/zszsaY1i/c7m6jS6SvqtyMNt/4q+io4+Jk8Ip1l+0LEv/wMfWBzZWtMI6PsZl0g0
YE4mN/Qh+k7ym8VCSlaJXaAFuR93Hf7QhT7el1HV3SB1WO0zJyEqlUZsDuSi3E3JkB8qGxesRvTR
lTPJM73PFVQ8Oef4388ekf/O+AnC6HquOqDQdFVUJraw5qSnzZBJONFkmjliQSe3mu7OvaHvbDQF
cEyK8fMz4uWhM6RQuRyE/L0hzcRRRqmFlwwz0ZHAssjK69SPpA7n6WeIQlj1rdcstfSjSCUbmTfT
YbkjFSFNBmLGVtz/KueO6DomVftQG4/a4LgkvPZV0yRiv+C1JruNaDGhDbGK9qQ6x5dt1kAP2LWW
fzatxk7dcGhuJGeWvgAfqn4Yc1qAOtckEqOujstvIY1MX1HFL75Xo7i5oOgEb9x2blav8JLkI6m/
6GIagzAawv6C5KM9s15Oy8rcfOBnAasQxLP9aTZvjgX0CZsu6pLqcVEAF5dkEjth1/oZj9jt6fNq
mM01q2skBHYVV4/E0fVeSpd4ny+tQ6GgwmATqsR1rcTfWIGxR7pTfCpDufzgaP2Hgsl7f4c8o85f
LCkLfgCdiRUtCh0DvaRNR0m3xinVZrN+WAowZD1qUTfVQhHDtCsbg0al8DjE2/04kYYYw6j8gUqN
dEVpIb/M2mVxS6BNF3rjmJ5BooEL4jj4yWyJ25yUpfOkRvs5Eb7sVX08FNHIXmnN7lIpMuVg6gJq
imZX2CS3iPtBxvscy8N0HU1zfdvaFEOsGP0bo+7kOycflQf+B3C/SZtPZBP2mXrmpuvO16elRscR
sBAgUar+m6bCNJsa2MUpfECmxAUBep0yDwj54zMJhns0L8x68CKR7pKxemwgkbz/KTb47XV8vgMe
qJQXUZB4Je9Qq4kwhZ7pD+GCyKARShazO16YuVkgqDvnlIvD5DGRViXzxLRdPZtQWQJf5fPvEQxS
svwqy+bxTEf31aZYHwsIBCxzOuV0sE9P+UQYKijmSXuolPmzKVTlxkhi/fj+y28O6j/fnYt45c6o
ECW4+l/24uY4C8OEtOmBooS2N9XRncyqPfatOLP5TtsB6yQbiHTAjQK3ssL7NgOpuCV2OljohyUt
Ik+qqrhz4UPHfgdU6RNWcJP//putv/Bkg8GLxToPC8yVdgFm9PTNUBkY+lzRxEOkd4E8zLdTp3ii
MH8O8D1bYNcAIYozY76xlCmS09ckVAKPRn3+dFCwBBn9paF+mByS+aV9jGfIB22/L6buu0WZEIH6
oCe0ltP4D1UtztSmX78zysCrqhStR0CGWxOJxCz0jvrG9DBKqLUPpTnfZ1T5qMiJ8bYT6nceSb0A
JTYc3p/s7R5CqJnmPAQIBPJBXIDOP31xvew7qklaewu3ZbmR68QrJKW6GC3VSF264Dg5dskS1GFV
7ZasCD9TUh52JB3Noent/onrqLpLw+ascA1h7ctlwNGC7wNrjygEywRsZE4fLBsSdjYR8a0plvm+
twfjomhG1SuKLnxcRlgaUx6itpRpu7x2Lq0O+1qEv3+S4lAosMrk0BO07OKK3vQCENUvZNZRY5hc
D1B1dmfmcV0gL1YtlAbVIRLlaTV0tGgmnT6upOZQWDIknstq8DoKvdLQXynGtaPNPpC/XSTU3ShJ
CLctZz7hZu0A7cJACON0GvPQGTB0OB05jMoyhXkw386loOs5mweV/qSbj9Lk1rli7CqaPgenOadk
sTmBnseFqkYr26Jix1Y9HVfJ6SfrcbzcamOS+F1XoX+EaJVHWn7OXnp9hZeTC+qQAIPDQMUZYG3g
nA4FtEwRFpLPd3MuSzfWKF2ViwQTFZy5V2HOFM/69PXMBz19vRWOgwKEsXIpuF4A6m/WH8b3eoJn
zfIgW87iakVlUwbslsKVtFbByWYpAqqjxVFreuuIzyT5NZXYyiqVC3lpFXcapWEXFqm9R/Q8OSeU
uFHeeH48InRV5poBcU0t43RKjClOS+6v+aEoxcdKgcEe9W0COWl2IDFoBtpAc+LK1Ie/QOsfr8Io
6W6SvodXk+TjpZUnVbBMeoo1RG0Gtjnnngk2oHXjsou/6kOHnvdSenaaILaXmPUN4lTLdZvpaHpM
+pfeRsYs0/rpQuuG9NxpvD78v7/3ny8HiA7YIiJRLLTNoZR0KNHI0bA8UGs3PUdL+kuNgm1QLziW
uU2so3VTKN1Fan/vixznsnpCk7Iv7llEH9X5f7F3Hr2RY2fb/iuG9xwwh8W7YUWFUkulkjpsiA4a
5kwehl//XVTP2F0sjYjefrABwxj3zJwiecJz7ucOXq2tgnRsv78/Jc4XGr9quv+i9p7MTjSmxWyh
QecRcesNuOc3sfbDsNtsj4bDWpWQtDYBoe+fbZgHW8WTlyqdi/fByFDRKLOciSk93wtlq9dzI8uV
Y+hZyRaA21/1g6MsnPQXM549hCBRIC0FtQK2WedTymt8s1NKuzqyxYldpRkfy7q01vhELNnTnK/n
6U3i/8XLJBhhIvK/Sn5+IRJBaJgYMnl1NOC6fzLIAtgYmXOjKnRNOwR4YeC0mfv+15uddNOgaOom
1jElI7X7XOBrl0UvOA3aI7ybfEsao3pvlhluirnUPEZsPptgGLrnVp1C/GpBpFUwBamaegofqPf3
9GojaKxWvbTTnJ90f/+waQ1DOCdhcLaUx67PtLrAsQr5CAVIqCpf6A21N56njVc5SqsbLyYpmzMN
OoZcZNccLRHQQUwqOmBFwC1sm+iGvzPGSL1O6uZb7tsveibFqyYDJXz/Pb5moZ8tzqlG4h3i+oO9
EDPyfJqoGZpFSSuqY6V2xnYsux7jRFP2d1YptjbE9msWabrTLfLsII32RyFsjGI7dQy+mAGkQ/6d
9ZVC0OOtp9X+Hbes5ptRYn9oTHL21C/yFzUL02u/Quwbl354g+fssBF6o67iwnBuA9XONnobFndV
Ln+RQTOf2Rjg/OCjYt0RBMtxN3bVXdB5zlE0hb0NIqwDWnDU66LUS1pQmbkKW+JX3383r8Xw7N2w
PYBHT3szU2x2aNhm36amCMqj5pn4imBYjadOqV8b6F2vzTA3bms5sPeia++NfBw/eqntfCb36VOM
qHTLzttsYhMVlGqgrB6ceLgj/SW4xtQ8+/b+Tz0v618nHXRhZB5c3mGGz7l8UYt1PuHRxTEZ9Gbv
DElBL08tSONIjHUzGkvKlsslTzVPq5mXQ2UP2+d81kRNYsCb9Gg4q6r8Cf2TCzc7XlWhAwwzNOaV
Y6A3eP8ZLzc0rmHs03TjYL6RSXw+ZmrZgDWVXx4JKzXdSg3VddAgumI5LxFN33idUK+xnEezzwS4
QPYkIUy9Zig7tUnYw2T/LqeTvAqDOLtOWm9JcHU5noNLtcNWDZZIt212QlqpGZCTOuZHu3akU1fA
yvK9YHAHuRAbRYqKBVL0xdk3sWfp0mMDixiTm+35q6zrpqlCEYJ6dNihj+iiXTsMBCFStekWpgcD
uUjzq0oW7cItfy7H4eADZdChu75eCbmtnA+NzZ1ZRCaPGjpS97kvw/4bWqHxucmMO7U0tB2wrbyN
Q1m9k8rQ2MZGYVwRLdptCoXcaylTcewGn/qYRPuRoEYY0iFNYKnriUHYmfyb133/RVI4dzy7rvaZ
rkmrUm+rj20i/I+tNbhJhp8MqzncamWT0boXQ0e2QtPe5GO+YIJ3MWmnx7XA+6diYwr0PX/covKG
tBPMJB9HURriXrhN2UGpcZNh//76uFiTs6FmFTwqxGwkDbA42oXcr6Sk/gT5I+Tm4HxsgvKTOjRL
uXOv2MfZBslFiWYeeCwXh8soF10oUU7kcnJktsrXvW5LBJMmTk6mMLlfXRsSRmcFGVJq9b6sRkGk
rpbf4acQrKoqDTZtanMUSvYoX+nJsJHSItlJUlNtnWgMtwXZL8e8DqGWa33mDsZEe5eal+lmsTEF
hrZuX41F7o75GN2U9rguezu/btLlgL3z+yD76xSPwgEw2Wlg/X2BYkjDJEVp4yOJkJuGDfGW3jdm
mFBotlkq9Wun1x8DoTXQPBIa2Xr//P7Hvdghph9At/S1awqmMNv8kk4Az8dVfIQzFABES6b+knZ6
t6Veb54Gkot37w84w1B+PjI+LjRmFHpF3IbPZ66c0QOClJ4ctbA0r23hbTUuu8ZExs06pdr7Uq7f
ZaLy14WOM0ZY6qNrBP0SMnZZ6PHkODsqoKSAtKoz26vaCpJupfrJsYqGcNc6TrCLdRJrYPwQ2dzW
Lyphm3vV7zHmJWF4zbEMoC74TF5sPAivsr8G0dLnuFzWNPK4xdKvAmSBWnv+ctqaEHVsrrOjghnH
R/SHyXrszHBjxJLy8P6HmLXHXj8EgDx3w0lfZ7Nhn4+F/wJwFleGY0Gin5vbAXmWZOXKk/80Wbsi
TP3rVtOzrYJ5y7rMJXULD7+9RsEFUUkpohV5RRpgQhbFOwVHwomTBuevVgHikKJfWVO9t2pjdBCe
5+TBwrl9cd2hyQhNdjqySXADmDv//boieYUeADnqdgo1qc/CLVCnvX7/Nc2CVV5f0yt1fHK/YEua
a0/ZDQxb7UR+FJL/Egpr34X2x3zirxk47O5Jo23cPAi9Bw3lnItZsrKDQDw8xeA8q0RG4LXwg6bq
8Hxz5LlhsU+SB8jQ8z0Dap8v4+aQH6WMW3caE0UUD2p0HRbmiRJwPGTDhzqqpRtMW05q2rV7sXQX
mW1b4DhMUxM0Z4JfuQPO6gpfUlqV1N7uQQE62LTN2K71WP4zNSzc9yxihn0Y41stE+0mBc1KU7EA
ns8uQ/wA2F8aDm3A+vTv5mk3WuTHNPTk6lg0wlwVY5ds8jp6ziL5q18X0qqOAn0dmSXorKaIhVpj
NvF+Do7+g2swRxRw2vnEI23diEyzqI803H6o0qDfgoenp/c/s3Hxjqfyd3rHPOQUnzb9+S+3X9Oo
xFh0ZnsEXbV3mt7525HGtMvnwN9wwKmdYsrMbxTVx/khhPGnQ8jYSEHgncxijI9xbo9fzSiP7zI7
6neaEnufBqcgX6+Ww52uYJ6qBn27zbSh3dpNY5DYrI7bMCWeZ8Js9k1n0yMnYsDzOqDTlvCGfsqn
tpTgkzCTdAdd0NnIQ1DdmfFQc83spM0QDc7NOPa4OPclTqi+FZ1Eb2muXKvJNlBhtHql0N0gyL+U
5TYfbsQQ1jth6eXtonH8rHRh3aJjQYLBpwIY4bQ5f4epUOJa67XxWDrhdw2B/kp1JPk6SR0SxfMp
jJhrvQ3dNlS7HdazxRc/qD/HLZBxlcThtyJPm4MoquLBDgg49slj20pFkLsiss2bIoO+aqR5RxT8
4KwcYWTQsslzRJU+qAdNeCrkQj/Zj+Uob9+fHhdzEAdroFywAATCdHZms0NLJSvt7EA+cn1o3Drq
pQco0d79+6NMFKhf95rpBb4mSiGt4oJ94TFkhnLn9F6lHNukX+d9uJncj6BVo3KvtrbSPAa2uZfI
0Q7Z9uIuc0WW3SvpLvOffTKgszR0teFgdwRtONnGb/ZJ1ZzisHOxSlsNVuuy2NxC654NTvyFjfKN
Hw8wS2qRBuuKZTRPF+vgXGJ61djH1srTtZXjbl7ZOf6IutpD/9PIJK+SAedcReQGFHw6hW7lR/lB
L2sd8iLgjhgQXxVRN65K0V2Pgf0dGmOxM1rDuS7paD8ImR6DLcnJj9ipgi2nEKxayPxrwzfodKpq
t88jJ1k4u+cIAt9lYrlxjUSeYJPJMCtelEjvkiBQpGMfawPZ2nlDd9i/T0bR34+jKA6VFDjPtTk0
a61rSQSxBuOuK6F85xA3/VAPt6UsD6VbjqqvuWwpEQ2k3lxDeU4WTtBZTcNvxaaCg3pq1IDovUYl
/LKRWShN4cS26jGXJAWsOYfpXozhKpZUaeGq8uZQQIZTsigl1DyvyofAn/jQPI5qGmGfIEoY12Vt
bmKm1/H9pTGvH38+Fs8Fd5P/XOh0eqNRurEptKMWje2e3FJlnQ6+ADWSb7gCu0GVh1cJHiu7QXGe
G2dQ95CeS3z5/XGtKqwOOcp/r5p//U1okW2AWWhi7Avn+52eO/Tvxko7hkH3J7V0kak7YXoPidZZ
C191dnH4ORSHMB8UbIiu1vlQqEpgs0JDOPZK+iQ5MkKTLCTkUZJ918p9sSRVmqq5X6qeaTzsLF/d
RS3aO/N2ua/nzHj8w49Oq+XfTMlx8POz43UW6iJxbYgPn3q86up1GGRkatrSD9sQ9ugi7BgxC+HK
cV8M/kaHzfVRki3vagxD7PjBP+m85dGwsEIvN07gDxpLgKBTn3oOf3aiT4EUx+gRtTb2QaPafdeU
QttDE9Lot6ntVZWFxkJVNL9b8ZI45SCMAblS1dMqPv8oohCjo4i0fKxb7P2jnO5TmpnFFleD4UPV
QATJ2l77yrZcrGOEnR9GlAIbHfLbz8/1W9Tj/08ZnJP53T8zOGmOvZyxN6e//W/2JhxNNkBYKNN3
AsJnjv/kKEucT38Am013Phn5Oa4+/6FvSooNsxnHFRACPi4eQ1Tb/+FvOn9MLgR056cimB6J9Tv8
zdmVcCI08MvYpaksuF6Aw57Pn9FILD9xpOJJloo0dkUgV8Gm17TrBNFG4XqjVd41MP1UN1UHhD2t
MJGZVaqyg103Evke9sRbhiTT3XbEFApkbWn3A+qxhcVlVDwFctlVHMJFfYB8FHwbxzT+CUH+b+b9
G1/E92be89es/dq055OPf+Ivfrwl/0GvDowJ6AUMelI1/sWPN80/uEXSYgMIolCeaHX/MZTX/oCx
AOUDiGoiyE/3rL+nnsq/kPYFKme4ta/M4t+ZerPAJJtFgUEBQYYWmBiA49yeJGLvjovUrh6F0Zsf
bQ8AvkTWu5MG9vPGbjhQ0V3c1nWsXoVVG91UdLa+gnCrK2iP+UaS6hJDE2v84GO8jKWpNn6QkaDv
ahtt8Igb47df3u79z6PnV3rx/ACcfjDIKz7GnEbIkmcVOCZ1YWEEcf3oDRAsk34cNyJHqJNzxdkq
dJfW74/3enj/egK+DsirAa/iILzQpUa1QTs9ketHETryM9zAD2Y6DhilSt2m7e2PcaIDUmbg144V
tuu4BbomrT7ZRI1lu4UkDnHj16so6byJfNjeig5jvapJypU82DWdlsja6oNu7YgcdTD4UpeQ5PkZ
Tqk6HUtcKeiMw1afyrdfKsFRgekdDyl9VCMNEDa27BiRH9K6rxMCzKxHOarqK6luH99/dRfnIgOr
k3MzNSHhZZzH5wNLfSTSMeubx9zD4mggP3Sn+kV4k7bYxTqNXlEgS+0VNNFuXwyStEaSVK+xcF1S
sb/1SxgfJiwEMo6COXiDS7ZWeEnZPhq48O6jJNduaSCL27Atm/2AxPq+tUtl29RydWUZUbPVa8xw
9TxYaphcXCF4J2CwU7/GwIMIzt75OykgcCtyVoyP8UCWyuAlw8rp2u6pZAbtrCHpT1VfI9nqZXul
DFlxx2qKN5gEEyspSg+7QGE/dJgrf4Spph7wfhfPtpQkd7LvaLuFD3i52KYbD7OGI5CsmvkH1FJL
SZImVh/tsgsPVlAW34MCoqGRhfUh0LifaX1l7uBdZI+gItW1KTKm2DBmylbGgnur5ea45Y/DXYb3
BO7rkryACs3vHpzqKIleL2X05ylWz9+n1Pql7mck+elhre2iYkBqqNKoiJx4qWP5Spk93wq4dAD+
qRZ7Jfr52UKiExA4cq+rj4JcHWxkyA8fXTMPunDdkAejriJ86k+C1HjZxTFNPqpG11t4dQ9RsnGK
qkJRp4RqTemHPH1r+RDebtAIKx+FBrP4/Y83x+pwbecXGpwu00UV48DzF1MblTFicac9ktkU7irh
oerHdnonNwMRgiJSb8pkHK5CgJh1qnvKwnexLnadKYxzaiXh6oZf1DwCvtWTok0wW3gECTQ+J0iN
vWuR+jVk5EyXHxtwH82tM+ROQP+Qf90ygei6tlAzggzJtfEFd/shW2Of41wpXmEkbk9i4JOmJ9Z3
h/hl1+pr4yZOFateAYQRehCYdg8riivS97Ay9Ra+vW/7mzrFVYXhtRagvYvqq8o3vcJ12jLHunGM
FR9FvejGdQMQN67qPEvTler1+kk4pVG4vg8BAsyijX+UueL8sFS/9lw6gX68su24PllGwFJADTS+
IGUgW87vTLWkkTKgZPZ1Ull26IvH3DWKIhFbpymm2MYuLXa+AM1Z2UCO2SpRUfejXdbwmFIEFHqX
AANYtUOL5czWJyb2BqakRO4lKrbETQnPJW6JRna1ai3sK9ahF6bGOquLU2RWkNqc1o/XulJpZFpW
qurtBJ49/bqMx0i6QrOCP5HcVBhoqWnwoagzu1l1sEbkFV6+yVJzcW56gUMnPR9675S3r5vKbOPz
M73uoqi1Hs20dzbSiLE4Cv5wK6RC/5IbanqPwzWy1dwwHrliBz/6IPm9dHiqncntAg884INXdvps
TSjwo9Mgb6xHKS3jnTrCTMskQFLhZ/k+tdRuoXi42JwYj6IPSpYzWVZas83JKqJxIPfOfpSkkJ50
gLWrkfvW1sbQ231/uV9s1XQx4fuzUWOajYXibCj22EgySPh7rPLAckma97c0r6hTatXfpqqTbN8f
741H4xijcKQuomycU0ayom99r7edx3gk8HAsdZNFG78Q46gu7CRvPRn9SmsilyJkmZPpSz1QdC+V
vccO97crkFF/7ReStxdcxtdd5fULnjNvzVS0axPvhoIP07HZdT4tYkxrnUx61BM138c18eKCzLtH
xWaVZnAStiFKMbfEiHRTJqW+J2p7yUl3pqp5naoGHC4ONloegKiz2skDUKirXDIeh1Bi6yslWJdX
cVnK1ToJPdtDkQUt/arydMhTHh7Z3aphEoK1Zpb2hDM/WJiFFG0xinxap2eHIIISsF0M+TkIgeFm
E03TUghjpec8GmFrrpCFXRWekyExxH8Ft3jrJsdfw3U0T6xlycqpzofuDhd2c2ECXhbm1HO0ICfS
C5ch7vXnBxy7X2niPBKfkiaVvnsonSArOvqHMtCaHy0vY1grQxMi5YqS/itWcWq6ktsQwJDWpqR8
cnDReA6ahDATzfCfI/qIUHQspGYHgj7lJ03lAcG1LIuWqyzDVpCHlNdcJDo+5WFR4Nzw/pq6nOnM
cY0kC5TUXBrnPmBtVTQ9frTeoxQgdafLpLntaCrbOsjaba9VS2v4rfF4b8xzpNKoCmf1TKslppyS
1vLoqNUeO0e67XF8xNkF0MpuF/bCN74XSpWpm8G8gS07hxJVpavVgDb7Y2bryWNOH+CD6hFn1nlm
gdPHgIVzWUsuGHO1Jiq0W2s99wKtVb/X7MwHv5Hw0Bk8sUtUI9k7kYkIL0D2v0o9WudQcGr7yqrq
cZMU5XgzmGH5ib60t/AYb70zphvzHtwHzHu+OVA6yK0U+pR5fuaGpvdFROOPWqjfEn0pfO1yj51k
e6jkIW4ABMw9qTDuUMsO8eOj1vnNKku1L0FXELZgaJ/fn3iX9yM22CmzgKlA74mWwfla6tq6SQfD
8U95UDZfcP8ZMUikkYPlOlT51VAakbTKIq8OuWgLMbo+hjpf0K/Bvk8VqSkW2M5v7MH8IJOn5r9c
IvXZ4tazRgnTIvNPiVlZe7JQuvtmGI1VV1nRXo4w4W9KOblt9azY2I5nf+BaUiyQvaZq4Hyno9lN
pAElP7ULt7XZS8HMiVTJIDg5fkLAeGJ1GyMkzun9d//GKAbZNVwqQIhQiUwT7pfbeVZXtRmXfXga
Y8KAAwqwdYjH6e9PW4QIU0AYNzk2Te18lLTKiWFWw+jU1BinZFL9aAzaVZOXYq20w8v7jzSP7pjc
2AFHKe6Zt+Dhc7dqfDhUCbJxdOLEXmc+LlG3HZ5t2YrA0UrZVUFj3OmJUK21l6DCeBjVKbCtKpTh
vgOqlDckFQ9PiVo498KW8m9qVuhXprcqrXKnpSYKgkTNyFw3Gqvav//bp/V7/tFBLCY4jtgZxPRz
Nr+pCMkZlS461TISBhP3mNKqn1Be38hG8p0GUrqw6V8u8mlAelm8tClJaTbTjSiIR9znolOHLxlF
hYSqPIHeUXjCWZgEbw0F5gjYDLlhutafT4IkM/xUwwQLSurg4KqKrhvql+EOCgTj91/jW0NNbBWm
AI6W7CznQ1VqhPVHzeFM/RutxzL3dyZib1z6lSWH5Qnav/hkkzJ+ckSk5Tlv+vSBEsWa3uQn9C/t
g21W6id/tK1v+B0on1tl0H5oopUO2K9V+iqWs/opqCQ9dnGBV0KXjB3pSeS8djJtLAyCKj//Hsej
Hq98KUr7VYExvLpuMaKlDhy75tYr0AqvmZLauOnqsL7PYiPXWUd6VLhZ0lSfTakwv1WVZ2JYpvVi
SsnE3vw6gi8cuZKsdB+kprSuIoytklvfFP2tXPukKo+IPLjZDZWprSEQa77bR0G3SsdRhRLv9Opw
I/soJVccnvZD1fXyuBKqlzXbKpLxE9HNovwspXphuaoXBF/kotdw94nyKtmUloqtedNHtCg7X+PY
KtttJIGYuiJ3zNqV2iLBnnMY8rtKKup4rZg0E1ZYCMERSM0YV/8wcupbWLbS6A5N399hOvTUSJ4X
4RU4DDdJU8hf3p9Hc4LxtJUgm8P6DxyWumEuDFG1RC9jGM2n1E8D3JCYqx06chH1bk+Mq7dW5DEi
tGOwTeFWvR1/88xqQEuYVNVDLqqOHUMjnXekZm/WxM3KW9Uuo8AVXl9fYTupXWWDXzwnvjBWsp6F
d3EV5MXKbLXmTpRdm0wEUfEQEjL2ve56oFzIXZ1w8Z2LX0pDDkMoLYlKEFLQKP0mEObwkkaqt7Si
5qKy6U1wneRd0CUCwrwQBThO1Oh4eZ30WHW+G1nDMVzVbZRCpCgKwa+Az46RNMHZE9O8kHem1DWE
TgLyOyudfMKtkxNWUDhlVTODJO1b51tB4UpWrNnrvCpVeJ+a/Lkha4nQwlLPDjwXKnG9oJB34fAi
foBfB5DdJL6iuXpqZHcNX8GFlGGaV+9/+sudGDtXBcmkqWKhDO3sfAsp2jyyvNYpTnKvSlvFybzr
QBHf+d3FJrAJHbRibNDeH/Ny2wIfh9qGqhW8k67I+ZgExVSNI+r8pABdr0v43ls11a2NXHXD4/tD
XZ77XO0mKBE+HVwSe9b0qwQMmlyJypOvxMHGVOp24/T9uLAPT6fH+XHGKBNmiZYE5Pm19fhLdQGK
bDRGUJanXp9U4bL9IWilcuN7ggzWZjhmJTcNQ8T95v2ne+P+SnOKvAE+3Ks4YXYADIpehKll1aea
2uOrbI3ywcrl4DBYOlN1lJT7Im6SjckOuI7JdLsDMHVeYChb+7BKvYVT/c2fw7qhWzs11C6O9UY0
lJCJ2Zz6Qul3epieVCjrrmfgpDkUAXNctocHsmsmK05L2/XjIB5SL5av1SLMFqrbNz490mksg+Cx
cJ3RZzPbjPQqQ+VSn6AGoZkuu4AMdTxI3v8EF0SsV08uyKLQIC1oEfMLV+nbStuFojuFYaQckGwO
3/Gfp3J2Ep0QTaj+lcu5V27kXK+vU37rsFE0h/zSUm7bwE3khNPIlOMcUFVqqym2wW9SLOLD8Xub
1HW7NkxScfClKwNzPQ4qTEVZGtK17fEXazUQRbwnSsT47oUNmcm4zjmrkYS5vyzXzhLMf20KXnRV
QCKYarxMpJ+TNcGsvG0VW+g+AdknjDW8nSpqjk44iOVVSQJNA5izQ8VX3/JFnsZMRE9pppIehvDK
DWiNbVM/GsAtyvy69zKxxUVBue58L1/Hndwv3CouGEzTbwXNIsYWDusbAQqDYoZNYfQn2LrDMykU
YjVMLpVuOHGKqzqSoIPJ+3FK9FWYK4gUeumqtov8urR854MaOM3nyGiXdNzzvW/6XdPaYMnC60bY
e773FaINasPMhlOZERpclKG4adWJ5NMOwfb9qfnWUMxHlBdYRU064vOhsPPTzKxRh1Mbls6qkI1y
hW9tumu1oFrYAOenyPRUND+mfF62QObw+VByI0uekZrDaToeV8IiOn3oPHvlR6U4ZElsH1DQlguF
9rSAf911p0GRtpHdSN+D+MrZoIpTtjjLCQYt9cT11R6jUL2XNsIHlJLLYAlnvtjeGHDitnB1R6AH
J2V2VSV/JWnqtpFPae0MW40KpV8ZGCjdFphnrdUYv2R56iiMvQEoIpQnUeXtU4HX86HL/Gphir/x
zvm0wPyT9Qy0mtk9oy0cibWlyycwy3hFOnR/zAEe3K5LlW1ZqWRo9N1SGuJbewA0Cz41rAD+Mw8m
sSuMUNTCHk94zUg3o2NkbqyH2NmSTkr7sYSvn3tcSass2cpjLJ9QBBprAKXipu2ag0TP48aodPmh
LaQGb/NivKXcz9elKRkLW/Mb85/uGK0ISBcwNOdFLS6u9JetfDxVQZg+R3mrTtWVs61EXSwstWmq
zaYiVQYFtMbUgE4ymxm50rMB64ly0q12vKJVMVwlJCRvjaTSXJJ5ZS4a2Bv2Xtws1G/zU45qnT4L
1EE8GOj/zR8SPokMAO2MJ1MM8nVTqcO9F0lf399JLh8Prj771mRhPvmRzAq2oU9S7rmJfMqKOF0L
/vJjJuup6+h5vEW43V9XZSruUr8RCxWONhVo528WBRcX9qlaxCx9LhoakAF6aaipp2LUh3VjS/ox
NTwzA5Rs0epi+0xO6oh18tes9l/DE9u+Wzd4wrdEu6TWhkamLK8KW2gOCzMontQ6MPY9/f8Ky9OR
f5MeOXealVfyesyG8c9exYt7VSCwe7TNsH3scumzYYzJvV1BX9gyDXxlpWN69Kc+GvmNA6FkvG5C
y+9hNkT2JxH29i4zUy9aaWmkf0S6SRvVr3PpLnGIVnc1eCvlwlx/RUzO3tNk0CFPvIdJYMX95XwH
thMxtePM+Cmq5fImzlS5XRPh2d9aQ5j4m8BJSnLZaV1gJ2vp6UNKOqGMc0iaKKie66FdEW2HCkwv
NR+LFpKwIYjr5VcpbaOpc4sP5jgmRK/3Gb6CUSZ6EviCLs1vpKaBO4G3eQRzLi3FcUTW5G8dtTGu
B8fzG5fc9iZcAfrUe9optrjTszL6/P4Uvbi4MTlhwAAXIy4DSsTs8Qzhy6W0wx60KZ8sLQhuCjxv
94oR5eEq8s3MZwfK89BNg7a841oT7bEVazq3bM18WOmlJJVujhk6Essh0Cb/+ETs/T52NokoMVmD
lKwYa51ux8EubfrNlhPnxRov7OCbTnOqIZcwjrZiBEBZeZmF216nADSm5qg3W4UIm4Ub+8WyYClC
hZ5Y8hx8rP/zp6WJUYjYt/MnIcpq63O6aC5fLrj2QkffMUvyTUoayF72A71xYSKWC/vOBZiNvhCX
A8Q7wCmIUOYRgXobt3Vrh+LJMeJuH+dpucmtJt43Mi6Yo2+0V1IX17vcVjmMsQ9edbkZPQRWOuze
//JzERvvHsOO1y4VPIyJg3X+LoTch1qW5f0TquHms6V0NrS5Bmv/VRzbWLH5hUETqVcL9dMoj1yM
fCv2P2RQzMU2GZLmIdWEtZLjIfn5kf5H1/w3zclfPtL6a/P1Xy9ZEzbD3df05f/+ffe1rdozsub0
9/9F1oSSSRNk4o3jIE+7nmP7v2RN/l+Vcp2abiqR/0vWlP+gMUP/jOYqlEQbyx++8t9sTf7QoOkF
lKzTJDdeF/+rl67/kt//3CTr2V//es+ZMYUhCbOmposOTAoqHGqs8wmFBgEf+TL37jkNqeuCSLh1
/Q2eyLAvbDLfYlVyG2OKvLF9bx2/VFJ5kmR0pJwEayfBgtLvquCjAUmKk/kqJE1tRWcTuaj4Dlv+
2+ur/d8s+/dr0PU/09Hvvxbt13/dvXT/2rVh9kJN83MOXv34v5//6F8TznD+ANOjuYTea5pxVDd/
TThd/gOaII1tMO3Jd44/+ZsdzJ/gRTdNOCYkfl1Qd/874XAWpiYBBCfQBTcdiOu/Qw+elXDIxHEP
o1PL/6D3veD/gV3LUg+8dFtT6EduA2j4Z4bV9v6XJfjXNP91Ws+OjGkY6icwXqi9dL/nNBns7HP8
DQr7lkZi8qSBZK/1qgGGLrLsI6pX/SPG1+qVpqTyR5AG86dq4h/Rg8undGjAgZBQksPUtma3UQlF
Rg0v1D9k8tjslBjz4bTvju8/41uDoCOYnKDB+pCwnq/cQLaahGTk4AAoSMgES5YeVrXUTJxdLHiT
zqRwmMI2J0bEvPEmEZ7gOUMYHOQeGrKEEnAz2mO6lux0yVTlrQdCCz11XNgRYaqcP1Dclkzrqg0O
0RC1353clrZyOhHTfv+94dJABTWxCbmfnA/TBLYxOC1P1Iu02VDWyW5ixM3CjXVeM0wvDqNFvj9f
B8nTHFwPwXwlRYBP+k5eHGotH91cI9Iu99SXjqjJNV1ae6O1hAN1+MFz0xjzTYWz8O/PRYtakWYw
+DP46XTf+QWvFbC8PAmF6SGo0fwHNoS+drT+Ov7/ccbP8InXp+WizINOrpYg0OejOAMREr2mBocy
ln90VK2uYxYPRkH5OKjIEX/7EwJ0Mk/Yqgiyn4PqLe8cJyEzOISt3hJvREsqxRByodh6Y+ojpJHp
kjD1WcmzN+fhgGOqaRUdtLH3djiFlliIDy+4zHYLkNLFzAcLnhLryV+bbLbm6FUaV0rC1Sk9NFlM
aA4D13vPqZWFHePiI9GphduEcGnCkTA2Pv9IXoO6zrYKdowxDddcj+Ifpl80ronNygMWKeJ3P9PU
GQZG5QNhF0wD/3y8QdHqrqqDkPBRWKdYFTe4Kdrp5jcnw0RBAPQGkLB4j3O6Q5m0He7ZenrgMqtc
jZEmVnkRawujXK7n12EmgymWNPTn2e4EiVTRK8tLD4VJ4GfV6/I6Usv+R5jlzjZofPXDMIoHzS7r
P4HI8g+eSpcWv6Bh+7uPaxiUbKByk9kJtgnnLzU0kiFXiF4+6IE+bOi9/PCkcMmU93JCTrcLxAQg
SbQ41NmXS2o1b8uQBeZgYb/xsipcD5a5BGoujTJ7lLz2iSfThuDQqLGzClS9p5i0q4VZeDnraYex
uKg78IMEVzl/YQPiIwsnwPRgdUa5l/CAwQ2Q7Gh8uod1zH1owTvrYtvgCON4YX3ZeB7BVTkfT87t
zs4tOT0MqWI+EjEjPDy5u+Y5xqZQd393NnCUsQ0Cx5nKpREZjj9I76QiP5h10N80jUdQq0iSBT3q
5YdiFFjWk4sjO4cxu3Vq8dCLxscKgoQCMJ009Nx6iJdMzi5fHKPgOsZln02QKX7+4uwgiwqSM/JD
yT28gIYgtelNOdaevxoa1NYLt/pp+/4FRWKnhT8PZwQACbgIwO18OCvSxlqMcXGA6q7gDVSOyXMS
kMO2TclkuPOt0f4xSK156AsprBe+2+WkpAChzpbpH0z+orPB/crSc1w3ykMOopSt4x7BJr5jVfQZ
RyVYeYkcLeknLl4v1Q5XPI5MYkIYdvZ61Xjs65KoKOzjITfSivPvR3JpVoanLOmX3xqKYF3qX4ho
gLKzk1Oz/NDI2ryh9lG6F5Ad+VD2WrfrhfSXTPQfC483hqKugWXITjix3WbgEOFbw6hkiSDq3tKv
9NrqdinJGVf+/yPtvJrdxrF2/YtYxRxuJUrakXIapxuW3baZwQimX/899HznnC1KtVm7z1xMT3VP
GwIILCys9QZAJF9fP2tX32x5qNN+4PnkwLJc78/SyxpTsRr53LhF6wPjyx+GsVb2s6t0d6bWuRuZ
242pLX1l/MJJQK7BVVFJTw84qnxWdCbUYo3mi0YM+7EanbvXp3Z1FpapLQVFkgIeh+oSAF4kiWy/
ZlQzKZ/JgrQfg5rjSBj1xdNoOUMgZhQQYBX29sEpImsjXF7FlmXoRR8WcQ8q32t4HECkLO5aTT4P
mVCPNfjJ78KI540G+RKhLg77apTV5rfrpI6kp8tno1C/gfHEhtNMvLtCKcNPKUxKrO7S4a35498x
FxYFmAh25+riMYRRzTrmaM+Dmzm+mShfQQk1ByWctvRxbu4Ul44dT3sqTWu6t60DqTI6Rz57VYEy
CMZmu9YqUFO1ta304+ZQxGi6L6jC0m++3CliKEe0VGz5PCOldY8vlfpVDdX5IWnNLVDDuge5NHno
v0OzxCIJ+MyaY9nqNsxWRFieXQVdRODrbhrMip09aIYdPaty1MXdWDlWssvQFTV3VYRDoFM34oxj
gfa+ia1N6siN3Qpzl2cUFH9K2evnMMKJtcpl2D9PQ9mwaQbMPfok3Liabo0CYBSSBu9glAZWT/s5
QcVw7hhl7lEwUmqofRnp5+H1Q38jnvGepzhCWYfLaClbvjz0mOF0coJQ+KzjpLpPuAZPaoNfMBTN
+qts2/TN8QzoLkiFxc6JFoK7bK0XQWaYvLhVOnV+HlILZiMfau+0Sr2fNX2L7HI9NTYNMGseBbwJ
+MvlUFPriHIGPv+cqg1hq2hbVLYqgzqGr9SDE+5zTGuz/evreR1EkWilO8AxROGEdsXloJFT4Iug
Rd6zKUeaJyn6w8lJgcjdoFHkhtUBlWnRv8sRwi2fcwouzsYPuA5yvO70pepEXgNPbFmVFwssY12t
NcCnz7bbuHg6VNoZwZD2VLRoiexQkhvRUmvDZIsEd71dSaV4usJeII5jmXM5rhVbIVWqMnye2WUH
kTXtrinRXHx9ea9HWW4HKhnoC1BbW0cDVQ/x7S7d8JnG8nycTD0+OEm5VYSiTMivvbgqEFCAhQSS
hkMBY2B1VViVYsLH8fRz3bNg70dnVMxD6w6W+z7ycCY9LkVSHb/JWZufIq/RzYeiESVio2nljcUx
rSt6qoVWtMNhDmfV7nZ6k7ulCq2kkmnQSoOCCDpwqnJPQtMYvtWkSJEVRjTizCz78LNiC4UyzUQf
+i6rwkr3G9RM+ZBa1Ahk16q69eWYaKNvqgM+rZ5Xptb3Jp2LaV+FxfwlF3qSvcsAwzR7Pala+1HA
tEhpzY5ZVX7UEullO7WijwpCgK7njyTrh+5o9LoZvotlF3vnLLXaP1bbgK6moarET6LE6ukePXDZ
vZd5VNU+PL2io4tq5+qd0RVq5qembL9GxYxnaQEeKHpy3TD3duNId3gHyj4G65XbLjR5AOJPqjrm
nzsQ98YhpUKVfLInK+FOIWv+MRpTrgcxvKnkHLf5OB2gRrvfW8pKXxSdAtZpxrI4Prb2ABJ8BkIq
v+RZnSlPYzqmzv3ohgiQHqYpDLX36aBZNXBWUG1nmmLKcFQJVT8Mc9JcPy6Em92Xoi1rPxyRZrir
nWqYYQ8nZQRAGVLBgmc2u/veTBNays2Quvi0KeNHpR+13K/UOv3adEWFFIJ0ivLQmlxVewPNzcKP
vDD5UcWqxKNItUS876jk3itdlKW+1kIJ2FUIP6RAx8P2Zzjo9oduGCkMkk72yZPaoRhwqCrT+913
uTvvEY7ok33S8Wo4hTGMYX8GGm4+Y3pkDcdsdga82byWPPEQU6jA5NpQ7A4FDtxrf3IfmqDFM0dG
qL3kVu0eKmc2kn2peEgxIZXw027KSt8rXZZLFAuGKHufNYmOTXVcqPr3kXJc/Jue96DfKQib4t8a
qhiWo7QPQDyO7FgeZ3Ch1hHJg1y9DxeU6rGlaartXS+D1byjWId5BYzqenygK9Xa91lnWIqxs3JX
mrvEwwLHF11tqD4sZyX323moJ/yI0fZ+tHPH63Y9QGz5fZq0uj16w2AgF4qjzWKlbFTDAwLZddui
q2iN4tG1hsUcSrHY7mnfFslj0wLRegZl2Gm/hrCdYfukbhpXzxIldHDgrdtH3Bd1qN9DureTk5WG
lfLD7otS7Cp0XNEo1tUyP/Vt4nV7ZHbs93QRYuTlEgq+6s4O68i6t70Yliw+cmVzmmXYVfdJxr+M
TAa6bIe5wQtvX3UDosjclCZyW8AkkDlQ1CQ8DFKt3tmRGOydM9DcOLdN0yF9Nbqi+p7ic0vJjrZD
Iz7PGqJgv2atE9HXiVfS0OzGPBorX6gq7f971CNtg6o9rqDtjyqvre5DxmmfnmATqNYpcwrq3l1l
UDfYpTh74UOMHXj7S+pjy7YQaakSs46qEK0dP2CnPNEQHP5EofJzjKmzZVre6btOVg+N0LXfsWZ9
6xrnHHlx7tvY4E2Yp6GkCp23bSz14Fht8aeVozh2Qpe+Rx1+J3ojKJQIXnFi4L/Udm0Ad+eLaDFP
nhM0RapUP3eJYjo7a87S/0ykKBjfe+WDlNUJXfT2AFlrsT7Bq8UIoyoIa204erNp7lJoZ8e0hLav
azgbaWNcv09DpfOrGXPkPKnPSWV2e4lmyJ0rSxGECeU6ZbL+jFEz7KzEfk6bSO5laCkfiro073Pd
OxsiFIce3D666MbPKe4HP3OUJ8Pq2oMrRHXEltI8dVKLfGNhPkyLNnVO3emrbXR3jptWiHQmxic5
lE8eVL/DOKHCkcxpekdC2++Fpr+bTWRnZCe009Rn8IRCZ/nbYifauTm57dSesZNMyYgjVL9sUT0D
xv9uFJYGCnF6XzvI9Sq91eK+GNaPFDqir+GQorE2Tl9bTafMpqsDqhaq/mDHuTg1dXqc3eK3bWIt
MYThndnZ4RQDpKxHDWmZAmrdnSaN2to3doEw+tK4w+St6qJa8WXayfLdUKTefNflmZm/N+3G8vC2
SzTlgTjpSUzaoj65a2ALWXu7id3yXE7hIP4ZZzGP7zBzdizIvU3pjvtUxXrj99RMZf8nSya9/wD+
JOqCNDVnqu9USoxThSyi/rvQ1WLquMesef60iJvDX1CVqO0fatR+mn+AoanNO7UsRAJGMtTTQ4uC
hPeAXT0YdZil+QeFfe6c8mE2ppOWyqK401KNJ1tP2cgC45RH5Z+iLhAD3sfctamLNiCVMrnHvcvA
Zccx/9FmuN0/QoJ0dLBbtZYHWyBriyiFC+tr12RJZ9ylhmNTbeREWdW+ii0934+h09s73R3tr32u
yOGJ28sJd24Mf8tX9CgL8G73mgOFKjrzTtt7n4u4cLlwlbb85Xmi0vF/Asr76BUtAttjaRcDhg6D
ax0oSxTmXazBaKd7P1eImsaFw2fT1ZjXEoC2P6LD7Wg3FFaNpicZaX4Y8E7/vhC6mh2CSbUAFybj
h7jBzHiX1QauTzpS7sWxHnL13Sg7w4PSIaE9lbJUzE9mF8f/1MUAVkDtuVWeahgWXIMuF7XvDp1U
YXaIPN+7IhGtz7qQvE3uaFY8A6LqVze0oeaX+FRUuzGa6IuNSmza78RYzM2dl0yJJvajUmcddLbY
m05NOHvxUzPG6kIrbTRjfEIhKaIoXiIn5Rd6oyn37ggDaq82htHuRQ9jbDd3dd6ZuyIfvdanAKZF
407WKReYXVjW+7oZ02gfaVJ8qDxKPtzMwGXOcUHa5pe11ZofpHCj5l1T5ylwvATtBD81BuyXCOtt
GXjIoGa7rhk8Hv1Wbdd3iTZo4WlwykF/cJq4V0DhVCO0rFqtvpMV2O9ihFOindCH1tul0SiTQ06S
/50sXy0eao4kD3rdSGGhx2r9hD1N79TY5uT6fOKysNJ9J7OsH3cGNnKLx2hoidNY6529L/s4NE9Z
Twq673tAs3DT0cUlInKb7IyxJU9X3BTJU4CJg+3nTp8LfHDqzlYfaY0N085TqPQdGyLXn6nX0+Se
/3vyEbu+7nPbVGPT7/pxySXiZqzQL6kyJdybYznqeE9Z7BrLbArlgzBqALOQurgXatgiubtrtZYw
wdVSAfMXefXLWhLN+74XziLlG6c0WkYQTYOvc0yHE1opiNBq6ohQcjULYz6FdG/lSS/QuN+ZIu2K
fZEWwDabwa6yew+C9+fEAa26M8rS+SiQ+nJ3aLTU5cmVofcrSTRMW9tGH/h4HZoHOwRNox+UTWpx
N5HTi2OeZjqC6NhabsnaXr3WKLhpCyefpyItpb+60S9ea9TrE1dL+jgQsR0FaVmVxBZNnLnIwkOh
d+gOmXIwNgrPV/Wbv6N6lG5MelkUgy/faiT1WVNOMsasNxT3DbpLhzQZnUUWfmuCV4/wZSgERCgw
UFm84uxSQNew1Z3jwOPQYNusZs8TqCaQiXOo7xu9TDZ0Nq5eiAxI0QQiPXIAC+zqcm5OhAmFVepx
MBaG8zUC1PAtA7a7UTa5OQqdWvQbF+7cmoiq1qOEBOnEgTbrdXunWPihnL1pVrc4DbcGWsq/UFB4
B9IauZwODjN9k1VdEtQWvBM9R4jAmNLm9Pqz+taG4FntgiRBJQJE9+UoVdfGClbFSQBmJbrzgCGQ
aabi2cntrQLJrQ3BdkBUZmlD04e4HCpvJpL1YUgCC8H3LvcIEwKxJlK9b7R3v/6LebHv7L9ni/rr
5WApojUNSI8kEG1untVoqP+Z27HZG5O+Vai/+aGoZyEEtHyuNdRD5AL5ty6nOKkZEZcs0ljtZ8Vz
4v7T63O6ORDFVzodhA1K9Zdzys0kEUZnJkEIQ5enhuLYnw30a7p/scUXrAAIJsrJcCBW43AroKeb
pkFRZvKLg9JW55dzlYu3lnRcYFJUczhG/AUI2uU4cy1CfYZRFjixJf0o1vTj5Ljxx7euGo1VB5Em
C9wDX2k1StvhpaPC+Q3cZhyf8rpXnyAf5xuAn+tzhHDMYlq01Ib4OquSY97TllG93nmWZQ4uGqAM
lgUYSVD/09/8eS6HWlWo1DbvXWTpHDraUnuuVeGeaU5tacfc2GxL+w4wIaVUyrarA+RGVQFhd/Ce
q1Rx7mvZRzsA11ucjutlA15AD5Q9wG6D5XS5BXqYg6aWN1FQ9fDSp7LQefIDUh93ee2ln9+6ExAd
5OLzwKQAZ1wXSJ3e0TNZeFGg5JHanAUYweKZFq95fH2cG1f7xTirSc32XHixUsRBp2Pl1AvloLW/
YTzLnRNa87F14Q+9PuKtZQQWQuccoYwlOFwuYzZ2brIk4IE7mbnc69lQPOCTpSd3gzXF/7w+2I2d
Af8L6PDixYCO1vJjXmQukz6kShapcQAfVwscrcscsuSx+vP6MNdzolwMpMyA8IW8z1o1ayHheA3Z
aoCSQfptRgX+aMmSt36OydL+/2+spSj8Ykqpm7uKa89Z0Cf6/B5MqemXrToc8hzd99eHul69pawM
hxCaFgiRtTyHpNoXRuOYBF1hhJ8pDGhH+qvOW5stkPeWLh1tKr7TVTOisCvDxD07DfoMf9WDZqPc
/wHiVtrvvWx2jbd2rJbh+FRAe7FqYFdcrp8aapFjSYMsYhioCIxju+80aW8kr0suclGaRz+FujyU
vOV/kOpdjqIv9X5LctGGEI94DAIjqQlKVn/XqG75JN0hfUqVWAlMsxypfmiFG278hBubEmVvQG0L
G5PQuNooVptSB5rqNMD7uB94ss1hskdYoPwC3dzcMi1a/rSrCWPQs3Q9SNDWPghmZFZDrDRpYGIx
f+QVRJPTrrq9aWbpg53K7jESrX7XeHR837xLXTQGaemQ4S7/uVxqzP8SLy/iNEinPPe9WksOctCn
jV164yzQszbAsgFfgtK0iiSWO2ZqgY1YkIB5/GLjtl74/M0k2jjeyxW/XkdUgxflUnJ2ErXL2YSU
OkJrZB0hl88f7c6sPqZOhHxyyKurov67pQ98a5uQQHH2EHsH+rj8oBfxpHBwsIgGJQmqFsDt5GIO
nbeK99A5nvbx9S+1/ParuRGE0cQBwH/16hFiTuvUDJEZiVpE3Uw3Ajv6XPW6+hm9i95P536r4Xdz
dssHI6tCSmyd8A5U46HHJWlg9Zp5LHhJPjjKqOwaw2lPr8/u1gmgm6lai4ESedwq12mSDtzGSByT
SZd/tOM6f0QtpngYOqH6Paw3a9eElfcA+3WLj3lzlvAIlolSDvmrEvTiG46UxdHPDtNg1Oz2u+F1
KYyBFqsQmgtht9Udv7lFITljQk58IcJd7pg4LurJZYzAla62Dyuj8uM5yw6i18SjDZfr2+sLe3Pb
vBhv9e4rqobCFnWvoBhwkkmd/HckFSSMxjR9oHFVPGE3XmygcG6tqM7XXHyEaVSv/XINkceDpyyV
zTCcHsM0dge8CaT4FsZ4wPivT/AvU3d9MF6Otto6lJ3obqV6GmhNW5n+KGq5o/kXvkslNloiFTE9
RQrBE9KEzq51DPEF2shWZrGm7C3Xoks7mTwJAjvE4lXFxQvj2RsSh5t4GKh4itwRv+ospp7UOQYV
2x6TlRwVUJqGtLDwYmvwnnqH3XF0V1RGej826nyIbYFu8OsLdGsHLFYCXGMEKpxsL3ec67aDHaLy
FEyajKGyp0N7xGSeAjE4BpmdBuH85LKvNqo0NzfBIoPKv7sgo1YbD2hCGEpJI1xa9HpKYXye01BF
99RWNmLHrduF9xhZ1gKvByF4OcHaVZrQ7YgdBnxf5JlE6tvw04+vL+OtCEVxa/GQW1KTNV6gK9tM
tAhyByXAmUCN7fZjHvdIg5hDAT+48x6NEM9lrQ6jDVjuzZVEF4Jvh04D/K3L+ZlNpiKyrKVB5mXW
wUOH7xDpvfEA5mSLc738UeuzBKAEGQ/Yh5AOV0vJBSaTRVAsmMfmd+GxVbu2nn+3taF/o/Y3nWKY
xt9Ktyx+0/NsNzCCN8+QQfoDdQwgN5oilzPN1ajmn4RZ0PAmOKGJjtx/PKdevNfHqvmYVUn3xSms
nK79oP0aC+vbJHrzWLnS+NioCt3fGCnjb2//8LBQ8HHAU5vcd9l+L+6HbJoaSsekSGppUDxt8Dg/
htXc/dCHqadUl4vvdBXaDwoyIhsLcmvPQeVRuXtt0Crr7Gwwst4rVeBwThkOzj5OHYjrCHcDWGgK
dcCoyLBo/GoqmhA+Lnme3Dhat2IH+p4IMkC1W4wgLueuGGHMY6BNAx2183MNtOI/8IvSZw21QUSh
Yuvk4XY7/Ys0Dgw/3BVKiMuZvhzVq9OR6luVBrkwq2iHRl65NK9i5dxTKb83hKZsHO5bRwyDPupt
rDbZx+pWjqZ4zOhopQGa53W0Hwpcz/AIUaxw5yR5vpXt3FpWFFd4tC0geDKPywn2MzIOLq4AgRY3
LuMM9c82i8DtoKEUH4dh8P7EvLQ+v76Rl0C/PtyQFXi2LZBO/AEvR4Utg2w6JMlA9iP91DnKC1rm
9FzxmqS/ckThsf3P60PeWtcFtr1UgUlZ1+s6dmk5pTBAAzka4uzE0Tj5VRP1MXB0M3v/LwazYKYt
LQ+6lattk0Tu3E2i43FvNflnS4IOPOKBmP9sIMfHh9cHu0atct8zmIrIHMxL9AouV3P0RFvjAgrQ
q+Qdoyy28Ao4VsyrzXlva9G+z03tfaK2AmsCPfan2aH9E7UI4iljvNWEWea2/raA8rghQE1RbFjt
qKVMJZ2kyOi9yuxbWHRdkJUxxUnyHTcwsrE+S8Rh7Z1B3/XJcmkCbKQZ18ypZUGIVRBxuamI4ZcL
UkMfqi2Fn9Bkrbn3tBYFrLm3Jj+tk/lcIZ2NSUGMHK/WmU9K4mg7NdYkxIRh2HoH3oqbIKTpA/Ek
o1C7nIQXIbuP0hjliCYLUjN2jxSuMBo356h+lJU7HZEo8/4xxyJ/xszb3toXy3dff4mFFQxWQkdd
fJ0Htg2C1LmS5YFAj6REUF8xv3ZuKr8q2NA2e3tq25OBZBbiI0PVVftc1KMF+Bcm9UZQuxVleE1R
xYANwkZd7Yl0KHLkSGUWINQLvC9p6C/tcTuhBT1PVPyPXRaFfxQlV+eN3O/WyA4NOnQPULK4aix0
zEsoxLMF46M5u6gSKibvSmd+yCXQhF0TD+VeWt20VTK/FW9gFC8tT5T4kTq4/PDm6OGXOSjcHFaZ
P2ljPaDPJ+oPvZ5sGSremiMcTrYYiRlTXT07FHuOE6ActBsAtx/DsVsMRDT7Htyv8tgW8WcEZdSN
db09vf835io9ay00cZJKZIFKZexxmKIPYAnEY1hWxf3r4e3WXUHVkp41EpBg8pdf8uIElUD8ahW0
QRCWtTPuBj2b5lMtpPT2ji4iuRuk0mxkOzfHhIyI4wU8NyDxl2OGSP9r1lRlwYClUbYzsalWdpxw
2FOZ4R3K3tm69m/FCRLKJbly2THrGu2oYOOUGXoWjAm4tbCozGSvi7C+0/XMfhycJMarl1vSV5D3
3AgUN/cPGRVllSXbNpZ//mKF4x70Vq+zf5SoeSjVMLBTRDxLW75XkrD1p2KrznHzobz4A/+fEVfr
Kzwn19wxxV9aBz+LHJrqt1UdHgCUNw9O2/X+7IhvhT56Jx2N2FOCv/RGSLr1VMPwlBYg1AoAj6vz
Sc0WMGzFttILYZ3wRat2rh32G+XGm591Iab9RSVQdbxc2nyOjbku2iyIhZMhWJZFuzazXT9S+vip
B7J+7LvJRb92Anv7+rm5eUJfDL36qnbs8oAKNZoZdIeVnWfn8X9qF8zjTnUWEPHro91czkV1YDk0
AAhWXzRKWlT6Wjy8JmXGZsLtezKrqh5Qhnx9oFvTAii3IOVBKTjrHo3eUZDXkuVh5qLMvktta+wA
/2oFBYVGBRP/L4YjG6cnhFgNzJjLD1jp+A2nuMUGwqbjgCdsXn8BBNv+UexQbplZ3FpE3nZLa3rp
1PyVa3txEHOUshUxK4Q6mVd+C15/P5djvLEnb64gIlULzJf2yZokDzOgLSMvyYOOnoa6N2OwsSdD
xN3HoXXcduN73QqlpIIw4eEwIeyxSk6Vli65J5s8kKWRfezMbvrWIND6FVkW0923lBD+RZWJBxva
EBrEH96qq2QjFBrGvZBxAstRHHJ8PKp6rwOLmANN35fxZL6rw3bLofDGqqKHiFL8UoBHLW110jsr
zF28Y/LAnI0Ql3LHyGkegk/D47vVN94XtzJcD2jB8hhHUQl67eW2JGIjEa5T/WlQxPdlb7cPiZnn
9/UkppMdNfqx08PiKQV5Vu2sRq19Babq11xrxcZuuvF9kZWiY4TuAmFujaiw21DJiaB5kPbmWN3L
JgRRiNcRWNEmmY1PnWja76+fyRv3FXpDS3keVhfbanUmGwFhAVlLcjrqrD+1MoKz0iTqoVB74wzl
KzwCgHe2NPpvHE7KlgtflbOpQmC7XPI2rrxSjiofWMyT4jex04GRHHQ3O7w+vVu1JyIcIlkUeRaZ
nVVuBQkRsxDRFMHYTGZ20BqPBpytlzmeSCXPZSD96V3a1/u0t9IDaUPhx3UEwxrVlecwb+s7W4zK
u9d/1a3vvHTNLE4xOeaacjU3Xljzgi4CgIXaoauxk9opWlmfINKo95BRq2+vD3grScBoZyn+LfL5
V2RMPRw6vDeJU2RAyLWLDuHlSp9gOqjDwqpQ9xkNYAkFBlSsyop9UpVMbEz71l4jVC7q438vgdW9
Rn8JeJDHsaasOn9K6vkHTpXTnWL2zscKvP6R7bYlsbDspNW7DdGspVuP9B4U+tXNPWLHqgx0nQO3
MKYPMlLt+bGifN/sPWoKPgJFXzJaUhNIHxlhj+Z5xvz59cW/9bVJzihlwyukqb+KodUAscQaOdWj
hpPDrhqEafkWz8PfTiP67tGbpVVu3BSrpeZtQgQhlMCaWeBm60Q/NMx26hU3DCw7130a/OWnRuVN
ehCYFaHU3wrP8h18E76+PtfVwWZcgJU6tpjomCHpsj7Ymj0nDe3/9KzUKZrD6TSYu9itbeG/Ps5q
TZdxEERApGPpriM7sQpbdZmZqgQPdB6yzo3owuj5nzxuss+RGsnYb3LNqjZCyfJHvthJ/x2SGTE9
3qGEysuYhREvuKbayM5KNpc67fw6zA+iCuP+aUZM2b17fYbXK4kAFYnSEh7Q4FlrMiWlo0PCK8Og
oKiDuOekHcNCyzZSsut1hPTFYaRviXs5bZbLSYlxiOZklGGwOKacKrOKP5Ry7u9UboIDrGVHbgx4
a1poa+FcATIMVOzqPOpmaqb0SsMgVlT95KV0dcBIvBGayLdia8Bq5U6zF4jC6sgVE1V0207SszeY
5tmYY3vvKNGW7sL1XP5X+oDWNk3CNdCydxIeoaVRnWN6K4cWNOauwgt0Y99dj4I1MJkQj1n2Ag6u
l5+ogHZVoQc/nAH3y/dVYfaHNNbn41u3G68A9DEAIuAwRvZ1OUoe6TMhzB7Opi6mB0os4a4AQ/bm
TQ3qDM1MkMrLIOsENsywk7GtfDxnM+rrdaEkv8eqmrdE4q6PKrBUVDixC2OPUSW7nIzQlRLh3n48
p414jEPF2eO5jV6hU9obcfYv6PAyKjAUvQyNDixoS2+Vklc8mYiI6XTOS70qD/EYxR9qe4LHgWGP
LvxeH2b3XdVGuFh55mDV78bM7rTdUKbK8CMqFE/69TCLaIeEv+IeIIsNT9YQKdavmTbultzWjZXB
SX7B0vC25Pcu8eDFq0hxMGrxqmo6R2iEnhYj87tR6+TZddrZf/OOorhJvOS/0EFdP40iQ+3l3CjT
uVAAc+/CyHTEQbGHpt3YurfmZKKzis4Prmy89S7nZIRZM2RWOp/7TPYPiGYX+wlkge/OjnZ485ww
+1sQchgjUJhffsqL5QubTFn8e4uzOqnaXRfN8T7KcHF9fZTry5uLm9BFnRW5YNq2l6M4iWrMSjQW
Z1n38k5PzeozKYx1UOo623nkTn4u5RvBXITM5eHxt0BnQqtf36hL/TEavY5Bq9E6YHKC57FJIfv1
qf1NPFbnhUCDAD31Me7QdYIQNb1MlVQIyJv4Z3mYWp3yBmrYgDXAO3Oaq+8yHi0E2ykmn8JmeBhV
c/huplH+ACGwfeytsjlE5VAHtlm8ETbHJl3kHxY8O6A2LDlWC89DftInR2rnvhCZXyFLDSPR0e9f
X4OrgE79FZUH0BNoqC6eeJefV8vVqRkiYN/xpKs7xPW0gxtN7sZWvfIVQV2dS4miBEmvCgZ8NZkU
+aoy0zsZYCQ92SjgkxD+Trtatk/RbNXqs5CaEiMv3k3j3pkdtzrlSMm7DzUi3fo+lGnaHeD9zDhr
2UMfBsM8FVuiF1dnlx+JejE+xbwEiROrA2VrI3ASCOGBrug1rDEjPfSLPoOiZ1u+wdfLDuB5qSYs
QH/UUFdhAsPthpxykAEwvGZx/ihPRppteerdGIUjywjLIOQ5yz9/ESFynrawZOo+GCHg72tPj086
1rxvzaJMsntQSeRsi33jGgqvmlmrNbJSF0Ed7aHsIc2pclI2ttBVcvh3FIBPINPBQq57XnWRjL1q
N4zC2wHuv/VTGvNdWdPmtMNoCx58vRUcitPYUtHqRNJ6rXCG/zgv1NzQAuih6AUZWZGdLDTPYNTn
xpfXj+DNsUyqSwsKgiba6myUYRs2+E1pgSJSallNbKKiwL2BKulW7+p6QzCtpYGLDD01rXUeDzor
lxoWK8HQRfZeU9HhTuZ6y0Hk6srgU9ENxlIA9T2C+CqmzFk+dPrM4oFgKv1BislX6OV87Aw4k41R
VkdchuqNctXNqVHMRWUSuZurR+ZouzgEUeYI5mlqjyhmNfdxJsONK+PmKGQSC1wV+aG/HfsXJ0qT
XdTGpakFsWEXe9mK+tGQ0VYb5fYo6NJSCuPhaq8qUnY3TmjCWBoois7ahylKSorSvpEUyAXDZwLE
sNQ0ebaue7cZ1muqN7nsu8ahWpwSlyk+zBvR4eZmWLx/6MfwUl3De4opE3YPCD4AszBjT5icbTX8
BMvtEzzV516EbwOG/u+s/u94a8xErKYW3Vi+UFp130VEY016UeUjIrjVnV1Vc/47EihblKhcUth1
I7h1m1Kak6IFxgD0s9fduyQSd07s1Tujnv9Tz+X3UIbv6S50G2t6K2Kwmril8Cx3eLxexvU2b6wu
Tdgf1NdwFJP95EeuJ+6wRLPems+ySRas9ELApV63rt1kHdsCiQs2PJp3e2gZLvJ9xrifBhjhr8fB
W7uegAuoYnFJQqHpclYqkNa2qFMdEKkHBs4rFLQeRHZ6fZSba0eHaUEogVVd99ST0ZTW1NR60IQo
TNH0/R2mo/TdKEs25rOG77BBUFOlsAySHp0yzKsvJ2RLpa1CWc6BMLJ4n+VjcwdnXd/npSNOA80T
CNrx+Cx7rT9WWoda6OxWd6KLhpOCGuxG6/t6eUEJkEcu3MUlH1gW5kXoKoQxWeZszsFoRdNeLJzZ
Eub7xqRvjeJRRl/QWDY5/BIOXowyekCvKi/UA8Gy+jgbfbfGetzYlNeDLO0BavZcYn9hGJeD5D1i
Tv1oTEGkVLhvRj2oG7czN3bKVcYBvANmLHhmCuP07FYLFoax1GIvdoKktp8m13qGI4AzcY8STGZt
bZarKS0qa4C6Le4UShvOKuR7i1Fwn7ZWgMi16Q+FSZO1MFL/9c1/axQsX2grIcFAqW1VIAgn2afe
2FuB1aBiZeu9dzQzBEn+xSgUQxFWw5bBXvfGXbfpKnSUrKAzwGOFo2LAp4rCj28eBUTF30sSJg7c
0stNUCGBbs7oOwQRgvg+tCPtgJHmlnz1VbhAL3XRo6Nyhxb9VQo9Tl7XjkqKBWjedh/rfBpQF8q6
f2w5y41luzUUjAbovHweSmzLfnxxdNykiueGHxIUshfYkOr9CWnfEG/ltHkbyAfdSeyv4U7Q9CIn
4vV7ORTlyLyoiiIMhILzKmhfiSuvDdy2mLdwcje2HO11kmiKrBbbbjVUUpYdwoFtGEQq8GIZIs+q
uTjivL4Zbq0dHwn8MqeIasjyK16sXRNT5kuMhAl55rcEEsK9Ib1fuHGOby0aAlSmL0uLlksKkYPV
dBZjSCOJiuhsKJo8uJX+T1lmW+6o/1V+uKhM8BKgAM7bjTIeZaRVOFAFuZRuSzcYGtSL/Ep3o3c1
qKhxLxutQgJD6KVz5jKtcz+esiH6nEzl6L53QCTqDxEV/OFLnqiZOEyinlr4/bwF9wkgs6Bqsj78
og1DNe9io+txvNVQeNrpaW8b95WluA3IK8R7IZzb7Qg834jxKAVmm7V+4U1TvitdNVJ8nY7siDAs
GfEx7PLW3iGBMpiH8n84O7MeuY0gCf8iAryPV7K755CmWxpZkuUXwjrM+z6Lv36/ml0sRHZjiBH8
YBuGVV3FOjIjIyPw9zBOhTf1zQmK5lTcRXDx5sdhdO3mzkP4/pSoteYIn7LFrD+Lolqmvyto6KZv
N7P7GGWx2dw3qOrEDxOKTf/hHzn/IoA1tNOCcFL03itjMzmpXjYOvT+biLEcptqz1ed5Jm7/GGZm
HN8JPNXBaJREtO/RJbWWOw8wFlIyIs/o23Sh94+UCIpomBkRN8ooa5R+UpUFvWG1nSCObOooEnVe
Wb7nKZ/bU2OmyzMqdc63TJvyil+b1/FhXhTzH9cEPDi6SEfpn2zEEPv7BPq1HrhaoaDwCBti8WjZ
rm39aEeDqH92xZB9pK1F056cltDrVPYWxGz0H+P+kmpdbDyKtp5Quu4o7uP/XmrNfUh2OAZhoirj
xynRxm8K4K79YPEWWjnCTEpo/gJ+jNTAXuZc/ActyEEfVRVJHyB+VHdBbqeh87wQYnmnZjQx0C6L
cRnvLK200vveduBT+0UlJuWJJ3EIj2ZrRh8qlij57jlTmB1VULP41LiZ8XdslaYRQJXM66M3ZYXz
UdqBKY/lGMbP9Cx6eVDbXa0cS09tmsPopJPKxhhG/TDNMUKVaB0N5jv0hjLtsZhCkZAoCi/90FdR
Ju5xIs6QEImxvDygw9q4QUFNXQTKRHfnf8gc9W7gRW3xI4y68tmO4Lj4FrFWF9TRlD4jejmrf+XL
YDwJ5CHh2bPTNO8xW+gODURpKRUqk3G1PPS9WvQHuwMg+WgtZp4e+thUkotm5kp6l5JbRncw++34
uCg4sx1FjFDdUZWf4WtTa51+AiDQsWhP06k+zVWKv7k3w0MNtMyJG19XhTffqd2YCj9O8uUfqbKF
CIJTc55QvQzN/JDExfLPqFEbP3T2lNW+47ToHrlGg4VeTQOSdUQTSrV/aVpTqEFstHp2z3T0D42h
JvYHTa26KvMz6CB/Z5xbLbCtDC/NdMy1/lR1pvrj9Sv3+mLneoGNQ0UXg4IrfHJoogRwVcsu2lQ+
wy2OP+PV3j6/cRBecUB0DYAJN5gr6RXKukMyZkt5GVUquG2nKwdHV6bg9VGuXg+6MmUjIW8uXhVo
/a5fD21SpylXqvYSAWGdeq9O7q1E0b+0qJfupG5XqyZbkyH3wOknTIYEsRmqL9D067r2YtW9fY/i
XxEYo2YcXp/QVegqR5GlLVqueUG2BTQUXVD7Uof20pAHPdIj1wamTpYzshXiPvn5+mjXc6KhCgyT
lSMeJ+Jbz6lRPKQ7p3S4eBUaX2FrV74aqc3xjaNQd6SOChGLdJSS++YjDfQnUeIY+0vmja51KKZJ
fWfN3vzGxhliI7zyQN7ZeFhOAwOvZ0Nn/CxqOzVgYEXzY53FCB6P45x+lrr6xzlOxSmyB7wxX5+e
TAbXLz6lO6QApD0Gkdm2Pz9HQztExdM5N84YPjjO91Sb4OBEXfgvzzjF/bhH4q8dlPitO1Ka/GLp
RPkbfhv/sJ5vpBpttNS2fS5r6T4vSUepa3566+yINEm2X9IOpOY2H681FtTy9dw5o16tYJpiGu9S
yooHq3bNU57p7/IEV3Svm4w3x2vEuKS78FcJeojd1rMzBuTeVaP3zhMydH7U5vm7DkrRTjx9dd5o
nbTJ3sjgyBWvuHLkVU0z2Yp3bocw/Yg8bXrSzFr52sdU4NEzWz6/vpzX9RSJdMKepsEb7A4kbz2t
1hpR3uXaugilKCdfw01N+E0daYUfStVJP0MOJT52aLQWPzVP6AUtM0rYHu1sqrr3CNdW8ylv+sV9
ypzcQk0mRRR7B5K9vlb5kcDovIwAZORR6x+p1fzBcehNF25fdIySNj2khMJ+jEDuzum5MRQJHtUl
on/uoW3ZNYr4uvGsDpfCEqOUf8o+IwhvvKsrZXj7rGAL8+iBbjDSlkGlxI3wptgcLm0SzU7ApQCk
Y0XRQKyoto192vnU8vytLgZAFFmco8EGh2yAsfUqijrvVV0404VWlqLADCpWhgCHGUuFFFFZS9AN
/G8PpdU6Or5wo9p8dk0Y4rho1qlzcAstie7pv6FigqJzsofFyJ22/Xn0DHNnsg0luXn989wJI2Nb
uOPFUbQkMKaUuJUy2vtE9yg5WU13HulxfOudxSGTAn2QjykpUv9eDxobg+kICq8XLtMh9i10oT5I
152dtb/eVfJdY0cR4cAv2WbkaH21alYs80UfKAkHhlItF0i/XnLAKsbc6267MZomff54dvCYuoIL
RZEsGtjZcpnDWdwnydCelDBJ3td6/P31PXX9zVg7FZhVZstov21uY6+CRl2IcMbZOlQ+ihAL8Acw
c/1QFq5RnMw6QSc7z3BjDd48MMV2UGSuLtlDuXlrcCaCaZLb8wX4AR9o01T8WFOmw6B61UVrmvx+
kvH864NeXc7o28mgC7BcvnSO/O+/YQPO0vZJNUbiUubCe07GJXqHJr5331fJ+L4rskzZ2Z03PiTg
JAm6bGYwCVrWA2oo15MZlgzI4j9FTlre092efg7DPrl7fW7XoRePGzglHxKsHyWM9VB2GWrGgjn0
pVPd+J2eZugmF4m984jeWkFeTwQepN3TFdRWmUakkZ2JixnG4gsuKd0h0qz8Th3S8DDgxLGjRnBj
ViAryDIBhEo2+OaLdR6az05Sqhe6ibtP3GsF5tNJ8+XNa2dxgYCoYVgrSXrrtQMgEmUoGvWSD4Xp
U5ysT16PQuubR4GhI7VfKBdyTW42g1HkeVwOiXaxpt58yCbsPIBx3mhjSTrBH43bEu8tmQwlw/Vc
prLrqEy32oXO+f6Y5f3sL/iS7LyyL6qQ68ueYQB2YQ9z51/1QtCtFimuE6oX/AuEcUBaBrpcBebS
wd+d1e/K7NaoVsLz/SjauPFOdHB2EXoCbq1496JV9SzQQ2/+IpxZLKgbIGFyLFVnsAK0qSb30uql
mgeqDanwMQvb9ocTJnb/WDXJ6H4mDa3VoNYSipSGFcfpCcn0XZWVG6eXqqss20jsGih2vZQ9XQj5
WDbaxSwS50xa0yNzXSeSh6hpX1/fHDcOlrzxOb2y3+MqOp3bgvsjVTUIeyp9DZoFD9Xvtdr4AEbc
Ipeep7q9E6teHy6eQ04VQJiUjtsWSN3e1uN5Lic0CzP9TncTKEyL2e1sFbmt1zsFIBthP5YRPRGa
ktarmOnaWGa9vVw8uxq/51Y3nti4xnO5AGmJubW/mjSQPGhCNd/WHid7w6U9ujTyRMaKl3898hAa
sIVi9mgRavV7lGK1L0PmFqdJgF++/vluLCVDUQIGnsDNbUtg5K3pEVBnKPSepyeDrfKY6IPz8Poo
1681wQCgBLIRXCBX2ixOL8KFfiPjAuaLq4I1WadiLl1MStvoU5bY+U+PJqXT64NeTw0pEpYS1iq6
qpB916uY2ngNVaVuXCjAeAFi58kX14utN8fSkgTFV8IkhQr6VjFY1KkpqrA0L7nqJu/n0eSou5P9
ZDfOHtv3+liDuEAz5ZIknuaf1xMqZsfDjmcxL54af28X1EfVoRanKe72Snk3bkkpoIZRG3/BsdmG
jbENtmw2hnWBEJ4h5wLJr0yPWYpA7YNmlshTJeZUj4DyeqJhm7As3aGxm+qieo3bHvVkrsXXJKH9
wxejKYtbs6mm95EzJh8akUXiIFql+elwGycfHSgi0b2eq0aBW4CaxHiXYVhz0IYi8XzoKk14wCik
E3tRjlyw9QnngOOLTnGCPQDOtF7QYcG9AntS49J2yX9V3xiBY+ITIh009KT7V4zxg8jaOxEp39+8
NW1ON7k20Yjkgq0HtlGvxjFB6BfDq+z3i6ko/+ZWq+0cgG0nHvcISr9ggtAVVcbZInVjMprt4rbW
ZSgTNwD6t845bnWHKO37j5rTdRc1NvM7gZBoMIup/mCFU3Ko7F7ZuWWudy6BK6QIrmq4TVzb6/mS
vw1oGjbuxckcbBZyRQnauakA7pe9DrXrU08SjZotRA8eJd749VC9XUVFSBntYiouLjhlOVAQoSry
+ge8MSHYxPBWQNgku2STBYhI7d0YhwTSj7gPFvxHMFSiza/n1dpJOK6fIUcW8IlZJXB4VYpW6MLx
hrqzLkjdKAcRDf1nW8vGIELQe/A1N7Yqn06o9DAbef1WwgXU4hfla64b0vctgdcrWkK+krFrpcKh
ya6jO3cS4vgHi4lROk24oOGYma0/mUsLlUuPtnWZaih9uFaEl8FOm1NTeXu6gtcnngk5kgOOBgvq
PnL3/JZINa0yd92sWhcBGzPyBW/Es5cU3deYbXvIDKP4mbfp8HcIFBj5UWR78x9MlqCCdjJZcbh6
L8zEjMe6VlhSehs+YeoxPuWjF31lM+1BejfOP08u4juwTCBhw+dfz7ZqTeFpoW5fokgbnftwGRUH
8xLb63zNSVMnqLx4+oLcfVsQvM75eKd6XdI82a3mLgecNnDDef1T31p/AmZeMZJ37qfNuTEz4VQ9
XXsXM+oEEHuOEZEu/qq75mhWtuUjCvC986KTVuV7rVm3jiyKaTBGNBAorBXWi7HEWTkRatkXQmc3
GBM1hIwetXdJ2+/pgd0ayoNFzBvK8uO0vR6qo2YCiho7l7GcdR86k31RersMRBaaz68v6DVDiyOK
Mi0biggEoGczFsZDzdJEk8N+6kfEhpdx+pXmTZoFhVIsHyetwzrDWYb8IqYMa3Tbq8Ls1Ff98Nyl
hT3fGZke74EkNy5h9jaBFwAC6OGWQjWWEYJ4VexeJrU1z9VYjE8zRLK/Xp/7jVHIcehcRPINeZkr
snsS1bSPDN4F5XdcpaRp3T+jZYu33/WyhYHWJ7JsPtYGA7bxThgWpXB5UQqMx3QhnicLVy0tts2d
GV0nU0BKZKZw+6Qd9xYUdDB1coZRdS+524+fRysO38Gso3Lr5KqvmuHw5c0raNFZyvIhR4AnwObm
LZWq0YGz3IvthLlf41f1VXd779/XR7lxHCh8ct5B0eW7vFnAYeyMyHMzXBSLcjiG7jAEGqZExyFT
252Q58aWeOlRgw+EVvoVIZjmywGeVu5d7FwbD6NJqQkNoHLnSb41ClAxUqEaq3ZVN47w5lLogWTj
ZXYT4OrjBYZqDm/OcsnHOEaEMTyNROLrW2TW4pL4I8OYvB6su7KaBl81wr2+lhtzgUfFLmC/cX9s
QzPbA6DVXOzP68nIgyFxsoeMG3IHDrOuohjOqSptDaRKo+wHWk/GTSfNKWon+mAW7rAcBJfW8lnL
8B/0Q93B8i107BYHz7C0foyFttgfJqtQ6Xiu9LL+SKu7Pj/3RQTtgggL9yZi82aufDrNsYu0uOW+
JWpl5X4TNYV3KPIUe8EmG0rlPg/Bqp5cd6qgcqhOSUUlsazic+uq4YeeqyUJ+tzGQMQbphr3R2sU
+fdq8Oz2qXJajKy0KMqfyyEbxF9TqdTYP+p2apoBMzC6d3UbwgYyIiUxsRJLIFJlupX+wL+7i5+T
1Oqre8x9dOtoxpo9vZvp2Xd8FevS4tvUqslyXy6asN8pZqI5F1TGqwb3O6MPaUCZXIzudOFRWly6
hWZ63DqR46lmOvQOEUxB87vWK5736/XjuknWpUQvJDdub14V0NJtbNu2Rmxnpp2fOyUfP+vpojwU
amo+OWKsD32uKvcx8cbOwb056EtrMfGKrCGs98c8W8Jo+6g4O/pYHTErVe6g/OCpnavNPSZ9/bcp
U/oPr890W4N8maqs6QJvUq6Ao7EeVcn7MO8VqzgbaVJ9BQlKArV1pi/tUk13qhE1gZuIIzZ1i6+Y
ZKQ8nnWAfHH9oC19fIQ+b95VNUa1O79LHu3fEtP/+11guuBJEIS3KhthpSRsArU4ly52eaPSewcs
aKYkcMEYAwX63FNoTLY/JiI6mHqH4DfFU4gmEKIbQbquxun9679p8zT970/iDFOAkG5/258kUlFP
etwUZyTVnckH6NBsVmeQhruJ2qKoAvdM21mITbj4f4NC9kXVA6ndbX+H1ldxSEtncVZErZ0sOO8P
HvYQD9jVN6fZQh/fcxU7GIs5lFSkSextkFvb0kI6huQV6Zwr+bE8meKyRGGd7kg4dwdIhXrlj4aB
ZR48eOh4Irae2FxBE9aDH01Qu2yMhn2CtjZolax5TLtW/Eeoj57f3LrVz7CPwJdVfcp/vv6B5F5d
7xlOHUglNVZJBNpGQ3EZt2YaYodEH9tEeZV2rM9G3pp7ne2b15xvInN59DBQAaGrbNsMnqWzpWtS
R7pvUKgU/KuF4Es9VI9aDuS7cxndmBUt5xjiyG3HYJtHsFkGD2s+G+Oq3ITd28SEu3dmlDTTTpR3
ayAQCi4fiVBStllfBUZdFmaZoADvZvgUGWFVHHS0X3dG2TyDcvF0WbVkR1MQpxFwPYqiGx2zRUoP
sfcqwerErd0DQWcy+GVixF8KpSxwi+0wZvAbSQ7dCcWuDxTjU+hmN3NugJfX4xOfWdigJNmZHjvn
g4dL53Is9VGN/q6VtkZ3E8bhj05xEmRU+r7rjpNSib0m1etDJYuYsghHzEFMIH/k70l4DHMpUabs
7CQiP+b0709+h5tJxonRBO4ejcthaXL92+sn5PoK40FDaJ+lZ2i273pcJ0qiClkeJMygJYaBA1k9
Os6dW4g7q2D4Qwyb9O3uRwxKHyYgkdTo2HL8AU+wJp354q2ZLz/JTZfAGa3xzsyN5j0idMnfjTfu
Rdw3ZkrrAkwesE3Q4i2jQVEiux4GBD5tc/LQNJUtenTvlFgMG7OXYPsJWr0TFN+4F6T2EqpIcDwk
wrFe3TTO4yJbkBNEvSVrDkMxOtl93hiN4buFMvz15m8pBXxl+YcLj/RlPVqD8l0VugVCavZkYIsN
JO0v7qx8drt+OqMs2++BxTfmR8QvYSqKT5zRzQVRkT3ZtAXlZ03vVfth6dVmOvZ0qtZfNJzh3/zc
kpPJRgoaAUArtmr2i5nS46Ub5dnIl+qg6gjXjEWLFSuyjXcmiryf37yeEBNVxHGQyJFdVuv1FLOb
la6b4/qc2vn90huGX3i6+FXa4GVBj2/z3lV44xZAsQQLOmqUQBjbiE/JaRdKlqE8k2jBia3n8BLm
JowgW+T31jh477ychGVnl9645sncuIApmXMbb5N5crmYJoylPHMB6Z8VzGG/N00sHl5fzZujIKgE
ZAAXkxLsejW1FlgixYruXM0VIiZGNwauMu2FiTdOuazvQo0C5oNctdmR9OTDeCELwoYA7beTmeCt
4U+JleqnRXdj/dTp4q0KR6wZPURwIGlfp4UEXsp6akYctclAQ8EZEq717MSL+cko2/LXEofWp7wa
bOvw1rWkcAFXEPRZNs5vayVpKaIQ7kN1HmxbOQ41Vughuc9Osn29loxCAEX/P8IdJAPraZWRaaax
7TJK4eDCq+c4nhdViNN0iyzqohunP5iVTIaxO5ABx+bbpSJ0etfJ67OtTMZT3GM8bFRi57W/PmL8
+aZ8fZAAwGZtc0n2ioKidJs1Z4Dc9LEMl/wYRuPIO1voWEt1yfx3SKVN2wlyrm9KOSwygVKYCiRr
MzckvGh8Mbz67MzKeLGiVHtEBn5OfSrD2V5p6fqouVhqyF0JDIhw0GawZCCH06O4Obf2+GOoi4Fy
XbJn8XRrEHaePGngJFe7o8EGXXjj1J7ToSkNSJJW87fo7HZP3ED+2HUMT2gCC5EAjc7Dq3tDUEeO
csQbz7qOdeoIXvJIveQ/Pa/L86zUe/os18NxA1OSQwZLsgO3F4ioTG/ss2U6x1X0bW6AGxS1+2hb
owskIvYMb69j35f7/iUGQwP1SkSsb0o1Kqf5rFWKjTdLqNZBqKY9Ul9L6b0vx4JWhRr8pjlOpTft
Sc5fHwYuS6xCaV2Qyg5bRQK3pIO/zBrBCS9Uv3Tbr722fImy0YPjCZWkVpvT62f8anl51Gh+kp4O
UuFo6408WAbWgo2nPMWtg8X7bB6pluN3X7q8b4v21ojhZTQI8GQwEP+3CJumdvit1prylOS6CoUu
7el+S/rlngffrv2Q+2FnxKtzTmGZgO8lEYTVu9UeQudOrfKGjBO6wmIf5kqhNS0CzvvZqogOHV9f
zaszyGi82zJpYnLE0usbGsFxA8cA6RRJ+7JvzoPy0RzEnrnOrTlJihtiXhwIGJDrUeapjdBUcZLz
NC/TIXOFBv3YVR6VvJzeGiTIujyMKc473GhklddD5bGVghHiG9dUc/1IFS8/Cm3a65mXydTqSmEU
+mhkPich623Gx20fjpZL2Aqiqf1FoydcUSNJW9sHTg3L7xOYJWo0nRJp0bvBCAFV6YHSvXBntrcW
ljgWogjLBxNgs7DIE4ZRNuMfB+QYVsdBb6ruoMSmNT6lnj38wWbBioh4lnsUWFH+mt9STI9q8uBY
I9l8iakYTOIqOfRV2feH1zflrVnxIkizmBfi4uYbTq0oBBwkzCNyJ118ZM3dn4mrL4EWJor5R4NR
twaAI7XbeoWFfYjwjclgGB6NoAZeGh11qqnPS1HQIPv6zK4vrxddNosSJoLCwJDrFZySyOvtSUGJ
u2iQAwktKMi+5AD/wCA9ueh2ke7skOsDzog8RLL55KV6uh6Rbu5uAbkqzmjmSjfKySmVU19UVbOz
jremRl2WQhHPOTQc+UN+2xxjWoax1cp+krwfG1+taXD1tdGuxMEZa2gBTSMRiNfX8+r5YZew+2mE
JoVkmpv9by/kj0lTROeoMpUzfZfqSbEUA2JmW9wvdfcNoT1jJ/67MVFEMmDeQSu9IdaconKXJvhP
nc10To59W5vfKq+ZnrnT04MSwnremeT1caBYRSgGIRRpXh6G9crWbuXN80TpIEPF0T14ldP9UNRI
/IVuoSfuXl/R69lRpYDYQOWXaJNsbj1YU6lmbOPeci5mRakCXW/V+jDVQml8t3fi1E8stFh28sfr
z4iUBjpAsoxFBrTt0k89M7ftos/P3mKF9OHOTeznwuyf0aww/D6dUcoZ4UrvEHFuzBW2BD45hE1U
iNwNDGqX2LUsDgrX8Kd+0c2e/JfDbPriIsuJWRES659eX9vNh0RDnDQIQgHlaEhUpLDrtV3oHuoU
vZqfuIfCQJP6zm5quIe4d94stUEDLuguJR8oOQhuba5QtasbtXZt8VRSPv7UJmiKokyR7MQqm8tF
Toh4msojsQhw0ZYK0y8p/A+U+Z5UswNj4M4+pqaR72xJU96Kv722chh51EBWZW8PFe/1usGfm9sq
tsST9HvMAkNLG53W8TYu/KRhFx+8sXOQB2wc8V/Uo3Dqo59ov49IqIzzlE3hNy2qnOdK7Zv52JWF
oaPVkYcZ/McuZ/mzUlX8CMeQ0e8K7JIeJtUuxKNJEb9/6kb2blBNRZOf0H4zpzuUHqr4pOZhYV+G
Fhm9g27G3i/PKUxByWIiXfKF6UTR+9R2uvgpq92uPHo1gopBpLYqK2WS8Nyr2DKIh9Jris9ZFkPh
Q+7N2GvD2uzxl7Wjl4FIGVQI2aHNDbnoWp3Euas+NUPZPYR57R01CrmnxUubY1s0+l5N+vpbATTD
o6WMQX68RTK0gkZzpZi0J2NqzEAzausozW98aKHp3r64NZROiECSSmF1C/uD5o82FGjtSc363h8i
GlSXLtp71+QCbTYf4o80X8keF5VseL35TCdGa6qdjacewDUOknYOT5PTacdIy5RAF8N/farZ1UmM
WKy+fl/cOF4spAxKICtIhcz10IYyjagb5vNTY5XFoVTK6KPslT29Psrm8mWHAAXCwAHskl1QW24n
B0G1EQTWnjxz+stOXOSBXdVvyvhXVOalTxfYzrV7PS16n2i8Ik6XAkpbrWilHCa7LRXtCTJ5fd+l
5WdB/8bOrG4OIp8x3hVITC/Uid/CEa/qhj61G9qseizehkiLT9wXe/LB1zc6eDJtDOgdQCSlM2n9
hfq8RsqIejNSHWVYncZ66Swf8y0wZaMvdt1mb3wqgCdM02kJlwytzV6kraAJRTiaT3Psad+GeSkf
DGzTH6nyR09NZ5inORPpzue6MUeUExkWwiP6xVttKMWC7NaHrflEIqkgndOGn5cpwQA0N8SeWOP1
bYW+DacNNguFSURu1utpTUKjG9g1n1LA/2BRrOyA2jvuo3GrHkIKWTsn7OZ4smhFu6gDliB30W+7
JCvsKQoBMZ7SMJsOc2gVgYMmCy2A4wBzK5o/vvWsyViVAp3MAIAxNtFVUiUYy6LR/USU6iDYIoy6
f3AUV3a8eJ3TvOvwccTMLS+yvdbY63sMLWM6oXG2oNESMGM91R45DXNaNOuJHs4K8S01/E5jH2Ya
+GjczW0knk3cboNZG/f0JG8ssuzKpQ+brJlmjk2YlVIFRjlYOE/UIKdDnYb90QGq9XEjcv0SHtGb
PypIAzc1REluNG6Y9UyhQjc1RskgRE5UIt+DROuLkruR5NnoN6MY/3v9q17fNYyHkgDJI7IZBOnr
AYW3QPhPeuWJ1adhsC/LYHabPcj+mnjMziEfpmeQ7Eo+CuthRphKGdw45clSrHNpZsuhG+t/J0v9
z+oRSXCT/lMSu3TcqeIyada9m87zTioi9+f6MeQn0H7LIZW69dtIDF8xDIGIbM6DaeNgYc+hPX3K
KsL0yC89F4mgGuX+4m7wsjj8NWhaaPiOihjb4fUVv74I6Q2ieEE2JJmJ2yxlMfUmzpIsOntNSDMM
KsMate2u/teuMWiuU5xtzXhu9oCJ6+mTQsu0CHSPdEXfXBej480UF4vkXNnCvsc8rhNHsy5q1e9i
3RbBOKr2v4YuLMuvoZt9RprJ/PX6zK/3GvA/YCRtowyFzMB6EyD+ozrJBKULnqzz1GVaerTKZtrZ
0ddHFvxFwuWWhClIstajpLMTZjl+UujAof49pdMj9RbX90Y0nDprL4u/MSfJy5XCg1K0Yntguaz6
Jo364ozqU/ktM0rz6HrpdP/6yr1kI+vNy6To6KXFBC3FK6w67qbIXHBdOCepu9i637B6md+2gIl3
w6Alv6rSVJeDV051GftwEovpMWqEOx3ccojPdq2OTmAXZmV8QkrT+xlRWdB8NEnLPkg7takOQvMi
44Ebx0l3mhdvLREILa8vULuE29cfpEiRuSkHrzin2mAHFMyVwEELa+d4Xz/1kIKg+ALVgm6iE7Qe
xZubaBBeWJ4dRTcDRbj2YQpzm9Zacy/qvJoQaDqMJ/rgCDlJ7TahzBAudl06YXXuNS8JpjFWArca
450C5NU9wSicFfaU7OfmYV1PqArTodTyqebAFsmpaQ1CiVbYih+GYTr5mKWNp4G+152tdmNyAE9k
3+xq4mtn8wIZxpQj8kqJsLd7dDiUAVdmU9trerk5CpESFAOuQJTW15PLiznJRFRTiAy1Mei7ntYb
JBoOrx+bqz1B25e8Zame8Z6iV7seZbRDK2kQiz/3U2jcL8JOn3JCmwOYzF6h7noo2p1fYk0aTOG1
b5ZtXoRujd5Sn5eps+86tDwOY2Rja4s3x86srjeGvAWkfR+4mmSNrWcFEpMZSZw250Gb9a98m2zy
x06vjmkj5sRvJhTuynHRd/par+5V4i7ZPaTLdl3wmc0M1T4t9bhum3OqGxiu9gIngSlcvoVZXJy8
Ilfe6GZJZzADUugnlCbXIoBYzzPpG4lElM1ZdfP63sXF6y7Osp4uAeeNpbKXoVhMyZekygqetx5q
trTBRGmAoRKtvlfTHHWLxByOGdjQuzS3s4+vb8zr7a9R0uVLya5dWj43UzOdOoVmbzRnKL32sSqs
8lRoyhuJmf87KxBCjgBKVUAo61lZzWAmtJI1Z0fYKmraCCnlk72cLF3s2Y7cnBAw5AujH6BQ/vff
khEk8+wJ4aXmjMI74l56NX3oevFm3XV2BPv9/0fZfCbKRFGoFHV7xkbQChLb6efASPU29onpop+K
Nf0Y7DH9/AcfC2VZeVfxybaJXeOUlobxd3teIjd6nGazDgx7LHYi/xsryHaH+EFFDjsRdXMjWmYf
0tlpt+ehzz2OctocwjgRh9fncuOaIiTh0SKj4U3ZJsRhQTG9RQb13IU0hJl0b5/dBkk4RxuMD38w
FFwWiKUIedAvtd4SkP0ijE2X5hzRzfgpbxf1QWjxu0gk486TdXNSYApQSCVfdQvlJsB2Vtk7zdkV
KqrnHd3aWpy6gUhA/l+f1K2vRBYqnUGAMcC21pMijOmNsUjbcz9HSlDUennSI+P5DwYBiZRoAhXL
bQRbqDYSMXHZnjWZ2ffFMvm90PYO0437XBagUICm6gUIubnP29FAkXMY2XCc1IemtpG2EnWL6EnZ
PERFuSfncusr0beMZyJRLP48mxTQSUC1vEEwqyScU+JAMSinUkn6y4Dn0LCzJ259KNh2MLg8OOkA
dusPZWBFHBZiabEHN+q7JFJLv7XGPVmE23P6/1G2fKrQw7q0TY323CVJewDmL4MmHSJ8e6Nfb98T
VBBkvze1Zerm6/ngUdsvAJPtuVWS8QGvHTOIujk8/sEoZIh8JLbfFU040stKmTFtP9dDkx5aTfzQ
UBzZuYNufRpSQCxvoHqCCMpF/e2tSNpmUqIp687IvpmHaOqnu1hYbw/SCZ55+fg4sOqu+LKWF7re
4FbdGZKB+49mjJb3YM55q9/9wZKhw4h0NrHRFYyq9BGKMGGBJFzWLovvZbNqI2Vd4u/3BwNBRX3p
w6IYslm23rN6mqASlg2PvwOpgeMPCcXGN48C+QErW0SCVKDazT7LB2tGJMLqzrmZGsew7kTQOdAX
/mAUblBuAQlebqm++Qif2Grt7rzkoxakaaIcjHp4+w0n2wvpqJd8Gv6urzdaNKZ2vegWTPuqKj/o
SaL+oHvM+BgtffaAIF367+uzkvHUKkkHVmI+UocOtwgyt/V4bjlWzuxCYF6cWh3uq7hvlE9TLIbl
KZxE1TyV6Gnbp8SZXFwzzL6P3hyigxyCBCMGQwoC3Xj9A6aCJZ9pCTxnbQdEG9Pl/6vO8XoJ6KhS
/rYtfdi7Aa9fEbIeRqS3VlowbAMK00tVtRAmx4wIZgjKUjGLEwyD5c6w8NP00Tkr9uDg6zFJGdmd
vCIAWlcMJnXASDiFWnaOsCGND56aN/ZXjO7G6LNitorxb52l0Q6IIU/X+tuux5S/6bdLK+qmcQbz
7c/9oOrvtXBJDhZ44j8iIwZ9fRtd34/yOuGqlxaFKgTn9VCuu3Smgr7xmS4n5TC3MI/zJqp3Hshb
i8hWRXtFmoGxmutREmSTR7VrhrMwsi+F2Q2Iq6Xvh0V/GNJqL7i9tXq0Ckrldxz58PddD1ZV2pIB
6Q5no026x8hdvsMGlvaY4Z41w9VI8vZiR8Pbp6zFE7MeSTFA/up+7s9uVSuHNHdKmniMzk8W0b71
O3Fv8SLDMEavgYh9850K0VSJrUTjOSy7yM9SjEZTTEJ2RrkxIaJASNPIR0jG8eZCxk1g1BK9HM8d
ejm6H6F0PWdhUR4yix7t13ferbFA6CEscJYpdG72hNnXVjO5+gg9yMako0elswmq0dPqoNFLsK7X
h7u6L19Y6Dr3lMyDgYbX34q4yWq7wpzOuvs/7J3ZchtHt6VfxeH74ql56Dj/uahCYSA4gIPGmwpK
pmqe53r6/gqSZQLQTzSPOzrcEYe2FaZAIpFZmTv3sPZaPddACzwPSgx90Ct6oKlnLbKxLjOHUl33
HmVOpT3jiJxOF0eUjDjGCyAwkfjh+DBnfucuvdGTJHQ7Ui1OLXntqp+0zn59qic5GzLEbEya2zjb
1F2PnG1gR1NQ9qkCMjYdHQk/i+jEjJamUKo3clIZXxLFC99a/aRghm3mTiI1Ben80Vkw/aGkklsZ
N61JP8GKCpCvrSQOTbAQOmFs3NfneGK3wDPMtA7sHapl1EAPl3Po2y72m9ykIbgTnYbudluUz1rH
04c2k7dRhKevjLN3HLYISqs1lhJNqBjSjr2ozIbdaTS1maFjGJfnMOrz8Tqw+zJh8szMDtZ4LrbO
H+eF3S+kyJCaeFRuZE9WF0EO5Alm4GqJ5qSIZFIpQ1UcUk8mCQwhqnzuLjjZN/S0QcMwx02zlTmW
MtUDMBxpa0w3QqNW/tLsK4aolbpJtpS5Ks0O0rSNFlOQCdHy9cd5cjoZGtAI2BRyz4RRyuHMVSno
A9HLpRvQ/0WB5oISSEurCBBw5KR2w4JrVzMdLRiSyS2EWq3PmIeTG4pyJC2xJER40jPN+uEHKHW8
qFzq1JsIWgVHiy1zJwX4UkFfSw9aop4rspw8amBniKcRK/APldAjS9u0qRVOk67RVyRUa1nwYlRI
oJCgTMkd6cLlkIi7vjSARqiNLEe2SqSsvPUQzR+C7CpEpOw2XOPDSQugJNIxidGZGrzexiQll1Om
yWdqCyeHCNi8hLcKUBIPA6TJ4ShpXUxmB93FTR9I+WU/GojxkvdftLD6vVXFaB5qLrcCN8fIHiuO
USkhaJFM70azGnVcNoYcp44/WcHkqG3a5mcM7YkRghQZHAb2bnaDSSEfzsxQSiMdusa4QbXNt3W/
0N0yDIszQd/p1qRphGBvpi6BLvAYFlDIFsWm2DRuOvJ0t4ZZyV8NgCyboo/zayvNxM+vn8XT58Wm
IFoGd8lCspyHs0o6QZma1rRugtGMad2AQsChoJvc6R339OtjnR4DhLTgkcHqkR4irj0cq5K1pGgT
xK3oP8+qmVClWghFhTZMrWqNLdZmB1RSMFPZRd5YT5zIUKcz6/uL+VJ8ouJJ1RD/9Lg3IEIZmnoK
myZHQBFFmLZdhGluup3RjndnpjvviAMLr+D90uvH7UzZGbTy4Xx1JZk7FPr4tvKksrEDgVr8KuLB
K7exWLbIC4QY3EUQqUPmoLUQNkuxqip1VXTjKKyxiIm60DW/pnuhF4PQjhT0NN7Bi5JBdh6FvWfL
WaPH22pSqg7cpqV9q+oSkj6YZSS016Yk7SDOLIvIt4PYUtr3kMyojGJISbWIkLdFKiiJcsWuR04T
rDJ+RSsinVGZ9xirqtevxTg3fbvCoAh2L+n1aiRB7Tl1hmldxWoz3Eop4P07z9I9bxO1wOWupF4o
q2vJL6tqUSNZH9pDhpjWJpO1PHLMTG1SAHSJmn6gJ2yclpVaeWhkRtOQPrYGDa2ryhd9343kBml7
USMusk140J/gRMkiR1Q4EG6YproJboZmV9dM/cG0e3NSyru4ljttoyMYLay1KvE6h3PW+0vWVVTd
KdYG7Q6Oyr6EmG4ce2sphkZdfQhgiDIjOyEaU6DdKMtGva2EvvzU8ry6d1FXmennQW7bdCeEFXlg
v/Bj73FAyUfrnNQbAu/SVMKs3XkDAkb3lpLXI5iUUPI3U48KmV1YRVMgVdlp+L94nvodwFkzX7++
6U7tB7ldcnngtilM4ssc7jmwpzWQmBSdIa9VPvdlOb0PlEIlCQKpryAW2RlP8PQuJ3qlwAWRGLUZ
6bhkmA3SNKAFVtzmqKluJW7sbuFJYvyB5HNw2YNpuwZ61T0jsTScCZx/NfScUeSqmiGoxwFZnPjp
UHVqeZvRkNatiyxRRHL0zSQuulEx8tVI335z2UvDZK0mEt9nQL0nFwLERQCvMSS0M50GGR30hZjM
0bxt6Xld6Erqk1Gnlv7GBzqPAsECscRMrnhMI1kLgiSj5G7emnkb7XQwm3ba+eo2UYbB9fqk/vj6
eKezooYDHxOqHZRGufMON5ClllbOq9Jt1Ib5spTJ28P2or15VuAiIX0C8zc34hzzY2hoTYucPvm2
8o1qkRtRsTT9UdhqxSBsNLk8V7A8ORbAKShUzsADKGFPMPlpJAqtXtXKLSBUdUcTgBXYARKz731P
EXxbbOkEfX0dT/xrslYkyrhn5oQntf/DdRxrqyli2iVu1SpNjYVmFOWz2o9BsdIzzTdWpSYM2hLk
yaCfydXtcx4H9w6xGco61PzmfcMWPRy6r6oZmG9Zt2k9tONNMVjJ19jI4o/wTcX+0ojl9jOYSwRI
knjwB9JcFldMa3ntc9GktbCxEvCztqInAmRQHH/kDhVEc97RtV7LK8huq2kRhqqROX05NMUnxUh9
ouk2GjWniKs2dHOVsuaiDbW8ebA8Xf/myZ3xoexaBYqQkTSNLUad/tTVKM4sX1/4PWbzaPqQdcxY
NHWmkj0uB0kQu7S6Yqm32MHCLpEJuY2sXlPtaLS0L0o3vs/MbjECLvha5V39Sa304oxpOPEyZvJx
kjhzCyJgHvXY0wmUEgBJbt0KURyu+qaSKjq5ZT92xiaO32oHkX5Q4Byfq9c8+GPaF69X4M2tauvW
8lFg7CF8tdXI/6wP6DRkQrnKMvnON2m2fH2dTwwFiWhsL/xcOPqkdo48x06psPhQa9/Kctosmxo+
3dRXzoWpp6MA6kO2CfAExMT6yUpWRipqcRjt+jBvP0IRlNiUdOT3r8/l9HkxCh1WEmAyZnLc2a+V
E9jmOIt2dSfEKyOVxKtsmOIl9Nzn0GQnlgikLQPBT0/iZq4iHR5OhD7rlFgT0ujEAlKjD5+G2Dcc
TzDdpu2CM1bodGKkTmZibu4pee4+ORzND7Ih94vC31V9VzgdQ14VSaHcSGn75r4MCLqo/HMfM6mZ
C+JwqHQYSBUA5NlFQ45ARVmlyy7p1TfvOmZBJgliZepvJKAORxEgGoemseQmrLzEMaox2OSRb701
SpjJxqgk4rszE7Q7DkcpAyM34j6IWbZY8RdFbhWfzWmikzmqs0BcvL77Tq4K2r+5aZkR+CDw9vND
fJEJ0ryw19Oe213U/AkuEMJLqxS+VkW3FaIuXyGEeS759It9wU0IrHHG7M7A+8MhWyySPsVNvEOd
t9h4WkPH7dgICaer8bpPr8/v9AyT6AGOzHXPoPRbHQ4WGIOvin6B55zX/rVFhe4xUtPcffsoZOdl
bvnZ9z1exU4eodNOzHRHvpz4om4st7PGc8/qV3OZpWNI3nGs4NM/mgsMI1mRxelObk1viay2/uTT
XX8mKj8dZeZiBL84V2OBNh+Notcgg5TeS3e6N8SgqgCSxw1ZutdXbD4rBxfl7LfDoEfgD8CFMubh
XCZDnOS8zrJdnijTKkWM3rXGeFrWY9dsVEEe7JIi6rYpU/2cetfploeldg+roUg761AfDu31UhEV
YpDucsno+nu5SvXoBklvedhV4JSzx1Eu2i964WnRm6vde1gKPD+kc6DmPt6NdZHUUtTX+S6hpdd0
8oJmWoNOw7cfMaDwc36RZAcViGNFhCSEd2cy/XzndVNGDYAuGi0lArQS3XizUZz74Li/uLlIXh/7
mkqU5kZQNvkuK6Z2CbOzvsujJj/jV+4zXEf7hYweGF6S4zNe/Gi/hHWktIKQ5Lsuivs1xK3xMjAE
bwWRbOjKfaEv0hTRT9iVTGcAfet2Zq/eZNi8M+b59A6liMlRB71Jmy1tw4e7h7MNNVls5LsCvOGq
LzPdTmHPdBWh8hZSjAbI6wflF8cRJgke4cxGRdboaDx4TrUSbqFi5+VhhMJ8OdJYmZ1zXH81Kxh5
51oHec0TEZlMTlTMV1vsECX3nUmxIiezvMCJZa9w00ms16/P6hdnkBYU0gVzox4psaOrlNBlqsbK
KHYcFcXhelLcEGmepZUgzmhOou+iAuo/vT7oL5YS/2BONM5y7RDOHT467LZHqkkrd4MnW45HSlBz
ZDxY88wj+8ViQssN/T698+BUj/N8Eu1ygzaK5S5vMvFbqGf5fRrr2fuaNgdXLsI3S2qicE/WlruU
1hARZ/xwXqZc9Vhss9ghLapczoXFpTyoSEwo6sfXV/Aki8pI2BXoHTFfeKxH0V1VlehV+sys7QvF
rf2k7ByiHQTiSzm2aOJOUvGdPjY0RHRBs6miIj/zCX6xccBEzvQScGFRzZhff+Gv1BCqdNMU1Tts
XK642GvYqRQJPo1LK5eKcqM3g3CfQV2VO6/PXTr1W+hdJXfM5TG7gMd15AAOG/g8W22XlKCJDC4o
rSCVTK2n8C/JgpbhxipQdbsKKPNW3wpjmIyV2KdR/ZAZU9xzj+b6pH8jk5mXWwHqsHHVDHJZz7Lq
YrZ5/eMeb0Kq0GwFnhFND/ocoh0uVNsjEwv7UrLrjKxedFN86QveDuKtDwjfvDVSmgeDk5dc0RwN
nmSbZSlvJWOKsl2Q1xJ9bwm8LYP41vCFUWa+DYbB7BIrHU2pTgq5SbOm2tHDoTuaJlgrtto7zSpy
B8Rcc+bOOd7s83A0JxHHE1lQfJlX+MVWK1QUJ01zrHdhIRirRuWOSaxOcsmHd05vDsmqHnvTrSrd
d+SxDM5YkWNrxfAzq9bcNkmMTb30cPikKeoGx6vZKQIIPCWR/KWgh82ZXX06CueY/YGvRzXypNdc
rymCKJPf7qibmNdlL0bpekjL/pyHvNd0eHmBw83E5c12REp9DqiPvH69ToTMatt+R3oILKGsRIO5
qq1JvCTrPmXLxJyiT6omlNJdUMltNy2KRieJjqxRI0N1IrZ1SQZD7g0nKfzwkcqtOK2m0Y8Gx+z6
UkOBS4RPB1b/KLLbWDenlQ8hxJfYENPHEBIIwU6rIKLf1PStjyMZcSSZReGdotd69EaniMnO0ARs
BYRJc5Li8NkpcaYqQ5kNu9wSPsudGqyCPNLPnPBjWndER6gkYwUBtTAUx/xolNKXzTQsRjKznSS5
1aDB112i2DcuJgHmNweWGrJiwtBY1Cz8wc92icLpX0Wab9ZLun0j3S4rkon2YAa1sEAlQ+nfGBrN
CBR2MseWsgBZlKPnXpRmT9JvKnadZeJsp5JxI6QtqkN7c/cfX4f/5T/nRAGIBGf1f/0n33/NIeYI
/aA5+va/bovn7KGpnp+b66fiP+df/fmjh7/4X9ch6bU6/9Yc/9TBL/H+P8ZfPDVPB9+4GZxy4137
XI33zzXki/sB+KTzT/6fvvjb8/5dHsfi+V+/f81bTBfv5od59vuPlzZ//Ot30qgvLP/8/j9evHlK
+b3dU/LUnvz881Pd8KuKekGxnXruPr+0r7D2z99fkS4oIOwjSRjnKfv+/luWV03wr9/NC0w5ru2M
GIALYs561Xk7vyJfkBIm9QHYDfJcOm+s3/+c9sED+uuB/ZZRk8rDrKl5X3bnXwaBuJIWRVJReOBz
svokLd7JYALy3BivEKZqFiBSajtQTeQfpJAiWDE2dqHQzBuilvdifX58kJcDzzvucGCNoWfAMS7T
KZjOsmI9GtO+usrkNnI6PdLRi5bpjZIpwr0+1KF1nefIUPg/1DMsIFnHuOMugXO37bPqKvesxImb
Tl8Omh6emdBev+ZoRqAPKaODa8HMHvPwhn7tt+BW2itTF2pbrMwAsKqWvKNDqrtsQrFfanEiyVBj
DWT65KiM7UFXgwQArdU/iXUWutIkonxmip3mTHJZrYRJ9hpHl3K4e+TJkG9LpRUjp1fF8lMextds
uhYy92Yc30ndWH+Iu7L/owsD4ZMhwKGsTaWl2eEQdTddJeQklYZgvI9SWX6ntlQ2G18ytn4wfNHq
SLwDWN4v5G5o6Zf0xDKzPSUdPluTJLwtcbx/ILPngHdOdEzJ8Mh9lKU6laVebK7i3miXVg/9vdcO
54Chh77X91E4Quwx/oPLZd4WLzwHPRLR/erN+kqbgvdduVDaG3ByxUrRvXPCpntCjKNnT46fsitk
OJBGHgPo69YfQq3w6itvpJ92FB3ZTxelpywjhMHbr360LGQNAH9NdSR0Rq1atl2D5yLCHkZbUUUy
6SkWo01Y5s++oLpBb5KOuVXqwe7lG622IFQfnQD2cS19bwJfbMvUhujH6ZUrqdp14aXYOEV9D8Wp
HYif1fBD1F3WuZNkjjD5TmCIrh/LLrBIqLXapdBFdjStpKBgC36ovdsoH+/of6Rz5irCzxmiu1F/
9pr34xRt+/Aey7RMpEuPzrRCukmN0en1pWLCCNj1/O+ToSS3ZiGvs/a+iqrFmeM739Mni0uwP6cO
CfaPAY5g4EC/11J9lQehtOLbpW5m4jKKs+cwzkeUzqTwSvenp7REycWYLAqWTRc8SnF8E0K1utS8
QFikqHts8wqGxtQTbalpP1J1XXbqM7d25STkTBZpl1V3US2Gu3gWCLAE9QEKsmnRBIriSPWAJEov
/ZEUWrOJIXzcWnlnXOtqXc5VFmlRIWL+oMR6sYmHsOdJZeMKQaHgjMexDxpO1mNmO54ZJ1iTo2QE
wqhiEbV6c6XVprJA8TlcYpTGy6mYNEfNlO6b1Q/YcSPp7KhLlY9+ncmbTBlEREMsFEw8vbRDaIYX
GspxjoCviIgL1LSZFrWOh7FZD17NO7dx6qoq+j+vP9Cj+tz3kwn2j1YGgDYzyPnwZAptoM3cbs1V
OvYqGoxI39S+pa+aYlTd2uyzVWKO8RbvfrALqf1gRPI5Pr9fXD+IXGGvgXHTKn7cit5naifGctxe
CSZqbp4lRFshnrSVqXnneFd+ORT3K2RZMo7o8b2QqUFZ1lPbXlklyjWDOkpuKsfip4Biz7mV/dVY
APyIziBCmdVCD1dWlBqz1hDwvEoKsblJYZNdkBtU7vqu6bcshmLHwWQ6Rl/FV4EkFm4pV/VSQ3dj
Tf4Qpco215dyE9XQVabymTLlPlg63LgQ73E90vrPn3ikh5/ON3I62OkQvfIrT3Zrsq826PcgoaZS
mA7c5O3C8E3ToRHyo1eGykLpI2+tZX2/zFDpWulJP63JP9K0MHUibSGjfCYQO3WHSPLt4waiTuAW
8+sv7gxklwIdHrviKh8a8kVZBaF+PCSX+lRlK2MM4k1UT/qVRMH1zMjzkzlYG9IoNJPBDIfvAJQR
V/DlyKUvSq2B/s8W2W3TNca4WPgUGN7qCpFxA26MNzQD4AiKDkcpOqvoyiFSt6lYDUsxDVn7mfn0
9QN+cvOSGaA1biaZIDYC6Xc4iu6L+pSM3bRNR2mlFFW1bieRjIRklODYfqh5vSno+LehxEH48Wpo
8g8MOvbNLP/xp3d/EnRAoPx8FHbsf+N72CEgyXBBrI8KKaBjiF1m3ojvcQcvyRfsA+pkMCbNTHDY
kR+Bh2BezHaROsJcEAfhPzNt/wg9BOuCyi7VcZIVQA1EsL1/frgfHv/3YPDfhB6HWx6CgpnHe64/
kbaCqvC4sV+maD1CdyI+yNKdAojLX3jLKLsb5W0ub3t/o4j3hX81woEPODDVb4rUrWFovFQtu/pg
xc4UXCXWZZuhinbp67XrDbb/LV+kALofq2WfL0rJ6aKdMdz4tdMmC1+9TQNnoJ6l77r22upX/ugO
ylVJ6C2rG1hzbTNy4tEWWjvy3gXVJzGkD9spVzmqJJ35KOho0pUhFKWXWrYLw8+C9EnPbgeRkiYI
/dtEvs0CXH9gtKZ+LcXvfTWxc2uyR3U9+leJ/9ANNrAju7yty0tguWdO9772+JcR+bGiUDHxyMkA
wqVxePB6UaZHIkjFhzrUPmqdH0JHohpbZTI+G0NLBdFa5KWw7D+QjdCuDWXsFlHfFuc+xumDxeGm
gW7uACeoPS7EZlltFkqtTg9xIL+XWsm813wx3ObKVgujj4igw0elvkNxEaJIs1rhzsiOpiTjA8yi
i6mT3r1ujg6N+kwNDKsibYR0KM6f5zhlnOem7I+K2T9UsPYu2yK0lvWkfgSCuUoj/XJGNm2IVSR3
P+z/2KXfAfu8eAIndunDE0jl+ren7I/flm3TZhSIvudY5kTK/nd/Wij9Aiqgmchhhu/v8x8/LZQ5
Gy8MxIFxkpQLqtWUq3iiICbkGR3/p3GS1AtqrXNbElsPLA9xwhus01GhAXMJHmOGl9C/BZqAXtDD
s+QTmoahJDbvojbKIrtSIH8GxWyIjjYM7crqxcqGgdmPXfh5ui+guduABGndg+3V43de2ZQ3KJOk
99JIirQ2QCy/WNQf9vRlBuXwlt1/QMwzHAuUQzDjx90P/cBHr0y9eVdGza6Q5PYS2g2ktOO0VM+E
HMcHeqaj4CZnyU1sC8/rcC2azug9X5uadyN87E7bV76LxuA5vfR99vml+ZqR8lwG8tznzJM8Lpj3
U0l3TJMSraM/u5L0UrXToN8NsG87SV2XSxjbCwgrGi9+lJLRvJlK4Tqukm2FHpCtS362kdp4cqcp
0B5SkxUXJCteROMYLw3vPjbKYht3UbGO/EIhXA68VdBCSIgmmrh6/eHspWyP58K2IfFK/ZFG9KMl
Gz1Vga+/Dt6Dmw/+MNpM2fVBUTuIXBC/hoVlh610OaggQ1uVGnaXTI4/xuIibTQ7q5B7TOq0crL2
UVM76JBiP/z+UP/HPmFjuPj+vd/08JTmRzaJn/9pk6QLUlLkWCn4z04TjvhPmyRfEBMQVs2IMCiW
/nKasEs47vjTkC8CPYV36cAuYUJmr2luCKWzXHuLXdrjHQ821ky6RHPpPv6f9QUPz6JftkKampP0
KGfhCE9fBubJMbyp+KMIvcANGlgWZ30N5Iz7IskdU5o8Wl9DOTY2WSeW/TLMiwyCGcOqXb/v08mu
oZnfqVowIQEsKnXs+PEoGwui7vwBRd7PVVeTV8rkPv8iKhMOUpYrde96kyLcEwdM6F6rQZfactKN
hduKWvBHqheAhvssQyY5CqrJXMJjX+xCWDCXZdN3pdPPqUa3CMtS+CQEmnUbQp1W2SnoM6gCO0O3
/SzObXjHpt2Lp/0Lw3lizcDkEurOmW/aZQlTDlcQtjstnMpEekxENGxrua2cNFW7xeujnJhnRoEU
E+IvHGUqsuyjlwFdgt5DWxah9Jhmau1mQV4tB6Um9yYHgQvRz7mg6xcbg6mgdEAicpYpOC7MtnKa
Uf/WxkddLMatn+Xdp0ExBWXZe1ap20WLpbRlKbJWBJsBm0Ey+tSulaJ0uiFXXTh3PdKCaqZ+pcus
efbE3ELu2opzw2mMnpYdHxGnB5Xe4sSRC3V81xojrSyDooy5G6JpamdjX9UuzY5663BBx/limgWn
7bjtp8YJCgOcjpqq0S3ZPKtcqEoxyrboeTcCDGzSQleLYit7RnmvB97wOfATMFlC3SpPWqhX39Q0
jkonUgsjtdXOa9MzfuvJE5u1FshIgc2dRfuO4xFyZmQFB314bPzsmzflW19gbSbZWguxFy732+N/
rO/vGp3tkFfiM8D0g7uNA/7i5Jx4i04SFsVzhSDOb5s6wWl86S3+8r3+tNSidTEzgFEdwzWZ8UR/
WWpewgbTajjzj3MIedQ/4ltJvJjheCLgTVw8iqJczD88SF4Ce0uabvZAcHTI/rzFgdxf8S8s9fEy
HOMMLb8O27BVo02bbgM1sg3pOcVKqqhnC0FG8xkCGwu5R5/eGad3pb8UkUOgKw9pgMBB8CPJ7QDx
KU6f6ubx2vgac3rEjaXflyW40BuamgrPVpO1MX0w26vI+ANotJONkh02X0v1TlKvPP+x8zaBvwBg
jkSEpD2FwYMZ3wjtjVFclvK2BihoXqnRrgMAw59bwdtO4W09rEwzcxJvOyfH5RBqKKSaxsmZmhtD
XflCQJT7xcjWnnffW++18DYXnuMqgyzvpkI9vrYqO+uWRXKdRju12+jSsvO2Wu7q2eOg2bHiyKSC
orVcbYL+Se5KGyULW/JqJ2rv0/EhUB7hdBPiD9L0uYs3RnDt1eu02egYtn5FVk7vlzp+XALzwJUu
eTQ6vre0hRw7zWDn8e0wrvRwqWq3gUUzohsl27pYD8Gl0l+P3Y6yS+0tguBy6j4J+TKpM1vslgqp
AhhQlbXRravp40Lz18JwOf+bLyf1QzDctfFj0Ys2ueI0RUEEld2Hsn7wkusoWAuaE8VuYLphZmel
DQt1E9EqeVkJa6Ow5fgaTXG5WJXB90aTN9mRxzzl3/8PquiYAuwBKXDK1uQ4qf696qi9y8Lm+Y/f
Hpqn5rn+7TrkCP92C0fhGGb+D2NRH1iLX739D2thaBeca8rNswrH7KDhFfyowuv6BSjSmc4ZF21m
rPlpLGRzDjehnaDjG7Qr9b2fxkLAjsBhy2TAVVDwI6NqvMlcHHol5GOxZCSfgQ9ig8CZHvkLclun
fhfq/qeyKzK7qwLtXqqjm6KetkJZPpdpsypjDsngJ81SGvwFCHq3McvKBhHXu1WmYFl/OsW/cJPm
Kuxf5uvHB6JHxZzbOnCYjhzNvmpUYRw7/1MaF+USlecEv5I/YikIF0JsmHbaih9eH/OoNMQawvDB
vTEDd9DD22MlXnpNtSJnwiiEyiNsxFtNqtwUjMB7fwzQF6yCxK3KQXWyMk0dlDje6/U55QP238Gk
IdyBgBaSMjAyc2h99BTSIGtZ0sG8n7TRtsLODkplXKpxaOvChtiA2CxUbkZZnDavz/x0YJwPSsgA
8qlG8c+hu1jVSI3g7Sv3si5IC8WIO9R18wxx+O7BqvtlreoPGgSyZa5+en1kbr+DSbOFecDkyGbM
IB01VOYPx446OC5BZaV3sR3blIjs6+vPmw2aD46/6mzvSruxXFgj1vCTbPRNuNI31VbfACFygwXC
W47lCs789/PPFWsYdtaNvavWDf9rufJG3jV2Y+v84NfO+brTF9la/FRtLVddGLwcfek/jbtkO62G
u+Feu/Y3hSvdTDf+lfVuuOsBstvjTt50tuA0tuHA++VW7tcdb/r1a8P/Dk67YJ2ccHGnLVrHdIWl
53hOz/8ptrDW3WohrsRV7oqrblkt02/RpnSbRe9Ya2utLaJVvoZjychsFNNvpM14P9wOt8I23equ
cSVfC2txNV5CYOm2Ts67SZtq//6mq22EpWJb62mn3iib+Z1a23O+rbe53doU2Rbzx7AW5Rr9inXi
PKQ2ve+OsglWnkOD+k2wsh7rdW+fKyXt86t/ndwfzxNWF7p7MGjsp8PnGVpt49FdmtwtF7ePEJZu
YVpa+XfdlxBOW2gIYKwHTw7ebDutfXeyAZ7Ykp0spzV9myt+1MXNXj6vbi5HktWV8zDa/dpfEEXa
/IUbufGCGNBJWPJs/u96lJzevoMcPrL7xs7eWUBc7ZDvF/1aWPjLzJl/d71+feMeIW7281ToO0Sr
DNrZ70H3S2NRqGlPtKikd0NioSyj9eblAGvGBpKAVR8G9SIfo9H2ffNLIzbl1fc/0uAyaNNgs/8O
7OinzO/qVZmGQJ2MvOX+HmEMGAoVQCNdX6SVSnHjSb1TyUN+uf9DipqvgVz4jtFyQtEZg5UR/meb
Y6RuG6m/9bJIvPSYwCVO4I8/slwvbEjJjMVff7f/uXJozTPFxH0d72gHQJc05zAobsN/NV82L+qY
3pQN0YhkzB1w0EuUp67ULLiPmuDKTJ+FpnmQPG1hhIg7IjckaxP1AnM5lZvOt9wJhKc8XUbiH36g
XKEF92hE2VOeW3elEV5KsbVt0+ZDS0nEq/vEzr6Eav+pbtJ1PgQL2kGXYdXeWLm+CqX35B5Mlzzf
jqaSVVkMaHmhKK8r4Yz3uRqamFaV0O1Vz82DW1rC3aYpUI3G3UVbrNG7deJZLix9C1VtthFeppLg
JZbJvZJlDz39Lf1ZpfijG2i/qShZUpqC4YUyyrHqQhqZLaqwaXAnxlw1TQTRIFBouxe/iY1Rb8Nm
JWk7EM/LwbfOUXkdVSp4YjwwbkCCEHwR0tuHj830oAMaGslzNS0bnNLqQyea+sJWQQe7Wt0094Ua
uEodneMYOLx99m4ZxGywQeGbkbQ4Dn21vjLrodem26iWn+MU7z3oynQ5+fKt58/aTXBq2pMFkYcV
1dLq9XO8p2v+a7eSxyfxS0mSEguYFpzDo4QMKusezTSa+FhKsQx7pQ9GzYy3Uot6nugJyZI2zc5u
tPwabMomnML2OtaQlZKIq+A6AoKTPanqlC38Zkpsfyi+0ltWP6ZGdS5FfbhOf35SWqxmEItF1+bh
A8pMMcwT/IdHdDE+0VynOakI/W+oGNusDj+1yBPlYQln15ScK+7t5XJerBJxNEsz0+eyKUFRHOf7
pT6tTLlp87skaxdJ33tu0U2b5SI0inQVVJC+AOhVN2k81TdpCLQrNZAQy5KWXFAZ2n3ZWlcgMNZ+
FTTbTpU+mmPW3zW9XK2qCmTa/ls9D0pXg6aAONIIV41Ilsen8gFNxK1ZqtGd0RTeO7W5mdJ+vIr8
S8sIuodcCirSO/5A+oiGS/SYI6fusw5+qUxcTFnd3Bu+dyPqnbagFPduv3/+L4RA/0+q/z8+55zY
cI8ByT/r4fOrewzuY/7f+6E/MxG/fqMfBbYzIGa6EV+czJ/vtAdQv/YOyRM46/YPcM6KdUGrGMUg
gO77L+pvSZ75P15G0+0Cq0nfNOHQ/uv7gC+W6N8twuvzO4V3n77PazN4UX8U+cg/w6D/zhro6gXN
KGAWZraF+Qv36sUaWMYFjZgIPiCOvv/CiDPeP2gJ5lT031oBYU6i7b9mYtIXcxc06rP7SdOX+c+c
/NzT+vcmD5yfrKMKZv2Xz19gf5AvICUwdwLOX9833D9oA8D+/zcXwSJjMic+cL6/f/GGL/aBMfco
QP8LM9T3r3+eGfi720ATL6jsUs+D1mD/dWgFsBFQa87tGT9W4B+3CXBa/+YmkFVSauDqgR58XwK8
pRebAFvAX+PZk6Tff+Es/bMMIVW5v7kEKnUGWmjou/9h7HnDF0sgyBczUAWOHBzr/df3bfdPsgV/
dxeoxgWYQMqcM4nqi7kDx6HwQgMTruE/dOpzWehv3QXMkZ5ezOAcqb2Yu2D+b+7OZrmNJLnjr4Lb
7kaYmgH4qctGkBBFaUhwuAKlDe+tAPQAPQTQnAaaWtDhCF/8ED77NAfffPRNb+In8S+ru8jORguE
WBXLtjCxE0OJm6iPrPzOfx68EtQORCT/kw9n0zDel7YBr83v7LUxBglX7pYsndIhSJEpyWgBGW6c
CQS4uufuRbpRU0jA9lG6lTbPy6fOXcAJC+4XS6lZHGBh4bw4oL3PGZAZAfvTMrkgEZTOAGjpV9RA
MNNN/qJZm2/Li/Xa/C5ZI4GxoKe24AC9+V2MIFdb3bC9C3yJ1947HQrBAdenY7Ru74fUiVuIaVwk
+8nlbKO0Xi6QCRAU7cLWn/wGTxjNT7bxCDDtwtPFuinx/gH9u4gGus/zE2jiC/Bkgp3OPn3NxOso
parjAul7pmwWsE0Qn+XTOCEAUIbnGexRwMzmqWUibycfbf+JfdDeF0+ZXIz92O9r0EMAm8T3CF6/
2iNjSZ1frSO0235FdhEWIYtuP83zAiTf6SUOd/GGwaaE2YtPRQ/CBpjHDMugCLSZXCAjIb2OYA9T
gOHIgD4W2lA7A7iKB9RIUEHxKCqapRR3fUMiex24gAS6HQdX0gRISYF1IWfQOC0oBfZet36AlStb
pqg553zkaWnrO6+lsoY4mYzNtp/GGcHSTO51BMRAeNLAnmrJv4PzQ92vrSLMt9642z/y9vy5XeAA
MXQqj/0V9V2CuFYoBGlDa9Zjf50roedbf7tHxLb2ZUgQ11rieDwekGkpl0LY2U/ztJ30n3txPMa/
VLbTBlTYPOvaDp+PVyGYss26d9sv5rV5DD7wArDsnWGvnz31giSGBNcwv37JDTXrCAot9HzW38Gi
ozqPoQcAleUf9QR2aDsGR4hHsNs4kSc5da/rx+mnSINuLuf16ZA36OGvQCAGmjH3sBtk6PMkPffe
IeIFcie718kesoGYAXC9/NM0dvfOdImfTzGOlMXkelw/eEJggjJKCVqR7MvtiSZdvMAveDH9focq
aO59DwxEZ8WVdF6bNgzCvMjW/G+b5+czMtDzCDpEtJB1hPq0hXtwlDv42Hn55ht3/d7aHiQ6PpS+
F8JeSzyLRkchVMH9DQzyvPY9gf02Jr4MHBCbRj7a2pVaCPqiBda+oSwg7dp+AgDnHgYglPXoxpUE
gNjCNFVQl9Y06W/7cL22vrv7ilZfoBgFYry0Z4Je8Do9I/mdNzDBR1rS89rFyQGVgQxesUv4qHQE
uwQ2qEQEa+TRDuSsG6T6ZGK41+3vH2HO0UpLY2h+z1r6E9qhPpgJ8AK1Yj+NewDSR+J1BHuIN5wd
jJ/at7+zi0FMHxcl+MVLaJwGJPzkewbc84FgrX8l1bdPJhA+sZ1jzXoBlKj57v1QcFiYG+SiORXt
JwWhKEYahxr6BAT43+sFYP7SMSgQNYWNp4XAjuR5yQCR7G3sC+j4WgCoQcHowtHRvt8eRT6MdKdp
rHANmvf6ZaqF1/3vIeKYUEO2O09jin9TUoNtarzszbtKv+YdgUxm8zoC8QAB9JJ5K2rvCD5UHw1m
7vE3LtJLz6Tn3qlhwQACA0o/e4wjIPQZIkT5o/3kirZB1g8Aj55bx8KjT5tQLzU+9qNtYNKagqss
XVL2ixq0d0aaee5dEH069BUBFZN/Kq/+R0K9ktUDHa5xmy9qzZ4f421L3zv43GCv1W1+h455WqNB
6Gps2IOGUE8GoNWF8h7qGva1zBN9z19gDrnap8a9fAouPDcven2fac7WrS88m5LO6/yI1U+b4GvG
StpP896A4Pl56TyyGNT10sn08FGqT0L9hH3ACqYVpDghvm8rGbjFLz00jnUn8XRkW8biaFEadfHk
L7iGqnUCRaOURWNkdu8jiKv9Vekhy4nnTVPy85+H5bkYdpOlv3SbLv/fiy2uf3ntstwfvouj1KTD
ycpueFUsNB+xcRJN4/uoDPchDQyPy1gb3vFw+5uodpMFozw+xEPjaMmx7AegfDpt9c30zoyStExa
YLl8F32WAYgyY+SIIyVrliy7L+F3yXyUpWbhKAldchvux9r2wq2O+ZIDTs04UysmhexP+crMzUyT
lRj95pOo486Ht7vOs7r78Nv/vliNfXACOPeAE1N+MWjrx0U/8eA2/O7iZV5nl2sYqWuQ4qLHDT3v
dZ4xRmhexQQTze5LuBf9PR4mjo5lc8mP+pLtG6bstK6QYmlk8W978W9ZhOJ0pC0LhHhQChpJUZce
X999dCGQmmnreBalFdHIILuNzxbZsZVE6Jo0Hgwio46GGCLVZEeEbb+6g5z+yz1gKr0eBy59P+/3
eL5E8S4rl01ob8NV2Jt+uZsQjCh/UVpef2H6lP/oVDr6neXlzBSlAdwfbrIyTswkRTS4s7TyBq/h
q0y+7Rta3aaZUtYCBONL9czcGzDX0vjW0bLrFafSl/T7tPLeZUSIN9FFaqKpo2PXKmEqb7Kp+c1R
sUQliOpL9KckHVWOoBPgCM6zzyZeuuXZ1Urxle9qL6KBmWvlZUG5fen+PKucwUEAnfUXEDZSt2d7
BJKo911q32SjuHWcmkGsrBuGZwQgzgRFTVW60nyXXJgGsubW6SxOBTzRUZVzsY3fvl/y12ixbJ2Y
+Y2iLBWfvpT/OZpFSlLSM+BP9TJpwXR/WLSq1iRjXf2pnyWQbfWzwSheIDiH6ikSQQwhlq+z+aAO
9FJqz8ArD3BGx4Os1csWiiML6gHO6F8+nPZPP3w6ffOvLWGeKOXAqvx/SLwR7BRBTiCvIDNVn9Rn
dcr6H+PKkRanwMCp/02mIDbEnGex5plpNy4ZYg0/8TsqDvNCrt7xL1WfwIKV6ndfbHlLQ6be+rSm
dkWefCPdRUW+2nSQz0pPszS5VVEoUqLSQ+dD9FJmvtY6WzZa4EX7OEMimWnlHHDi1l7Wtx1tX6bR
1q3ZJsX8zuNneQl6xQzHZngPY6spNgHtm37KNeX+beu/wlxgmHHlW0AnBrafaUEduleA45XYv77Z
7HE+cO6K5lmWTdY/PGMqjEg68YjZIMwEpEmeIDtIcQG+6MRM8eAKvGRHT1S+xRWmlos6XYbTEq/e
qKi33VcvWoC3tzQzfYgIccDpjsiO0ft7SBBdBo95H2LPjCdpNHCU7K7oQZB/ZLYGU3/AKA7xRQ+B
idZltJxEqRgMyn6SekCywdT4kyMj/UkfkFtVTYA0P8yX01K5eNpGS5U4+/+DFprim2jGC+DxHM8J
16fKAqJ85KvMu616Exms1ypj5H3JkhEZx9nMEbK2/aYXsOVqTxJGTRsbvnwXpffROLmLqzO83HfW
MPy238LowkrwQko1vM8km46JLKoblEJYX7pvovnMpMrbCeGWvE85Bj3yQurVfFd7umCchj4EqYX1
Jdu9j4aTCtkAZ/s2Xovxy8gQ39W+NWkS1XlMG/XRluz7lkjWUNmB0k7ru+SzeICtVoljSPOKN+EM
f2sRrRwlkRVPp8meNm3OohS3WpMNcQ7kffTpSseu7yF00wQgUyUabG2wL9132RyZow7B1t360n0/
XBMOVFn7n8P7pZnq1UqNpO9qf4rSCoNZeD1vsgRWemalQ0K20tqX8oVZ3lW4YS/A6V7Ey0lWNU3a
6y5i9uhIbClz+tPkztxUl7zJ+NyS8EWMXF9GwDBHlSSFNMx6n3P292g2SLJ07GiJ9GH6mvvx+UZE
L5mOOBNHyNKVydm+S+4lc1NJD+8HeCI9ke1udXaxUqLpu9ivuCltqfr1pp2kn42WFSFUM9NnKlaP
HRLuu9or4ijZ2OhcUIhygQ8JWk4/PMpC/Y9XXnRUJSygVL4n0bdSM2VikqMl7AY8j/vx+W+uf1vJ
ZNqicO8F3xkcunTk1meX2wlxxJ+jkVYe1K26b/E4hc/x8j4PDjhi+ZIDPOiPN5IsVsalhenyPeMi
MXTO9KxRot1GgcP0Jf8J42oI33XjpZIYnY3xkS1VFBIZBRWNU83QIbyafpRWk3tSP+t7HAwzjFrJ
LxgvKpvV3m+HyPjmIeOeGUajqqcng8QCKKvzZJHcqdOmy3cPxBv/o/ny7yL+61wzoBbAinsNtjqY
ycyC3nv6614utCZpj+8xsDam6EuZKQG0xvF8jM53rCOiMgAfnSTLxWcKD8tkZbiM79M9QSerRytz
XryJMgB+PoodITkCmd3sS7Y7MUpphnA0PkS32WBKJgHxRQi81WXCh5IEMnvYd+FvolkypDiBr3n6
+wJwYNdQzJjoapan08tPh0C6ySxJk4U7ELlXGWDkezwPJZg22zp/OCNH2X5PAO+sa26j1qcoHSl7
Y2Pea0uV/ebXGK9vqThekMB9T+Z0vLpdOjJyDILf6U30N2rqE+TetHWWYXwpmSJTSr2/II2XqSYb
wso4XU4Y167FtUBV+C73mmd/ZmYVw+gogEt5Zgb6Ecp4Qt/lnk0qauBpu+Hpl73OCNQn+6+1++W/
l1Fr9If3d0mcqlcHlLA/+fNovlLcW1PzkH1z7OkiHlStArBe/Vd7QQ55OVHKBSMzAN14UDkFpnl7
s1mPHoexWdDL4miJ/GmHUCPEOJPlUrNDEMeJNqHPSgbbobq+D45QVoVogFfcQ5EOq3G3AE+iZzKk
b6xLpWnad5f4/DBATrkaG2qHUHO95F7kL/0jbpmW10KkBy9jTHxFNYTKsFS1JrKDpnxZLRfDOyfx
YmEytWqBG/Sl/uHL79mcQcqOkj3kENmmD3gmuiOKXlH3Lc/nuH60Gk6i6bRS0ysYN75HUZR0rZX3
dQRExpu4RG90aLYTIpnVl2Yr07qIkkrETIZceC+auG+1dC5Ey0I/q3QBUEXkv9rrRHtpHYGs8D6C
L/+ZtK6T2ZffbUXIVfrlv+bDWJdAgpPg/0XUN8eVKjkL3+a7gWszv68KaPB7/Rf8cbz2wEPkD0+y
9IZ6m9Zbs1BmEQAs/mumlTqu2PSdIM3OxGEoco7dCkWKggnpfny+uPvbmg9CS34AsvFsYAaflWpl
5LM/4VyGrr/vEMm4kzhtXWPMqfwWpbD+qz4erCJ1d4cdpjGDZM1kD6LJCOqn/amXi8MCvPZdtmT+
MsarpaFEJxACcP8xmauBiX/VhAOIl+OU3h1tAgZwC2gzGk/NKFpMHKdb8RLgIHorI2V9imyIBU+y
6qUFEC0nxI/1K90NsFbCooNkpO8shBrrp3Hrgv4wFYoIETGg0UZH/EPoRYAvxq1z+Vf/+EOZHdoh
bPb3VBXPo4px05ZJxL7GDZT11bVDmL0/mVstGuy0PN+1nq/S8eq+Ks7QMv7HkGdDz5NKgBV8Kn/a
uUavoR3gSZ/Tan0zWT+SAO/6wuicBAlV/7Mg32yStSciWGu+zEF+nwRhhZdDWKYEqkbxnfaW2wcB
dB2Ezar6pkOkIi6jW+0ntw8DXN2VSSkWmNYl3dtHQejfrJkqFnfflzOuAMCKb2/JySwcm1n1v7HZ
Z8sUVZ9SGHOL2FCUBTrMd9XXExNXa9w6MifJm7D5NV4/acz1EKRjYlaOTm5jhVgxDq2YhVUxB3K4
+67n+4cf7wdRzXGEKC79FEdLsKXcGu15hBB1P9MMlNy13i8pCLht/dA6Je+YLLPiZZa/TvD2A1xA
8YXn2dwsJviQP7Tcf8Z1X3q4F8LD7t+S25+u6uTNbluAW7xfQi8ejSixOjWLpSMmd5TDwnydOlJk
K4Ci4tT6k/iGHsc5p/bwn5R2VcpXAQWi1TFAUMlqFcMFpfH0f//tPxY3ZmVaZ+mKxBMreEfudGbc
rSl5SEfvwW6IzNl1TD3DDnk5nYwS6PNdGW/qK8D6EU7BjWP3xQ9vYpOs8Jfi1l+ojzEq5iXgm50Q
uYk3yc0o4QCvzQ1uZKwB44Cvpi02wOWdmyxOY9UkJgOAD4AH9z+3K7MzjXeG9F/tLBaZoyccX3xH
gDgQZcPjGsoBZNCFuV1OKmZNfjRPKoGXCyw9wJH5VvmVtyC6DnzN8h+d0rruDzJ1nGYDo27P/fB8
9QowQwxqow39n5h0QN7CEbX60P3g8w3jLJ7q0sAQBpisFuxNJSNDlMVKYQxwXmBOKtIhgHu6ZkWb
QZ3GDGHOdCvcsR9AXrxJZgT9NXZqCOPB0a0vewvhvYEsWQWsDAGhAzLrCLzHTOfHQuSp3wHwpUL0
ABD7v76f4OPK/bVDwOr2TCrpoGrxQojCSOkEWEjOV1l97Y2IFluafFd0yS4TQQNWVkgnBERUDg16
Hi+XCytNL6O7WEuQEKZ+/i0X2VBHUsDo9+eVa9qJ4pEZ2eVfJwPgUxxRqws6IdxmfMX8fLrwZbKo
E4ZMGHff+3y1kx/Up5gmbhBbseZtoXMuFdZCDSFKx06kAmkxaX2K03FcK+TBvvLf18f+xm8IUBBw
Qm9kpW6xEwLUugtKDtFFdwSWpUKY/n2jraLOYQBjnMDRsnUKrAdZ70w/Y5k46u0jWRxhTJjl5Mvv
02i2ciTlVPbDlM2wgZ7hG3RznEwvDmDu588r1wKtP+ZgCX8qb2IX6JwnDZA6G3mD5RwQprsObsrX
CaDg+JEvNMD3SyG55fDOAPGZWaIM+xAsdgI2RNVfCCDh+smUjotaCRoildRNRO388Txi3MB8/Kc6
BRRCHdiMlWAg8kZiatfrvidEJ3s3SW5qaQcwCN7GvyqLNESa4i3duoJYOipQzGwHZTxM1/OnG1HC
tzT43uIFDCct2tFXa/nZjSjn30bfphDlssXOeMA6lPT4SOmOowCqAw9EhazXcfKyby7+fxfRmV1w
kd1Db/gGK2Dq/kxtwo6IexR0zwP+PyeONkC3llUGI+fdj8+3+7qTlEQEznuxHUdRFGs7BFDUZfS5
1TXTmrbcEL3Kl3GlHDxED9EnM6f5SYcUQxhJl5Tda6oh3qwc8N8ikq8aNou2YXeXz+eOq3g5xLit
VS6gNAb4AnNLNE22UNNcFCZKPK0WyQcQKiipBdHb+uxxiMEzub34LpoSlfmn1vECr2xBUX7uasqL
JS5GBqSbzSfKTgE80/9SrpMbgJYUpzLqMwRdssuOjPVnQtSjXGdAZVQWG4Az/8r1xrnr/TZbkipU
Cw8RLFwzMjshci5dKQ6QsI17tOV17+NlMJvyaHcf7IIfyfKEAK/5OI9L9kkPjJW09XNGrhN7sdbU
OpT80o8AWzNM8bUMS37t1vg1SfVyjo+Md/kui2kFgrPayxECaQdD/pdk6mxsd7Hy2pkZ3GGYzeuD
A3AzjuDBpxtdX+7ec9Tm79DFTcdii2pxFkJpnFCtVoGPC4HrcpKae13gH6KJp0sNVVTmzRCFAl1x
xCvNJCHqY06HJFH00LwQs7kKXw+7q9IqHqI1462Z3ohFWif/D58U99u0olOprlQySX93oV/TIk+T
7VNmQomTYg2mvfsTlmpD8sYrR8m6VyHc26uo6lIEiFZ+TLPqYjshXsgneh7vmf+mLg7gcHcqX7u4
l1MDBzUA+L5Kobwb2fHm4ofyb5+W6yJCRndr0Pf/sbvMn6aI5YfZrm4BmyYJnEUJ2SPFTiFqdz9k
i0ohcydEcvn6y//QyrhS0oXZCs3l/roxCe5a7F0V7Lshkr+GnF/m52Zwf918hu9wlzXDIb6/XdbN
omjYLssPoEagF9pgOCXG/Of/AwAA//8=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microsoft.com/office/2014/relationships/chartEx" Target="../charts/chartEx3.xml"/><Relationship Id="rId5" Type="http://schemas.microsoft.com/office/2014/relationships/chartEx" Target="../charts/chartEx2.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microsoft.com/office/2014/relationships/chartEx" Target="../charts/chartEx5.xml"/><Relationship Id="rId1" Type="http://schemas.microsoft.com/office/2014/relationships/chartEx" Target="../charts/chartEx4.xml"/></Relationships>
</file>

<file path=xl/drawings/_rels/drawing4.xml.rels><?xml version="1.0" encoding="UTF-8" standalone="yes"?>
<Relationships xmlns="http://schemas.openxmlformats.org/package/2006/relationships"><Relationship Id="rId2" Type="http://schemas.microsoft.com/office/2014/relationships/chartEx" Target="../charts/chartEx7.xml"/><Relationship Id="rId1" Type="http://schemas.microsoft.com/office/2014/relationships/chartEx" Target="../charts/chartEx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617220</xdr:colOff>
      <xdr:row>1</xdr:row>
      <xdr:rowOff>175260</xdr:rowOff>
    </xdr:from>
    <xdr:to>
      <xdr:col>8</xdr:col>
      <xdr:colOff>236219</xdr:colOff>
      <xdr:row>10</xdr:row>
      <xdr:rowOff>15239</xdr:rowOff>
    </xdr:to>
    <mc:AlternateContent xmlns:mc="http://schemas.openxmlformats.org/markup-compatibility/2006">
      <mc:Choice xmlns:a14="http://schemas.microsoft.com/office/drawing/2010/main" Requires="a14">
        <xdr:graphicFrame macro="">
          <xdr:nvGraphicFramePr>
            <xdr:cNvPr id="2" name="experience_level 1">
              <a:extLst>
                <a:ext uri="{FF2B5EF4-FFF2-40B4-BE49-F238E27FC236}">
                  <a16:creationId xmlns:a16="http://schemas.microsoft.com/office/drawing/2014/main" id="{2AA2D0CE-0BC0-537E-A801-0F1DB1C5836C}"/>
                </a:ext>
              </a:extLst>
            </xdr:cNvPr>
            <xdr:cNvGraphicFramePr/>
          </xdr:nvGraphicFramePr>
          <xdr:xfrm>
            <a:off x="0" y="0"/>
            <a:ext cx="0" cy="0"/>
          </xdr:xfrm>
          <a:graphic>
            <a:graphicData uri="http://schemas.microsoft.com/office/drawing/2010/slicer">
              <sle:slicer xmlns:sle="http://schemas.microsoft.com/office/drawing/2010/slicer" name="experience_level 1"/>
            </a:graphicData>
          </a:graphic>
        </xdr:graphicFrame>
      </mc:Choice>
      <mc:Fallback>
        <xdr:sp macro="" textlink="">
          <xdr:nvSpPr>
            <xdr:cNvPr id="0" name=""/>
            <xdr:cNvSpPr>
              <a:spLocks noTextEdit="1"/>
            </xdr:cNvSpPr>
          </xdr:nvSpPr>
          <xdr:spPr>
            <a:xfrm>
              <a:off x="5996940" y="358140"/>
              <a:ext cx="1828799" cy="1485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601980</xdr:colOff>
      <xdr:row>10</xdr:row>
      <xdr:rowOff>22860</xdr:rowOff>
    </xdr:from>
    <xdr:to>
      <xdr:col>8</xdr:col>
      <xdr:colOff>220979</xdr:colOff>
      <xdr:row>17</xdr:row>
      <xdr:rowOff>45719</xdr:rowOff>
    </xdr:to>
    <mc:AlternateContent xmlns:mc="http://schemas.openxmlformats.org/markup-compatibility/2006">
      <mc:Choice xmlns:a14="http://schemas.microsoft.com/office/drawing/2010/main" Requires="a14">
        <xdr:graphicFrame macro="">
          <xdr:nvGraphicFramePr>
            <xdr:cNvPr id="3" name="company_size 1">
              <a:extLst>
                <a:ext uri="{FF2B5EF4-FFF2-40B4-BE49-F238E27FC236}">
                  <a16:creationId xmlns:a16="http://schemas.microsoft.com/office/drawing/2014/main" id="{8C4F729B-1DDD-A387-976A-9CF626B04D19}"/>
                </a:ext>
              </a:extLst>
            </xdr:cNvPr>
            <xdr:cNvGraphicFramePr/>
          </xdr:nvGraphicFramePr>
          <xdr:xfrm>
            <a:off x="0" y="0"/>
            <a:ext cx="0" cy="0"/>
          </xdr:xfrm>
          <a:graphic>
            <a:graphicData uri="http://schemas.microsoft.com/office/drawing/2010/slicer">
              <sle:slicer xmlns:sle="http://schemas.microsoft.com/office/drawing/2010/slicer" name="company_size 1"/>
            </a:graphicData>
          </a:graphic>
        </xdr:graphicFrame>
      </mc:Choice>
      <mc:Fallback>
        <xdr:sp macro="" textlink="">
          <xdr:nvSpPr>
            <xdr:cNvPr id="0" name=""/>
            <xdr:cNvSpPr>
              <a:spLocks noTextEdit="1"/>
            </xdr:cNvSpPr>
          </xdr:nvSpPr>
          <xdr:spPr>
            <a:xfrm>
              <a:off x="5981700" y="1851660"/>
              <a:ext cx="1828799" cy="1303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xdr:from>
          <xdr:col>6</xdr:col>
          <xdr:colOff>137160</xdr:colOff>
          <xdr:row>17</xdr:row>
          <xdr:rowOff>175260</xdr:rowOff>
        </xdr:from>
        <xdr:to>
          <xdr:col>7</xdr:col>
          <xdr:colOff>944880</xdr:colOff>
          <xdr:row>20</xdr:row>
          <xdr:rowOff>60960</xdr:rowOff>
        </xdr:to>
        <xdr:sp macro="" textlink="">
          <xdr:nvSpPr>
            <xdr:cNvPr id="5121" name="Button 1" hidden="1">
              <a:extLst>
                <a:ext uri="{63B3BB69-23CF-44E3-9099-C40C66FF867C}">
                  <a14:compatExt spid="_x0000_s5121"/>
                </a:ext>
                <a:ext uri="{FF2B5EF4-FFF2-40B4-BE49-F238E27FC236}">
                  <a16:creationId xmlns:a16="http://schemas.microsoft.com/office/drawing/2014/main" id="{00000000-0008-0000-0000-000001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100" b="0" i="0" u="none" strike="noStrike" baseline="0">
                  <a:solidFill>
                    <a:srgbClr val="000000"/>
                  </a:solidFill>
                  <a:latin typeface="Calibri"/>
                  <a:ea typeface="Calibri"/>
                  <a:cs typeface="Calibri"/>
                </a:rPr>
                <a:t>Group By Country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68580</xdr:colOff>
          <xdr:row>17</xdr:row>
          <xdr:rowOff>137160</xdr:rowOff>
        </xdr:from>
        <xdr:to>
          <xdr:col>9</xdr:col>
          <xdr:colOff>373380</xdr:colOff>
          <xdr:row>20</xdr:row>
          <xdr:rowOff>53340</xdr:rowOff>
        </xdr:to>
        <xdr:sp macro="" textlink="">
          <xdr:nvSpPr>
            <xdr:cNvPr id="5122" name="Button 2" hidden="1">
              <a:extLst>
                <a:ext uri="{63B3BB69-23CF-44E3-9099-C40C66FF867C}">
                  <a14:compatExt spid="_x0000_s5122"/>
                </a:ext>
                <a:ext uri="{FF2B5EF4-FFF2-40B4-BE49-F238E27FC236}">
                  <a16:creationId xmlns:a16="http://schemas.microsoft.com/office/drawing/2014/main" id="{00000000-0008-0000-0000-000002140000}"/>
                </a:ext>
              </a:extLst>
            </xdr:cNvPr>
            <xdr:cNvSpPr/>
          </xdr:nvSpPr>
          <xdr:spPr bwMode="auto">
            <a:xfrm>
              <a:off x="0" y="0"/>
              <a:ext cx="0" cy="0"/>
            </a:xfrm>
            <a:prstGeom prst="rect">
              <a:avLst/>
            </a:prstGeom>
            <a:noFill/>
            <a:ln w="9525">
              <a:miter lim="800000"/>
              <a:headEnd/>
              <a:tailEnd/>
            </a:ln>
          </xdr:spPr>
          <xdr:txBody>
            <a:bodyPr vertOverflow="clip" wrap="square" lIns="36576" tIns="32004" rIns="36576" bIns="32004" anchor="ctr" upright="1"/>
            <a:lstStyle/>
            <a:p>
              <a:pPr algn="ctr" rtl="0">
                <a:defRPr sz="1000"/>
              </a:pPr>
              <a:r>
                <a:rPr lang="en-US" sz="1100" b="0" i="0" u="none" strike="noStrike" baseline="0">
                  <a:solidFill>
                    <a:srgbClr val="000000"/>
                  </a:solidFill>
                  <a:latin typeface="Calibri"/>
                  <a:ea typeface="Calibri"/>
                  <a:cs typeface="Calibri"/>
                </a:rPr>
                <a:t>Remove Country Grouping</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15</xdr:col>
      <xdr:colOff>635923</xdr:colOff>
      <xdr:row>0</xdr:row>
      <xdr:rowOff>69619</xdr:rowOff>
    </xdr:from>
    <xdr:to>
      <xdr:col>27</xdr:col>
      <xdr:colOff>588411</xdr:colOff>
      <xdr:row>16</xdr:row>
      <xdr:rowOff>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1293746A-E876-0683-47EF-CCAB86B0E6C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439803" y="69619"/>
              <a:ext cx="6833348" cy="28564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79663</xdr:colOff>
      <xdr:row>17</xdr:row>
      <xdr:rowOff>7843</xdr:rowOff>
    </xdr:from>
    <xdr:to>
      <xdr:col>36</xdr:col>
      <xdr:colOff>543587</xdr:colOff>
      <xdr:row>37</xdr:row>
      <xdr:rowOff>43173</xdr:rowOff>
    </xdr:to>
    <xdr:graphicFrame macro="">
      <xdr:nvGraphicFramePr>
        <xdr:cNvPr id="5" name="Chart 4">
          <a:extLst>
            <a:ext uri="{FF2B5EF4-FFF2-40B4-BE49-F238E27FC236}">
              <a16:creationId xmlns:a16="http://schemas.microsoft.com/office/drawing/2014/main" id="{209C4221-A8FF-11D1-C466-8C4F6F621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33943</xdr:colOff>
      <xdr:row>37</xdr:row>
      <xdr:rowOff>172489</xdr:rowOff>
    </xdr:from>
    <xdr:to>
      <xdr:col>35</xdr:col>
      <xdr:colOff>521623</xdr:colOff>
      <xdr:row>57</xdr:row>
      <xdr:rowOff>164869</xdr:rowOff>
    </xdr:to>
    <xdr:graphicFrame macro="">
      <xdr:nvGraphicFramePr>
        <xdr:cNvPr id="6" name="Chart 5">
          <a:extLst>
            <a:ext uri="{FF2B5EF4-FFF2-40B4-BE49-F238E27FC236}">
              <a16:creationId xmlns:a16="http://schemas.microsoft.com/office/drawing/2014/main" id="{2CBDAF71-AC0D-9F15-9A90-F229D5648C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23633</xdr:colOff>
      <xdr:row>58</xdr:row>
      <xdr:rowOff>88669</xdr:rowOff>
    </xdr:from>
    <xdr:to>
      <xdr:col>35</xdr:col>
      <xdr:colOff>586393</xdr:colOff>
      <xdr:row>73</xdr:row>
      <xdr:rowOff>88669</xdr:rowOff>
    </xdr:to>
    <xdr:graphicFrame macro="">
      <xdr:nvGraphicFramePr>
        <xdr:cNvPr id="11" name="Chart 10">
          <a:extLst>
            <a:ext uri="{FF2B5EF4-FFF2-40B4-BE49-F238E27FC236}">
              <a16:creationId xmlns:a16="http://schemas.microsoft.com/office/drawing/2014/main" id="{79DD2ABA-D440-4632-AA9B-1164B63B6B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193962</xdr:colOff>
      <xdr:row>0</xdr:row>
      <xdr:rowOff>117356</xdr:rowOff>
    </xdr:from>
    <xdr:to>
      <xdr:col>38</xdr:col>
      <xdr:colOff>427046</xdr:colOff>
      <xdr:row>16</xdr:row>
      <xdr:rowOff>135285</xdr:rowOff>
    </xdr:to>
    <mc:AlternateContent xmlns:mc="http://schemas.openxmlformats.org/markup-compatibility/2006">
      <mc:Choice xmlns:cx1="http://schemas.microsoft.com/office/drawing/2015/9/8/chartex" Requires="cx1">
        <xdr:graphicFrame macro="">
          <xdr:nvGraphicFramePr>
            <xdr:cNvPr id="14" name="Chart 13">
              <a:extLst>
                <a:ext uri="{FF2B5EF4-FFF2-40B4-BE49-F238E27FC236}">
                  <a16:creationId xmlns:a16="http://schemas.microsoft.com/office/drawing/2014/main" id="{4508EB35-F60C-95C2-CE89-92F7486F97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6345802" y="117356"/>
              <a:ext cx="4500284" cy="29440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465350</xdr:colOff>
      <xdr:row>69</xdr:row>
      <xdr:rowOff>140990</xdr:rowOff>
    </xdr:from>
    <xdr:to>
      <xdr:col>20</xdr:col>
      <xdr:colOff>518324</xdr:colOff>
      <xdr:row>93</xdr:row>
      <xdr:rowOff>69273</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A374B01D-C91C-1FA7-5990-2C2F88B39B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367790" y="12759710"/>
              <a:ext cx="8396874" cy="431740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20619</xdr:colOff>
      <xdr:row>55</xdr:row>
      <xdr:rowOff>116542</xdr:rowOff>
    </xdr:from>
    <xdr:to>
      <xdr:col>22</xdr:col>
      <xdr:colOff>538779</xdr:colOff>
      <xdr:row>87</xdr:row>
      <xdr:rowOff>116541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479C9C7-5177-58D7-619F-6B3E10F3C89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054431" y="3881718"/>
              <a:ext cx="5394960" cy="179294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12</xdr:col>
      <xdr:colOff>60960</xdr:colOff>
      <xdr:row>0</xdr:row>
      <xdr:rowOff>7621</xdr:rowOff>
    </xdr:from>
    <xdr:to>
      <xdr:col>16</xdr:col>
      <xdr:colOff>98612</xdr:colOff>
      <xdr:row>24</xdr:row>
      <xdr:rowOff>0</xdr:rowOff>
    </xdr:to>
    <mc:AlternateContent xmlns:mc="http://schemas.openxmlformats.org/markup-compatibility/2006" xmlns:sle15="http://schemas.microsoft.com/office/drawing/2012/slicer">
      <mc:Choice Requires="sle15">
        <xdr:graphicFrame macro="">
          <xdr:nvGraphicFramePr>
            <xdr:cNvPr id="3" name="experience_level">
              <a:extLst>
                <a:ext uri="{FF2B5EF4-FFF2-40B4-BE49-F238E27FC236}">
                  <a16:creationId xmlns:a16="http://schemas.microsoft.com/office/drawing/2014/main" id="{08563ECC-EBEB-F67C-AB39-9D62BD7C787C}"/>
                </a:ext>
              </a:extLst>
            </xdr:cNvPr>
            <xdr:cNvGraphicFramePr/>
          </xdr:nvGraphicFramePr>
          <xdr:xfrm>
            <a:off x="0" y="0"/>
            <a:ext cx="0" cy="0"/>
          </xdr:xfrm>
          <a:graphic>
            <a:graphicData uri="http://schemas.microsoft.com/office/drawing/2010/slicer">
              <sle:slicer xmlns:sle="http://schemas.microsoft.com/office/drawing/2010/slicer" name="experience_level"/>
            </a:graphicData>
          </a:graphic>
        </xdr:graphicFrame>
      </mc:Choice>
      <mc:Fallback xmlns="">
        <xdr:sp macro="" textlink="">
          <xdr:nvSpPr>
            <xdr:cNvPr id="0" name=""/>
            <xdr:cNvSpPr>
              <a:spLocks noTextEdit="1"/>
            </xdr:cNvSpPr>
          </xdr:nvSpPr>
          <xdr:spPr>
            <a:xfrm>
              <a:off x="13876020" y="7621"/>
              <a:ext cx="1828800" cy="146304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14</xdr:col>
      <xdr:colOff>7620</xdr:colOff>
      <xdr:row>24</xdr:row>
      <xdr:rowOff>83819</xdr:rowOff>
    </xdr:from>
    <xdr:to>
      <xdr:col>23</xdr:col>
      <xdr:colOff>449580</xdr:colOff>
      <xdr:row>52</xdr:row>
      <xdr:rowOff>22860</xdr:rowOff>
    </xdr:to>
    <mc:AlternateContent xmlns:mc="http://schemas.openxmlformats.org/markup-compatibility/2006" xmlns:sle15="http://schemas.microsoft.com/office/drawing/2012/slicer">
      <mc:Choice Requires="sle15">
        <xdr:graphicFrame macro="">
          <xdr:nvGraphicFramePr>
            <xdr:cNvPr id="4" name="job_title">
              <a:extLst>
                <a:ext uri="{FF2B5EF4-FFF2-40B4-BE49-F238E27FC236}">
                  <a16:creationId xmlns:a16="http://schemas.microsoft.com/office/drawing/2014/main" id="{07A4DFC9-8D02-DB87-34A9-A7ABDF5DF495}"/>
                </a:ext>
              </a:extLst>
            </xdr:cNvPr>
            <xdr:cNvGraphicFramePr/>
          </xdr:nvGraphicFramePr>
          <xdr:xfrm>
            <a:off x="0" y="0"/>
            <a:ext cx="0" cy="0"/>
          </xdr:xfrm>
          <a:graphic>
            <a:graphicData uri="http://schemas.microsoft.com/office/drawing/2010/slicer">
              <sle:slicer xmlns:sle="http://schemas.microsoft.com/office/drawing/2010/slicer" name="job_title"/>
            </a:graphicData>
          </a:graphic>
        </xdr:graphicFrame>
      </mc:Choice>
      <mc:Fallback xmlns="">
        <xdr:sp macro="" textlink="">
          <xdr:nvSpPr>
            <xdr:cNvPr id="0" name=""/>
            <xdr:cNvSpPr>
              <a:spLocks noTextEdit="1"/>
            </xdr:cNvSpPr>
          </xdr:nvSpPr>
          <xdr:spPr>
            <a:xfrm>
              <a:off x="15041880" y="1546859"/>
              <a:ext cx="5928360" cy="1950721"/>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16</xdr:col>
      <xdr:colOff>237116</xdr:colOff>
      <xdr:row>0</xdr:row>
      <xdr:rowOff>64546</xdr:rowOff>
    </xdr:from>
    <xdr:to>
      <xdr:col>19</xdr:col>
      <xdr:colOff>237116</xdr:colOff>
      <xdr:row>18</xdr:row>
      <xdr:rowOff>140746</xdr:rowOff>
    </xdr:to>
    <mc:AlternateContent xmlns:mc="http://schemas.openxmlformats.org/markup-compatibility/2006">
      <mc:Choice xmlns:sle15="http://schemas.microsoft.com/office/drawing/2012/slicer" Requires="sle15">
        <xdr:graphicFrame macro="">
          <xdr:nvGraphicFramePr>
            <xdr:cNvPr id="6" name="company_size">
              <a:extLst>
                <a:ext uri="{FF2B5EF4-FFF2-40B4-BE49-F238E27FC236}">
                  <a16:creationId xmlns:a16="http://schemas.microsoft.com/office/drawing/2014/main" id="{7231CECA-A995-508D-B942-CE6F88D5C6E8}"/>
                </a:ext>
              </a:extLst>
            </xdr:cNvPr>
            <xdr:cNvGraphicFramePr/>
          </xdr:nvGraphicFramePr>
          <xdr:xfrm>
            <a:off x="0" y="0"/>
            <a:ext cx="0" cy="0"/>
          </xdr:xfrm>
          <a:graphic>
            <a:graphicData uri="http://schemas.microsoft.com/office/drawing/2010/slicer">
              <sle:slicer xmlns:sle="http://schemas.microsoft.com/office/drawing/2010/slicer" name="company_size"/>
            </a:graphicData>
          </a:graphic>
        </xdr:graphicFrame>
      </mc:Choice>
      <mc:Fallback>
        <xdr:sp macro="" textlink="">
          <xdr:nvSpPr>
            <xdr:cNvPr id="0" name=""/>
            <xdr:cNvSpPr>
              <a:spLocks noTextEdit="1"/>
            </xdr:cNvSpPr>
          </xdr:nvSpPr>
          <xdr:spPr>
            <a:xfrm>
              <a:off x="16478602" y="64546"/>
              <a:ext cx="1828800" cy="118654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19</xdr:col>
      <xdr:colOff>405205</xdr:colOff>
      <xdr:row>0</xdr:row>
      <xdr:rowOff>55134</xdr:rowOff>
    </xdr:from>
    <xdr:to>
      <xdr:col>22</xdr:col>
      <xdr:colOff>405205</xdr:colOff>
      <xdr:row>18</xdr:row>
      <xdr:rowOff>17034</xdr:rowOff>
    </xdr:to>
    <mc:AlternateContent xmlns:mc="http://schemas.openxmlformats.org/markup-compatibility/2006">
      <mc:Choice xmlns:sle15="http://schemas.microsoft.com/office/drawing/2012/slicer" Requires="sle15">
        <xdr:graphicFrame macro="">
          <xdr:nvGraphicFramePr>
            <xdr:cNvPr id="7" name="US">
              <a:extLst>
                <a:ext uri="{FF2B5EF4-FFF2-40B4-BE49-F238E27FC236}">
                  <a16:creationId xmlns:a16="http://schemas.microsoft.com/office/drawing/2014/main" id="{AA71ED74-360A-B055-FDCD-E947CDBC034C}"/>
                </a:ext>
              </a:extLst>
            </xdr:cNvPr>
            <xdr:cNvGraphicFramePr/>
          </xdr:nvGraphicFramePr>
          <xdr:xfrm>
            <a:off x="0" y="0"/>
            <a:ext cx="0" cy="0"/>
          </xdr:xfrm>
          <a:graphic>
            <a:graphicData uri="http://schemas.microsoft.com/office/drawing/2010/slicer">
              <sle:slicer xmlns:sle="http://schemas.microsoft.com/office/drawing/2010/slicer" name="US"/>
            </a:graphicData>
          </a:graphic>
        </xdr:graphicFrame>
      </mc:Choice>
      <mc:Fallback>
        <xdr:sp macro="" textlink="">
          <xdr:nvSpPr>
            <xdr:cNvPr id="0" name=""/>
            <xdr:cNvSpPr>
              <a:spLocks noTextEdit="1"/>
            </xdr:cNvSpPr>
          </xdr:nvSpPr>
          <xdr:spPr>
            <a:xfrm>
              <a:off x="18475491" y="55134"/>
              <a:ext cx="1828800" cy="1072243"/>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12</xdr:col>
      <xdr:colOff>596151</xdr:colOff>
      <xdr:row>194</xdr:row>
      <xdr:rowOff>53789</xdr:rowOff>
    </xdr:from>
    <xdr:to>
      <xdr:col>23</xdr:col>
      <xdr:colOff>502022</xdr:colOff>
      <xdr:row>229</xdr:row>
      <xdr:rowOff>53789</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7622B440-833D-E554-52AD-508C5031CA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410763" y="4356848"/>
              <a:ext cx="6611471" cy="7171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137160</xdr:colOff>
      <xdr:row>0</xdr:row>
      <xdr:rowOff>83820</xdr:rowOff>
    </xdr:from>
    <xdr:to>
      <xdr:col>12</xdr:col>
      <xdr:colOff>259080</xdr:colOff>
      <xdr:row>19</xdr:row>
      <xdr:rowOff>22860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5D487283-48B5-188B-A1E7-9497DF4E6E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41520" y="83820"/>
              <a:ext cx="4998720" cy="34137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121920</xdr:colOff>
      <xdr:row>19</xdr:row>
      <xdr:rowOff>118110</xdr:rowOff>
    </xdr:from>
    <xdr:to>
      <xdr:col>12</xdr:col>
      <xdr:colOff>297180</xdr:colOff>
      <xdr:row>36</xdr:row>
      <xdr:rowOff>83820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146B6FA-9DEE-07A0-6211-6FD28D67D40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526280" y="3592830"/>
              <a:ext cx="5052060" cy="307467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358140</xdr:colOff>
      <xdr:row>4</xdr:row>
      <xdr:rowOff>152400</xdr:rowOff>
    </xdr:from>
    <xdr:to>
      <xdr:col>14</xdr:col>
      <xdr:colOff>76200</xdr:colOff>
      <xdr:row>24</xdr:row>
      <xdr:rowOff>15240</xdr:rowOff>
    </xdr:to>
    <xdr:graphicFrame macro="">
      <xdr:nvGraphicFramePr>
        <xdr:cNvPr id="2" name="Chart 1">
          <a:extLst>
            <a:ext uri="{FF2B5EF4-FFF2-40B4-BE49-F238E27FC236}">
              <a16:creationId xmlns:a16="http://schemas.microsoft.com/office/drawing/2014/main" id="{B186C87F-DAE8-1967-14C3-63629D845B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643.899917361108" createdVersion="8" refreshedVersion="8" minRefreshableVersion="3" recordCount="607" xr:uid="{B4C660A4-3A20-4311-AFBE-898AE1A0A6C7}">
  <cacheSource type="worksheet">
    <worksheetSource ref="B1:L608" sheet="Statistical Analysis"/>
  </cacheSource>
  <cacheFields count="11">
    <cacheField name="work_year" numFmtId="0">
      <sharedItems containsSemiMixedTypes="0" containsString="0" containsNumber="1" containsInteger="1" minValue="2020" maxValue="2022" count="3">
        <n v="2020"/>
        <n v="2021"/>
        <n v="2022"/>
      </sharedItems>
    </cacheField>
    <cacheField name="experience_level" numFmtId="0">
      <sharedItems count="4">
        <s v="MI"/>
        <s v="SE"/>
        <s v="EN"/>
        <s v="EX"/>
      </sharedItems>
    </cacheField>
    <cacheField name="employment_type" numFmtId="0">
      <sharedItems/>
    </cacheField>
    <cacheField name="job_title" numFmtId="0">
      <sharedItems count="50">
        <s v="Data Scientist"/>
        <s v="Machine Learning Scientist"/>
        <s v="Big Data Engineer"/>
        <s v="Product Data Analyst"/>
        <s v="Machine Learning Engineer"/>
        <s v="Data Analyst"/>
        <s v="Lead Data Scientist"/>
        <s v="Business Data Analyst"/>
        <s v="Lead Data Engineer"/>
        <s v="Lead Data Analyst"/>
        <s v="Data Engineer"/>
        <s v="Data Science Consultant"/>
        <s v="BI Data Analyst"/>
        <s v="Director of Data Science"/>
        <s v="Research Scientist"/>
        <s v="Machine Learning Manager"/>
        <s v="Data Engineering Manager"/>
        <s v="Machine Learning Infrastructure Engineer"/>
        <s v="ML Engineer"/>
        <s v="AI Scientist"/>
        <s v="Computer Vision Engineer"/>
        <s v="Principal Data Scientist"/>
        <s v="Data Science Manager"/>
        <s v="Head of Data"/>
        <s v="3D Computer Vision Researcher"/>
        <s v="Data Analytics Engineer"/>
        <s v="Applied Data Scientist"/>
        <s v="Marketing Data Analyst"/>
        <s v="Cloud Data Engineer"/>
        <s v="Financial Data Analyst"/>
        <s v="Computer Vision Software Engineer"/>
        <s v="Director of Data Engineering"/>
        <s v="Data Science Engineer"/>
        <s v="Principal Data Engineer"/>
        <s v="Machine Learning Developer"/>
        <s v="Applied Machine Learning Scientist"/>
        <s v="Data Analytics Manager"/>
        <s v="Head of Data Science"/>
        <s v="Data Specialist"/>
        <s v="Data Architect"/>
        <s v="Finance Data Analyst"/>
        <s v="Principal Data Analyst"/>
        <s v="Big Data Architect"/>
        <s v="Staff Data Scientist"/>
        <s v="Analytics Engineer"/>
        <s v="ETL Developer"/>
        <s v="Head of Machine Learning"/>
        <s v="NLP Engineer"/>
        <s v="Lead Machine Learning Engineer"/>
        <s v="Data Analytics Lead"/>
      </sharedItems>
    </cacheField>
    <cacheField name="salary" numFmtId="0">
      <sharedItems containsSemiMixedTypes="0" containsString="0" containsNumber="1" containsInteger="1" minValue="4000" maxValue="30400000"/>
    </cacheField>
    <cacheField name="salary_currency" numFmtId="0">
      <sharedItems/>
    </cacheField>
    <cacheField name="salary_in_usd" numFmtId="0">
      <sharedItems containsSemiMixedTypes="0" containsString="0" containsNumber="1" containsInteger="1" minValue="2859" maxValue="600000"/>
    </cacheField>
    <cacheField name="employee_residence" numFmtId="0">
      <sharedItems count="57">
        <s v="DE"/>
        <s v="JP"/>
        <s v="GB"/>
        <s v="HN"/>
        <s v="US"/>
        <s v="HU"/>
        <s v="NZ"/>
        <s v="FR"/>
        <s v="IN"/>
        <s v="PK"/>
        <s v="PL"/>
        <s v="PT"/>
        <s v="CN"/>
        <s v="GR"/>
        <s v="AE"/>
        <s v="NL"/>
        <s v="MX"/>
        <s v="CA"/>
        <s v="AT"/>
        <s v="NG"/>
        <s v="PH"/>
        <s v="ES"/>
        <s v="DK"/>
        <s v="RU"/>
        <s v="IT"/>
        <s v="HR"/>
        <s v="BG"/>
        <s v="SG"/>
        <s v="BR"/>
        <s v="IQ"/>
        <s v="VN"/>
        <s v="BE"/>
        <s v="UA"/>
        <s v="MT"/>
        <s v="CL"/>
        <s v="RO"/>
        <s v="IR"/>
        <s v="CO"/>
        <s v="MD"/>
        <s v="KE"/>
        <s v="SI"/>
        <s v="HK"/>
        <s v="TR"/>
        <s v="RS"/>
        <s v="PR"/>
        <s v="LU"/>
        <s v="JE"/>
        <s v="CZ"/>
        <s v="AR"/>
        <s v="DZ"/>
        <s v="TN"/>
        <s v="MY"/>
        <s v="EE"/>
        <s v="AU"/>
        <s v="BO"/>
        <s v="IE"/>
        <s v="CH"/>
      </sharedItems>
    </cacheField>
    <cacheField name="remote_ratio" numFmtId="0">
      <sharedItems containsSemiMixedTypes="0" containsString="0" containsNumber="1" containsInteger="1" minValue="0" maxValue="100"/>
    </cacheField>
    <cacheField name="company_location" numFmtId="0">
      <sharedItems count="50">
        <s v="DE"/>
        <s v="JP"/>
        <s v="GB"/>
        <s v="HN"/>
        <s v="US"/>
        <s v="HU"/>
        <s v="NZ"/>
        <s v="FR"/>
        <s v="IN"/>
        <s v="PK"/>
        <s v="CN"/>
        <s v="GR"/>
        <s v="AE"/>
        <s v="NL"/>
        <s v="MX"/>
        <s v="CA"/>
        <s v="AT"/>
        <s v="NG"/>
        <s v="ES"/>
        <s v="PT"/>
        <s v="DK"/>
        <s v="IT"/>
        <s v="HR"/>
        <s v="LU"/>
        <s v="PL"/>
        <s v="SG"/>
        <s v="RO"/>
        <s v="IQ"/>
        <s v="BR"/>
        <s v="BE"/>
        <s v="UA"/>
        <s v="IL"/>
        <s v="RU"/>
        <s v="MT"/>
        <s v="CL"/>
        <s v="IR"/>
        <s v="CO"/>
        <s v="MD"/>
        <s v="KE"/>
        <s v="SI"/>
        <s v="CH"/>
        <s v="VN"/>
        <s v="AS"/>
        <s v="TR"/>
        <s v="CZ"/>
        <s v="DZ"/>
        <s v="EE"/>
        <s v="MY"/>
        <s v="AU"/>
        <s v="IE"/>
      </sharedItems>
    </cacheField>
    <cacheField name="company_size" numFmtId="0">
      <sharedItems count="3">
        <s v="L"/>
        <s v="S"/>
        <s v="M"/>
      </sharedItems>
    </cacheField>
  </cacheFields>
  <extLst>
    <ext xmlns:x14="http://schemas.microsoft.com/office/spreadsheetml/2009/9/main" uri="{725AE2AE-9491-48be-B2B4-4EB974FC3084}">
      <x14:pivotCacheDefinition pivotCacheId="13009324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07">
  <r>
    <x v="0"/>
    <x v="0"/>
    <s v="FT"/>
    <x v="0"/>
    <n v="70000"/>
    <s v="EUR"/>
    <n v="79833"/>
    <x v="0"/>
    <n v="0"/>
    <x v="0"/>
    <x v="0"/>
  </r>
  <r>
    <x v="0"/>
    <x v="1"/>
    <s v="FT"/>
    <x v="1"/>
    <n v="260000"/>
    <s v="USD"/>
    <n v="260000"/>
    <x v="1"/>
    <n v="0"/>
    <x v="1"/>
    <x v="1"/>
  </r>
  <r>
    <x v="0"/>
    <x v="1"/>
    <s v="FT"/>
    <x v="2"/>
    <n v="85000"/>
    <s v="GBP"/>
    <n v="109024"/>
    <x v="2"/>
    <n v="50"/>
    <x v="2"/>
    <x v="2"/>
  </r>
  <r>
    <x v="0"/>
    <x v="0"/>
    <s v="FT"/>
    <x v="3"/>
    <n v="20000"/>
    <s v="USD"/>
    <n v="20000"/>
    <x v="3"/>
    <n v="0"/>
    <x v="3"/>
    <x v="1"/>
  </r>
  <r>
    <x v="0"/>
    <x v="1"/>
    <s v="FT"/>
    <x v="4"/>
    <n v="150000"/>
    <s v="USD"/>
    <n v="150000"/>
    <x v="4"/>
    <n v="50"/>
    <x v="4"/>
    <x v="0"/>
  </r>
  <r>
    <x v="0"/>
    <x v="2"/>
    <s v="FT"/>
    <x v="5"/>
    <n v="72000"/>
    <s v="USD"/>
    <n v="72000"/>
    <x v="4"/>
    <n v="100"/>
    <x v="4"/>
    <x v="0"/>
  </r>
  <r>
    <x v="0"/>
    <x v="1"/>
    <s v="FT"/>
    <x v="6"/>
    <n v="190000"/>
    <s v="USD"/>
    <n v="190000"/>
    <x v="4"/>
    <n v="100"/>
    <x v="4"/>
    <x v="1"/>
  </r>
  <r>
    <x v="0"/>
    <x v="0"/>
    <s v="FT"/>
    <x v="0"/>
    <n v="11000000"/>
    <s v="HUF"/>
    <n v="35735"/>
    <x v="5"/>
    <n v="50"/>
    <x v="5"/>
    <x v="0"/>
  </r>
  <r>
    <x v="0"/>
    <x v="0"/>
    <s v="FT"/>
    <x v="7"/>
    <n v="135000"/>
    <s v="USD"/>
    <n v="135000"/>
    <x v="4"/>
    <n v="100"/>
    <x v="4"/>
    <x v="0"/>
  </r>
  <r>
    <x v="0"/>
    <x v="1"/>
    <s v="FT"/>
    <x v="8"/>
    <n v="125000"/>
    <s v="USD"/>
    <n v="125000"/>
    <x v="6"/>
    <n v="50"/>
    <x v="6"/>
    <x v="1"/>
  </r>
  <r>
    <x v="0"/>
    <x v="2"/>
    <s v="FT"/>
    <x v="0"/>
    <n v="45000"/>
    <s v="EUR"/>
    <n v="51321"/>
    <x v="7"/>
    <n v="0"/>
    <x v="7"/>
    <x v="1"/>
  </r>
  <r>
    <x v="0"/>
    <x v="0"/>
    <s v="FT"/>
    <x v="0"/>
    <n v="3000000"/>
    <s v="INR"/>
    <n v="40481"/>
    <x v="8"/>
    <n v="0"/>
    <x v="8"/>
    <x v="0"/>
  </r>
  <r>
    <x v="0"/>
    <x v="2"/>
    <s v="FT"/>
    <x v="0"/>
    <n v="35000"/>
    <s v="EUR"/>
    <n v="39916"/>
    <x v="7"/>
    <n v="0"/>
    <x v="7"/>
    <x v="2"/>
  </r>
  <r>
    <x v="0"/>
    <x v="0"/>
    <s v="FT"/>
    <x v="9"/>
    <n v="87000"/>
    <s v="USD"/>
    <n v="87000"/>
    <x v="4"/>
    <n v="100"/>
    <x v="4"/>
    <x v="0"/>
  </r>
  <r>
    <x v="0"/>
    <x v="0"/>
    <s v="FT"/>
    <x v="5"/>
    <n v="85000"/>
    <s v="USD"/>
    <n v="85000"/>
    <x v="4"/>
    <n v="100"/>
    <x v="4"/>
    <x v="0"/>
  </r>
  <r>
    <x v="0"/>
    <x v="0"/>
    <s v="FT"/>
    <x v="5"/>
    <n v="8000"/>
    <s v="USD"/>
    <n v="8000"/>
    <x v="9"/>
    <n v="50"/>
    <x v="9"/>
    <x v="0"/>
  </r>
  <r>
    <x v="0"/>
    <x v="2"/>
    <s v="FT"/>
    <x v="10"/>
    <n v="4450000"/>
    <s v="JPY"/>
    <n v="41689"/>
    <x v="1"/>
    <n v="100"/>
    <x v="1"/>
    <x v="1"/>
  </r>
  <r>
    <x v="0"/>
    <x v="1"/>
    <s v="FT"/>
    <x v="2"/>
    <n v="100000"/>
    <s v="EUR"/>
    <n v="114047"/>
    <x v="10"/>
    <n v="100"/>
    <x v="2"/>
    <x v="1"/>
  </r>
  <r>
    <x v="0"/>
    <x v="2"/>
    <s v="FT"/>
    <x v="11"/>
    <n v="423000"/>
    <s v="INR"/>
    <n v="5707"/>
    <x v="8"/>
    <n v="50"/>
    <x v="8"/>
    <x v="2"/>
  </r>
  <r>
    <x v="0"/>
    <x v="0"/>
    <s v="FT"/>
    <x v="8"/>
    <n v="56000"/>
    <s v="USD"/>
    <n v="56000"/>
    <x v="11"/>
    <n v="100"/>
    <x v="4"/>
    <x v="2"/>
  </r>
  <r>
    <x v="0"/>
    <x v="0"/>
    <s v="FT"/>
    <x v="4"/>
    <n v="299000"/>
    <s v="CNY"/>
    <n v="43331"/>
    <x v="12"/>
    <n v="0"/>
    <x v="10"/>
    <x v="2"/>
  </r>
  <r>
    <x v="0"/>
    <x v="0"/>
    <s v="FT"/>
    <x v="3"/>
    <n v="450000"/>
    <s v="INR"/>
    <n v="6072"/>
    <x v="8"/>
    <n v="100"/>
    <x v="8"/>
    <x v="0"/>
  </r>
  <r>
    <x v="0"/>
    <x v="1"/>
    <s v="FT"/>
    <x v="10"/>
    <n v="42000"/>
    <s v="EUR"/>
    <n v="47899"/>
    <x v="13"/>
    <n v="50"/>
    <x v="11"/>
    <x v="0"/>
  </r>
  <r>
    <x v="0"/>
    <x v="0"/>
    <s v="FT"/>
    <x v="12"/>
    <n v="98000"/>
    <s v="USD"/>
    <n v="98000"/>
    <x v="4"/>
    <n v="0"/>
    <x v="4"/>
    <x v="2"/>
  </r>
  <r>
    <x v="0"/>
    <x v="0"/>
    <s v="FT"/>
    <x v="6"/>
    <n v="115000"/>
    <s v="USD"/>
    <n v="115000"/>
    <x v="14"/>
    <n v="0"/>
    <x v="12"/>
    <x v="0"/>
  </r>
  <r>
    <x v="0"/>
    <x v="3"/>
    <s v="FT"/>
    <x v="13"/>
    <n v="325000"/>
    <s v="USD"/>
    <n v="325000"/>
    <x v="4"/>
    <n v="100"/>
    <x v="4"/>
    <x v="0"/>
  </r>
  <r>
    <x v="0"/>
    <x v="2"/>
    <s v="FT"/>
    <x v="14"/>
    <n v="42000"/>
    <s v="USD"/>
    <n v="42000"/>
    <x v="15"/>
    <n v="50"/>
    <x v="13"/>
    <x v="0"/>
  </r>
  <r>
    <x v="0"/>
    <x v="1"/>
    <s v="FT"/>
    <x v="10"/>
    <n v="720000"/>
    <s v="MXN"/>
    <n v="33511"/>
    <x v="16"/>
    <n v="0"/>
    <x v="14"/>
    <x v="1"/>
  </r>
  <r>
    <x v="0"/>
    <x v="2"/>
    <s v="CT"/>
    <x v="7"/>
    <n v="100000"/>
    <s v="USD"/>
    <n v="100000"/>
    <x v="4"/>
    <n v="100"/>
    <x v="4"/>
    <x v="0"/>
  </r>
  <r>
    <x v="0"/>
    <x v="1"/>
    <s v="FT"/>
    <x v="15"/>
    <n v="157000"/>
    <s v="CAD"/>
    <n v="117104"/>
    <x v="17"/>
    <n v="50"/>
    <x v="15"/>
    <x v="0"/>
  </r>
  <r>
    <x v="0"/>
    <x v="0"/>
    <s v="FT"/>
    <x v="16"/>
    <n v="51999"/>
    <s v="EUR"/>
    <n v="59303"/>
    <x v="0"/>
    <n v="100"/>
    <x v="0"/>
    <x v="1"/>
  </r>
  <r>
    <x v="0"/>
    <x v="2"/>
    <s v="FT"/>
    <x v="2"/>
    <n v="70000"/>
    <s v="USD"/>
    <n v="70000"/>
    <x v="4"/>
    <n v="100"/>
    <x v="4"/>
    <x v="0"/>
  </r>
  <r>
    <x v="0"/>
    <x v="1"/>
    <s v="FT"/>
    <x v="0"/>
    <n v="60000"/>
    <s v="EUR"/>
    <n v="68428"/>
    <x v="13"/>
    <n v="100"/>
    <x v="4"/>
    <x v="0"/>
  </r>
  <r>
    <x v="0"/>
    <x v="0"/>
    <s v="FT"/>
    <x v="14"/>
    <n v="450000"/>
    <s v="USD"/>
    <n v="450000"/>
    <x v="4"/>
    <n v="0"/>
    <x v="4"/>
    <x v="2"/>
  </r>
  <r>
    <x v="0"/>
    <x v="0"/>
    <s v="FT"/>
    <x v="5"/>
    <n v="41000"/>
    <s v="EUR"/>
    <n v="46759"/>
    <x v="7"/>
    <n v="50"/>
    <x v="7"/>
    <x v="0"/>
  </r>
  <r>
    <x v="0"/>
    <x v="0"/>
    <s v="FT"/>
    <x v="10"/>
    <n v="65000"/>
    <s v="EUR"/>
    <n v="74130"/>
    <x v="18"/>
    <n v="50"/>
    <x v="16"/>
    <x v="0"/>
  </r>
  <r>
    <x v="0"/>
    <x v="0"/>
    <s v="FT"/>
    <x v="11"/>
    <n v="103000"/>
    <s v="USD"/>
    <n v="103000"/>
    <x v="4"/>
    <n v="100"/>
    <x v="4"/>
    <x v="0"/>
  </r>
  <r>
    <x v="0"/>
    <x v="2"/>
    <s v="FT"/>
    <x v="4"/>
    <n v="250000"/>
    <s v="USD"/>
    <n v="250000"/>
    <x v="4"/>
    <n v="50"/>
    <x v="4"/>
    <x v="0"/>
  </r>
  <r>
    <x v="0"/>
    <x v="2"/>
    <s v="FT"/>
    <x v="5"/>
    <n v="10000"/>
    <s v="USD"/>
    <n v="10000"/>
    <x v="19"/>
    <n v="100"/>
    <x v="17"/>
    <x v="1"/>
  </r>
  <r>
    <x v="0"/>
    <x v="2"/>
    <s v="FT"/>
    <x v="4"/>
    <n v="138000"/>
    <s v="USD"/>
    <n v="138000"/>
    <x v="4"/>
    <n v="100"/>
    <x v="4"/>
    <x v="1"/>
  </r>
  <r>
    <x v="0"/>
    <x v="0"/>
    <s v="FT"/>
    <x v="0"/>
    <n v="45760"/>
    <s v="USD"/>
    <n v="45760"/>
    <x v="20"/>
    <n v="100"/>
    <x v="4"/>
    <x v="1"/>
  </r>
  <r>
    <x v="0"/>
    <x v="3"/>
    <s v="FT"/>
    <x v="16"/>
    <n v="70000"/>
    <s v="EUR"/>
    <n v="79833"/>
    <x v="21"/>
    <n v="50"/>
    <x v="18"/>
    <x v="0"/>
  </r>
  <r>
    <x v="0"/>
    <x v="0"/>
    <s v="FT"/>
    <x v="17"/>
    <n v="44000"/>
    <s v="EUR"/>
    <n v="50180"/>
    <x v="11"/>
    <n v="0"/>
    <x v="19"/>
    <x v="2"/>
  </r>
  <r>
    <x v="0"/>
    <x v="0"/>
    <s v="FT"/>
    <x v="10"/>
    <n v="106000"/>
    <s v="USD"/>
    <n v="106000"/>
    <x v="4"/>
    <n v="100"/>
    <x v="4"/>
    <x v="0"/>
  </r>
  <r>
    <x v="0"/>
    <x v="0"/>
    <s v="FT"/>
    <x v="10"/>
    <n v="88000"/>
    <s v="GBP"/>
    <n v="112872"/>
    <x v="2"/>
    <n v="50"/>
    <x v="2"/>
    <x v="0"/>
  </r>
  <r>
    <x v="0"/>
    <x v="2"/>
    <s v="PT"/>
    <x v="18"/>
    <n v="14000"/>
    <s v="EUR"/>
    <n v="15966"/>
    <x v="0"/>
    <n v="100"/>
    <x v="0"/>
    <x v="1"/>
  </r>
  <r>
    <x v="0"/>
    <x v="0"/>
    <s v="FT"/>
    <x v="0"/>
    <n v="60000"/>
    <s v="GBP"/>
    <n v="76958"/>
    <x v="2"/>
    <n v="100"/>
    <x v="2"/>
    <x v="1"/>
  </r>
  <r>
    <x v="0"/>
    <x v="1"/>
    <s v="FT"/>
    <x v="10"/>
    <n v="188000"/>
    <s v="USD"/>
    <n v="188000"/>
    <x v="4"/>
    <n v="100"/>
    <x v="4"/>
    <x v="0"/>
  </r>
  <r>
    <x v="0"/>
    <x v="0"/>
    <s v="FT"/>
    <x v="0"/>
    <n v="105000"/>
    <s v="USD"/>
    <n v="105000"/>
    <x v="4"/>
    <n v="100"/>
    <x v="4"/>
    <x v="0"/>
  </r>
  <r>
    <x v="0"/>
    <x v="0"/>
    <s v="FT"/>
    <x v="10"/>
    <n v="61500"/>
    <s v="EUR"/>
    <n v="70139"/>
    <x v="7"/>
    <n v="50"/>
    <x v="7"/>
    <x v="0"/>
  </r>
  <r>
    <x v="0"/>
    <x v="2"/>
    <s v="FT"/>
    <x v="5"/>
    <n v="450000"/>
    <s v="INR"/>
    <n v="6072"/>
    <x v="8"/>
    <n v="0"/>
    <x v="8"/>
    <x v="1"/>
  </r>
  <r>
    <x v="0"/>
    <x v="2"/>
    <s v="FT"/>
    <x v="5"/>
    <n v="91000"/>
    <s v="USD"/>
    <n v="91000"/>
    <x v="4"/>
    <n v="100"/>
    <x v="4"/>
    <x v="0"/>
  </r>
  <r>
    <x v="0"/>
    <x v="2"/>
    <s v="FT"/>
    <x v="19"/>
    <n v="300000"/>
    <s v="DKK"/>
    <n v="45896"/>
    <x v="22"/>
    <n v="50"/>
    <x v="20"/>
    <x v="1"/>
  </r>
  <r>
    <x v="0"/>
    <x v="2"/>
    <s v="FT"/>
    <x v="10"/>
    <n v="48000"/>
    <s v="EUR"/>
    <n v="54742"/>
    <x v="9"/>
    <n v="100"/>
    <x v="0"/>
    <x v="0"/>
  </r>
  <r>
    <x v="0"/>
    <x v="1"/>
    <s v="FL"/>
    <x v="20"/>
    <n v="60000"/>
    <s v="USD"/>
    <n v="60000"/>
    <x v="23"/>
    <n v="100"/>
    <x v="4"/>
    <x v="1"/>
  </r>
  <r>
    <x v="0"/>
    <x v="1"/>
    <s v="FT"/>
    <x v="21"/>
    <n v="130000"/>
    <s v="EUR"/>
    <n v="148261"/>
    <x v="0"/>
    <n v="100"/>
    <x v="0"/>
    <x v="2"/>
  </r>
  <r>
    <x v="0"/>
    <x v="0"/>
    <s v="FT"/>
    <x v="0"/>
    <n v="34000"/>
    <s v="EUR"/>
    <n v="38776"/>
    <x v="21"/>
    <n v="100"/>
    <x v="18"/>
    <x v="2"/>
  </r>
  <r>
    <x v="0"/>
    <x v="0"/>
    <s v="FT"/>
    <x v="0"/>
    <n v="118000"/>
    <s v="USD"/>
    <n v="118000"/>
    <x v="4"/>
    <n v="100"/>
    <x v="4"/>
    <x v="2"/>
  </r>
  <r>
    <x v="0"/>
    <x v="1"/>
    <s v="FT"/>
    <x v="0"/>
    <n v="120000"/>
    <s v="USD"/>
    <n v="120000"/>
    <x v="4"/>
    <n v="50"/>
    <x v="4"/>
    <x v="0"/>
  </r>
  <r>
    <x v="0"/>
    <x v="0"/>
    <s v="FT"/>
    <x v="0"/>
    <n v="138350"/>
    <s v="USD"/>
    <n v="138350"/>
    <x v="4"/>
    <n v="100"/>
    <x v="4"/>
    <x v="2"/>
  </r>
  <r>
    <x v="0"/>
    <x v="0"/>
    <s v="FT"/>
    <x v="10"/>
    <n v="110000"/>
    <s v="USD"/>
    <n v="110000"/>
    <x v="4"/>
    <n v="100"/>
    <x v="4"/>
    <x v="0"/>
  </r>
  <r>
    <x v="0"/>
    <x v="0"/>
    <s v="FT"/>
    <x v="10"/>
    <n v="130800"/>
    <s v="USD"/>
    <n v="130800"/>
    <x v="21"/>
    <n v="100"/>
    <x v="4"/>
    <x v="2"/>
  </r>
  <r>
    <x v="0"/>
    <x v="2"/>
    <s v="PT"/>
    <x v="0"/>
    <n v="19000"/>
    <s v="EUR"/>
    <n v="21669"/>
    <x v="24"/>
    <n v="50"/>
    <x v="21"/>
    <x v="1"/>
  </r>
  <r>
    <x v="0"/>
    <x v="1"/>
    <s v="FT"/>
    <x v="0"/>
    <n v="412000"/>
    <s v="USD"/>
    <n v="412000"/>
    <x v="4"/>
    <n v="100"/>
    <x v="4"/>
    <x v="0"/>
  </r>
  <r>
    <x v="0"/>
    <x v="1"/>
    <s v="FT"/>
    <x v="4"/>
    <n v="40000"/>
    <s v="EUR"/>
    <n v="45618"/>
    <x v="25"/>
    <n v="100"/>
    <x v="22"/>
    <x v="1"/>
  </r>
  <r>
    <x v="0"/>
    <x v="2"/>
    <s v="FT"/>
    <x v="0"/>
    <n v="55000"/>
    <s v="EUR"/>
    <n v="62726"/>
    <x v="0"/>
    <n v="50"/>
    <x v="0"/>
    <x v="1"/>
  </r>
  <r>
    <x v="0"/>
    <x v="2"/>
    <s v="FT"/>
    <x v="0"/>
    <n v="43200"/>
    <s v="EUR"/>
    <n v="49268"/>
    <x v="0"/>
    <n v="0"/>
    <x v="0"/>
    <x v="1"/>
  </r>
  <r>
    <x v="0"/>
    <x v="1"/>
    <s v="FT"/>
    <x v="22"/>
    <n v="190200"/>
    <s v="USD"/>
    <n v="190200"/>
    <x v="4"/>
    <n v="100"/>
    <x v="4"/>
    <x v="2"/>
  </r>
  <r>
    <x v="0"/>
    <x v="2"/>
    <s v="FT"/>
    <x v="0"/>
    <n v="105000"/>
    <s v="USD"/>
    <n v="105000"/>
    <x v="4"/>
    <n v="100"/>
    <x v="4"/>
    <x v="1"/>
  </r>
  <r>
    <x v="0"/>
    <x v="1"/>
    <s v="FT"/>
    <x v="0"/>
    <n v="80000"/>
    <s v="EUR"/>
    <n v="91237"/>
    <x v="18"/>
    <n v="0"/>
    <x v="16"/>
    <x v="1"/>
  </r>
  <r>
    <x v="0"/>
    <x v="0"/>
    <s v="FT"/>
    <x v="0"/>
    <n v="55000"/>
    <s v="EUR"/>
    <n v="62726"/>
    <x v="7"/>
    <n v="50"/>
    <x v="23"/>
    <x v="1"/>
  </r>
  <r>
    <x v="0"/>
    <x v="0"/>
    <s v="FT"/>
    <x v="0"/>
    <n v="37000"/>
    <s v="EUR"/>
    <n v="42197"/>
    <x v="7"/>
    <n v="50"/>
    <x v="7"/>
    <x v="1"/>
  </r>
  <r>
    <x v="1"/>
    <x v="2"/>
    <s v="FT"/>
    <x v="14"/>
    <n v="60000"/>
    <s v="GBP"/>
    <n v="82528"/>
    <x v="2"/>
    <n v="50"/>
    <x v="2"/>
    <x v="0"/>
  </r>
  <r>
    <x v="1"/>
    <x v="3"/>
    <s v="FT"/>
    <x v="12"/>
    <n v="150000"/>
    <s v="USD"/>
    <n v="150000"/>
    <x v="8"/>
    <n v="100"/>
    <x v="4"/>
    <x v="0"/>
  </r>
  <r>
    <x v="1"/>
    <x v="3"/>
    <s v="FT"/>
    <x v="23"/>
    <n v="235000"/>
    <s v="USD"/>
    <n v="235000"/>
    <x v="4"/>
    <n v="100"/>
    <x v="4"/>
    <x v="0"/>
  </r>
  <r>
    <x v="1"/>
    <x v="1"/>
    <s v="FT"/>
    <x v="0"/>
    <n v="45000"/>
    <s v="EUR"/>
    <n v="53192"/>
    <x v="7"/>
    <n v="50"/>
    <x v="7"/>
    <x v="0"/>
  </r>
  <r>
    <x v="1"/>
    <x v="0"/>
    <s v="FT"/>
    <x v="12"/>
    <n v="100000"/>
    <s v="USD"/>
    <n v="100000"/>
    <x v="4"/>
    <n v="100"/>
    <x v="4"/>
    <x v="2"/>
  </r>
  <r>
    <x v="1"/>
    <x v="0"/>
    <s v="PT"/>
    <x v="24"/>
    <n v="400000"/>
    <s v="INR"/>
    <n v="5409"/>
    <x v="8"/>
    <n v="50"/>
    <x v="8"/>
    <x v="2"/>
  </r>
  <r>
    <x v="1"/>
    <x v="0"/>
    <s v="CT"/>
    <x v="18"/>
    <n v="270000"/>
    <s v="USD"/>
    <n v="270000"/>
    <x v="4"/>
    <n v="100"/>
    <x v="4"/>
    <x v="0"/>
  </r>
  <r>
    <x v="1"/>
    <x v="2"/>
    <s v="FT"/>
    <x v="5"/>
    <n v="80000"/>
    <s v="USD"/>
    <n v="80000"/>
    <x v="4"/>
    <n v="100"/>
    <x v="4"/>
    <x v="2"/>
  </r>
  <r>
    <x v="1"/>
    <x v="1"/>
    <s v="FT"/>
    <x v="25"/>
    <n v="67000"/>
    <s v="EUR"/>
    <n v="79197"/>
    <x v="0"/>
    <n v="100"/>
    <x v="0"/>
    <x v="0"/>
  </r>
  <r>
    <x v="1"/>
    <x v="0"/>
    <s v="FT"/>
    <x v="10"/>
    <n v="140000"/>
    <s v="USD"/>
    <n v="140000"/>
    <x v="4"/>
    <n v="100"/>
    <x v="4"/>
    <x v="0"/>
  </r>
  <r>
    <x v="1"/>
    <x v="0"/>
    <s v="FT"/>
    <x v="26"/>
    <n v="68000"/>
    <s v="CAD"/>
    <n v="54238"/>
    <x v="2"/>
    <n v="50"/>
    <x v="15"/>
    <x v="0"/>
  </r>
  <r>
    <x v="1"/>
    <x v="0"/>
    <s v="FT"/>
    <x v="4"/>
    <n v="40000"/>
    <s v="EUR"/>
    <n v="47282"/>
    <x v="21"/>
    <n v="100"/>
    <x v="18"/>
    <x v="1"/>
  </r>
  <r>
    <x v="1"/>
    <x v="3"/>
    <s v="FT"/>
    <x v="13"/>
    <n v="130000"/>
    <s v="EUR"/>
    <n v="153667"/>
    <x v="24"/>
    <n v="100"/>
    <x v="24"/>
    <x v="0"/>
  </r>
  <r>
    <x v="1"/>
    <x v="0"/>
    <s v="FT"/>
    <x v="10"/>
    <n v="110000"/>
    <s v="PLN"/>
    <n v="28476"/>
    <x v="10"/>
    <n v="100"/>
    <x v="24"/>
    <x v="0"/>
  </r>
  <r>
    <x v="1"/>
    <x v="2"/>
    <s v="FT"/>
    <x v="5"/>
    <n v="50000"/>
    <s v="EUR"/>
    <n v="59102"/>
    <x v="7"/>
    <n v="50"/>
    <x v="7"/>
    <x v="2"/>
  </r>
  <r>
    <x v="1"/>
    <x v="0"/>
    <s v="FT"/>
    <x v="25"/>
    <n v="110000"/>
    <s v="USD"/>
    <n v="110000"/>
    <x v="4"/>
    <n v="100"/>
    <x v="4"/>
    <x v="0"/>
  </r>
  <r>
    <x v="1"/>
    <x v="1"/>
    <s v="FT"/>
    <x v="9"/>
    <n v="170000"/>
    <s v="USD"/>
    <n v="170000"/>
    <x v="4"/>
    <n v="100"/>
    <x v="4"/>
    <x v="0"/>
  </r>
  <r>
    <x v="1"/>
    <x v="1"/>
    <s v="FT"/>
    <x v="5"/>
    <n v="80000"/>
    <s v="USD"/>
    <n v="80000"/>
    <x v="26"/>
    <n v="100"/>
    <x v="4"/>
    <x v="1"/>
  </r>
  <r>
    <x v="1"/>
    <x v="1"/>
    <s v="FT"/>
    <x v="27"/>
    <n v="75000"/>
    <s v="EUR"/>
    <n v="88654"/>
    <x v="13"/>
    <n v="100"/>
    <x v="20"/>
    <x v="0"/>
  </r>
  <r>
    <x v="1"/>
    <x v="2"/>
    <s v="FT"/>
    <x v="11"/>
    <n v="65000"/>
    <s v="EUR"/>
    <n v="76833"/>
    <x v="0"/>
    <n v="100"/>
    <x v="0"/>
    <x v="1"/>
  </r>
  <r>
    <x v="1"/>
    <x v="0"/>
    <s v="FT"/>
    <x v="9"/>
    <n v="1450000"/>
    <s v="INR"/>
    <n v="19609"/>
    <x v="8"/>
    <n v="100"/>
    <x v="8"/>
    <x v="0"/>
  </r>
  <r>
    <x v="1"/>
    <x v="1"/>
    <s v="FT"/>
    <x v="8"/>
    <n v="276000"/>
    <s v="USD"/>
    <n v="276000"/>
    <x v="4"/>
    <n v="0"/>
    <x v="4"/>
    <x v="0"/>
  </r>
  <r>
    <x v="1"/>
    <x v="2"/>
    <s v="FT"/>
    <x v="0"/>
    <n v="2200000"/>
    <s v="INR"/>
    <n v="29751"/>
    <x v="8"/>
    <n v="50"/>
    <x v="8"/>
    <x v="0"/>
  </r>
  <r>
    <x v="1"/>
    <x v="0"/>
    <s v="FT"/>
    <x v="28"/>
    <n v="120000"/>
    <s v="SGD"/>
    <n v="89294"/>
    <x v="27"/>
    <n v="50"/>
    <x v="25"/>
    <x v="0"/>
  </r>
  <r>
    <x v="1"/>
    <x v="2"/>
    <s v="PT"/>
    <x v="19"/>
    <n v="12000"/>
    <s v="USD"/>
    <n v="12000"/>
    <x v="28"/>
    <n v="100"/>
    <x v="4"/>
    <x v="1"/>
  </r>
  <r>
    <x v="1"/>
    <x v="0"/>
    <s v="FT"/>
    <x v="29"/>
    <n v="450000"/>
    <s v="USD"/>
    <n v="450000"/>
    <x v="4"/>
    <n v="100"/>
    <x v="4"/>
    <x v="0"/>
  </r>
  <r>
    <x v="1"/>
    <x v="2"/>
    <s v="FT"/>
    <x v="30"/>
    <n v="70000"/>
    <s v="USD"/>
    <n v="70000"/>
    <x v="4"/>
    <n v="100"/>
    <x v="4"/>
    <x v="2"/>
  </r>
  <r>
    <x v="1"/>
    <x v="0"/>
    <s v="FT"/>
    <x v="30"/>
    <n v="81000"/>
    <s v="EUR"/>
    <n v="95746"/>
    <x v="0"/>
    <n v="100"/>
    <x v="4"/>
    <x v="1"/>
  </r>
  <r>
    <x v="1"/>
    <x v="0"/>
    <s v="FT"/>
    <x v="5"/>
    <n v="75000"/>
    <s v="USD"/>
    <n v="75000"/>
    <x v="4"/>
    <n v="0"/>
    <x v="4"/>
    <x v="0"/>
  </r>
  <r>
    <x v="1"/>
    <x v="1"/>
    <s v="FT"/>
    <x v="10"/>
    <n v="150000"/>
    <s v="USD"/>
    <n v="150000"/>
    <x v="4"/>
    <n v="100"/>
    <x v="4"/>
    <x v="0"/>
  </r>
  <r>
    <x v="1"/>
    <x v="0"/>
    <s v="FT"/>
    <x v="12"/>
    <n v="11000000"/>
    <s v="HUF"/>
    <n v="36259"/>
    <x v="5"/>
    <n v="50"/>
    <x v="4"/>
    <x v="0"/>
  </r>
  <r>
    <x v="1"/>
    <x v="0"/>
    <s v="FT"/>
    <x v="5"/>
    <n v="62000"/>
    <s v="USD"/>
    <n v="62000"/>
    <x v="4"/>
    <n v="0"/>
    <x v="4"/>
    <x v="0"/>
  </r>
  <r>
    <x v="1"/>
    <x v="0"/>
    <s v="FT"/>
    <x v="0"/>
    <n v="73000"/>
    <s v="USD"/>
    <n v="73000"/>
    <x v="4"/>
    <n v="0"/>
    <x v="4"/>
    <x v="0"/>
  </r>
  <r>
    <x v="1"/>
    <x v="0"/>
    <s v="FT"/>
    <x v="5"/>
    <n v="37456"/>
    <s v="GBP"/>
    <n v="51519"/>
    <x v="2"/>
    <n v="50"/>
    <x v="2"/>
    <x v="0"/>
  </r>
  <r>
    <x v="1"/>
    <x v="0"/>
    <s v="FT"/>
    <x v="14"/>
    <n v="235000"/>
    <s v="CAD"/>
    <n v="187442"/>
    <x v="17"/>
    <n v="100"/>
    <x v="15"/>
    <x v="0"/>
  </r>
  <r>
    <x v="1"/>
    <x v="1"/>
    <s v="FT"/>
    <x v="10"/>
    <n v="115000"/>
    <s v="USD"/>
    <n v="115000"/>
    <x v="4"/>
    <n v="100"/>
    <x v="4"/>
    <x v="1"/>
  </r>
  <r>
    <x v="1"/>
    <x v="1"/>
    <s v="FT"/>
    <x v="10"/>
    <n v="150000"/>
    <s v="USD"/>
    <n v="150000"/>
    <x v="4"/>
    <n v="100"/>
    <x v="4"/>
    <x v="2"/>
  </r>
  <r>
    <x v="1"/>
    <x v="2"/>
    <s v="FT"/>
    <x v="10"/>
    <n v="2250000"/>
    <s v="INR"/>
    <n v="30428"/>
    <x v="8"/>
    <n v="100"/>
    <x v="8"/>
    <x v="0"/>
  </r>
  <r>
    <x v="1"/>
    <x v="1"/>
    <s v="FT"/>
    <x v="4"/>
    <n v="80000"/>
    <s v="EUR"/>
    <n v="94564"/>
    <x v="0"/>
    <n v="50"/>
    <x v="0"/>
    <x v="0"/>
  </r>
  <r>
    <x v="1"/>
    <x v="1"/>
    <s v="FT"/>
    <x v="31"/>
    <n v="82500"/>
    <s v="GBP"/>
    <n v="113476"/>
    <x v="2"/>
    <n v="100"/>
    <x v="2"/>
    <x v="2"/>
  </r>
  <r>
    <x v="1"/>
    <x v="1"/>
    <s v="FT"/>
    <x v="8"/>
    <n v="75000"/>
    <s v="GBP"/>
    <n v="103160"/>
    <x v="2"/>
    <n v="100"/>
    <x v="2"/>
    <x v="1"/>
  </r>
  <r>
    <x v="1"/>
    <x v="2"/>
    <s v="PT"/>
    <x v="19"/>
    <n v="12000"/>
    <s v="USD"/>
    <n v="12000"/>
    <x v="9"/>
    <n v="100"/>
    <x v="4"/>
    <x v="2"/>
  </r>
  <r>
    <x v="1"/>
    <x v="0"/>
    <s v="FT"/>
    <x v="10"/>
    <n v="38400"/>
    <s v="EUR"/>
    <n v="45391"/>
    <x v="15"/>
    <n v="100"/>
    <x v="13"/>
    <x v="0"/>
  </r>
  <r>
    <x v="1"/>
    <x v="2"/>
    <s v="FT"/>
    <x v="1"/>
    <n v="225000"/>
    <s v="USD"/>
    <n v="225000"/>
    <x v="4"/>
    <n v="100"/>
    <x v="4"/>
    <x v="0"/>
  </r>
  <r>
    <x v="1"/>
    <x v="0"/>
    <s v="FT"/>
    <x v="0"/>
    <n v="50000"/>
    <s v="USD"/>
    <n v="50000"/>
    <x v="19"/>
    <n v="100"/>
    <x v="17"/>
    <x v="0"/>
  </r>
  <r>
    <x v="1"/>
    <x v="0"/>
    <s v="FT"/>
    <x v="32"/>
    <n v="34000"/>
    <s v="EUR"/>
    <n v="40189"/>
    <x v="13"/>
    <n v="100"/>
    <x v="11"/>
    <x v="2"/>
  </r>
  <r>
    <x v="1"/>
    <x v="2"/>
    <s v="FT"/>
    <x v="5"/>
    <n v="90000"/>
    <s v="USD"/>
    <n v="90000"/>
    <x v="4"/>
    <n v="100"/>
    <x v="4"/>
    <x v="1"/>
  </r>
  <r>
    <x v="1"/>
    <x v="0"/>
    <s v="FT"/>
    <x v="10"/>
    <n v="200000"/>
    <s v="USD"/>
    <n v="200000"/>
    <x v="4"/>
    <n v="100"/>
    <x v="4"/>
    <x v="0"/>
  </r>
  <r>
    <x v="1"/>
    <x v="0"/>
    <s v="FT"/>
    <x v="2"/>
    <n v="60000"/>
    <s v="USD"/>
    <n v="60000"/>
    <x v="21"/>
    <n v="50"/>
    <x v="26"/>
    <x v="2"/>
  </r>
  <r>
    <x v="1"/>
    <x v="1"/>
    <s v="FT"/>
    <x v="33"/>
    <n v="200000"/>
    <s v="USD"/>
    <n v="200000"/>
    <x v="4"/>
    <n v="100"/>
    <x v="4"/>
    <x v="2"/>
  </r>
  <r>
    <x v="1"/>
    <x v="2"/>
    <s v="FT"/>
    <x v="5"/>
    <n v="50000"/>
    <s v="USD"/>
    <n v="50000"/>
    <x v="4"/>
    <n v="100"/>
    <x v="4"/>
    <x v="2"/>
  </r>
  <r>
    <x v="1"/>
    <x v="2"/>
    <s v="FT"/>
    <x v="26"/>
    <n v="80000"/>
    <s v="GBP"/>
    <n v="110037"/>
    <x v="2"/>
    <n v="0"/>
    <x v="2"/>
    <x v="0"/>
  </r>
  <r>
    <x v="1"/>
    <x v="2"/>
    <s v="PT"/>
    <x v="5"/>
    <n v="8760"/>
    <s v="EUR"/>
    <n v="10354"/>
    <x v="21"/>
    <n v="50"/>
    <x v="18"/>
    <x v="2"/>
  </r>
  <r>
    <x v="1"/>
    <x v="0"/>
    <s v="FT"/>
    <x v="21"/>
    <n v="151000"/>
    <s v="USD"/>
    <n v="151000"/>
    <x v="4"/>
    <n v="100"/>
    <x v="4"/>
    <x v="0"/>
  </r>
  <r>
    <x v="1"/>
    <x v="1"/>
    <s v="FT"/>
    <x v="1"/>
    <n v="120000"/>
    <s v="USD"/>
    <n v="120000"/>
    <x v="4"/>
    <n v="50"/>
    <x v="4"/>
    <x v="1"/>
  </r>
  <r>
    <x v="1"/>
    <x v="0"/>
    <s v="FT"/>
    <x v="0"/>
    <n v="700000"/>
    <s v="INR"/>
    <n v="9466"/>
    <x v="8"/>
    <n v="0"/>
    <x v="8"/>
    <x v="1"/>
  </r>
  <r>
    <x v="1"/>
    <x v="2"/>
    <s v="FT"/>
    <x v="4"/>
    <n v="20000"/>
    <s v="USD"/>
    <n v="20000"/>
    <x v="8"/>
    <n v="100"/>
    <x v="8"/>
    <x v="1"/>
  </r>
  <r>
    <x v="1"/>
    <x v="1"/>
    <s v="FT"/>
    <x v="6"/>
    <n v="3000000"/>
    <s v="INR"/>
    <n v="40570"/>
    <x v="8"/>
    <n v="50"/>
    <x v="8"/>
    <x v="0"/>
  </r>
  <r>
    <x v="1"/>
    <x v="2"/>
    <s v="FT"/>
    <x v="34"/>
    <n v="100000"/>
    <s v="USD"/>
    <n v="100000"/>
    <x v="29"/>
    <n v="50"/>
    <x v="27"/>
    <x v="1"/>
  </r>
  <r>
    <x v="1"/>
    <x v="2"/>
    <s v="FT"/>
    <x v="0"/>
    <n v="42000"/>
    <s v="EUR"/>
    <n v="49646"/>
    <x v="7"/>
    <n v="50"/>
    <x v="7"/>
    <x v="2"/>
  </r>
  <r>
    <x v="1"/>
    <x v="0"/>
    <s v="FT"/>
    <x v="35"/>
    <n v="38400"/>
    <s v="USD"/>
    <n v="38400"/>
    <x v="30"/>
    <n v="100"/>
    <x v="4"/>
    <x v="2"/>
  </r>
  <r>
    <x v="1"/>
    <x v="1"/>
    <s v="FT"/>
    <x v="20"/>
    <n v="24000"/>
    <s v="USD"/>
    <n v="24000"/>
    <x v="28"/>
    <n v="100"/>
    <x v="28"/>
    <x v="2"/>
  </r>
  <r>
    <x v="1"/>
    <x v="2"/>
    <s v="FT"/>
    <x v="0"/>
    <n v="100000"/>
    <s v="USD"/>
    <n v="100000"/>
    <x v="4"/>
    <n v="0"/>
    <x v="4"/>
    <x v="1"/>
  </r>
  <r>
    <x v="1"/>
    <x v="0"/>
    <s v="FT"/>
    <x v="5"/>
    <n v="90000"/>
    <s v="USD"/>
    <n v="90000"/>
    <x v="4"/>
    <n v="100"/>
    <x v="4"/>
    <x v="2"/>
  </r>
  <r>
    <x v="1"/>
    <x v="0"/>
    <s v="FT"/>
    <x v="18"/>
    <n v="7000000"/>
    <s v="JPY"/>
    <n v="63711"/>
    <x v="1"/>
    <n v="50"/>
    <x v="1"/>
    <x v="1"/>
  </r>
  <r>
    <x v="1"/>
    <x v="0"/>
    <s v="FT"/>
    <x v="18"/>
    <n v="8500000"/>
    <s v="JPY"/>
    <n v="77364"/>
    <x v="1"/>
    <n v="50"/>
    <x v="1"/>
    <x v="1"/>
  </r>
  <r>
    <x v="1"/>
    <x v="1"/>
    <s v="FT"/>
    <x v="21"/>
    <n v="220000"/>
    <s v="USD"/>
    <n v="220000"/>
    <x v="4"/>
    <n v="0"/>
    <x v="4"/>
    <x v="0"/>
  </r>
  <r>
    <x v="1"/>
    <x v="2"/>
    <s v="FT"/>
    <x v="0"/>
    <n v="80000"/>
    <s v="USD"/>
    <n v="80000"/>
    <x v="4"/>
    <n v="100"/>
    <x v="4"/>
    <x v="2"/>
  </r>
  <r>
    <x v="1"/>
    <x v="0"/>
    <s v="FT"/>
    <x v="5"/>
    <n v="135000"/>
    <s v="USD"/>
    <n v="135000"/>
    <x v="4"/>
    <n v="100"/>
    <x v="4"/>
    <x v="0"/>
  </r>
  <r>
    <x v="1"/>
    <x v="1"/>
    <s v="FT"/>
    <x v="22"/>
    <n v="240000"/>
    <s v="USD"/>
    <n v="240000"/>
    <x v="4"/>
    <n v="0"/>
    <x v="4"/>
    <x v="0"/>
  </r>
  <r>
    <x v="1"/>
    <x v="1"/>
    <s v="FT"/>
    <x v="16"/>
    <n v="150000"/>
    <s v="USD"/>
    <n v="150000"/>
    <x v="4"/>
    <n v="0"/>
    <x v="4"/>
    <x v="0"/>
  </r>
  <r>
    <x v="1"/>
    <x v="0"/>
    <s v="FT"/>
    <x v="0"/>
    <n v="82500"/>
    <s v="USD"/>
    <n v="82500"/>
    <x v="4"/>
    <n v="100"/>
    <x v="4"/>
    <x v="1"/>
  </r>
  <r>
    <x v="1"/>
    <x v="0"/>
    <s v="FT"/>
    <x v="10"/>
    <n v="100000"/>
    <s v="USD"/>
    <n v="100000"/>
    <x v="4"/>
    <n v="100"/>
    <x v="4"/>
    <x v="0"/>
  </r>
  <r>
    <x v="1"/>
    <x v="1"/>
    <s v="FT"/>
    <x v="4"/>
    <n v="70000"/>
    <s v="EUR"/>
    <n v="82744"/>
    <x v="31"/>
    <n v="50"/>
    <x v="29"/>
    <x v="2"/>
  </r>
  <r>
    <x v="1"/>
    <x v="0"/>
    <s v="FT"/>
    <x v="14"/>
    <n v="53000"/>
    <s v="EUR"/>
    <n v="62649"/>
    <x v="7"/>
    <n v="50"/>
    <x v="7"/>
    <x v="2"/>
  </r>
  <r>
    <x v="1"/>
    <x v="0"/>
    <s v="FT"/>
    <x v="10"/>
    <n v="90000"/>
    <s v="USD"/>
    <n v="90000"/>
    <x v="4"/>
    <n v="100"/>
    <x v="4"/>
    <x v="0"/>
  </r>
  <r>
    <x v="1"/>
    <x v="1"/>
    <s v="FT"/>
    <x v="16"/>
    <n v="153000"/>
    <s v="USD"/>
    <n v="153000"/>
    <x v="4"/>
    <n v="100"/>
    <x v="4"/>
    <x v="0"/>
  </r>
  <r>
    <x v="1"/>
    <x v="1"/>
    <s v="FT"/>
    <x v="28"/>
    <n v="160000"/>
    <s v="USD"/>
    <n v="160000"/>
    <x v="28"/>
    <n v="100"/>
    <x v="4"/>
    <x v="1"/>
  </r>
  <r>
    <x v="1"/>
    <x v="1"/>
    <s v="FT"/>
    <x v="13"/>
    <n v="168000"/>
    <s v="USD"/>
    <n v="168000"/>
    <x v="1"/>
    <n v="0"/>
    <x v="1"/>
    <x v="1"/>
  </r>
  <r>
    <x v="1"/>
    <x v="0"/>
    <s v="FT"/>
    <x v="0"/>
    <n v="150000"/>
    <s v="USD"/>
    <n v="150000"/>
    <x v="4"/>
    <n v="100"/>
    <x v="4"/>
    <x v="2"/>
  </r>
  <r>
    <x v="1"/>
    <x v="0"/>
    <s v="FT"/>
    <x v="0"/>
    <n v="95000"/>
    <s v="CAD"/>
    <n v="75774"/>
    <x v="17"/>
    <n v="100"/>
    <x v="15"/>
    <x v="0"/>
  </r>
  <r>
    <x v="1"/>
    <x v="2"/>
    <s v="FT"/>
    <x v="0"/>
    <n v="13400"/>
    <s v="USD"/>
    <n v="13400"/>
    <x v="32"/>
    <n v="100"/>
    <x v="30"/>
    <x v="0"/>
  </r>
  <r>
    <x v="1"/>
    <x v="1"/>
    <s v="FT"/>
    <x v="22"/>
    <n v="144000"/>
    <s v="USD"/>
    <n v="144000"/>
    <x v="4"/>
    <n v="100"/>
    <x v="4"/>
    <x v="0"/>
  </r>
  <r>
    <x v="1"/>
    <x v="1"/>
    <s v="FT"/>
    <x v="32"/>
    <n v="159500"/>
    <s v="CAD"/>
    <n v="127221"/>
    <x v="17"/>
    <n v="50"/>
    <x v="15"/>
    <x v="0"/>
  </r>
  <r>
    <x v="1"/>
    <x v="0"/>
    <s v="FT"/>
    <x v="0"/>
    <n v="160000"/>
    <s v="SGD"/>
    <n v="119059"/>
    <x v="27"/>
    <n v="100"/>
    <x v="31"/>
    <x v="2"/>
  </r>
  <r>
    <x v="1"/>
    <x v="0"/>
    <s v="FT"/>
    <x v="35"/>
    <n v="423000"/>
    <s v="USD"/>
    <n v="423000"/>
    <x v="4"/>
    <n v="50"/>
    <x v="4"/>
    <x v="0"/>
  </r>
  <r>
    <x v="1"/>
    <x v="1"/>
    <s v="FT"/>
    <x v="36"/>
    <n v="120000"/>
    <s v="USD"/>
    <n v="120000"/>
    <x v="4"/>
    <n v="100"/>
    <x v="4"/>
    <x v="2"/>
  </r>
  <r>
    <x v="1"/>
    <x v="2"/>
    <s v="FT"/>
    <x v="4"/>
    <n v="125000"/>
    <s v="USD"/>
    <n v="125000"/>
    <x v="4"/>
    <n v="100"/>
    <x v="4"/>
    <x v="1"/>
  </r>
  <r>
    <x v="1"/>
    <x v="3"/>
    <s v="FT"/>
    <x v="23"/>
    <n v="230000"/>
    <s v="USD"/>
    <n v="230000"/>
    <x v="23"/>
    <n v="50"/>
    <x v="32"/>
    <x v="0"/>
  </r>
  <r>
    <x v="1"/>
    <x v="3"/>
    <s v="FT"/>
    <x v="37"/>
    <n v="85000"/>
    <s v="USD"/>
    <n v="85000"/>
    <x v="23"/>
    <n v="0"/>
    <x v="32"/>
    <x v="2"/>
  </r>
  <r>
    <x v="1"/>
    <x v="0"/>
    <s v="FT"/>
    <x v="10"/>
    <n v="24000"/>
    <s v="EUR"/>
    <n v="28369"/>
    <x v="33"/>
    <n v="50"/>
    <x v="33"/>
    <x v="0"/>
  </r>
  <r>
    <x v="1"/>
    <x v="2"/>
    <s v="FT"/>
    <x v="11"/>
    <n v="54000"/>
    <s v="EUR"/>
    <n v="63831"/>
    <x v="0"/>
    <n v="50"/>
    <x v="0"/>
    <x v="0"/>
  </r>
  <r>
    <x v="1"/>
    <x v="3"/>
    <s v="FT"/>
    <x v="13"/>
    <n v="110000"/>
    <s v="EUR"/>
    <n v="130026"/>
    <x v="0"/>
    <n v="50"/>
    <x v="0"/>
    <x v="2"/>
  </r>
  <r>
    <x v="1"/>
    <x v="1"/>
    <s v="FT"/>
    <x v="38"/>
    <n v="165000"/>
    <s v="USD"/>
    <n v="165000"/>
    <x v="4"/>
    <n v="100"/>
    <x v="4"/>
    <x v="0"/>
  </r>
  <r>
    <x v="1"/>
    <x v="2"/>
    <s v="FT"/>
    <x v="10"/>
    <n v="80000"/>
    <s v="USD"/>
    <n v="80000"/>
    <x v="4"/>
    <n v="100"/>
    <x v="4"/>
    <x v="0"/>
  </r>
  <r>
    <x v="1"/>
    <x v="3"/>
    <s v="FT"/>
    <x v="13"/>
    <n v="250000"/>
    <s v="USD"/>
    <n v="250000"/>
    <x v="4"/>
    <n v="0"/>
    <x v="4"/>
    <x v="0"/>
  </r>
  <r>
    <x v="1"/>
    <x v="2"/>
    <s v="FT"/>
    <x v="12"/>
    <n v="55000"/>
    <s v="USD"/>
    <n v="55000"/>
    <x v="4"/>
    <n v="50"/>
    <x v="4"/>
    <x v="1"/>
  </r>
  <r>
    <x v="1"/>
    <x v="0"/>
    <s v="FT"/>
    <x v="39"/>
    <n v="150000"/>
    <s v="USD"/>
    <n v="150000"/>
    <x v="4"/>
    <n v="100"/>
    <x v="4"/>
    <x v="0"/>
  </r>
  <r>
    <x v="1"/>
    <x v="0"/>
    <s v="FT"/>
    <x v="39"/>
    <n v="170000"/>
    <s v="USD"/>
    <n v="170000"/>
    <x v="4"/>
    <n v="100"/>
    <x v="4"/>
    <x v="0"/>
  </r>
  <r>
    <x v="1"/>
    <x v="0"/>
    <s v="FT"/>
    <x v="10"/>
    <n v="60000"/>
    <s v="GBP"/>
    <n v="82528"/>
    <x v="2"/>
    <n v="100"/>
    <x v="2"/>
    <x v="0"/>
  </r>
  <r>
    <x v="1"/>
    <x v="2"/>
    <s v="FT"/>
    <x v="5"/>
    <n v="60000"/>
    <s v="USD"/>
    <n v="60000"/>
    <x v="4"/>
    <n v="100"/>
    <x v="4"/>
    <x v="1"/>
  </r>
  <r>
    <x v="1"/>
    <x v="1"/>
    <s v="FT"/>
    <x v="21"/>
    <n v="235000"/>
    <s v="USD"/>
    <n v="235000"/>
    <x v="4"/>
    <n v="100"/>
    <x v="4"/>
    <x v="0"/>
  </r>
  <r>
    <x v="1"/>
    <x v="1"/>
    <s v="FT"/>
    <x v="14"/>
    <n v="51400"/>
    <s v="EUR"/>
    <n v="60757"/>
    <x v="11"/>
    <n v="50"/>
    <x v="19"/>
    <x v="0"/>
  </r>
  <r>
    <x v="1"/>
    <x v="1"/>
    <s v="FT"/>
    <x v="16"/>
    <n v="174000"/>
    <s v="USD"/>
    <n v="174000"/>
    <x v="4"/>
    <n v="100"/>
    <x v="4"/>
    <x v="0"/>
  </r>
  <r>
    <x v="1"/>
    <x v="0"/>
    <s v="FT"/>
    <x v="0"/>
    <n v="58000"/>
    <s v="MXN"/>
    <n v="2859"/>
    <x v="16"/>
    <n v="0"/>
    <x v="14"/>
    <x v="1"/>
  </r>
  <r>
    <x v="1"/>
    <x v="0"/>
    <s v="FT"/>
    <x v="0"/>
    <n v="30400000"/>
    <s v="CLP"/>
    <n v="40038"/>
    <x v="34"/>
    <n v="100"/>
    <x v="34"/>
    <x v="0"/>
  </r>
  <r>
    <x v="1"/>
    <x v="2"/>
    <s v="FT"/>
    <x v="4"/>
    <n v="81000"/>
    <s v="USD"/>
    <n v="81000"/>
    <x v="4"/>
    <n v="50"/>
    <x v="4"/>
    <x v="1"/>
  </r>
  <r>
    <x v="1"/>
    <x v="0"/>
    <s v="FT"/>
    <x v="0"/>
    <n v="420000"/>
    <s v="INR"/>
    <n v="5679"/>
    <x v="8"/>
    <n v="100"/>
    <x v="4"/>
    <x v="1"/>
  </r>
  <r>
    <x v="1"/>
    <x v="0"/>
    <s v="FT"/>
    <x v="2"/>
    <n v="1672000"/>
    <s v="INR"/>
    <n v="22611"/>
    <x v="8"/>
    <n v="0"/>
    <x v="8"/>
    <x v="0"/>
  </r>
  <r>
    <x v="1"/>
    <x v="0"/>
    <s v="FT"/>
    <x v="0"/>
    <n v="76760"/>
    <s v="EUR"/>
    <n v="90734"/>
    <x v="0"/>
    <n v="50"/>
    <x v="0"/>
    <x v="0"/>
  </r>
  <r>
    <x v="1"/>
    <x v="0"/>
    <s v="FT"/>
    <x v="10"/>
    <n v="22000"/>
    <s v="EUR"/>
    <n v="26005"/>
    <x v="35"/>
    <n v="0"/>
    <x v="4"/>
    <x v="0"/>
  </r>
  <r>
    <x v="1"/>
    <x v="1"/>
    <s v="FT"/>
    <x v="40"/>
    <n v="45000"/>
    <s v="GBP"/>
    <n v="61896"/>
    <x v="2"/>
    <n v="50"/>
    <x v="2"/>
    <x v="0"/>
  </r>
  <r>
    <x v="1"/>
    <x v="0"/>
    <s v="FL"/>
    <x v="1"/>
    <n v="12000"/>
    <s v="USD"/>
    <n v="12000"/>
    <x v="9"/>
    <n v="50"/>
    <x v="9"/>
    <x v="2"/>
  </r>
  <r>
    <x v="1"/>
    <x v="0"/>
    <s v="FT"/>
    <x v="10"/>
    <n v="4000"/>
    <s v="USD"/>
    <n v="4000"/>
    <x v="36"/>
    <n v="100"/>
    <x v="35"/>
    <x v="2"/>
  </r>
  <r>
    <x v="1"/>
    <x v="1"/>
    <s v="FT"/>
    <x v="25"/>
    <n v="50000"/>
    <s v="USD"/>
    <n v="50000"/>
    <x v="30"/>
    <n v="100"/>
    <x v="2"/>
    <x v="2"/>
  </r>
  <r>
    <x v="1"/>
    <x v="3"/>
    <s v="FT"/>
    <x v="11"/>
    <n v="59000"/>
    <s v="EUR"/>
    <n v="69741"/>
    <x v="7"/>
    <n v="100"/>
    <x v="18"/>
    <x v="1"/>
  </r>
  <r>
    <x v="1"/>
    <x v="1"/>
    <s v="FT"/>
    <x v="10"/>
    <n v="65000"/>
    <s v="EUR"/>
    <n v="76833"/>
    <x v="35"/>
    <n v="50"/>
    <x v="2"/>
    <x v="1"/>
  </r>
  <r>
    <x v="1"/>
    <x v="0"/>
    <s v="FT"/>
    <x v="4"/>
    <n v="74000"/>
    <s v="USD"/>
    <n v="74000"/>
    <x v="1"/>
    <n v="50"/>
    <x v="1"/>
    <x v="1"/>
  </r>
  <r>
    <x v="1"/>
    <x v="1"/>
    <s v="FT"/>
    <x v="22"/>
    <n v="152000"/>
    <s v="USD"/>
    <n v="152000"/>
    <x v="4"/>
    <n v="100"/>
    <x v="7"/>
    <x v="0"/>
  </r>
  <r>
    <x v="1"/>
    <x v="2"/>
    <s v="FT"/>
    <x v="4"/>
    <n v="21844"/>
    <s v="USD"/>
    <n v="21844"/>
    <x v="37"/>
    <n v="50"/>
    <x v="36"/>
    <x v="2"/>
  </r>
  <r>
    <x v="1"/>
    <x v="0"/>
    <s v="FT"/>
    <x v="2"/>
    <n v="18000"/>
    <s v="USD"/>
    <n v="18000"/>
    <x v="38"/>
    <n v="0"/>
    <x v="37"/>
    <x v="1"/>
  </r>
  <r>
    <x v="1"/>
    <x v="1"/>
    <s v="FT"/>
    <x v="22"/>
    <n v="174000"/>
    <s v="USD"/>
    <n v="174000"/>
    <x v="4"/>
    <n v="100"/>
    <x v="4"/>
    <x v="0"/>
  </r>
  <r>
    <x v="1"/>
    <x v="1"/>
    <s v="FT"/>
    <x v="14"/>
    <n v="120500"/>
    <s v="CAD"/>
    <n v="96113"/>
    <x v="17"/>
    <n v="50"/>
    <x v="15"/>
    <x v="0"/>
  </r>
  <r>
    <x v="1"/>
    <x v="0"/>
    <s v="FT"/>
    <x v="0"/>
    <n v="147000"/>
    <s v="USD"/>
    <n v="147000"/>
    <x v="4"/>
    <n v="50"/>
    <x v="4"/>
    <x v="0"/>
  </r>
  <r>
    <x v="1"/>
    <x v="2"/>
    <s v="FT"/>
    <x v="12"/>
    <n v="9272"/>
    <s v="USD"/>
    <n v="9272"/>
    <x v="39"/>
    <n v="100"/>
    <x v="38"/>
    <x v="1"/>
  </r>
  <r>
    <x v="1"/>
    <x v="1"/>
    <s v="FT"/>
    <x v="4"/>
    <n v="1799997"/>
    <s v="INR"/>
    <n v="24342"/>
    <x v="8"/>
    <n v="100"/>
    <x v="8"/>
    <x v="0"/>
  </r>
  <r>
    <x v="1"/>
    <x v="1"/>
    <s v="FT"/>
    <x v="22"/>
    <n v="4000000"/>
    <s v="INR"/>
    <n v="54094"/>
    <x v="8"/>
    <n v="50"/>
    <x v="4"/>
    <x v="0"/>
  </r>
  <r>
    <x v="1"/>
    <x v="2"/>
    <s v="FT"/>
    <x v="11"/>
    <n v="90000"/>
    <s v="USD"/>
    <n v="90000"/>
    <x v="4"/>
    <n v="100"/>
    <x v="4"/>
    <x v="1"/>
  </r>
  <r>
    <x v="1"/>
    <x v="0"/>
    <s v="FT"/>
    <x v="0"/>
    <n v="52000"/>
    <s v="EUR"/>
    <n v="61467"/>
    <x v="0"/>
    <n v="50"/>
    <x v="16"/>
    <x v="2"/>
  </r>
  <r>
    <x v="1"/>
    <x v="1"/>
    <s v="FT"/>
    <x v="17"/>
    <n v="195000"/>
    <s v="USD"/>
    <n v="195000"/>
    <x v="4"/>
    <n v="100"/>
    <x v="4"/>
    <x v="2"/>
  </r>
  <r>
    <x v="1"/>
    <x v="0"/>
    <s v="FT"/>
    <x v="0"/>
    <n v="32000"/>
    <s v="EUR"/>
    <n v="37825"/>
    <x v="21"/>
    <n v="100"/>
    <x v="18"/>
    <x v="0"/>
  </r>
  <r>
    <x v="1"/>
    <x v="1"/>
    <s v="FT"/>
    <x v="14"/>
    <n v="50000"/>
    <s v="USD"/>
    <n v="50000"/>
    <x v="7"/>
    <n v="100"/>
    <x v="4"/>
    <x v="1"/>
  </r>
  <r>
    <x v="1"/>
    <x v="0"/>
    <s v="FT"/>
    <x v="0"/>
    <n v="160000"/>
    <s v="USD"/>
    <n v="160000"/>
    <x v="4"/>
    <n v="100"/>
    <x v="4"/>
    <x v="0"/>
  </r>
  <r>
    <x v="1"/>
    <x v="0"/>
    <s v="FT"/>
    <x v="0"/>
    <n v="69600"/>
    <s v="BRL"/>
    <n v="12901"/>
    <x v="28"/>
    <n v="0"/>
    <x v="28"/>
    <x v="1"/>
  </r>
  <r>
    <x v="1"/>
    <x v="1"/>
    <s v="FT"/>
    <x v="4"/>
    <n v="200000"/>
    <s v="USD"/>
    <n v="200000"/>
    <x v="4"/>
    <n v="100"/>
    <x v="4"/>
    <x v="0"/>
  </r>
  <r>
    <x v="1"/>
    <x v="1"/>
    <s v="FT"/>
    <x v="10"/>
    <n v="165000"/>
    <s v="USD"/>
    <n v="165000"/>
    <x v="4"/>
    <n v="0"/>
    <x v="4"/>
    <x v="2"/>
  </r>
  <r>
    <x v="1"/>
    <x v="0"/>
    <s v="FL"/>
    <x v="10"/>
    <n v="20000"/>
    <s v="USD"/>
    <n v="20000"/>
    <x v="24"/>
    <n v="0"/>
    <x v="4"/>
    <x v="0"/>
  </r>
  <r>
    <x v="1"/>
    <x v="1"/>
    <s v="FT"/>
    <x v="36"/>
    <n v="120000"/>
    <s v="USD"/>
    <n v="120000"/>
    <x v="4"/>
    <n v="0"/>
    <x v="4"/>
    <x v="0"/>
  </r>
  <r>
    <x v="1"/>
    <x v="0"/>
    <s v="FT"/>
    <x v="4"/>
    <n v="21000"/>
    <s v="EUR"/>
    <n v="24823"/>
    <x v="40"/>
    <n v="50"/>
    <x v="39"/>
    <x v="0"/>
  </r>
  <r>
    <x v="1"/>
    <x v="0"/>
    <s v="FT"/>
    <x v="14"/>
    <n v="48000"/>
    <s v="EUR"/>
    <n v="56738"/>
    <x v="7"/>
    <n v="50"/>
    <x v="7"/>
    <x v="1"/>
  </r>
  <r>
    <x v="1"/>
    <x v="0"/>
    <s v="FT"/>
    <x v="10"/>
    <n v="48000"/>
    <s v="GBP"/>
    <n v="66022"/>
    <x v="41"/>
    <n v="50"/>
    <x v="2"/>
    <x v="1"/>
  </r>
  <r>
    <x v="1"/>
    <x v="2"/>
    <s v="FT"/>
    <x v="2"/>
    <n v="435000"/>
    <s v="INR"/>
    <n v="5882"/>
    <x v="8"/>
    <n v="0"/>
    <x v="40"/>
    <x v="0"/>
  </r>
  <r>
    <x v="1"/>
    <x v="2"/>
    <s v="FT"/>
    <x v="4"/>
    <n v="21000"/>
    <s v="EUR"/>
    <n v="24823"/>
    <x v="0"/>
    <n v="50"/>
    <x v="0"/>
    <x v="2"/>
  </r>
  <r>
    <x v="1"/>
    <x v="1"/>
    <s v="FT"/>
    <x v="33"/>
    <n v="185000"/>
    <s v="USD"/>
    <n v="185000"/>
    <x v="4"/>
    <n v="100"/>
    <x v="4"/>
    <x v="0"/>
  </r>
  <r>
    <x v="1"/>
    <x v="2"/>
    <s v="PT"/>
    <x v="20"/>
    <n v="180000"/>
    <s v="DKK"/>
    <n v="28609"/>
    <x v="22"/>
    <n v="50"/>
    <x v="20"/>
    <x v="1"/>
  </r>
  <r>
    <x v="1"/>
    <x v="0"/>
    <s v="FT"/>
    <x v="0"/>
    <n v="76760"/>
    <s v="EUR"/>
    <n v="90734"/>
    <x v="0"/>
    <n v="50"/>
    <x v="0"/>
    <x v="0"/>
  </r>
  <r>
    <x v="1"/>
    <x v="0"/>
    <s v="FT"/>
    <x v="4"/>
    <n v="75000"/>
    <s v="EUR"/>
    <n v="88654"/>
    <x v="31"/>
    <n v="100"/>
    <x v="29"/>
    <x v="2"/>
  </r>
  <r>
    <x v="1"/>
    <x v="1"/>
    <s v="FT"/>
    <x v="36"/>
    <n v="140000"/>
    <s v="USD"/>
    <n v="140000"/>
    <x v="4"/>
    <n v="100"/>
    <x v="4"/>
    <x v="0"/>
  </r>
  <r>
    <x v="1"/>
    <x v="0"/>
    <s v="FT"/>
    <x v="4"/>
    <n v="180000"/>
    <s v="PLN"/>
    <n v="46597"/>
    <x v="10"/>
    <n v="100"/>
    <x v="24"/>
    <x v="0"/>
  </r>
  <r>
    <x v="1"/>
    <x v="0"/>
    <s v="FT"/>
    <x v="0"/>
    <n v="85000"/>
    <s v="GBP"/>
    <n v="116914"/>
    <x v="2"/>
    <n v="50"/>
    <x v="2"/>
    <x v="0"/>
  </r>
  <r>
    <x v="1"/>
    <x v="0"/>
    <s v="FT"/>
    <x v="0"/>
    <n v="2500000"/>
    <s v="INR"/>
    <n v="33808"/>
    <x v="8"/>
    <n v="0"/>
    <x v="8"/>
    <x v="2"/>
  </r>
  <r>
    <x v="1"/>
    <x v="0"/>
    <s v="FT"/>
    <x v="0"/>
    <n v="40900"/>
    <s v="GBP"/>
    <n v="56256"/>
    <x v="2"/>
    <n v="50"/>
    <x v="2"/>
    <x v="0"/>
  </r>
  <r>
    <x v="1"/>
    <x v="1"/>
    <s v="FT"/>
    <x v="1"/>
    <n v="225000"/>
    <s v="USD"/>
    <n v="225000"/>
    <x v="4"/>
    <n v="100"/>
    <x v="15"/>
    <x v="0"/>
  </r>
  <r>
    <x v="1"/>
    <x v="3"/>
    <s v="CT"/>
    <x v="21"/>
    <n v="416000"/>
    <s v="USD"/>
    <n v="416000"/>
    <x v="4"/>
    <n v="100"/>
    <x v="4"/>
    <x v="1"/>
  </r>
  <r>
    <x v="1"/>
    <x v="1"/>
    <s v="FT"/>
    <x v="0"/>
    <n v="110000"/>
    <s v="CAD"/>
    <n v="87738"/>
    <x v="17"/>
    <n v="100"/>
    <x v="15"/>
    <x v="1"/>
  </r>
  <r>
    <x v="1"/>
    <x v="0"/>
    <s v="FT"/>
    <x v="0"/>
    <n v="75000"/>
    <s v="EUR"/>
    <n v="88654"/>
    <x v="0"/>
    <n v="50"/>
    <x v="0"/>
    <x v="0"/>
  </r>
  <r>
    <x v="1"/>
    <x v="1"/>
    <s v="FT"/>
    <x v="0"/>
    <n v="135000"/>
    <s v="USD"/>
    <n v="135000"/>
    <x v="4"/>
    <n v="0"/>
    <x v="4"/>
    <x v="0"/>
  </r>
  <r>
    <x v="1"/>
    <x v="1"/>
    <s v="FT"/>
    <x v="5"/>
    <n v="90000"/>
    <s v="CAD"/>
    <n v="71786"/>
    <x v="17"/>
    <n v="100"/>
    <x v="15"/>
    <x v="2"/>
  </r>
  <r>
    <x v="1"/>
    <x v="2"/>
    <s v="FT"/>
    <x v="2"/>
    <n v="1200000"/>
    <s v="INR"/>
    <n v="16228"/>
    <x v="8"/>
    <n v="100"/>
    <x v="8"/>
    <x v="0"/>
  </r>
  <r>
    <x v="1"/>
    <x v="1"/>
    <s v="FT"/>
    <x v="18"/>
    <n v="256000"/>
    <s v="USD"/>
    <n v="256000"/>
    <x v="4"/>
    <n v="100"/>
    <x v="4"/>
    <x v="1"/>
  </r>
  <r>
    <x v="1"/>
    <x v="1"/>
    <s v="FT"/>
    <x v="31"/>
    <n v="200000"/>
    <s v="USD"/>
    <n v="200000"/>
    <x v="4"/>
    <n v="100"/>
    <x v="4"/>
    <x v="0"/>
  </r>
  <r>
    <x v="1"/>
    <x v="1"/>
    <s v="FT"/>
    <x v="5"/>
    <n v="200000"/>
    <s v="USD"/>
    <n v="200000"/>
    <x v="4"/>
    <n v="100"/>
    <x v="4"/>
    <x v="0"/>
  </r>
  <r>
    <x v="1"/>
    <x v="0"/>
    <s v="FT"/>
    <x v="39"/>
    <n v="180000"/>
    <s v="USD"/>
    <n v="180000"/>
    <x v="4"/>
    <n v="100"/>
    <x v="4"/>
    <x v="0"/>
  </r>
  <r>
    <x v="1"/>
    <x v="0"/>
    <s v="FT"/>
    <x v="37"/>
    <n v="110000"/>
    <s v="USD"/>
    <n v="110000"/>
    <x v="4"/>
    <n v="0"/>
    <x v="4"/>
    <x v="1"/>
  </r>
  <r>
    <x v="1"/>
    <x v="0"/>
    <s v="FT"/>
    <x v="14"/>
    <n v="80000"/>
    <s v="CAD"/>
    <n v="63810"/>
    <x v="17"/>
    <n v="100"/>
    <x v="15"/>
    <x v="2"/>
  </r>
  <r>
    <x v="1"/>
    <x v="0"/>
    <s v="FT"/>
    <x v="0"/>
    <n v="39600"/>
    <s v="EUR"/>
    <n v="46809"/>
    <x v="21"/>
    <n v="100"/>
    <x v="18"/>
    <x v="2"/>
  </r>
  <r>
    <x v="1"/>
    <x v="2"/>
    <s v="FT"/>
    <x v="0"/>
    <n v="4000"/>
    <s v="USD"/>
    <n v="4000"/>
    <x v="30"/>
    <n v="0"/>
    <x v="41"/>
    <x v="2"/>
  </r>
  <r>
    <x v="1"/>
    <x v="2"/>
    <s v="FT"/>
    <x v="10"/>
    <n v="1600000"/>
    <s v="INR"/>
    <n v="21637"/>
    <x v="8"/>
    <n v="50"/>
    <x v="8"/>
    <x v="2"/>
  </r>
  <r>
    <x v="1"/>
    <x v="1"/>
    <s v="FT"/>
    <x v="0"/>
    <n v="130000"/>
    <s v="CAD"/>
    <n v="103691"/>
    <x v="17"/>
    <n v="100"/>
    <x v="15"/>
    <x v="0"/>
  </r>
  <r>
    <x v="1"/>
    <x v="0"/>
    <s v="FT"/>
    <x v="5"/>
    <n v="80000"/>
    <s v="USD"/>
    <n v="80000"/>
    <x v="4"/>
    <n v="100"/>
    <x v="4"/>
    <x v="0"/>
  </r>
  <r>
    <x v="1"/>
    <x v="0"/>
    <s v="FT"/>
    <x v="10"/>
    <n v="110000"/>
    <s v="USD"/>
    <n v="110000"/>
    <x v="4"/>
    <n v="100"/>
    <x v="4"/>
    <x v="0"/>
  </r>
  <r>
    <x v="1"/>
    <x v="1"/>
    <s v="FT"/>
    <x v="0"/>
    <n v="165000"/>
    <s v="USD"/>
    <n v="165000"/>
    <x v="4"/>
    <n v="100"/>
    <x v="4"/>
    <x v="0"/>
  </r>
  <r>
    <x v="1"/>
    <x v="2"/>
    <s v="FT"/>
    <x v="19"/>
    <n v="1335000"/>
    <s v="INR"/>
    <n v="18053"/>
    <x v="8"/>
    <n v="100"/>
    <x v="42"/>
    <x v="1"/>
  </r>
  <r>
    <x v="1"/>
    <x v="0"/>
    <s v="FT"/>
    <x v="10"/>
    <n v="52500"/>
    <s v="GBP"/>
    <n v="72212"/>
    <x v="2"/>
    <n v="50"/>
    <x v="2"/>
    <x v="0"/>
  </r>
  <r>
    <x v="1"/>
    <x v="2"/>
    <s v="FT"/>
    <x v="0"/>
    <n v="31000"/>
    <s v="EUR"/>
    <n v="36643"/>
    <x v="7"/>
    <n v="50"/>
    <x v="7"/>
    <x v="0"/>
  </r>
  <r>
    <x v="1"/>
    <x v="0"/>
    <s v="FT"/>
    <x v="10"/>
    <n v="108000"/>
    <s v="TRY"/>
    <n v="12103"/>
    <x v="42"/>
    <n v="0"/>
    <x v="43"/>
    <x v="2"/>
  </r>
  <r>
    <x v="1"/>
    <x v="1"/>
    <s v="FT"/>
    <x v="10"/>
    <n v="70000"/>
    <s v="GBP"/>
    <n v="96282"/>
    <x v="2"/>
    <n v="50"/>
    <x v="2"/>
    <x v="0"/>
  </r>
  <r>
    <x v="1"/>
    <x v="1"/>
    <s v="FT"/>
    <x v="41"/>
    <n v="170000"/>
    <s v="USD"/>
    <n v="170000"/>
    <x v="4"/>
    <n v="100"/>
    <x v="4"/>
    <x v="2"/>
  </r>
  <r>
    <x v="1"/>
    <x v="0"/>
    <s v="FT"/>
    <x v="0"/>
    <n v="115000"/>
    <s v="USD"/>
    <n v="115000"/>
    <x v="4"/>
    <n v="50"/>
    <x v="4"/>
    <x v="0"/>
  </r>
  <r>
    <x v="1"/>
    <x v="2"/>
    <s v="FT"/>
    <x v="0"/>
    <n v="90000"/>
    <s v="USD"/>
    <n v="90000"/>
    <x v="4"/>
    <n v="100"/>
    <x v="4"/>
    <x v="1"/>
  </r>
  <r>
    <x v="1"/>
    <x v="3"/>
    <s v="FT"/>
    <x v="33"/>
    <n v="600000"/>
    <s v="USD"/>
    <n v="600000"/>
    <x v="4"/>
    <n v="100"/>
    <x v="4"/>
    <x v="0"/>
  </r>
  <r>
    <x v="1"/>
    <x v="2"/>
    <s v="FT"/>
    <x v="0"/>
    <n v="2100000"/>
    <s v="INR"/>
    <n v="28399"/>
    <x v="8"/>
    <n v="100"/>
    <x v="8"/>
    <x v="2"/>
  </r>
  <r>
    <x v="1"/>
    <x v="0"/>
    <s v="FT"/>
    <x v="5"/>
    <n v="93000"/>
    <s v="USD"/>
    <n v="93000"/>
    <x v="4"/>
    <n v="100"/>
    <x v="4"/>
    <x v="0"/>
  </r>
  <r>
    <x v="1"/>
    <x v="1"/>
    <s v="FT"/>
    <x v="42"/>
    <n v="125000"/>
    <s v="CAD"/>
    <n v="99703"/>
    <x v="17"/>
    <n v="50"/>
    <x v="15"/>
    <x v="2"/>
  </r>
  <r>
    <x v="1"/>
    <x v="0"/>
    <s v="FT"/>
    <x v="10"/>
    <n v="200000"/>
    <s v="USD"/>
    <n v="200000"/>
    <x v="4"/>
    <n v="100"/>
    <x v="4"/>
    <x v="0"/>
  </r>
  <r>
    <x v="1"/>
    <x v="1"/>
    <s v="FT"/>
    <x v="21"/>
    <n v="147000"/>
    <s v="EUR"/>
    <n v="173762"/>
    <x v="0"/>
    <n v="100"/>
    <x v="0"/>
    <x v="2"/>
  </r>
  <r>
    <x v="1"/>
    <x v="1"/>
    <s v="FT"/>
    <x v="4"/>
    <n v="185000"/>
    <s v="USD"/>
    <n v="185000"/>
    <x v="4"/>
    <n v="50"/>
    <x v="4"/>
    <x v="0"/>
  </r>
  <r>
    <x v="1"/>
    <x v="3"/>
    <s v="FT"/>
    <x v="13"/>
    <n v="120000"/>
    <s v="EUR"/>
    <n v="141846"/>
    <x v="0"/>
    <n v="0"/>
    <x v="0"/>
    <x v="0"/>
  </r>
  <r>
    <x v="1"/>
    <x v="0"/>
    <s v="FT"/>
    <x v="0"/>
    <n v="130000"/>
    <s v="USD"/>
    <n v="130000"/>
    <x v="4"/>
    <n v="50"/>
    <x v="4"/>
    <x v="0"/>
  </r>
  <r>
    <x v="1"/>
    <x v="1"/>
    <s v="FT"/>
    <x v="5"/>
    <n v="54000"/>
    <s v="EUR"/>
    <n v="63831"/>
    <x v="0"/>
    <n v="50"/>
    <x v="0"/>
    <x v="0"/>
  </r>
  <r>
    <x v="1"/>
    <x v="0"/>
    <s v="FT"/>
    <x v="0"/>
    <n v="1250000"/>
    <s v="INR"/>
    <n v="16904"/>
    <x v="8"/>
    <n v="100"/>
    <x v="8"/>
    <x v="1"/>
  </r>
  <r>
    <x v="1"/>
    <x v="1"/>
    <s v="FT"/>
    <x v="4"/>
    <n v="4900000"/>
    <s v="INR"/>
    <n v="66265"/>
    <x v="8"/>
    <n v="0"/>
    <x v="8"/>
    <x v="0"/>
  </r>
  <r>
    <x v="1"/>
    <x v="0"/>
    <s v="FT"/>
    <x v="0"/>
    <n v="21600"/>
    <s v="EUR"/>
    <n v="25532"/>
    <x v="43"/>
    <n v="100"/>
    <x v="0"/>
    <x v="1"/>
  </r>
  <r>
    <x v="1"/>
    <x v="1"/>
    <s v="FT"/>
    <x v="8"/>
    <n v="160000"/>
    <s v="USD"/>
    <n v="160000"/>
    <x v="44"/>
    <n v="50"/>
    <x v="4"/>
    <x v="1"/>
  </r>
  <r>
    <x v="1"/>
    <x v="0"/>
    <s v="FT"/>
    <x v="10"/>
    <n v="93150"/>
    <s v="USD"/>
    <n v="93150"/>
    <x v="4"/>
    <n v="0"/>
    <x v="4"/>
    <x v="2"/>
  </r>
  <r>
    <x v="1"/>
    <x v="0"/>
    <s v="FT"/>
    <x v="10"/>
    <n v="111775"/>
    <s v="USD"/>
    <n v="111775"/>
    <x v="4"/>
    <n v="0"/>
    <x v="4"/>
    <x v="2"/>
  </r>
  <r>
    <x v="1"/>
    <x v="0"/>
    <s v="FT"/>
    <x v="10"/>
    <n v="250000"/>
    <s v="TRY"/>
    <n v="28016"/>
    <x v="42"/>
    <n v="100"/>
    <x v="43"/>
    <x v="2"/>
  </r>
  <r>
    <x v="1"/>
    <x v="2"/>
    <s v="FT"/>
    <x v="10"/>
    <n v="55000"/>
    <s v="EUR"/>
    <n v="65013"/>
    <x v="0"/>
    <n v="50"/>
    <x v="0"/>
    <x v="2"/>
  </r>
  <r>
    <x v="1"/>
    <x v="2"/>
    <s v="FT"/>
    <x v="10"/>
    <n v="72500"/>
    <s v="USD"/>
    <n v="72500"/>
    <x v="4"/>
    <n v="100"/>
    <x v="4"/>
    <x v="0"/>
  </r>
  <r>
    <x v="1"/>
    <x v="1"/>
    <s v="FT"/>
    <x v="20"/>
    <n v="102000"/>
    <s v="BRL"/>
    <n v="18907"/>
    <x v="28"/>
    <n v="0"/>
    <x v="28"/>
    <x v="2"/>
  </r>
  <r>
    <x v="1"/>
    <x v="2"/>
    <s v="FT"/>
    <x v="11"/>
    <n v="65000"/>
    <s v="EUR"/>
    <n v="76833"/>
    <x v="0"/>
    <n v="0"/>
    <x v="0"/>
    <x v="0"/>
  </r>
  <r>
    <x v="1"/>
    <x v="2"/>
    <s v="FT"/>
    <x v="4"/>
    <n v="85000"/>
    <s v="USD"/>
    <n v="85000"/>
    <x v="15"/>
    <n v="100"/>
    <x v="0"/>
    <x v="1"/>
  </r>
  <r>
    <x v="1"/>
    <x v="1"/>
    <s v="FT"/>
    <x v="0"/>
    <n v="65720"/>
    <s v="EUR"/>
    <n v="77684"/>
    <x v="7"/>
    <n v="50"/>
    <x v="7"/>
    <x v="2"/>
  </r>
  <r>
    <x v="1"/>
    <x v="2"/>
    <s v="FT"/>
    <x v="0"/>
    <n v="100000"/>
    <s v="USD"/>
    <n v="100000"/>
    <x v="4"/>
    <n v="100"/>
    <x v="4"/>
    <x v="2"/>
  </r>
  <r>
    <x v="1"/>
    <x v="2"/>
    <s v="FT"/>
    <x v="0"/>
    <n v="58000"/>
    <s v="USD"/>
    <n v="58000"/>
    <x v="4"/>
    <n v="50"/>
    <x v="4"/>
    <x v="0"/>
  </r>
  <r>
    <x v="1"/>
    <x v="1"/>
    <s v="FT"/>
    <x v="19"/>
    <n v="55000"/>
    <s v="USD"/>
    <n v="55000"/>
    <x v="21"/>
    <n v="100"/>
    <x v="18"/>
    <x v="0"/>
  </r>
  <r>
    <x v="1"/>
    <x v="1"/>
    <s v="FT"/>
    <x v="0"/>
    <n v="180000"/>
    <s v="TRY"/>
    <n v="20171"/>
    <x v="42"/>
    <n v="50"/>
    <x v="43"/>
    <x v="0"/>
  </r>
  <r>
    <x v="1"/>
    <x v="2"/>
    <s v="FT"/>
    <x v="7"/>
    <n v="50000"/>
    <s v="EUR"/>
    <n v="59102"/>
    <x v="45"/>
    <n v="100"/>
    <x v="23"/>
    <x v="0"/>
  </r>
  <r>
    <x v="1"/>
    <x v="0"/>
    <s v="FT"/>
    <x v="10"/>
    <n v="112000"/>
    <s v="USD"/>
    <n v="112000"/>
    <x v="4"/>
    <n v="100"/>
    <x v="4"/>
    <x v="0"/>
  </r>
  <r>
    <x v="1"/>
    <x v="2"/>
    <s v="FT"/>
    <x v="14"/>
    <n v="100000"/>
    <s v="USD"/>
    <n v="100000"/>
    <x v="46"/>
    <n v="0"/>
    <x v="10"/>
    <x v="0"/>
  </r>
  <r>
    <x v="1"/>
    <x v="0"/>
    <s v="PT"/>
    <x v="10"/>
    <n v="59000"/>
    <s v="EUR"/>
    <n v="69741"/>
    <x v="15"/>
    <n v="100"/>
    <x v="13"/>
    <x v="0"/>
  </r>
  <r>
    <x v="1"/>
    <x v="1"/>
    <s v="CT"/>
    <x v="43"/>
    <n v="105000"/>
    <s v="USD"/>
    <n v="105000"/>
    <x v="4"/>
    <n v="100"/>
    <x v="4"/>
    <x v="2"/>
  </r>
  <r>
    <x v="1"/>
    <x v="0"/>
    <s v="FT"/>
    <x v="14"/>
    <n v="69999"/>
    <s v="USD"/>
    <n v="69999"/>
    <x v="47"/>
    <n v="50"/>
    <x v="44"/>
    <x v="0"/>
  </r>
  <r>
    <x v="1"/>
    <x v="1"/>
    <s v="FT"/>
    <x v="22"/>
    <n v="7000000"/>
    <s v="INR"/>
    <n v="94665"/>
    <x v="8"/>
    <n v="50"/>
    <x v="8"/>
    <x v="0"/>
  </r>
  <r>
    <x v="1"/>
    <x v="1"/>
    <s v="FT"/>
    <x v="23"/>
    <n v="87000"/>
    <s v="EUR"/>
    <n v="102839"/>
    <x v="40"/>
    <n v="100"/>
    <x v="39"/>
    <x v="0"/>
  </r>
  <r>
    <x v="1"/>
    <x v="0"/>
    <s v="FT"/>
    <x v="0"/>
    <n v="109000"/>
    <s v="USD"/>
    <n v="109000"/>
    <x v="4"/>
    <n v="50"/>
    <x v="4"/>
    <x v="0"/>
  </r>
  <r>
    <x v="1"/>
    <x v="0"/>
    <s v="FT"/>
    <x v="4"/>
    <n v="43200"/>
    <s v="EUR"/>
    <n v="51064"/>
    <x v="24"/>
    <n v="50"/>
    <x v="21"/>
    <x v="0"/>
  </r>
  <r>
    <x v="2"/>
    <x v="1"/>
    <s v="FT"/>
    <x v="10"/>
    <n v="135000"/>
    <s v="USD"/>
    <n v="135000"/>
    <x v="4"/>
    <n v="100"/>
    <x v="4"/>
    <x v="2"/>
  </r>
  <r>
    <x v="2"/>
    <x v="1"/>
    <s v="FT"/>
    <x v="5"/>
    <n v="155000"/>
    <s v="USD"/>
    <n v="155000"/>
    <x v="4"/>
    <n v="100"/>
    <x v="4"/>
    <x v="2"/>
  </r>
  <r>
    <x v="2"/>
    <x v="1"/>
    <s v="FT"/>
    <x v="5"/>
    <n v="120600"/>
    <s v="USD"/>
    <n v="120600"/>
    <x v="4"/>
    <n v="100"/>
    <x v="4"/>
    <x v="2"/>
  </r>
  <r>
    <x v="2"/>
    <x v="0"/>
    <s v="FT"/>
    <x v="0"/>
    <n v="130000"/>
    <s v="USD"/>
    <n v="130000"/>
    <x v="4"/>
    <n v="0"/>
    <x v="4"/>
    <x v="2"/>
  </r>
  <r>
    <x v="2"/>
    <x v="0"/>
    <s v="FT"/>
    <x v="0"/>
    <n v="90000"/>
    <s v="USD"/>
    <n v="90000"/>
    <x v="4"/>
    <n v="0"/>
    <x v="4"/>
    <x v="2"/>
  </r>
  <r>
    <x v="2"/>
    <x v="0"/>
    <s v="FT"/>
    <x v="10"/>
    <n v="170000"/>
    <s v="USD"/>
    <n v="170000"/>
    <x v="4"/>
    <n v="100"/>
    <x v="4"/>
    <x v="2"/>
  </r>
  <r>
    <x v="2"/>
    <x v="0"/>
    <s v="FT"/>
    <x v="10"/>
    <n v="150000"/>
    <s v="USD"/>
    <n v="150000"/>
    <x v="4"/>
    <n v="100"/>
    <x v="4"/>
    <x v="2"/>
  </r>
  <r>
    <x v="2"/>
    <x v="1"/>
    <s v="FT"/>
    <x v="5"/>
    <n v="102100"/>
    <s v="USD"/>
    <n v="102100"/>
    <x v="4"/>
    <n v="100"/>
    <x v="4"/>
    <x v="2"/>
  </r>
  <r>
    <x v="2"/>
    <x v="1"/>
    <s v="FT"/>
    <x v="5"/>
    <n v="84900"/>
    <s v="USD"/>
    <n v="84900"/>
    <x v="4"/>
    <n v="100"/>
    <x v="4"/>
    <x v="2"/>
  </r>
  <r>
    <x v="2"/>
    <x v="1"/>
    <s v="FT"/>
    <x v="0"/>
    <n v="136620"/>
    <s v="USD"/>
    <n v="136620"/>
    <x v="4"/>
    <n v="100"/>
    <x v="4"/>
    <x v="2"/>
  </r>
  <r>
    <x v="2"/>
    <x v="1"/>
    <s v="FT"/>
    <x v="0"/>
    <n v="99360"/>
    <s v="USD"/>
    <n v="99360"/>
    <x v="4"/>
    <n v="100"/>
    <x v="4"/>
    <x v="2"/>
  </r>
  <r>
    <x v="2"/>
    <x v="1"/>
    <s v="FT"/>
    <x v="0"/>
    <n v="90000"/>
    <s v="GBP"/>
    <n v="117789"/>
    <x v="2"/>
    <n v="0"/>
    <x v="2"/>
    <x v="2"/>
  </r>
  <r>
    <x v="2"/>
    <x v="1"/>
    <s v="FT"/>
    <x v="0"/>
    <n v="80000"/>
    <s v="GBP"/>
    <n v="104702"/>
    <x v="2"/>
    <n v="0"/>
    <x v="2"/>
    <x v="2"/>
  </r>
  <r>
    <x v="2"/>
    <x v="1"/>
    <s v="FT"/>
    <x v="0"/>
    <n v="146000"/>
    <s v="USD"/>
    <n v="146000"/>
    <x v="4"/>
    <n v="100"/>
    <x v="4"/>
    <x v="2"/>
  </r>
  <r>
    <x v="2"/>
    <x v="1"/>
    <s v="FT"/>
    <x v="0"/>
    <n v="123000"/>
    <s v="USD"/>
    <n v="123000"/>
    <x v="4"/>
    <n v="100"/>
    <x v="4"/>
    <x v="2"/>
  </r>
  <r>
    <x v="2"/>
    <x v="2"/>
    <s v="FT"/>
    <x v="10"/>
    <n v="40000"/>
    <s v="GBP"/>
    <n v="52351"/>
    <x v="2"/>
    <n v="100"/>
    <x v="2"/>
    <x v="2"/>
  </r>
  <r>
    <x v="2"/>
    <x v="1"/>
    <s v="FT"/>
    <x v="5"/>
    <n v="99000"/>
    <s v="USD"/>
    <n v="99000"/>
    <x v="4"/>
    <n v="0"/>
    <x v="4"/>
    <x v="2"/>
  </r>
  <r>
    <x v="2"/>
    <x v="1"/>
    <s v="FT"/>
    <x v="5"/>
    <n v="116000"/>
    <s v="USD"/>
    <n v="116000"/>
    <x v="4"/>
    <n v="0"/>
    <x v="4"/>
    <x v="2"/>
  </r>
  <r>
    <x v="2"/>
    <x v="0"/>
    <s v="FT"/>
    <x v="5"/>
    <n v="106260"/>
    <s v="USD"/>
    <n v="106260"/>
    <x v="4"/>
    <n v="0"/>
    <x v="4"/>
    <x v="2"/>
  </r>
  <r>
    <x v="2"/>
    <x v="0"/>
    <s v="FT"/>
    <x v="5"/>
    <n v="126500"/>
    <s v="USD"/>
    <n v="126500"/>
    <x v="4"/>
    <n v="0"/>
    <x v="4"/>
    <x v="2"/>
  </r>
  <r>
    <x v="2"/>
    <x v="3"/>
    <s v="FT"/>
    <x v="10"/>
    <n v="242000"/>
    <s v="USD"/>
    <n v="242000"/>
    <x v="4"/>
    <n v="100"/>
    <x v="4"/>
    <x v="2"/>
  </r>
  <r>
    <x v="2"/>
    <x v="3"/>
    <s v="FT"/>
    <x v="10"/>
    <n v="200000"/>
    <s v="USD"/>
    <n v="200000"/>
    <x v="4"/>
    <n v="100"/>
    <x v="4"/>
    <x v="2"/>
  </r>
  <r>
    <x v="2"/>
    <x v="0"/>
    <s v="FT"/>
    <x v="0"/>
    <n v="50000"/>
    <s v="GBP"/>
    <n v="65438"/>
    <x v="2"/>
    <n v="0"/>
    <x v="2"/>
    <x v="2"/>
  </r>
  <r>
    <x v="2"/>
    <x v="0"/>
    <s v="FT"/>
    <x v="0"/>
    <n v="30000"/>
    <s v="GBP"/>
    <n v="39263"/>
    <x v="2"/>
    <n v="0"/>
    <x v="2"/>
    <x v="2"/>
  </r>
  <r>
    <x v="2"/>
    <x v="0"/>
    <s v="FT"/>
    <x v="10"/>
    <n v="60000"/>
    <s v="GBP"/>
    <n v="78526"/>
    <x v="2"/>
    <n v="0"/>
    <x v="2"/>
    <x v="2"/>
  </r>
  <r>
    <x v="2"/>
    <x v="0"/>
    <s v="FT"/>
    <x v="10"/>
    <n v="40000"/>
    <s v="GBP"/>
    <n v="52351"/>
    <x v="2"/>
    <n v="0"/>
    <x v="2"/>
    <x v="2"/>
  </r>
  <r>
    <x v="2"/>
    <x v="1"/>
    <s v="FT"/>
    <x v="0"/>
    <n v="165220"/>
    <s v="USD"/>
    <n v="165220"/>
    <x v="4"/>
    <n v="100"/>
    <x v="4"/>
    <x v="2"/>
  </r>
  <r>
    <x v="2"/>
    <x v="2"/>
    <s v="FT"/>
    <x v="10"/>
    <n v="35000"/>
    <s v="GBP"/>
    <n v="45807"/>
    <x v="2"/>
    <n v="100"/>
    <x v="2"/>
    <x v="2"/>
  </r>
  <r>
    <x v="2"/>
    <x v="1"/>
    <s v="FT"/>
    <x v="0"/>
    <n v="120160"/>
    <s v="USD"/>
    <n v="120160"/>
    <x v="4"/>
    <n v="100"/>
    <x v="4"/>
    <x v="2"/>
  </r>
  <r>
    <x v="2"/>
    <x v="1"/>
    <s v="FT"/>
    <x v="5"/>
    <n v="90320"/>
    <s v="USD"/>
    <n v="90320"/>
    <x v="4"/>
    <n v="100"/>
    <x v="4"/>
    <x v="2"/>
  </r>
  <r>
    <x v="2"/>
    <x v="1"/>
    <s v="FT"/>
    <x v="10"/>
    <n v="181940"/>
    <s v="USD"/>
    <n v="181940"/>
    <x v="4"/>
    <n v="0"/>
    <x v="4"/>
    <x v="2"/>
  </r>
  <r>
    <x v="2"/>
    <x v="1"/>
    <s v="FT"/>
    <x v="10"/>
    <n v="132320"/>
    <s v="USD"/>
    <n v="132320"/>
    <x v="4"/>
    <n v="0"/>
    <x v="4"/>
    <x v="2"/>
  </r>
  <r>
    <x v="2"/>
    <x v="1"/>
    <s v="FT"/>
    <x v="10"/>
    <n v="220110"/>
    <s v="USD"/>
    <n v="220110"/>
    <x v="4"/>
    <n v="0"/>
    <x v="4"/>
    <x v="2"/>
  </r>
  <r>
    <x v="2"/>
    <x v="1"/>
    <s v="FT"/>
    <x v="10"/>
    <n v="160080"/>
    <s v="USD"/>
    <n v="160080"/>
    <x v="4"/>
    <n v="0"/>
    <x v="4"/>
    <x v="2"/>
  </r>
  <r>
    <x v="2"/>
    <x v="1"/>
    <s v="FT"/>
    <x v="0"/>
    <n v="180000"/>
    <s v="USD"/>
    <n v="180000"/>
    <x v="4"/>
    <n v="0"/>
    <x v="4"/>
    <x v="0"/>
  </r>
  <r>
    <x v="2"/>
    <x v="1"/>
    <s v="FT"/>
    <x v="0"/>
    <n v="120000"/>
    <s v="USD"/>
    <n v="120000"/>
    <x v="4"/>
    <n v="0"/>
    <x v="4"/>
    <x v="0"/>
  </r>
  <r>
    <x v="2"/>
    <x v="1"/>
    <s v="FT"/>
    <x v="5"/>
    <n v="124190"/>
    <s v="USD"/>
    <n v="124190"/>
    <x v="4"/>
    <n v="100"/>
    <x v="4"/>
    <x v="2"/>
  </r>
  <r>
    <x v="2"/>
    <x v="3"/>
    <s v="FT"/>
    <x v="5"/>
    <n v="130000"/>
    <s v="USD"/>
    <n v="130000"/>
    <x v="4"/>
    <n v="100"/>
    <x v="4"/>
    <x v="2"/>
  </r>
  <r>
    <x v="2"/>
    <x v="3"/>
    <s v="FT"/>
    <x v="5"/>
    <n v="110000"/>
    <s v="USD"/>
    <n v="110000"/>
    <x v="4"/>
    <n v="100"/>
    <x v="4"/>
    <x v="2"/>
  </r>
  <r>
    <x v="2"/>
    <x v="1"/>
    <s v="FT"/>
    <x v="5"/>
    <n v="170000"/>
    <s v="USD"/>
    <n v="170000"/>
    <x v="4"/>
    <n v="100"/>
    <x v="4"/>
    <x v="2"/>
  </r>
  <r>
    <x v="2"/>
    <x v="0"/>
    <s v="FT"/>
    <x v="5"/>
    <n v="115500"/>
    <s v="USD"/>
    <n v="115500"/>
    <x v="4"/>
    <n v="100"/>
    <x v="4"/>
    <x v="2"/>
  </r>
  <r>
    <x v="2"/>
    <x v="1"/>
    <s v="FT"/>
    <x v="5"/>
    <n v="112900"/>
    <s v="USD"/>
    <n v="112900"/>
    <x v="4"/>
    <n v="100"/>
    <x v="4"/>
    <x v="2"/>
  </r>
  <r>
    <x v="2"/>
    <x v="1"/>
    <s v="FT"/>
    <x v="5"/>
    <n v="90320"/>
    <s v="USD"/>
    <n v="90320"/>
    <x v="4"/>
    <n v="100"/>
    <x v="4"/>
    <x v="2"/>
  </r>
  <r>
    <x v="2"/>
    <x v="1"/>
    <s v="FT"/>
    <x v="5"/>
    <n v="112900"/>
    <s v="USD"/>
    <n v="112900"/>
    <x v="4"/>
    <n v="100"/>
    <x v="4"/>
    <x v="2"/>
  </r>
  <r>
    <x v="2"/>
    <x v="1"/>
    <s v="FT"/>
    <x v="5"/>
    <n v="90320"/>
    <s v="USD"/>
    <n v="90320"/>
    <x v="4"/>
    <n v="100"/>
    <x v="4"/>
    <x v="2"/>
  </r>
  <r>
    <x v="2"/>
    <x v="1"/>
    <s v="FT"/>
    <x v="10"/>
    <n v="165400"/>
    <s v="USD"/>
    <n v="165400"/>
    <x v="4"/>
    <n v="100"/>
    <x v="4"/>
    <x v="2"/>
  </r>
  <r>
    <x v="2"/>
    <x v="1"/>
    <s v="FT"/>
    <x v="10"/>
    <n v="132320"/>
    <s v="USD"/>
    <n v="132320"/>
    <x v="4"/>
    <n v="100"/>
    <x v="4"/>
    <x v="2"/>
  </r>
  <r>
    <x v="2"/>
    <x v="0"/>
    <s v="FT"/>
    <x v="5"/>
    <n v="167000"/>
    <s v="USD"/>
    <n v="167000"/>
    <x v="4"/>
    <n v="100"/>
    <x v="4"/>
    <x v="2"/>
  </r>
  <r>
    <x v="2"/>
    <x v="1"/>
    <s v="FT"/>
    <x v="10"/>
    <n v="243900"/>
    <s v="USD"/>
    <n v="243900"/>
    <x v="4"/>
    <n v="100"/>
    <x v="4"/>
    <x v="2"/>
  </r>
  <r>
    <x v="2"/>
    <x v="1"/>
    <s v="FT"/>
    <x v="5"/>
    <n v="136600"/>
    <s v="USD"/>
    <n v="136600"/>
    <x v="4"/>
    <n v="100"/>
    <x v="4"/>
    <x v="2"/>
  </r>
  <r>
    <x v="2"/>
    <x v="1"/>
    <s v="FT"/>
    <x v="5"/>
    <n v="109280"/>
    <s v="USD"/>
    <n v="109280"/>
    <x v="4"/>
    <n v="100"/>
    <x v="4"/>
    <x v="2"/>
  </r>
  <r>
    <x v="2"/>
    <x v="1"/>
    <s v="FT"/>
    <x v="10"/>
    <n v="128875"/>
    <s v="USD"/>
    <n v="128875"/>
    <x v="4"/>
    <n v="100"/>
    <x v="4"/>
    <x v="2"/>
  </r>
  <r>
    <x v="2"/>
    <x v="1"/>
    <s v="FT"/>
    <x v="10"/>
    <n v="93700"/>
    <s v="USD"/>
    <n v="93700"/>
    <x v="4"/>
    <n v="100"/>
    <x v="4"/>
    <x v="2"/>
  </r>
  <r>
    <x v="2"/>
    <x v="3"/>
    <s v="FT"/>
    <x v="37"/>
    <n v="224000"/>
    <s v="USD"/>
    <n v="224000"/>
    <x v="4"/>
    <n v="100"/>
    <x v="4"/>
    <x v="2"/>
  </r>
  <r>
    <x v="2"/>
    <x v="3"/>
    <s v="FT"/>
    <x v="37"/>
    <n v="167875"/>
    <s v="USD"/>
    <n v="167875"/>
    <x v="4"/>
    <n v="100"/>
    <x v="4"/>
    <x v="2"/>
  </r>
  <r>
    <x v="2"/>
    <x v="3"/>
    <s v="FT"/>
    <x v="44"/>
    <n v="175000"/>
    <s v="USD"/>
    <n v="175000"/>
    <x v="4"/>
    <n v="100"/>
    <x v="4"/>
    <x v="2"/>
  </r>
  <r>
    <x v="2"/>
    <x v="1"/>
    <s v="FT"/>
    <x v="10"/>
    <n v="156600"/>
    <s v="USD"/>
    <n v="156600"/>
    <x v="4"/>
    <n v="100"/>
    <x v="4"/>
    <x v="2"/>
  </r>
  <r>
    <x v="2"/>
    <x v="1"/>
    <s v="FT"/>
    <x v="10"/>
    <n v="108800"/>
    <s v="USD"/>
    <n v="108800"/>
    <x v="4"/>
    <n v="0"/>
    <x v="4"/>
    <x v="2"/>
  </r>
  <r>
    <x v="2"/>
    <x v="1"/>
    <s v="FT"/>
    <x v="0"/>
    <n v="95550"/>
    <s v="USD"/>
    <n v="95550"/>
    <x v="4"/>
    <n v="0"/>
    <x v="4"/>
    <x v="2"/>
  </r>
  <r>
    <x v="2"/>
    <x v="1"/>
    <s v="FT"/>
    <x v="10"/>
    <n v="113000"/>
    <s v="USD"/>
    <n v="113000"/>
    <x v="4"/>
    <n v="0"/>
    <x v="4"/>
    <x v="0"/>
  </r>
  <r>
    <x v="2"/>
    <x v="1"/>
    <s v="FT"/>
    <x v="5"/>
    <n v="135000"/>
    <s v="USD"/>
    <n v="135000"/>
    <x v="4"/>
    <n v="100"/>
    <x v="4"/>
    <x v="2"/>
  </r>
  <r>
    <x v="2"/>
    <x v="1"/>
    <s v="FT"/>
    <x v="22"/>
    <n v="161342"/>
    <s v="USD"/>
    <n v="161342"/>
    <x v="4"/>
    <n v="100"/>
    <x v="4"/>
    <x v="2"/>
  </r>
  <r>
    <x v="2"/>
    <x v="1"/>
    <s v="FT"/>
    <x v="22"/>
    <n v="137141"/>
    <s v="USD"/>
    <n v="137141"/>
    <x v="4"/>
    <n v="100"/>
    <x v="4"/>
    <x v="2"/>
  </r>
  <r>
    <x v="2"/>
    <x v="1"/>
    <s v="FT"/>
    <x v="0"/>
    <n v="167000"/>
    <s v="USD"/>
    <n v="167000"/>
    <x v="4"/>
    <n v="100"/>
    <x v="4"/>
    <x v="2"/>
  </r>
  <r>
    <x v="2"/>
    <x v="1"/>
    <s v="FT"/>
    <x v="0"/>
    <n v="123000"/>
    <s v="USD"/>
    <n v="123000"/>
    <x v="4"/>
    <n v="100"/>
    <x v="4"/>
    <x v="2"/>
  </r>
  <r>
    <x v="2"/>
    <x v="1"/>
    <s v="FT"/>
    <x v="10"/>
    <n v="60000"/>
    <s v="GBP"/>
    <n v="78526"/>
    <x v="2"/>
    <n v="0"/>
    <x v="2"/>
    <x v="2"/>
  </r>
  <r>
    <x v="2"/>
    <x v="1"/>
    <s v="FT"/>
    <x v="10"/>
    <n v="50000"/>
    <s v="GBP"/>
    <n v="65438"/>
    <x v="2"/>
    <n v="0"/>
    <x v="2"/>
    <x v="2"/>
  </r>
  <r>
    <x v="2"/>
    <x v="1"/>
    <s v="FT"/>
    <x v="0"/>
    <n v="150000"/>
    <s v="USD"/>
    <n v="150000"/>
    <x v="4"/>
    <n v="0"/>
    <x v="4"/>
    <x v="2"/>
  </r>
  <r>
    <x v="2"/>
    <x v="1"/>
    <s v="FT"/>
    <x v="0"/>
    <n v="211500"/>
    <s v="USD"/>
    <n v="211500"/>
    <x v="4"/>
    <n v="100"/>
    <x v="4"/>
    <x v="2"/>
  </r>
  <r>
    <x v="2"/>
    <x v="1"/>
    <s v="FT"/>
    <x v="39"/>
    <n v="192400"/>
    <s v="USD"/>
    <n v="192400"/>
    <x v="17"/>
    <n v="100"/>
    <x v="15"/>
    <x v="2"/>
  </r>
  <r>
    <x v="2"/>
    <x v="1"/>
    <s v="FT"/>
    <x v="39"/>
    <n v="90700"/>
    <s v="USD"/>
    <n v="90700"/>
    <x v="17"/>
    <n v="100"/>
    <x v="15"/>
    <x v="2"/>
  </r>
  <r>
    <x v="2"/>
    <x v="1"/>
    <s v="FT"/>
    <x v="5"/>
    <n v="130000"/>
    <s v="USD"/>
    <n v="130000"/>
    <x v="17"/>
    <n v="100"/>
    <x v="15"/>
    <x v="2"/>
  </r>
  <r>
    <x v="2"/>
    <x v="1"/>
    <s v="FT"/>
    <x v="5"/>
    <n v="61300"/>
    <s v="USD"/>
    <n v="61300"/>
    <x v="17"/>
    <n v="100"/>
    <x v="15"/>
    <x v="2"/>
  </r>
  <r>
    <x v="2"/>
    <x v="1"/>
    <s v="FT"/>
    <x v="5"/>
    <n v="130000"/>
    <s v="USD"/>
    <n v="130000"/>
    <x v="17"/>
    <n v="100"/>
    <x v="15"/>
    <x v="2"/>
  </r>
  <r>
    <x v="2"/>
    <x v="1"/>
    <s v="FT"/>
    <x v="5"/>
    <n v="61300"/>
    <s v="USD"/>
    <n v="61300"/>
    <x v="17"/>
    <n v="100"/>
    <x v="15"/>
    <x v="2"/>
  </r>
  <r>
    <x v="2"/>
    <x v="1"/>
    <s v="FT"/>
    <x v="10"/>
    <n v="160000"/>
    <s v="USD"/>
    <n v="160000"/>
    <x v="4"/>
    <n v="0"/>
    <x v="4"/>
    <x v="0"/>
  </r>
  <r>
    <x v="2"/>
    <x v="1"/>
    <s v="FT"/>
    <x v="0"/>
    <n v="138600"/>
    <s v="USD"/>
    <n v="138600"/>
    <x v="4"/>
    <n v="100"/>
    <x v="4"/>
    <x v="2"/>
  </r>
  <r>
    <x v="2"/>
    <x v="1"/>
    <s v="FT"/>
    <x v="10"/>
    <n v="136000"/>
    <s v="USD"/>
    <n v="136000"/>
    <x v="4"/>
    <n v="0"/>
    <x v="4"/>
    <x v="2"/>
  </r>
  <r>
    <x v="2"/>
    <x v="0"/>
    <s v="FT"/>
    <x v="5"/>
    <n v="58000"/>
    <s v="USD"/>
    <n v="58000"/>
    <x v="4"/>
    <n v="0"/>
    <x v="4"/>
    <x v="1"/>
  </r>
  <r>
    <x v="2"/>
    <x v="3"/>
    <s v="FT"/>
    <x v="44"/>
    <n v="135000"/>
    <s v="USD"/>
    <n v="135000"/>
    <x v="4"/>
    <n v="100"/>
    <x v="4"/>
    <x v="2"/>
  </r>
  <r>
    <x v="2"/>
    <x v="1"/>
    <s v="FT"/>
    <x v="0"/>
    <n v="170000"/>
    <s v="USD"/>
    <n v="170000"/>
    <x v="4"/>
    <n v="100"/>
    <x v="4"/>
    <x v="2"/>
  </r>
  <r>
    <x v="2"/>
    <x v="1"/>
    <s v="FT"/>
    <x v="0"/>
    <n v="123000"/>
    <s v="USD"/>
    <n v="123000"/>
    <x v="4"/>
    <n v="100"/>
    <x v="4"/>
    <x v="2"/>
  </r>
  <r>
    <x v="2"/>
    <x v="1"/>
    <s v="FT"/>
    <x v="4"/>
    <n v="189650"/>
    <s v="USD"/>
    <n v="189650"/>
    <x v="4"/>
    <n v="0"/>
    <x v="4"/>
    <x v="2"/>
  </r>
  <r>
    <x v="2"/>
    <x v="1"/>
    <s v="FT"/>
    <x v="4"/>
    <n v="164996"/>
    <s v="USD"/>
    <n v="164996"/>
    <x v="4"/>
    <n v="0"/>
    <x v="4"/>
    <x v="2"/>
  </r>
  <r>
    <x v="2"/>
    <x v="0"/>
    <s v="FT"/>
    <x v="45"/>
    <n v="50000"/>
    <s v="EUR"/>
    <n v="54957"/>
    <x v="13"/>
    <n v="0"/>
    <x v="11"/>
    <x v="2"/>
  </r>
  <r>
    <x v="2"/>
    <x v="0"/>
    <s v="FT"/>
    <x v="45"/>
    <n v="50000"/>
    <s v="EUR"/>
    <n v="54957"/>
    <x v="13"/>
    <n v="0"/>
    <x v="11"/>
    <x v="2"/>
  </r>
  <r>
    <x v="2"/>
    <x v="3"/>
    <s v="FT"/>
    <x v="8"/>
    <n v="150000"/>
    <s v="CAD"/>
    <n v="118187"/>
    <x v="17"/>
    <n v="100"/>
    <x v="15"/>
    <x v="1"/>
  </r>
  <r>
    <x v="2"/>
    <x v="1"/>
    <s v="FT"/>
    <x v="5"/>
    <n v="132000"/>
    <s v="USD"/>
    <n v="132000"/>
    <x v="4"/>
    <n v="0"/>
    <x v="4"/>
    <x v="2"/>
  </r>
  <r>
    <x v="2"/>
    <x v="1"/>
    <s v="FT"/>
    <x v="10"/>
    <n v="165400"/>
    <s v="USD"/>
    <n v="165400"/>
    <x v="4"/>
    <n v="100"/>
    <x v="4"/>
    <x v="2"/>
  </r>
  <r>
    <x v="2"/>
    <x v="1"/>
    <s v="FT"/>
    <x v="39"/>
    <n v="208775"/>
    <s v="USD"/>
    <n v="208775"/>
    <x v="4"/>
    <n v="100"/>
    <x v="4"/>
    <x v="2"/>
  </r>
  <r>
    <x v="2"/>
    <x v="1"/>
    <s v="FT"/>
    <x v="39"/>
    <n v="147800"/>
    <s v="USD"/>
    <n v="147800"/>
    <x v="4"/>
    <n v="100"/>
    <x v="4"/>
    <x v="2"/>
  </r>
  <r>
    <x v="2"/>
    <x v="1"/>
    <s v="FT"/>
    <x v="10"/>
    <n v="136994"/>
    <s v="USD"/>
    <n v="136994"/>
    <x v="4"/>
    <n v="100"/>
    <x v="4"/>
    <x v="2"/>
  </r>
  <r>
    <x v="2"/>
    <x v="1"/>
    <s v="FT"/>
    <x v="10"/>
    <n v="101570"/>
    <s v="USD"/>
    <n v="101570"/>
    <x v="4"/>
    <n v="100"/>
    <x v="4"/>
    <x v="2"/>
  </r>
  <r>
    <x v="2"/>
    <x v="1"/>
    <s v="FT"/>
    <x v="5"/>
    <n v="128875"/>
    <s v="USD"/>
    <n v="128875"/>
    <x v="4"/>
    <n v="100"/>
    <x v="4"/>
    <x v="2"/>
  </r>
  <r>
    <x v="2"/>
    <x v="1"/>
    <s v="FT"/>
    <x v="5"/>
    <n v="93700"/>
    <s v="USD"/>
    <n v="93700"/>
    <x v="4"/>
    <n v="100"/>
    <x v="4"/>
    <x v="2"/>
  </r>
  <r>
    <x v="2"/>
    <x v="3"/>
    <s v="FT"/>
    <x v="46"/>
    <n v="6000000"/>
    <s v="INR"/>
    <n v="79039"/>
    <x v="8"/>
    <n v="50"/>
    <x v="8"/>
    <x v="0"/>
  </r>
  <r>
    <x v="2"/>
    <x v="1"/>
    <s v="FT"/>
    <x v="10"/>
    <n v="132320"/>
    <s v="USD"/>
    <n v="132320"/>
    <x v="4"/>
    <n v="100"/>
    <x v="4"/>
    <x v="2"/>
  </r>
  <r>
    <x v="2"/>
    <x v="2"/>
    <s v="FT"/>
    <x v="4"/>
    <n v="28500"/>
    <s v="GBP"/>
    <n v="37300"/>
    <x v="2"/>
    <n v="100"/>
    <x v="2"/>
    <x v="0"/>
  </r>
  <r>
    <x v="2"/>
    <x v="1"/>
    <s v="FT"/>
    <x v="5"/>
    <n v="164000"/>
    <s v="USD"/>
    <n v="164000"/>
    <x v="4"/>
    <n v="0"/>
    <x v="4"/>
    <x v="2"/>
  </r>
  <r>
    <x v="2"/>
    <x v="1"/>
    <s v="FT"/>
    <x v="10"/>
    <n v="155000"/>
    <s v="USD"/>
    <n v="155000"/>
    <x v="4"/>
    <n v="100"/>
    <x v="4"/>
    <x v="2"/>
  </r>
  <r>
    <x v="2"/>
    <x v="0"/>
    <s v="FT"/>
    <x v="4"/>
    <n v="95000"/>
    <s v="GBP"/>
    <n v="124333"/>
    <x v="2"/>
    <n v="0"/>
    <x v="2"/>
    <x v="2"/>
  </r>
  <r>
    <x v="2"/>
    <x v="0"/>
    <s v="FT"/>
    <x v="4"/>
    <n v="75000"/>
    <s v="GBP"/>
    <n v="98158"/>
    <x v="2"/>
    <n v="0"/>
    <x v="2"/>
    <x v="2"/>
  </r>
  <r>
    <x v="2"/>
    <x v="0"/>
    <s v="FT"/>
    <x v="19"/>
    <n v="120000"/>
    <s v="USD"/>
    <n v="120000"/>
    <x v="4"/>
    <n v="0"/>
    <x v="4"/>
    <x v="2"/>
  </r>
  <r>
    <x v="2"/>
    <x v="1"/>
    <s v="FT"/>
    <x v="5"/>
    <n v="112900"/>
    <s v="USD"/>
    <n v="112900"/>
    <x v="4"/>
    <n v="100"/>
    <x v="4"/>
    <x v="2"/>
  </r>
  <r>
    <x v="2"/>
    <x v="1"/>
    <s v="FT"/>
    <x v="5"/>
    <n v="90320"/>
    <s v="USD"/>
    <n v="90320"/>
    <x v="4"/>
    <n v="100"/>
    <x v="4"/>
    <x v="2"/>
  </r>
  <r>
    <x v="2"/>
    <x v="1"/>
    <s v="FT"/>
    <x v="36"/>
    <n v="145000"/>
    <s v="USD"/>
    <n v="145000"/>
    <x v="4"/>
    <n v="100"/>
    <x v="4"/>
    <x v="2"/>
  </r>
  <r>
    <x v="2"/>
    <x v="1"/>
    <s v="FT"/>
    <x v="36"/>
    <n v="105400"/>
    <s v="USD"/>
    <n v="105400"/>
    <x v="4"/>
    <n v="100"/>
    <x v="4"/>
    <x v="2"/>
  </r>
  <r>
    <x v="2"/>
    <x v="0"/>
    <s v="FT"/>
    <x v="4"/>
    <n v="80000"/>
    <s v="EUR"/>
    <n v="87932"/>
    <x v="7"/>
    <n v="100"/>
    <x v="0"/>
    <x v="2"/>
  </r>
  <r>
    <x v="2"/>
    <x v="0"/>
    <s v="FT"/>
    <x v="10"/>
    <n v="90000"/>
    <s v="GBP"/>
    <n v="117789"/>
    <x v="2"/>
    <n v="0"/>
    <x v="2"/>
    <x v="2"/>
  </r>
  <r>
    <x v="2"/>
    <x v="1"/>
    <s v="FT"/>
    <x v="0"/>
    <n v="215300"/>
    <s v="USD"/>
    <n v="215300"/>
    <x v="4"/>
    <n v="100"/>
    <x v="4"/>
    <x v="0"/>
  </r>
  <r>
    <x v="2"/>
    <x v="1"/>
    <s v="FT"/>
    <x v="0"/>
    <n v="158200"/>
    <s v="USD"/>
    <n v="158200"/>
    <x v="4"/>
    <n v="100"/>
    <x v="4"/>
    <x v="0"/>
  </r>
  <r>
    <x v="2"/>
    <x v="1"/>
    <s v="FT"/>
    <x v="10"/>
    <n v="209100"/>
    <s v="USD"/>
    <n v="209100"/>
    <x v="4"/>
    <n v="100"/>
    <x v="4"/>
    <x v="0"/>
  </r>
  <r>
    <x v="2"/>
    <x v="1"/>
    <s v="FT"/>
    <x v="10"/>
    <n v="154600"/>
    <s v="USD"/>
    <n v="154600"/>
    <x v="4"/>
    <n v="100"/>
    <x v="4"/>
    <x v="0"/>
  </r>
  <r>
    <x v="2"/>
    <x v="1"/>
    <s v="FT"/>
    <x v="5"/>
    <n v="115934"/>
    <s v="USD"/>
    <n v="115934"/>
    <x v="4"/>
    <n v="0"/>
    <x v="4"/>
    <x v="2"/>
  </r>
  <r>
    <x v="2"/>
    <x v="1"/>
    <s v="FT"/>
    <x v="5"/>
    <n v="81666"/>
    <s v="USD"/>
    <n v="81666"/>
    <x v="4"/>
    <n v="0"/>
    <x v="4"/>
    <x v="2"/>
  </r>
  <r>
    <x v="2"/>
    <x v="1"/>
    <s v="FT"/>
    <x v="10"/>
    <n v="175000"/>
    <s v="USD"/>
    <n v="175000"/>
    <x v="4"/>
    <n v="100"/>
    <x v="4"/>
    <x v="2"/>
  </r>
  <r>
    <x v="2"/>
    <x v="0"/>
    <s v="FT"/>
    <x v="10"/>
    <n v="75000"/>
    <s v="GBP"/>
    <n v="98158"/>
    <x v="2"/>
    <n v="0"/>
    <x v="2"/>
    <x v="2"/>
  </r>
  <r>
    <x v="2"/>
    <x v="0"/>
    <s v="FT"/>
    <x v="5"/>
    <n v="58000"/>
    <s v="USD"/>
    <n v="58000"/>
    <x v="4"/>
    <n v="0"/>
    <x v="4"/>
    <x v="1"/>
  </r>
  <r>
    <x v="2"/>
    <x v="1"/>
    <s v="FT"/>
    <x v="10"/>
    <n v="183600"/>
    <s v="USD"/>
    <n v="183600"/>
    <x v="4"/>
    <n v="100"/>
    <x v="4"/>
    <x v="0"/>
  </r>
  <r>
    <x v="2"/>
    <x v="0"/>
    <s v="FT"/>
    <x v="5"/>
    <n v="40000"/>
    <s v="GBP"/>
    <n v="52351"/>
    <x v="2"/>
    <n v="100"/>
    <x v="2"/>
    <x v="2"/>
  </r>
  <r>
    <x v="2"/>
    <x v="1"/>
    <s v="FT"/>
    <x v="0"/>
    <n v="180000"/>
    <s v="USD"/>
    <n v="180000"/>
    <x v="4"/>
    <n v="100"/>
    <x v="4"/>
    <x v="2"/>
  </r>
  <r>
    <x v="2"/>
    <x v="0"/>
    <s v="FT"/>
    <x v="0"/>
    <n v="55000"/>
    <s v="GBP"/>
    <n v="71982"/>
    <x v="2"/>
    <n v="0"/>
    <x v="2"/>
    <x v="2"/>
  </r>
  <r>
    <x v="2"/>
    <x v="0"/>
    <s v="FT"/>
    <x v="0"/>
    <n v="35000"/>
    <s v="GBP"/>
    <n v="45807"/>
    <x v="2"/>
    <n v="0"/>
    <x v="2"/>
    <x v="2"/>
  </r>
  <r>
    <x v="2"/>
    <x v="0"/>
    <s v="FT"/>
    <x v="10"/>
    <n v="60000"/>
    <s v="EUR"/>
    <n v="65949"/>
    <x v="13"/>
    <n v="100"/>
    <x v="11"/>
    <x v="2"/>
  </r>
  <r>
    <x v="2"/>
    <x v="0"/>
    <s v="FT"/>
    <x v="10"/>
    <n v="45000"/>
    <s v="EUR"/>
    <n v="49461"/>
    <x v="13"/>
    <n v="100"/>
    <x v="11"/>
    <x v="2"/>
  </r>
  <r>
    <x v="2"/>
    <x v="0"/>
    <s v="FT"/>
    <x v="10"/>
    <n v="60000"/>
    <s v="GBP"/>
    <n v="78526"/>
    <x v="2"/>
    <n v="100"/>
    <x v="2"/>
    <x v="2"/>
  </r>
  <r>
    <x v="2"/>
    <x v="0"/>
    <s v="FT"/>
    <x v="10"/>
    <n v="45000"/>
    <s v="GBP"/>
    <n v="58894"/>
    <x v="2"/>
    <n v="100"/>
    <x v="2"/>
    <x v="2"/>
  </r>
  <r>
    <x v="2"/>
    <x v="1"/>
    <s v="FT"/>
    <x v="0"/>
    <n v="260000"/>
    <s v="USD"/>
    <n v="260000"/>
    <x v="4"/>
    <n v="100"/>
    <x v="4"/>
    <x v="2"/>
  </r>
  <r>
    <x v="2"/>
    <x v="1"/>
    <s v="FT"/>
    <x v="32"/>
    <n v="60000"/>
    <s v="USD"/>
    <n v="60000"/>
    <x v="48"/>
    <n v="100"/>
    <x v="14"/>
    <x v="0"/>
  </r>
  <r>
    <x v="2"/>
    <x v="0"/>
    <s v="FT"/>
    <x v="10"/>
    <n v="63900"/>
    <s v="USD"/>
    <n v="63900"/>
    <x v="4"/>
    <n v="0"/>
    <x v="4"/>
    <x v="2"/>
  </r>
  <r>
    <x v="2"/>
    <x v="0"/>
    <s v="FT"/>
    <x v="1"/>
    <n v="160000"/>
    <s v="USD"/>
    <n v="160000"/>
    <x v="4"/>
    <n v="100"/>
    <x v="4"/>
    <x v="0"/>
  </r>
  <r>
    <x v="2"/>
    <x v="0"/>
    <s v="FT"/>
    <x v="1"/>
    <n v="112300"/>
    <s v="USD"/>
    <n v="112300"/>
    <x v="4"/>
    <n v="100"/>
    <x v="4"/>
    <x v="0"/>
  </r>
  <r>
    <x v="2"/>
    <x v="0"/>
    <s v="FT"/>
    <x v="22"/>
    <n v="241000"/>
    <s v="USD"/>
    <n v="241000"/>
    <x v="4"/>
    <n v="100"/>
    <x v="4"/>
    <x v="2"/>
  </r>
  <r>
    <x v="2"/>
    <x v="0"/>
    <s v="FT"/>
    <x v="22"/>
    <n v="159000"/>
    <s v="USD"/>
    <n v="159000"/>
    <x v="4"/>
    <n v="100"/>
    <x v="4"/>
    <x v="2"/>
  </r>
  <r>
    <x v="2"/>
    <x v="1"/>
    <s v="FT"/>
    <x v="0"/>
    <n v="180000"/>
    <s v="USD"/>
    <n v="180000"/>
    <x v="4"/>
    <n v="0"/>
    <x v="4"/>
    <x v="2"/>
  </r>
  <r>
    <x v="2"/>
    <x v="1"/>
    <s v="FT"/>
    <x v="0"/>
    <n v="80000"/>
    <s v="USD"/>
    <n v="80000"/>
    <x v="4"/>
    <n v="0"/>
    <x v="4"/>
    <x v="2"/>
  </r>
  <r>
    <x v="2"/>
    <x v="0"/>
    <s v="FT"/>
    <x v="10"/>
    <n v="82900"/>
    <s v="USD"/>
    <n v="82900"/>
    <x v="4"/>
    <n v="0"/>
    <x v="4"/>
    <x v="2"/>
  </r>
  <r>
    <x v="2"/>
    <x v="1"/>
    <s v="FT"/>
    <x v="10"/>
    <n v="100800"/>
    <s v="USD"/>
    <n v="100800"/>
    <x v="4"/>
    <n v="100"/>
    <x v="4"/>
    <x v="0"/>
  </r>
  <r>
    <x v="2"/>
    <x v="0"/>
    <s v="FT"/>
    <x v="10"/>
    <n v="45000"/>
    <s v="EUR"/>
    <n v="49461"/>
    <x v="21"/>
    <n v="100"/>
    <x v="18"/>
    <x v="2"/>
  </r>
  <r>
    <x v="2"/>
    <x v="1"/>
    <s v="FT"/>
    <x v="0"/>
    <n v="140400"/>
    <s v="USD"/>
    <n v="140400"/>
    <x v="4"/>
    <n v="0"/>
    <x v="4"/>
    <x v="0"/>
  </r>
  <r>
    <x v="2"/>
    <x v="0"/>
    <s v="FT"/>
    <x v="5"/>
    <n v="30000"/>
    <s v="GBP"/>
    <n v="39263"/>
    <x v="2"/>
    <n v="100"/>
    <x v="2"/>
    <x v="2"/>
  </r>
  <r>
    <x v="2"/>
    <x v="0"/>
    <s v="FT"/>
    <x v="5"/>
    <n v="40000"/>
    <s v="EUR"/>
    <n v="43966"/>
    <x v="21"/>
    <n v="100"/>
    <x v="18"/>
    <x v="2"/>
  </r>
  <r>
    <x v="2"/>
    <x v="0"/>
    <s v="FT"/>
    <x v="5"/>
    <n v="30000"/>
    <s v="EUR"/>
    <n v="32974"/>
    <x v="21"/>
    <n v="100"/>
    <x v="18"/>
    <x v="2"/>
  </r>
  <r>
    <x v="2"/>
    <x v="0"/>
    <s v="FT"/>
    <x v="10"/>
    <n v="80000"/>
    <s v="EUR"/>
    <n v="87932"/>
    <x v="21"/>
    <n v="100"/>
    <x v="18"/>
    <x v="2"/>
  </r>
  <r>
    <x v="2"/>
    <x v="0"/>
    <s v="FT"/>
    <x v="10"/>
    <n v="70000"/>
    <s v="EUR"/>
    <n v="76940"/>
    <x v="21"/>
    <n v="100"/>
    <x v="18"/>
    <x v="2"/>
  </r>
  <r>
    <x v="2"/>
    <x v="0"/>
    <s v="FT"/>
    <x v="10"/>
    <n v="80000"/>
    <s v="GBP"/>
    <n v="104702"/>
    <x v="2"/>
    <n v="100"/>
    <x v="2"/>
    <x v="2"/>
  </r>
  <r>
    <x v="2"/>
    <x v="0"/>
    <s v="FT"/>
    <x v="10"/>
    <n v="70000"/>
    <s v="GBP"/>
    <n v="91614"/>
    <x v="2"/>
    <n v="100"/>
    <x v="2"/>
    <x v="2"/>
  </r>
  <r>
    <x v="2"/>
    <x v="0"/>
    <s v="FT"/>
    <x v="10"/>
    <n v="60000"/>
    <s v="EUR"/>
    <n v="65949"/>
    <x v="21"/>
    <n v="100"/>
    <x v="18"/>
    <x v="2"/>
  </r>
  <r>
    <x v="2"/>
    <x v="0"/>
    <s v="FT"/>
    <x v="10"/>
    <n v="80000"/>
    <s v="EUR"/>
    <n v="87932"/>
    <x v="13"/>
    <n v="100"/>
    <x v="11"/>
    <x v="2"/>
  </r>
  <r>
    <x v="2"/>
    <x v="1"/>
    <s v="FT"/>
    <x v="4"/>
    <n v="189650"/>
    <s v="USD"/>
    <n v="189650"/>
    <x v="4"/>
    <n v="0"/>
    <x v="4"/>
    <x v="2"/>
  </r>
  <r>
    <x v="2"/>
    <x v="1"/>
    <s v="FT"/>
    <x v="4"/>
    <n v="164996"/>
    <s v="USD"/>
    <n v="164996"/>
    <x v="4"/>
    <n v="0"/>
    <x v="4"/>
    <x v="2"/>
  </r>
  <r>
    <x v="2"/>
    <x v="0"/>
    <s v="FT"/>
    <x v="5"/>
    <n v="40000"/>
    <s v="EUR"/>
    <n v="43966"/>
    <x v="13"/>
    <n v="100"/>
    <x v="11"/>
    <x v="2"/>
  </r>
  <r>
    <x v="2"/>
    <x v="0"/>
    <s v="FT"/>
    <x v="5"/>
    <n v="30000"/>
    <s v="EUR"/>
    <n v="32974"/>
    <x v="13"/>
    <n v="100"/>
    <x v="11"/>
    <x v="2"/>
  </r>
  <r>
    <x v="2"/>
    <x v="0"/>
    <s v="FT"/>
    <x v="10"/>
    <n v="75000"/>
    <s v="GBP"/>
    <n v="98158"/>
    <x v="2"/>
    <n v="100"/>
    <x v="2"/>
    <x v="2"/>
  </r>
  <r>
    <x v="2"/>
    <x v="0"/>
    <s v="FT"/>
    <x v="10"/>
    <n v="60000"/>
    <s v="GBP"/>
    <n v="78526"/>
    <x v="2"/>
    <n v="100"/>
    <x v="2"/>
    <x v="2"/>
  </r>
  <r>
    <x v="2"/>
    <x v="1"/>
    <s v="FT"/>
    <x v="0"/>
    <n v="215300"/>
    <s v="USD"/>
    <n v="215300"/>
    <x v="4"/>
    <n v="0"/>
    <x v="4"/>
    <x v="0"/>
  </r>
  <r>
    <x v="2"/>
    <x v="0"/>
    <s v="FT"/>
    <x v="10"/>
    <n v="70000"/>
    <s v="EUR"/>
    <n v="76940"/>
    <x v="13"/>
    <n v="100"/>
    <x v="11"/>
    <x v="2"/>
  </r>
  <r>
    <x v="2"/>
    <x v="1"/>
    <s v="FT"/>
    <x v="10"/>
    <n v="209100"/>
    <s v="USD"/>
    <n v="209100"/>
    <x v="4"/>
    <n v="100"/>
    <x v="4"/>
    <x v="0"/>
  </r>
  <r>
    <x v="2"/>
    <x v="1"/>
    <s v="FT"/>
    <x v="10"/>
    <n v="154600"/>
    <s v="USD"/>
    <n v="154600"/>
    <x v="4"/>
    <n v="100"/>
    <x v="4"/>
    <x v="0"/>
  </r>
  <r>
    <x v="2"/>
    <x v="1"/>
    <s v="FT"/>
    <x v="10"/>
    <n v="180000"/>
    <s v="USD"/>
    <n v="180000"/>
    <x v="4"/>
    <n v="100"/>
    <x v="4"/>
    <x v="2"/>
  </r>
  <r>
    <x v="2"/>
    <x v="2"/>
    <s v="FT"/>
    <x v="18"/>
    <n v="20000"/>
    <s v="EUR"/>
    <n v="21983"/>
    <x v="11"/>
    <n v="100"/>
    <x v="19"/>
    <x v="0"/>
  </r>
  <r>
    <x v="2"/>
    <x v="1"/>
    <s v="FT"/>
    <x v="10"/>
    <n v="80000"/>
    <s v="USD"/>
    <n v="80000"/>
    <x v="4"/>
    <n v="100"/>
    <x v="4"/>
    <x v="2"/>
  </r>
  <r>
    <x v="2"/>
    <x v="0"/>
    <s v="FT"/>
    <x v="34"/>
    <n v="100000"/>
    <s v="CAD"/>
    <n v="78791"/>
    <x v="17"/>
    <n v="100"/>
    <x v="15"/>
    <x v="2"/>
  </r>
  <r>
    <x v="2"/>
    <x v="3"/>
    <s v="FT"/>
    <x v="13"/>
    <n v="250000"/>
    <s v="CAD"/>
    <n v="196979"/>
    <x v="17"/>
    <n v="50"/>
    <x v="15"/>
    <x v="0"/>
  </r>
  <r>
    <x v="2"/>
    <x v="0"/>
    <s v="FT"/>
    <x v="4"/>
    <n v="120000"/>
    <s v="USD"/>
    <n v="120000"/>
    <x v="4"/>
    <n v="100"/>
    <x v="4"/>
    <x v="1"/>
  </r>
  <r>
    <x v="2"/>
    <x v="2"/>
    <s v="FT"/>
    <x v="20"/>
    <n v="125000"/>
    <s v="USD"/>
    <n v="125000"/>
    <x v="4"/>
    <n v="0"/>
    <x v="4"/>
    <x v="2"/>
  </r>
  <r>
    <x v="2"/>
    <x v="0"/>
    <s v="FT"/>
    <x v="47"/>
    <n v="240000"/>
    <s v="CNY"/>
    <n v="37236"/>
    <x v="4"/>
    <n v="50"/>
    <x v="4"/>
    <x v="0"/>
  </r>
  <r>
    <x v="2"/>
    <x v="1"/>
    <s v="FT"/>
    <x v="10"/>
    <n v="105000"/>
    <s v="USD"/>
    <n v="105000"/>
    <x v="4"/>
    <n v="100"/>
    <x v="4"/>
    <x v="2"/>
  </r>
  <r>
    <x v="2"/>
    <x v="1"/>
    <s v="FT"/>
    <x v="48"/>
    <n v="80000"/>
    <s v="EUR"/>
    <n v="87932"/>
    <x v="0"/>
    <n v="0"/>
    <x v="0"/>
    <x v="2"/>
  </r>
  <r>
    <x v="2"/>
    <x v="0"/>
    <s v="FT"/>
    <x v="7"/>
    <n v="1400000"/>
    <s v="INR"/>
    <n v="18442"/>
    <x v="8"/>
    <n v="100"/>
    <x v="8"/>
    <x v="2"/>
  </r>
  <r>
    <x v="2"/>
    <x v="0"/>
    <s v="FT"/>
    <x v="0"/>
    <n v="2400000"/>
    <s v="INR"/>
    <n v="31615"/>
    <x v="8"/>
    <n v="100"/>
    <x v="8"/>
    <x v="0"/>
  </r>
  <r>
    <x v="2"/>
    <x v="0"/>
    <s v="FT"/>
    <x v="17"/>
    <n v="53000"/>
    <s v="EUR"/>
    <n v="58255"/>
    <x v="11"/>
    <n v="50"/>
    <x v="19"/>
    <x v="0"/>
  </r>
  <r>
    <x v="2"/>
    <x v="2"/>
    <s v="FT"/>
    <x v="29"/>
    <n v="100000"/>
    <s v="USD"/>
    <n v="100000"/>
    <x v="4"/>
    <n v="50"/>
    <x v="4"/>
    <x v="0"/>
  </r>
  <r>
    <x v="2"/>
    <x v="0"/>
    <s v="PT"/>
    <x v="10"/>
    <n v="50000"/>
    <s v="EUR"/>
    <n v="54957"/>
    <x v="0"/>
    <n v="50"/>
    <x v="0"/>
    <x v="0"/>
  </r>
  <r>
    <x v="2"/>
    <x v="2"/>
    <s v="FT"/>
    <x v="0"/>
    <n v="1400000"/>
    <s v="INR"/>
    <n v="18442"/>
    <x v="8"/>
    <n v="100"/>
    <x v="8"/>
    <x v="2"/>
  </r>
  <r>
    <x v="2"/>
    <x v="1"/>
    <s v="FT"/>
    <x v="21"/>
    <n v="148000"/>
    <s v="EUR"/>
    <n v="162674"/>
    <x v="0"/>
    <n v="100"/>
    <x v="0"/>
    <x v="2"/>
  </r>
  <r>
    <x v="2"/>
    <x v="2"/>
    <s v="FT"/>
    <x v="10"/>
    <n v="120000"/>
    <s v="USD"/>
    <n v="120000"/>
    <x v="4"/>
    <n v="100"/>
    <x v="4"/>
    <x v="2"/>
  </r>
  <r>
    <x v="2"/>
    <x v="1"/>
    <s v="FT"/>
    <x v="14"/>
    <n v="144000"/>
    <s v="USD"/>
    <n v="144000"/>
    <x v="4"/>
    <n v="50"/>
    <x v="4"/>
    <x v="0"/>
  </r>
  <r>
    <x v="2"/>
    <x v="1"/>
    <s v="FT"/>
    <x v="0"/>
    <n v="104890"/>
    <s v="USD"/>
    <n v="104890"/>
    <x v="4"/>
    <n v="100"/>
    <x v="4"/>
    <x v="2"/>
  </r>
  <r>
    <x v="2"/>
    <x v="1"/>
    <s v="FT"/>
    <x v="10"/>
    <n v="100000"/>
    <s v="USD"/>
    <n v="100000"/>
    <x v="4"/>
    <n v="100"/>
    <x v="4"/>
    <x v="2"/>
  </r>
  <r>
    <x v="2"/>
    <x v="1"/>
    <s v="FT"/>
    <x v="0"/>
    <n v="140000"/>
    <s v="USD"/>
    <n v="140000"/>
    <x v="4"/>
    <n v="100"/>
    <x v="4"/>
    <x v="2"/>
  </r>
  <r>
    <x v="2"/>
    <x v="0"/>
    <s v="FT"/>
    <x v="5"/>
    <n v="135000"/>
    <s v="USD"/>
    <n v="135000"/>
    <x v="4"/>
    <n v="100"/>
    <x v="4"/>
    <x v="2"/>
  </r>
  <r>
    <x v="2"/>
    <x v="0"/>
    <s v="FT"/>
    <x v="5"/>
    <n v="50000"/>
    <s v="USD"/>
    <n v="50000"/>
    <x v="4"/>
    <n v="100"/>
    <x v="4"/>
    <x v="2"/>
  </r>
  <r>
    <x v="2"/>
    <x v="1"/>
    <s v="FT"/>
    <x v="0"/>
    <n v="220000"/>
    <s v="USD"/>
    <n v="220000"/>
    <x v="4"/>
    <n v="100"/>
    <x v="4"/>
    <x v="2"/>
  </r>
  <r>
    <x v="2"/>
    <x v="1"/>
    <s v="FT"/>
    <x v="0"/>
    <n v="140000"/>
    <s v="USD"/>
    <n v="140000"/>
    <x v="4"/>
    <n v="100"/>
    <x v="4"/>
    <x v="2"/>
  </r>
  <r>
    <x v="2"/>
    <x v="0"/>
    <s v="FT"/>
    <x v="0"/>
    <n v="140000"/>
    <s v="GBP"/>
    <n v="183228"/>
    <x v="2"/>
    <n v="0"/>
    <x v="2"/>
    <x v="2"/>
  </r>
  <r>
    <x v="2"/>
    <x v="0"/>
    <s v="FT"/>
    <x v="0"/>
    <n v="70000"/>
    <s v="GBP"/>
    <n v="91614"/>
    <x v="2"/>
    <n v="0"/>
    <x v="2"/>
    <x v="2"/>
  </r>
  <r>
    <x v="2"/>
    <x v="1"/>
    <s v="FT"/>
    <x v="0"/>
    <n v="185100"/>
    <s v="USD"/>
    <n v="185100"/>
    <x v="4"/>
    <n v="100"/>
    <x v="4"/>
    <x v="2"/>
  </r>
  <r>
    <x v="2"/>
    <x v="1"/>
    <s v="FT"/>
    <x v="4"/>
    <n v="220000"/>
    <s v="USD"/>
    <n v="220000"/>
    <x v="4"/>
    <n v="100"/>
    <x v="4"/>
    <x v="2"/>
  </r>
  <r>
    <x v="2"/>
    <x v="0"/>
    <s v="FT"/>
    <x v="0"/>
    <n v="200000"/>
    <s v="USD"/>
    <n v="200000"/>
    <x v="4"/>
    <n v="100"/>
    <x v="4"/>
    <x v="2"/>
  </r>
  <r>
    <x v="2"/>
    <x v="0"/>
    <s v="FT"/>
    <x v="0"/>
    <n v="120000"/>
    <s v="USD"/>
    <n v="120000"/>
    <x v="4"/>
    <n v="100"/>
    <x v="4"/>
    <x v="2"/>
  </r>
  <r>
    <x v="2"/>
    <x v="1"/>
    <s v="FT"/>
    <x v="4"/>
    <n v="120000"/>
    <s v="USD"/>
    <n v="120000"/>
    <x v="14"/>
    <n v="100"/>
    <x v="12"/>
    <x v="1"/>
  </r>
  <r>
    <x v="2"/>
    <x v="1"/>
    <s v="FT"/>
    <x v="4"/>
    <n v="65000"/>
    <s v="USD"/>
    <n v="65000"/>
    <x v="14"/>
    <n v="100"/>
    <x v="12"/>
    <x v="1"/>
  </r>
  <r>
    <x v="2"/>
    <x v="3"/>
    <s v="FT"/>
    <x v="10"/>
    <n v="324000"/>
    <s v="USD"/>
    <n v="324000"/>
    <x v="4"/>
    <n v="100"/>
    <x v="4"/>
    <x v="2"/>
  </r>
  <r>
    <x v="2"/>
    <x v="3"/>
    <s v="FT"/>
    <x v="10"/>
    <n v="216000"/>
    <s v="USD"/>
    <n v="216000"/>
    <x v="4"/>
    <n v="100"/>
    <x v="4"/>
    <x v="2"/>
  </r>
  <r>
    <x v="2"/>
    <x v="1"/>
    <s v="FT"/>
    <x v="10"/>
    <n v="210000"/>
    <s v="USD"/>
    <n v="210000"/>
    <x v="4"/>
    <n v="100"/>
    <x v="4"/>
    <x v="2"/>
  </r>
  <r>
    <x v="2"/>
    <x v="1"/>
    <s v="FT"/>
    <x v="4"/>
    <n v="120000"/>
    <s v="USD"/>
    <n v="120000"/>
    <x v="4"/>
    <n v="100"/>
    <x v="4"/>
    <x v="2"/>
  </r>
  <r>
    <x v="2"/>
    <x v="1"/>
    <s v="FT"/>
    <x v="0"/>
    <n v="230000"/>
    <s v="USD"/>
    <n v="230000"/>
    <x v="4"/>
    <n v="100"/>
    <x v="4"/>
    <x v="2"/>
  </r>
  <r>
    <x v="2"/>
    <x v="2"/>
    <s v="PT"/>
    <x v="0"/>
    <n v="100000"/>
    <s v="USD"/>
    <n v="100000"/>
    <x v="49"/>
    <n v="50"/>
    <x v="45"/>
    <x v="2"/>
  </r>
  <r>
    <x v="2"/>
    <x v="0"/>
    <s v="FL"/>
    <x v="0"/>
    <n v="100000"/>
    <s v="USD"/>
    <n v="100000"/>
    <x v="17"/>
    <n v="100"/>
    <x v="4"/>
    <x v="2"/>
  </r>
  <r>
    <x v="2"/>
    <x v="2"/>
    <s v="CT"/>
    <x v="35"/>
    <n v="29000"/>
    <s v="EUR"/>
    <n v="31875"/>
    <x v="50"/>
    <n v="100"/>
    <x v="44"/>
    <x v="2"/>
  </r>
  <r>
    <x v="2"/>
    <x v="1"/>
    <s v="FT"/>
    <x v="23"/>
    <n v="200000"/>
    <s v="USD"/>
    <n v="200000"/>
    <x v="51"/>
    <n v="100"/>
    <x v="4"/>
    <x v="2"/>
  </r>
  <r>
    <x v="2"/>
    <x v="0"/>
    <s v="FT"/>
    <x v="41"/>
    <n v="75000"/>
    <s v="USD"/>
    <n v="75000"/>
    <x v="17"/>
    <n v="100"/>
    <x v="15"/>
    <x v="1"/>
  </r>
  <r>
    <x v="2"/>
    <x v="0"/>
    <s v="FT"/>
    <x v="0"/>
    <n v="150000"/>
    <s v="PLN"/>
    <n v="35590"/>
    <x v="10"/>
    <n v="100"/>
    <x v="24"/>
    <x v="0"/>
  </r>
  <r>
    <x v="2"/>
    <x v="1"/>
    <s v="FT"/>
    <x v="34"/>
    <n v="100000"/>
    <s v="CAD"/>
    <n v="78791"/>
    <x v="17"/>
    <n v="100"/>
    <x v="15"/>
    <x v="2"/>
  </r>
  <r>
    <x v="2"/>
    <x v="1"/>
    <s v="FT"/>
    <x v="0"/>
    <n v="100000"/>
    <s v="USD"/>
    <n v="100000"/>
    <x v="28"/>
    <n v="100"/>
    <x v="4"/>
    <x v="2"/>
  </r>
  <r>
    <x v="2"/>
    <x v="0"/>
    <s v="FT"/>
    <x v="1"/>
    <n v="153000"/>
    <s v="USD"/>
    <n v="153000"/>
    <x v="4"/>
    <n v="50"/>
    <x v="4"/>
    <x v="2"/>
  </r>
  <r>
    <x v="2"/>
    <x v="2"/>
    <s v="FT"/>
    <x v="10"/>
    <n v="52800"/>
    <s v="EUR"/>
    <n v="58035"/>
    <x v="9"/>
    <n v="100"/>
    <x v="0"/>
    <x v="2"/>
  </r>
  <r>
    <x v="2"/>
    <x v="1"/>
    <s v="FT"/>
    <x v="0"/>
    <n v="165000"/>
    <s v="USD"/>
    <n v="165000"/>
    <x v="4"/>
    <n v="100"/>
    <x v="4"/>
    <x v="2"/>
  </r>
  <r>
    <x v="2"/>
    <x v="1"/>
    <s v="FT"/>
    <x v="14"/>
    <n v="85000"/>
    <s v="EUR"/>
    <n v="93427"/>
    <x v="7"/>
    <n v="50"/>
    <x v="7"/>
    <x v="0"/>
  </r>
  <r>
    <x v="2"/>
    <x v="2"/>
    <s v="FT"/>
    <x v="0"/>
    <n v="66500"/>
    <s v="CAD"/>
    <n v="52396"/>
    <x v="17"/>
    <n v="100"/>
    <x v="15"/>
    <x v="0"/>
  </r>
  <r>
    <x v="2"/>
    <x v="1"/>
    <s v="FT"/>
    <x v="4"/>
    <n v="57000"/>
    <s v="EUR"/>
    <n v="62651"/>
    <x v="15"/>
    <n v="100"/>
    <x v="13"/>
    <x v="0"/>
  </r>
  <r>
    <x v="2"/>
    <x v="0"/>
    <s v="FT"/>
    <x v="23"/>
    <n v="30000"/>
    <s v="EUR"/>
    <n v="32974"/>
    <x v="52"/>
    <n v="100"/>
    <x v="46"/>
    <x v="1"/>
  </r>
  <r>
    <x v="2"/>
    <x v="2"/>
    <s v="FT"/>
    <x v="0"/>
    <n v="40000"/>
    <s v="USD"/>
    <n v="40000"/>
    <x v="1"/>
    <n v="100"/>
    <x v="47"/>
    <x v="0"/>
  </r>
  <r>
    <x v="2"/>
    <x v="0"/>
    <s v="FT"/>
    <x v="4"/>
    <n v="121000"/>
    <s v="AUD"/>
    <n v="87425"/>
    <x v="53"/>
    <n v="100"/>
    <x v="48"/>
    <x v="0"/>
  </r>
  <r>
    <x v="2"/>
    <x v="1"/>
    <s v="FT"/>
    <x v="10"/>
    <n v="115000"/>
    <s v="USD"/>
    <n v="115000"/>
    <x v="4"/>
    <n v="100"/>
    <x v="4"/>
    <x v="2"/>
  </r>
  <r>
    <x v="2"/>
    <x v="2"/>
    <s v="FT"/>
    <x v="0"/>
    <n v="120000"/>
    <s v="AUD"/>
    <n v="86703"/>
    <x v="53"/>
    <n v="50"/>
    <x v="48"/>
    <x v="2"/>
  </r>
  <r>
    <x v="2"/>
    <x v="0"/>
    <s v="FT"/>
    <x v="35"/>
    <n v="75000"/>
    <s v="USD"/>
    <n v="75000"/>
    <x v="54"/>
    <n v="100"/>
    <x v="4"/>
    <x v="0"/>
  </r>
  <r>
    <x v="2"/>
    <x v="0"/>
    <s v="FT"/>
    <x v="14"/>
    <n v="59000"/>
    <s v="EUR"/>
    <n v="64849"/>
    <x v="18"/>
    <n v="0"/>
    <x v="16"/>
    <x v="0"/>
  </r>
  <r>
    <x v="2"/>
    <x v="2"/>
    <s v="FT"/>
    <x v="14"/>
    <n v="120000"/>
    <s v="USD"/>
    <n v="120000"/>
    <x v="4"/>
    <n v="100"/>
    <x v="4"/>
    <x v="0"/>
  </r>
  <r>
    <x v="2"/>
    <x v="0"/>
    <s v="FT"/>
    <x v="26"/>
    <n v="157000"/>
    <s v="USD"/>
    <n v="157000"/>
    <x v="4"/>
    <n v="100"/>
    <x v="4"/>
    <x v="0"/>
  </r>
  <r>
    <x v="2"/>
    <x v="2"/>
    <s v="FT"/>
    <x v="30"/>
    <n v="150000"/>
    <s v="USD"/>
    <n v="150000"/>
    <x v="53"/>
    <n v="100"/>
    <x v="48"/>
    <x v="1"/>
  </r>
  <r>
    <x v="2"/>
    <x v="0"/>
    <s v="FT"/>
    <x v="7"/>
    <n v="90000"/>
    <s v="CAD"/>
    <n v="70912"/>
    <x v="17"/>
    <n v="50"/>
    <x v="15"/>
    <x v="0"/>
  </r>
  <r>
    <x v="2"/>
    <x v="2"/>
    <s v="FT"/>
    <x v="10"/>
    <n v="65000"/>
    <s v="USD"/>
    <n v="65000"/>
    <x v="4"/>
    <n v="100"/>
    <x v="4"/>
    <x v="1"/>
  </r>
  <r>
    <x v="2"/>
    <x v="1"/>
    <s v="FT"/>
    <x v="4"/>
    <n v="65000"/>
    <s v="EUR"/>
    <n v="71444"/>
    <x v="55"/>
    <n v="100"/>
    <x v="49"/>
    <x v="1"/>
  </r>
  <r>
    <x v="2"/>
    <x v="2"/>
    <s v="FT"/>
    <x v="25"/>
    <n v="20000"/>
    <s v="USD"/>
    <n v="20000"/>
    <x v="9"/>
    <n v="0"/>
    <x v="9"/>
    <x v="2"/>
  </r>
  <r>
    <x v="2"/>
    <x v="0"/>
    <s v="FT"/>
    <x v="0"/>
    <n v="48000"/>
    <s v="USD"/>
    <n v="48000"/>
    <x v="23"/>
    <n v="100"/>
    <x v="4"/>
    <x v="1"/>
  </r>
  <r>
    <x v="2"/>
    <x v="1"/>
    <s v="FT"/>
    <x v="22"/>
    <n v="152500"/>
    <s v="USD"/>
    <n v="152500"/>
    <x v="4"/>
    <n v="100"/>
    <x v="4"/>
    <x v="2"/>
  </r>
  <r>
    <x v="2"/>
    <x v="0"/>
    <s v="FT"/>
    <x v="10"/>
    <n v="62000"/>
    <s v="EUR"/>
    <n v="68147"/>
    <x v="7"/>
    <n v="100"/>
    <x v="7"/>
    <x v="2"/>
  </r>
  <r>
    <x v="2"/>
    <x v="0"/>
    <s v="FT"/>
    <x v="0"/>
    <n v="115000"/>
    <s v="CHF"/>
    <n v="122346"/>
    <x v="56"/>
    <n v="0"/>
    <x v="40"/>
    <x v="0"/>
  </r>
  <r>
    <x v="2"/>
    <x v="1"/>
    <s v="FT"/>
    <x v="26"/>
    <n v="380000"/>
    <s v="USD"/>
    <n v="380000"/>
    <x v="4"/>
    <n v="100"/>
    <x v="4"/>
    <x v="0"/>
  </r>
  <r>
    <x v="2"/>
    <x v="0"/>
    <s v="FT"/>
    <x v="0"/>
    <n v="88000"/>
    <s v="CAD"/>
    <n v="69336"/>
    <x v="17"/>
    <n v="100"/>
    <x v="15"/>
    <x v="2"/>
  </r>
  <r>
    <x v="2"/>
    <x v="2"/>
    <s v="FT"/>
    <x v="20"/>
    <n v="10000"/>
    <s v="USD"/>
    <n v="10000"/>
    <x v="11"/>
    <n v="100"/>
    <x v="23"/>
    <x v="2"/>
  </r>
  <r>
    <x v="2"/>
    <x v="0"/>
    <s v="FT"/>
    <x v="5"/>
    <n v="20000"/>
    <s v="USD"/>
    <n v="20000"/>
    <x v="13"/>
    <n v="100"/>
    <x v="11"/>
    <x v="1"/>
  </r>
  <r>
    <x v="2"/>
    <x v="1"/>
    <s v="FT"/>
    <x v="49"/>
    <n v="405000"/>
    <s v="USD"/>
    <n v="405000"/>
    <x v="4"/>
    <n v="100"/>
    <x v="4"/>
    <x v="0"/>
  </r>
  <r>
    <x v="2"/>
    <x v="0"/>
    <s v="FT"/>
    <x v="0"/>
    <n v="135000"/>
    <s v="USD"/>
    <n v="135000"/>
    <x v="4"/>
    <n v="100"/>
    <x v="4"/>
    <x v="0"/>
  </r>
  <r>
    <x v="2"/>
    <x v="1"/>
    <s v="FT"/>
    <x v="26"/>
    <n v="177000"/>
    <s v="USD"/>
    <n v="177000"/>
    <x v="4"/>
    <n v="100"/>
    <x v="4"/>
    <x v="0"/>
  </r>
  <r>
    <x v="2"/>
    <x v="0"/>
    <s v="FT"/>
    <x v="0"/>
    <n v="78000"/>
    <s v="USD"/>
    <n v="78000"/>
    <x v="4"/>
    <n v="100"/>
    <x v="4"/>
    <x v="2"/>
  </r>
  <r>
    <x v="2"/>
    <x v="1"/>
    <s v="FT"/>
    <x v="5"/>
    <n v="135000"/>
    <s v="USD"/>
    <n v="135000"/>
    <x v="4"/>
    <n v="100"/>
    <x v="4"/>
    <x v="2"/>
  </r>
  <r>
    <x v="2"/>
    <x v="1"/>
    <s v="FT"/>
    <x v="5"/>
    <n v="100000"/>
    <s v="USD"/>
    <n v="100000"/>
    <x v="4"/>
    <n v="100"/>
    <x v="4"/>
    <x v="2"/>
  </r>
  <r>
    <x v="2"/>
    <x v="1"/>
    <s v="FT"/>
    <x v="5"/>
    <n v="90320"/>
    <s v="USD"/>
    <n v="90320"/>
    <x v="4"/>
    <n v="100"/>
    <x v="4"/>
    <x v="2"/>
  </r>
  <r>
    <x v="2"/>
    <x v="0"/>
    <s v="FT"/>
    <x v="5"/>
    <n v="85000"/>
    <s v="USD"/>
    <n v="85000"/>
    <x v="17"/>
    <n v="0"/>
    <x v="15"/>
    <x v="2"/>
  </r>
  <r>
    <x v="2"/>
    <x v="0"/>
    <s v="FT"/>
    <x v="5"/>
    <n v="75000"/>
    <s v="USD"/>
    <n v="75000"/>
    <x v="17"/>
    <n v="0"/>
    <x v="15"/>
    <x v="2"/>
  </r>
  <r>
    <x v="2"/>
    <x v="1"/>
    <s v="FT"/>
    <x v="4"/>
    <n v="214000"/>
    <s v="USD"/>
    <n v="214000"/>
    <x v="4"/>
    <n v="100"/>
    <x v="4"/>
    <x v="2"/>
  </r>
  <r>
    <x v="2"/>
    <x v="1"/>
    <s v="FT"/>
    <x v="4"/>
    <n v="192600"/>
    <s v="USD"/>
    <n v="192600"/>
    <x v="4"/>
    <n v="100"/>
    <x v="4"/>
    <x v="2"/>
  </r>
  <r>
    <x v="2"/>
    <x v="1"/>
    <s v="FT"/>
    <x v="39"/>
    <n v="266400"/>
    <s v="USD"/>
    <n v="266400"/>
    <x v="4"/>
    <n v="100"/>
    <x v="4"/>
    <x v="2"/>
  </r>
  <r>
    <x v="2"/>
    <x v="1"/>
    <s v="FT"/>
    <x v="39"/>
    <n v="213120"/>
    <s v="USD"/>
    <n v="213120"/>
    <x v="4"/>
    <n v="100"/>
    <x v="4"/>
    <x v="2"/>
  </r>
  <r>
    <x v="2"/>
    <x v="1"/>
    <s v="FT"/>
    <x v="5"/>
    <n v="112900"/>
    <s v="USD"/>
    <n v="112900"/>
    <x v="4"/>
    <n v="100"/>
    <x v="4"/>
    <x v="2"/>
  </r>
  <r>
    <x v="2"/>
    <x v="1"/>
    <s v="FT"/>
    <x v="10"/>
    <n v="155000"/>
    <s v="USD"/>
    <n v="155000"/>
    <x v="4"/>
    <n v="100"/>
    <x v="4"/>
    <x v="2"/>
  </r>
  <r>
    <x v="2"/>
    <x v="0"/>
    <s v="FT"/>
    <x v="0"/>
    <n v="141300"/>
    <s v="USD"/>
    <n v="141300"/>
    <x v="4"/>
    <n v="0"/>
    <x v="4"/>
    <x v="2"/>
  </r>
  <r>
    <x v="2"/>
    <x v="0"/>
    <s v="FT"/>
    <x v="0"/>
    <n v="102100"/>
    <s v="USD"/>
    <n v="102100"/>
    <x v="4"/>
    <n v="0"/>
    <x v="4"/>
    <x v="2"/>
  </r>
  <r>
    <x v="2"/>
    <x v="1"/>
    <s v="FT"/>
    <x v="5"/>
    <n v="115934"/>
    <s v="USD"/>
    <n v="115934"/>
    <x v="4"/>
    <n v="100"/>
    <x v="4"/>
    <x v="2"/>
  </r>
  <r>
    <x v="2"/>
    <x v="1"/>
    <s v="FT"/>
    <x v="5"/>
    <n v="81666"/>
    <s v="USD"/>
    <n v="81666"/>
    <x v="4"/>
    <n v="100"/>
    <x v="4"/>
    <x v="2"/>
  </r>
  <r>
    <x v="2"/>
    <x v="0"/>
    <s v="FT"/>
    <x v="10"/>
    <n v="206699"/>
    <s v="USD"/>
    <n v="206699"/>
    <x v="4"/>
    <n v="0"/>
    <x v="4"/>
    <x v="2"/>
  </r>
  <r>
    <x v="2"/>
    <x v="0"/>
    <s v="FT"/>
    <x v="10"/>
    <n v="99100"/>
    <s v="USD"/>
    <n v="99100"/>
    <x v="4"/>
    <n v="0"/>
    <x v="4"/>
    <x v="2"/>
  </r>
  <r>
    <x v="2"/>
    <x v="1"/>
    <s v="FT"/>
    <x v="10"/>
    <n v="130000"/>
    <s v="USD"/>
    <n v="130000"/>
    <x v="4"/>
    <n v="100"/>
    <x v="4"/>
    <x v="2"/>
  </r>
  <r>
    <x v="2"/>
    <x v="1"/>
    <s v="FT"/>
    <x v="10"/>
    <n v="115000"/>
    <s v="USD"/>
    <n v="115000"/>
    <x v="4"/>
    <n v="100"/>
    <x v="4"/>
    <x v="2"/>
  </r>
  <r>
    <x v="2"/>
    <x v="1"/>
    <s v="FT"/>
    <x v="10"/>
    <n v="110500"/>
    <s v="USD"/>
    <n v="110500"/>
    <x v="4"/>
    <n v="100"/>
    <x v="4"/>
    <x v="2"/>
  </r>
  <r>
    <x v="2"/>
    <x v="1"/>
    <s v="FT"/>
    <x v="10"/>
    <n v="130000"/>
    <s v="USD"/>
    <n v="130000"/>
    <x v="4"/>
    <n v="100"/>
    <x v="4"/>
    <x v="2"/>
  </r>
  <r>
    <x v="2"/>
    <x v="1"/>
    <s v="FT"/>
    <x v="5"/>
    <n v="99050"/>
    <s v="USD"/>
    <n v="99050"/>
    <x v="4"/>
    <n v="100"/>
    <x v="4"/>
    <x v="2"/>
  </r>
  <r>
    <x v="2"/>
    <x v="1"/>
    <s v="FT"/>
    <x v="10"/>
    <n v="160000"/>
    <s v="USD"/>
    <n v="160000"/>
    <x v="4"/>
    <n v="100"/>
    <x v="4"/>
    <x v="2"/>
  </r>
  <r>
    <x v="2"/>
    <x v="1"/>
    <s v="FT"/>
    <x v="0"/>
    <n v="205300"/>
    <s v="USD"/>
    <n v="205300"/>
    <x v="4"/>
    <n v="0"/>
    <x v="4"/>
    <x v="0"/>
  </r>
  <r>
    <x v="2"/>
    <x v="1"/>
    <s v="FT"/>
    <x v="0"/>
    <n v="140400"/>
    <s v="USD"/>
    <n v="140400"/>
    <x v="4"/>
    <n v="0"/>
    <x v="4"/>
    <x v="0"/>
  </r>
  <r>
    <x v="2"/>
    <x v="1"/>
    <s v="FT"/>
    <x v="0"/>
    <n v="176000"/>
    <s v="USD"/>
    <n v="176000"/>
    <x v="4"/>
    <n v="100"/>
    <x v="4"/>
    <x v="2"/>
  </r>
  <r>
    <x v="2"/>
    <x v="1"/>
    <s v="FT"/>
    <x v="0"/>
    <n v="144000"/>
    <s v="USD"/>
    <n v="144000"/>
    <x v="4"/>
    <n v="100"/>
    <x v="4"/>
    <x v="2"/>
  </r>
  <r>
    <x v="2"/>
    <x v="1"/>
    <s v="FT"/>
    <x v="10"/>
    <n v="200100"/>
    <s v="USD"/>
    <n v="200100"/>
    <x v="4"/>
    <n v="100"/>
    <x v="4"/>
    <x v="2"/>
  </r>
  <r>
    <x v="2"/>
    <x v="1"/>
    <s v="FT"/>
    <x v="10"/>
    <n v="160000"/>
    <s v="USD"/>
    <n v="160000"/>
    <x v="4"/>
    <n v="100"/>
    <x v="4"/>
    <x v="2"/>
  </r>
  <r>
    <x v="2"/>
    <x v="1"/>
    <s v="FT"/>
    <x v="10"/>
    <n v="145000"/>
    <s v="USD"/>
    <n v="145000"/>
    <x v="4"/>
    <n v="100"/>
    <x v="4"/>
    <x v="2"/>
  </r>
  <r>
    <x v="2"/>
    <x v="1"/>
    <s v="FT"/>
    <x v="10"/>
    <n v="70500"/>
    <s v="USD"/>
    <n v="70500"/>
    <x v="4"/>
    <n v="0"/>
    <x v="4"/>
    <x v="2"/>
  </r>
  <r>
    <x v="2"/>
    <x v="1"/>
    <s v="FT"/>
    <x v="0"/>
    <n v="205300"/>
    <s v="USD"/>
    <n v="205300"/>
    <x v="4"/>
    <n v="0"/>
    <x v="4"/>
    <x v="2"/>
  </r>
  <r>
    <x v="2"/>
    <x v="1"/>
    <s v="FT"/>
    <x v="0"/>
    <n v="140400"/>
    <s v="USD"/>
    <n v="140400"/>
    <x v="4"/>
    <n v="0"/>
    <x v="4"/>
    <x v="2"/>
  </r>
  <r>
    <x v="2"/>
    <x v="1"/>
    <s v="FT"/>
    <x v="44"/>
    <n v="205300"/>
    <s v="USD"/>
    <n v="205300"/>
    <x v="4"/>
    <n v="0"/>
    <x v="4"/>
    <x v="2"/>
  </r>
  <r>
    <x v="2"/>
    <x v="1"/>
    <s v="FT"/>
    <x v="44"/>
    <n v="184700"/>
    <s v="USD"/>
    <n v="184700"/>
    <x v="4"/>
    <n v="0"/>
    <x v="4"/>
    <x v="2"/>
  </r>
  <r>
    <x v="2"/>
    <x v="1"/>
    <s v="FT"/>
    <x v="10"/>
    <n v="175100"/>
    <s v="USD"/>
    <n v="175100"/>
    <x v="4"/>
    <n v="100"/>
    <x v="4"/>
    <x v="2"/>
  </r>
  <r>
    <x v="2"/>
    <x v="1"/>
    <s v="FT"/>
    <x v="10"/>
    <n v="140250"/>
    <s v="USD"/>
    <n v="140250"/>
    <x v="4"/>
    <n v="100"/>
    <x v="4"/>
    <x v="2"/>
  </r>
  <r>
    <x v="2"/>
    <x v="1"/>
    <s v="FT"/>
    <x v="5"/>
    <n v="116150"/>
    <s v="USD"/>
    <n v="116150"/>
    <x v="4"/>
    <n v="100"/>
    <x v="4"/>
    <x v="2"/>
  </r>
  <r>
    <x v="2"/>
    <x v="1"/>
    <s v="FT"/>
    <x v="10"/>
    <n v="54000"/>
    <s v="USD"/>
    <n v="54000"/>
    <x v="4"/>
    <n v="0"/>
    <x v="4"/>
    <x v="2"/>
  </r>
  <r>
    <x v="2"/>
    <x v="1"/>
    <s v="FT"/>
    <x v="5"/>
    <n v="170000"/>
    <s v="USD"/>
    <n v="170000"/>
    <x v="4"/>
    <n v="100"/>
    <x v="4"/>
    <x v="2"/>
  </r>
  <r>
    <x v="2"/>
    <x v="0"/>
    <s v="FT"/>
    <x v="5"/>
    <n v="50000"/>
    <s v="GBP"/>
    <n v="65438"/>
    <x v="2"/>
    <n v="0"/>
    <x v="2"/>
    <x v="2"/>
  </r>
  <r>
    <x v="2"/>
    <x v="1"/>
    <s v="FT"/>
    <x v="5"/>
    <n v="80000"/>
    <s v="USD"/>
    <n v="80000"/>
    <x v="4"/>
    <n v="100"/>
    <x v="4"/>
    <x v="2"/>
  </r>
  <r>
    <x v="2"/>
    <x v="1"/>
    <s v="FT"/>
    <x v="0"/>
    <n v="140000"/>
    <s v="USD"/>
    <n v="140000"/>
    <x v="4"/>
    <n v="100"/>
    <x v="4"/>
    <x v="2"/>
  </r>
  <r>
    <x v="2"/>
    <x v="1"/>
    <s v="FT"/>
    <x v="0"/>
    <n v="210000"/>
    <s v="USD"/>
    <n v="210000"/>
    <x v="4"/>
    <n v="100"/>
    <x v="4"/>
    <x v="2"/>
  </r>
  <r>
    <x v="2"/>
    <x v="1"/>
    <s v="FT"/>
    <x v="0"/>
    <n v="140000"/>
    <s v="USD"/>
    <n v="140000"/>
    <x v="4"/>
    <n v="100"/>
    <x v="4"/>
    <x v="2"/>
  </r>
  <r>
    <x v="2"/>
    <x v="1"/>
    <s v="FT"/>
    <x v="5"/>
    <n v="100000"/>
    <s v="USD"/>
    <n v="100000"/>
    <x v="4"/>
    <n v="100"/>
    <x v="4"/>
    <x v="2"/>
  </r>
  <r>
    <x v="2"/>
    <x v="1"/>
    <s v="FT"/>
    <x v="5"/>
    <n v="69000"/>
    <s v="USD"/>
    <n v="69000"/>
    <x v="4"/>
    <n v="100"/>
    <x v="4"/>
    <x v="2"/>
  </r>
  <r>
    <x v="2"/>
    <x v="1"/>
    <s v="FT"/>
    <x v="0"/>
    <n v="210000"/>
    <s v="USD"/>
    <n v="210000"/>
    <x v="4"/>
    <n v="100"/>
    <x v="4"/>
    <x v="2"/>
  </r>
  <r>
    <x v="2"/>
    <x v="1"/>
    <s v="FT"/>
    <x v="0"/>
    <n v="140000"/>
    <s v="USD"/>
    <n v="140000"/>
    <x v="4"/>
    <n v="100"/>
    <x v="4"/>
    <x v="2"/>
  </r>
  <r>
    <x v="2"/>
    <x v="1"/>
    <s v="FT"/>
    <x v="0"/>
    <n v="210000"/>
    <s v="USD"/>
    <n v="210000"/>
    <x v="4"/>
    <n v="100"/>
    <x v="4"/>
    <x v="2"/>
  </r>
  <r>
    <x v="2"/>
    <x v="1"/>
    <s v="FT"/>
    <x v="5"/>
    <n v="150075"/>
    <s v="USD"/>
    <n v="150075"/>
    <x v="4"/>
    <n v="100"/>
    <x v="4"/>
    <x v="2"/>
  </r>
  <r>
    <x v="2"/>
    <x v="1"/>
    <s v="FT"/>
    <x v="10"/>
    <n v="100000"/>
    <s v="USD"/>
    <n v="100000"/>
    <x v="4"/>
    <n v="100"/>
    <x v="4"/>
    <x v="2"/>
  </r>
  <r>
    <x v="2"/>
    <x v="1"/>
    <s v="FT"/>
    <x v="10"/>
    <n v="25000"/>
    <s v="USD"/>
    <n v="25000"/>
    <x v="4"/>
    <n v="100"/>
    <x v="4"/>
    <x v="2"/>
  </r>
  <r>
    <x v="2"/>
    <x v="1"/>
    <s v="FT"/>
    <x v="5"/>
    <n v="126500"/>
    <s v="USD"/>
    <n v="126500"/>
    <x v="4"/>
    <n v="100"/>
    <x v="4"/>
    <x v="2"/>
  </r>
  <r>
    <x v="2"/>
    <x v="1"/>
    <s v="FT"/>
    <x v="5"/>
    <n v="106260"/>
    <s v="USD"/>
    <n v="106260"/>
    <x v="4"/>
    <n v="100"/>
    <x v="4"/>
    <x v="2"/>
  </r>
  <r>
    <x v="2"/>
    <x v="1"/>
    <s v="FT"/>
    <x v="10"/>
    <n v="220110"/>
    <s v="USD"/>
    <n v="220110"/>
    <x v="4"/>
    <n v="100"/>
    <x v="4"/>
    <x v="2"/>
  </r>
  <r>
    <x v="2"/>
    <x v="1"/>
    <s v="FT"/>
    <x v="10"/>
    <n v="160080"/>
    <s v="USD"/>
    <n v="160080"/>
    <x v="4"/>
    <n v="100"/>
    <x v="4"/>
    <x v="2"/>
  </r>
  <r>
    <x v="2"/>
    <x v="1"/>
    <s v="FT"/>
    <x v="5"/>
    <n v="105000"/>
    <s v="USD"/>
    <n v="105000"/>
    <x v="4"/>
    <n v="100"/>
    <x v="4"/>
    <x v="2"/>
  </r>
  <r>
    <x v="2"/>
    <x v="1"/>
    <s v="FT"/>
    <x v="5"/>
    <n v="110925"/>
    <s v="USD"/>
    <n v="110925"/>
    <x v="4"/>
    <n v="100"/>
    <x v="4"/>
    <x v="2"/>
  </r>
  <r>
    <x v="2"/>
    <x v="0"/>
    <s v="FT"/>
    <x v="5"/>
    <n v="35000"/>
    <s v="GBP"/>
    <n v="45807"/>
    <x v="2"/>
    <n v="0"/>
    <x v="2"/>
    <x v="2"/>
  </r>
  <r>
    <x v="2"/>
    <x v="1"/>
    <s v="FT"/>
    <x v="0"/>
    <n v="140000"/>
    <s v="USD"/>
    <n v="140000"/>
    <x v="4"/>
    <n v="100"/>
    <x v="4"/>
    <x v="2"/>
  </r>
  <r>
    <x v="2"/>
    <x v="1"/>
    <s v="FT"/>
    <x v="5"/>
    <n v="99000"/>
    <s v="USD"/>
    <n v="99000"/>
    <x v="4"/>
    <n v="0"/>
    <x v="4"/>
    <x v="2"/>
  </r>
  <r>
    <x v="2"/>
    <x v="1"/>
    <s v="FT"/>
    <x v="5"/>
    <n v="60000"/>
    <s v="USD"/>
    <n v="60000"/>
    <x v="4"/>
    <n v="100"/>
    <x v="4"/>
    <x v="2"/>
  </r>
  <r>
    <x v="2"/>
    <x v="1"/>
    <s v="FT"/>
    <x v="39"/>
    <n v="192564"/>
    <s v="USD"/>
    <n v="192564"/>
    <x v="4"/>
    <n v="100"/>
    <x v="4"/>
    <x v="2"/>
  </r>
  <r>
    <x v="2"/>
    <x v="1"/>
    <s v="FT"/>
    <x v="39"/>
    <n v="144854"/>
    <s v="USD"/>
    <n v="144854"/>
    <x v="4"/>
    <n v="100"/>
    <x v="4"/>
    <x v="2"/>
  </r>
  <r>
    <x v="2"/>
    <x v="1"/>
    <s v="FT"/>
    <x v="0"/>
    <n v="230000"/>
    <s v="USD"/>
    <n v="230000"/>
    <x v="4"/>
    <n v="100"/>
    <x v="4"/>
    <x v="2"/>
  </r>
  <r>
    <x v="2"/>
    <x v="1"/>
    <s v="FT"/>
    <x v="0"/>
    <n v="150000"/>
    <s v="USD"/>
    <n v="150000"/>
    <x v="4"/>
    <n v="100"/>
    <x v="4"/>
    <x v="2"/>
  </r>
  <r>
    <x v="2"/>
    <x v="1"/>
    <s v="FT"/>
    <x v="36"/>
    <n v="150260"/>
    <s v="USD"/>
    <n v="150260"/>
    <x v="4"/>
    <n v="100"/>
    <x v="4"/>
    <x v="2"/>
  </r>
  <r>
    <x v="2"/>
    <x v="1"/>
    <s v="FT"/>
    <x v="36"/>
    <n v="109280"/>
    <s v="USD"/>
    <n v="109280"/>
    <x v="4"/>
    <n v="100"/>
    <x v="4"/>
    <x v="2"/>
  </r>
  <r>
    <x v="2"/>
    <x v="1"/>
    <s v="FT"/>
    <x v="0"/>
    <n v="210000"/>
    <s v="USD"/>
    <n v="210000"/>
    <x v="4"/>
    <n v="100"/>
    <x v="4"/>
    <x v="2"/>
  </r>
  <r>
    <x v="2"/>
    <x v="1"/>
    <s v="FT"/>
    <x v="5"/>
    <n v="170000"/>
    <s v="USD"/>
    <n v="170000"/>
    <x v="4"/>
    <n v="100"/>
    <x v="4"/>
    <x v="2"/>
  </r>
  <r>
    <x v="2"/>
    <x v="0"/>
    <s v="FT"/>
    <x v="0"/>
    <n v="160000"/>
    <s v="USD"/>
    <n v="160000"/>
    <x v="4"/>
    <n v="100"/>
    <x v="4"/>
    <x v="2"/>
  </r>
  <r>
    <x v="2"/>
    <x v="0"/>
    <s v="FT"/>
    <x v="0"/>
    <n v="130000"/>
    <s v="USD"/>
    <n v="130000"/>
    <x v="4"/>
    <n v="100"/>
    <x v="4"/>
    <x v="2"/>
  </r>
  <r>
    <x v="2"/>
    <x v="2"/>
    <s v="FT"/>
    <x v="5"/>
    <n v="67000"/>
    <s v="USD"/>
    <n v="67000"/>
    <x v="17"/>
    <n v="0"/>
    <x v="15"/>
    <x v="2"/>
  </r>
  <r>
    <x v="2"/>
    <x v="2"/>
    <s v="FT"/>
    <x v="5"/>
    <n v="52000"/>
    <s v="USD"/>
    <n v="52000"/>
    <x v="17"/>
    <n v="0"/>
    <x v="15"/>
    <x v="2"/>
  </r>
  <r>
    <x v="2"/>
    <x v="1"/>
    <s v="FT"/>
    <x v="10"/>
    <n v="154000"/>
    <s v="USD"/>
    <n v="154000"/>
    <x v="4"/>
    <n v="100"/>
    <x v="4"/>
    <x v="2"/>
  </r>
  <r>
    <x v="2"/>
    <x v="1"/>
    <s v="FT"/>
    <x v="10"/>
    <n v="126000"/>
    <s v="USD"/>
    <n v="126000"/>
    <x v="4"/>
    <n v="100"/>
    <x v="4"/>
    <x v="2"/>
  </r>
  <r>
    <x v="2"/>
    <x v="1"/>
    <s v="FT"/>
    <x v="5"/>
    <n v="129000"/>
    <s v="USD"/>
    <n v="129000"/>
    <x v="4"/>
    <n v="0"/>
    <x v="4"/>
    <x v="2"/>
  </r>
  <r>
    <x v="2"/>
    <x v="1"/>
    <s v="FT"/>
    <x v="5"/>
    <n v="150000"/>
    <s v="USD"/>
    <n v="150000"/>
    <x v="4"/>
    <n v="100"/>
    <x v="4"/>
    <x v="2"/>
  </r>
  <r>
    <x v="2"/>
    <x v="0"/>
    <s v="FT"/>
    <x v="19"/>
    <n v="200000"/>
    <s v="USD"/>
    <n v="200000"/>
    <x v="8"/>
    <n v="100"/>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8E0284-309F-4A7C-B403-213DE3368532}" name="Data Scientist Jobs"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55" firstHeaderRow="1" firstDataRow="2" firstDataCol="1" rowPageCount="1" colPageCount="1"/>
  <pivotFields count="11">
    <pivotField axis="axisCol" showAll="0" defaultSubtotal="0">
      <items count="3">
        <item x="0"/>
        <item x="1"/>
        <item x="2"/>
      </items>
    </pivotField>
    <pivotField showAll="0">
      <items count="5">
        <item x="2"/>
        <item x="3"/>
        <item x="0"/>
        <item x="1"/>
        <item t="default"/>
      </items>
    </pivotField>
    <pivotField showAll="0"/>
    <pivotField axis="axisRow" showAll="0">
      <items count="51">
        <item x="24"/>
        <item x="19"/>
        <item x="44"/>
        <item x="26"/>
        <item x="35"/>
        <item x="12"/>
        <item x="42"/>
        <item x="2"/>
        <item x="7"/>
        <item x="28"/>
        <item x="20"/>
        <item x="30"/>
        <item x="5"/>
        <item x="25"/>
        <item x="49"/>
        <item x="36"/>
        <item x="39"/>
        <item x="10"/>
        <item x="16"/>
        <item x="11"/>
        <item x="32"/>
        <item x="22"/>
        <item x="0"/>
        <item x="38"/>
        <item x="31"/>
        <item x="13"/>
        <item x="45"/>
        <item x="40"/>
        <item x="29"/>
        <item x="23"/>
        <item x="37"/>
        <item x="46"/>
        <item x="9"/>
        <item x="8"/>
        <item x="6"/>
        <item x="48"/>
        <item x="34"/>
        <item x="4"/>
        <item x="17"/>
        <item x="15"/>
        <item x="1"/>
        <item x="27"/>
        <item x="18"/>
        <item x="47"/>
        <item x="41"/>
        <item x="33"/>
        <item x="21"/>
        <item x="3"/>
        <item x="14"/>
        <item x="43"/>
        <item t="default"/>
      </items>
    </pivotField>
    <pivotField showAll="0"/>
    <pivotField showAll="0"/>
    <pivotField dataField="1" showAll="0"/>
    <pivotField axis="axisPage" showAll="0">
      <items count="58">
        <item x="14"/>
        <item x="48"/>
        <item x="18"/>
        <item x="53"/>
        <item x="31"/>
        <item x="26"/>
        <item x="54"/>
        <item x="28"/>
        <item x="17"/>
        <item x="56"/>
        <item x="34"/>
        <item x="12"/>
        <item x="37"/>
        <item x="47"/>
        <item x="0"/>
        <item x="22"/>
        <item x="49"/>
        <item x="52"/>
        <item x="21"/>
        <item x="7"/>
        <item x="2"/>
        <item x="13"/>
        <item x="41"/>
        <item x="3"/>
        <item x="25"/>
        <item x="5"/>
        <item x="55"/>
        <item x="8"/>
        <item x="29"/>
        <item x="36"/>
        <item x="24"/>
        <item x="46"/>
        <item x="1"/>
        <item x="39"/>
        <item x="45"/>
        <item x="38"/>
        <item x="33"/>
        <item x="16"/>
        <item x="51"/>
        <item x="19"/>
        <item x="15"/>
        <item x="6"/>
        <item x="20"/>
        <item x="9"/>
        <item x="10"/>
        <item x="44"/>
        <item x="11"/>
        <item x="35"/>
        <item x="43"/>
        <item x="23"/>
        <item x="27"/>
        <item x="40"/>
        <item x="50"/>
        <item x="42"/>
        <item x="32"/>
        <item x="4"/>
        <item x="30"/>
        <item t="default"/>
      </items>
    </pivotField>
    <pivotField showAll="0"/>
    <pivotField showAll="0">
      <items count="51">
        <item x="12"/>
        <item x="42"/>
        <item x="16"/>
        <item x="48"/>
        <item x="29"/>
        <item x="28"/>
        <item x="15"/>
        <item x="40"/>
        <item x="34"/>
        <item x="10"/>
        <item x="36"/>
        <item x="44"/>
        <item x="0"/>
        <item x="20"/>
        <item x="45"/>
        <item x="46"/>
        <item x="18"/>
        <item x="7"/>
        <item x="2"/>
        <item x="11"/>
        <item x="3"/>
        <item x="22"/>
        <item x="5"/>
        <item x="49"/>
        <item x="31"/>
        <item x="8"/>
        <item x="27"/>
        <item x="35"/>
        <item x="21"/>
        <item x="1"/>
        <item x="38"/>
        <item x="23"/>
        <item x="37"/>
        <item x="33"/>
        <item x="14"/>
        <item x="47"/>
        <item x="17"/>
        <item x="13"/>
        <item x="6"/>
        <item x="9"/>
        <item x="24"/>
        <item x="19"/>
        <item x="26"/>
        <item x="32"/>
        <item x="25"/>
        <item x="39"/>
        <item x="43"/>
        <item x="30"/>
        <item x="4"/>
        <item x="41"/>
        <item t="default"/>
      </items>
    </pivotField>
    <pivotField showAll="0">
      <items count="4">
        <item x="0"/>
        <item x="2"/>
        <item x="1"/>
        <item t="default"/>
      </items>
    </pivotField>
  </pivotFields>
  <rowFields count="1">
    <field x="3"/>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1">
    <field x="0"/>
  </colFields>
  <colItems count="4">
    <i>
      <x/>
    </i>
    <i>
      <x v="1"/>
    </i>
    <i>
      <x v="2"/>
    </i>
    <i t="grand">
      <x/>
    </i>
  </colItems>
  <pageFields count="1">
    <pageField fld="7" hier="-1"/>
  </pageFields>
  <dataFields count="1">
    <dataField name="Average" fld="6" subtotal="average" baseField="3"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1" xr10:uid="{F13323A3-1C07-436D-A977-03E0EE9097E8}" sourceName="experience_level">
  <pivotTables>
    <pivotTable tabId="2" name="Data Scientist Jobs"/>
  </pivotTables>
  <data>
    <tabular pivotCacheId="130093248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1" xr10:uid="{B4D20A4F-4D78-45F8-B8BE-BC696DAEAA7C}" sourceName="company_size">
  <pivotTables>
    <pivotTable tabId="2" name="Data Scientist Jobs"/>
  </pivotTables>
  <data>
    <tabular pivotCacheId="130093248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rience_level" xr10:uid="{611674D7-5C8F-4024-BC0B-C96505A07711}" sourceName="experience_level">
  <extLst>
    <x:ext xmlns:x15="http://schemas.microsoft.com/office/spreadsheetml/2010/11/main" uri="{2F2917AC-EB37-4324-AD4E-5DD8C200BD13}">
      <x15:tableSlicerCache tableId="3" column="2"/>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 xr10:uid="{1F548D2E-D08B-45AE-96D7-A102F656F964}" sourceName="job_title">
  <extLst>
    <x:ext xmlns:x15="http://schemas.microsoft.com/office/spreadsheetml/2010/11/main" uri="{2F2917AC-EB37-4324-AD4E-5DD8C200BD13}">
      <x15:tableSlicerCache tableId="3" column="4"/>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_size" xr10:uid="{DE513797-507B-4E39-9C39-3F37B3FC40C7}" sourceName="company_size">
  <extLst>
    <x:ext xmlns:x15="http://schemas.microsoft.com/office/spreadsheetml/2010/11/main" uri="{2F2917AC-EB37-4324-AD4E-5DD8C200BD13}">
      <x15:tableSlicerCache tableId="3" column="11"/>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US" xr10:uid="{2B808815-C97F-4F99-A927-200100433E92}" sourceName="US">
  <extLst>
    <x:ext xmlns:x15="http://schemas.microsoft.com/office/spreadsheetml/2010/11/main" uri="{2F2917AC-EB37-4324-AD4E-5DD8C200BD13}">
      <x15:tableSlicerCache tableId="3" column="12"/>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1" xr10:uid="{86987666-7EDB-4B0D-A1D9-77B92E24FAD9}" cache="Slicer_experience_level1" caption="experience_level" rowHeight="234950"/>
  <slicer name="company_size 1" xr10:uid="{D4143F1E-4E02-4FAB-A8A5-6E5A933FB4FB}" cache="Slicer_company_size1" caption="company_size"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xperience_level" xr10:uid="{289C37C4-8BBF-406A-9FD4-51DF5DF71C3B}" cache="Slicer_experience_level" caption="Employee Experience" rowHeight="234950"/>
  <slicer name="job_title" xr10:uid="{BC0D27A1-346D-4C00-92CE-1E5CCAAD4242}" cache="Slicer_job_title" caption="job_title" columnCount="3" rowHeight="234950"/>
  <slicer name="company_size" xr10:uid="{34BB987D-C875-45FB-83F8-E56E0706A578}" cache="Slicer_company_size" caption="Company Size" rowHeight="234950"/>
  <slicer name="US" xr10:uid="{A156F303-A4DC-4466-A27D-C26AF1F7F6BE}" cache="Slicer_US" caption="Jobs in U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E9835DC-7137-4180-9EB5-C62D65EC1818}" name="Jobs" displayName="Jobs" ref="A1:L609" totalsRowCount="1">
  <autoFilter ref="A1:L608" xr:uid="{3E9835DC-7137-4180-9EB5-C62D65EC1818}">
    <filterColumn colId="3">
      <filters>
        <filter val="3D Computer Vision Researcher"/>
        <filter val="Analytics Engineer"/>
        <filter val="Applied Data Scientist"/>
        <filter val="BI Data Analyst"/>
        <filter val="Big Data Architect"/>
        <filter val="Big Data Engineer"/>
        <filter val="Cloud Data Engineer"/>
        <filter val="Computer Vision Engineer"/>
        <filter val="Data Analyst"/>
        <filter val="Data Analytics Manager"/>
        <filter val="Data Architect"/>
        <filter val="Data Engineer"/>
      </filters>
    </filterColumn>
  </autoFilter>
  <tableColumns count="12">
    <tableColumn id="1" xr3:uid="{9696E73B-17FC-4964-B323-CBCCBB821783}" name="work_year" totalsRowLabel="Total"/>
    <tableColumn id="2" xr3:uid="{C824B48E-226B-481C-9290-95D24DF03959}" name="experience_level"/>
    <tableColumn id="3" xr3:uid="{E10E44FA-BB31-432A-9539-EB3F26E18135}" name="employment_type"/>
    <tableColumn id="4" xr3:uid="{98D1D2AC-A2A6-4D22-B30F-A4185DBBDDE9}" name="job_title"/>
    <tableColumn id="5" xr3:uid="{CB15B21A-3F63-4E88-8167-B757585932AD}" name="salary" totalsRowFunction="custom" totalsRowCellStyle="Currency">
      <totalsRowFormula>_xlfn.AGGREGATE(12,4,Jobs[salary])</totalsRowFormula>
    </tableColumn>
    <tableColumn id="6" xr3:uid="{7F2616FA-3B75-40E6-A7E9-08C6ABF39516}" name="salary_currency"/>
    <tableColumn id="7" xr3:uid="{2CF4C3C1-CDD3-422E-8D7B-52019E397297}" name="salary_in_usd" totalsRowFunction="average" totalsRowDxfId="1" totalsRowCellStyle="Currency"/>
    <tableColumn id="8" xr3:uid="{14B1D940-D7A9-483D-8AC5-4C7460F7F214}" name="employee_residence"/>
    <tableColumn id="9" xr3:uid="{30703C39-6755-4AB0-AF30-0F4318B5F7F5}" name="remote_ratio"/>
    <tableColumn id="10" xr3:uid="{D7032302-B511-4701-B3E1-EE183BC691F7}" name="company_location"/>
    <tableColumn id="11" xr3:uid="{A23DE5A5-E2D2-4818-976B-3569553D95B9}" name="company_size"/>
    <tableColumn id="12" xr3:uid="{0F84697F-75C8-4005-84A8-298B05512E4A}" name="US" totalsRowFunction="count" dataDxfId="0">
      <calculatedColumnFormula>ISNUMBER(SEARCH(Jobs[[#Headers],[US]],Jobs[[#This Row],[employee_residence]]))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1433B-5930-4B06-B399-A431614C20FD}">
  <sheetPr codeName="Sheet1"/>
  <dimension ref="A1:E55"/>
  <sheetViews>
    <sheetView tabSelected="1" zoomScaleNormal="100" workbookViewId="0">
      <selection activeCell="O13" sqref="O13"/>
    </sheetView>
  </sheetViews>
  <sheetFormatPr defaultRowHeight="14.4" x14ac:dyDescent="0.3"/>
  <cols>
    <col min="1" max="1" width="35.109375" bestFit="1" customWidth="1"/>
    <col min="2" max="2" width="15.5546875" bestFit="1" customWidth="1"/>
    <col min="3" max="3" width="8.44140625" bestFit="1" customWidth="1"/>
    <col min="4" max="4" width="8.5546875" bestFit="1" customWidth="1"/>
    <col min="5" max="5" width="10.77734375" bestFit="1" customWidth="1"/>
    <col min="6" max="6" width="9.44140625" bestFit="1" customWidth="1"/>
    <col min="7" max="7" width="8.5546875" bestFit="1" customWidth="1"/>
    <col min="8" max="8" width="14.21875" bestFit="1" customWidth="1"/>
    <col min="9" max="9" width="12.5546875" bestFit="1" customWidth="1"/>
    <col min="10" max="10" width="14.21875" bestFit="1" customWidth="1"/>
    <col min="11" max="11" width="12.5546875" bestFit="1" customWidth="1"/>
    <col min="12" max="12" width="6" bestFit="1" customWidth="1"/>
    <col min="13" max="16" width="7" bestFit="1" customWidth="1"/>
    <col min="17" max="18" width="6" bestFit="1" customWidth="1"/>
    <col min="19" max="19" width="5" bestFit="1" customWidth="1"/>
    <col min="20" max="26" width="6" bestFit="1" customWidth="1"/>
    <col min="27" max="27" width="8" bestFit="1" customWidth="1"/>
    <col min="28" max="28" width="5" bestFit="1" customWidth="1"/>
    <col min="29" max="29" width="8" bestFit="1" customWidth="1"/>
    <col min="30" max="32" width="7" bestFit="1" customWidth="1"/>
    <col min="33" max="33" width="6" bestFit="1" customWidth="1"/>
    <col min="34" max="35" width="7" bestFit="1" customWidth="1"/>
    <col min="36" max="37" width="8" bestFit="1" customWidth="1"/>
    <col min="38" max="39" width="7" bestFit="1" customWidth="1"/>
    <col min="40" max="42" width="6" bestFit="1" customWidth="1"/>
    <col min="43" max="44" width="7" bestFit="1" customWidth="1"/>
    <col min="45" max="47" width="6" bestFit="1" customWidth="1"/>
    <col min="48" max="48" width="7" bestFit="1" customWidth="1"/>
    <col min="49" max="49" width="6" bestFit="1" customWidth="1"/>
    <col min="50" max="51" width="7" bestFit="1" customWidth="1"/>
    <col min="52" max="52" width="8" bestFit="1" customWidth="1"/>
    <col min="53" max="53" width="7" bestFit="1" customWidth="1"/>
    <col min="54" max="55" width="6" bestFit="1" customWidth="1"/>
    <col min="56" max="57" width="7" bestFit="1" customWidth="1"/>
    <col min="58" max="58" width="5" bestFit="1" customWidth="1"/>
    <col min="59" max="59" width="6" bestFit="1" customWidth="1"/>
    <col min="60" max="60" width="7" bestFit="1" customWidth="1"/>
    <col min="61" max="63" width="6" bestFit="1" customWidth="1"/>
    <col min="64" max="64" width="5" bestFit="1" customWidth="1"/>
    <col min="65" max="65" width="6" bestFit="1" customWidth="1"/>
    <col min="66" max="66" width="7" bestFit="1" customWidth="1"/>
    <col min="67" max="67" width="6" bestFit="1" customWidth="1"/>
    <col min="68" max="69" width="7" bestFit="1" customWidth="1"/>
    <col min="70" max="73" width="6" bestFit="1" customWidth="1"/>
    <col min="74" max="75" width="9" bestFit="1" customWidth="1"/>
    <col min="76" max="76" width="7" bestFit="1" customWidth="1"/>
    <col min="77" max="79" width="6" bestFit="1" customWidth="1"/>
    <col min="80" max="80" width="8" bestFit="1" customWidth="1"/>
    <col min="81" max="81" width="7" bestFit="1" customWidth="1"/>
    <col min="82" max="83" width="6" bestFit="1" customWidth="1"/>
    <col min="84" max="84" width="7" bestFit="1" customWidth="1"/>
    <col min="85" max="85" width="8" bestFit="1" customWidth="1"/>
    <col min="86" max="88" width="6" bestFit="1" customWidth="1"/>
    <col min="89" max="90" width="7" bestFit="1" customWidth="1"/>
    <col min="91" max="92" width="6" bestFit="1" customWidth="1"/>
    <col min="93" max="93" width="7" bestFit="1" customWidth="1"/>
    <col min="94" max="94" width="6" bestFit="1" customWidth="1"/>
    <col min="95" max="95" width="7" bestFit="1" customWidth="1"/>
    <col min="96" max="96" width="6" bestFit="1" customWidth="1"/>
    <col min="97" max="98" width="9" bestFit="1" customWidth="1"/>
    <col min="99" max="99" width="10.77734375" bestFit="1" customWidth="1"/>
  </cols>
  <sheetData>
    <row r="1" spans="1:5" x14ac:dyDescent="0.3">
      <c r="A1" s="1" t="s">
        <v>7</v>
      </c>
      <c r="B1" t="s">
        <v>642</v>
      </c>
    </row>
    <row r="3" spans="1:5" x14ac:dyDescent="0.3">
      <c r="A3" s="1" t="s">
        <v>150</v>
      </c>
      <c r="B3" s="1" t="s">
        <v>149</v>
      </c>
    </row>
    <row r="4" spans="1:5" x14ac:dyDescent="0.3">
      <c r="A4" s="1" t="s">
        <v>147</v>
      </c>
      <c r="B4">
        <v>2020</v>
      </c>
      <c r="C4">
        <v>2021</v>
      </c>
      <c r="D4">
        <v>2022</v>
      </c>
      <c r="E4" t="s">
        <v>148</v>
      </c>
    </row>
    <row r="5" spans="1:5" x14ac:dyDescent="0.3">
      <c r="A5" s="2" t="s">
        <v>82</v>
      </c>
      <c r="B5" s="6"/>
      <c r="C5" s="6">
        <v>5409</v>
      </c>
      <c r="D5" s="6"/>
      <c r="E5" s="6">
        <v>5409</v>
      </c>
    </row>
    <row r="6" spans="1:5" x14ac:dyDescent="0.3">
      <c r="A6" s="2" t="s">
        <v>70</v>
      </c>
      <c r="B6" s="6">
        <v>45896</v>
      </c>
      <c r="C6" s="6">
        <v>24263.25</v>
      </c>
      <c r="D6" s="6">
        <v>160000</v>
      </c>
      <c r="E6" s="6">
        <v>66135.571428571435</v>
      </c>
    </row>
    <row r="7" spans="1:5" x14ac:dyDescent="0.3">
      <c r="A7" s="2" t="s">
        <v>131</v>
      </c>
      <c r="B7" s="6"/>
      <c r="C7" s="6"/>
      <c r="D7" s="6">
        <v>175000</v>
      </c>
      <c r="E7" s="6">
        <v>175000</v>
      </c>
    </row>
    <row r="8" spans="1:5" x14ac:dyDescent="0.3">
      <c r="A8" s="2" t="s">
        <v>84</v>
      </c>
      <c r="B8" s="6"/>
      <c r="C8" s="6">
        <v>82137.5</v>
      </c>
      <c r="D8" s="6">
        <v>238000</v>
      </c>
      <c r="E8" s="6">
        <v>175655</v>
      </c>
    </row>
    <row r="9" spans="1:5" x14ac:dyDescent="0.3">
      <c r="A9" s="2" t="s">
        <v>100</v>
      </c>
      <c r="B9" s="6"/>
      <c r="C9" s="6">
        <v>230700</v>
      </c>
      <c r="D9" s="6">
        <v>53437.5</v>
      </c>
      <c r="E9" s="6">
        <v>142068.75</v>
      </c>
    </row>
    <row r="10" spans="1:5" x14ac:dyDescent="0.3">
      <c r="A10" s="2" t="s">
        <v>51</v>
      </c>
      <c r="B10" s="6">
        <v>98000</v>
      </c>
      <c r="C10" s="6">
        <v>70106.2</v>
      </c>
      <c r="D10" s="6"/>
      <c r="E10" s="6">
        <v>74755.166666666672</v>
      </c>
    </row>
    <row r="11" spans="1:5" x14ac:dyDescent="0.3">
      <c r="A11" s="2" t="s">
        <v>125</v>
      </c>
      <c r="B11" s="6"/>
      <c r="C11" s="6">
        <v>99703</v>
      </c>
      <c r="D11" s="6"/>
      <c r="E11" s="6">
        <v>99703</v>
      </c>
    </row>
    <row r="12" spans="1:5" x14ac:dyDescent="0.3">
      <c r="A12" s="2" t="s">
        <v>22</v>
      </c>
      <c r="B12" s="6">
        <v>97690.333333333328</v>
      </c>
      <c r="C12" s="6">
        <v>24544.2</v>
      </c>
      <c r="D12" s="6"/>
      <c r="E12" s="6">
        <v>51974</v>
      </c>
    </row>
    <row r="13" spans="1:5" x14ac:dyDescent="0.3">
      <c r="A13" s="2" t="s">
        <v>35</v>
      </c>
      <c r="B13" s="6">
        <v>117500</v>
      </c>
      <c r="C13" s="6">
        <v>59102</v>
      </c>
      <c r="D13" s="6">
        <v>44677</v>
      </c>
      <c r="E13" s="6">
        <v>76691.199999999997</v>
      </c>
    </row>
    <row r="14" spans="1:5" x14ac:dyDescent="0.3">
      <c r="A14" s="2" t="s">
        <v>88</v>
      </c>
      <c r="B14" s="6"/>
      <c r="C14" s="6">
        <v>124647</v>
      </c>
      <c r="D14" s="6"/>
      <c r="E14" s="6">
        <v>124647</v>
      </c>
    </row>
    <row r="15" spans="1:5" x14ac:dyDescent="0.3">
      <c r="A15" s="2" t="s">
        <v>74</v>
      </c>
      <c r="B15" s="6">
        <v>60000</v>
      </c>
      <c r="C15" s="6">
        <v>23838.666666666668</v>
      </c>
      <c r="D15" s="6">
        <v>67500</v>
      </c>
      <c r="E15" s="6">
        <v>44419.333333333336</v>
      </c>
    </row>
    <row r="16" spans="1:5" x14ac:dyDescent="0.3">
      <c r="A16" s="2" t="s">
        <v>93</v>
      </c>
      <c r="B16" s="6"/>
      <c r="C16" s="6">
        <v>82873</v>
      </c>
      <c r="D16" s="6">
        <v>150000</v>
      </c>
      <c r="E16" s="6">
        <v>105248.66666666667</v>
      </c>
    </row>
    <row r="17" spans="1:5" x14ac:dyDescent="0.3">
      <c r="A17" s="2" t="s">
        <v>31</v>
      </c>
      <c r="B17" s="6">
        <v>45547.285714285717</v>
      </c>
      <c r="C17" s="6">
        <v>79505.411764705888</v>
      </c>
      <c r="D17" s="6">
        <v>100550.7397260274</v>
      </c>
      <c r="E17" s="6">
        <v>92893.061855670108</v>
      </c>
    </row>
    <row r="18" spans="1:5" x14ac:dyDescent="0.3">
      <c r="A18" s="2" t="s">
        <v>83</v>
      </c>
      <c r="B18" s="6"/>
      <c r="C18" s="6">
        <v>79732.333333333328</v>
      </c>
      <c r="D18" s="6">
        <v>20000</v>
      </c>
      <c r="E18" s="6">
        <v>64799.25</v>
      </c>
    </row>
    <row r="19" spans="1:5" x14ac:dyDescent="0.3">
      <c r="A19" s="2" t="s">
        <v>146</v>
      </c>
      <c r="B19" s="6"/>
      <c r="C19" s="6"/>
      <c r="D19" s="6">
        <v>405000</v>
      </c>
      <c r="E19" s="6">
        <v>405000</v>
      </c>
    </row>
    <row r="20" spans="1:5" x14ac:dyDescent="0.3">
      <c r="A20" s="2" t="s">
        <v>105</v>
      </c>
      <c r="B20" s="6"/>
      <c r="C20" s="6">
        <v>126666.66666666667</v>
      </c>
      <c r="D20" s="6">
        <v>127485</v>
      </c>
      <c r="E20" s="6">
        <v>127134.28571428571</v>
      </c>
    </row>
    <row r="21" spans="1:5" x14ac:dyDescent="0.3">
      <c r="A21" s="2" t="s">
        <v>109</v>
      </c>
      <c r="B21" s="6"/>
      <c r="C21" s="6">
        <v>166666.66666666666</v>
      </c>
      <c r="D21" s="6">
        <v>182076.625</v>
      </c>
      <c r="E21" s="6">
        <v>177873.90909090909</v>
      </c>
    </row>
    <row r="22" spans="1:5" x14ac:dyDescent="0.3">
      <c r="A22" s="2" t="s">
        <v>43</v>
      </c>
      <c r="B22" s="6">
        <v>88162</v>
      </c>
      <c r="C22" s="6">
        <v>83202.53125</v>
      </c>
      <c r="D22" s="6">
        <v>126375.69662921349</v>
      </c>
      <c r="E22" s="6">
        <v>112725</v>
      </c>
    </row>
    <row r="23" spans="1:5" x14ac:dyDescent="0.3">
      <c r="A23" s="2" t="s">
        <v>63</v>
      </c>
      <c r="B23" s="6">
        <v>69568</v>
      </c>
      <c r="C23" s="6">
        <v>159000</v>
      </c>
      <c r="D23" s="6"/>
      <c r="E23" s="6">
        <v>123227.2</v>
      </c>
    </row>
    <row r="24" spans="1:5" x14ac:dyDescent="0.3">
      <c r="A24" s="2" t="s">
        <v>46</v>
      </c>
      <c r="B24" s="6">
        <v>54353.5</v>
      </c>
      <c r="C24" s="6">
        <v>75447.600000000006</v>
      </c>
      <c r="D24" s="6"/>
      <c r="E24" s="6">
        <v>69420.71428571429</v>
      </c>
    </row>
    <row r="25" spans="1:5" x14ac:dyDescent="0.3">
      <c r="A25" s="2" t="s">
        <v>95</v>
      </c>
      <c r="B25" s="6"/>
      <c r="C25" s="6">
        <v>83705</v>
      </c>
      <c r="D25" s="6">
        <v>60000</v>
      </c>
      <c r="E25" s="6">
        <v>75803.333333333328</v>
      </c>
    </row>
    <row r="26" spans="1:5" x14ac:dyDescent="0.3">
      <c r="A26" s="2" t="s">
        <v>79</v>
      </c>
      <c r="B26" s="6">
        <v>190200</v>
      </c>
      <c r="C26" s="6">
        <v>143126.5</v>
      </c>
      <c r="D26" s="6">
        <v>170196.6</v>
      </c>
      <c r="E26" s="6">
        <v>158328.5</v>
      </c>
    </row>
    <row r="27" spans="1:5" x14ac:dyDescent="0.3">
      <c r="A27" s="2" t="s">
        <v>13</v>
      </c>
      <c r="B27" s="6">
        <v>85970.523809523816</v>
      </c>
      <c r="C27" s="6">
        <v>70671.733333333337</v>
      </c>
      <c r="D27" s="6">
        <v>136172.09090909091</v>
      </c>
      <c r="E27" s="6">
        <v>108187.83216783217</v>
      </c>
    </row>
    <row r="28" spans="1:5" x14ac:dyDescent="0.3">
      <c r="A28" s="2" t="s">
        <v>108</v>
      </c>
      <c r="B28" s="6"/>
      <c r="C28" s="6">
        <v>165000</v>
      </c>
      <c r="D28" s="6"/>
      <c r="E28" s="6">
        <v>165000</v>
      </c>
    </row>
    <row r="29" spans="1:5" x14ac:dyDescent="0.3">
      <c r="A29" s="2" t="s">
        <v>94</v>
      </c>
      <c r="B29" s="6"/>
      <c r="C29" s="6">
        <v>156738</v>
      </c>
      <c r="D29" s="6"/>
      <c r="E29" s="6">
        <v>156738</v>
      </c>
    </row>
    <row r="30" spans="1:5" x14ac:dyDescent="0.3">
      <c r="A30" s="2" t="s">
        <v>54</v>
      </c>
      <c r="B30" s="6">
        <v>325000</v>
      </c>
      <c r="C30" s="6">
        <v>168707.8</v>
      </c>
      <c r="D30" s="6">
        <v>196979</v>
      </c>
      <c r="E30" s="6">
        <v>195074</v>
      </c>
    </row>
    <row r="31" spans="1:5" x14ac:dyDescent="0.3">
      <c r="A31" s="2" t="s">
        <v>132</v>
      </c>
      <c r="B31" s="6"/>
      <c r="C31" s="6"/>
      <c r="D31" s="6">
        <v>54957</v>
      </c>
      <c r="E31" s="6">
        <v>54957</v>
      </c>
    </row>
    <row r="32" spans="1:5" x14ac:dyDescent="0.3">
      <c r="A32" s="2" t="s">
        <v>112</v>
      </c>
      <c r="B32" s="6"/>
      <c r="C32" s="6">
        <v>61896</v>
      </c>
      <c r="D32" s="6"/>
      <c r="E32" s="6">
        <v>61896</v>
      </c>
    </row>
    <row r="33" spans="1:5" x14ac:dyDescent="0.3">
      <c r="A33" s="2" t="s">
        <v>92</v>
      </c>
      <c r="B33" s="6"/>
      <c r="C33" s="6">
        <v>450000</v>
      </c>
      <c r="D33" s="6">
        <v>100000</v>
      </c>
      <c r="E33" s="6">
        <v>275000</v>
      </c>
    </row>
    <row r="34" spans="1:5" x14ac:dyDescent="0.3">
      <c r="A34" s="2" t="s">
        <v>81</v>
      </c>
      <c r="B34" s="6"/>
      <c r="C34" s="6">
        <v>189279.66666666666</v>
      </c>
      <c r="D34" s="6">
        <v>116487</v>
      </c>
      <c r="E34" s="6">
        <v>160162.6</v>
      </c>
    </row>
    <row r="35" spans="1:5" x14ac:dyDescent="0.3">
      <c r="A35" s="2" t="s">
        <v>106</v>
      </c>
      <c r="B35" s="6"/>
      <c r="C35" s="6">
        <v>97500</v>
      </c>
      <c r="D35" s="6">
        <v>195937.5</v>
      </c>
      <c r="E35" s="6">
        <v>146718.75</v>
      </c>
    </row>
    <row r="36" spans="1:5" x14ac:dyDescent="0.3">
      <c r="A36" s="2" t="s">
        <v>133</v>
      </c>
      <c r="B36" s="6"/>
      <c r="C36" s="6"/>
      <c r="D36" s="6">
        <v>79039</v>
      </c>
      <c r="E36" s="6">
        <v>79039</v>
      </c>
    </row>
    <row r="37" spans="1:5" x14ac:dyDescent="0.3">
      <c r="A37" s="2" t="s">
        <v>41</v>
      </c>
      <c r="B37" s="6">
        <v>87000</v>
      </c>
      <c r="C37" s="6">
        <v>94804.5</v>
      </c>
      <c r="D37" s="6"/>
      <c r="E37" s="6">
        <v>92203</v>
      </c>
    </row>
    <row r="38" spans="1:5" x14ac:dyDescent="0.3">
      <c r="A38" s="2" t="s">
        <v>36</v>
      </c>
      <c r="B38" s="6">
        <v>90500</v>
      </c>
      <c r="C38" s="6">
        <v>179720</v>
      </c>
      <c r="D38" s="6">
        <v>118187</v>
      </c>
      <c r="E38" s="6">
        <v>139724.5</v>
      </c>
    </row>
    <row r="39" spans="1:5" x14ac:dyDescent="0.3">
      <c r="A39" s="2" t="s">
        <v>32</v>
      </c>
      <c r="B39" s="6">
        <v>152500</v>
      </c>
      <c r="C39" s="6">
        <v>40570</v>
      </c>
      <c r="D39" s="6"/>
      <c r="E39" s="6">
        <v>115190</v>
      </c>
    </row>
    <row r="40" spans="1:5" x14ac:dyDescent="0.3">
      <c r="A40" s="2" t="s">
        <v>136</v>
      </c>
      <c r="B40" s="6"/>
      <c r="C40" s="6"/>
      <c r="D40" s="6">
        <v>87932</v>
      </c>
      <c r="E40" s="6">
        <v>87932</v>
      </c>
    </row>
    <row r="41" spans="1:5" x14ac:dyDescent="0.3">
      <c r="A41" s="2" t="s">
        <v>98</v>
      </c>
      <c r="B41" s="6"/>
      <c r="C41" s="6">
        <v>100000</v>
      </c>
      <c r="D41" s="6">
        <v>78791</v>
      </c>
      <c r="E41" s="6">
        <v>85860.666666666672</v>
      </c>
    </row>
    <row r="42" spans="1:5" x14ac:dyDescent="0.3">
      <c r="A42" s="2" t="s">
        <v>28</v>
      </c>
      <c r="B42" s="6">
        <v>125389.8</v>
      </c>
      <c r="C42" s="6">
        <v>74611.222222222219</v>
      </c>
      <c r="D42" s="6">
        <v>129451.94444444444</v>
      </c>
      <c r="E42" s="6">
        <v>104880.14634146342</v>
      </c>
    </row>
    <row r="43" spans="1:5" x14ac:dyDescent="0.3">
      <c r="A43" s="2" t="s">
        <v>68</v>
      </c>
      <c r="B43" s="6">
        <v>50180</v>
      </c>
      <c r="C43" s="6">
        <v>195000</v>
      </c>
      <c r="D43" s="6">
        <v>58255</v>
      </c>
      <c r="E43" s="6">
        <v>101145</v>
      </c>
    </row>
    <row r="44" spans="1:5" x14ac:dyDescent="0.3">
      <c r="A44" s="2" t="s">
        <v>60</v>
      </c>
      <c r="B44" s="6">
        <v>117104</v>
      </c>
      <c r="C44" s="6"/>
      <c r="D44" s="6"/>
      <c r="E44" s="6">
        <v>117104</v>
      </c>
    </row>
    <row r="45" spans="1:5" x14ac:dyDescent="0.3">
      <c r="A45" s="2" t="s">
        <v>18</v>
      </c>
      <c r="B45" s="6">
        <v>260000</v>
      </c>
      <c r="C45" s="6">
        <v>145500</v>
      </c>
      <c r="D45" s="6">
        <v>141766.66666666666</v>
      </c>
      <c r="E45" s="6">
        <v>158412.5</v>
      </c>
    </row>
    <row r="46" spans="1:5" x14ac:dyDescent="0.3">
      <c r="A46" s="2" t="s">
        <v>87</v>
      </c>
      <c r="B46" s="6"/>
      <c r="C46" s="6">
        <v>88654</v>
      </c>
      <c r="D46" s="6"/>
      <c r="E46" s="6">
        <v>88654</v>
      </c>
    </row>
    <row r="47" spans="1:5" x14ac:dyDescent="0.3">
      <c r="A47" s="2" t="s">
        <v>69</v>
      </c>
      <c r="B47" s="6">
        <v>15966</v>
      </c>
      <c r="C47" s="6">
        <v>166768.75</v>
      </c>
      <c r="D47" s="6">
        <v>21983</v>
      </c>
      <c r="E47" s="6">
        <v>117504</v>
      </c>
    </row>
    <row r="48" spans="1:5" x14ac:dyDescent="0.3">
      <c r="A48" s="2" t="s">
        <v>135</v>
      </c>
      <c r="B48" s="6"/>
      <c r="C48" s="6"/>
      <c r="D48" s="6">
        <v>37236</v>
      </c>
      <c r="E48" s="6">
        <v>37236</v>
      </c>
    </row>
    <row r="49" spans="1:5" x14ac:dyDescent="0.3">
      <c r="A49" s="2" t="s">
        <v>124</v>
      </c>
      <c r="B49" s="6"/>
      <c r="C49" s="6">
        <v>170000</v>
      </c>
      <c r="D49" s="6">
        <v>75000</v>
      </c>
      <c r="E49" s="6">
        <v>122500</v>
      </c>
    </row>
    <row r="50" spans="1:5" x14ac:dyDescent="0.3">
      <c r="A50" s="2" t="s">
        <v>97</v>
      </c>
      <c r="B50" s="6"/>
      <c r="C50" s="6">
        <v>328333.33333333331</v>
      </c>
      <c r="D50" s="6"/>
      <c r="E50" s="6">
        <v>328333.33333333331</v>
      </c>
    </row>
    <row r="51" spans="1:5" x14ac:dyDescent="0.3">
      <c r="A51" s="2" t="s">
        <v>76</v>
      </c>
      <c r="B51" s="6">
        <v>148261</v>
      </c>
      <c r="C51" s="6">
        <v>239152.4</v>
      </c>
      <c r="D51" s="6">
        <v>162674</v>
      </c>
      <c r="E51" s="6">
        <v>215242.42857142858</v>
      </c>
    </row>
    <row r="52" spans="1:5" x14ac:dyDescent="0.3">
      <c r="A52" s="2" t="s">
        <v>26</v>
      </c>
      <c r="B52" s="6">
        <v>13036</v>
      </c>
      <c r="C52" s="6"/>
      <c r="D52" s="6"/>
      <c r="E52" s="6">
        <v>13036</v>
      </c>
    </row>
    <row r="53" spans="1:5" x14ac:dyDescent="0.3">
      <c r="A53" s="2" t="s">
        <v>55</v>
      </c>
      <c r="B53" s="6">
        <v>246000</v>
      </c>
      <c r="C53" s="6">
        <v>83003.600000000006</v>
      </c>
      <c r="D53" s="6">
        <v>105569</v>
      </c>
      <c r="E53" s="6">
        <v>109019.5</v>
      </c>
    </row>
    <row r="54" spans="1:5" x14ac:dyDescent="0.3">
      <c r="A54" s="2" t="s">
        <v>129</v>
      </c>
      <c r="B54" s="6"/>
      <c r="C54" s="6">
        <v>105000</v>
      </c>
      <c r="D54" s="6"/>
      <c r="E54" s="6">
        <v>105000</v>
      </c>
    </row>
    <row r="55" spans="1:5" x14ac:dyDescent="0.3">
      <c r="A55" s="2" t="s">
        <v>148</v>
      </c>
      <c r="B55" s="6">
        <v>95813</v>
      </c>
      <c r="C55" s="6">
        <v>99853.792626728115</v>
      </c>
      <c r="D55" s="6">
        <v>124522.00628930818</v>
      </c>
      <c r="E55" s="6">
        <v>112297.86985172982</v>
      </c>
    </row>
  </sheetData>
  <pageMargins left="0.7" right="0.7" top="0.75" bottom="0.75" header="0.3" footer="0.3"/>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Pict="0" macro="[0]!GroupByCountry">
                <anchor moveWithCells="1" sizeWithCells="1">
                  <from>
                    <xdr:col>6</xdr:col>
                    <xdr:colOff>137160</xdr:colOff>
                    <xdr:row>17</xdr:row>
                    <xdr:rowOff>175260</xdr:rowOff>
                  </from>
                  <to>
                    <xdr:col>7</xdr:col>
                    <xdr:colOff>944880</xdr:colOff>
                    <xdr:row>20</xdr:row>
                    <xdr:rowOff>60960</xdr:rowOff>
                  </to>
                </anchor>
              </controlPr>
            </control>
          </mc:Choice>
        </mc:AlternateContent>
        <mc:AlternateContent xmlns:mc="http://schemas.openxmlformats.org/markup-compatibility/2006">
          <mc:Choice Requires="x14">
            <control shapeId="5122" r:id="rId5" name="Button 2">
              <controlPr defaultSize="0" print="0" autoFill="0" autoPict="0" macro="[0]!RemoveGroupings">
                <anchor moveWithCells="1" sizeWithCells="1">
                  <from>
                    <xdr:col>8</xdr:col>
                    <xdr:colOff>68580</xdr:colOff>
                    <xdr:row>17</xdr:row>
                    <xdr:rowOff>137160</xdr:rowOff>
                  </from>
                  <to>
                    <xdr:col>9</xdr:col>
                    <xdr:colOff>373380</xdr:colOff>
                    <xdr:row>20</xdr:row>
                    <xdr:rowOff>53340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CBA9EF-1BA0-4E65-9996-EAA0751B17EE}">
  <sheetPr codeName="Sheet2"/>
  <dimension ref="A1:AE608"/>
  <sheetViews>
    <sheetView topLeftCell="I1" zoomScale="85" zoomScaleNormal="85" workbookViewId="0">
      <selection activeCell="R98" sqref="R98"/>
    </sheetView>
  </sheetViews>
  <sheetFormatPr defaultRowHeight="14.4" x14ac:dyDescent="0.3"/>
  <cols>
    <col min="1" max="1" width="4" hidden="1" customWidth="1"/>
    <col min="2" max="2" width="9.6640625" bestFit="1" customWidth="1"/>
    <col min="3" max="3" width="15.44140625" bestFit="1" customWidth="1"/>
    <col min="4" max="4" width="16.21875" bestFit="1" customWidth="1"/>
    <col min="5" max="5" width="36.88671875" bestFit="1" customWidth="1"/>
    <col min="6" max="6" width="9.21875" bestFit="1" customWidth="1"/>
    <col min="7" max="7" width="14.33203125" bestFit="1" customWidth="1"/>
    <col min="8" max="8" width="12" bestFit="1" customWidth="1"/>
    <col min="9" max="9" width="18.6640625" bestFit="1" customWidth="1"/>
    <col min="10" max="10" width="11.88671875" bestFit="1" customWidth="1"/>
    <col min="11" max="11" width="16.44140625" bestFit="1" customWidth="1"/>
    <col min="12" max="12" width="12.77734375" bestFit="1" customWidth="1"/>
    <col min="14" max="14" width="35.109375" bestFit="1" customWidth="1"/>
    <col min="15" max="15" width="12.88671875" bestFit="1" customWidth="1"/>
    <col min="16" max="18" width="12.6640625" bestFit="1" customWidth="1"/>
    <col min="19" max="19" width="17.88671875" customWidth="1"/>
    <col min="24" max="24" width="36.88671875" hidden="1" customWidth="1"/>
    <col min="25" max="25" width="13.5546875" hidden="1" customWidth="1"/>
    <col min="26" max="26" width="5.109375" hidden="1" customWidth="1"/>
    <col min="30" max="30" width="20.109375" bestFit="1" customWidth="1"/>
    <col min="31" max="31" width="12.6640625" bestFit="1" customWidth="1"/>
    <col min="39" max="39" width="17.21875" bestFit="1" customWidth="1"/>
  </cols>
  <sheetData>
    <row r="1" spans="1:31" x14ac:dyDescent="0.3">
      <c r="B1" t="s">
        <v>0</v>
      </c>
      <c r="C1" t="s">
        <v>1</v>
      </c>
      <c r="D1" t="s">
        <v>2</v>
      </c>
      <c r="E1" t="s">
        <v>3</v>
      </c>
      <c r="F1" t="s">
        <v>4</v>
      </c>
      <c r="G1" t="s">
        <v>5</v>
      </c>
      <c r="H1" t="s">
        <v>6</v>
      </c>
      <c r="I1" t="s">
        <v>7</v>
      </c>
      <c r="J1" t="s">
        <v>8</v>
      </c>
      <c r="K1" t="s">
        <v>9</v>
      </c>
      <c r="L1" t="s">
        <v>10</v>
      </c>
    </row>
    <row r="2" spans="1:31" x14ac:dyDescent="0.3">
      <c r="A2">
        <v>0</v>
      </c>
      <c r="B2">
        <v>2020</v>
      </c>
      <c r="C2" t="s">
        <v>11</v>
      </c>
      <c r="D2" t="s">
        <v>12</v>
      </c>
      <c r="E2" t="s">
        <v>13</v>
      </c>
      <c r="F2">
        <v>70000</v>
      </c>
      <c r="G2" t="s">
        <v>14</v>
      </c>
      <c r="H2">
        <v>79833</v>
      </c>
      <c r="I2" t="s">
        <v>15</v>
      </c>
      <c r="J2">
        <v>0</v>
      </c>
      <c r="K2" t="s">
        <v>15</v>
      </c>
      <c r="L2" t="s">
        <v>16</v>
      </c>
      <c r="N2" t="s">
        <v>153</v>
      </c>
      <c r="O2">
        <f>COUNT(H:H)</f>
        <v>607</v>
      </c>
      <c r="AD2" t="s">
        <v>633</v>
      </c>
      <c r="AE2" s="4">
        <f>O7</f>
        <v>62726</v>
      </c>
    </row>
    <row r="3" spans="1:31" x14ac:dyDescent="0.3">
      <c r="A3">
        <v>1</v>
      </c>
      <c r="B3">
        <v>2020</v>
      </c>
      <c r="C3" t="s">
        <v>17</v>
      </c>
      <c r="D3" t="s">
        <v>12</v>
      </c>
      <c r="E3" t="s">
        <v>18</v>
      </c>
      <c r="F3">
        <v>260000</v>
      </c>
      <c r="G3" t="s">
        <v>19</v>
      </c>
      <c r="H3">
        <v>260000</v>
      </c>
      <c r="I3" t="s">
        <v>20</v>
      </c>
      <c r="J3">
        <v>0</v>
      </c>
      <c r="K3" t="s">
        <v>20</v>
      </c>
      <c r="L3" t="s">
        <v>21</v>
      </c>
      <c r="N3" t="s">
        <v>150</v>
      </c>
      <c r="O3" s="3">
        <f>AVERAGE(H:H)</f>
        <v>112297.86985172982</v>
      </c>
      <c r="AD3" t="s">
        <v>634</v>
      </c>
      <c r="AE3" s="4">
        <f>O4-O7</f>
        <v>38844</v>
      </c>
    </row>
    <row r="4" spans="1:31" x14ac:dyDescent="0.3">
      <c r="A4">
        <v>2</v>
      </c>
      <c r="B4">
        <v>2020</v>
      </c>
      <c r="C4" t="s">
        <v>17</v>
      </c>
      <c r="D4" t="s">
        <v>12</v>
      </c>
      <c r="E4" t="s">
        <v>22</v>
      </c>
      <c r="F4">
        <v>85000</v>
      </c>
      <c r="G4" t="s">
        <v>23</v>
      </c>
      <c r="H4">
        <v>109024</v>
      </c>
      <c r="I4" t="s">
        <v>24</v>
      </c>
      <c r="J4">
        <v>50</v>
      </c>
      <c r="K4" t="s">
        <v>24</v>
      </c>
      <c r="L4" t="s">
        <v>25</v>
      </c>
      <c r="N4" t="s">
        <v>154</v>
      </c>
      <c r="O4" s="3">
        <f>MEDIAN(H:H)</f>
        <v>101570</v>
      </c>
      <c r="AD4" t="s">
        <v>635</v>
      </c>
      <c r="AE4" s="4">
        <f>O9-O4</f>
        <v>48430</v>
      </c>
    </row>
    <row r="5" spans="1:31" x14ac:dyDescent="0.3">
      <c r="A5">
        <v>3</v>
      </c>
      <c r="B5">
        <v>2020</v>
      </c>
      <c r="C5" t="s">
        <v>11</v>
      </c>
      <c r="D5" t="s">
        <v>12</v>
      </c>
      <c r="E5" t="s">
        <v>26</v>
      </c>
      <c r="F5">
        <v>20000</v>
      </c>
      <c r="G5" t="s">
        <v>19</v>
      </c>
      <c r="H5">
        <v>20000</v>
      </c>
      <c r="I5" t="s">
        <v>27</v>
      </c>
      <c r="J5">
        <v>0</v>
      </c>
      <c r="K5" t="s">
        <v>27</v>
      </c>
      <c r="L5" t="s">
        <v>21</v>
      </c>
      <c r="N5" t="s">
        <v>155</v>
      </c>
      <c r="O5" s="3">
        <f>_xlfn.STDEV.S(H:H)</f>
        <v>70957.259411395702</v>
      </c>
      <c r="AD5" t="s">
        <v>636</v>
      </c>
      <c r="AE5" s="4">
        <f>O7-O6</f>
        <v>59867</v>
      </c>
    </row>
    <row r="6" spans="1:31" x14ac:dyDescent="0.3">
      <c r="A6">
        <v>4</v>
      </c>
      <c r="B6">
        <v>2020</v>
      </c>
      <c r="C6" t="s">
        <v>17</v>
      </c>
      <c r="D6" t="s">
        <v>12</v>
      </c>
      <c r="E6" t="s">
        <v>28</v>
      </c>
      <c r="F6">
        <v>150000</v>
      </c>
      <c r="G6" t="s">
        <v>19</v>
      </c>
      <c r="H6">
        <v>150000</v>
      </c>
      <c r="I6" t="s">
        <v>29</v>
      </c>
      <c r="J6">
        <v>50</v>
      </c>
      <c r="K6" t="s">
        <v>29</v>
      </c>
      <c r="L6" t="s">
        <v>16</v>
      </c>
      <c r="N6" t="s">
        <v>156</v>
      </c>
      <c r="O6" s="3">
        <f>MIN(H:H)</f>
        <v>2859</v>
      </c>
      <c r="AD6" t="s">
        <v>637</v>
      </c>
      <c r="AE6" s="4">
        <f>O10-O9</f>
        <v>450000</v>
      </c>
    </row>
    <row r="7" spans="1:31" x14ac:dyDescent="0.3">
      <c r="A7">
        <v>5</v>
      </c>
      <c r="B7">
        <v>2020</v>
      </c>
      <c r="C7" t="s">
        <v>30</v>
      </c>
      <c r="D7" t="s">
        <v>12</v>
      </c>
      <c r="E7" t="s">
        <v>31</v>
      </c>
      <c r="F7">
        <v>72000</v>
      </c>
      <c r="G7" t="s">
        <v>19</v>
      </c>
      <c r="H7">
        <v>72000</v>
      </c>
      <c r="I7" t="s">
        <v>29</v>
      </c>
      <c r="J7">
        <v>100</v>
      </c>
      <c r="K7" t="s">
        <v>29</v>
      </c>
      <c r="L7" t="s">
        <v>16</v>
      </c>
      <c r="N7" t="s">
        <v>157</v>
      </c>
      <c r="O7" s="3">
        <f>_xlfn.QUARTILE.INC(H:H,1)</f>
        <v>62726</v>
      </c>
    </row>
    <row r="8" spans="1:31" x14ac:dyDescent="0.3">
      <c r="A8">
        <v>6</v>
      </c>
      <c r="B8">
        <v>2020</v>
      </c>
      <c r="C8" t="s">
        <v>17</v>
      </c>
      <c r="D8" t="s">
        <v>12</v>
      </c>
      <c r="E8" t="s">
        <v>32</v>
      </c>
      <c r="F8">
        <v>190000</v>
      </c>
      <c r="G8" t="s">
        <v>19</v>
      </c>
      <c r="H8">
        <v>190000</v>
      </c>
      <c r="I8" t="s">
        <v>29</v>
      </c>
      <c r="J8">
        <v>100</v>
      </c>
      <c r="K8" t="s">
        <v>29</v>
      </c>
      <c r="L8" t="s">
        <v>21</v>
      </c>
      <c r="N8" t="s">
        <v>158</v>
      </c>
      <c r="O8" s="3">
        <f>_xlfn.QUARTILE.INC(H:H,2)</f>
        <v>101570</v>
      </c>
    </row>
    <row r="9" spans="1:31" x14ac:dyDescent="0.3">
      <c r="A9">
        <v>7</v>
      </c>
      <c r="B9">
        <v>2020</v>
      </c>
      <c r="C9" t="s">
        <v>11</v>
      </c>
      <c r="D9" t="s">
        <v>12</v>
      </c>
      <c r="E9" t="s">
        <v>13</v>
      </c>
      <c r="F9">
        <v>11000000</v>
      </c>
      <c r="G9" t="s">
        <v>33</v>
      </c>
      <c r="H9">
        <v>35735</v>
      </c>
      <c r="I9" t="s">
        <v>34</v>
      </c>
      <c r="J9">
        <v>50</v>
      </c>
      <c r="K9" t="s">
        <v>34</v>
      </c>
      <c r="L9" t="s">
        <v>16</v>
      </c>
      <c r="N9" t="s">
        <v>159</v>
      </c>
      <c r="O9" s="3">
        <f>_xlfn.QUARTILE.INC(H:H,3)</f>
        <v>150000</v>
      </c>
    </row>
    <row r="10" spans="1:31" x14ac:dyDescent="0.3">
      <c r="A10">
        <v>8</v>
      </c>
      <c r="B10">
        <v>2020</v>
      </c>
      <c r="C10" t="s">
        <v>11</v>
      </c>
      <c r="D10" t="s">
        <v>12</v>
      </c>
      <c r="E10" t="s">
        <v>35</v>
      </c>
      <c r="F10">
        <v>135000</v>
      </c>
      <c r="G10" t="s">
        <v>19</v>
      </c>
      <c r="H10">
        <v>135000</v>
      </c>
      <c r="I10" t="s">
        <v>29</v>
      </c>
      <c r="J10">
        <v>100</v>
      </c>
      <c r="K10" t="s">
        <v>29</v>
      </c>
      <c r="L10" t="s">
        <v>16</v>
      </c>
      <c r="N10" t="s">
        <v>160</v>
      </c>
      <c r="O10" s="3">
        <f>MAX(H:H)</f>
        <v>600000</v>
      </c>
    </row>
    <row r="11" spans="1:31" x14ac:dyDescent="0.3">
      <c r="A11">
        <v>9</v>
      </c>
      <c r="B11">
        <v>2020</v>
      </c>
      <c r="C11" t="s">
        <v>17</v>
      </c>
      <c r="D11" t="s">
        <v>12</v>
      </c>
      <c r="E11" t="s">
        <v>36</v>
      </c>
      <c r="F11">
        <v>125000</v>
      </c>
      <c r="G11" t="s">
        <v>19</v>
      </c>
      <c r="H11">
        <v>125000</v>
      </c>
      <c r="I11" t="s">
        <v>37</v>
      </c>
      <c r="J11">
        <v>50</v>
      </c>
      <c r="K11" t="s">
        <v>37</v>
      </c>
      <c r="L11" t="s">
        <v>21</v>
      </c>
      <c r="N11" t="s">
        <v>161</v>
      </c>
      <c r="O11" s="3">
        <f>MODE(H:H)</f>
        <v>100000</v>
      </c>
    </row>
    <row r="12" spans="1:31" x14ac:dyDescent="0.3">
      <c r="A12">
        <v>10</v>
      </c>
      <c r="B12">
        <v>2020</v>
      </c>
      <c r="C12" t="s">
        <v>30</v>
      </c>
      <c r="D12" t="s">
        <v>12</v>
      </c>
      <c r="E12" t="s">
        <v>13</v>
      </c>
      <c r="F12">
        <v>45000</v>
      </c>
      <c r="G12" t="s">
        <v>14</v>
      </c>
      <c r="H12">
        <v>51321</v>
      </c>
      <c r="I12" t="s">
        <v>38</v>
      </c>
      <c r="J12">
        <v>0</v>
      </c>
      <c r="K12" t="s">
        <v>38</v>
      </c>
      <c r="L12" t="s">
        <v>21</v>
      </c>
    </row>
    <row r="13" spans="1:31" x14ac:dyDescent="0.3">
      <c r="A13">
        <v>11</v>
      </c>
      <c r="B13">
        <v>2020</v>
      </c>
      <c r="C13" t="s">
        <v>11</v>
      </c>
      <c r="D13" t="s">
        <v>12</v>
      </c>
      <c r="E13" t="s">
        <v>13</v>
      </c>
      <c r="F13">
        <v>3000000</v>
      </c>
      <c r="G13" t="s">
        <v>39</v>
      </c>
      <c r="H13">
        <v>40481</v>
      </c>
      <c r="I13" t="s">
        <v>40</v>
      </c>
      <c r="J13">
        <v>0</v>
      </c>
      <c r="K13" t="s">
        <v>40</v>
      </c>
      <c r="L13" t="s">
        <v>16</v>
      </c>
    </row>
    <row r="14" spans="1:31" x14ac:dyDescent="0.3">
      <c r="A14">
        <v>12</v>
      </c>
      <c r="B14">
        <v>2020</v>
      </c>
      <c r="C14" t="s">
        <v>30</v>
      </c>
      <c r="D14" t="s">
        <v>12</v>
      </c>
      <c r="E14" t="s">
        <v>13</v>
      </c>
      <c r="F14">
        <v>35000</v>
      </c>
      <c r="G14" t="s">
        <v>14</v>
      </c>
      <c r="H14">
        <v>39916</v>
      </c>
      <c r="I14" t="s">
        <v>38</v>
      </c>
      <c r="J14">
        <v>0</v>
      </c>
      <c r="K14" t="s">
        <v>38</v>
      </c>
      <c r="L14" t="s">
        <v>25</v>
      </c>
    </row>
    <row r="15" spans="1:31" x14ac:dyDescent="0.3">
      <c r="A15">
        <v>13</v>
      </c>
      <c r="B15">
        <v>2020</v>
      </c>
      <c r="C15" t="s">
        <v>11</v>
      </c>
      <c r="D15" t="s">
        <v>12</v>
      </c>
      <c r="E15" t="s">
        <v>41</v>
      </c>
      <c r="F15">
        <v>87000</v>
      </c>
      <c r="G15" t="s">
        <v>19</v>
      </c>
      <c r="H15">
        <v>87000</v>
      </c>
      <c r="I15" t="s">
        <v>29</v>
      </c>
      <c r="J15">
        <v>100</v>
      </c>
      <c r="K15" t="s">
        <v>29</v>
      </c>
      <c r="L15" t="s">
        <v>16</v>
      </c>
    </row>
    <row r="16" spans="1:31" x14ac:dyDescent="0.3">
      <c r="A16">
        <v>14</v>
      </c>
      <c r="B16">
        <v>2020</v>
      </c>
      <c r="C16" t="s">
        <v>11</v>
      </c>
      <c r="D16" t="s">
        <v>12</v>
      </c>
      <c r="E16" t="s">
        <v>31</v>
      </c>
      <c r="F16">
        <v>85000</v>
      </c>
      <c r="G16" t="s">
        <v>19</v>
      </c>
      <c r="H16">
        <v>85000</v>
      </c>
      <c r="I16" t="s">
        <v>29</v>
      </c>
      <c r="J16">
        <v>100</v>
      </c>
      <c r="K16" t="s">
        <v>29</v>
      </c>
      <c r="L16" t="s">
        <v>16</v>
      </c>
      <c r="O16" s="4">
        <f>AVERAGE(O19:O68)</f>
        <v>121813.24398911753</v>
      </c>
    </row>
    <row r="17" spans="1:26" x14ac:dyDescent="0.3">
      <c r="A17">
        <v>15</v>
      </c>
      <c r="B17">
        <v>2020</v>
      </c>
      <c r="C17" t="s">
        <v>11</v>
      </c>
      <c r="D17" t="s">
        <v>12</v>
      </c>
      <c r="E17" t="s">
        <v>31</v>
      </c>
      <c r="F17">
        <v>8000</v>
      </c>
      <c r="G17" t="s">
        <v>19</v>
      </c>
      <c r="H17">
        <v>8000</v>
      </c>
      <c r="I17" t="s">
        <v>42</v>
      </c>
      <c r="J17">
        <v>50</v>
      </c>
      <c r="K17" t="s">
        <v>42</v>
      </c>
      <c r="L17" t="s">
        <v>16</v>
      </c>
      <c r="O17" s="3">
        <f>_xlfn.STDEV.S(O19:O68)</f>
        <v>72023.50060967842</v>
      </c>
    </row>
    <row r="18" spans="1:26" x14ac:dyDescent="0.3">
      <c r="A18">
        <v>16</v>
      </c>
      <c r="B18">
        <v>2020</v>
      </c>
      <c r="C18" t="s">
        <v>30</v>
      </c>
      <c r="D18" t="s">
        <v>12</v>
      </c>
      <c r="E18" t="s">
        <v>43</v>
      </c>
      <c r="F18">
        <v>4450000</v>
      </c>
      <c r="G18" t="s">
        <v>44</v>
      </c>
      <c r="H18">
        <v>41689</v>
      </c>
      <c r="I18" t="s">
        <v>20</v>
      </c>
      <c r="J18">
        <v>100</v>
      </c>
      <c r="K18" t="s">
        <v>20</v>
      </c>
      <c r="L18" t="s">
        <v>21</v>
      </c>
      <c r="N18" t="s">
        <v>167</v>
      </c>
      <c r="O18" t="s">
        <v>163</v>
      </c>
      <c r="P18" t="s">
        <v>166</v>
      </c>
      <c r="Q18" t="s">
        <v>154</v>
      </c>
      <c r="R18" t="s">
        <v>165</v>
      </c>
      <c r="S18" t="s">
        <v>168</v>
      </c>
    </row>
    <row r="19" spans="1:26" x14ac:dyDescent="0.3">
      <c r="A19">
        <v>17</v>
      </c>
      <c r="B19">
        <v>2020</v>
      </c>
      <c r="C19" t="s">
        <v>17</v>
      </c>
      <c r="D19" t="s">
        <v>12</v>
      </c>
      <c r="E19" t="s">
        <v>22</v>
      </c>
      <c r="F19">
        <v>100000</v>
      </c>
      <c r="G19" t="s">
        <v>14</v>
      </c>
      <c r="H19">
        <v>114047</v>
      </c>
      <c r="I19" t="s">
        <v>45</v>
      </c>
      <c r="J19">
        <v>100</v>
      </c>
      <c r="K19" t="s">
        <v>24</v>
      </c>
      <c r="L19" t="s">
        <v>21</v>
      </c>
      <c r="N19" t="str" cm="1">
        <f t="array" ref="N19:P68">_xlfn._xlws.SORT(X25:Z74,3,)</f>
        <v>Data Analytics Lead</v>
      </c>
      <c r="O19" s="3">
        <v>405000</v>
      </c>
      <c r="P19">
        <v>1</v>
      </c>
      <c r="Q19" s="3" cm="1">
        <f t="array" ref="Q19">MEDIAN(IF(($E$2:$E$608=$N19)*($H$2:$H$608&lt;&gt;""),$H$2:$H$608))</f>
        <v>405000</v>
      </c>
      <c r="R19">
        <f>_xlfn.RANK.EQ(Q19,$Q$19:$Q$68,0)</f>
        <v>1</v>
      </c>
      <c r="S19">
        <f>_xlfn.NORM.DIST(O19,$O$16,$O$17,FALSE)</f>
        <v>2.4346287719109154E-9</v>
      </c>
    </row>
    <row r="20" spans="1:26" x14ac:dyDescent="0.3">
      <c r="A20">
        <v>18</v>
      </c>
      <c r="B20">
        <v>2020</v>
      </c>
      <c r="C20" t="s">
        <v>30</v>
      </c>
      <c r="D20" t="s">
        <v>12</v>
      </c>
      <c r="E20" t="s">
        <v>46</v>
      </c>
      <c r="F20">
        <v>423000</v>
      </c>
      <c r="G20" t="s">
        <v>39</v>
      </c>
      <c r="H20">
        <v>5707</v>
      </c>
      <c r="I20" t="s">
        <v>40</v>
      </c>
      <c r="J20">
        <v>50</v>
      </c>
      <c r="K20" t="s">
        <v>40</v>
      </c>
      <c r="L20" t="s">
        <v>25</v>
      </c>
      <c r="N20" t="str">
        <v>Principal Data Engineer</v>
      </c>
      <c r="O20" s="3">
        <v>328333.33333333331</v>
      </c>
      <c r="P20">
        <v>2</v>
      </c>
      <c r="Q20" s="3" cm="1">
        <f t="array" ref="Q20">MEDIAN(IF(($E$2:$E$608=$N20)*($H$2:$H$608&lt;&gt;""),$H$2:$H$608))</f>
        <v>200000</v>
      </c>
      <c r="R20">
        <f t="shared" ref="R20:R68" si="0">_xlfn.RANK.EQ(Q20,$Q$19:$Q$68,0)</f>
        <v>3</v>
      </c>
      <c r="S20">
        <f t="shared" ref="S20:S68" si="1">_xlfn.NORM.DIST(O20,$O$16,$O$17,FALSE)</f>
        <v>9.0793892097541791E-8</v>
      </c>
    </row>
    <row r="21" spans="1:26" x14ac:dyDescent="0.3">
      <c r="A21">
        <v>19</v>
      </c>
      <c r="B21">
        <v>2020</v>
      </c>
      <c r="C21" t="s">
        <v>11</v>
      </c>
      <c r="D21" t="s">
        <v>12</v>
      </c>
      <c r="E21" t="s">
        <v>36</v>
      </c>
      <c r="F21">
        <v>56000</v>
      </c>
      <c r="G21" t="s">
        <v>19</v>
      </c>
      <c r="H21">
        <v>56000</v>
      </c>
      <c r="I21" t="s">
        <v>47</v>
      </c>
      <c r="J21">
        <v>100</v>
      </c>
      <c r="K21" t="s">
        <v>29</v>
      </c>
      <c r="L21" t="s">
        <v>25</v>
      </c>
      <c r="N21" t="str">
        <v>Financial Data Analyst</v>
      </c>
      <c r="O21" s="3">
        <v>275000</v>
      </c>
      <c r="P21">
        <v>3</v>
      </c>
      <c r="Q21" s="3" cm="1">
        <f t="array" ref="Q21">MEDIAN(IF(($E$2:$E$608=$N21)*($H$2:$H$608&lt;&gt;""),$H$2:$H$608))</f>
        <v>275000</v>
      </c>
      <c r="R21">
        <f t="shared" si="0"/>
        <v>2</v>
      </c>
      <c r="S21">
        <f t="shared" si="1"/>
        <v>5.7693439902145586E-7</v>
      </c>
    </row>
    <row r="22" spans="1:26" x14ac:dyDescent="0.3">
      <c r="A22">
        <v>20</v>
      </c>
      <c r="B22">
        <v>2020</v>
      </c>
      <c r="C22" t="s">
        <v>11</v>
      </c>
      <c r="D22" t="s">
        <v>12</v>
      </c>
      <c r="E22" t="s">
        <v>28</v>
      </c>
      <c r="F22">
        <v>299000</v>
      </c>
      <c r="G22" t="s">
        <v>48</v>
      </c>
      <c r="H22">
        <v>43331</v>
      </c>
      <c r="I22" t="s">
        <v>49</v>
      </c>
      <c r="J22">
        <v>0</v>
      </c>
      <c r="K22" t="s">
        <v>49</v>
      </c>
      <c r="L22" t="s">
        <v>25</v>
      </c>
      <c r="N22" t="str">
        <v>Principal Data Scientist</v>
      </c>
      <c r="O22" s="3">
        <v>215242.42857142858</v>
      </c>
      <c r="P22">
        <v>4</v>
      </c>
      <c r="Q22" s="3" cm="1">
        <f t="array" ref="Q22">MEDIAN(IF(($E$2:$E$608=$N22)*($H$2:$H$608&lt;&gt;""),$H$2:$H$608))</f>
        <v>173762</v>
      </c>
      <c r="R22">
        <f t="shared" si="0"/>
        <v>7</v>
      </c>
      <c r="S22">
        <f t="shared" si="1"/>
        <v>2.3879970657323418E-6</v>
      </c>
    </row>
    <row r="23" spans="1:26" x14ac:dyDescent="0.3">
      <c r="A23">
        <v>21</v>
      </c>
      <c r="B23">
        <v>2020</v>
      </c>
      <c r="C23" t="s">
        <v>11</v>
      </c>
      <c r="D23" t="s">
        <v>12</v>
      </c>
      <c r="E23" t="s">
        <v>26</v>
      </c>
      <c r="F23">
        <v>450000</v>
      </c>
      <c r="G23" t="s">
        <v>39</v>
      </c>
      <c r="H23">
        <v>6072</v>
      </c>
      <c r="I23" t="s">
        <v>40</v>
      </c>
      <c r="J23">
        <v>100</v>
      </c>
      <c r="K23" t="s">
        <v>40</v>
      </c>
      <c r="L23" t="s">
        <v>16</v>
      </c>
      <c r="N23" t="str">
        <v>Director of Data Science</v>
      </c>
      <c r="O23" s="3">
        <v>195074</v>
      </c>
      <c r="P23">
        <v>5</v>
      </c>
      <c r="Q23" s="3" cm="1">
        <f t="array" ref="Q23">MEDIAN(IF(($E$2:$E$608=$N23)*($H$2:$H$608&lt;&gt;""),$H$2:$H$608))</f>
        <v>168000</v>
      </c>
      <c r="R23">
        <f t="shared" si="0"/>
        <v>8</v>
      </c>
      <c r="S23">
        <f t="shared" si="1"/>
        <v>3.3019005816624293E-6</v>
      </c>
    </row>
    <row r="24" spans="1:26" x14ac:dyDescent="0.3">
      <c r="A24">
        <v>22</v>
      </c>
      <c r="B24">
        <v>2020</v>
      </c>
      <c r="C24" t="s">
        <v>17</v>
      </c>
      <c r="D24" t="s">
        <v>12</v>
      </c>
      <c r="E24" t="s">
        <v>43</v>
      </c>
      <c r="F24">
        <v>42000</v>
      </c>
      <c r="G24" t="s">
        <v>14</v>
      </c>
      <c r="H24">
        <v>47899</v>
      </c>
      <c r="I24" t="s">
        <v>50</v>
      </c>
      <c r="J24">
        <v>50</v>
      </c>
      <c r="K24" t="s">
        <v>50</v>
      </c>
      <c r="L24" t="s">
        <v>16</v>
      </c>
      <c r="N24" t="str">
        <v>Data Architect</v>
      </c>
      <c r="O24" s="3">
        <v>177873.90909090909</v>
      </c>
      <c r="P24">
        <v>6</v>
      </c>
      <c r="Q24" s="3" cm="1">
        <f t="array" ref="Q24">MEDIAN(IF(($E$2:$E$608=$N24)*($H$2:$H$608&lt;&gt;""),$H$2:$H$608))</f>
        <v>180000</v>
      </c>
      <c r="R24">
        <f t="shared" si="0"/>
        <v>5</v>
      </c>
      <c r="S24">
        <f t="shared" si="1"/>
        <v>4.091441039719019E-6</v>
      </c>
      <c r="X24" t="s">
        <v>162</v>
      </c>
      <c r="Y24" t="s">
        <v>163</v>
      </c>
      <c r="Z24" t="s">
        <v>164</v>
      </c>
    </row>
    <row r="25" spans="1:26" x14ac:dyDescent="0.3">
      <c r="A25">
        <v>23</v>
      </c>
      <c r="B25">
        <v>2020</v>
      </c>
      <c r="C25" t="s">
        <v>11</v>
      </c>
      <c r="D25" t="s">
        <v>12</v>
      </c>
      <c r="E25" t="s">
        <v>51</v>
      </c>
      <c r="F25">
        <v>98000</v>
      </c>
      <c r="G25" t="s">
        <v>19</v>
      </c>
      <c r="H25">
        <v>98000</v>
      </c>
      <c r="I25" t="s">
        <v>29</v>
      </c>
      <c r="J25">
        <v>0</v>
      </c>
      <c r="K25" t="s">
        <v>29</v>
      </c>
      <c r="L25" t="s">
        <v>25</v>
      </c>
      <c r="N25" t="str">
        <v>Applied Data Scientist</v>
      </c>
      <c r="O25" s="3">
        <v>175655</v>
      </c>
      <c r="P25">
        <v>7</v>
      </c>
      <c r="Q25" s="3" cm="1">
        <f t="array" ref="Q25">MEDIAN(IF(($E$2:$E$608=$N25)*($H$2:$H$608&lt;&gt;""),$H$2:$H$608))</f>
        <v>157000</v>
      </c>
      <c r="R25">
        <f t="shared" si="0"/>
        <v>10</v>
      </c>
      <c r="S25">
        <f t="shared" si="1"/>
        <v>4.188751327657554E-6</v>
      </c>
      <c r="X25" t="str">
        <f t="array" ref="X25:X74">_xlfn.UNIQUE(E2:E608,FALSE,FALSE)</f>
        <v>Data Scientist</v>
      </c>
      <c r="Y25" s="3">
        <f t="shared" ref="Y25:Y56" si="2">AVERAGEIF(E:E,X25,H:H)</f>
        <v>108187.83216783217</v>
      </c>
      <c r="Z25">
        <f t="shared" ref="Z25:Z56" si="3">_xlfn.RANK.AVG(Y25,$Y$25:$Y$74)</f>
        <v>26</v>
      </c>
    </row>
    <row r="26" spans="1:26" x14ac:dyDescent="0.3">
      <c r="A26">
        <v>24</v>
      </c>
      <c r="B26">
        <v>2020</v>
      </c>
      <c r="C26" t="s">
        <v>11</v>
      </c>
      <c r="D26" t="s">
        <v>12</v>
      </c>
      <c r="E26" t="s">
        <v>32</v>
      </c>
      <c r="F26">
        <v>115000</v>
      </c>
      <c r="G26" t="s">
        <v>19</v>
      </c>
      <c r="H26">
        <v>115000</v>
      </c>
      <c r="I26" t="s">
        <v>52</v>
      </c>
      <c r="J26">
        <v>0</v>
      </c>
      <c r="K26" t="s">
        <v>52</v>
      </c>
      <c r="L26" t="s">
        <v>16</v>
      </c>
      <c r="N26" t="str">
        <v>Analytics Engineer</v>
      </c>
      <c r="O26" s="3">
        <v>175000</v>
      </c>
      <c r="P26">
        <v>8</v>
      </c>
      <c r="Q26" s="3" cm="1">
        <f t="array" ref="Q26">MEDIAN(IF(($E$2:$E$608=$N26)*($H$2:$H$608&lt;&gt;""),$H$2:$H$608))</f>
        <v>179850</v>
      </c>
      <c r="R26">
        <f t="shared" si="0"/>
        <v>6</v>
      </c>
      <c r="S26">
        <f t="shared" si="1"/>
        <v>4.2171511116798763E-6</v>
      </c>
      <c r="X26" t="str">
        <v>Machine Learning Scientist</v>
      </c>
      <c r="Y26" s="3">
        <f t="shared" si="2"/>
        <v>158412.5</v>
      </c>
      <c r="Z26">
        <f t="shared" si="3"/>
        <v>11</v>
      </c>
    </row>
    <row r="27" spans="1:26" x14ac:dyDescent="0.3">
      <c r="A27">
        <v>25</v>
      </c>
      <c r="B27">
        <v>2020</v>
      </c>
      <c r="C27" t="s">
        <v>53</v>
      </c>
      <c r="D27" t="s">
        <v>12</v>
      </c>
      <c r="E27" t="s">
        <v>54</v>
      </c>
      <c r="F27">
        <v>325000</v>
      </c>
      <c r="G27" t="s">
        <v>19</v>
      </c>
      <c r="H27">
        <v>325000</v>
      </c>
      <c r="I27" t="s">
        <v>29</v>
      </c>
      <c r="J27">
        <v>100</v>
      </c>
      <c r="K27" t="s">
        <v>29</v>
      </c>
      <c r="L27" t="s">
        <v>16</v>
      </c>
      <c r="N27" t="str">
        <v>Data Specialist</v>
      </c>
      <c r="O27" s="3">
        <v>165000</v>
      </c>
      <c r="P27">
        <v>9</v>
      </c>
      <c r="Q27" s="3" cm="1">
        <f t="array" ref="Q27">MEDIAN(IF(($E$2:$E$608=$N27)*($H$2:$H$608&lt;&gt;""),$H$2:$H$608))</f>
        <v>165000</v>
      </c>
      <c r="R27">
        <f t="shared" si="0"/>
        <v>9</v>
      </c>
      <c r="S27">
        <f t="shared" si="1"/>
        <v>4.6276630778127717E-6</v>
      </c>
      <c r="X27" t="str">
        <v>Big Data Engineer</v>
      </c>
      <c r="Y27" s="3">
        <f t="shared" si="2"/>
        <v>51974</v>
      </c>
      <c r="Z27">
        <f t="shared" si="3"/>
        <v>46</v>
      </c>
    </row>
    <row r="28" spans="1:26" x14ac:dyDescent="0.3">
      <c r="A28">
        <v>26</v>
      </c>
      <c r="B28">
        <v>2020</v>
      </c>
      <c r="C28" t="s">
        <v>30</v>
      </c>
      <c r="D28" t="s">
        <v>12</v>
      </c>
      <c r="E28" t="s">
        <v>55</v>
      </c>
      <c r="F28">
        <v>42000</v>
      </c>
      <c r="G28" t="s">
        <v>19</v>
      </c>
      <c r="H28">
        <v>42000</v>
      </c>
      <c r="I28" t="s">
        <v>56</v>
      </c>
      <c r="J28">
        <v>50</v>
      </c>
      <c r="K28" t="s">
        <v>56</v>
      </c>
      <c r="L28" t="s">
        <v>16</v>
      </c>
      <c r="N28" t="str">
        <v>Head of Data</v>
      </c>
      <c r="O28" s="3">
        <v>160162.6</v>
      </c>
      <c r="P28">
        <v>10</v>
      </c>
      <c r="Q28" s="3" cm="1">
        <f t="array" ref="Q28">MEDIAN(IF(($E$2:$E$608=$N28)*($H$2:$H$608&lt;&gt;""),$H$2:$H$608))</f>
        <v>200000</v>
      </c>
      <c r="R28">
        <f t="shared" si="0"/>
        <v>3</v>
      </c>
      <c r="S28">
        <f t="shared" si="1"/>
        <v>4.8069822943131365E-6</v>
      </c>
      <c r="X28" t="str">
        <v>Product Data Analyst</v>
      </c>
      <c r="Y28" s="3">
        <f t="shared" si="2"/>
        <v>13036</v>
      </c>
      <c r="Z28">
        <f t="shared" si="3"/>
        <v>49</v>
      </c>
    </row>
    <row r="29" spans="1:26" x14ac:dyDescent="0.3">
      <c r="A29">
        <v>27</v>
      </c>
      <c r="B29">
        <v>2020</v>
      </c>
      <c r="C29" t="s">
        <v>17</v>
      </c>
      <c r="D29" t="s">
        <v>12</v>
      </c>
      <c r="E29" t="s">
        <v>43</v>
      </c>
      <c r="F29">
        <v>720000</v>
      </c>
      <c r="G29" t="s">
        <v>57</v>
      </c>
      <c r="H29">
        <v>33511</v>
      </c>
      <c r="I29" t="s">
        <v>58</v>
      </c>
      <c r="J29">
        <v>0</v>
      </c>
      <c r="K29" t="s">
        <v>58</v>
      </c>
      <c r="L29" t="s">
        <v>21</v>
      </c>
      <c r="N29" t="str">
        <v>Machine Learning Scientist</v>
      </c>
      <c r="O29" s="3">
        <v>158412.5</v>
      </c>
      <c r="P29">
        <v>11</v>
      </c>
      <c r="Q29" s="3" cm="1">
        <f t="array" ref="Q29">MEDIAN(IF(($E$2:$E$608=$N29)*($H$2:$H$608&lt;&gt;""),$H$2:$H$608))</f>
        <v>156500</v>
      </c>
      <c r="R29">
        <f t="shared" si="0"/>
        <v>12</v>
      </c>
      <c r="S29">
        <f t="shared" si="1"/>
        <v>4.8681424815083928E-6</v>
      </c>
      <c r="X29" t="str">
        <v>Machine Learning Engineer</v>
      </c>
      <c r="Y29" s="3">
        <f t="shared" si="2"/>
        <v>104880.14634146342</v>
      </c>
      <c r="Z29">
        <f t="shared" si="3"/>
        <v>29</v>
      </c>
    </row>
    <row r="30" spans="1:26" x14ac:dyDescent="0.3">
      <c r="A30">
        <v>28</v>
      </c>
      <c r="B30">
        <v>2020</v>
      </c>
      <c r="C30" t="s">
        <v>30</v>
      </c>
      <c r="D30" t="s">
        <v>59</v>
      </c>
      <c r="E30" t="s">
        <v>35</v>
      </c>
      <c r="F30">
        <v>100000</v>
      </c>
      <c r="G30" t="s">
        <v>19</v>
      </c>
      <c r="H30">
        <v>100000</v>
      </c>
      <c r="I30" t="s">
        <v>29</v>
      </c>
      <c r="J30">
        <v>100</v>
      </c>
      <c r="K30" t="s">
        <v>29</v>
      </c>
      <c r="L30" t="s">
        <v>16</v>
      </c>
      <c r="N30" t="str">
        <v>Data Science Manager</v>
      </c>
      <c r="O30" s="3">
        <v>158328.5</v>
      </c>
      <c r="P30">
        <v>12</v>
      </c>
      <c r="Q30" s="3" cm="1">
        <f t="array" ref="Q30">MEDIAN(IF(($E$2:$E$608=$N30)*($H$2:$H$608&lt;&gt;""),$H$2:$H$608))</f>
        <v>155750</v>
      </c>
      <c r="R30">
        <f t="shared" si="0"/>
        <v>13</v>
      </c>
      <c r="S30">
        <f t="shared" si="1"/>
        <v>4.8710251603307903E-6</v>
      </c>
      <c r="X30" t="str">
        <v>Data Analyst</v>
      </c>
      <c r="Y30" s="3">
        <f t="shared" si="2"/>
        <v>92893.061855670108</v>
      </c>
      <c r="Z30">
        <f t="shared" si="3"/>
        <v>32</v>
      </c>
    </row>
    <row r="31" spans="1:26" x14ac:dyDescent="0.3">
      <c r="A31">
        <v>29</v>
      </c>
      <c r="B31">
        <v>2020</v>
      </c>
      <c r="C31" t="s">
        <v>17</v>
      </c>
      <c r="D31" t="s">
        <v>12</v>
      </c>
      <c r="E31" t="s">
        <v>60</v>
      </c>
      <c r="F31">
        <v>157000</v>
      </c>
      <c r="G31" t="s">
        <v>61</v>
      </c>
      <c r="H31">
        <v>117104</v>
      </c>
      <c r="I31" t="s">
        <v>62</v>
      </c>
      <c r="J31">
        <v>50</v>
      </c>
      <c r="K31" t="s">
        <v>62</v>
      </c>
      <c r="L31" t="s">
        <v>16</v>
      </c>
      <c r="N31" t="str">
        <v>Director of Data Engineering</v>
      </c>
      <c r="O31" s="3">
        <v>156738</v>
      </c>
      <c r="P31">
        <v>13</v>
      </c>
      <c r="Q31" s="3" cm="1">
        <f t="array" ref="Q31">MEDIAN(IF(($E$2:$E$608=$N31)*($H$2:$H$608&lt;&gt;""),$H$2:$H$608))</f>
        <v>156738</v>
      </c>
      <c r="R31">
        <f t="shared" si="0"/>
        <v>11</v>
      </c>
      <c r="S31">
        <f t="shared" si="1"/>
        <v>4.9246662390709615E-6</v>
      </c>
      <c r="X31" t="str">
        <v>Lead Data Scientist</v>
      </c>
      <c r="Y31" s="3">
        <f t="shared" si="2"/>
        <v>115190</v>
      </c>
      <c r="Z31">
        <f t="shared" si="3"/>
        <v>23</v>
      </c>
    </row>
    <row r="32" spans="1:26" x14ac:dyDescent="0.3">
      <c r="A32">
        <v>30</v>
      </c>
      <c r="B32">
        <v>2020</v>
      </c>
      <c r="C32" t="s">
        <v>11</v>
      </c>
      <c r="D32" t="s">
        <v>12</v>
      </c>
      <c r="E32" t="s">
        <v>63</v>
      </c>
      <c r="F32">
        <v>51999</v>
      </c>
      <c r="G32" t="s">
        <v>14</v>
      </c>
      <c r="H32">
        <v>59303</v>
      </c>
      <c r="I32" t="s">
        <v>15</v>
      </c>
      <c r="J32">
        <v>100</v>
      </c>
      <c r="K32" t="s">
        <v>15</v>
      </c>
      <c r="L32" t="s">
        <v>21</v>
      </c>
      <c r="N32" t="str">
        <v>Head of Data Science</v>
      </c>
      <c r="O32" s="3">
        <v>146718.75</v>
      </c>
      <c r="P32">
        <v>14</v>
      </c>
      <c r="Q32" s="3" cm="1">
        <f t="array" ref="Q32">MEDIAN(IF(($E$2:$E$608=$N32)*($H$2:$H$608&lt;&gt;""),$H$2:$H$608))</f>
        <v>138937.5</v>
      </c>
      <c r="R32">
        <f t="shared" si="0"/>
        <v>15</v>
      </c>
      <c r="S32">
        <f t="shared" si="1"/>
        <v>5.2175947577227387E-6</v>
      </c>
      <c r="X32" t="str">
        <v>Business Data Analyst</v>
      </c>
      <c r="Y32" s="3">
        <f t="shared" si="2"/>
        <v>76691.199999999997</v>
      </c>
      <c r="Z32">
        <f t="shared" si="3"/>
        <v>38</v>
      </c>
    </row>
    <row r="33" spans="1:26" x14ac:dyDescent="0.3">
      <c r="A33">
        <v>31</v>
      </c>
      <c r="B33">
        <v>2020</v>
      </c>
      <c r="C33" t="s">
        <v>30</v>
      </c>
      <c r="D33" t="s">
        <v>12</v>
      </c>
      <c r="E33" t="s">
        <v>22</v>
      </c>
      <c r="F33">
        <v>70000</v>
      </c>
      <c r="G33" t="s">
        <v>19</v>
      </c>
      <c r="H33">
        <v>70000</v>
      </c>
      <c r="I33" t="s">
        <v>29</v>
      </c>
      <c r="J33">
        <v>100</v>
      </c>
      <c r="K33" t="s">
        <v>29</v>
      </c>
      <c r="L33" t="s">
        <v>16</v>
      </c>
      <c r="N33" t="str">
        <v>Applied Machine Learning Scientist</v>
      </c>
      <c r="O33" s="3">
        <v>142068.75</v>
      </c>
      <c r="P33">
        <v>15</v>
      </c>
      <c r="Q33" s="3" cm="1">
        <f t="array" ref="Q33">MEDIAN(IF(($E$2:$E$608=$N33)*($H$2:$H$608&lt;&gt;""),$H$2:$H$608))</f>
        <v>56700</v>
      </c>
      <c r="R33">
        <f t="shared" si="0"/>
        <v>43</v>
      </c>
      <c r="S33">
        <f t="shared" si="1"/>
        <v>5.3242817005047945E-6</v>
      </c>
      <c r="X33" t="str">
        <v>Lead Data Engineer</v>
      </c>
      <c r="Y33" s="3">
        <f t="shared" si="2"/>
        <v>139724.5</v>
      </c>
      <c r="Z33">
        <f t="shared" si="3"/>
        <v>16</v>
      </c>
    </row>
    <row r="34" spans="1:26" x14ac:dyDescent="0.3">
      <c r="A34">
        <v>32</v>
      </c>
      <c r="B34">
        <v>2020</v>
      </c>
      <c r="C34" t="s">
        <v>17</v>
      </c>
      <c r="D34" t="s">
        <v>12</v>
      </c>
      <c r="E34" t="s">
        <v>13</v>
      </c>
      <c r="F34">
        <v>60000</v>
      </c>
      <c r="G34" t="s">
        <v>14</v>
      </c>
      <c r="H34">
        <v>68428</v>
      </c>
      <c r="I34" t="s">
        <v>50</v>
      </c>
      <c r="J34">
        <v>100</v>
      </c>
      <c r="K34" t="s">
        <v>29</v>
      </c>
      <c r="L34" t="s">
        <v>16</v>
      </c>
      <c r="N34" t="str">
        <v>Lead Data Engineer</v>
      </c>
      <c r="O34" s="3">
        <v>139724.5</v>
      </c>
      <c r="P34">
        <v>16</v>
      </c>
      <c r="Q34" s="3" cm="1">
        <f t="array" ref="Q34">MEDIAN(IF(($E$2:$E$608=$N34)*($H$2:$H$608&lt;&gt;""),$H$2:$H$608))</f>
        <v>121593.5</v>
      </c>
      <c r="R34">
        <f t="shared" si="0"/>
        <v>18</v>
      </c>
      <c r="S34">
        <f t="shared" si="1"/>
        <v>5.3703970869195772E-6</v>
      </c>
      <c r="X34" t="str">
        <v>Lead Data Analyst</v>
      </c>
      <c r="Y34" s="3">
        <f t="shared" si="2"/>
        <v>92203</v>
      </c>
      <c r="Z34">
        <f t="shared" si="3"/>
        <v>33</v>
      </c>
    </row>
    <row r="35" spans="1:26" x14ac:dyDescent="0.3">
      <c r="A35">
        <v>33</v>
      </c>
      <c r="B35">
        <v>2020</v>
      </c>
      <c r="C35" t="s">
        <v>11</v>
      </c>
      <c r="D35" t="s">
        <v>12</v>
      </c>
      <c r="E35" t="s">
        <v>55</v>
      </c>
      <c r="F35">
        <v>450000</v>
      </c>
      <c r="G35" t="s">
        <v>19</v>
      </c>
      <c r="H35">
        <v>450000</v>
      </c>
      <c r="I35" t="s">
        <v>29</v>
      </c>
      <c r="J35">
        <v>0</v>
      </c>
      <c r="K35" t="s">
        <v>29</v>
      </c>
      <c r="L35" t="s">
        <v>25</v>
      </c>
      <c r="N35" t="str">
        <v>Data Analytics Manager</v>
      </c>
      <c r="O35" s="3">
        <v>127134.28571428571</v>
      </c>
      <c r="P35">
        <v>17</v>
      </c>
      <c r="Q35" s="3" cm="1">
        <f t="array" ref="Q35">MEDIAN(IF(($E$2:$E$608=$N35)*($H$2:$H$608&lt;&gt;""),$H$2:$H$608))</f>
        <v>120000</v>
      </c>
      <c r="R35">
        <f t="shared" si="0"/>
        <v>19</v>
      </c>
      <c r="S35">
        <f t="shared" si="1"/>
        <v>5.5239611985556884E-6</v>
      </c>
      <c r="X35" t="str">
        <v>Data Engineer</v>
      </c>
      <c r="Y35" s="3">
        <f t="shared" si="2"/>
        <v>112725</v>
      </c>
      <c r="Z35">
        <f t="shared" si="3"/>
        <v>24</v>
      </c>
    </row>
    <row r="36" spans="1:26" x14ac:dyDescent="0.3">
      <c r="A36">
        <v>34</v>
      </c>
      <c r="B36">
        <v>2020</v>
      </c>
      <c r="C36" t="s">
        <v>11</v>
      </c>
      <c r="D36" t="s">
        <v>12</v>
      </c>
      <c r="E36" t="s">
        <v>31</v>
      </c>
      <c r="F36">
        <v>41000</v>
      </c>
      <c r="G36" t="s">
        <v>14</v>
      </c>
      <c r="H36">
        <v>46759</v>
      </c>
      <c r="I36" t="s">
        <v>38</v>
      </c>
      <c r="J36">
        <v>50</v>
      </c>
      <c r="K36" t="s">
        <v>38</v>
      </c>
      <c r="L36" t="s">
        <v>16</v>
      </c>
      <c r="N36" t="str">
        <v>Cloud Data Engineer</v>
      </c>
      <c r="O36" s="3">
        <v>124647</v>
      </c>
      <c r="P36">
        <v>18</v>
      </c>
      <c r="Q36" s="3" cm="1">
        <f t="array" ref="Q36">MEDIAN(IF(($E$2:$E$608=$N36)*($H$2:$H$608&lt;&gt;""),$H$2:$H$608))</f>
        <v>124647</v>
      </c>
      <c r="R36">
        <f t="shared" si="0"/>
        <v>16</v>
      </c>
      <c r="S36">
        <f t="shared" si="1"/>
        <v>5.5347714462865232E-6</v>
      </c>
      <c r="X36" t="str">
        <v>Data Science Consultant</v>
      </c>
      <c r="Y36" s="3">
        <f t="shared" si="2"/>
        <v>69420.71428571429</v>
      </c>
      <c r="Z36">
        <f t="shared" si="3"/>
        <v>41</v>
      </c>
    </row>
    <row r="37" spans="1:26" x14ac:dyDescent="0.3">
      <c r="A37">
        <v>35</v>
      </c>
      <c r="B37">
        <v>2020</v>
      </c>
      <c r="C37" t="s">
        <v>11</v>
      </c>
      <c r="D37" t="s">
        <v>12</v>
      </c>
      <c r="E37" t="s">
        <v>43</v>
      </c>
      <c r="F37">
        <v>65000</v>
      </c>
      <c r="G37" t="s">
        <v>14</v>
      </c>
      <c r="H37">
        <v>74130</v>
      </c>
      <c r="I37" t="s">
        <v>64</v>
      </c>
      <c r="J37">
        <v>50</v>
      </c>
      <c r="K37" t="s">
        <v>64</v>
      </c>
      <c r="L37" t="s">
        <v>16</v>
      </c>
      <c r="N37" t="str">
        <v>Data Engineering Manager</v>
      </c>
      <c r="O37" s="3">
        <v>123227.2</v>
      </c>
      <c r="P37">
        <v>19</v>
      </c>
      <c r="Q37" s="3" cm="1">
        <f t="array" ref="Q37">MEDIAN(IF(($E$2:$E$608=$N37)*($H$2:$H$608&lt;&gt;""),$H$2:$H$608))</f>
        <v>150000</v>
      </c>
      <c r="R37">
        <f t="shared" si="0"/>
        <v>14</v>
      </c>
      <c r="S37">
        <f t="shared" si="1"/>
        <v>5.5379897699359458E-6</v>
      </c>
      <c r="X37" t="str">
        <v>BI Data Analyst</v>
      </c>
      <c r="Y37" s="3">
        <f t="shared" si="2"/>
        <v>74755.166666666672</v>
      </c>
      <c r="Z37">
        <f t="shared" si="3"/>
        <v>40</v>
      </c>
    </row>
    <row r="38" spans="1:26" x14ac:dyDescent="0.3">
      <c r="A38">
        <v>36</v>
      </c>
      <c r="B38">
        <v>2020</v>
      </c>
      <c r="C38" t="s">
        <v>11</v>
      </c>
      <c r="D38" t="s">
        <v>12</v>
      </c>
      <c r="E38" t="s">
        <v>46</v>
      </c>
      <c r="F38">
        <v>103000</v>
      </c>
      <c r="G38" t="s">
        <v>19</v>
      </c>
      <c r="H38">
        <v>103000</v>
      </c>
      <c r="I38" t="s">
        <v>29</v>
      </c>
      <c r="J38">
        <v>100</v>
      </c>
      <c r="K38" t="s">
        <v>29</v>
      </c>
      <c r="L38" t="s">
        <v>16</v>
      </c>
      <c r="N38" t="str">
        <v>Principal Data Analyst</v>
      </c>
      <c r="O38" s="3">
        <v>122500</v>
      </c>
      <c r="P38">
        <v>20</v>
      </c>
      <c r="Q38" s="3" cm="1">
        <f t="array" ref="Q38">MEDIAN(IF(($E$2:$E$608=$N38)*($H$2:$H$608&lt;&gt;""),$H$2:$H$608))</f>
        <v>122500</v>
      </c>
      <c r="R38">
        <f t="shared" si="0"/>
        <v>17</v>
      </c>
      <c r="S38">
        <f t="shared" si="1"/>
        <v>5.5388052738824637E-6</v>
      </c>
      <c r="X38" t="str">
        <v>Director of Data Science</v>
      </c>
      <c r="Y38" s="3">
        <f t="shared" si="2"/>
        <v>195074</v>
      </c>
      <c r="Z38">
        <f t="shared" si="3"/>
        <v>5</v>
      </c>
    </row>
    <row r="39" spans="1:26" x14ac:dyDescent="0.3">
      <c r="A39">
        <v>37</v>
      </c>
      <c r="B39">
        <v>2020</v>
      </c>
      <c r="C39" t="s">
        <v>30</v>
      </c>
      <c r="D39" t="s">
        <v>12</v>
      </c>
      <c r="E39" t="s">
        <v>28</v>
      </c>
      <c r="F39">
        <v>250000</v>
      </c>
      <c r="G39" t="s">
        <v>19</v>
      </c>
      <c r="H39">
        <v>250000</v>
      </c>
      <c r="I39" t="s">
        <v>29</v>
      </c>
      <c r="J39">
        <v>50</v>
      </c>
      <c r="K39" t="s">
        <v>29</v>
      </c>
      <c r="L39" t="s">
        <v>16</v>
      </c>
      <c r="N39" t="str">
        <v>ML Engineer</v>
      </c>
      <c r="O39" s="3">
        <v>117504</v>
      </c>
      <c r="P39">
        <v>21</v>
      </c>
      <c r="Q39" s="3" cm="1">
        <f t="array" ref="Q39">MEDIAN(IF(($E$2:$E$608=$N39)*($H$2:$H$608&lt;&gt;""),$H$2:$H$608))</f>
        <v>70537.5</v>
      </c>
      <c r="R39">
        <f t="shared" si="0"/>
        <v>38</v>
      </c>
      <c r="S39">
        <f t="shared" si="1"/>
        <v>5.5291516962956844E-6</v>
      </c>
      <c r="X39" t="str">
        <v>Research Scientist</v>
      </c>
      <c r="Y39" s="3">
        <f t="shared" si="2"/>
        <v>109019.5</v>
      </c>
      <c r="Z39">
        <f t="shared" si="3"/>
        <v>25</v>
      </c>
    </row>
    <row r="40" spans="1:26" x14ac:dyDescent="0.3">
      <c r="A40">
        <v>38</v>
      </c>
      <c r="B40">
        <v>2020</v>
      </c>
      <c r="C40" t="s">
        <v>30</v>
      </c>
      <c r="D40" t="s">
        <v>12</v>
      </c>
      <c r="E40" t="s">
        <v>31</v>
      </c>
      <c r="F40">
        <v>10000</v>
      </c>
      <c r="G40" t="s">
        <v>19</v>
      </c>
      <c r="H40">
        <v>10000</v>
      </c>
      <c r="I40" t="s">
        <v>65</v>
      </c>
      <c r="J40">
        <v>100</v>
      </c>
      <c r="K40" t="s">
        <v>65</v>
      </c>
      <c r="L40" t="s">
        <v>21</v>
      </c>
      <c r="N40" t="str">
        <v>Machine Learning Manager</v>
      </c>
      <c r="O40" s="3">
        <v>117104</v>
      </c>
      <c r="P40">
        <v>22</v>
      </c>
      <c r="Q40" s="3" cm="1">
        <f t="array" ref="Q40">MEDIAN(IF(($E$2:$E$608=$N40)*($H$2:$H$608&lt;&gt;""),$H$2:$H$608))</f>
        <v>117104</v>
      </c>
      <c r="R40">
        <f t="shared" si="0"/>
        <v>20</v>
      </c>
      <c r="S40">
        <f t="shared" si="1"/>
        <v>5.5272294976003151E-6</v>
      </c>
      <c r="X40" t="str">
        <v>Machine Learning Manager</v>
      </c>
      <c r="Y40" s="3">
        <f t="shared" si="2"/>
        <v>117104</v>
      </c>
      <c r="Z40">
        <f t="shared" si="3"/>
        <v>22</v>
      </c>
    </row>
    <row r="41" spans="1:26" x14ac:dyDescent="0.3">
      <c r="A41">
        <v>39</v>
      </c>
      <c r="B41">
        <v>2020</v>
      </c>
      <c r="C41" t="s">
        <v>30</v>
      </c>
      <c r="D41" t="s">
        <v>12</v>
      </c>
      <c r="E41" t="s">
        <v>28</v>
      </c>
      <c r="F41">
        <v>138000</v>
      </c>
      <c r="G41" t="s">
        <v>19</v>
      </c>
      <c r="H41">
        <v>138000</v>
      </c>
      <c r="I41" t="s">
        <v>29</v>
      </c>
      <c r="J41">
        <v>100</v>
      </c>
      <c r="K41" t="s">
        <v>29</v>
      </c>
      <c r="L41" t="s">
        <v>21</v>
      </c>
      <c r="N41" t="str">
        <v>Lead Data Scientist</v>
      </c>
      <c r="O41" s="3">
        <v>115190</v>
      </c>
      <c r="P41">
        <v>23</v>
      </c>
      <c r="Q41" s="3" cm="1">
        <f t="array" ref="Q41">MEDIAN(IF(($E$2:$E$608=$N41)*($H$2:$H$608&lt;&gt;""),$H$2:$H$608))</f>
        <v>115000</v>
      </c>
      <c r="R41">
        <f t="shared" si="0"/>
        <v>21</v>
      </c>
      <c r="S41">
        <f t="shared" si="1"/>
        <v>5.5156858690686341E-6</v>
      </c>
      <c r="X41" t="str">
        <v>Data Engineering Manager</v>
      </c>
      <c r="Y41" s="3">
        <f t="shared" si="2"/>
        <v>123227.2</v>
      </c>
      <c r="Z41">
        <f t="shared" si="3"/>
        <v>19</v>
      </c>
    </row>
    <row r="42" spans="1:26" x14ac:dyDescent="0.3">
      <c r="A42">
        <v>40</v>
      </c>
      <c r="B42">
        <v>2020</v>
      </c>
      <c r="C42" t="s">
        <v>11</v>
      </c>
      <c r="D42" t="s">
        <v>12</v>
      </c>
      <c r="E42" t="s">
        <v>13</v>
      </c>
      <c r="F42">
        <v>45760</v>
      </c>
      <c r="G42" t="s">
        <v>19</v>
      </c>
      <c r="H42">
        <v>45760</v>
      </c>
      <c r="I42" t="s">
        <v>66</v>
      </c>
      <c r="J42">
        <v>100</v>
      </c>
      <c r="K42" t="s">
        <v>29</v>
      </c>
      <c r="L42" t="s">
        <v>21</v>
      </c>
      <c r="N42" t="str">
        <v>Data Engineer</v>
      </c>
      <c r="O42" s="3">
        <v>112725</v>
      </c>
      <c r="P42">
        <v>24</v>
      </c>
      <c r="Q42" s="3" cm="1">
        <f t="array" ref="Q42">MEDIAN(IF(($E$2:$E$608=$N42)*($H$2:$H$608&lt;&gt;""),$H$2:$H$608))</f>
        <v>105500</v>
      </c>
      <c r="R42">
        <f t="shared" si="0"/>
        <v>22</v>
      </c>
      <c r="S42">
        <f t="shared" si="1"/>
        <v>5.4951343010188684E-6</v>
      </c>
      <c r="X42" t="str">
        <v>Machine Learning Infrastructure Engineer</v>
      </c>
      <c r="Y42" s="3">
        <f t="shared" si="2"/>
        <v>101145</v>
      </c>
      <c r="Z42">
        <f t="shared" si="3"/>
        <v>30</v>
      </c>
    </row>
    <row r="43" spans="1:26" x14ac:dyDescent="0.3">
      <c r="A43">
        <v>41</v>
      </c>
      <c r="B43">
        <v>2020</v>
      </c>
      <c r="C43" t="s">
        <v>53</v>
      </c>
      <c r="D43" t="s">
        <v>12</v>
      </c>
      <c r="E43" t="s">
        <v>63</v>
      </c>
      <c r="F43">
        <v>70000</v>
      </c>
      <c r="G43" t="s">
        <v>14</v>
      </c>
      <c r="H43">
        <v>79833</v>
      </c>
      <c r="I43" t="s">
        <v>67</v>
      </c>
      <c r="J43">
        <v>50</v>
      </c>
      <c r="K43" t="s">
        <v>67</v>
      </c>
      <c r="L43" t="s">
        <v>16</v>
      </c>
      <c r="N43" t="str">
        <v>Research Scientist</v>
      </c>
      <c r="O43" s="3">
        <v>109019.5</v>
      </c>
      <c r="P43">
        <v>25</v>
      </c>
      <c r="Q43" s="3" cm="1">
        <f t="array" ref="Q43">MEDIAN(IF(($E$2:$E$608=$N43)*($H$2:$H$608&lt;&gt;""),$H$2:$H$608))</f>
        <v>76263.5</v>
      </c>
      <c r="R43">
        <f t="shared" si="0"/>
        <v>36</v>
      </c>
      <c r="S43">
        <f t="shared" si="1"/>
        <v>5.4523546286948354E-6</v>
      </c>
      <c r="X43" t="str">
        <v>ML Engineer</v>
      </c>
      <c r="Y43" s="3">
        <f t="shared" si="2"/>
        <v>117504</v>
      </c>
      <c r="Z43">
        <f t="shared" si="3"/>
        <v>21</v>
      </c>
    </row>
    <row r="44" spans="1:26" x14ac:dyDescent="0.3">
      <c r="A44">
        <v>42</v>
      </c>
      <c r="B44">
        <v>2020</v>
      </c>
      <c r="C44" t="s">
        <v>11</v>
      </c>
      <c r="D44" t="s">
        <v>12</v>
      </c>
      <c r="E44" t="s">
        <v>68</v>
      </c>
      <c r="F44">
        <v>44000</v>
      </c>
      <c r="G44" t="s">
        <v>14</v>
      </c>
      <c r="H44">
        <v>50180</v>
      </c>
      <c r="I44" t="s">
        <v>47</v>
      </c>
      <c r="J44">
        <v>0</v>
      </c>
      <c r="K44" t="s">
        <v>47</v>
      </c>
      <c r="L44" t="s">
        <v>25</v>
      </c>
      <c r="N44" t="str">
        <v>Data Scientist</v>
      </c>
      <c r="O44" s="3">
        <v>108187.83216783217</v>
      </c>
      <c r="P44">
        <v>26</v>
      </c>
      <c r="Q44" s="3" cm="1">
        <f t="array" ref="Q44">MEDIAN(IF(($E$2:$E$608=$N44)*($H$2:$H$608&lt;&gt;""),$H$2:$H$608))</f>
        <v>103691</v>
      </c>
      <c r="R44">
        <f t="shared" si="0"/>
        <v>24</v>
      </c>
      <c r="S44">
        <f t="shared" si="1"/>
        <v>5.4408197059866277E-6</v>
      </c>
      <c r="X44" t="str">
        <v>AI Scientist</v>
      </c>
      <c r="Y44" s="3">
        <f t="shared" si="2"/>
        <v>66135.571428571435</v>
      </c>
      <c r="Z44">
        <f t="shared" si="3"/>
        <v>42</v>
      </c>
    </row>
    <row r="45" spans="1:26" x14ac:dyDescent="0.3">
      <c r="A45">
        <v>43</v>
      </c>
      <c r="B45">
        <v>2020</v>
      </c>
      <c r="C45" t="s">
        <v>11</v>
      </c>
      <c r="D45" t="s">
        <v>12</v>
      </c>
      <c r="E45" t="s">
        <v>43</v>
      </c>
      <c r="F45">
        <v>106000</v>
      </c>
      <c r="G45" t="s">
        <v>19</v>
      </c>
      <c r="H45">
        <v>106000</v>
      </c>
      <c r="I45" t="s">
        <v>29</v>
      </c>
      <c r="J45">
        <v>100</v>
      </c>
      <c r="K45" t="s">
        <v>29</v>
      </c>
      <c r="L45" t="s">
        <v>16</v>
      </c>
      <c r="N45" t="str">
        <v>Computer Vision Software Engineer</v>
      </c>
      <c r="O45" s="3">
        <v>105248.66666666667</v>
      </c>
      <c r="P45">
        <v>27</v>
      </c>
      <c r="Q45" s="3" cm="1">
        <f t="array" ref="Q45">MEDIAN(IF(($E$2:$E$608=$N45)*($H$2:$H$608&lt;&gt;""),$H$2:$H$608))</f>
        <v>95746</v>
      </c>
      <c r="R45">
        <f t="shared" si="0"/>
        <v>26</v>
      </c>
      <c r="S45">
        <f t="shared" si="1"/>
        <v>5.3944838712271812E-6</v>
      </c>
      <c r="X45" t="str">
        <v>Computer Vision Engineer</v>
      </c>
      <c r="Y45" s="3">
        <f t="shared" si="2"/>
        <v>44419.333333333336</v>
      </c>
      <c r="Z45">
        <f t="shared" si="3"/>
        <v>47</v>
      </c>
    </row>
    <row r="46" spans="1:26" x14ac:dyDescent="0.3">
      <c r="A46">
        <v>44</v>
      </c>
      <c r="B46">
        <v>2020</v>
      </c>
      <c r="C46" t="s">
        <v>11</v>
      </c>
      <c r="D46" t="s">
        <v>12</v>
      </c>
      <c r="E46" t="s">
        <v>43</v>
      </c>
      <c r="F46">
        <v>88000</v>
      </c>
      <c r="G46" t="s">
        <v>23</v>
      </c>
      <c r="H46">
        <v>112872</v>
      </c>
      <c r="I46" t="s">
        <v>24</v>
      </c>
      <c r="J46">
        <v>50</v>
      </c>
      <c r="K46" t="s">
        <v>24</v>
      </c>
      <c r="L46" t="s">
        <v>16</v>
      </c>
      <c r="N46" t="str">
        <v>Staff Data Scientist</v>
      </c>
      <c r="O46" s="3">
        <v>105000</v>
      </c>
      <c r="P46">
        <v>28</v>
      </c>
      <c r="Q46" s="3" cm="1">
        <f t="array" ref="Q46">MEDIAN(IF(($E$2:$E$608=$N46)*($H$2:$H$608&lt;&gt;""),$H$2:$H$608))</f>
        <v>105000</v>
      </c>
      <c r="R46">
        <f t="shared" si="0"/>
        <v>23</v>
      </c>
      <c r="S46">
        <f t="shared" si="1"/>
        <v>5.390169939172754E-6</v>
      </c>
      <c r="X46" t="str">
        <v>Principal Data Scientist</v>
      </c>
      <c r="Y46" s="3">
        <f t="shared" si="2"/>
        <v>215242.42857142858</v>
      </c>
      <c r="Z46">
        <f t="shared" si="3"/>
        <v>4</v>
      </c>
    </row>
    <row r="47" spans="1:26" x14ac:dyDescent="0.3">
      <c r="A47">
        <v>45</v>
      </c>
      <c r="B47">
        <v>2020</v>
      </c>
      <c r="C47" t="s">
        <v>30</v>
      </c>
      <c r="D47" t="s">
        <v>47</v>
      </c>
      <c r="E47" t="s">
        <v>69</v>
      </c>
      <c r="F47">
        <v>14000</v>
      </c>
      <c r="G47" t="s">
        <v>14</v>
      </c>
      <c r="H47">
        <v>15966</v>
      </c>
      <c r="I47" t="s">
        <v>15</v>
      </c>
      <c r="J47">
        <v>100</v>
      </c>
      <c r="K47" t="s">
        <v>15</v>
      </c>
      <c r="L47" t="s">
        <v>21</v>
      </c>
      <c r="N47" t="str">
        <v>Machine Learning Engineer</v>
      </c>
      <c r="O47" s="3">
        <v>104880.14634146342</v>
      </c>
      <c r="P47">
        <v>29</v>
      </c>
      <c r="Q47" s="3" cm="1">
        <f t="array" ref="Q47">MEDIAN(IF(($E$2:$E$608=$N47)*($H$2:$H$608&lt;&gt;""),$H$2:$H$608))</f>
        <v>87932</v>
      </c>
      <c r="R47">
        <f t="shared" si="0"/>
        <v>29</v>
      </c>
      <c r="S47">
        <f t="shared" si="1"/>
        <v>5.3880689812623483E-6</v>
      </c>
      <c r="X47" t="str">
        <v>Data Science Manager</v>
      </c>
      <c r="Y47" s="3">
        <f t="shared" si="2"/>
        <v>158328.5</v>
      </c>
      <c r="Z47">
        <f t="shared" si="3"/>
        <v>12</v>
      </c>
    </row>
    <row r="48" spans="1:26" x14ac:dyDescent="0.3">
      <c r="A48">
        <v>46</v>
      </c>
      <c r="B48">
        <v>2020</v>
      </c>
      <c r="C48" t="s">
        <v>11</v>
      </c>
      <c r="D48" t="s">
        <v>12</v>
      </c>
      <c r="E48" t="s">
        <v>13</v>
      </c>
      <c r="F48">
        <v>60000</v>
      </c>
      <c r="G48" t="s">
        <v>23</v>
      </c>
      <c r="H48">
        <v>76958</v>
      </c>
      <c r="I48" t="s">
        <v>24</v>
      </c>
      <c r="J48">
        <v>100</v>
      </c>
      <c r="K48" t="s">
        <v>24</v>
      </c>
      <c r="L48" t="s">
        <v>21</v>
      </c>
      <c r="N48" t="str">
        <v>Machine Learning Infrastructure Engineer</v>
      </c>
      <c r="O48" s="3">
        <v>101145</v>
      </c>
      <c r="P48">
        <v>30</v>
      </c>
      <c r="Q48" s="3" cm="1">
        <f t="array" ref="Q48">MEDIAN(IF(($E$2:$E$608=$N48)*($H$2:$H$608&lt;&gt;""),$H$2:$H$608))</f>
        <v>58255</v>
      </c>
      <c r="R48">
        <f t="shared" si="0"/>
        <v>42</v>
      </c>
      <c r="S48">
        <f t="shared" si="1"/>
        <v>5.315620482864442E-6</v>
      </c>
      <c r="X48" t="str">
        <v>Head of Data</v>
      </c>
      <c r="Y48" s="3">
        <f t="shared" si="2"/>
        <v>160162.6</v>
      </c>
      <c r="Z48">
        <f t="shared" si="3"/>
        <v>10</v>
      </c>
    </row>
    <row r="49" spans="1:26" x14ac:dyDescent="0.3">
      <c r="A49">
        <v>47</v>
      </c>
      <c r="B49">
        <v>2020</v>
      </c>
      <c r="C49" t="s">
        <v>17</v>
      </c>
      <c r="D49" t="s">
        <v>12</v>
      </c>
      <c r="E49" t="s">
        <v>43</v>
      </c>
      <c r="F49">
        <v>188000</v>
      </c>
      <c r="G49" t="s">
        <v>19</v>
      </c>
      <c r="H49">
        <v>188000</v>
      </c>
      <c r="I49" t="s">
        <v>29</v>
      </c>
      <c r="J49">
        <v>100</v>
      </c>
      <c r="K49" t="s">
        <v>29</v>
      </c>
      <c r="L49" t="s">
        <v>16</v>
      </c>
      <c r="N49" t="str">
        <v>Big Data Architect</v>
      </c>
      <c r="O49" s="3">
        <v>99703</v>
      </c>
      <c r="P49">
        <v>31</v>
      </c>
      <c r="Q49" s="3" cm="1">
        <f t="array" ref="Q49">MEDIAN(IF(($E$2:$E$608=$N49)*($H$2:$H$608&lt;&gt;""),$H$2:$H$608))</f>
        <v>99703</v>
      </c>
      <c r="R49">
        <f t="shared" si="0"/>
        <v>25</v>
      </c>
      <c r="S49">
        <f t="shared" si="1"/>
        <v>5.284108500170411E-6</v>
      </c>
      <c r="X49" t="str">
        <v>3D Computer Vision Researcher</v>
      </c>
      <c r="Y49" s="3">
        <f t="shared" si="2"/>
        <v>5409</v>
      </c>
      <c r="Z49">
        <f t="shared" si="3"/>
        <v>50</v>
      </c>
    </row>
    <row r="50" spans="1:26" x14ac:dyDescent="0.3">
      <c r="A50">
        <v>48</v>
      </c>
      <c r="B50">
        <v>2020</v>
      </c>
      <c r="C50" t="s">
        <v>11</v>
      </c>
      <c r="D50" t="s">
        <v>12</v>
      </c>
      <c r="E50" t="s">
        <v>13</v>
      </c>
      <c r="F50">
        <v>105000</v>
      </c>
      <c r="G50" t="s">
        <v>19</v>
      </c>
      <c r="H50">
        <v>105000</v>
      </c>
      <c r="I50" t="s">
        <v>29</v>
      </c>
      <c r="J50">
        <v>100</v>
      </c>
      <c r="K50" t="s">
        <v>29</v>
      </c>
      <c r="L50" t="s">
        <v>16</v>
      </c>
      <c r="N50" t="str">
        <v>Data Analyst</v>
      </c>
      <c r="O50" s="3">
        <v>92893.061855670108</v>
      </c>
      <c r="P50">
        <v>32</v>
      </c>
      <c r="Q50" s="3" cm="1">
        <f t="array" ref="Q50">MEDIAN(IF(($E$2:$E$608=$N50)*($H$2:$H$608&lt;&gt;""),$H$2:$H$608))</f>
        <v>90320</v>
      </c>
      <c r="R50">
        <f t="shared" si="0"/>
        <v>27</v>
      </c>
      <c r="S50">
        <f t="shared" si="1"/>
        <v>5.1100431356864555E-6</v>
      </c>
      <c r="X50" t="str">
        <v>Data Analytics Engineer</v>
      </c>
      <c r="Y50" s="3">
        <f t="shared" si="2"/>
        <v>64799.25</v>
      </c>
      <c r="Z50">
        <f t="shared" si="3"/>
        <v>43</v>
      </c>
    </row>
    <row r="51" spans="1:26" x14ac:dyDescent="0.3">
      <c r="A51">
        <v>49</v>
      </c>
      <c r="B51">
        <v>2020</v>
      </c>
      <c r="C51" t="s">
        <v>11</v>
      </c>
      <c r="D51" t="s">
        <v>12</v>
      </c>
      <c r="E51" t="s">
        <v>43</v>
      </c>
      <c r="F51">
        <v>61500</v>
      </c>
      <c r="G51" t="s">
        <v>14</v>
      </c>
      <c r="H51">
        <v>70139</v>
      </c>
      <c r="I51" t="s">
        <v>38</v>
      </c>
      <c r="J51">
        <v>50</v>
      </c>
      <c r="K51" t="s">
        <v>38</v>
      </c>
      <c r="L51" t="s">
        <v>16</v>
      </c>
      <c r="N51" t="str">
        <v>Lead Data Analyst</v>
      </c>
      <c r="O51" s="3">
        <v>92203</v>
      </c>
      <c r="P51">
        <v>33</v>
      </c>
      <c r="Q51" s="3" cm="1">
        <f t="array" ref="Q51">MEDIAN(IF(($E$2:$E$608=$N51)*($H$2:$H$608&lt;&gt;""),$H$2:$H$608))</f>
        <v>87000</v>
      </c>
      <c r="R51">
        <f t="shared" si="0"/>
        <v>31</v>
      </c>
      <c r="S51">
        <f t="shared" si="1"/>
        <v>5.0901880972043157E-6</v>
      </c>
      <c r="X51" t="str">
        <v>Applied Data Scientist</v>
      </c>
      <c r="Y51" s="3">
        <f t="shared" si="2"/>
        <v>175655</v>
      </c>
      <c r="Z51">
        <f t="shared" si="3"/>
        <v>7</v>
      </c>
    </row>
    <row r="52" spans="1:26" x14ac:dyDescent="0.3">
      <c r="A52">
        <v>50</v>
      </c>
      <c r="B52">
        <v>2020</v>
      </c>
      <c r="C52" t="s">
        <v>30</v>
      </c>
      <c r="D52" t="s">
        <v>12</v>
      </c>
      <c r="E52" t="s">
        <v>31</v>
      </c>
      <c r="F52">
        <v>450000</v>
      </c>
      <c r="G52" t="s">
        <v>39</v>
      </c>
      <c r="H52">
        <v>6072</v>
      </c>
      <c r="I52" t="s">
        <v>40</v>
      </c>
      <c r="J52">
        <v>0</v>
      </c>
      <c r="K52" t="s">
        <v>40</v>
      </c>
      <c r="L52" t="s">
        <v>21</v>
      </c>
      <c r="N52" t="str">
        <v>Marketing Data Analyst</v>
      </c>
      <c r="O52" s="3">
        <v>88654</v>
      </c>
      <c r="P52">
        <v>34</v>
      </c>
      <c r="Q52" s="3" cm="1">
        <f t="array" ref="Q52">MEDIAN(IF(($E$2:$E$608=$N52)*($H$2:$H$608&lt;&gt;""),$H$2:$H$608))</f>
        <v>88654</v>
      </c>
      <c r="R52">
        <f t="shared" si="0"/>
        <v>28</v>
      </c>
      <c r="S52">
        <f t="shared" si="1"/>
        <v>4.9820557357505739E-6</v>
      </c>
      <c r="X52" t="str">
        <v>Marketing Data Analyst</v>
      </c>
      <c r="Y52" s="3">
        <f t="shared" si="2"/>
        <v>88654</v>
      </c>
      <c r="Z52">
        <f t="shared" si="3"/>
        <v>34</v>
      </c>
    </row>
    <row r="53" spans="1:26" x14ac:dyDescent="0.3">
      <c r="A53">
        <v>51</v>
      </c>
      <c r="B53">
        <v>2020</v>
      </c>
      <c r="C53" t="s">
        <v>30</v>
      </c>
      <c r="D53" t="s">
        <v>12</v>
      </c>
      <c r="E53" t="s">
        <v>31</v>
      </c>
      <c r="F53">
        <v>91000</v>
      </c>
      <c r="G53" t="s">
        <v>19</v>
      </c>
      <c r="H53">
        <v>91000</v>
      </c>
      <c r="I53" t="s">
        <v>29</v>
      </c>
      <c r="J53">
        <v>100</v>
      </c>
      <c r="K53" t="s">
        <v>29</v>
      </c>
      <c r="L53" t="s">
        <v>16</v>
      </c>
      <c r="N53" t="str">
        <v>Lead Machine Learning Engineer</v>
      </c>
      <c r="O53" s="3">
        <v>87932</v>
      </c>
      <c r="P53">
        <v>35</v>
      </c>
      <c r="Q53" s="3" cm="1">
        <f t="array" ref="Q53">MEDIAN(IF(($E$2:$E$608=$N53)*($H$2:$H$608&lt;&gt;""),$H$2:$H$608))</f>
        <v>87932</v>
      </c>
      <c r="R53">
        <f t="shared" si="0"/>
        <v>29</v>
      </c>
      <c r="S53">
        <f t="shared" si="1"/>
        <v>4.9588662137085492E-6</v>
      </c>
      <c r="X53" t="str">
        <v>Cloud Data Engineer</v>
      </c>
      <c r="Y53" s="3">
        <f t="shared" si="2"/>
        <v>124647</v>
      </c>
      <c r="Z53">
        <f t="shared" si="3"/>
        <v>18</v>
      </c>
    </row>
    <row r="54" spans="1:26" x14ac:dyDescent="0.3">
      <c r="A54">
        <v>52</v>
      </c>
      <c r="B54">
        <v>2020</v>
      </c>
      <c r="C54" t="s">
        <v>30</v>
      </c>
      <c r="D54" t="s">
        <v>12</v>
      </c>
      <c r="E54" t="s">
        <v>70</v>
      </c>
      <c r="F54">
        <v>300000</v>
      </c>
      <c r="G54" t="s">
        <v>71</v>
      </c>
      <c r="H54">
        <v>45896</v>
      </c>
      <c r="I54" t="s">
        <v>72</v>
      </c>
      <c r="J54">
        <v>50</v>
      </c>
      <c r="K54" t="s">
        <v>72</v>
      </c>
      <c r="L54" t="s">
        <v>21</v>
      </c>
      <c r="N54" t="str">
        <v>Machine Learning Developer</v>
      </c>
      <c r="O54" s="3">
        <v>85860.666666666672</v>
      </c>
      <c r="P54">
        <v>36</v>
      </c>
      <c r="Q54" s="3" cm="1">
        <f t="array" ref="Q54">MEDIAN(IF(($E$2:$E$608=$N54)*($H$2:$H$608&lt;&gt;""),$H$2:$H$608))</f>
        <v>78791</v>
      </c>
      <c r="R54">
        <f t="shared" si="0"/>
        <v>33</v>
      </c>
      <c r="S54">
        <f t="shared" si="1"/>
        <v>4.8902074924143726E-6</v>
      </c>
      <c r="X54" t="str">
        <v>Financial Data Analyst</v>
      </c>
      <c r="Y54" s="3">
        <f t="shared" si="2"/>
        <v>275000</v>
      </c>
      <c r="Z54">
        <f t="shared" si="3"/>
        <v>3</v>
      </c>
    </row>
    <row r="55" spans="1:26" x14ac:dyDescent="0.3">
      <c r="A55">
        <v>53</v>
      </c>
      <c r="B55">
        <v>2020</v>
      </c>
      <c r="C55" t="s">
        <v>30</v>
      </c>
      <c r="D55" t="s">
        <v>12</v>
      </c>
      <c r="E55" t="s">
        <v>43</v>
      </c>
      <c r="F55">
        <v>48000</v>
      </c>
      <c r="G55" t="s">
        <v>14</v>
      </c>
      <c r="H55">
        <v>54742</v>
      </c>
      <c r="I55" t="s">
        <v>42</v>
      </c>
      <c r="J55">
        <v>100</v>
      </c>
      <c r="K55" t="s">
        <v>15</v>
      </c>
      <c r="L55" t="s">
        <v>16</v>
      </c>
      <c r="N55" t="str">
        <v>Head of Machine Learning</v>
      </c>
      <c r="O55" s="3">
        <v>79039</v>
      </c>
      <c r="P55">
        <v>37</v>
      </c>
      <c r="Q55" s="3" cm="1">
        <f t="array" ref="Q55">MEDIAN(IF(($E$2:$E$608=$N55)*($H$2:$H$608&lt;&gt;""),$H$2:$H$608))</f>
        <v>79039</v>
      </c>
      <c r="R55">
        <f t="shared" si="0"/>
        <v>32</v>
      </c>
      <c r="S55">
        <f t="shared" si="1"/>
        <v>4.6435070383797774E-6</v>
      </c>
      <c r="X55" t="str">
        <v>Computer Vision Software Engineer</v>
      </c>
      <c r="Y55" s="3">
        <f t="shared" si="2"/>
        <v>105248.66666666667</v>
      </c>
      <c r="Z55">
        <f t="shared" si="3"/>
        <v>27</v>
      </c>
    </row>
    <row r="56" spans="1:26" x14ac:dyDescent="0.3">
      <c r="A56">
        <v>54</v>
      </c>
      <c r="B56">
        <v>2020</v>
      </c>
      <c r="C56" t="s">
        <v>17</v>
      </c>
      <c r="D56" t="s">
        <v>73</v>
      </c>
      <c r="E56" t="s">
        <v>74</v>
      </c>
      <c r="F56">
        <v>60000</v>
      </c>
      <c r="G56" t="s">
        <v>19</v>
      </c>
      <c r="H56">
        <v>60000</v>
      </c>
      <c r="I56" t="s">
        <v>75</v>
      </c>
      <c r="J56">
        <v>100</v>
      </c>
      <c r="K56" t="s">
        <v>29</v>
      </c>
      <c r="L56" t="s">
        <v>21</v>
      </c>
      <c r="N56" t="str">
        <v>Business Data Analyst</v>
      </c>
      <c r="O56" s="3">
        <v>76691.199999999997</v>
      </c>
      <c r="P56">
        <v>38</v>
      </c>
      <c r="Q56" s="3" cm="1">
        <f t="array" ref="Q56">MEDIAN(IF(($E$2:$E$608=$N56)*($H$2:$H$608&lt;&gt;""),$H$2:$H$608))</f>
        <v>70912</v>
      </c>
      <c r="R56">
        <f t="shared" si="0"/>
        <v>37</v>
      </c>
      <c r="S56">
        <f t="shared" si="1"/>
        <v>4.5520563010778718E-6</v>
      </c>
      <c r="X56" t="str">
        <v>Director of Data Engineering</v>
      </c>
      <c r="Y56" s="3">
        <f t="shared" si="2"/>
        <v>156738</v>
      </c>
      <c r="Z56">
        <f t="shared" si="3"/>
        <v>13</v>
      </c>
    </row>
    <row r="57" spans="1:26" x14ac:dyDescent="0.3">
      <c r="A57">
        <v>55</v>
      </c>
      <c r="B57">
        <v>2020</v>
      </c>
      <c r="C57" t="s">
        <v>17</v>
      </c>
      <c r="D57" t="s">
        <v>12</v>
      </c>
      <c r="E57" t="s">
        <v>76</v>
      </c>
      <c r="F57">
        <v>130000</v>
      </c>
      <c r="G57" t="s">
        <v>14</v>
      </c>
      <c r="H57">
        <v>148261</v>
      </c>
      <c r="I57" t="s">
        <v>15</v>
      </c>
      <c r="J57">
        <v>100</v>
      </c>
      <c r="K57" t="s">
        <v>15</v>
      </c>
      <c r="L57" t="s">
        <v>25</v>
      </c>
      <c r="N57" t="str">
        <v>Data Science Engineer</v>
      </c>
      <c r="O57" s="3">
        <v>75803.333333333328</v>
      </c>
      <c r="P57">
        <v>39</v>
      </c>
      <c r="Q57" s="3" cm="1">
        <f t="array" ref="Q57">MEDIAN(IF(($E$2:$E$608=$N57)*($H$2:$H$608&lt;&gt;""),$H$2:$H$608))</f>
        <v>60000</v>
      </c>
      <c r="R57">
        <f t="shared" si="0"/>
        <v>41</v>
      </c>
      <c r="S57">
        <f t="shared" si="1"/>
        <v>4.5166928061281144E-6</v>
      </c>
      <c r="X57" t="str">
        <v>Data Science Engineer</v>
      </c>
      <c r="Y57" s="3">
        <f t="shared" ref="Y57:Y88" si="4">AVERAGEIF(E:E,X57,H:H)</f>
        <v>75803.333333333328</v>
      </c>
      <c r="Z57">
        <f t="shared" ref="Z57:Z88" si="5">_xlfn.RANK.AVG(Y57,$Y$25:$Y$74)</f>
        <v>39</v>
      </c>
    </row>
    <row r="58" spans="1:26" x14ac:dyDescent="0.3">
      <c r="A58">
        <v>56</v>
      </c>
      <c r="B58">
        <v>2020</v>
      </c>
      <c r="C58" t="s">
        <v>11</v>
      </c>
      <c r="D58" t="s">
        <v>12</v>
      </c>
      <c r="E58" t="s">
        <v>13</v>
      </c>
      <c r="F58">
        <v>34000</v>
      </c>
      <c r="G58" t="s">
        <v>14</v>
      </c>
      <c r="H58">
        <v>38776</v>
      </c>
      <c r="I58" t="s">
        <v>67</v>
      </c>
      <c r="J58">
        <v>100</v>
      </c>
      <c r="K58" t="s">
        <v>67</v>
      </c>
      <c r="L58" t="s">
        <v>25</v>
      </c>
      <c r="N58" t="str">
        <v>BI Data Analyst</v>
      </c>
      <c r="O58" s="3">
        <v>74755.166666666672</v>
      </c>
      <c r="P58">
        <v>40</v>
      </c>
      <c r="Q58" s="3" cm="1">
        <f t="array" ref="Q58">MEDIAN(IF(($E$2:$E$608=$N58)*($H$2:$H$608&lt;&gt;""),$H$2:$H$608))</f>
        <v>76500</v>
      </c>
      <c r="R58">
        <f t="shared" si="0"/>
        <v>35</v>
      </c>
      <c r="S58">
        <f t="shared" si="1"/>
        <v>4.4744227711640868E-6</v>
      </c>
      <c r="X58" t="str">
        <v>Principal Data Engineer</v>
      </c>
      <c r="Y58" s="3">
        <f t="shared" si="4"/>
        <v>328333.33333333331</v>
      </c>
      <c r="Z58">
        <f t="shared" si="5"/>
        <v>2</v>
      </c>
    </row>
    <row r="59" spans="1:26" x14ac:dyDescent="0.3">
      <c r="A59">
        <v>57</v>
      </c>
      <c r="B59">
        <v>2020</v>
      </c>
      <c r="C59" t="s">
        <v>11</v>
      </c>
      <c r="D59" t="s">
        <v>12</v>
      </c>
      <c r="E59" t="s">
        <v>13</v>
      </c>
      <c r="F59">
        <v>118000</v>
      </c>
      <c r="G59" t="s">
        <v>19</v>
      </c>
      <c r="H59">
        <v>118000</v>
      </c>
      <c r="I59" t="s">
        <v>29</v>
      </c>
      <c r="J59">
        <v>100</v>
      </c>
      <c r="K59" t="s">
        <v>29</v>
      </c>
      <c r="L59" t="s">
        <v>25</v>
      </c>
      <c r="N59" t="str">
        <v>Data Science Consultant</v>
      </c>
      <c r="O59" s="3">
        <v>69420.71428571429</v>
      </c>
      <c r="P59">
        <v>41</v>
      </c>
      <c r="Q59" s="3" cm="1">
        <f t="array" ref="Q59">MEDIAN(IF(($E$2:$E$608=$N59)*($H$2:$H$608&lt;&gt;""),$H$2:$H$608))</f>
        <v>76833</v>
      </c>
      <c r="R59">
        <f t="shared" si="0"/>
        <v>34</v>
      </c>
      <c r="S59">
        <f t="shared" si="1"/>
        <v>4.2513742611080376E-6</v>
      </c>
      <c r="X59" t="str">
        <v>Machine Learning Developer</v>
      </c>
      <c r="Y59" s="3">
        <f t="shared" si="4"/>
        <v>85860.666666666672</v>
      </c>
      <c r="Z59">
        <f t="shared" si="5"/>
        <v>36</v>
      </c>
    </row>
    <row r="60" spans="1:26" x14ac:dyDescent="0.3">
      <c r="A60">
        <v>58</v>
      </c>
      <c r="B60">
        <v>2020</v>
      </c>
      <c r="C60" t="s">
        <v>17</v>
      </c>
      <c r="D60" t="s">
        <v>12</v>
      </c>
      <c r="E60" t="s">
        <v>13</v>
      </c>
      <c r="F60">
        <v>120000</v>
      </c>
      <c r="G60" t="s">
        <v>19</v>
      </c>
      <c r="H60">
        <v>120000</v>
      </c>
      <c r="I60" t="s">
        <v>29</v>
      </c>
      <c r="J60">
        <v>50</v>
      </c>
      <c r="K60" t="s">
        <v>29</v>
      </c>
      <c r="L60" t="s">
        <v>16</v>
      </c>
      <c r="N60" t="str">
        <v>AI Scientist</v>
      </c>
      <c r="O60" s="3">
        <v>66135.571428571435</v>
      </c>
      <c r="P60">
        <v>42</v>
      </c>
      <c r="Q60" s="3" cm="1">
        <f t="array" ref="Q60">MEDIAN(IF(($E$2:$E$608=$N60)*($H$2:$H$608&lt;&gt;""),$H$2:$H$608))</f>
        <v>45896</v>
      </c>
      <c r="R60">
        <f t="shared" si="0"/>
        <v>45</v>
      </c>
      <c r="S60">
        <f t="shared" si="1"/>
        <v>4.1083527056780153E-6</v>
      </c>
      <c r="X60" t="str">
        <v>Applied Machine Learning Scientist</v>
      </c>
      <c r="Y60" s="3">
        <f t="shared" si="4"/>
        <v>142068.75</v>
      </c>
      <c r="Z60">
        <f t="shared" si="5"/>
        <v>15</v>
      </c>
    </row>
    <row r="61" spans="1:26" x14ac:dyDescent="0.3">
      <c r="A61">
        <v>59</v>
      </c>
      <c r="B61">
        <v>2020</v>
      </c>
      <c r="C61" t="s">
        <v>11</v>
      </c>
      <c r="D61" t="s">
        <v>12</v>
      </c>
      <c r="E61" t="s">
        <v>13</v>
      </c>
      <c r="F61">
        <v>138350</v>
      </c>
      <c r="G61" t="s">
        <v>19</v>
      </c>
      <c r="H61">
        <v>138350</v>
      </c>
      <c r="I61" t="s">
        <v>29</v>
      </c>
      <c r="J61">
        <v>100</v>
      </c>
      <c r="K61" t="s">
        <v>29</v>
      </c>
      <c r="L61" t="s">
        <v>25</v>
      </c>
      <c r="N61" t="str">
        <v>Data Analytics Engineer</v>
      </c>
      <c r="O61" s="3">
        <v>64799.25</v>
      </c>
      <c r="P61">
        <v>43</v>
      </c>
      <c r="Q61" s="3" cm="1">
        <f t="array" ref="Q61">MEDIAN(IF(($E$2:$E$608=$N61)*($H$2:$H$608&lt;&gt;""),$H$2:$H$608))</f>
        <v>64598.5</v>
      </c>
      <c r="R61">
        <f t="shared" si="0"/>
        <v>39</v>
      </c>
      <c r="S61">
        <f t="shared" si="1"/>
        <v>4.0491496836933564E-6</v>
      </c>
      <c r="X61" t="str">
        <v>Data Analytics Manager</v>
      </c>
      <c r="Y61" s="3">
        <f t="shared" si="4"/>
        <v>127134.28571428571</v>
      </c>
      <c r="Z61">
        <f t="shared" si="5"/>
        <v>17</v>
      </c>
    </row>
    <row r="62" spans="1:26" x14ac:dyDescent="0.3">
      <c r="A62">
        <v>60</v>
      </c>
      <c r="B62">
        <v>2020</v>
      </c>
      <c r="C62" t="s">
        <v>11</v>
      </c>
      <c r="D62" t="s">
        <v>12</v>
      </c>
      <c r="E62" t="s">
        <v>43</v>
      </c>
      <c r="F62">
        <v>110000</v>
      </c>
      <c r="G62" t="s">
        <v>19</v>
      </c>
      <c r="H62">
        <v>110000</v>
      </c>
      <c r="I62" t="s">
        <v>29</v>
      </c>
      <c r="J62">
        <v>100</v>
      </c>
      <c r="K62" t="s">
        <v>29</v>
      </c>
      <c r="L62" t="s">
        <v>16</v>
      </c>
      <c r="N62" t="str">
        <v>Finance Data Analyst</v>
      </c>
      <c r="O62" s="3">
        <v>61896</v>
      </c>
      <c r="P62">
        <v>44</v>
      </c>
      <c r="Q62" s="3" cm="1">
        <f t="array" ref="Q62">MEDIAN(IF(($E$2:$E$608=$N62)*($H$2:$H$608&lt;&gt;""),$H$2:$H$608))</f>
        <v>61896</v>
      </c>
      <c r="R62">
        <f t="shared" si="0"/>
        <v>40</v>
      </c>
      <c r="S62">
        <f t="shared" si="1"/>
        <v>3.9187987028074776E-6</v>
      </c>
      <c r="X62" t="str">
        <v>Head of Data Science</v>
      </c>
      <c r="Y62" s="3">
        <f t="shared" si="4"/>
        <v>146718.75</v>
      </c>
      <c r="Z62">
        <f t="shared" si="5"/>
        <v>14</v>
      </c>
    </row>
    <row r="63" spans="1:26" x14ac:dyDescent="0.3">
      <c r="A63">
        <v>61</v>
      </c>
      <c r="B63">
        <v>2020</v>
      </c>
      <c r="C63" t="s">
        <v>11</v>
      </c>
      <c r="D63" t="s">
        <v>12</v>
      </c>
      <c r="E63" t="s">
        <v>43</v>
      </c>
      <c r="F63">
        <v>130800</v>
      </c>
      <c r="G63" t="s">
        <v>19</v>
      </c>
      <c r="H63">
        <v>130800</v>
      </c>
      <c r="I63" t="s">
        <v>67</v>
      </c>
      <c r="J63">
        <v>100</v>
      </c>
      <c r="K63" t="s">
        <v>29</v>
      </c>
      <c r="L63" t="s">
        <v>25</v>
      </c>
      <c r="N63" t="str">
        <v>ETL Developer</v>
      </c>
      <c r="O63" s="3">
        <v>54957</v>
      </c>
      <c r="P63">
        <v>45</v>
      </c>
      <c r="Q63" s="3" cm="1">
        <f t="array" ref="Q63">MEDIAN(IF(($E$2:$E$608=$N63)*($H$2:$H$608&lt;&gt;""),$H$2:$H$608))</f>
        <v>54957</v>
      </c>
      <c r="R63">
        <f t="shared" si="0"/>
        <v>44</v>
      </c>
      <c r="S63">
        <f t="shared" si="1"/>
        <v>3.6002191381207827E-6</v>
      </c>
      <c r="X63" t="str">
        <v>Data Specialist</v>
      </c>
      <c r="Y63" s="3">
        <f t="shared" si="4"/>
        <v>165000</v>
      </c>
      <c r="Z63">
        <f t="shared" si="5"/>
        <v>9</v>
      </c>
    </row>
    <row r="64" spans="1:26" x14ac:dyDescent="0.3">
      <c r="A64">
        <v>62</v>
      </c>
      <c r="B64">
        <v>2020</v>
      </c>
      <c r="C64" t="s">
        <v>30</v>
      </c>
      <c r="D64" t="s">
        <v>47</v>
      </c>
      <c r="E64" t="s">
        <v>13</v>
      </c>
      <c r="F64">
        <v>19000</v>
      </c>
      <c r="G64" t="s">
        <v>14</v>
      </c>
      <c r="H64">
        <v>21669</v>
      </c>
      <c r="I64" t="s">
        <v>77</v>
      </c>
      <c r="J64">
        <v>50</v>
      </c>
      <c r="K64" t="s">
        <v>77</v>
      </c>
      <c r="L64" t="s">
        <v>21</v>
      </c>
      <c r="N64" t="str">
        <v>Big Data Engineer</v>
      </c>
      <c r="O64" s="3">
        <v>51974</v>
      </c>
      <c r="P64">
        <v>46</v>
      </c>
      <c r="Q64" s="3" cm="1">
        <f t="array" ref="Q64">MEDIAN(IF(($E$2:$E$608=$N64)*($H$2:$H$608&lt;&gt;""),$H$2:$H$608))</f>
        <v>41305.5</v>
      </c>
      <c r="R64">
        <f t="shared" si="0"/>
        <v>46</v>
      </c>
      <c r="S64">
        <f t="shared" si="1"/>
        <v>3.4614632977390371E-6</v>
      </c>
      <c r="X64" t="str">
        <v>Data Architect</v>
      </c>
      <c r="Y64" s="3">
        <f t="shared" si="4"/>
        <v>177873.90909090909</v>
      </c>
      <c r="Z64">
        <f t="shared" si="5"/>
        <v>6</v>
      </c>
    </row>
    <row r="65" spans="1:26" x14ac:dyDescent="0.3">
      <c r="A65">
        <v>63</v>
      </c>
      <c r="B65">
        <v>2020</v>
      </c>
      <c r="C65" t="s">
        <v>17</v>
      </c>
      <c r="D65" t="s">
        <v>12</v>
      </c>
      <c r="E65" t="s">
        <v>13</v>
      </c>
      <c r="F65">
        <v>412000</v>
      </c>
      <c r="G65" t="s">
        <v>19</v>
      </c>
      <c r="H65">
        <v>412000</v>
      </c>
      <c r="I65" t="s">
        <v>29</v>
      </c>
      <c r="J65">
        <v>100</v>
      </c>
      <c r="K65" t="s">
        <v>29</v>
      </c>
      <c r="L65" t="s">
        <v>16</v>
      </c>
      <c r="N65" t="str">
        <v>Computer Vision Engineer</v>
      </c>
      <c r="O65" s="3">
        <v>44419.333333333336</v>
      </c>
      <c r="P65">
        <v>47</v>
      </c>
      <c r="Q65" s="3" cm="1">
        <f t="array" ref="Q65">MEDIAN(IF(($E$2:$E$608=$N65)*($H$2:$H$608&lt;&gt;""),$H$2:$H$608))</f>
        <v>26304.5</v>
      </c>
      <c r="R65">
        <f t="shared" si="0"/>
        <v>48</v>
      </c>
      <c r="S65">
        <f t="shared" si="1"/>
        <v>3.1095550506063486E-6</v>
      </c>
      <c r="X65" t="str">
        <v>Finance Data Analyst</v>
      </c>
      <c r="Y65" s="3">
        <f t="shared" si="4"/>
        <v>61896</v>
      </c>
      <c r="Z65">
        <f t="shared" si="5"/>
        <v>44</v>
      </c>
    </row>
    <row r="66" spans="1:26" x14ac:dyDescent="0.3">
      <c r="A66">
        <v>64</v>
      </c>
      <c r="B66">
        <v>2020</v>
      </c>
      <c r="C66" t="s">
        <v>17</v>
      </c>
      <c r="D66" t="s">
        <v>12</v>
      </c>
      <c r="E66" t="s">
        <v>28</v>
      </c>
      <c r="F66">
        <v>40000</v>
      </c>
      <c r="G66" t="s">
        <v>14</v>
      </c>
      <c r="H66">
        <v>45618</v>
      </c>
      <c r="I66" t="s">
        <v>78</v>
      </c>
      <c r="J66">
        <v>100</v>
      </c>
      <c r="K66" t="s">
        <v>78</v>
      </c>
      <c r="L66" t="s">
        <v>21</v>
      </c>
      <c r="N66" t="str">
        <v>NLP Engineer</v>
      </c>
      <c r="O66" s="3">
        <v>37236</v>
      </c>
      <c r="P66">
        <v>48</v>
      </c>
      <c r="Q66" s="3" cm="1">
        <f t="array" ref="Q66">MEDIAN(IF(($E$2:$E$608=$N66)*($H$2:$H$608&lt;&gt;""),$H$2:$H$608))</f>
        <v>37236</v>
      </c>
      <c r="R66">
        <f t="shared" si="0"/>
        <v>47</v>
      </c>
      <c r="S66">
        <f t="shared" si="1"/>
        <v>2.7796729244770353E-6</v>
      </c>
      <c r="X66" t="str">
        <v>Principal Data Analyst</v>
      </c>
      <c r="Y66" s="3">
        <f t="shared" si="4"/>
        <v>122500</v>
      </c>
      <c r="Z66">
        <f t="shared" si="5"/>
        <v>20</v>
      </c>
    </row>
    <row r="67" spans="1:26" x14ac:dyDescent="0.3">
      <c r="A67">
        <v>65</v>
      </c>
      <c r="B67">
        <v>2020</v>
      </c>
      <c r="C67" t="s">
        <v>30</v>
      </c>
      <c r="D67" t="s">
        <v>12</v>
      </c>
      <c r="E67" t="s">
        <v>13</v>
      </c>
      <c r="F67">
        <v>55000</v>
      </c>
      <c r="G67" t="s">
        <v>14</v>
      </c>
      <c r="H67">
        <v>62726</v>
      </c>
      <c r="I67" t="s">
        <v>15</v>
      </c>
      <c r="J67">
        <v>50</v>
      </c>
      <c r="K67" t="s">
        <v>15</v>
      </c>
      <c r="L67" t="s">
        <v>21</v>
      </c>
      <c r="N67" t="str">
        <v>Product Data Analyst</v>
      </c>
      <c r="O67" s="3">
        <v>13036</v>
      </c>
      <c r="P67">
        <v>49</v>
      </c>
      <c r="Q67" s="3" cm="1">
        <f t="array" ref="Q67">MEDIAN(IF(($E$2:$E$608=$N67)*($H$2:$H$608&lt;&gt;""),$H$2:$H$608))</f>
        <v>13036</v>
      </c>
      <c r="R67">
        <f t="shared" si="0"/>
        <v>49</v>
      </c>
      <c r="S67">
        <f t="shared" si="1"/>
        <v>1.7705992894201168E-6</v>
      </c>
      <c r="X67" t="str">
        <v>Big Data Architect</v>
      </c>
      <c r="Y67" s="3">
        <f t="shared" si="4"/>
        <v>99703</v>
      </c>
      <c r="Z67">
        <f t="shared" si="5"/>
        <v>31</v>
      </c>
    </row>
    <row r="68" spans="1:26" x14ac:dyDescent="0.3">
      <c r="A68">
        <v>66</v>
      </c>
      <c r="B68">
        <v>2020</v>
      </c>
      <c r="C68" t="s">
        <v>30</v>
      </c>
      <c r="D68" t="s">
        <v>12</v>
      </c>
      <c r="E68" t="s">
        <v>13</v>
      </c>
      <c r="F68">
        <v>43200</v>
      </c>
      <c r="G68" t="s">
        <v>14</v>
      </c>
      <c r="H68">
        <v>49268</v>
      </c>
      <c r="I68" t="s">
        <v>15</v>
      </c>
      <c r="J68">
        <v>0</v>
      </c>
      <c r="K68" t="s">
        <v>15</v>
      </c>
      <c r="L68" t="s">
        <v>21</v>
      </c>
      <c r="N68" t="str">
        <v>3D Computer Vision Researcher</v>
      </c>
      <c r="O68" s="3">
        <v>5409</v>
      </c>
      <c r="P68">
        <v>50</v>
      </c>
      <c r="Q68" s="3" cm="1">
        <f t="array" ref="Q68">MEDIAN(IF(($E$2:$E$608=$N68)*($H$2:$H$608&lt;&gt;""),$H$2:$H$608))</f>
        <v>5409</v>
      </c>
      <c r="R68">
        <f t="shared" si="0"/>
        <v>50</v>
      </c>
      <c r="S68">
        <f t="shared" si="1"/>
        <v>1.5004666392297182E-6</v>
      </c>
      <c r="X68" t="str">
        <v>Staff Data Scientist</v>
      </c>
      <c r="Y68" s="3">
        <f t="shared" si="4"/>
        <v>105000</v>
      </c>
      <c r="Z68">
        <f t="shared" si="5"/>
        <v>28</v>
      </c>
    </row>
    <row r="69" spans="1:26" x14ac:dyDescent="0.3">
      <c r="A69">
        <v>67</v>
      </c>
      <c r="B69">
        <v>2020</v>
      </c>
      <c r="C69" t="s">
        <v>17</v>
      </c>
      <c r="D69" t="s">
        <v>12</v>
      </c>
      <c r="E69" t="s">
        <v>79</v>
      </c>
      <c r="F69">
        <v>190200</v>
      </c>
      <c r="G69" t="s">
        <v>19</v>
      </c>
      <c r="H69">
        <v>190200</v>
      </c>
      <c r="I69" t="s">
        <v>29</v>
      </c>
      <c r="J69">
        <v>100</v>
      </c>
      <c r="K69" t="s">
        <v>29</v>
      </c>
      <c r="L69" t="s">
        <v>25</v>
      </c>
      <c r="X69" t="str">
        <v>Analytics Engineer</v>
      </c>
      <c r="Y69" s="3">
        <f t="shared" si="4"/>
        <v>175000</v>
      </c>
      <c r="Z69">
        <f t="shared" si="5"/>
        <v>8</v>
      </c>
    </row>
    <row r="70" spans="1:26" x14ac:dyDescent="0.3">
      <c r="A70">
        <v>68</v>
      </c>
      <c r="B70">
        <v>2020</v>
      </c>
      <c r="C70" t="s">
        <v>30</v>
      </c>
      <c r="D70" t="s">
        <v>12</v>
      </c>
      <c r="E70" t="s">
        <v>13</v>
      </c>
      <c r="F70">
        <v>105000</v>
      </c>
      <c r="G70" t="s">
        <v>19</v>
      </c>
      <c r="H70">
        <v>105000</v>
      </c>
      <c r="I70" t="s">
        <v>29</v>
      </c>
      <c r="J70">
        <v>100</v>
      </c>
      <c r="K70" t="s">
        <v>29</v>
      </c>
      <c r="L70" t="s">
        <v>21</v>
      </c>
      <c r="X70" t="str">
        <v>ETL Developer</v>
      </c>
      <c r="Y70" s="3">
        <f t="shared" si="4"/>
        <v>54957</v>
      </c>
      <c r="Z70">
        <f t="shared" si="5"/>
        <v>45</v>
      </c>
    </row>
    <row r="71" spans="1:26" x14ac:dyDescent="0.3">
      <c r="A71">
        <v>69</v>
      </c>
      <c r="B71">
        <v>2020</v>
      </c>
      <c r="C71" t="s">
        <v>17</v>
      </c>
      <c r="D71" t="s">
        <v>12</v>
      </c>
      <c r="E71" t="s">
        <v>13</v>
      </c>
      <c r="F71">
        <v>80000</v>
      </c>
      <c r="G71" t="s">
        <v>14</v>
      </c>
      <c r="H71">
        <v>91237</v>
      </c>
      <c r="I71" t="s">
        <v>64</v>
      </c>
      <c r="J71">
        <v>0</v>
      </c>
      <c r="K71" t="s">
        <v>64</v>
      </c>
      <c r="L71" t="s">
        <v>21</v>
      </c>
      <c r="X71" t="str">
        <v>Head of Machine Learning</v>
      </c>
      <c r="Y71" s="3">
        <f t="shared" si="4"/>
        <v>79039</v>
      </c>
      <c r="Z71">
        <f t="shared" si="5"/>
        <v>37</v>
      </c>
    </row>
    <row r="72" spans="1:26" x14ac:dyDescent="0.3">
      <c r="A72">
        <v>70</v>
      </c>
      <c r="B72">
        <v>2020</v>
      </c>
      <c r="C72" t="s">
        <v>11</v>
      </c>
      <c r="D72" t="s">
        <v>12</v>
      </c>
      <c r="E72" t="s">
        <v>13</v>
      </c>
      <c r="F72">
        <v>55000</v>
      </c>
      <c r="G72" t="s">
        <v>14</v>
      </c>
      <c r="H72">
        <v>62726</v>
      </c>
      <c r="I72" t="s">
        <v>38</v>
      </c>
      <c r="J72">
        <v>50</v>
      </c>
      <c r="K72" t="s">
        <v>80</v>
      </c>
      <c r="L72" t="s">
        <v>21</v>
      </c>
      <c r="X72" t="str">
        <v>NLP Engineer</v>
      </c>
      <c r="Y72" s="3">
        <f t="shared" si="4"/>
        <v>37236</v>
      </c>
      <c r="Z72">
        <f t="shared" si="5"/>
        <v>48</v>
      </c>
    </row>
    <row r="73" spans="1:26" x14ac:dyDescent="0.3">
      <c r="A73">
        <v>71</v>
      </c>
      <c r="B73">
        <v>2020</v>
      </c>
      <c r="C73" t="s">
        <v>11</v>
      </c>
      <c r="D73" t="s">
        <v>12</v>
      </c>
      <c r="E73" t="s">
        <v>13</v>
      </c>
      <c r="F73">
        <v>37000</v>
      </c>
      <c r="G73" t="s">
        <v>14</v>
      </c>
      <c r="H73">
        <v>42197</v>
      </c>
      <c r="I73" t="s">
        <v>38</v>
      </c>
      <c r="J73">
        <v>50</v>
      </c>
      <c r="K73" t="s">
        <v>38</v>
      </c>
      <c r="L73" t="s">
        <v>21</v>
      </c>
      <c r="X73" t="str">
        <v>Lead Machine Learning Engineer</v>
      </c>
      <c r="Y73" s="3">
        <f t="shared" si="4"/>
        <v>87932</v>
      </c>
      <c r="Z73">
        <f t="shared" si="5"/>
        <v>35</v>
      </c>
    </row>
    <row r="74" spans="1:26" x14ac:dyDescent="0.3">
      <c r="A74">
        <v>72</v>
      </c>
      <c r="B74">
        <v>2021</v>
      </c>
      <c r="C74" t="s">
        <v>30</v>
      </c>
      <c r="D74" t="s">
        <v>12</v>
      </c>
      <c r="E74" t="s">
        <v>55</v>
      </c>
      <c r="F74">
        <v>60000</v>
      </c>
      <c r="G74" t="s">
        <v>23</v>
      </c>
      <c r="H74">
        <v>82528</v>
      </c>
      <c r="I74" t="s">
        <v>24</v>
      </c>
      <c r="J74">
        <v>50</v>
      </c>
      <c r="K74" t="s">
        <v>24</v>
      </c>
      <c r="L74" t="s">
        <v>16</v>
      </c>
      <c r="X74" t="str">
        <v>Data Analytics Lead</v>
      </c>
      <c r="Y74" s="3">
        <f t="shared" si="4"/>
        <v>405000</v>
      </c>
      <c r="Z74">
        <f t="shared" si="5"/>
        <v>1</v>
      </c>
    </row>
    <row r="75" spans="1:26" x14ac:dyDescent="0.3">
      <c r="A75">
        <v>73</v>
      </c>
      <c r="B75">
        <v>2021</v>
      </c>
      <c r="C75" t="s">
        <v>53</v>
      </c>
      <c r="D75" t="s">
        <v>12</v>
      </c>
      <c r="E75" t="s">
        <v>51</v>
      </c>
      <c r="F75">
        <v>150000</v>
      </c>
      <c r="G75" t="s">
        <v>19</v>
      </c>
      <c r="H75">
        <v>150000</v>
      </c>
      <c r="I75" t="s">
        <v>40</v>
      </c>
      <c r="J75">
        <v>100</v>
      </c>
      <c r="K75" t="s">
        <v>29</v>
      </c>
      <c r="L75" t="s">
        <v>16</v>
      </c>
    </row>
    <row r="76" spans="1:26" x14ac:dyDescent="0.3">
      <c r="A76">
        <v>74</v>
      </c>
      <c r="B76">
        <v>2021</v>
      </c>
      <c r="C76" t="s">
        <v>53</v>
      </c>
      <c r="D76" t="s">
        <v>12</v>
      </c>
      <c r="E76" t="s">
        <v>81</v>
      </c>
      <c r="F76">
        <v>235000</v>
      </c>
      <c r="G76" t="s">
        <v>19</v>
      </c>
      <c r="H76">
        <v>235000</v>
      </c>
      <c r="I76" t="s">
        <v>29</v>
      </c>
      <c r="J76">
        <v>100</v>
      </c>
      <c r="K76" t="s">
        <v>29</v>
      </c>
      <c r="L76" t="s">
        <v>16</v>
      </c>
    </row>
    <row r="77" spans="1:26" x14ac:dyDescent="0.3">
      <c r="A77">
        <v>75</v>
      </c>
      <c r="B77">
        <v>2021</v>
      </c>
      <c r="C77" t="s">
        <v>17</v>
      </c>
      <c r="D77" t="s">
        <v>12</v>
      </c>
      <c r="E77" t="s">
        <v>13</v>
      </c>
      <c r="F77">
        <v>45000</v>
      </c>
      <c r="G77" t="s">
        <v>14</v>
      </c>
      <c r="H77">
        <v>53192</v>
      </c>
      <c r="I77" t="s">
        <v>38</v>
      </c>
      <c r="J77">
        <v>50</v>
      </c>
      <c r="K77" t="s">
        <v>38</v>
      </c>
      <c r="L77" t="s">
        <v>16</v>
      </c>
    </row>
    <row r="78" spans="1:26" x14ac:dyDescent="0.3">
      <c r="A78">
        <v>76</v>
      </c>
      <c r="B78">
        <v>2021</v>
      </c>
      <c r="C78" t="s">
        <v>11</v>
      </c>
      <c r="D78" t="s">
        <v>12</v>
      </c>
      <c r="E78" t="s">
        <v>51</v>
      </c>
      <c r="F78">
        <v>100000</v>
      </c>
      <c r="G78" t="s">
        <v>19</v>
      </c>
      <c r="H78">
        <v>100000</v>
      </c>
      <c r="I78" t="s">
        <v>29</v>
      </c>
      <c r="J78">
        <v>100</v>
      </c>
      <c r="K78" t="s">
        <v>29</v>
      </c>
      <c r="L78" t="s">
        <v>25</v>
      </c>
    </row>
    <row r="79" spans="1:26" x14ac:dyDescent="0.3">
      <c r="A79">
        <v>77</v>
      </c>
      <c r="B79">
        <v>2021</v>
      </c>
      <c r="C79" t="s">
        <v>11</v>
      </c>
      <c r="D79" t="s">
        <v>47</v>
      </c>
      <c r="E79" t="s">
        <v>82</v>
      </c>
      <c r="F79">
        <v>400000</v>
      </c>
      <c r="G79" t="s">
        <v>39</v>
      </c>
      <c r="H79">
        <v>5409</v>
      </c>
      <c r="I79" t="s">
        <v>40</v>
      </c>
      <c r="J79">
        <v>50</v>
      </c>
      <c r="K79" t="s">
        <v>40</v>
      </c>
      <c r="L79" t="s">
        <v>25</v>
      </c>
    </row>
    <row r="80" spans="1:26" x14ac:dyDescent="0.3">
      <c r="A80">
        <v>78</v>
      </c>
      <c r="B80">
        <v>2021</v>
      </c>
      <c r="C80" t="s">
        <v>11</v>
      </c>
      <c r="D80" t="s">
        <v>59</v>
      </c>
      <c r="E80" t="s">
        <v>69</v>
      </c>
      <c r="F80">
        <v>270000</v>
      </c>
      <c r="G80" t="s">
        <v>19</v>
      </c>
      <c r="H80">
        <v>270000</v>
      </c>
      <c r="I80" t="s">
        <v>29</v>
      </c>
      <c r="J80">
        <v>100</v>
      </c>
      <c r="K80" t="s">
        <v>29</v>
      </c>
      <c r="L80" t="s">
        <v>16</v>
      </c>
    </row>
    <row r="81" spans="1:12" x14ac:dyDescent="0.3">
      <c r="A81">
        <v>79</v>
      </c>
      <c r="B81">
        <v>2021</v>
      </c>
      <c r="C81" t="s">
        <v>30</v>
      </c>
      <c r="D81" t="s">
        <v>12</v>
      </c>
      <c r="E81" t="s">
        <v>31</v>
      </c>
      <c r="F81">
        <v>80000</v>
      </c>
      <c r="G81" t="s">
        <v>19</v>
      </c>
      <c r="H81">
        <v>80000</v>
      </c>
      <c r="I81" t="s">
        <v>29</v>
      </c>
      <c r="J81">
        <v>100</v>
      </c>
      <c r="K81" t="s">
        <v>29</v>
      </c>
      <c r="L81" t="s">
        <v>25</v>
      </c>
    </row>
    <row r="82" spans="1:12" x14ac:dyDescent="0.3">
      <c r="A82">
        <v>80</v>
      </c>
      <c r="B82">
        <v>2021</v>
      </c>
      <c r="C82" t="s">
        <v>17</v>
      </c>
      <c r="D82" t="s">
        <v>12</v>
      </c>
      <c r="E82" t="s">
        <v>83</v>
      </c>
      <c r="F82">
        <v>67000</v>
      </c>
      <c r="G82" t="s">
        <v>14</v>
      </c>
      <c r="H82">
        <v>79197</v>
      </c>
      <c r="I82" t="s">
        <v>15</v>
      </c>
      <c r="J82">
        <v>100</v>
      </c>
      <c r="K82" t="s">
        <v>15</v>
      </c>
      <c r="L82" t="s">
        <v>16</v>
      </c>
    </row>
    <row r="83" spans="1:12" x14ac:dyDescent="0.3">
      <c r="A83">
        <v>81</v>
      </c>
      <c r="B83">
        <v>2021</v>
      </c>
      <c r="C83" t="s">
        <v>11</v>
      </c>
      <c r="D83" t="s">
        <v>12</v>
      </c>
      <c r="E83" t="s">
        <v>43</v>
      </c>
      <c r="F83">
        <v>140000</v>
      </c>
      <c r="G83" t="s">
        <v>19</v>
      </c>
      <c r="H83">
        <v>140000</v>
      </c>
      <c r="I83" t="s">
        <v>29</v>
      </c>
      <c r="J83">
        <v>100</v>
      </c>
      <c r="K83" t="s">
        <v>29</v>
      </c>
      <c r="L83" t="s">
        <v>16</v>
      </c>
    </row>
    <row r="84" spans="1:12" x14ac:dyDescent="0.3">
      <c r="A84">
        <v>82</v>
      </c>
      <c r="B84">
        <v>2021</v>
      </c>
      <c r="C84" t="s">
        <v>11</v>
      </c>
      <c r="D84" t="s">
        <v>12</v>
      </c>
      <c r="E84" t="s">
        <v>84</v>
      </c>
      <c r="F84">
        <v>68000</v>
      </c>
      <c r="G84" t="s">
        <v>61</v>
      </c>
      <c r="H84">
        <v>54238</v>
      </c>
      <c r="I84" t="s">
        <v>24</v>
      </c>
      <c r="J84">
        <v>50</v>
      </c>
      <c r="K84" t="s">
        <v>62</v>
      </c>
      <c r="L84" t="s">
        <v>16</v>
      </c>
    </row>
    <row r="85" spans="1:12" x14ac:dyDescent="0.3">
      <c r="A85">
        <v>83</v>
      </c>
      <c r="B85">
        <v>2021</v>
      </c>
      <c r="C85" t="s">
        <v>11</v>
      </c>
      <c r="D85" t="s">
        <v>12</v>
      </c>
      <c r="E85" t="s">
        <v>28</v>
      </c>
      <c r="F85">
        <v>40000</v>
      </c>
      <c r="G85" t="s">
        <v>14</v>
      </c>
      <c r="H85">
        <v>47282</v>
      </c>
      <c r="I85" t="s">
        <v>67</v>
      </c>
      <c r="J85">
        <v>100</v>
      </c>
      <c r="K85" t="s">
        <v>67</v>
      </c>
      <c r="L85" t="s">
        <v>21</v>
      </c>
    </row>
    <row r="86" spans="1:12" x14ac:dyDescent="0.3">
      <c r="A86">
        <v>84</v>
      </c>
      <c r="B86">
        <v>2021</v>
      </c>
      <c r="C86" t="s">
        <v>53</v>
      </c>
      <c r="D86" t="s">
        <v>12</v>
      </c>
      <c r="E86" t="s">
        <v>54</v>
      </c>
      <c r="F86">
        <v>130000</v>
      </c>
      <c r="G86" t="s">
        <v>14</v>
      </c>
      <c r="H86">
        <v>153667</v>
      </c>
      <c r="I86" t="s">
        <v>77</v>
      </c>
      <c r="J86">
        <v>100</v>
      </c>
      <c r="K86" t="s">
        <v>45</v>
      </c>
      <c r="L86" t="s">
        <v>16</v>
      </c>
    </row>
    <row r="87" spans="1:12" x14ac:dyDescent="0.3">
      <c r="A87">
        <v>85</v>
      </c>
      <c r="B87">
        <v>2021</v>
      </c>
      <c r="C87" t="s">
        <v>11</v>
      </c>
      <c r="D87" t="s">
        <v>12</v>
      </c>
      <c r="E87" t="s">
        <v>43</v>
      </c>
      <c r="F87">
        <v>110000</v>
      </c>
      <c r="G87" t="s">
        <v>85</v>
      </c>
      <c r="H87">
        <v>28476</v>
      </c>
      <c r="I87" t="s">
        <v>45</v>
      </c>
      <c r="J87">
        <v>100</v>
      </c>
      <c r="K87" t="s">
        <v>45</v>
      </c>
      <c r="L87" t="s">
        <v>16</v>
      </c>
    </row>
    <row r="88" spans="1:12" x14ac:dyDescent="0.3">
      <c r="A88">
        <v>86</v>
      </c>
      <c r="B88">
        <v>2021</v>
      </c>
      <c r="C88" t="s">
        <v>30</v>
      </c>
      <c r="D88" t="s">
        <v>12</v>
      </c>
      <c r="E88" t="s">
        <v>31</v>
      </c>
      <c r="F88">
        <v>50000</v>
      </c>
      <c r="G88" t="s">
        <v>14</v>
      </c>
      <c r="H88">
        <v>59102</v>
      </c>
      <c r="I88" t="s">
        <v>38</v>
      </c>
      <c r="J88">
        <v>50</v>
      </c>
      <c r="K88" t="s">
        <v>38</v>
      </c>
      <c r="L88" t="s">
        <v>25</v>
      </c>
    </row>
    <row r="89" spans="1:12" x14ac:dyDescent="0.3">
      <c r="A89">
        <v>87</v>
      </c>
      <c r="B89">
        <v>2021</v>
      </c>
      <c r="C89" t="s">
        <v>11</v>
      </c>
      <c r="D89" t="s">
        <v>12</v>
      </c>
      <c r="E89" t="s">
        <v>83</v>
      </c>
      <c r="F89">
        <v>110000</v>
      </c>
      <c r="G89" t="s">
        <v>19</v>
      </c>
      <c r="H89">
        <v>110000</v>
      </c>
      <c r="I89" t="s">
        <v>29</v>
      </c>
      <c r="J89">
        <v>100</v>
      </c>
      <c r="K89" t="s">
        <v>29</v>
      </c>
      <c r="L89" t="s">
        <v>16</v>
      </c>
    </row>
    <row r="90" spans="1:12" x14ac:dyDescent="0.3">
      <c r="A90">
        <v>88</v>
      </c>
      <c r="B90">
        <v>2021</v>
      </c>
      <c r="C90" t="s">
        <v>17</v>
      </c>
      <c r="D90" t="s">
        <v>12</v>
      </c>
      <c r="E90" t="s">
        <v>41</v>
      </c>
      <c r="F90">
        <v>170000</v>
      </c>
      <c r="G90" t="s">
        <v>19</v>
      </c>
      <c r="H90">
        <v>170000</v>
      </c>
      <c r="I90" t="s">
        <v>29</v>
      </c>
      <c r="J90">
        <v>100</v>
      </c>
      <c r="K90" t="s">
        <v>29</v>
      </c>
      <c r="L90" t="s">
        <v>16</v>
      </c>
    </row>
    <row r="91" spans="1:12" x14ac:dyDescent="0.3">
      <c r="A91">
        <v>89</v>
      </c>
      <c r="B91">
        <v>2021</v>
      </c>
      <c r="C91" t="s">
        <v>17</v>
      </c>
      <c r="D91" t="s">
        <v>12</v>
      </c>
      <c r="E91" t="s">
        <v>31</v>
      </c>
      <c r="F91">
        <v>80000</v>
      </c>
      <c r="G91" t="s">
        <v>19</v>
      </c>
      <c r="H91">
        <v>80000</v>
      </c>
      <c r="I91" t="s">
        <v>86</v>
      </c>
      <c r="J91">
        <v>100</v>
      </c>
      <c r="K91" t="s">
        <v>29</v>
      </c>
      <c r="L91" t="s">
        <v>21</v>
      </c>
    </row>
    <row r="92" spans="1:12" x14ac:dyDescent="0.3">
      <c r="A92">
        <v>90</v>
      </c>
      <c r="B92">
        <v>2021</v>
      </c>
      <c r="C92" t="s">
        <v>17</v>
      </c>
      <c r="D92" t="s">
        <v>12</v>
      </c>
      <c r="E92" t="s">
        <v>87</v>
      </c>
      <c r="F92">
        <v>75000</v>
      </c>
      <c r="G92" t="s">
        <v>14</v>
      </c>
      <c r="H92">
        <v>88654</v>
      </c>
      <c r="I92" t="s">
        <v>50</v>
      </c>
      <c r="J92">
        <v>100</v>
      </c>
      <c r="K92" t="s">
        <v>72</v>
      </c>
      <c r="L92" t="s">
        <v>16</v>
      </c>
    </row>
    <row r="93" spans="1:12" x14ac:dyDescent="0.3">
      <c r="A93">
        <v>91</v>
      </c>
      <c r="B93">
        <v>2021</v>
      </c>
      <c r="C93" t="s">
        <v>30</v>
      </c>
      <c r="D93" t="s">
        <v>12</v>
      </c>
      <c r="E93" t="s">
        <v>46</v>
      </c>
      <c r="F93">
        <v>65000</v>
      </c>
      <c r="G93" t="s">
        <v>14</v>
      </c>
      <c r="H93">
        <v>76833</v>
      </c>
      <c r="I93" t="s">
        <v>15</v>
      </c>
      <c r="J93">
        <v>100</v>
      </c>
      <c r="K93" t="s">
        <v>15</v>
      </c>
      <c r="L93" t="s">
        <v>21</v>
      </c>
    </row>
    <row r="94" spans="1:12" x14ac:dyDescent="0.3">
      <c r="A94">
        <v>92</v>
      </c>
      <c r="B94">
        <v>2021</v>
      </c>
      <c r="C94" t="s">
        <v>11</v>
      </c>
      <c r="D94" t="s">
        <v>12</v>
      </c>
      <c r="E94" t="s">
        <v>41</v>
      </c>
      <c r="F94">
        <v>1450000</v>
      </c>
      <c r="G94" t="s">
        <v>39</v>
      </c>
      <c r="H94">
        <v>19609</v>
      </c>
      <c r="I94" t="s">
        <v>40</v>
      </c>
      <c r="J94">
        <v>100</v>
      </c>
      <c r="K94" t="s">
        <v>40</v>
      </c>
      <c r="L94" t="s">
        <v>16</v>
      </c>
    </row>
    <row r="95" spans="1:12" x14ac:dyDescent="0.3">
      <c r="A95">
        <v>93</v>
      </c>
      <c r="B95">
        <v>2021</v>
      </c>
      <c r="C95" t="s">
        <v>17</v>
      </c>
      <c r="D95" t="s">
        <v>12</v>
      </c>
      <c r="E95" t="s">
        <v>36</v>
      </c>
      <c r="F95">
        <v>276000</v>
      </c>
      <c r="G95" t="s">
        <v>19</v>
      </c>
      <c r="H95">
        <v>276000</v>
      </c>
      <c r="I95" t="s">
        <v>29</v>
      </c>
      <c r="J95">
        <v>0</v>
      </c>
      <c r="K95" t="s">
        <v>29</v>
      </c>
      <c r="L95" t="s">
        <v>16</v>
      </c>
    </row>
    <row r="96" spans="1:12" x14ac:dyDescent="0.3">
      <c r="A96">
        <v>94</v>
      </c>
      <c r="B96">
        <v>2021</v>
      </c>
      <c r="C96" t="s">
        <v>30</v>
      </c>
      <c r="D96" t="s">
        <v>12</v>
      </c>
      <c r="E96" t="s">
        <v>13</v>
      </c>
      <c r="F96">
        <v>2200000</v>
      </c>
      <c r="G96" t="s">
        <v>39</v>
      </c>
      <c r="H96">
        <v>29751</v>
      </c>
      <c r="I96" t="s">
        <v>40</v>
      </c>
      <c r="J96">
        <v>50</v>
      </c>
      <c r="K96" t="s">
        <v>40</v>
      </c>
      <c r="L96" t="s">
        <v>16</v>
      </c>
    </row>
    <row r="97" spans="1:18" x14ac:dyDescent="0.3">
      <c r="A97">
        <v>95</v>
      </c>
      <c r="B97">
        <v>2021</v>
      </c>
      <c r="C97" t="s">
        <v>11</v>
      </c>
      <c r="D97" t="s">
        <v>12</v>
      </c>
      <c r="E97" t="s">
        <v>88</v>
      </c>
      <c r="F97">
        <v>120000</v>
      </c>
      <c r="G97" t="s">
        <v>89</v>
      </c>
      <c r="H97">
        <v>89294</v>
      </c>
      <c r="I97" t="s">
        <v>90</v>
      </c>
      <c r="J97">
        <v>50</v>
      </c>
      <c r="K97" t="s">
        <v>90</v>
      </c>
      <c r="L97" t="s">
        <v>16</v>
      </c>
      <c r="O97">
        <v>2020</v>
      </c>
      <c r="P97">
        <v>2021</v>
      </c>
      <c r="Q97">
        <v>2022</v>
      </c>
      <c r="R97" t="s">
        <v>638</v>
      </c>
    </row>
    <row r="98" spans="1:18" x14ac:dyDescent="0.3">
      <c r="A98">
        <v>96</v>
      </c>
      <c r="B98">
        <v>2021</v>
      </c>
      <c r="C98" t="s">
        <v>30</v>
      </c>
      <c r="D98" t="s">
        <v>47</v>
      </c>
      <c r="E98" t="s">
        <v>70</v>
      </c>
      <c r="F98">
        <v>12000</v>
      </c>
      <c r="G98" t="s">
        <v>19</v>
      </c>
      <c r="H98">
        <v>12000</v>
      </c>
      <c r="I98" t="s">
        <v>91</v>
      </c>
      <c r="J98">
        <v>100</v>
      </c>
      <c r="K98" t="s">
        <v>29</v>
      </c>
      <c r="L98" t="s">
        <v>21</v>
      </c>
      <c r="N98" t="s">
        <v>639</v>
      </c>
      <c r="O98">
        <f>COUNTIF($B$2:$B$608,O97)</f>
        <v>72</v>
      </c>
      <c r="P98">
        <f t="shared" ref="P98:Q98" si="6">COUNTIF($B$2:$B$608,P97)</f>
        <v>217</v>
      </c>
      <c r="Q98">
        <f t="shared" si="6"/>
        <v>318</v>
      </c>
    </row>
    <row r="99" spans="1:18" x14ac:dyDescent="0.3">
      <c r="A99">
        <v>97</v>
      </c>
      <c r="B99">
        <v>2021</v>
      </c>
      <c r="C99" t="s">
        <v>11</v>
      </c>
      <c r="D99" t="s">
        <v>12</v>
      </c>
      <c r="E99" t="s">
        <v>92</v>
      </c>
      <c r="F99">
        <v>450000</v>
      </c>
      <c r="G99" t="s">
        <v>19</v>
      </c>
      <c r="H99">
        <v>450000</v>
      </c>
      <c r="I99" t="s">
        <v>29</v>
      </c>
      <c r="J99">
        <v>100</v>
      </c>
      <c r="K99" t="s">
        <v>29</v>
      </c>
      <c r="L99" t="s">
        <v>16</v>
      </c>
    </row>
    <row r="100" spans="1:18" x14ac:dyDescent="0.3">
      <c r="A100">
        <v>98</v>
      </c>
      <c r="B100">
        <v>2021</v>
      </c>
      <c r="C100" t="s">
        <v>30</v>
      </c>
      <c r="D100" t="s">
        <v>12</v>
      </c>
      <c r="E100" t="s">
        <v>93</v>
      </c>
      <c r="F100">
        <v>70000</v>
      </c>
      <c r="G100" t="s">
        <v>19</v>
      </c>
      <c r="H100">
        <v>70000</v>
      </c>
      <c r="I100" t="s">
        <v>29</v>
      </c>
      <c r="J100">
        <v>100</v>
      </c>
      <c r="K100" t="s">
        <v>29</v>
      </c>
      <c r="L100" t="s">
        <v>25</v>
      </c>
    </row>
    <row r="101" spans="1:18" x14ac:dyDescent="0.3">
      <c r="A101">
        <v>99</v>
      </c>
      <c r="B101">
        <v>2021</v>
      </c>
      <c r="C101" t="s">
        <v>11</v>
      </c>
      <c r="D101" t="s">
        <v>12</v>
      </c>
      <c r="E101" t="s">
        <v>93</v>
      </c>
      <c r="F101">
        <v>81000</v>
      </c>
      <c r="G101" t="s">
        <v>14</v>
      </c>
      <c r="H101">
        <v>95746</v>
      </c>
      <c r="I101" t="s">
        <v>15</v>
      </c>
      <c r="J101">
        <v>100</v>
      </c>
      <c r="K101" t="s">
        <v>29</v>
      </c>
      <c r="L101" t="s">
        <v>21</v>
      </c>
    </row>
    <row r="102" spans="1:18" x14ac:dyDescent="0.3">
      <c r="A102">
        <v>100</v>
      </c>
      <c r="B102">
        <v>2021</v>
      </c>
      <c r="C102" t="s">
        <v>11</v>
      </c>
      <c r="D102" t="s">
        <v>12</v>
      </c>
      <c r="E102" t="s">
        <v>31</v>
      </c>
      <c r="F102">
        <v>75000</v>
      </c>
      <c r="G102" t="s">
        <v>19</v>
      </c>
      <c r="H102">
        <v>75000</v>
      </c>
      <c r="I102" t="s">
        <v>29</v>
      </c>
      <c r="J102">
        <v>0</v>
      </c>
      <c r="K102" t="s">
        <v>29</v>
      </c>
      <c r="L102" t="s">
        <v>16</v>
      </c>
    </row>
    <row r="103" spans="1:18" x14ac:dyDescent="0.3">
      <c r="A103">
        <v>101</v>
      </c>
      <c r="B103">
        <v>2021</v>
      </c>
      <c r="C103" t="s">
        <v>17</v>
      </c>
      <c r="D103" t="s">
        <v>12</v>
      </c>
      <c r="E103" t="s">
        <v>43</v>
      </c>
      <c r="F103">
        <v>150000</v>
      </c>
      <c r="G103" t="s">
        <v>19</v>
      </c>
      <c r="H103">
        <v>150000</v>
      </c>
      <c r="I103" t="s">
        <v>29</v>
      </c>
      <c r="J103">
        <v>100</v>
      </c>
      <c r="K103" t="s">
        <v>29</v>
      </c>
      <c r="L103" t="s">
        <v>16</v>
      </c>
    </row>
    <row r="104" spans="1:18" x14ac:dyDescent="0.3">
      <c r="A104">
        <v>102</v>
      </c>
      <c r="B104">
        <v>2021</v>
      </c>
      <c r="C104" t="s">
        <v>11</v>
      </c>
      <c r="D104" t="s">
        <v>12</v>
      </c>
      <c r="E104" t="s">
        <v>51</v>
      </c>
      <c r="F104">
        <v>11000000</v>
      </c>
      <c r="G104" t="s">
        <v>33</v>
      </c>
      <c r="H104">
        <v>36259</v>
      </c>
      <c r="I104" t="s">
        <v>34</v>
      </c>
      <c r="J104">
        <v>50</v>
      </c>
      <c r="K104" t="s">
        <v>29</v>
      </c>
      <c r="L104" t="s">
        <v>16</v>
      </c>
    </row>
    <row r="105" spans="1:18" x14ac:dyDescent="0.3">
      <c r="A105">
        <v>103</v>
      </c>
      <c r="B105">
        <v>2021</v>
      </c>
      <c r="C105" t="s">
        <v>11</v>
      </c>
      <c r="D105" t="s">
        <v>12</v>
      </c>
      <c r="E105" t="s">
        <v>31</v>
      </c>
      <c r="F105">
        <v>62000</v>
      </c>
      <c r="G105" t="s">
        <v>19</v>
      </c>
      <c r="H105">
        <v>62000</v>
      </c>
      <c r="I105" t="s">
        <v>29</v>
      </c>
      <c r="J105">
        <v>0</v>
      </c>
      <c r="K105" t="s">
        <v>29</v>
      </c>
      <c r="L105" t="s">
        <v>16</v>
      </c>
    </row>
    <row r="106" spans="1:18" x14ac:dyDescent="0.3">
      <c r="A106">
        <v>104</v>
      </c>
      <c r="B106">
        <v>2021</v>
      </c>
      <c r="C106" t="s">
        <v>11</v>
      </c>
      <c r="D106" t="s">
        <v>12</v>
      </c>
      <c r="E106" t="s">
        <v>13</v>
      </c>
      <c r="F106">
        <v>73000</v>
      </c>
      <c r="G106" t="s">
        <v>19</v>
      </c>
      <c r="H106">
        <v>73000</v>
      </c>
      <c r="I106" t="s">
        <v>29</v>
      </c>
      <c r="J106">
        <v>0</v>
      </c>
      <c r="K106" t="s">
        <v>29</v>
      </c>
      <c r="L106" t="s">
        <v>16</v>
      </c>
    </row>
    <row r="107" spans="1:18" x14ac:dyDescent="0.3">
      <c r="A107">
        <v>105</v>
      </c>
      <c r="B107">
        <v>2021</v>
      </c>
      <c r="C107" t="s">
        <v>11</v>
      </c>
      <c r="D107" t="s">
        <v>12</v>
      </c>
      <c r="E107" t="s">
        <v>31</v>
      </c>
      <c r="F107">
        <v>37456</v>
      </c>
      <c r="G107" t="s">
        <v>23</v>
      </c>
      <c r="H107">
        <v>51519</v>
      </c>
      <c r="I107" t="s">
        <v>24</v>
      </c>
      <c r="J107">
        <v>50</v>
      </c>
      <c r="K107" t="s">
        <v>24</v>
      </c>
      <c r="L107" t="s">
        <v>16</v>
      </c>
    </row>
    <row r="108" spans="1:18" x14ac:dyDescent="0.3">
      <c r="A108">
        <v>106</v>
      </c>
      <c r="B108">
        <v>2021</v>
      </c>
      <c r="C108" t="s">
        <v>11</v>
      </c>
      <c r="D108" t="s">
        <v>12</v>
      </c>
      <c r="E108" t="s">
        <v>55</v>
      </c>
      <c r="F108">
        <v>235000</v>
      </c>
      <c r="G108" t="s">
        <v>61</v>
      </c>
      <c r="H108">
        <v>187442</v>
      </c>
      <c r="I108" t="s">
        <v>62</v>
      </c>
      <c r="J108">
        <v>100</v>
      </c>
      <c r="K108" t="s">
        <v>62</v>
      </c>
      <c r="L108" t="s">
        <v>16</v>
      </c>
    </row>
    <row r="109" spans="1:18" x14ac:dyDescent="0.3">
      <c r="A109">
        <v>107</v>
      </c>
      <c r="B109">
        <v>2021</v>
      </c>
      <c r="C109" t="s">
        <v>17</v>
      </c>
      <c r="D109" t="s">
        <v>12</v>
      </c>
      <c r="E109" t="s">
        <v>43</v>
      </c>
      <c r="F109">
        <v>115000</v>
      </c>
      <c r="G109" t="s">
        <v>19</v>
      </c>
      <c r="H109">
        <v>115000</v>
      </c>
      <c r="I109" t="s">
        <v>29</v>
      </c>
      <c r="J109">
        <v>100</v>
      </c>
      <c r="K109" t="s">
        <v>29</v>
      </c>
      <c r="L109" t="s">
        <v>21</v>
      </c>
    </row>
    <row r="110" spans="1:18" x14ac:dyDescent="0.3">
      <c r="A110">
        <v>108</v>
      </c>
      <c r="B110">
        <v>2021</v>
      </c>
      <c r="C110" t="s">
        <v>17</v>
      </c>
      <c r="D110" t="s">
        <v>12</v>
      </c>
      <c r="E110" t="s">
        <v>43</v>
      </c>
      <c r="F110">
        <v>150000</v>
      </c>
      <c r="G110" t="s">
        <v>19</v>
      </c>
      <c r="H110">
        <v>150000</v>
      </c>
      <c r="I110" t="s">
        <v>29</v>
      </c>
      <c r="J110">
        <v>100</v>
      </c>
      <c r="K110" t="s">
        <v>29</v>
      </c>
      <c r="L110" t="s">
        <v>25</v>
      </c>
    </row>
    <row r="111" spans="1:18" x14ac:dyDescent="0.3">
      <c r="A111">
        <v>109</v>
      </c>
      <c r="B111">
        <v>2021</v>
      </c>
      <c r="C111" t="s">
        <v>30</v>
      </c>
      <c r="D111" t="s">
        <v>12</v>
      </c>
      <c r="E111" t="s">
        <v>43</v>
      </c>
      <c r="F111">
        <v>2250000</v>
      </c>
      <c r="G111" t="s">
        <v>39</v>
      </c>
      <c r="H111">
        <v>30428</v>
      </c>
      <c r="I111" t="s">
        <v>40</v>
      </c>
      <c r="J111">
        <v>100</v>
      </c>
      <c r="K111" t="s">
        <v>40</v>
      </c>
      <c r="L111" t="s">
        <v>16</v>
      </c>
    </row>
    <row r="112" spans="1:18" x14ac:dyDescent="0.3">
      <c r="A112">
        <v>110</v>
      </c>
      <c r="B112">
        <v>2021</v>
      </c>
      <c r="C112" t="s">
        <v>17</v>
      </c>
      <c r="D112" t="s">
        <v>12</v>
      </c>
      <c r="E112" t="s">
        <v>28</v>
      </c>
      <c r="F112">
        <v>80000</v>
      </c>
      <c r="G112" t="s">
        <v>14</v>
      </c>
      <c r="H112">
        <v>94564</v>
      </c>
      <c r="I112" t="s">
        <v>15</v>
      </c>
      <c r="J112">
        <v>50</v>
      </c>
      <c r="K112" t="s">
        <v>15</v>
      </c>
      <c r="L112" t="s">
        <v>16</v>
      </c>
    </row>
    <row r="113" spans="1:12" x14ac:dyDescent="0.3">
      <c r="A113">
        <v>111</v>
      </c>
      <c r="B113">
        <v>2021</v>
      </c>
      <c r="C113" t="s">
        <v>17</v>
      </c>
      <c r="D113" t="s">
        <v>12</v>
      </c>
      <c r="E113" t="s">
        <v>94</v>
      </c>
      <c r="F113">
        <v>82500</v>
      </c>
      <c r="G113" t="s">
        <v>23</v>
      </c>
      <c r="H113">
        <v>113476</v>
      </c>
      <c r="I113" t="s">
        <v>24</v>
      </c>
      <c r="J113">
        <v>100</v>
      </c>
      <c r="K113" t="s">
        <v>24</v>
      </c>
      <c r="L113" t="s">
        <v>25</v>
      </c>
    </row>
    <row r="114" spans="1:12" x14ac:dyDescent="0.3">
      <c r="A114">
        <v>112</v>
      </c>
      <c r="B114">
        <v>2021</v>
      </c>
      <c r="C114" t="s">
        <v>17</v>
      </c>
      <c r="D114" t="s">
        <v>12</v>
      </c>
      <c r="E114" t="s">
        <v>36</v>
      </c>
      <c r="F114">
        <v>75000</v>
      </c>
      <c r="G114" t="s">
        <v>23</v>
      </c>
      <c r="H114">
        <v>103160</v>
      </c>
      <c r="I114" t="s">
        <v>24</v>
      </c>
      <c r="J114">
        <v>100</v>
      </c>
      <c r="K114" t="s">
        <v>24</v>
      </c>
      <c r="L114" t="s">
        <v>21</v>
      </c>
    </row>
    <row r="115" spans="1:12" x14ac:dyDescent="0.3">
      <c r="A115">
        <v>113</v>
      </c>
      <c r="B115">
        <v>2021</v>
      </c>
      <c r="C115" t="s">
        <v>30</v>
      </c>
      <c r="D115" t="s">
        <v>47</v>
      </c>
      <c r="E115" t="s">
        <v>70</v>
      </c>
      <c r="F115">
        <v>12000</v>
      </c>
      <c r="G115" t="s">
        <v>19</v>
      </c>
      <c r="H115">
        <v>12000</v>
      </c>
      <c r="I115" t="s">
        <v>42</v>
      </c>
      <c r="J115">
        <v>100</v>
      </c>
      <c r="K115" t="s">
        <v>29</v>
      </c>
      <c r="L115" t="s">
        <v>25</v>
      </c>
    </row>
    <row r="116" spans="1:12" x14ac:dyDescent="0.3">
      <c r="A116">
        <v>114</v>
      </c>
      <c r="B116">
        <v>2021</v>
      </c>
      <c r="C116" t="s">
        <v>11</v>
      </c>
      <c r="D116" t="s">
        <v>12</v>
      </c>
      <c r="E116" t="s">
        <v>43</v>
      </c>
      <c r="F116">
        <v>38400</v>
      </c>
      <c r="G116" t="s">
        <v>14</v>
      </c>
      <c r="H116">
        <v>45391</v>
      </c>
      <c r="I116" t="s">
        <v>56</v>
      </c>
      <c r="J116">
        <v>100</v>
      </c>
      <c r="K116" t="s">
        <v>56</v>
      </c>
      <c r="L116" t="s">
        <v>16</v>
      </c>
    </row>
    <row r="117" spans="1:12" x14ac:dyDescent="0.3">
      <c r="A117">
        <v>115</v>
      </c>
      <c r="B117">
        <v>2021</v>
      </c>
      <c r="C117" t="s">
        <v>30</v>
      </c>
      <c r="D117" t="s">
        <v>12</v>
      </c>
      <c r="E117" t="s">
        <v>18</v>
      </c>
      <c r="F117">
        <v>225000</v>
      </c>
      <c r="G117" t="s">
        <v>19</v>
      </c>
      <c r="H117">
        <v>225000</v>
      </c>
      <c r="I117" t="s">
        <v>29</v>
      </c>
      <c r="J117">
        <v>100</v>
      </c>
      <c r="K117" t="s">
        <v>29</v>
      </c>
      <c r="L117" t="s">
        <v>16</v>
      </c>
    </row>
    <row r="118" spans="1:12" x14ac:dyDescent="0.3">
      <c r="A118">
        <v>116</v>
      </c>
      <c r="B118">
        <v>2021</v>
      </c>
      <c r="C118" t="s">
        <v>11</v>
      </c>
      <c r="D118" t="s">
        <v>12</v>
      </c>
      <c r="E118" t="s">
        <v>13</v>
      </c>
      <c r="F118">
        <v>50000</v>
      </c>
      <c r="G118" t="s">
        <v>19</v>
      </c>
      <c r="H118">
        <v>50000</v>
      </c>
      <c r="I118" t="s">
        <v>65</v>
      </c>
      <c r="J118">
        <v>100</v>
      </c>
      <c r="K118" t="s">
        <v>65</v>
      </c>
      <c r="L118" t="s">
        <v>16</v>
      </c>
    </row>
    <row r="119" spans="1:12" x14ac:dyDescent="0.3">
      <c r="A119">
        <v>117</v>
      </c>
      <c r="B119">
        <v>2021</v>
      </c>
      <c r="C119" t="s">
        <v>11</v>
      </c>
      <c r="D119" t="s">
        <v>12</v>
      </c>
      <c r="E119" t="s">
        <v>95</v>
      </c>
      <c r="F119">
        <v>34000</v>
      </c>
      <c r="G119" t="s">
        <v>14</v>
      </c>
      <c r="H119">
        <v>40189</v>
      </c>
      <c r="I119" t="s">
        <v>50</v>
      </c>
      <c r="J119">
        <v>100</v>
      </c>
      <c r="K119" t="s">
        <v>50</v>
      </c>
      <c r="L119" t="s">
        <v>25</v>
      </c>
    </row>
    <row r="120" spans="1:12" x14ac:dyDescent="0.3">
      <c r="A120">
        <v>118</v>
      </c>
      <c r="B120">
        <v>2021</v>
      </c>
      <c r="C120" t="s">
        <v>30</v>
      </c>
      <c r="D120" t="s">
        <v>12</v>
      </c>
      <c r="E120" t="s">
        <v>31</v>
      </c>
      <c r="F120">
        <v>90000</v>
      </c>
      <c r="G120" t="s">
        <v>19</v>
      </c>
      <c r="H120">
        <v>90000</v>
      </c>
      <c r="I120" t="s">
        <v>29</v>
      </c>
      <c r="J120">
        <v>100</v>
      </c>
      <c r="K120" t="s">
        <v>29</v>
      </c>
      <c r="L120" t="s">
        <v>21</v>
      </c>
    </row>
    <row r="121" spans="1:12" x14ac:dyDescent="0.3">
      <c r="A121">
        <v>119</v>
      </c>
      <c r="B121">
        <v>2021</v>
      </c>
      <c r="C121" t="s">
        <v>11</v>
      </c>
      <c r="D121" t="s">
        <v>12</v>
      </c>
      <c r="E121" t="s">
        <v>43</v>
      </c>
      <c r="F121">
        <v>200000</v>
      </c>
      <c r="G121" t="s">
        <v>19</v>
      </c>
      <c r="H121">
        <v>200000</v>
      </c>
      <c r="I121" t="s">
        <v>29</v>
      </c>
      <c r="J121">
        <v>100</v>
      </c>
      <c r="K121" t="s">
        <v>29</v>
      </c>
      <c r="L121" t="s">
        <v>16</v>
      </c>
    </row>
    <row r="122" spans="1:12" x14ac:dyDescent="0.3">
      <c r="A122">
        <v>120</v>
      </c>
      <c r="B122">
        <v>2021</v>
      </c>
      <c r="C122" t="s">
        <v>11</v>
      </c>
      <c r="D122" t="s">
        <v>12</v>
      </c>
      <c r="E122" t="s">
        <v>22</v>
      </c>
      <c r="F122">
        <v>60000</v>
      </c>
      <c r="G122" t="s">
        <v>19</v>
      </c>
      <c r="H122">
        <v>60000</v>
      </c>
      <c r="I122" t="s">
        <v>67</v>
      </c>
      <c r="J122">
        <v>50</v>
      </c>
      <c r="K122" t="s">
        <v>96</v>
      </c>
      <c r="L122" t="s">
        <v>25</v>
      </c>
    </row>
    <row r="123" spans="1:12" x14ac:dyDescent="0.3">
      <c r="A123">
        <v>121</v>
      </c>
      <c r="B123">
        <v>2021</v>
      </c>
      <c r="C123" t="s">
        <v>17</v>
      </c>
      <c r="D123" t="s">
        <v>12</v>
      </c>
      <c r="E123" t="s">
        <v>97</v>
      </c>
      <c r="F123">
        <v>200000</v>
      </c>
      <c r="G123" t="s">
        <v>19</v>
      </c>
      <c r="H123">
        <v>200000</v>
      </c>
      <c r="I123" t="s">
        <v>29</v>
      </c>
      <c r="J123">
        <v>100</v>
      </c>
      <c r="K123" t="s">
        <v>29</v>
      </c>
      <c r="L123" t="s">
        <v>25</v>
      </c>
    </row>
    <row r="124" spans="1:12" x14ac:dyDescent="0.3">
      <c r="A124">
        <v>122</v>
      </c>
      <c r="B124">
        <v>2021</v>
      </c>
      <c r="C124" t="s">
        <v>30</v>
      </c>
      <c r="D124" t="s">
        <v>12</v>
      </c>
      <c r="E124" t="s">
        <v>31</v>
      </c>
      <c r="F124">
        <v>50000</v>
      </c>
      <c r="G124" t="s">
        <v>19</v>
      </c>
      <c r="H124">
        <v>50000</v>
      </c>
      <c r="I124" t="s">
        <v>29</v>
      </c>
      <c r="J124">
        <v>100</v>
      </c>
      <c r="K124" t="s">
        <v>29</v>
      </c>
      <c r="L124" t="s">
        <v>25</v>
      </c>
    </row>
    <row r="125" spans="1:12" x14ac:dyDescent="0.3">
      <c r="A125">
        <v>123</v>
      </c>
      <c r="B125">
        <v>2021</v>
      </c>
      <c r="C125" t="s">
        <v>30</v>
      </c>
      <c r="D125" t="s">
        <v>12</v>
      </c>
      <c r="E125" t="s">
        <v>84</v>
      </c>
      <c r="F125">
        <v>80000</v>
      </c>
      <c r="G125" t="s">
        <v>23</v>
      </c>
      <c r="H125">
        <v>110037</v>
      </c>
      <c r="I125" t="s">
        <v>24</v>
      </c>
      <c r="J125">
        <v>0</v>
      </c>
      <c r="K125" t="s">
        <v>24</v>
      </c>
      <c r="L125" t="s">
        <v>16</v>
      </c>
    </row>
    <row r="126" spans="1:12" x14ac:dyDescent="0.3">
      <c r="A126">
        <v>124</v>
      </c>
      <c r="B126">
        <v>2021</v>
      </c>
      <c r="C126" t="s">
        <v>30</v>
      </c>
      <c r="D126" t="s">
        <v>47</v>
      </c>
      <c r="E126" t="s">
        <v>31</v>
      </c>
      <c r="F126">
        <v>8760</v>
      </c>
      <c r="G126" t="s">
        <v>14</v>
      </c>
      <c r="H126">
        <v>10354</v>
      </c>
      <c r="I126" t="s">
        <v>67</v>
      </c>
      <c r="J126">
        <v>50</v>
      </c>
      <c r="K126" t="s">
        <v>67</v>
      </c>
      <c r="L126" t="s">
        <v>25</v>
      </c>
    </row>
    <row r="127" spans="1:12" x14ac:dyDescent="0.3">
      <c r="A127">
        <v>125</v>
      </c>
      <c r="B127">
        <v>2021</v>
      </c>
      <c r="C127" t="s">
        <v>11</v>
      </c>
      <c r="D127" t="s">
        <v>12</v>
      </c>
      <c r="E127" t="s">
        <v>76</v>
      </c>
      <c r="F127">
        <v>151000</v>
      </c>
      <c r="G127" t="s">
        <v>19</v>
      </c>
      <c r="H127">
        <v>151000</v>
      </c>
      <c r="I127" t="s">
        <v>29</v>
      </c>
      <c r="J127">
        <v>100</v>
      </c>
      <c r="K127" t="s">
        <v>29</v>
      </c>
      <c r="L127" t="s">
        <v>16</v>
      </c>
    </row>
    <row r="128" spans="1:12" x14ac:dyDescent="0.3">
      <c r="A128">
        <v>126</v>
      </c>
      <c r="B128">
        <v>2021</v>
      </c>
      <c r="C128" t="s">
        <v>17</v>
      </c>
      <c r="D128" t="s">
        <v>12</v>
      </c>
      <c r="E128" t="s">
        <v>18</v>
      </c>
      <c r="F128">
        <v>120000</v>
      </c>
      <c r="G128" t="s">
        <v>19</v>
      </c>
      <c r="H128">
        <v>120000</v>
      </c>
      <c r="I128" t="s">
        <v>29</v>
      </c>
      <c r="J128">
        <v>50</v>
      </c>
      <c r="K128" t="s">
        <v>29</v>
      </c>
      <c r="L128" t="s">
        <v>21</v>
      </c>
    </row>
    <row r="129" spans="1:12" x14ac:dyDescent="0.3">
      <c r="A129">
        <v>127</v>
      </c>
      <c r="B129">
        <v>2021</v>
      </c>
      <c r="C129" t="s">
        <v>11</v>
      </c>
      <c r="D129" t="s">
        <v>12</v>
      </c>
      <c r="E129" t="s">
        <v>13</v>
      </c>
      <c r="F129">
        <v>700000</v>
      </c>
      <c r="G129" t="s">
        <v>39</v>
      </c>
      <c r="H129">
        <v>9466</v>
      </c>
      <c r="I129" t="s">
        <v>40</v>
      </c>
      <c r="J129">
        <v>0</v>
      </c>
      <c r="K129" t="s">
        <v>40</v>
      </c>
      <c r="L129" t="s">
        <v>21</v>
      </c>
    </row>
    <row r="130" spans="1:12" x14ac:dyDescent="0.3">
      <c r="A130">
        <v>128</v>
      </c>
      <c r="B130">
        <v>2021</v>
      </c>
      <c r="C130" t="s">
        <v>30</v>
      </c>
      <c r="D130" t="s">
        <v>12</v>
      </c>
      <c r="E130" t="s">
        <v>28</v>
      </c>
      <c r="F130">
        <v>20000</v>
      </c>
      <c r="G130" t="s">
        <v>19</v>
      </c>
      <c r="H130">
        <v>20000</v>
      </c>
      <c r="I130" t="s">
        <v>40</v>
      </c>
      <c r="J130">
        <v>100</v>
      </c>
      <c r="K130" t="s">
        <v>40</v>
      </c>
      <c r="L130" t="s">
        <v>21</v>
      </c>
    </row>
    <row r="131" spans="1:12" x14ac:dyDescent="0.3">
      <c r="A131">
        <v>129</v>
      </c>
      <c r="B131">
        <v>2021</v>
      </c>
      <c r="C131" t="s">
        <v>17</v>
      </c>
      <c r="D131" t="s">
        <v>12</v>
      </c>
      <c r="E131" t="s">
        <v>32</v>
      </c>
      <c r="F131">
        <v>3000000</v>
      </c>
      <c r="G131" t="s">
        <v>39</v>
      </c>
      <c r="H131">
        <v>40570</v>
      </c>
      <c r="I131" t="s">
        <v>40</v>
      </c>
      <c r="J131">
        <v>50</v>
      </c>
      <c r="K131" t="s">
        <v>40</v>
      </c>
      <c r="L131" t="s">
        <v>16</v>
      </c>
    </row>
    <row r="132" spans="1:12" x14ac:dyDescent="0.3">
      <c r="A132">
        <v>130</v>
      </c>
      <c r="B132">
        <v>2021</v>
      </c>
      <c r="C132" t="s">
        <v>30</v>
      </c>
      <c r="D132" t="s">
        <v>12</v>
      </c>
      <c r="E132" t="s">
        <v>98</v>
      </c>
      <c r="F132">
        <v>100000</v>
      </c>
      <c r="G132" t="s">
        <v>19</v>
      </c>
      <c r="H132">
        <v>100000</v>
      </c>
      <c r="I132" t="s">
        <v>99</v>
      </c>
      <c r="J132">
        <v>50</v>
      </c>
      <c r="K132" t="s">
        <v>99</v>
      </c>
      <c r="L132" t="s">
        <v>21</v>
      </c>
    </row>
    <row r="133" spans="1:12" x14ac:dyDescent="0.3">
      <c r="A133">
        <v>131</v>
      </c>
      <c r="B133">
        <v>2021</v>
      </c>
      <c r="C133" t="s">
        <v>30</v>
      </c>
      <c r="D133" t="s">
        <v>12</v>
      </c>
      <c r="E133" t="s">
        <v>13</v>
      </c>
      <c r="F133">
        <v>42000</v>
      </c>
      <c r="G133" t="s">
        <v>14</v>
      </c>
      <c r="H133">
        <v>49646</v>
      </c>
      <c r="I133" t="s">
        <v>38</v>
      </c>
      <c r="J133">
        <v>50</v>
      </c>
      <c r="K133" t="s">
        <v>38</v>
      </c>
      <c r="L133" t="s">
        <v>25</v>
      </c>
    </row>
    <row r="134" spans="1:12" x14ac:dyDescent="0.3">
      <c r="A134">
        <v>132</v>
      </c>
      <c r="B134">
        <v>2021</v>
      </c>
      <c r="C134" t="s">
        <v>11</v>
      </c>
      <c r="D134" t="s">
        <v>12</v>
      </c>
      <c r="E134" t="s">
        <v>100</v>
      </c>
      <c r="F134">
        <v>38400</v>
      </c>
      <c r="G134" t="s">
        <v>19</v>
      </c>
      <c r="H134">
        <v>38400</v>
      </c>
      <c r="I134" t="s">
        <v>101</v>
      </c>
      <c r="J134">
        <v>100</v>
      </c>
      <c r="K134" t="s">
        <v>29</v>
      </c>
      <c r="L134" t="s">
        <v>25</v>
      </c>
    </row>
    <row r="135" spans="1:12" x14ac:dyDescent="0.3">
      <c r="A135">
        <v>133</v>
      </c>
      <c r="B135">
        <v>2021</v>
      </c>
      <c r="C135" t="s">
        <v>17</v>
      </c>
      <c r="D135" t="s">
        <v>12</v>
      </c>
      <c r="E135" t="s">
        <v>74</v>
      </c>
      <c r="F135">
        <v>24000</v>
      </c>
      <c r="G135" t="s">
        <v>19</v>
      </c>
      <c r="H135">
        <v>24000</v>
      </c>
      <c r="I135" t="s">
        <v>91</v>
      </c>
      <c r="J135">
        <v>100</v>
      </c>
      <c r="K135" t="s">
        <v>91</v>
      </c>
      <c r="L135" t="s">
        <v>25</v>
      </c>
    </row>
    <row r="136" spans="1:12" x14ac:dyDescent="0.3">
      <c r="A136">
        <v>134</v>
      </c>
      <c r="B136">
        <v>2021</v>
      </c>
      <c r="C136" t="s">
        <v>30</v>
      </c>
      <c r="D136" t="s">
        <v>12</v>
      </c>
      <c r="E136" t="s">
        <v>13</v>
      </c>
      <c r="F136">
        <v>100000</v>
      </c>
      <c r="G136" t="s">
        <v>19</v>
      </c>
      <c r="H136">
        <v>100000</v>
      </c>
      <c r="I136" t="s">
        <v>29</v>
      </c>
      <c r="J136">
        <v>0</v>
      </c>
      <c r="K136" t="s">
        <v>29</v>
      </c>
      <c r="L136" t="s">
        <v>21</v>
      </c>
    </row>
    <row r="137" spans="1:12" x14ac:dyDescent="0.3">
      <c r="A137">
        <v>135</v>
      </c>
      <c r="B137">
        <v>2021</v>
      </c>
      <c r="C137" t="s">
        <v>11</v>
      </c>
      <c r="D137" t="s">
        <v>12</v>
      </c>
      <c r="E137" t="s">
        <v>31</v>
      </c>
      <c r="F137">
        <v>90000</v>
      </c>
      <c r="G137" t="s">
        <v>19</v>
      </c>
      <c r="H137">
        <v>90000</v>
      </c>
      <c r="I137" t="s">
        <v>29</v>
      </c>
      <c r="J137">
        <v>100</v>
      </c>
      <c r="K137" t="s">
        <v>29</v>
      </c>
      <c r="L137" t="s">
        <v>25</v>
      </c>
    </row>
    <row r="138" spans="1:12" x14ac:dyDescent="0.3">
      <c r="A138">
        <v>136</v>
      </c>
      <c r="B138">
        <v>2021</v>
      </c>
      <c r="C138" t="s">
        <v>11</v>
      </c>
      <c r="D138" t="s">
        <v>12</v>
      </c>
      <c r="E138" t="s">
        <v>69</v>
      </c>
      <c r="F138">
        <v>7000000</v>
      </c>
      <c r="G138" t="s">
        <v>44</v>
      </c>
      <c r="H138">
        <v>63711</v>
      </c>
      <c r="I138" t="s">
        <v>20</v>
      </c>
      <c r="J138">
        <v>50</v>
      </c>
      <c r="K138" t="s">
        <v>20</v>
      </c>
      <c r="L138" t="s">
        <v>21</v>
      </c>
    </row>
    <row r="139" spans="1:12" x14ac:dyDescent="0.3">
      <c r="A139">
        <v>137</v>
      </c>
      <c r="B139">
        <v>2021</v>
      </c>
      <c r="C139" t="s">
        <v>11</v>
      </c>
      <c r="D139" t="s">
        <v>12</v>
      </c>
      <c r="E139" t="s">
        <v>69</v>
      </c>
      <c r="F139">
        <v>8500000</v>
      </c>
      <c r="G139" t="s">
        <v>44</v>
      </c>
      <c r="H139">
        <v>77364</v>
      </c>
      <c r="I139" t="s">
        <v>20</v>
      </c>
      <c r="J139">
        <v>50</v>
      </c>
      <c r="K139" t="s">
        <v>20</v>
      </c>
      <c r="L139" t="s">
        <v>21</v>
      </c>
    </row>
    <row r="140" spans="1:12" x14ac:dyDescent="0.3">
      <c r="A140">
        <v>138</v>
      </c>
      <c r="B140">
        <v>2021</v>
      </c>
      <c r="C140" t="s">
        <v>17</v>
      </c>
      <c r="D140" t="s">
        <v>12</v>
      </c>
      <c r="E140" t="s">
        <v>76</v>
      </c>
      <c r="F140">
        <v>220000</v>
      </c>
      <c r="G140" t="s">
        <v>19</v>
      </c>
      <c r="H140">
        <v>220000</v>
      </c>
      <c r="I140" t="s">
        <v>29</v>
      </c>
      <c r="J140">
        <v>0</v>
      </c>
      <c r="K140" t="s">
        <v>29</v>
      </c>
      <c r="L140" t="s">
        <v>16</v>
      </c>
    </row>
    <row r="141" spans="1:12" x14ac:dyDescent="0.3">
      <c r="A141">
        <v>139</v>
      </c>
      <c r="B141">
        <v>2021</v>
      </c>
      <c r="C141" t="s">
        <v>30</v>
      </c>
      <c r="D141" t="s">
        <v>12</v>
      </c>
      <c r="E141" t="s">
        <v>13</v>
      </c>
      <c r="F141">
        <v>80000</v>
      </c>
      <c r="G141" t="s">
        <v>19</v>
      </c>
      <c r="H141">
        <v>80000</v>
      </c>
      <c r="I141" t="s">
        <v>29</v>
      </c>
      <c r="J141">
        <v>100</v>
      </c>
      <c r="K141" t="s">
        <v>29</v>
      </c>
      <c r="L141" t="s">
        <v>25</v>
      </c>
    </row>
    <row r="142" spans="1:12" x14ac:dyDescent="0.3">
      <c r="A142">
        <v>140</v>
      </c>
      <c r="B142">
        <v>2021</v>
      </c>
      <c r="C142" t="s">
        <v>11</v>
      </c>
      <c r="D142" t="s">
        <v>12</v>
      </c>
      <c r="E142" t="s">
        <v>31</v>
      </c>
      <c r="F142">
        <v>135000</v>
      </c>
      <c r="G142" t="s">
        <v>19</v>
      </c>
      <c r="H142">
        <v>135000</v>
      </c>
      <c r="I142" t="s">
        <v>29</v>
      </c>
      <c r="J142">
        <v>100</v>
      </c>
      <c r="K142" t="s">
        <v>29</v>
      </c>
      <c r="L142" t="s">
        <v>16</v>
      </c>
    </row>
    <row r="143" spans="1:12" x14ac:dyDescent="0.3">
      <c r="A143">
        <v>141</v>
      </c>
      <c r="B143">
        <v>2021</v>
      </c>
      <c r="C143" t="s">
        <v>17</v>
      </c>
      <c r="D143" t="s">
        <v>12</v>
      </c>
      <c r="E143" t="s">
        <v>79</v>
      </c>
      <c r="F143">
        <v>240000</v>
      </c>
      <c r="G143" t="s">
        <v>19</v>
      </c>
      <c r="H143">
        <v>240000</v>
      </c>
      <c r="I143" t="s">
        <v>29</v>
      </c>
      <c r="J143">
        <v>0</v>
      </c>
      <c r="K143" t="s">
        <v>29</v>
      </c>
      <c r="L143" t="s">
        <v>16</v>
      </c>
    </row>
    <row r="144" spans="1:12" x14ac:dyDescent="0.3">
      <c r="A144">
        <v>142</v>
      </c>
      <c r="B144">
        <v>2021</v>
      </c>
      <c r="C144" t="s">
        <v>17</v>
      </c>
      <c r="D144" t="s">
        <v>12</v>
      </c>
      <c r="E144" t="s">
        <v>63</v>
      </c>
      <c r="F144">
        <v>150000</v>
      </c>
      <c r="G144" t="s">
        <v>19</v>
      </c>
      <c r="H144">
        <v>150000</v>
      </c>
      <c r="I144" t="s">
        <v>29</v>
      </c>
      <c r="J144">
        <v>0</v>
      </c>
      <c r="K144" t="s">
        <v>29</v>
      </c>
      <c r="L144" t="s">
        <v>16</v>
      </c>
    </row>
    <row r="145" spans="1:12" x14ac:dyDescent="0.3">
      <c r="A145">
        <v>143</v>
      </c>
      <c r="B145">
        <v>2021</v>
      </c>
      <c r="C145" t="s">
        <v>11</v>
      </c>
      <c r="D145" t="s">
        <v>12</v>
      </c>
      <c r="E145" t="s">
        <v>13</v>
      </c>
      <c r="F145">
        <v>82500</v>
      </c>
      <c r="G145" t="s">
        <v>19</v>
      </c>
      <c r="H145">
        <v>82500</v>
      </c>
      <c r="I145" t="s">
        <v>29</v>
      </c>
      <c r="J145">
        <v>100</v>
      </c>
      <c r="K145" t="s">
        <v>29</v>
      </c>
      <c r="L145" t="s">
        <v>21</v>
      </c>
    </row>
    <row r="146" spans="1:12" x14ac:dyDescent="0.3">
      <c r="A146">
        <v>144</v>
      </c>
      <c r="B146">
        <v>2021</v>
      </c>
      <c r="C146" t="s">
        <v>11</v>
      </c>
      <c r="D146" t="s">
        <v>12</v>
      </c>
      <c r="E146" t="s">
        <v>43</v>
      </c>
      <c r="F146">
        <v>100000</v>
      </c>
      <c r="G146" t="s">
        <v>19</v>
      </c>
      <c r="H146">
        <v>100000</v>
      </c>
      <c r="I146" t="s">
        <v>29</v>
      </c>
      <c r="J146">
        <v>100</v>
      </c>
      <c r="K146" t="s">
        <v>29</v>
      </c>
      <c r="L146" t="s">
        <v>16</v>
      </c>
    </row>
    <row r="147" spans="1:12" x14ac:dyDescent="0.3">
      <c r="A147">
        <v>145</v>
      </c>
      <c r="B147">
        <v>2021</v>
      </c>
      <c r="C147" t="s">
        <v>17</v>
      </c>
      <c r="D147" t="s">
        <v>12</v>
      </c>
      <c r="E147" t="s">
        <v>28</v>
      </c>
      <c r="F147">
        <v>70000</v>
      </c>
      <c r="G147" t="s">
        <v>14</v>
      </c>
      <c r="H147">
        <v>82744</v>
      </c>
      <c r="I147" t="s">
        <v>102</v>
      </c>
      <c r="J147">
        <v>50</v>
      </c>
      <c r="K147" t="s">
        <v>102</v>
      </c>
      <c r="L147" t="s">
        <v>25</v>
      </c>
    </row>
    <row r="148" spans="1:12" x14ac:dyDescent="0.3">
      <c r="A148">
        <v>146</v>
      </c>
      <c r="B148">
        <v>2021</v>
      </c>
      <c r="C148" t="s">
        <v>11</v>
      </c>
      <c r="D148" t="s">
        <v>12</v>
      </c>
      <c r="E148" t="s">
        <v>55</v>
      </c>
      <c r="F148">
        <v>53000</v>
      </c>
      <c r="G148" t="s">
        <v>14</v>
      </c>
      <c r="H148">
        <v>62649</v>
      </c>
      <c r="I148" t="s">
        <v>38</v>
      </c>
      <c r="J148">
        <v>50</v>
      </c>
      <c r="K148" t="s">
        <v>38</v>
      </c>
      <c r="L148" t="s">
        <v>25</v>
      </c>
    </row>
    <row r="149" spans="1:12" x14ac:dyDescent="0.3">
      <c r="A149">
        <v>147</v>
      </c>
      <c r="B149">
        <v>2021</v>
      </c>
      <c r="C149" t="s">
        <v>11</v>
      </c>
      <c r="D149" t="s">
        <v>12</v>
      </c>
      <c r="E149" t="s">
        <v>43</v>
      </c>
      <c r="F149">
        <v>90000</v>
      </c>
      <c r="G149" t="s">
        <v>19</v>
      </c>
      <c r="H149">
        <v>90000</v>
      </c>
      <c r="I149" t="s">
        <v>29</v>
      </c>
      <c r="J149">
        <v>100</v>
      </c>
      <c r="K149" t="s">
        <v>29</v>
      </c>
      <c r="L149" t="s">
        <v>16</v>
      </c>
    </row>
    <row r="150" spans="1:12" x14ac:dyDescent="0.3">
      <c r="A150">
        <v>148</v>
      </c>
      <c r="B150">
        <v>2021</v>
      </c>
      <c r="C150" t="s">
        <v>17</v>
      </c>
      <c r="D150" t="s">
        <v>12</v>
      </c>
      <c r="E150" t="s">
        <v>63</v>
      </c>
      <c r="F150">
        <v>153000</v>
      </c>
      <c r="G150" t="s">
        <v>19</v>
      </c>
      <c r="H150">
        <v>153000</v>
      </c>
      <c r="I150" t="s">
        <v>29</v>
      </c>
      <c r="J150">
        <v>100</v>
      </c>
      <c r="K150" t="s">
        <v>29</v>
      </c>
      <c r="L150" t="s">
        <v>16</v>
      </c>
    </row>
    <row r="151" spans="1:12" x14ac:dyDescent="0.3">
      <c r="A151">
        <v>149</v>
      </c>
      <c r="B151">
        <v>2021</v>
      </c>
      <c r="C151" t="s">
        <v>17</v>
      </c>
      <c r="D151" t="s">
        <v>12</v>
      </c>
      <c r="E151" t="s">
        <v>88</v>
      </c>
      <c r="F151">
        <v>160000</v>
      </c>
      <c r="G151" t="s">
        <v>19</v>
      </c>
      <c r="H151">
        <v>160000</v>
      </c>
      <c r="I151" t="s">
        <v>91</v>
      </c>
      <c r="J151">
        <v>100</v>
      </c>
      <c r="K151" t="s">
        <v>29</v>
      </c>
      <c r="L151" t="s">
        <v>21</v>
      </c>
    </row>
    <row r="152" spans="1:12" x14ac:dyDescent="0.3">
      <c r="A152">
        <v>150</v>
      </c>
      <c r="B152">
        <v>2021</v>
      </c>
      <c r="C152" t="s">
        <v>17</v>
      </c>
      <c r="D152" t="s">
        <v>12</v>
      </c>
      <c r="E152" t="s">
        <v>54</v>
      </c>
      <c r="F152">
        <v>168000</v>
      </c>
      <c r="G152" t="s">
        <v>19</v>
      </c>
      <c r="H152">
        <v>168000</v>
      </c>
      <c r="I152" t="s">
        <v>20</v>
      </c>
      <c r="J152">
        <v>0</v>
      </c>
      <c r="K152" t="s">
        <v>20</v>
      </c>
      <c r="L152" t="s">
        <v>21</v>
      </c>
    </row>
    <row r="153" spans="1:12" x14ac:dyDescent="0.3">
      <c r="A153">
        <v>151</v>
      </c>
      <c r="B153">
        <v>2021</v>
      </c>
      <c r="C153" t="s">
        <v>11</v>
      </c>
      <c r="D153" t="s">
        <v>12</v>
      </c>
      <c r="E153" t="s">
        <v>13</v>
      </c>
      <c r="F153">
        <v>150000</v>
      </c>
      <c r="G153" t="s">
        <v>19</v>
      </c>
      <c r="H153">
        <v>150000</v>
      </c>
      <c r="I153" t="s">
        <v>29</v>
      </c>
      <c r="J153">
        <v>100</v>
      </c>
      <c r="K153" t="s">
        <v>29</v>
      </c>
      <c r="L153" t="s">
        <v>25</v>
      </c>
    </row>
    <row r="154" spans="1:12" x14ac:dyDescent="0.3">
      <c r="A154">
        <v>152</v>
      </c>
      <c r="B154">
        <v>2021</v>
      </c>
      <c r="C154" t="s">
        <v>11</v>
      </c>
      <c r="D154" t="s">
        <v>12</v>
      </c>
      <c r="E154" t="s">
        <v>13</v>
      </c>
      <c r="F154">
        <v>95000</v>
      </c>
      <c r="G154" t="s">
        <v>61</v>
      </c>
      <c r="H154">
        <v>75774</v>
      </c>
      <c r="I154" t="s">
        <v>62</v>
      </c>
      <c r="J154">
        <v>100</v>
      </c>
      <c r="K154" t="s">
        <v>62</v>
      </c>
      <c r="L154" t="s">
        <v>16</v>
      </c>
    </row>
    <row r="155" spans="1:12" x14ac:dyDescent="0.3">
      <c r="A155">
        <v>153</v>
      </c>
      <c r="B155">
        <v>2021</v>
      </c>
      <c r="C155" t="s">
        <v>30</v>
      </c>
      <c r="D155" t="s">
        <v>12</v>
      </c>
      <c r="E155" t="s">
        <v>13</v>
      </c>
      <c r="F155">
        <v>13400</v>
      </c>
      <c r="G155" t="s">
        <v>19</v>
      </c>
      <c r="H155">
        <v>13400</v>
      </c>
      <c r="I155" t="s">
        <v>103</v>
      </c>
      <c r="J155">
        <v>100</v>
      </c>
      <c r="K155" t="s">
        <v>103</v>
      </c>
      <c r="L155" t="s">
        <v>16</v>
      </c>
    </row>
    <row r="156" spans="1:12" x14ac:dyDescent="0.3">
      <c r="A156">
        <v>154</v>
      </c>
      <c r="B156">
        <v>2021</v>
      </c>
      <c r="C156" t="s">
        <v>17</v>
      </c>
      <c r="D156" t="s">
        <v>12</v>
      </c>
      <c r="E156" t="s">
        <v>79</v>
      </c>
      <c r="F156">
        <v>144000</v>
      </c>
      <c r="G156" t="s">
        <v>19</v>
      </c>
      <c r="H156">
        <v>144000</v>
      </c>
      <c r="I156" t="s">
        <v>29</v>
      </c>
      <c r="J156">
        <v>100</v>
      </c>
      <c r="K156" t="s">
        <v>29</v>
      </c>
      <c r="L156" t="s">
        <v>16</v>
      </c>
    </row>
    <row r="157" spans="1:12" x14ac:dyDescent="0.3">
      <c r="A157">
        <v>155</v>
      </c>
      <c r="B157">
        <v>2021</v>
      </c>
      <c r="C157" t="s">
        <v>17</v>
      </c>
      <c r="D157" t="s">
        <v>12</v>
      </c>
      <c r="E157" t="s">
        <v>95</v>
      </c>
      <c r="F157">
        <v>159500</v>
      </c>
      <c r="G157" t="s">
        <v>61</v>
      </c>
      <c r="H157">
        <v>127221</v>
      </c>
      <c r="I157" t="s">
        <v>62</v>
      </c>
      <c r="J157">
        <v>50</v>
      </c>
      <c r="K157" t="s">
        <v>62</v>
      </c>
      <c r="L157" t="s">
        <v>16</v>
      </c>
    </row>
    <row r="158" spans="1:12" x14ac:dyDescent="0.3">
      <c r="A158">
        <v>156</v>
      </c>
      <c r="B158">
        <v>2021</v>
      </c>
      <c r="C158" t="s">
        <v>11</v>
      </c>
      <c r="D158" t="s">
        <v>12</v>
      </c>
      <c r="E158" t="s">
        <v>13</v>
      </c>
      <c r="F158">
        <v>160000</v>
      </c>
      <c r="G158" t="s">
        <v>89</v>
      </c>
      <c r="H158">
        <v>119059</v>
      </c>
      <c r="I158" t="s">
        <v>90</v>
      </c>
      <c r="J158">
        <v>100</v>
      </c>
      <c r="K158" t="s">
        <v>104</v>
      </c>
      <c r="L158" t="s">
        <v>25</v>
      </c>
    </row>
    <row r="159" spans="1:12" x14ac:dyDescent="0.3">
      <c r="A159">
        <v>157</v>
      </c>
      <c r="B159">
        <v>2021</v>
      </c>
      <c r="C159" t="s">
        <v>11</v>
      </c>
      <c r="D159" t="s">
        <v>12</v>
      </c>
      <c r="E159" t="s">
        <v>100</v>
      </c>
      <c r="F159">
        <v>423000</v>
      </c>
      <c r="G159" t="s">
        <v>19</v>
      </c>
      <c r="H159">
        <v>423000</v>
      </c>
      <c r="I159" t="s">
        <v>29</v>
      </c>
      <c r="J159">
        <v>50</v>
      </c>
      <c r="K159" t="s">
        <v>29</v>
      </c>
      <c r="L159" t="s">
        <v>16</v>
      </c>
    </row>
    <row r="160" spans="1:12" x14ac:dyDescent="0.3">
      <c r="A160">
        <v>158</v>
      </c>
      <c r="B160">
        <v>2021</v>
      </c>
      <c r="C160" t="s">
        <v>17</v>
      </c>
      <c r="D160" t="s">
        <v>12</v>
      </c>
      <c r="E160" t="s">
        <v>105</v>
      </c>
      <c r="F160">
        <v>120000</v>
      </c>
      <c r="G160" t="s">
        <v>19</v>
      </c>
      <c r="H160">
        <v>120000</v>
      </c>
      <c r="I160" t="s">
        <v>29</v>
      </c>
      <c r="J160">
        <v>100</v>
      </c>
      <c r="K160" t="s">
        <v>29</v>
      </c>
      <c r="L160" t="s">
        <v>25</v>
      </c>
    </row>
    <row r="161" spans="1:12" x14ac:dyDescent="0.3">
      <c r="A161">
        <v>159</v>
      </c>
      <c r="B161">
        <v>2021</v>
      </c>
      <c r="C161" t="s">
        <v>30</v>
      </c>
      <c r="D161" t="s">
        <v>12</v>
      </c>
      <c r="E161" t="s">
        <v>28</v>
      </c>
      <c r="F161">
        <v>125000</v>
      </c>
      <c r="G161" t="s">
        <v>19</v>
      </c>
      <c r="H161">
        <v>125000</v>
      </c>
      <c r="I161" t="s">
        <v>29</v>
      </c>
      <c r="J161">
        <v>100</v>
      </c>
      <c r="K161" t="s">
        <v>29</v>
      </c>
      <c r="L161" t="s">
        <v>21</v>
      </c>
    </row>
    <row r="162" spans="1:12" x14ac:dyDescent="0.3">
      <c r="A162">
        <v>160</v>
      </c>
      <c r="B162">
        <v>2021</v>
      </c>
      <c r="C162" t="s">
        <v>53</v>
      </c>
      <c r="D162" t="s">
        <v>12</v>
      </c>
      <c r="E162" t="s">
        <v>81</v>
      </c>
      <c r="F162">
        <v>230000</v>
      </c>
      <c r="G162" t="s">
        <v>19</v>
      </c>
      <c r="H162">
        <v>230000</v>
      </c>
      <c r="I162" t="s">
        <v>75</v>
      </c>
      <c r="J162">
        <v>50</v>
      </c>
      <c r="K162" t="s">
        <v>75</v>
      </c>
      <c r="L162" t="s">
        <v>16</v>
      </c>
    </row>
    <row r="163" spans="1:12" x14ac:dyDescent="0.3">
      <c r="A163">
        <v>161</v>
      </c>
      <c r="B163">
        <v>2021</v>
      </c>
      <c r="C163" t="s">
        <v>53</v>
      </c>
      <c r="D163" t="s">
        <v>12</v>
      </c>
      <c r="E163" t="s">
        <v>106</v>
      </c>
      <c r="F163">
        <v>85000</v>
      </c>
      <c r="G163" t="s">
        <v>19</v>
      </c>
      <c r="H163">
        <v>85000</v>
      </c>
      <c r="I163" t="s">
        <v>75</v>
      </c>
      <c r="J163">
        <v>0</v>
      </c>
      <c r="K163" t="s">
        <v>75</v>
      </c>
      <c r="L163" t="s">
        <v>25</v>
      </c>
    </row>
    <row r="164" spans="1:12" x14ac:dyDescent="0.3">
      <c r="A164">
        <v>162</v>
      </c>
      <c r="B164">
        <v>2021</v>
      </c>
      <c r="C164" t="s">
        <v>11</v>
      </c>
      <c r="D164" t="s">
        <v>12</v>
      </c>
      <c r="E164" t="s">
        <v>43</v>
      </c>
      <c r="F164">
        <v>24000</v>
      </c>
      <c r="G164" t="s">
        <v>14</v>
      </c>
      <c r="H164">
        <v>28369</v>
      </c>
      <c r="I164" t="s">
        <v>107</v>
      </c>
      <c r="J164">
        <v>50</v>
      </c>
      <c r="K164" t="s">
        <v>107</v>
      </c>
      <c r="L164" t="s">
        <v>16</v>
      </c>
    </row>
    <row r="165" spans="1:12" x14ac:dyDescent="0.3">
      <c r="A165">
        <v>163</v>
      </c>
      <c r="B165">
        <v>2021</v>
      </c>
      <c r="C165" t="s">
        <v>30</v>
      </c>
      <c r="D165" t="s">
        <v>12</v>
      </c>
      <c r="E165" t="s">
        <v>46</v>
      </c>
      <c r="F165">
        <v>54000</v>
      </c>
      <c r="G165" t="s">
        <v>14</v>
      </c>
      <c r="H165">
        <v>63831</v>
      </c>
      <c r="I165" t="s">
        <v>15</v>
      </c>
      <c r="J165">
        <v>50</v>
      </c>
      <c r="K165" t="s">
        <v>15</v>
      </c>
      <c r="L165" t="s">
        <v>16</v>
      </c>
    </row>
    <row r="166" spans="1:12" x14ac:dyDescent="0.3">
      <c r="A166">
        <v>164</v>
      </c>
      <c r="B166">
        <v>2021</v>
      </c>
      <c r="C166" t="s">
        <v>53</v>
      </c>
      <c r="D166" t="s">
        <v>12</v>
      </c>
      <c r="E166" t="s">
        <v>54</v>
      </c>
      <c r="F166">
        <v>110000</v>
      </c>
      <c r="G166" t="s">
        <v>14</v>
      </c>
      <c r="H166">
        <v>130026</v>
      </c>
      <c r="I166" t="s">
        <v>15</v>
      </c>
      <c r="J166">
        <v>50</v>
      </c>
      <c r="K166" t="s">
        <v>15</v>
      </c>
      <c r="L166" t="s">
        <v>25</v>
      </c>
    </row>
    <row r="167" spans="1:12" x14ac:dyDescent="0.3">
      <c r="A167">
        <v>165</v>
      </c>
      <c r="B167">
        <v>2021</v>
      </c>
      <c r="C167" t="s">
        <v>17</v>
      </c>
      <c r="D167" t="s">
        <v>12</v>
      </c>
      <c r="E167" t="s">
        <v>108</v>
      </c>
      <c r="F167">
        <v>165000</v>
      </c>
      <c r="G167" t="s">
        <v>19</v>
      </c>
      <c r="H167">
        <v>165000</v>
      </c>
      <c r="I167" t="s">
        <v>29</v>
      </c>
      <c r="J167">
        <v>100</v>
      </c>
      <c r="K167" t="s">
        <v>29</v>
      </c>
      <c r="L167" t="s">
        <v>16</v>
      </c>
    </row>
    <row r="168" spans="1:12" x14ac:dyDescent="0.3">
      <c r="A168">
        <v>166</v>
      </c>
      <c r="B168">
        <v>2021</v>
      </c>
      <c r="C168" t="s">
        <v>30</v>
      </c>
      <c r="D168" t="s">
        <v>12</v>
      </c>
      <c r="E168" t="s">
        <v>43</v>
      </c>
      <c r="F168">
        <v>80000</v>
      </c>
      <c r="G168" t="s">
        <v>19</v>
      </c>
      <c r="H168">
        <v>80000</v>
      </c>
      <c r="I168" t="s">
        <v>29</v>
      </c>
      <c r="J168">
        <v>100</v>
      </c>
      <c r="K168" t="s">
        <v>29</v>
      </c>
      <c r="L168" t="s">
        <v>16</v>
      </c>
    </row>
    <row r="169" spans="1:12" x14ac:dyDescent="0.3">
      <c r="A169">
        <v>167</v>
      </c>
      <c r="B169">
        <v>2021</v>
      </c>
      <c r="C169" t="s">
        <v>53</v>
      </c>
      <c r="D169" t="s">
        <v>12</v>
      </c>
      <c r="E169" t="s">
        <v>54</v>
      </c>
      <c r="F169">
        <v>250000</v>
      </c>
      <c r="G169" t="s">
        <v>19</v>
      </c>
      <c r="H169">
        <v>250000</v>
      </c>
      <c r="I169" t="s">
        <v>29</v>
      </c>
      <c r="J169">
        <v>0</v>
      </c>
      <c r="K169" t="s">
        <v>29</v>
      </c>
      <c r="L169" t="s">
        <v>16</v>
      </c>
    </row>
    <row r="170" spans="1:12" x14ac:dyDescent="0.3">
      <c r="A170">
        <v>168</v>
      </c>
      <c r="B170">
        <v>2021</v>
      </c>
      <c r="C170" t="s">
        <v>30</v>
      </c>
      <c r="D170" t="s">
        <v>12</v>
      </c>
      <c r="E170" t="s">
        <v>51</v>
      </c>
      <c r="F170">
        <v>55000</v>
      </c>
      <c r="G170" t="s">
        <v>19</v>
      </c>
      <c r="H170">
        <v>55000</v>
      </c>
      <c r="I170" t="s">
        <v>29</v>
      </c>
      <c r="J170">
        <v>50</v>
      </c>
      <c r="K170" t="s">
        <v>29</v>
      </c>
      <c r="L170" t="s">
        <v>21</v>
      </c>
    </row>
    <row r="171" spans="1:12" x14ac:dyDescent="0.3">
      <c r="A171">
        <v>169</v>
      </c>
      <c r="B171">
        <v>2021</v>
      </c>
      <c r="C171" t="s">
        <v>11</v>
      </c>
      <c r="D171" t="s">
        <v>12</v>
      </c>
      <c r="E171" t="s">
        <v>109</v>
      </c>
      <c r="F171">
        <v>150000</v>
      </c>
      <c r="G171" t="s">
        <v>19</v>
      </c>
      <c r="H171">
        <v>150000</v>
      </c>
      <c r="I171" t="s">
        <v>29</v>
      </c>
      <c r="J171">
        <v>100</v>
      </c>
      <c r="K171" t="s">
        <v>29</v>
      </c>
      <c r="L171" t="s">
        <v>16</v>
      </c>
    </row>
    <row r="172" spans="1:12" x14ac:dyDescent="0.3">
      <c r="A172">
        <v>170</v>
      </c>
      <c r="B172">
        <v>2021</v>
      </c>
      <c r="C172" t="s">
        <v>11</v>
      </c>
      <c r="D172" t="s">
        <v>12</v>
      </c>
      <c r="E172" t="s">
        <v>109</v>
      </c>
      <c r="F172">
        <v>170000</v>
      </c>
      <c r="G172" t="s">
        <v>19</v>
      </c>
      <c r="H172">
        <v>170000</v>
      </c>
      <c r="I172" t="s">
        <v>29</v>
      </c>
      <c r="J172">
        <v>100</v>
      </c>
      <c r="K172" t="s">
        <v>29</v>
      </c>
      <c r="L172" t="s">
        <v>16</v>
      </c>
    </row>
    <row r="173" spans="1:12" x14ac:dyDescent="0.3">
      <c r="A173">
        <v>171</v>
      </c>
      <c r="B173">
        <v>2021</v>
      </c>
      <c r="C173" t="s">
        <v>11</v>
      </c>
      <c r="D173" t="s">
        <v>12</v>
      </c>
      <c r="E173" t="s">
        <v>43</v>
      </c>
      <c r="F173">
        <v>60000</v>
      </c>
      <c r="G173" t="s">
        <v>23</v>
      </c>
      <c r="H173">
        <v>82528</v>
      </c>
      <c r="I173" t="s">
        <v>24</v>
      </c>
      <c r="J173">
        <v>100</v>
      </c>
      <c r="K173" t="s">
        <v>24</v>
      </c>
      <c r="L173" t="s">
        <v>16</v>
      </c>
    </row>
    <row r="174" spans="1:12" x14ac:dyDescent="0.3">
      <c r="A174">
        <v>172</v>
      </c>
      <c r="B174">
        <v>2021</v>
      </c>
      <c r="C174" t="s">
        <v>30</v>
      </c>
      <c r="D174" t="s">
        <v>12</v>
      </c>
      <c r="E174" t="s">
        <v>31</v>
      </c>
      <c r="F174">
        <v>60000</v>
      </c>
      <c r="G174" t="s">
        <v>19</v>
      </c>
      <c r="H174">
        <v>60000</v>
      </c>
      <c r="I174" t="s">
        <v>29</v>
      </c>
      <c r="J174">
        <v>100</v>
      </c>
      <c r="K174" t="s">
        <v>29</v>
      </c>
      <c r="L174" t="s">
        <v>21</v>
      </c>
    </row>
    <row r="175" spans="1:12" x14ac:dyDescent="0.3">
      <c r="A175">
        <v>173</v>
      </c>
      <c r="B175">
        <v>2021</v>
      </c>
      <c r="C175" t="s">
        <v>17</v>
      </c>
      <c r="D175" t="s">
        <v>12</v>
      </c>
      <c r="E175" t="s">
        <v>76</v>
      </c>
      <c r="F175">
        <v>235000</v>
      </c>
      <c r="G175" t="s">
        <v>19</v>
      </c>
      <c r="H175">
        <v>235000</v>
      </c>
      <c r="I175" t="s">
        <v>29</v>
      </c>
      <c r="J175">
        <v>100</v>
      </c>
      <c r="K175" t="s">
        <v>29</v>
      </c>
      <c r="L175" t="s">
        <v>16</v>
      </c>
    </row>
    <row r="176" spans="1:12" x14ac:dyDescent="0.3">
      <c r="A176">
        <v>174</v>
      </c>
      <c r="B176">
        <v>2021</v>
      </c>
      <c r="C176" t="s">
        <v>17</v>
      </c>
      <c r="D176" t="s">
        <v>12</v>
      </c>
      <c r="E176" t="s">
        <v>55</v>
      </c>
      <c r="F176">
        <v>51400</v>
      </c>
      <c r="G176" t="s">
        <v>14</v>
      </c>
      <c r="H176">
        <v>60757</v>
      </c>
      <c r="I176" t="s">
        <v>47</v>
      </c>
      <c r="J176">
        <v>50</v>
      </c>
      <c r="K176" t="s">
        <v>47</v>
      </c>
      <c r="L176" t="s">
        <v>16</v>
      </c>
    </row>
    <row r="177" spans="1:12" x14ac:dyDescent="0.3">
      <c r="A177">
        <v>175</v>
      </c>
      <c r="B177">
        <v>2021</v>
      </c>
      <c r="C177" t="s">
        <v>17</v>
      </c>
      <c r="D177" t="s">
        <v>12</v>
      </c>
      <c r="E177" t="s">
        <v>63</v>
      </c>
      <c r="F177">
        <v>174000</v>
      </c>
      <c r="G177" t="s">
        <v>19</v>
      </c>
      <c r="H177">
        <v>174000</v>
      </c>
      <c r="I177" t="s">
        <v>29</v>
      </c>
      <c r="J177">
        <v>100</v>
      </c>
      <c r="K177" t="s">
        <v>29</v>
      </c>
      <c r="L177" t="s">
        <v>16</v>
      </c>
    </row>
    <row r="178" spans="1:12" x14ac:dyDescent="0.3">
      <c r="A178">
        <v>176</v>
      </c>
      <c r="B178">
        <v>2021</v>
      </c>
      <c r="C178" t="s">
        <v>11</v>
      </c>
      <c r="D178" t="s">
        <v>12</v>
      </c>
      <c r="E178" t="s">
        <v>13</v>
      </c>
      <c r="F178">
        <v>58000</v>
      </c>
      <c r="G178" t="s">
        <v>57</v>
      </c>
      <c r="H178">
        <v>2859</v>
      </c>
      <c r="I178" t="s">
        <v>58</v>
      </c>
      <c r="J178">
        <v>0</v>
      </c>
      <c r="K178" t="s">
        <v>58</v>
      </c>
      <c r="L178" t="s">
        <v>21</v>
      </c>
    </row>
    <row r="179" spans="1:12" x14ac:dyDescent="0.3">
      <c r="A179">
        <v>177</v>
      </c>
      <c r="B179">
        <v>2021</v>
      </c>
      <c r="C179" t="s">
        <v>11</v>
      </c>
      <c r="D179" t="s">
        <v>12</v>
      </c>
      <c r="E179" t="s">
        <v>13</v>
      </c>
      <c r="F179">
        <v>30400000</v>
      </c>
      <c r="G179" t="s">
        <v>110</v>
      </c>
      <c r="H179">
        <v>40038</v>
      </c>
      <c r="I179" t="s">
        <v>111</v>
      </c>
      <c r="J179">
        <v>100</v>
      </c>
      <c r="K179" t="s">
        <v>111</v>
      </c>
      <c r="L179" t="s">
        <v>16</v>
      </c>
    </row>
    <row r="180" spans="1:12" x14ac:dyDescent="0.3">
      <c r="A180">
        <v>178</v>
      </c>
      <c r="B180">
        <v>2021</v>
      </c>
      <c r="C180" t="s">
        <v>30</v>
      </c>
      <c r="D180" t="s">
        <v>12</v>
      </c>
      <c r="E180" t="s">
        <v>28</v>
      </c>
      <c r="F180">
        <v>81000</v>
      </c>
      <c r="G180" t="s">
        <v>19</v>
      </c>
      <c r="H180">
        <v>81000</v>
      </c>
      <c r="I180" t="s">
        <v>29</v>
      </c>
      <c r="J180">
        <v>50</v>
      </c>
      <c r="K180" t="s">
        <v>29</v>
      </c>
      <c r="L180" t="s">
        <v>21</v>
      </c>
    </row>
    <row r="181" spans="1:12" x14ac:dyDescent="0.3">
      <c r="A181">
        <v>179</v>
      </c>
      <c r="B181">
        <v>2021</v>
      </c>
      <c r="C181" t="s">
        <v>11</v>
      </c>
      <c r="D181" t="s">
        <v>12</v>
      </c>
      <c r="E181" t="s">
        <v>13</v>
      </c>
      <c r="F181">
        <v>420000</v>
      </c>
      <c r="G181" t="s">
        <v>39</v>
      </c>
      <c r="H181">
        <v>5679</v>
      </c>
      <c r="I181" t="s">
        <v>40</v>
      </c>
      <c r="J181">
        <v>100</v>
      </c>
      <c r="K181" t="s">
        <v>29</v>
      </c>
      <c r="L181" t="s">
        <v>21</v>
      </c>
    </row>
    <row r="182" spans="1:12" x14ac:dyDescent="0.3">
      <c r="A182">
        <v>180</v>
      </c>
      <c r="B182">
        <v>2021</v>
      </c>
      <c r="C182" t="s">
        <v>11</v>
      </c>
      <c r="D182" t="s">
        <v>12</v>
      </c>
      <c r="E182" t="s">
        <v>22</v>
      </c>
      <c r="F182">
        <v>1672000</v>
      </c>
      <c r="G182" t="s">
        <v>39</v>
      </c>
      <c r="H182">
        <v>22611</v>
      </c>
      <c r="I182" t="s">
        <v>40</v>
      </c>
      <c r="J182">
        <v>0</v>
      </c>
      <c r="K182" t="s">
        <v>40</v>
      </c>
      <c r="L182" t="s">
        <v>16</v>
      </c>
    </row>
    <row r="183" spans="1:12" x14ac:dyDescent="0.3">
      <c r="A183">
        <v>181</v>
      </c>
      <c r="B183">
        <v>2021</v>
      </c>
      <c r="C183" t="s">
        <v>11</v>
      </c>
      <c r="D183" t="s">
        <v>12</v>
      </c>
      <c r="E183" t="s">
        <v>13</v>
      </c>
      <c r="F183">
        <v>76760</v>
      </c>
      <c r="G183" t="s">
        <v>14</v>
      </c>
      <c r="H183">
        <v>90734</v>
      </c>
      <c r="I183" t="s">
        <v>15</v>
      </c>
      <c r="J183">
        <v>50</v>
      </c>
      <c r="K183" t="s">
        <v>15</v>
      </c>
      <c r="L183" t="s">
        <v>16</v>
      </c>
    </row>
    <row r="184" spans="1:12" x14ac:dyDescent="0.3">
      <c r="A184">
        <v>182</v>
      </c>
      <c r="B184">
        <v>2021</v>
      </c>
      <c r="C184" t="s">
        <v>11</v>
      </c>
      <c r="D184" t="s">
        <v>12</v>
      </c>
      <c r="E184" t="s">
        <v>43</v>
      </c>
      <c r="F184">
        <v>22000</v>
      </c>
      <c r="G184" t="s">
        <v>14</v>
      </c>
      <c r="H184">
        <v>26005</v>
      </c>
      <c r="I184" t="s">
        <v>96</v>
      </c>
      <c r="J184">
        <v>0</v>
      </c>
      <c r="K184" t="s">
        <v>29</v>
      </c>
      <c r="L184" t="s">
        <v>16</v>
      </c>
    </row>
    <row r="185" spans="1:12" x14ac:dyDescent="0.3">
      <c r="A185">
        <v>183</v>
      </c>
      <c r="B185">
        <v>2021</v>
      </c>
      <c r="C185" t="s">
        <v>17</v>
      </c>
      <c r="D185" t="s">
        <v>12</v>
      </c>
      <c r="E185" t="s">
        <v>112</v>
      </c>
      <c r="F185">
        <v>45000</v>
      </c>
      <c r="G185" t="s">
        <v>23</v>
      </c>
      <c r="H185">
        <v>61896</v>
      </c>
      <c r="I185" t="s">
        <v>24</v>
      </c>
      <c r="J185">
        <v>50</v>
      </c>
      <c r="K185" t="s">
        <v>24</v>
      </c>
      <c r="L185" t="s">
        <v>16</v>
      </c>
    </row>
    <row r="186" spans="1:12" x14ac:dyDescent="0.3">
      <c r="A186">
        <v>184</v>
      </c>
      <c r="B186">
        <v>2021</v>
      </c>
      <c r="C186" t="s">
        <v>11</v>
      </c>
      <c r="D186" t="s">
        <v>73</v>
      </c>
      <c r="E186" t="s">
        <v>18</v>
      </c>
      <c r="F186">
        <v>12000</v>
      </c>
      <c r="G186" t="s">
        <v>19</v>
      </c>
      <c r="H186">
        <v>12000</v>
      </c>
      <c r="I186" t="s">
        <v>42</v>
      </c>
      <c r="J186">
        <v>50</v>
      </c>
      <c r="K186" t="s">
        <v>42</v>
      </c>
      <c r="L186" t="s">
        <v>25</v>
      </c>
    </row>
    <row r="187" spans="1:12" x14ac:dyDescent="0.3">
      <c r="A187">
        <v>185</v>
      </c>
      <c r="B187">
        <v>2021</v>
      </c>
      <c r="C187" t="s">
        <v>11</v>
      </c>
      <c r="D187" t="s">
        <v>12</v>
      </c>
      <c r="E187" t="s">
        <v>43</v>
      </c>
      <c r="F187">
        <v>4000</v>
      </c>
      <c r="G187" t="s">
        <v>19</v>
      </c>
      <c r="H187">
        <v>4000</v>
      </c>
      <c r="I187" t="s">
        <v>113</v>
      </c>
      <c r="J187">
        <v>100</v>
      </c>
      <c r="K187" t="s">
        <v>113</v>
      </c>
      <c r="L187" t="s">
        <v>25</v>
      </c>
    </row>
    <row r="188" spans="1:12" x14ac:dyDescent="0.3">
      <c r="A188">
        <v>186</v>
      </c>
      <c r="B188">
        <v>2021</v>
      </c>
      <c r="C188" t="s">
        <v>17</v>
      </c>
      <c r="D188" t="s">
        <v>12</v>
      </c>
      <c r="E188" t="s">
        <v>83</v>
      </c>
      <c r="F188">
        <v>50000</v>
      </c>
      <c r="G188" t="s">
        <v>19</v>
      </c>
      <c r="H188">
        <v>50000</v>
      </c>
      <c r="I188" t="s">
        <v>101</v>
      </c>
      <c r="J188">
        <v>100</v>
      </c>
      <c r="K188" t="s">
        <v>24</v>
      </c>
      <c r="L188" t="s">
        <v>25</v>
      </c>
    </row>
    <row r="189" spans="1:12" x14ac:dyDescent="0.3">
      <c r="A189">
        <v>187</v>
      </c>
      <c r="B189">
        <v>2021</v>
      </c>
      <c r="C189" t="s">
        <v>53</v>
      </c>
      <c r="D189" t="s">
        <v>12</v>
      </c>
      <c r="E189" t="s">
        <v>46</v>
      </c>
      <c r="F189">
        <v>59000</v>
      </c>
      <c r="G189" t="s">
        <v>14</v>
      </c>
      <c r="H189">
        <v>69741</v>
      </c>
      <c r="I189" t="s">
        <v>38</v>
      </c>
      <c r="J189">
        <v>100</v>
      </c>
      <c r="K189" t="s">
        <v>67</v>
      </c>
      <c r="L189" t="s">
        <v>21</v>
      </c>
    </row>
    <row r="190" spans="1:12" x14ac:dyDescent="0.3">
      <c r="A190">
        <v>188</v>
      </c>
      <c r="B190">
        <v>2021</v>
      </c>
      <c r="C190" t="s">
        <v>17</v>
      </c>
      <c r="D190" t="s">
        <v>12</v>
      </c>
      <c r="E190" t="s">
        <v>43</v>
      </c>
      <c r="F190">
        <v>65000</v>
      </c>
      <c r="G190" t="s">
        <v>14</v>
      </c>
      <c r="H190">
        <v>76833</v>
      </c>
      <c r="I190" t="s">
        <v>96</v>
      </c>
      <c r="J190">
        <v>50</v>
      </c>
      <c r="K190" t="s">
        <v>24</v>
      </c>
      <c r="L190" t="s">
        <v>21</v>
      </c>
    </row>
    <row r="191" spans="1:12" x14ac:dyDescent="0.3">
      <c r="A191">
        <v>189</v>
      </c>
      <c r="B191">
        <v>2021</v>
      </c>
      <c r="C191" t="s">
        <v>11</v>
      </c>
      <c r="D191" t="s">
        <v>12</v>
      </c>
      <c r="E191" t="s">
        <v>28</v>
      </c>
      <c r="F191">
        <v>74000</v>
      </c>
      <c r="G191" t="s">
        <v>19</v>
      </c>
      <c r="H191">
        <v>74000</v>
      </c>
      <c r="I191" t="s">
        <v>20</v>
      </c>
      <c r="J191">
        <v>50</v>
      </c>
      <c r="K191" t="s">
        <v>20</v>
      </c>
      <c r="L191" t="s">
        <v>21</v>
      </c>
    </row>
    <row r="192" spans="1:12" x14ac:dyDescent="0.3">
      <c r="A192">
        <v>190</v>
      </c>
      <c r="B192">
        <v>2021</v>
      </c>
      <c r="C192" t="s">
        <v>17</v>
      </c>
      <c r="D192" t="s">
        <v>12</v>
      </c>
      <c r="E192" t="s">
        <v>79</v>
      </c>
      <c r="F192">
        <v>152000</v>
      </c>
      <c r="G192" t="s">
        <v>19</v>
      </c>
      <c r="H192">
        <v>152000</v>
      </c>
      <c r="I192" t="s">
        <v>29</v>
      </c>
      <c r="J192">
        <v>100</v>
      </c>
      <c r="K192" t="s">
        <v>38</v>
      </c>
      <c r="L192" t="s">
        <v>16</v>
      </c>
    </row>
    <row r="193" spans="1:12" x14ac:dyDescent="0.3">
      <c r="A193">
        <v>191</v>
      </c>
      <c r="B193">
        <v>2021</v>
      </c>
      <c r="C193" t="s">
        <v>30</v>
      </c>
      <c r="D193" t="s">
        <v>12</v>
      </c>
      <c r="E193" t="s">
        <v>28</v>
      </c>
      <c r="F193">
        <v>21844</v>
      </c>
      <c r="G193" t="s">
        <v>19</v>
      </c>
      <c r="H193">
        <v>21844</v>
      </c>
      <c r="I193" t="s">
        <v>114</v>
      </c>
      <c r="J193">
        <v>50</v>
      </c>
      <c r="K193" t="s">
        <v>114</v>
      </c>
      <c r="L193" t="s">
        <v>25</v>
      </c>
    </row>
    <row r="194" spans="1:12" x14ac:dyDescent="0.3">
      <c r="A194">
        <v>192</v>
      </c>
      <c r="B194">
        <v>2021</v>
      </c>
      <c r="C194" t="s">
        <v>11</v>
      </c>
      <c r="D194" t="s">
        <v>12</v>
      </c>
      <c r="E194" t="s">
        <v>22</v>
      </c>
      <c r="F194">
        <v>18000</v>
      </c>
      <c r="G194" t="s">
        <v>19</v>
      </c>
      <c r="H194">
        <v>18000</v>
      </c>
      <c r="I194" t="s">
        <v>115</v>
      </c>
      <c r="J194">
        <v>0</v>
      </c>
      <c r="K194" t="s">
        <v>115</v>
      </c>
      <c r="L194" t="s">
        <v>21</v>
      </c>
    </row>
    <row r="195" spans="1:12" x14ac:dyDescent="0.3">
      <c r="A195">
        <v>193</v>
      </c>
      <c r="B195">
        <v>2021</v>
      </c>
      <c r="C195" t="s">
        <v>17</v>
      </c>
      <c r="D195" t="s">
        <v>12</v>
      </c>
      <c r="E195" t="s">
        <v>79</v>
      </c>
      <c r="F195">
        <v>174000</v>
      </c>
      <c r="G195" t="s">
        <v>19</v>
      </c>
      <c r="H195">
        <v>174000</v>
      </c>
      <c r="I195" t="s">
        <v>29</v>
      </c>
      <c r="J195">
        <v>100</v>
      </c>
      <c r="K195" t="s">
        <v>29</v>
      </c>
      <c r="L195" t="s">
        <v>16</v>
      </c>
    </row>
    <row r="196" spans="1:12" x14ac:dyDescent="0.3">
      <c r="A196">
        <v>194</v>
      </c>
      <c r="B196">
        <v>2021</v>
      </c>
      <c r="C196" t="s">
        <v>17</v>
      </c>
      <c r="D196" t="s">
        <v>12</v>
      </c>
      <c r="E196" t="s">
        <v>55</v>
      </c>
      <c r="F196">
        <v>120500</v>
      </c>
      <c r="G196" t="s">
        <v>61</v>
      </c>
      <c r="H196">
        <v>96113</v>
      </c>
      <c r="I196" t="s">
        <v>62</v>
      </c>
      <c r="J196">
        <v>50</v>
      </c>
      <c r="K196" t="s">
        <v>62</v>
      </c>
      <c r="L196" t="s">
        <v>16</v>
      </c>
    </row>
    <row r="197" spans="1:12" x14ac:dyDescent="0.3">
      <c r="A197">
        <v>195</v>
      </c>
      <c r="B197">
        <v>2021</v>
      </c>
      <c r="C197" t="s">
        <v>11</v>
      </c>
      <c r="D197" t="s">
        <v>12</v>
      </c>
      <c r="E197" t="s">
        <v>13</v>
      </c>
      <c r="F197">
        <v>147000</v>
      </c>
      <c r="G197" t="s">
        <v>19</v>
      </c>
      <c r="H197">
        <v>147000</v>
      </c>
      <c r="I197" t="s">
        <v>29</v>
      </c>
      <c r="J197">
        <v>50</v>
      </c>
      <c r="K197" t="s">
        <v>29</v>
      </c>
      <c r="L197" t="s">
        <v>16</v>
      </c>
    </row>
    <row r="198" spans="1:12" x14ac:dyDescent="0.3">
      <c r="A198">
        <v>196</v>
      </c>
      <c r="B198">
        <v>2021</v>
      </c>
      <c r="C198" t="s">
        <v>30</v>
      </c>
      <c r="D198" t="s">
        <v>12</v>
      </c>
      <c r="E198" t="s">
        <v>51</v>
      </c>
      <c r="F198">
        <v>9272</v>
      </c>
      <c r="G198" t="s">
        <v>19</v>
      </c>
      <c r="H198">
        <v>9272</v>
      </c>
      <c r="I198" t="s">
        <v>116</v>
      </c>
      <c r="J198">
        <v>100</v>
      </c>
      <c r="K198" t="s">
        <v>116</v>
      </c>
      <c r="L198" t="s">
        <v>21</v>
      </c>
    </row>
    <row r="199" spans="1:12" x14ac:dyDescent="0.3">
      <c r="A199">
        <v>197</v>
      </c>
      <c r="B199">
        <v>2021</v>
      </c>
      <c r="C199" t="s">
        <v>17</v>
      </c>
      <c r="D199" t="s">
        <v>12</v>
      </c>
      <c r="E199" t="s">
        <v>28</v>
      </c>
      <c r="F199">
        <v>1799997</v>
      </c>
      <c r="G199" t="s">
        <v>39</v>
      </c>
      <c r="H199">
        <v>24342</v>
      </c>
      <c r="I199" t="s">
        <v>40</v>
      </c>
      <c r="J199">
        <v>100</v>
      </c>
      <c r="K199" t="s">
        <v>40</v>
      </c>
      <c r="L199" t="s">
        <v>16</v>
      </c>
    </row>
    <row r="200" spans="1:12" x14ac:dyDescent="0.3">
      <c r="A200">
        <v>198</v>
      </c>
      <c r="B200">
        <v>2021</v>
      </c>
      <c r="C200" t="s">
        <v>17</v>
      </c>
      <c r="D200" t="s">
        <v>12</v>
      </c>
      <c r="E200" t="s">
        <v>79</v>
      </c>
      <c r="F200">
        <v>4000000</v>
      </c>
      <c r="G200" t="s">
        <v>39</v>
      </c>
      <c r="H200">
        <v>54094</v>
      </c>
      <c r="I200" t="s">
        <v>40</v>
      </c>
      <c r="J200">
        <v>50</v>
      </c>
      <c r="K200" t="s">
        <v>29</v>
      </c>
      <c r="L200" t="s">
        <v>16</v>
      </c>
    </row>
    <row r="201" spans="1:12" x14ac:dyDescent="0.3">
      <c r="A201">
        <v>199</v>
      </c>
      <c r="B201">
        <v>2021</v>
      </c>
      <c r="C201" t="s">
        <v>30</v>
      </c>
      <c r="D201" t="s">
        <v>12</v>
      </c>
      <c r="E201" t="s">
        <v>46</v>
      </c>
      <c r="F201">
        <v>90000</v>
      </c>
      <c r="G201" t="s">
        <v>19</v>
      </c>
      <c r="H201">
        <v>90000</v>
      </c>
      <c r="I201" t="s">
        <v>29</v>
      </c>
      <c r="J201">
        <v>100</v>
      </c>
      <c r="K201" t="s">
        <v>29</v>
      </c>
      <c r="L201" t="s">
        <v>21</v>
      </c>
    </row>
    <row r="202" spans="1:12" x14ac:dyDescent="0.3">
      <c r="A202">
        <v>200</v>
      </c>
      <c r="B202">
        <v>2021</v>
      </c>
      <c r="C202" t="s">
        <v>11</v>
      </c>
      <c r="D202" t="s">
        <v>12</v>
      </c>
      <c r="E202" t="s">
        <v>13</v>
      </c>
      <c r="F202">
        <v>52000</v>
      </c>
      <c r="G202" t="s">
        <v>14</v>
      </c>
      <c r="H202">
        <v>61467</v>
      </c>
      <c r="I202" t="s">
        <v>15</v>
      </c>
      <c r="J202">
        <v>50</v>
      </c>
      <c r="K202" t="s">
        <v>64</v>
      </c>
      <c r="L202" t="s">
        <v>25</v>
      </c>
    </row>
    <row r="203" spans="1:12" x14ac:dyDescent="0.3">
      <c r="A203">
        <v>201</v>
      </c>
      <c r="B203">
        <v>2021</v>
      </c>
      <c r="C203" t="s">
        <v>17</v>
      </c>
      <c r="D203" t="s">
        <v>12</v>
      </c>
      <c r="E203" t="s">
        <v>68</v>
      </c>
      <c r="F203">
        <v>195000</v>
      </c>
      <c r="G203" t="s">
        <v>19</v>
      </c>
      <c r="H203">
        <v>195000</v>
      </c>
      <c r="I203" t="s">
        <v>29</v>
      </c>
      <c r="J203">
        <v>100</v>
      </c>
      <c r="K203" t="s">
        <v>29</v>
      </c>
      <c r="L203" t="s">
        <v>25</v>
      </c>
    </row>
    <row r="204" spans="1:12" x14ac:dyDescent="0.3">
      <c r="A204">
        <v>202</v>
      </c>
      <c r="B204">
        <v>2021</v>
      </c>
      <c r="C204" t="s">
        <v>11</v>
      </c>
      <c r="D204" t="s">
        <v>12</v>
      </c>
      <c r="E204" t="s">
        <v>13</v>
      </c>
      <c r="F204">
        <v>32000</v>
      </c>
      <c r="G204" t="s">
        <v>14</v>
      </c>
      <c r="H204">
        <v>37825</v>
      </c>
      <c r="I204" t="s">
        <v>67</v>
      </c>
      <c r="J204">
        <v>100</v>
      </c>
      <c r="K204" t="s">
        <v>67</v>
      </c>
      <c r="L204" t="s">
        <v>16</v>
      </c>
    </row>
    <row r="205" spans="1:12" x14ac:dyDescent="0.3">
      <c r="A205">
        <v>203</v>
      </c>
      <c r="B205">
        <v>2021</v>
      </c>
      <c r="C205" t="s">
        <v>17</v>
      </c>
      <c r="D205" t="s">
        <v>12</v>
      </c>
      <c r="E205" t="s">
        <v>55</v>
      </c>
      <c r="F205">
        <v>50000</v>
      </c>
      <c r="G205" t="s">
        <v>19</v>
      </c>
      <c r="H205">
        <v>50000</v>
      </c>
      <c r="I205" t="s">
        <v>38</v>
      </c>
      <c r="J205">
        <v>100</v>
      </c>
      <c r="K205" t="s">
        <v>29</v>
      </c>
      <c r="L205" t="s">
        <v>21</v>
      </c>
    </row>
    <row r="206" spans="1:12" x14ac:dyDescent="0.3">
      <c r="A206">
        <v>204</v>
      </c>
      <c r="B206">
        <v>2021</v>
      </c>
      <c r="C206" t="s">
        <v>11</v>
      </c>
      <c r="D206" t="s">
        <v>12</v>
      </c>
      <c r="E206" t="s">
        <v>13</v>
      </c>
      <c r="F206">
        <v>160000</v>
      </c>
      <c r="G206" t="s">
        <v>19</v>
      </c>
      <c r="H206">
        <v>160000</v>
      </c>
      <c r="I206" t="s">
        <v>29</v>
      </c>
      <c r="J206">
        <v>100</v>
      </c>
      <c r="K206" t="s">
        <v>29</v>
      </c>
      <c r="L206" t="s">
        <v>16</v>
      </c>
    </row>
    <row r="207" spans="1:12" x14ac:dyDescent="0.3">
      <c r="A207">
        <v>205</v>
      </c>
      <c r="B207">
        <v>2021</v>
      </c>
      <c r="C207" t="s">
        <v>11</v>
      </c>
      <c r="D207" t="s">
        <v>12</v>
      </c>
      <c r="E207" t="s">
        <v>13</v>
      </c>
      <c r="F207">
        <v>69600</v>
      </c>
      <c r="G207" t="s">
        <v>117</v>
      </c>
      <c r="H207">
        <v>12901</v>
      </c>
      <c r="I207" t="s">
        <v>91</v>
      </c>
      <c r="J207">
        <v>0</v>
      </c>
      <c r="K207" t="s">
        <v>91</v>
      </c>
      <c r="L207" t="s">
        <v>21</v>
      </c>
    </row>
    <row r="208" spans="1:12" x14ac:dyDescent="0.3">
      <c r="A208">
        <v>206</v>
      </c>
      <c r="B208">
        <v>2021</v>
      </c>
      <c r="C208" t="s">
        <v>17</v>
      </c>
      <c r="D208" t="s">
        <v>12</v>
      </c>
      <c r="E208" t="s">
        <v>28</v>
      </c>
      <c r="F208">
        <v>200000</v>
      </c>
      <c r="G208" t="s">
        <v>19</v>
      </c>
      <c r="H208">
        <v>200000</v>
      </c>
      <c r="I208" t="s">
        <v>29</v>
      </c>
      <c r="J208">
        <v>100</v>
      </c>
      <c r="K208" t="s">
        <v>29</v>
      </c>
      <c r="L208" t="s">
        <v>16</v>
      </c>
    </row>
    <row r="209" spans="1:12" x14ac:dyDescent="0.3">
      <c r="A209">
        <v>207</v>
      </c>
      <c r="B209">
        <v>2021</v>
      </c>
      <c r="C209" t="s">
        <v>17</v>
      </c>
      <c r="D209" t="s">
        <v>12</v>
      </c>
      <c r="E209" t="s">
        <v>43</v>
      </c>
      <c r="F209">
        <v>165000</v>
      </c>
      <c r="G209" t="s">
        <v>19</v>
      </c>
      <c r="H209">
        <v>165000</v>
      </c>
      <c r="I209" t="s">
        <v>29</v>
      </c>
      <c r="J209">
        <v>0</v>
      </c>
      <c r="K209" t="s">
        <v>29</v>
      </c>
      <c r="L209" t="s">
        <v>25</v>
      </c>
    </row>
    <row r="210" spans="1:12" x14ac:dyDescent="0.3">
      <c r="A210">
        <v>208</v>
      </c>
      <c r="B210">
        <v>2021</v>
      </c>
      <c r="C210" t="s">
        <v>11</v>
      </c>
      <c r="D210" t="s">
        <v>73</v>
      </c>
      <c r="E210" t="s">
        <v>43</v>
      </c>
      <c r="F210">
        <v>20000</v>
      </c>
      <c r="G210" t="s">
        <v>19</v>
      </c>
      <c r="H210">
        <v>20000</v>
      </c>
      <c r="I210" t="s">
        <v>77</v>
      </c>
      <c r="J210">
        <v>0</v>
      </c>
      <c r="K210" t="s">
        <v>29</v>
      </c>
      <c r="L210" t="s">
        <v>16</v>
      </c>
    </row>
    <row r="211" spans="1:12" x14ac:dyDescent="0.3">
      <c r="A211">
        <v>209</v>
      </c>
      <c r="B211">
        <v>2021</v>
      </c>
      <c r="C211" t="s">
        <v>17</v>
      </c>
      <c r="D211" t="s">
        <v>12</v>
      </c>
      <c r="E211" t="s">
        <v>105</v>
      </c>
      <c r="F211">
        <v>120000</v>
      </c>
      <c r="G211" t="s">
        <v>19</v>
      </c>
      <c r="H211">
        <v>120000</v>
      </c>
      <c r="I211" t="s">
        <v>29</v>
      </c>
      <c r="J211">
        <v>0</v>
      </c>
      <c r="K211" t="s">
        <v>29</v>
      </c>
      <c r="L211" t="s">
        <v>16</v>
      </c>
    </row>
    <row r="212" spans="1:12" x14ac:dyDescent="0.3">
      <c r="A212">
        <v>210</v>
      </c>
      <c r="B212">
        <v>2021</v>
      </c>
      <c r="C212" t="s">
        <v>11</v>
      </c>
      <c r="D212" t="s">
        <v>12</v>
      </c>
      <c r="E212" t="s">
        <v>28</v>
      </c>
      <c r="F212">
        <v>21000</v>
      </c>
      <c r="G212" t="s">
        <v>14</v>
      </c>
      <c r="H212">
        <v>24823</v>
      </c>
      <c r="I212" t="s">
        <v>118</v>
      </c>
      <c r="J212">
        <v>50</v>
      </c>
      <c r="K212" t="s">
        <v>118</v>
      </c>
      <c r="L212" t="s">
        <v>16</v>
      </c>
    </row>
    <row r="213" spans="1:12" x14ac:dyDescent="0.3">
      <c r="A213">
        <v>211</v>
      </c>
      <c r="B213">
        <v>2021</v>
      </c>
      <c r="C213" t="s">
        <v>11</v>
      </c>
      <c r="D213" t="s">
        <v>12</v>
      </c>
      <c r="E213" t="s">
        <v>55</v>
      </c>
      <c r="F213">
        <v>48000</v>
      </c>
      <c r="G213" t="s">
        <v>14</v>
      </c>
      <c r="H213">
        <v>56738</v>
      </c>
      <c r="I213" t="s">
        <v>38</v>
      </c>
      <c r="J213">
        <v>50</v>
      </c>
      <c r="K213" t="s">
        <v>38</v>
      </c>
      <c r="L213" t="s">
        <v>21</v>
      </c>
    </row>
    <row r="214" spans="1:12" x14ac:dyDescent="0.3">
      <c r="A214">
        <v>212</v>
      </c>
      <c r="B214">
        <v>2021</v>
      </c>
      <c r="C214" t="s">
        <v>11</v>
      </c>
      <c r="D214" t="s">
        <v>12</v>
      </c>
      <c r="E214" t="s">
        <v>43</v>
      </c>
      <c r="F214">
        <v>48000</v>
      </c>
      <c r="G214" t="s">
        <v>23</v>
      </c>
      <c r="H214">
        <v>66022</v>
      </c>
      <c r="I214" t="s">
        <v>119</v>
      </c>
      <c r="J214">
        <v>50</v>
      </c>
      <c r="K214" t="s">
        <v>24</v>
      </c>
      <c r="L214" t="s">
        <v>21</v>
      </c>
    </row>
    <row r="215" spans="1:12" x14ac:dyDescent="0.3">
      <c r="A215">
        <v>213</v>
      </c>
      <c r="B215">
        <v>2021</v>
      </c>
      <c r="C215" t="s">
        <v>30</v>
      </c>
      <c r="D215" t="s">
        <v>12</v>
      </c>
      <c r="E215" t="s">
        <v>22</v>
      </c>
      <c r="F215">
        <v>435000</v>
      </c>
      <c r="G215" t="s">
        <v>39</v>
      </c>
      <c r="H215">
        <v>5882</v>
      </c>
      <c r="I215" t="s">
        <v>40</v>
      </c>
      <c r="J215">
        <v>0</v>
      </c>
      <c r="K215" t="s">
        <v>120</v>
      </c>
      <c r="L215" t="s">
        <v>16</v>
      </c>
    </row>
    <row r="216" spans="1:12" x14ac:dyDescent="0.3">
      <c r="A216">
        <v>214</v>
      </c>
      <c r="B216">
        <v>2021</v>
      </c>
      <c r="C216" t="s">
        <v>30</v>
      </c>
      <c r="D216" t="s">
        <v>12</v>
      </c>
      <c r="E216" t="s">
        <v>28</v>
      </c>
      <c r="F216">
        <v>21000</v>
      </c>
      <c r="G216" t="s">
        <v>14</v>
      </c>
      <c r="H216">
        <v>24823</v>
      </c>
      <c r="I216" t="s">
        <v>15</v>
      </c>
      <c r="J216">
        <v>50</v>
      </c>
      <c r="K216" t="s">
        <v>15</v>
      </c>
      <c r="L216" t="s">
        <v>25</v>
      </c>
    </row>
    <row r="217" spans="1:12" x14ac:dyDescent="0.3">
      <c r="A217">
        <v>215</v>
      </c>
      <c r="B217">
        <v>2021</v>
      </c>
      <c r="C217" t="s">
        <v>17</v>
      </c>
      <c r="D217" t="s">
        <v>12</v>
      </c>
      <c r="E217" t="s">
        <v>97</v>
      </c>
      <c r="F217">
        <v>185000</v>
      </c>
      <c r="G217" t="s">
        <v>19</v>
      </c>
      <c r="H217">
        <v>185000</v>
      </c>
      <c r="I217" t="s">
        <v>29</v>
      </c>
      <c r="J217">
        <v>100</v>
      </c>
      <c r="K217" t="s">
        <v>29</v>
      </c>
      <c r="L217" t="s">
        <v>16</v>
      </c>
    </row>
    <row r="218" spans="1:12" x14ac:dyDescent="0.3">
      <c r="A218">
        <v>216</v>
      </c>
      <c r="B218">
        <v>2021</v>
      </c>
      <c r="C218" t="s">
        <v>30</v>
      </c>
      <c r="D218" t="s">
        <v>47</v>
      </c>
      <c r="E218" t="s">
        <v>74</v>
      </c>
      <c r="F218">
        <v>180000</v>
      </c>
      <c r="G218" t="s">
        <v>71</v>
      </c>
      <c r="H218">
        <v>28609</v>
      </c>
      <c r="I218" t="s">
        <v>72</v>
      </c>
      <c r="J218">
        <v>50</v>
      </c>
      <c r="K218" t="s">
        <v>72</v>
      </c>
      <c r="L218" t="s">
        <v>21</v>
      </c>
    </row>
    <row r="219" spans="1:12" x14ac:dyDescent="0.3">
      <c r="A219">
        <v>217</v>
      </c>
      <c r="B219">
        <v>2021</v>
      </c>
      <c r="C219" t="s">
        <v>11</v>
      </c>
      <c r="D219" t="s">
        <v>12</v>
      </c>
      <c r="E219" t="s">
        <v>13</v>
      </c>
      <c r="F219">
        <v>76760</v>
      </c>
      <c r="G219" t="s">
        <v>14</v>
      </c>
      <c r="H219">
        <v>90734</v>
      </c>
      <c r="I219" t="s">
        <v>15</v>
      </c>
      <c r="J219">
        <v>50</v>
      </c>
      <c r="K219" t="s">
        <v>15</v>
      </c>
      <c r="L219" t="s">
        <v>16</v>
      </c>
    </row>
    <row r="220" spans="1:12" x14ac:dyDescent="0.3">
      <c r="A220">
        <v>218</v>
      </c>
      <c r="B220">
        <v>2021</v>
      </c>
      <c r="C220" t="s">
        <v>11</v>
      </c>
      <c r="D220" t="s">
        <v>12</v>
      </c>
      <c r="E220" t="s">
        <v>28</v>
      </c>
      <c r="F220">
        <v>75000</v>
      </c>
      <c r="G220" t="s">
        <v>14</v>
      </c>
      <c r="H220">
        <v>88654</v>
      </c>
      <c r="I220" t="s">
        <v>102</v>
      </c>
      <c r="J220">
        <v>100</v>
      </c>
      <c r="K220" t="s">
        <v>102</v>
      </c>
      <c r="L220" t="s">
        <v>25</v>
      </c>
    </row>
    <row r="221" spans="1:12" x14ac:dyDescent="0.3">
      <c r="A221">
        <v>219</v>
      </c>
      <c r="B221">
        <v>2021</v>
      </c>
      <c r="C221" t="s">
        <v>17</v>
      </c>
      <c r="D221" t="s">
        <v>12</v>
      </c>
      <c r="E221" t="s">
        <v>105</v>
      </c>
      <c r="F221">
        <v>140000</v>
      </c>
      <c r="G221" t="s">
        <v>19</v>
      </c>
      <c r="H221">
        <v>140000</v>
      </c>
      <c r="I221" t="s">
        <v>29</v>
      </c>
      <c r="J221">
        <v>100</v>
      </c>
      <c r="K221" t="s">
        <v>29</v>
      </c>
      <c r="L221" t="s">
        <v>16</v>
      </c>
    </row>
    <row r="222" spans="1:12" x14ac:dyDescent="0.3">
      <c r="A222">
        <v>220</v>
      </c>
      <c r="B222">
        <v>2021</v>
      </c>
      <c r="C222" t="s">
        <v>11</v>
      </c>
      <c r="D222" t="s">
        <v>12</v>
      </c>
      <c r="E222" t="s">
        <v>28</v>
      </c>
      <c r="F222">
        <v>180000</v>
      </c>
      <c r="G222" t="s">
        <v>85</v>
      </c>
      <c r="H222">
        <v>46597</v>
      </c>
      <c r="I222" t="s">
        <v>45</v>
      </c>
      <c r="J222">
        <v>100</v>
      </c>
      <c r="K222" t="s">
        <v>45</v>
      </c>
      <c r="L222" t="s">
        <v>16</v>
      </c>
    </row>
    <row r="223" spans="1:12" x14ac:dyDescent="0.3">
      <c r="A223">
        <v>221</v>
      </c>
      <c r="B223">
        <v>2021</v>
      </c>
      <c r="C223" t="s">
        <v>11</v>
      </c>
      <c r="D223" t="s">
        <v>12</v>
      </c>
      <c r="E223" t="s">
        <v>13</v>
      </c>
      <c r="F223">
        <v>85000</v>
      </c>
      <c r="G223" t="s">
        <v>23</v>
      </c>
      <c r="H223">
        <v>116914</v>
      </c>
      <c r="I223" t="s">
        <v>24</v>
      </c>
      <c r="J223">
        <v>50</v>
      </c>
      <c r="K223" t="s">
        <v>24</v>
      </c>
      <c r="L223" t="s">
        <v>16</v>
      </c>
    </row>
    <row r="224" spans="1:12" x14ac:dyDescent="0.3">
      <c r="A224">
        <v>222</v>
      </c>
      <c r="B224">
        <v>2021</v>
      </c>
      <c r="C224" t="s">
        <v>11</v>
      </c>
      <c r="D224" t="s">
        <v>12</v>
      </c>
      <c r="E224" t="s">
        <v>13</v>
      </c>
      <c r="F224">
        <v>2500000</v>
      </c>
      <c r="G224" t="s">
        <v>39</v>
      </c>
      <c r="H224">
        <v>33808</v>
      </c>
      <c r="I224" t="s">
        <v>40</v>
      </c>
      <c r="J224">
        <v>0</v>
      </c>
      <c r="K224" t="s">
        <v>40</v>
      </c>
      <c r="L224" t="s">
        <v>25</v>
      </c>
    </row>
    <row r="225" spans="1:12" x14ac:dyDescent="0.3">
      <c r="A225">
        <v>223</v>
      </c>
      <c r="B225">
        <v>2021</v>
      </c>
      <c r="C225" t="s">
        <v>11</v>
      </c>
      <c r="D225" t="s">
        <v>12</v>
      </c>
      <c r="E225" t="s">
        <v>13</v>
      </c>
      <c r="F225">
        <v>40900</v>
      </c>
      <c r="G225" t="s">
        <v>23</v>
      </c>
      <c r="H225">
        <v>56256</v>
      </c>
      <c r="I225" t="s">
        <v>24</v>
      </c>
      <c r="J225">
        <v>50</v>
      </c>
      <c r="K225" t="s">
        <v>24</v>
      </c>
      <c r="L225" t="s">
        <v>16</v>
      </c>
    </row>
    <row r="226" spans="1:12" x14ac:dyDescent="0.3">
      <c r="A226">
        <v>224</v>
      </c>
      <c r="B226">
        <v>2021</v>
      </c>
      <c r="C226" t="s">
        <v>17</v>
      </c>
      <c r="D226" t="s">
        <v>12</v>
      </c>
      <c r="E226" t="s">
        <v>18</v>
      </c>
      <c r="F226">
        <v>225000</v>
      </c>
      <c r="G226" t="s">
        <v>19</v>
      </c>
      <c r="H226">
        <v>225000</v>
      </c>
      <c r="I226" t="s">
        <v>29</v>
      </c>
      <c r="J226">
        <v>100</v>
      </c>
      <c r="K226" t="s">
        <v>62</v>
      </c>
      <c r="L226" t="s">
        <v>16</v>
      </c>
    </row>
    <row r="227" spans="1:12" x14ac:dyDescent="0.3">
      <c r="A227">
        <v>225</v>
      </c>
      <c r="B227">
        <v>2021</v>
      </c>
      <c r="C227" t="s">
        <v>53</v>
      </c>
      <c r="D227" t="s">
        <v>59</v>
      </c>
      <c r="E227" t="s">
        <v>76</v>
      </c>
      <c r="F227">
        <v>416000</v>
      </c>
      <c r="G227" t="s">
        <v>19</v>
      </c>
      <c r="H227">
        <v>416000</v>
      </c>
      <c r="I227" t="s">
        <v>29</v>
      </c>
      <c r="J227">
        <v>100</v>
      </c>
      <c r="K227" t="s">
        <v>29</v>
      </c>
      <c r="L227" t="s">
        <v>21</v>
      </c>
    </row>
    <row r="228" spans="1:12" x14ac:dyDescent="0.3">
      <c r="A228">
        <v>226</v>
      </c>
      <c r="B228">
        <v>2021</v>
      </c>
      <c r="C228" t="s">
        <v>17</v>
      </c>
      <c r="D228" t="s">
        <v>12</v>
      </c>
      <c r="E228" t="s">
        <v>13</v>
      </c>
      <c r="F228">
        <v>110000</v>
      </c>
      <c r="G228" t="s">
        <v>61</v>
      </c>
      <c r="H228">
        <v>87738</v>
      </c>
      <c r="I228" t="s">
        <v>62</v>
      </c>
      <c r="J228">
        <v>100</v>
      </c>
      <c r="K228" t="s">
        <v>62</v>
      </c>
      <c r="L228" t="s">
        <v>21</v>
      </c>
    </row>
    <row r="229" spans="1:12" x14ac:dyDescent="0.3">
      <c r="A229">
        <v>227</v>
      </c>
      <c r="B229">
        <v>2021</v>
      </c>
      <c r="C229" t="s">
        <v>11</v>
      </c>
      <c r="D229" t="s">
        <v>12</v>
      </c>
      <c r="E229" t="s">
        <v>13</v>
      </c>
      <c r="F229">
        <v>75000</v>
      </c>
      <c r="G229" t="s">
        <v>14</v>
      </c>
      <c r="H229">
        <v>88654</v>
      </c>
      <c r="I229" t="s">
        <v>15</v>
      </c>
      <c r="J229">
        <v>50</v>
      </c>
      <c r="K229" t="s">
        <v>15</v>
      </c>
      <c r="L229" t="s">
        <v>16</v>
      </c>
    </row>
    <row r="230" spans="1:12" x14ac:dyDescent="0.3">
      <c r="A230">
        <v>228</v>
      </c>
      <c r="B230">
        <v>2021</v>
      </c>
      <c r="C230" t="s">
        <v>17</v>
      </c>
      <c r="D230" t="s">
        <v>12</v>
      </c>
      <c r="E230" t="s">
        <v>13</v>
      </c>
      <c r="F230">
        <v>135000</v>
      </c>
      <c r="G230" t="s">
        <v>19</v>
      </c>
      <c r="H230">
        <v>135000</v>
      </c>
      <c r="I230" t="s">
        <v>29</v>
      </c>
      <c r="J230">
        <v>0</v>
      </c>
      <c r="K230" t="s">
        <v>29</v>
      </c>
      <c r="L230" t="s">
        <v>16</v>
      </c>
    </row>
    <row r="231" spans="1:12" x14ac:dyDescent="0.3">
      <c r="A231">
        <v>229</v>
      </c>
      <c r="B231">
        <v>2021</v>
      </c>
      <c r="C231" t="s">
        <v>17</v>
      </c>
      <c r="D231" t="s">
        <v>12</v>
      </c>
      <c r="E231" t="s">
        <v>31</v>
      </c>
      <c r="F231">
        <v>90000</v>
      </c>
      <c r="G231" t="s">
        <v>61</v>
      </c>
      <c r="H231">
        <v>71786</v>
      </c>
      <c r="I231" t="s">
        <v>62</v>
      </c>
      <c r="J231">
        <v>100</v>
      </c>
      <c r="K231" t="s">
        <v>62</v>
      </c>
      <c r="L231" t="s">
        <v>25</v>
      </c>
    </row>
    <row r="232" spans="1:12" x14ac:dyDescent="0.3">
      <c r="A232">
        <v>230</v>
      </c>
      <c r="B232">
        <v>2021</v>
      </c>
      <c r="C232" t="s">
        <v>30</v>
      </c>
      <c r="D232" t="s">
        <v>12</v>
      </c>
      <c r="E232" t="s">
        <v>22</v>
      </c>
      <c r="F232">
        <v>1200000</v>
      </c>
      <c r="G232" t="s">
        <v>39</v>
      </c>
      <c r="H232">
        <v>16228</v>
      </c>
      <c r="I232" t="s">
        <v>40</v>
      </c>
      <c r="J232">
        <v>100</v>
      </c>
      <c r="K232" t="s">
        <v>40</v>
      </c>
      <c r="L232" t="s">
        <v>16</v>
      </c>
    </row>
    <row r="233" spans="1:12" x14ac:dyDescent="0.3">
      <c r="A233">
        <v>231</v>
      </c>
      <c r="B233">
        <v>2021</v>
      </c>
      <c r="C233" t="s">
        <v>17</v>
      </c>
      <c r="D233" t="s">
        <v>12</v>
      </c>
      <c r="E233" t="s">
        <v>69</v>
      </c>
      <c r="F233">
        <v>256000</v>
      </c>
      <c r="G233" t="s">
        <v>19</v>
      </c>
      <c r="H233">
        <v>256000</v>
      </c>
      <c r="I233" t="s">
        <v>29</v>
      </c>
      <c r="J233">
        <v>100</v>
      </c>
      <c r="K233" t="s">
        <v>29</v>
      </c>
      <c r="L233" t="s">
        <v>21</v>
      </c>
    </row>
    <row r="234" spans="1:12" x14ac:dyDescent="0.3">
      <c r="A234">
        <v>232</v>
      </c>
      <c r="B234">
        <v>2021</v>
      </c>
      <c r="C234" t="s">
        <v>17</v>
      </c>
      <c r="D234" t="s">
        <v>12</v>
      </c>
      <c r="E234" t="s">
        <v>94</v>
      </c>
      <c r="F234">
        <v>200000</v>
      </c>
      <c r="G234" t="s">
        <v>19</v>
      </c>
      <c r="H234">
        <v>200000</v>
      </c>
      <c r="I234" t="s">
        <v>29</v>
      </c>
      <c r="J234">
        <v>100</v>
      </c>
      <c r="K234" t="s">
        <v>29</v>
      </c>
      <c r="L234" t="s">
        <v>16</v>
      </c>
    </row>
    <row r="235" spans="1:12" x14ac:dyDescent="0.3">
      <c r="A235">
        <v>233</v>
      </c>
      <c r="B235">
        <v>2021</v>
      </c>
      <c r="C235" t="s">
        <v>17</v>
      </c>
      <c r="D235" t="s">
        <v>12</v>
      </c>
      <c r="E235" t="s">
        <v>31</v>
      </c>
      <c r="F235">
        <v>200000</v>
      </c>
      <c r="G235" t="s">
        <v>19</v>
      </c>
      <c r="H235">
        <v>200000</v>
      </c>
      <c r="I235" t="s">
        <v>29</v>
      </c>
      <c r="J235">
        <v>100</v>
      </c>
      <c r="K235" t="s">
        <v>29</v>
      </c>
      <c r="L235" t="s">
        <v>16</v>
      </c>
    </row>
    <row r="236" spans="1:12" x14ac:dyDescent="0.3">
      <c r="A236">
        <v>234</v>
      </c>
      <c r="B236">
        <v>2021</v>
      </c>
      <c r="C236" t="s">
        <v>11</v>
      </c>
      <c r="D236" t="s">
        <v>12</v>
      </c>
      <c r="E236" t="s">
        <v>109</v>
      </c>
      <c r="F236">
        <v>180000</v>
      </c>
      <c r="G236" t="s">
        <v>19</v>
      </c>
      <c r="H236">
        <v>180000</v>
      </c>
      <c r="I236" t="s">
        <v>29</v>
      </c>
      <c r="J236">
        <v>100</v>
      </c>
      <c r="K236" t="s">
        <v>29</v>
      </c>
      <c r="L236" t="s">
        <v>16</v>
      </c>
    </row>
    <row r="237" spans="1:12" x14ac:dyDescent="0.3">
      <c r="A237">
        <v>235</v>
      </c>
      <c r="B237">
        <v>2021</v>
      </c>
      <c r="C237" t="s">
        <v>11</v>
      </c>
      <c r="D237" t="s">
        <v>12</v>
      </c>
      <c r="E237" t="s">
        <v>106</v>
      </c>
      <c r="F237">
        <v>110000</v>
      </c>
      <c r="G237" t="s">
        <v>19</v>
      </c>
      <c r="H237">
        <v>110000</v>
      </c>
      <c r="I237" t="s">
        <v>29</v>
      </c>
      <c r="J237">
        <v>0</v>
      </c>
      <c r="K237" t="s">
        <v>29</v>
      </c>
      <c r="L237" t="s">
        <v>21</v>
      </c>
    </row>
    <row r="238" spans="1:12" x14ac:dyDescent="0.3">
      <c r="A238">
        <v>236</v>
      </c>
      <c r="B238">
        <v>2021</v>
      </c>
      <c r="C238" t="s">
        <v>11</v>
      </c>
      <c r="D238" t="s">
        <v>12</v>
      </c>
      <c r="E238" t="s">
        <v>55</v>
      </c>
      <c r="F238">
        <v>80000</v>
      </c>
      <c r="G238" t="s">
        <v>61</v>
      </c>
      <c r="H238">
        <v>63810</v>
      </c>
      <c r="I238" t="s">
        <v>62</v>
      </c>
      <c r="J238">
        <v>100</v>
      </c>
      <c r="K238" t="s">
        <v>62</v>
      </c>
      <c r="L238" t="s">
        <v>25</v>
      </c>
    </row>
    <row r="239" spans="1:12" x14ac:dyDescent="0.3">
      <c r="A239">
        <v>237</v>
      </c>
      <c r="B239">
        <v>2021</v>
      </c>
      <c r="C239" t="s">
        <v>11</v>
      </c>
      <c r="D239" t="s">
        <v>12</v>
      </c>
      <c r="E239" t="s">
        <v>13</v>
      </c>
      <c r="F239">
        <v>39600</v>
      </c>
      <c r="G239" t="s">
        <v>14</v>
      </c>
      <c r="H239">
        <v>46809</v>
      </c>
      <c r="I239" t="s">
        <v>67</v>
      </c>
      <c r="J239">
        <v>100</v>
      </c>
      <c r="K239" t="s">
        <v>67</v>
      </c>
      <c r="L239" t="s">
        <v>25</v>
      </c>
    </row>
    <row r="240" spans="1:12" x14ac:dyDescent="0.3">
      <c r="A240">
        <v>238</v>
      </c>
      <c r="B240">
        <v>2021</v>
      </c>
      <c r="C240" t="s">
        <v>30</v>
      </c>
      <c r="D240" t="s">
        <v>12</v>
      </c>
      <c r="E240" t="s">
        <v>13</v>
      </c>
      <c r="F240">
        <v>4000</v>
      </c>
      <c r="G240" t="s">
        <v>19</v>
      </c>
      <c r="H240">
        <v>4000</v>
      </c>
      <c r="I240" t="s">
        <v>101</v>
      </c>
      <c r="J240">
        <v>0</v>
      </c>
      <c r="K240" t="s">
        <v>101</v>
      </c>
      <c r="L240" t="s">
        <v>25</v>
      </c>
    </row>
    <row r="241" spans="1:12" x14ac:dyDescent="0.3">
      <c r="A241">
        <v>239</v>
      </c>
      <c r="B241">
        <v>2021</v>
      </c>
      <c r="C241" t="s">
        <v>30</v>
      </c>
      <c r="D241" t="s">
        <v>12</v>
      </c>
      <c r="E241" t="s">
        <v>43</v>
      </c>
      <c r="F241">
        <v>1600000</v>
      </c>
      <c r="G241" t="s">
        <v>39</v>
      </c>
      <c r="H241">
        <v>21637</v>
      </c>
      <c r="I241" t="s">
        <v>40</v>
      </c>
      <c r="J241">
        <v>50</v>
      </c>
      <c r="K241" t="s">
        <v>40</v>
      </c>
      <c r="L241" t="s">
        <v>25</v>
      </c>
    </row>
    <row r="242" spans="1:12" x14ac:dyDescent="0.3">
      <c r="A242">
        <v>240</v>
      </c>
      <c r="B242">
        <v>2021</v>
      </c>
      <c r="C242" t="s">
        <v>17</v>
      </c>
      <c r="D242" t="s">
        <v>12</v>
      </c>
      <c r="E242" t="s">
        <v>13</v>
      </c>
      <c r="F242">
        <v>130000</v>
      </c>
      <c r="G242" t="s">
        <v>61</v>
      </c>
      <c r="H242">
        <v>103691</v>
      </c>
      <c r="I242" t="s">
        <v>62</v>
      </c>
      <c r="J242">
        <v>100</v>
      </c>
      <c r="K242" t="s">
        <v>62</v>
      </c>
      <c r="L242" t="s">
        <v>16</v>
      </c>
    </row>
    <row r="243" spans="1:12" x14ac:dyDescent="0.3">
      <c r="A243">
        <v>241</v>
      </c>
      <c r="B243">
        <v>2021</v>
      </c>
      <c r="C243" t="s">
        <v>11</v>
      </c>
      <c r="D243" t="s">
        <v>12</v>
      </c>
      <c r="E243" t="s">
        <v>31</v>
      </c>
      <c r="F243">
        <v>80000</v>
      </c>
      <c r="G243" t="s">
        <v>19</v>
      </c>
      <c r="H243">
        <v>80000</v>
      </c>
      <c r="I243" t="s">
        <v>29</v>
      </c>
      <c r="J243">
        <v>100</v>
      </c>
      <c r="K243" t="s">
        <v>29</v>
      </c>
      <c r="L243" t="s">
        <v>16</v>
      </c>
    </row>
    <row r="244" spans="1:12" x14ac:dyDescent="0.3">
      <c r="A244">
        <v>242</v>
      </c>
      <c r="B244">
        <v>2021</v>
      </c>
      <c r="C244" t="s">
        <v>11</v>
      </c>
      <c r="D244" t="s">
        <v>12</v>
      </c>
      <c r="E244" t="s">
        <v>43</v>
      </c>
      <c r="F244">
        <v>110000</v>
      </c>
      <c r="G244" t="s">
        <v>19</v>
      </c>
      <c r="H244">
        <v>110000</v>
      </c>
      <c r="I244" t="s">
        <v>29</v>
      </c>
      <c r="J244">
        <v>100</v>
      </c>
      <c r="K244" t="s">
        <v>29</v>
      </c>
      <c r="L244" t="s">
        <v>16</v>
      </c>
    </row>
    <row r="245" spans="1:12" x14ac:dyDescent="0.3">
      <c r="A245">
        <v>243</v>
      </c>
      <c r="B245">
        <v>2021</v>
      </c>
      <c r="C245" t="s">
        <v>17</v>
      </c>
      <c r="D245" t="s">
        <v>12</v>
      </c>
      <c r="E245" t="s">
        <v>13</v>
      </c>
      <c r="F245">
        <v>165000</v>
      </c>
      <c r="G245" t="s">
        <v>19</v>
      </c>
      <c r="H245">
        <v>165000</v>
      </c>
      <c r="I245" t="s">
        <v>29</v>
      </c>
      <c r="J245">
        <v>100</v>
      </c>
      <c r="K245" t="s">
        <v>29</v>
      </c>
      <c r="L245" t="s">
        <v>16</v>
      </c>
    </row>
    <row r="246" spans="1:12" x14ac:dyDescent="0.3">
      <c r="A246">
        <v>244</v>
      </c>
      <c r="B246">
        <v>2021</v>
      </c>
      <c r="C246" t="s">
        <v>30</v>
      </c>
      <c r="D246" t="s">
        <v>12</v>
      </c>
      <c r="E246" t="s">
        <v>70</v>
      </c>
      <c r="F246">
        <v>1335000</v>
      </c>
      <c r="G246" t="s">
        <v>39</v>
      </c>
      <c r="H246">
        <v>18053</v>
      </c>
      <c r="I246" t="s">
        <v>40</v>
      </c>
      <c r="J246">
        <v>100</v>
      </c>
      <c r="K246" t="s">
        <v>121</v>
      </c>
      <c r="L246" t="s">
        <v>21</v>
      </c>
    </row>
    <row r="247" spans="1:12" x14ac:dyDescent="0.3">
      <c r="A247">
        <v>245</v>
      </c>
      <c r="B247">
        <v>2021</v>
      </c>
      <c r="C247" t="s">
        <v>11</v>
      </c>
      <c r="D247" t="s">
        <v>12</v>
      </c>
      <c r="E247" t="s">
        <v>43</v>
      </c>
      <c r="F247">
        <v>52500</v>
      </c>
      <c r="G247" t="s">
        <v>23</v>
      </c>
      <c r="H247">
        <v>72212</v>
      </c>
      <c r="I247" t="s">
        <v>24</v>
      </c>
      <c r="J247">
        <v>50</v>
      </c>
      <c r="K247" t="s">
        <v>24</v>
      </c>
      <c r="L247" t="s">
        <v>16</v>
      </c>
    </row>
    <row r="248" spans="1:12" x14ac:dyDescent="0.3">
      <c r="A248">
        <v>246</v>
      </c>
      <c r="B248">
        <v>2021</v>
      </c>
      <c r="C248" t="s">
        <v>30</v>
      </c>
      <c r="D248" t="s">
        <v>12</v>
      </c>
      <c r="E248" t="s">
        <v>13</v>
      </c>
      <c r="F248">
        <v>31000</v>
      </c>
      <c r="G248" t="s">
        <v>14</v>
      </c>
      <c r="H248">
        <v>36643</v>
      </c>
      <c r="I248" t="s">
        <v>38</v>
      </c>
      <c r="J248">
        <v>50</v>
      </c>
      <c r="K248" t="s">
        <v>38</v>
      </c>
      <c r="L248" t="s">
        <v>16</v>
      </c>
    </row>
    <row r="249" spans="1:12" x14ac:dyDescent="0.3">
      <c r="A249">
        <v>247</v>
      </c>
      <c r="B249">
        <v>2021</v>
      </c>
      <c r="C249" t="s">
        <v>11</v>
      </c>
      <c r="D249" t="s">
        <v>12</v>
      </c>
      <c r="E249" t="s">
        <v>43</v>
      </c>
      <c r="F249">
        <v>108000</v>
      </c>
      <c r="G249" t="s">
        <v>122</v>
      </c>
      <c r="H249">
        <v>12103</v>
      </c>
      <c r="I249" t="s">
        <v>123</v>
      </c>
      <c r="J249">
        <v>0</v>
      </c>
      <c r="K249" t="s">
        <v>123</v>
      </c>
      <c r="L249" t="s">
        <v>25</v>
      </c>
    </row>
    <row r="250" spans="1:12" x14ac:dyDescent="0.3">
      <c r="A250">
        <v>248</v>
      </c>
      <c r="B250">
        <v>2021</v>
      </c>
      <c r="C250" t="s">
        <v>17</v>
      </c>
      <c r="D250" t="s">
        <v>12</v>
      </c>
      <c r="E250" t="s">
        <v>43</v>
      </c>
      <c r="F250">
        <v>70000</v>
      </c>
      <c r="G250" t="s">
        <v>23</v>
      </c>
      <c r="H250">
        <v>96282</v>
      </c>
      <c r="I250" t="s">
        <v>24</v>
      </c>
      <c r="J250">
        <v>50</v>
      </c>
      <c r="K250" t="s">
        <v>24</v>
      </c>
      <c r="L250" t="s">
        <v>16</v>
      </c>
    </row>
    <row r="251" spans="1:12" x14ac:dyDescent="0.3">
      <c r="A251">
        <v>249</v>
      </c>
      <c r="B251">
        <v>2021</v>
      </c>
      <c r="C251" t="s">
        <v>17</v>
      </c>
      <c r="D251" t="s">
        <v>12</v>
      </c>
      <c r="E251" t="s">
        <v>124</v>
      </c>
      <c r="F251">
        <v>170000</v>
      </c>
      <c r="G251" t="s">
        <v>19</v>
      </c>
      <c r="H251">
        <v>170000</v>
      </c>
      <c r="I251" t="s">
        <v>29</v>
      </c>
      <c r="J251">
        <v>100</v>
      </c>
      <c r="K251" t="s">
        <v>29</v>
      </c>
      <c r="L251" t="s">
        <v>25</v>
      </c>
    </row>
    <row r="252" spans="1:12" x14ac:dyDescent="0.3">
      <c r="A252">
        <v>250</v>
      </c>
      <c r="B252">
        <v>2021</v>
      </c>
      <c r="C252" t="s">
        <v>11</v>
      </c>
      <c r="D252" t="s">
        <v>12</v>
      </c>
      <c r="E252" t="s">
        <v>13</v>
      </c>
      <c r="F252">
        <v>115000</v>
      </c>
      <c r="G252" t="s">
        <v>19</v>
      </c>
      <c r="H252">
        <v>115000</v>
      </c>
      <c r="I252" t="s">
        <v>29</v>
      </c>
      <c r="J252">
        <v>50</v>
      </c>
      <c r="K252" t="s">
        <v>29</v>
      </c>
      <c r="L252" t="s">
        <v>16</v>
      </c>
    </row>
    <row r="253" spans="1:12" x14ac:dyDescent="0.3">
      <c r="A253">
        <v>251</v>
      </c>
      <c r="B253">
        <v>2021</v>
      </c>
      <c r="C253" t="s">
        <v>30</v>
      </c>
      <c r="D253" t="s">
        <v>12</v>
      </c>
      <c r="E253" t="s">
        <v>13</v>
      </c>
      <c r="F253">
        <v>90000</v>
      </c>
      <c r="G253" t="s">
        <v>19</v>
      </c>
      <c r="H253">
        <v>90000</v>
      </c>
      <c r="I253" t="s">
        <v>29</v>
      </c>
      <c r="J253">
        <v>100</v>
      </c>
      <c r="K253" t="s">
        <v>29</v>
      </c>
      <c r="L253" t="s">
        <v>21</v>
      </c>
    </row>
    <row r="254" spans="1:12" x14ac:dyDescent="0.3">
      <c r="A254">
        <v>252</v>
      </c>
      <c r="B254">
        <v>2021</v>
      </c>
      <c r="C254" t="s">
        <v>53</v>
      </c>
      <c r="D254" t="s">
        <v>12</v>
      </c>
      <c r="E254" t="s">
        <v>97</v>
      </c>
      <c r="F254">
        <v>600000</v>
      </c>
      <c r="G254" t="s">
        <v>19</v>
      </c>
      <c r="H254">
        <v>600000</v>
      </c>
      <c r="I254" t="s">
        <v>29</v>
      </c>
      <c r="J254">
        <v>100</v>
      </c>
      <c r="K254" t="s">
        <v>29</v>
      </c>
      <c r="L254" t="s">
        <v>16</v>
      </c>
    </row>
    <row r="255" spans="1:12" x14ac:dyDescent="0.3">
      <c r="A255">
        <v>253</v>
      </c>
      <c r="B255">
        <v>2021</v>
      </c>
      <c r="C255" t="s">
        <v>30</v>
      </c>
      <c r="D255" t="s">
        <v>12</v>
      </c>
      <c r="E255" t="s">
        <v>13</v>
      </c>
      <c r="F255">
        <v>2100000</v>
      </c>
      <c r="G255" t="s">
        <v>39</v>
      </c>
      <c r="H255">
        <v>28399</v>
      </c>
      <c r="I255" t="s">
        <v>40</v>
      </c>
      <c r="J255">
        <v>100</v>
      </c>
      <c r="K255" t="s">
        <v>40</v>
      </c>
      <c r="L255" t="s">
        <v>25</v>
      </c>
    </row>
    <row r="256" spans="1:12" x14ac:dyDescent="0.3">
      <c r="A256">
        <v>254</v>
      </c>
      <c r="B256">
        <v>2021</v>
      </c>
      <c r="C256" t="s">
        <v>11</v>
      </c>
      <c r="D256" t="s">
        <v>12</v>
      </c>
      <c r="E256" t="s">
        <v>31</v>
      </c>
      <c r="F256">
        <v>93000</v>
      </c>
      <c r="G256" t="s">
        <v>19</v>
      </c>
      <c r="H256">
        <v>93000</v>
      </c>
      <c r="I256" t="s">
        <v>29</v>
      </c>
      <c r="J256">
        <v>100</v>
      </c>
      <c r="K256" t="s">
        <v>29</v>
      </c>
      <c r="L256" t="s">
        <v>16</v>
      </c>
    </row>
    <row r="257" spans="1:12" x14ac:dyDescent="0.3">
      <c r="A257">
        <v>255</v>
      </c>
      <c r="B257">
        <v>2021</v>
      </c>
      <c r="C257" t="s">
        <v>17</v>
      </c>
      <c r="D257" t="s">
        <v>12</v>
      </c>
      <c r="E257" t="s">
        <v>125</v>
      </c>
      <c r="F257">
        <v>125000</v>
      </c>
      <c r="G257" t="s">
        <v>61</v>
      </c>
      <c r="H257">
        <v>99703</v>
      </c>
      <c r="I257" t="s">
        <v>62</v>
      </c>
      <c r="J257">
        <v>50</v>
      </c>
      <c r="K257" t="s">
        <v>62</v>
      </c>
      <c r="L257" t="s">
        <v>25</v>
      </c>
    </row>
    <row r="258" spans="1:12" x14ac:dyDescent="0.3">
      <c r="A258">
        <v>256</v>
      </c>
      <c r="B258">
        <v>2021</v>
      </c>
      <c r="C258" t="s">
        <v>11</v>
      </c>
      <c r="D258" t="s">
        <v>12</v>
      </c>
      <c r="E258" t="s">
        <v>43</v>
      </c>
      <c r="F258">
        <v>200000</v>
      </c>
      <c r="G258" t="s">
        <v>19</v>
      </c>
      <c r="H258">
        <v>200000</v>
      </c>
      <c r="I258" t="s">
        <v>29</v>
      </c>
      <c r="J258">
        <v>100</v>
      </c>
      <c r="K258" t="s">
        <v>29</v>
      </c>
      <c r="L258" t="s">
        <v>16</v>
      </c>
    </row>
    <row r="259" spans="1:12" x14ac:dyDescent="0.3">
      <c r="A259">
        <v>257</v>
      </c>
      <c r="B259">
        <v>2021</v>
      </c>
      <c r="C259" t="s">
        <v>17</v>
      </c>
      <c r="D259" t="s">
        <v>12</v>
      </c>
      <c r="E259" t="s">
        <v>76</v>
      </c>
      <c r="F259">
        <v>147000</v>
      </c>
      <c r="G259" t="s">
        <v>14</v>
      </c>
      <c r="H259">
        <v>173762</v>
      </c>
      <c r="I259" t="s">
        <v>15</v>
      </c>
      <c r="J259">
        <v>100</v>
      </c>
      <c r="K259" t="s">
        <v>15</v>
      </c>
      <c r="L259" t="s">
        <v>25</v>
      </c>
    </row>
    <row r="260" spans="1:12" x14ac:dyDescent="0.3">
      <c r="A260">
        <v>258</v>
      </c>
      <c r="B260">
        <v>2021</v>
      </c>
      <c r="C260" t="s">
        <v>17</v>
      </c>
      <c r="D260" t="s">
        <v>12</v>
      </c>
      <c r="E260" t="s">
        <v>28</v>
      </c>
      <c r="F260">
        <v>185000</v>
      </c>
      <c r="G260" t="s">
        <v>19</v>
      </c>
      <c r="H260">
        <v>185000</v>
      </c>
      <c r="I260" t="s">
        <v>29</v>
      </c>
      <c r="J260">
        <v>50</v>
      </c>
      <c r="K260" t="s">
        <v>29</v>
      </c>
      <c r="L260" t="s">
        <v>16</v>
      </c>
    </row>
    <row r="261" spans="1:12" x14ac:dyDescent="0.3">
      <c r="A261">
        <v>259</v>
      </c>
      <c r="B261">
        <v>2021</v>
      </c>
      <c r="C261" t="s">
        <v>53</v>
      </c>
      <c r="D261" t="s">
        <v>12</v>
      </c>
      <c r="E261" t="s">
        <v>54</v>
      </c>
      <c r="F261">
        <v>120000</v>
      </c>
      <c r="G261" t="s">
        <v>14</v>
      </c>
      <c r="H261">
        <v>141846</v>
      </c>
      <c r="I261" t="s">
        <v>15</v>
      </c>
      <c r="J261">
        <v>0</v>
      </c>
      <c r="K261" t="s">
        <v>15</v>
      </c>
      <c r="L261" t="s">
        <v>16</v>
      </c>
    </row>
    <row r="262" spans="1:12" x14ac:dyDescent="0.3">
      <c r="A262">
        <v>260</v>
      </c>
      <c r="B262">
        <v>2021</v>
      </c>
      <c r="C262" t="s">
        <v>11</v>
      </c>
      <c r="D262" t="s">
        <v>12</v>
      </c>
      <c r="E262" t="s">
        <v>13</v>
      </c>
      <c r="F262">
        <v>130000</v>
      </c>
      <c r="G262" t="s">
        <v>19</v>
      </c>
      <c r="H262">
        <v>130000</v>
      </c>
      <c r="I262" t="s">
        <v>29</v>
      </c>
      <c r="J262">
        <v>50</v>
      </c>
      <c r="K262" t="s">
        <v>29</v>
      </c>
      <c r="L262" t="s">
        <v>16</v>
      </c>
    </row>
    <row r="263" spans="1:12" x14ac:dyDescent="0.3">
      <c r="A263">
        <v>261</v>
      </c>
      <c r="B263">
        <v>2021</v>
      </c>
      <c r="C263" t="s">
        <v>17</v>
      </c>
      <c r="D263" t="s">
        <v>12</v>
      </c>
      <c r="E263" t="s">
        <v>31</v>
      </c>
      <c r="F263">
        <v>54000</v>
      </c>
      <c r="G263" t="s">
        <v>14</v>
      </c>
      <c r="H263">
        <v>63831</v>
      </c>
      <c r="I263" t="s">
        <v>15</v>
      </c>
      <c r="J263">
        <v>50</v>
      </c>
      <c r="K263" t="s">
        <v>15</v>
      </c>
      <c r="L263" t="s">
        <v>16</v>
      </c>
    </row>
    <row r="264" spans="1:12" x14ac:dyDescent="0.3">
      <c r="A264">
        <v>262</v>
      </c>
      <c r="B264">
        <v>2021</v>
      </c>
      <c r="C264" t="s">
        <v>11</v>
      </c>
      <c r="D264" t="s">
        <v>12</v>
      </c>
      <c r="E264" t="s">
        <v>13</v>
      </c>
      <c r="F264">
        <v>1250000</v>
      </c>
      <c r="G264" t="s">
        <v>39</v>
      </c>
      <c r="H264">
        <v>16904</v>
      </c>
      <c r="I264" t="s">
        <v>40</v>
      </c>
      <c r="J264">
        <v>100</v>
      </c>
      <c r="K264" t="s">
        <v>40</v>
      </c>
      <c r="L264" t="s">
        <v>21</v>
      </c>
    </row>
    <row r="265" spans="1:12" x14ac:dyDescent="0.3">
      <c r="A265">
        <v>263</v>
      </c>
      <c r="B265">
        <v>2021</v>
      </c>
      <c r="C265" t="s">
        <v>17</v>
      </c>
      <c r="D265" t="s">
        <v>12</v>
      </c>
      <c r="E265" t="s">
        <v>28</v>
      </c>
      <c r="F265">
        <v>4900000</v>
      </c>
      <c r="G265" t="s">
        <v>39</v>
      </c>
      <c r="H265">
        <v>66265</v>
      </c>
      <c r="I265" t="s">
        <v>40</v>
      </c>
      <c r="J265">
        <v>0</v>
      </c>
      <c r="K265" t="s">
        <v>40</v>
      </c>
      <c r="L265" t="s">
        <v>16</v>
      </c>
    </row>
    <row r="266" spans="1:12" x14ac:dyDescent="0.3">
      <c r="A266">
        <v>264</v>
      </c>
      <c r="B266">
        <v>2021</v>
      </c>
      <c r="C266" t="s">
        <v>11</v>
      </c>
      <c r="D266" t="s">
        <v>12</v>
      </c>
      <c r="E266" t="s">
        <v>13</v>
      </c>
      <c r="F266">
        <v>21600</v>
      </c>
      <c r="G266" t="s">
        <v>14</v>
      </c>
      <c r="H266">
        <v>25532</v>
      </c>
      <c r="I266" t="s">
        <v>126</v>
      </c>
      <c r="J266">
        <v>100</v>
      </c>
      <c r="K266" t="s">
        <v>15</v>
      </c>
      <c r="L266" t="s">
        <v>21</v>
      </c>
    </row>
    <row r="267" spans="1:12" x14ac:dyDescent="0.3">
      <c r="A267">
        <v>265</v>
      </c>
      <c r="B267">
        <v>2021</v>
      </c>
      <c r="C267" t="s">
        <v>17</v>
      </c>
      <c r="D267" t="s">
        <v>12</v>
      </c>
      <c r="E267" t="s">
        <v>36</v>
      </c>
      <c r="F267">
        <v>160000</v>
      </c>
      <c r="G267" t="s">
        <v>19</v>
      </c>
      <c r="H267">
        <v>160000</v>
      </c>
      <c r="I267" t="s">
        <v>127</v>
      </c>
      <c r="J267">
        <v>50</v>
      </c>
      <c r="K267" t="s">
        <v>29</v>
      </c>
      <c r="L267" t="s">
        <v>21</v>
      </c>
    </row>
    <row r="268" spans="1:12" x14ac:dyDescent="0.3">
      <c r="A268">
        <v>266</v>
      </c>
      <c r="B268">
        <v>2021</v>
      </c>
      <c r="C268" t="s">
        <v>11</v>
      </c>
      <c r="D268" t="s">
        <v>12</v>
      </c>
      <c r="E268" t="s">
        <v>43</v>
      </c>
      <c r="F268">
        <v>93150</v>
      </c>
      <c r="G268" t="s">
        <v>19</v>
      </c>
      <c r="H268">
        <v>93150</v>
      </c>
      <c r="I268" t="s">
        <v>29</v>
      </c>
      <c r="J268">
        <v>0</v>
      </c>
      <c r="K268" t="s">
        <v>29</v>
      </c>
      <c r="L268" t="s">
        <v>25</v>
      </c>
    </row>
    <row r="269" spans="1:12" x14ac:dyDescent="0.3">
      <c r="A269">
        <v>267</v>
      </c>
      <c r="B269">
        <v>2021</v>
      </c>
      <c r="C269" t="s">
        <v>11</v>
      </c>
      <c r="D269" t="s">
        <v>12</v>
      </c>
      <c r="E269" t="s">
        <v>43</v>
      </c>
      <c r="F269">
        <v>111775</v>
      </c>
      <c r="G269" t="s">
        <v>19</v>
      </c>
      <c r="H269">
        <v>111775</v>
      </c>
      <c r="I269" t="s">
        <v>29</v>
      </c>
      <c r="J269">
        <v>0</v>
      </c>
      <c r="K269" t="s">
        <v>29</v>
      </c>
      <c r="L269" t="s">
        <v>25</v>
      </c>
    </row>
    <row r="270" spans="1:12" x14ac:dyDescent="0.3">
      <c r="A270">
        <v>268</v>
      </c>
      <c r="B270">
        <v>2021</v>
      </c>
      <c r="C270" t="s">
        <v>11</v>
      </c>
      <c r="D270" t="s">
        <v>12</v>
      </c>
      <c r="E270" t="s">
        <v>43</v>
      </c>
      <c r="F270">
        <v>250000</v>
      </c>
      <c r="G270" t="s">
        <v>122</v>
      </c>
      <c r="H270">
        <v>28016</v>
      </c>
      <c r="I270" t="s">
        <v>123</v>
      </c>
      <c r="J270">
        <v>100</v>
      </c>
      <c r="K270" t="s">
        <v>123</v>
      </c>
      <c r="L270" t="s">
        <v>25</v>
      </c>
    </row>
    <row r="271" spans="1:12" x14ac:dyDescent="0.3">
      <c r="A271">
        <v>269</v>
      </c>
      <c r="B271">
        <v>2021</v>
      </c>
      <c r="C271" t="s">
        <v>30</v>
      </c>
      <c r="D271" t="s">
        <v>12</v>
      </c>
      <c r="E271" t="s">
        <v>43</v>
      </c>
      <c r="F271">
        <v>55000</v>
      </c>
      <c r="G271" t="s">
        <v>14</v>
      </c>
      <c r="H271">
        <v>65013</v>
      </c>
      <c r="I271" t="s">
        <v>15</v>
      </c>
      <c r="J271">
        <v>50</v>
      </c>
      <c r="K271" t="s">
        <v>15</v>
      </c>
      <c r="L271" t="s">
        <v>25</v>
      </c>
    </row>
    <row r="272" spans="1:12" x14ac:dyDescent="0.3">
      <c r="A272">
        <v>270</v>
      </c>
      <c r="B272">
        <v>2021</v>
      </c>
      <c r="C272" t="s">
        <v>30</v>
      </c>
      <c r="D272" t="s">
        <v>12</v>
      </c>
      <c r="E272" t="s">
        <v>43</v>
      </c>
      <c r="F272">
        <v>72500</v>
      </c>
      <c r="G272" t="s">
        <v>19</v>
      </c>
      <c r="H272">
        <v>72500</v>
      </c>
      <c r="I272" t="s">
        <v>29</v>
      </c>
      <c r="J272">
        <v>100</v>
      </c>
      <c r="K272" t="s">
        <v>29</v>
      </c>
      <c r="L272" t="s">
        <v>16</v>
      </c>
    </row>
    <row r="273" spans="1:12" x14ac:dyDescent="0.3">
      <c r="A273">
        <v>271</v>
      </c>
      <c r="B273">
        <v>2021</v>
      </c>
      <c r="C273" t="s">
        <v>17</v>
      </c>
      <c r="D273" t="s">
        <v>12</v>
      </c>
      <c r="E273" t="s">
        <v>74</v>
      </c>
      <c r="F273">
        <v>102000</v>
      </c>
      <c r="G273" t="s">
        <v>117</v>
      </c>
      <c r="H273">
        <v>18907</v>
      </c>
      <c r="I273" t="s">
        <v>91</v>
      </c>
      <c r="J273">
        <v>0</v>
      </c>
      <c r="K273" t="s">
        <v>91</v>
      </c>
      <c r="L273" t="s">
        <v>25</v>
      </c>
    </row>
    <row r="274" spans="1:12" x14ac:dyDescent="0.3">
      <c r="A274">
        <v>272</v>
      </c>
      <c r="B274">
        <v>2021</v>
      </c>
      <c r="C274" t="s">
        <v>30</v>
      </c>
      <c r="D274" t="s">
        <v>12</v>
      </c>
      <c r="E274" t="s">
        <v>46</v>
      </c>
      <c r="F274">
        <v>65000</v>
      </c>
      <c r="G274" t="s">
        <v>14</v>
      </c>
      <c r="H274">
        <v>76833</v>
      </c>
      <c r="I274" t="s">
        <v>15</v>
      </c>
      <c r="J274">
        <v>0</v>
      </c>
      <c r="K274" t="s">
        <v>15</v>
      </c>
      <c r="L274" t="s">
        <v>16</v>
      </c>
    </row>
    <row r="275" spans="1:12" x14ac:dyDescent="0.3">
      <c r="A275">
        <v>273</v>
      </c>
      <c r="B275">
        <v>2021</v>
      </c>
      <c r="C275" t="s">
        <v>30</v>
      </c>
      <c r="D275" t="s">
        <v>12</v>
      </c>
      <c r="E275" t="s">
        <v>28</v>
      </c>
      <c r="F275">
        <v>85000</v>
      </c>
      <c r="G275" t="s">
        <v>19</v>
      </c>
      <c r="H275">
        <v>85000</v>
      </c>
      <c r="I275" t="s">
        <v>56</v>
      </c>
      <c r="J275">
        <v>100</v>
      </c>
      <c r="K275" t="s">
        <v>15</v>
      </c>
      <c r="L275" t="s">
        <v>21</v>
      </c>
    </row>
    <row r="276" spans="1:12" x14ac:dyDescent="0.3">
      <c r="A276">
        <v>274</v>
      </c>
      <c r="B276">
        <v>2021</v>
      </c>
      <c r="C276" t="s">
        <v>17</v>
      </c>
      <c r="D276" t="s">
        <v>12</v>
      </c>
      <c r="E276" t="s">
        <v>13</v>
      </c>
      <c r="F276">
        <v>65720</v>
      </c>
      <c r="G276" t="s">
        <v>14</v>
      </c>
      <c r="H276">
        <v>77684</v>
      </c>
      <c r="I276" t="s">
        <v>38</v>
      </c>
      <c r="J276">
        <v>50</v>
      </c>
      <c r="K276" t="s">
        <v>38</v>
      </c>
      <c r="L276" t="s">
        <v>25</v>
      </c>
    </row>
    <row r="277" spans="1:12" x14ac:dyDescent="0.3">
      <c r="A277">
        <v>275</v>
      </c>
      <c r="B277">
        <v>2021</v>
      </c>
      <c r="C277" t="s">
        <v>30</v>
      </c>
      <c r="D277" t="s">
        <v>12</v>
      </c>
      <c r="E277" t="s">
        <v>13</v>
      </c>
      <c r="F277">
        <v>100000</v>
      </c>
      <c r="G277" t="s">
        <v>19</v>
      </c>
      <c r="H277">
        <v>100000</v>
      </c>
      <c r="I277" t="s">
        <v>29</v>
      </c>
      <c r="J277">
        <v>100</v>
      </c>
      <c r="K277" t="s">
        <v>29</v>
      </c>
      <c r="L277" t="s">
        <v>25</v>
      </c>
    </row>
    <row r="278" spans="1:12" x14ac:dyDescent="0.3">
      <c r="A278">
        <v>276</v>
      </c>
      <c r="B278">
        <v>2021</v>
      </c>
      <c r="C278" t="s">
        <v>30</v>
      </c>
      <c r="D278" t="s">
        <v>12</v>
      </c>
      <c r="E278" t="s">
        <v>13</v>
      </c>
      <c r="F278">
        <v>58000</v>
      </c>
      <c r="G278" t="s">
        <v>19</v>
      </c>
      <c r="H278">
        <v>58000</v>
      </c>
      <c r="I278" t="s">
        <v>29</v>
      </c>
      <c r="J278">
        <v>50</v>
      </c>
      <c r="K278" t="s">
        <v>29</v>
      </c>
      <c r="L278" t="s">
        <v>16</v>
      </c>
    </row>
    <row r="279" spans="1:12" x14ac:dyDescent="0.3">
      <c r="A279">
        <v>277</v>
      </c>
      <c r="B279">
        <v>2021</v>
      </c>
      <c r="C279" t="s">
        <v>17</v>
      </c>
      <c r="D279" t="s">
        <v>12</v>
      </c>
      <c r="E279" t="s">
        <v>70</v>
      </c>
      <c r="F279">
        <v>55000</v>
      </c>
      <c r="G279" t="s">
        <v>19</v>
      </c>
      <c r="H279">
        <v>55000</v>
      </c>
      <c r="I279" t="s">
        <v>67</v>
      </c>
      <c r="J279">
        <v>100</v>
      </c>
      <c r="K279" t="s">
        <v>67</v>
      </c>
      <c r="L279" t="s">
        <v>16</v>
      </c>
    </row>
    <row r="280" spans="1:12" x14ac:dyDescent="0.3">
      <c r="A280">
        <v>278</v>
      </c>
      <c r="B280">
        <v>2021</v>
      </c>
      <c r="C280" t="s">
        <v>17</v>
      </c>
      <c r="D280" t="s">
        <v>12</v>
      </c>
      <c r="E280" t="s">
        <v>13</v>
      </c>
      <c r="F280">
        <v>180000</v>
      </c>
      <c r="G280" t="s">
        <v>122</v>
      </c>
      <c r="H280">
        <v>20171</v>
      </c>
      <c r="I280" t="s">
        <v>123</v>
      </c>
      <c r="J280">
        <v>50</v>
      </c>
      <c r="K280" t="s">
        <v>123</v>
      </c>
      <c r="L280" t="s">
        <v>16</v>
      </c>
    </row>
    <row r="281" spans="1:12" x14ac:dyDescent="0.3">
      <c r="A281">
        <v>279</v>
      </c>
      <c r="B281">
        <v>2021</v>
      </c>
      <c r="C281" t="s">
        <v>30</v>
      </c>
      <c r="D281" t="s">
        <v>12</v>
      </c>
      <c r="E281" t="s">
        <v>35</v>
      </c>
      <c r="F281">
        <v>50000</v>
      </c>
      <c r="G281" t="s">
        <v>14</v>
      </c>
      <c r="H281">
        <v>59102</v>
      </c>
      <c r="I281" t="s">
        <v>80</v>
      </c>
      <c r="J281">
        <v>100</v>
      </c>
      <c r="K281" t="s">
        <v>80</v>
      </c>
      <c r="L281" t="s">
        <v>16</v>
      </c>
    </row>
    <row r="282" spans="1:12" x14ac:dyDescent="0.3">
      <c r="A282">
        <v>280</v>
      </c>
      <c r="B282">
        <v>2021</v>
      </c>
      <c r="C282" t="s">
        <v>11</v>
      </c>
      <c r="D282" t="s">
        <v>12</v>
      </c>
      <c r="E282" t="s">
        <v>43</v>
      </c>
      <c r="F282">
        <v>112000</v>
      </c>
      <c r="G282" t="s">
        <v>19</v>
      </c>
      <c r="H282">
        <v>112000</v>
      </c>
      <c r="I282" t="s">
        <v>29</v>
      </c>
      <c r="J282">
        <v>100</v>
      </c>
      <c r="K282" t="s">
        <v>29</v>
      </c>
      <c r="L282" t="s">
        <v>16</v>
      </c>
    </row>
    <row r="283" spans="1:12" x14ac:dyDescent="0.3">
      <c r="A283">
        <v>281</v>
      </c>
      <c r="B283">
        <v>2021</v>
      </c>
      <c r="C283" t="s">
        <v>30</v>
      </c>
      <c r="D283" t="s">
        <v>12</v>
      </c>
      <c r="E283" t="s">
        <v>55</v>
      </c>
      <c r="F283">
        <v>100000</v>
      </c>
      <c r="G283" t="s">
        <v>19</v>
      </c>
      <c r="H283">
        <v>100000</v>
      </c>
      <c r="I283" t="s">
        <v>128</v>
      </c>
      <c r="J283">
        <v>0</v>
      </c>
      <c r="K283" t="s">
        <v>49</v>
      </c>
      <c r="L283" t="s">
        <v>16</v>
      </c>
    </row>
    <row r="284" spans="1:12" x14ac:dyDescent="0.3">
      <c r="A284">
        <v>282</v>
      </c>
      <c r="B284">
        <v>2021</v>
      </c>
      <c r="C284" t="s">
        <v>11</v>
      </c>
      <c r="D284" t="s">
        <v>47</v>
      </c>
      <c r="E284" t="s">
        <v>43</v>
      </c>
      <c r="F284">
        <v>59000</v>
      </c>
      <c r="G284" t="s">
        <v>14</v>
      </c>
      <c r="H284">
        <v>69741</v>
      </c>
      <c r="I284" t="s">
        <v>56</v>
      </c>
      <c r="J284">
        <v>100</v>
      </c>
      <c r="K284" t="s">
        <v>56</v>
      </c>
      <c r="L284" t="s">
        <v>16</v>
      </c>
    </row>
    <row r="285" spans="1:12" x14ac:dyDescent="0.3">
      <c r="A285">
        <v>283</v>
      </c>
      <c r="B285">
        <v>2021</v>
      </c>
      <c r="C285" t="s">
        <v>17</v>
      </c>
      <c r="D285" t="s">
        <v>59</v>
      </c>
      <c r="E285" t="s">
        <v>129</v>
      </c>
      <c r="F285">
        <v>105000</v>
      </c>
      <c r="G285" t="s">
        <v>19</v>
      </c>
      <c r="H285">
        <v>105000</v>
      </c>
      <c r="I285" t="s">
        <v>29</v>
      </c>
      <c r="J285">
        <v>100</v>
      </c>
      <c r="K285" t="s">
        <v>29</v>
      </c>
      <c r="L285" t="s">
        <v>25</v>
      </c>
    </row>
    <row r="286" spans="1:12" x14ac:dyDescent="0.3">
      <c r="A286">
        <v>284</v>
      </c>
      <c r="B286">
        <v>2021</v>
      </c>
      <c r="C286" t="s">
        <v>11</v>
      </c>
      <c r="D286" t="s">
        <v>12</v>
      </c>
      <c r="E286" t="s">
        <v>55</v>
      </c>
      <c r="F286">
        <v>69999</v>
      </c>
      <c r="G286" t="s">
        <v>19</v>
      </c>
      <c r="H286">
        <v>69999</v>
      </c>
      <c r="I286" t="s">
        <v>130</v>
      </c>
      <c r="J286">
        <v>50</v>
      </c>
      <c r="K286" t="s">
        <v>130</v>
      </c>
      <c r="L286" t="s">
        <v>16</v>
      </c>
    </row>
    <row r="287" spans="1:12" x14ac:dyDescent="0.3">
      <c r="A287">
        <v>285</v>
      </c>
      <c r="B287">
        <v>2021</v>
      </c>
      <c r="C287" t="s">
        <v>17</v>
      </c>
      <c r="D287" t="s">
        <v>12</v>
      </c>
      <c r="E287" t="s">
        <v>79</v>
      </c>
      <c r="F287">
        <v>7000000</v>
      </c>
      <c r="G287" t="s">
        <v>39</v>
      </c>
      <c r="H287">
        <v>94665</v>
      </c>
      <c r="I287" t="s">
        <v>40</v>
      </c>
      <c r="J287">
        <v>50</v>
      </c>
      <c r="K287" t="s">
        <v>40</v>
      </c>
      <c r="L287" t="s">
        <v>16</v>
      </c>
    </row>
    <row r="288" spans="1:12" x14ac:dyDescent="0.3">
      <c r="A288">
        <v>286</v>
      </c>
      <c r="B288">
        <v>2021</v>
      </c>
      <c r="C288" t="s">
        <v>17</v>
      </c>
      <c r="D288" t="s">
        <v>12</v>
      </c>
      <c r="E288" t="s">
        <v>81</v>
      </c>
      <c r="F288">
        <v>87000</v>
      </c>
      <c r="G288" t="s">
        <v>14</v>
      </c>
      <c r="H288">
        <v>102839</v>
      </c>
      <c r="I288" t="s">
        <v>118</v>
      </c>
      <c r="J288">
        <v>100</v>
      </c>
      <c r="K288" t="s">
        <v>118</v>
      </c>
      <c r="L288" t="s">
        <v>16</v>
      </c>
    </row>
    <row r="289" spans="1:12" x14ac:dyDescent="0.3">
      <c r="A289">
        <v>287</v>
      </c>
      <c r="B289">
        <v>2021</v>
      </c>
      <c r="C289" t="s">
        <v>11</v>
      </c>
      <c r="D289" t="s">
        <v>12</v>
      </c>
      <c r="E289" t="s">
        <v>13</v>
      </c>
      <c r="F289">
        <v>109000</v>
      </c>
      <c r="G289" t="s">
        <v>19</v>
      </c>
      <c r="H289">
        <v>109000</v>
      </c>
      <c r="I289" t="s">
        <v>29</v>
      </c>
      <c r="J289">
        <v>50</v>
      </c>
      <c r="K289" t="s">
        <v>29</v>
      </c>
      <c r="L289" t="s">
        <v>16</v>
      </c>
    </row>
    <row r="290" spans="1:12" x14ac:dyDescent="0.3">
      <c r="A290">
        <v>288</v>
      </c>
      <c r="B290">
        <v>2021</v>
      </c>
      <c r="C290" t="s">
        <v>11</v>
      </c>
      <c r="D290" t="s">
        <v>12</v>
      </c>
      <c r="E290" t="s">
        <v>28</v>
      </c>
      <c r="F290">
        <v>43200</v>
      </c>
      <c r="G290" t="s">
        <v>14</v>
      </c>
      <c r="H290">
        <v>51064</v>
      </c>
      <c r="I290" t="s">
        <v>77</v>
      </c>
      <c r="J290">
        <v>50</v>
      </c>
      <c r="K290" t="s">
        <v>77</v>
      </c>
      <c r="L290" t="s">
        <v>16</v>
      </c>
    </row>
    <row r="291" spans="1:12" x14ac:dyDescent="0.3">
      <c r="A291">
        <v>289</v>
      </c>
      <c r="B291">
        <v>2022</v>
      </c>
      <c r="C291" t="s">
        <v>17</v>
      </c>
      <c r="D291" t="s">
        <v>12</v>
      </c>
      <c r="E291" t="s">
        <v>43</v>
      </c>
      <c r="F291">
        <v>135000</v>
      </c>
      <c r="G291" t="s">
        <v>19</v>
      </c>
      <c r="H291">
        <v>135000</v>
      </c>
      <c r="I291" t="s">
        <v>29</v>
      </c>
      <c r="J291">
        <v>100</v>
      </c>
      <c r="K291" t="s">
        <v>29</v>
      </c>
      <c r="L291" t="s">
        <v>25</v>
      </c>
    </row>
    <row r="292" spans="1:12" x14ac:dyDescent="0.3">
      <c r="A292">
        <v>290</v>
      </c>
      <c r="B292">
        <v>2022</v>
      </c>
      <c r="C292" t="s">
        <v>17</v>
      </c>
      <c r="D292" t="s">
        <v>12</v>
      </c>
      <c r="E292" t="s">
        <v>31</v>
      </c>
      <c r="F292">
        <v>155000</v>
      </c>
      <c r="G292" t="s">
        <v>19</v>
      </c>
      <c r="H292">
        <v>155000</v>
      </c>
      <c r="I292" t="s">
        <v>29</v>
      </c>
      <c r="J292">
        <v>100</v>
      </c>
      <c r="K292" t="s">
        <v>29</v>
      </c>
      <c r="L292" t="s">
        <v>25</v>
      </c>
    </row>
    <row r="293" spans="1:12" x14ac:dyDescent="0.3">
      <c r="A293">
        <v>291</v>
      </c>
      <c r="B293">
        <v>2022</v>
      </c>
      <c r="C293" t="s">
        <v>17</v>
      </c>
      <c r="D293" t="s">
        <v>12</v>
      </c>
      <c r="E293" t="s">
        <v>31</v>
      </c>
      <c r="F293">
        <v>120600</v>
      </c>
      <c r="G293" t="s">
        <v>19</v>
      </c>
      <c r="H293">
        <v>120600</v>
      </c>
      <c r="I293" t="s">
        <v>29</v>
      </c>
      <c r="J293">
        <v>100</v>
      </c>
      <c r="K293" t="s">
        <v>29</v>
      </c>
      <c r="L293" t="s">
        <v>25</v>
      </c>
    </row>
    <row r="294" spans="1:12" x14ac:dyDescent="0.3">
      <c r="A294">
        <v>292</v>
      </c>
      <c r="B294">
        <v>2022</v>
      </c>
      <c r="C294" t="s">
        <v>11</v>
      </c>
      <c r="D294" t="s">
        <v>12</v>
      </c>
      <c r="E294" t="s">
        <v>13</v>
      </c>
      <c r="F294">
        <v>130000</v>
      </c>
      <c r="G294" t="s">
        <v>19</v>
      </c>
      <c r="H294">
        <v>130000</v>
      </c>
      <c r="I294" t="s">
        <v>29</v>
      </c>
      <c r="J294">
        <v>0</v>
      </c>
      <c r="K294" t="s">
        <v>29</v>
      </c>
      <c r="L294" t="s">
        <v>25</v>
      </c>
    </row>
    <row r="295" spans="1:12" x14ac:dyDescent="0.3">
      <c r="A295">
        <v>293</v>
      </c>
      <c r="B295">
        <v>2022</v>
      </c>
      <c r="C295" t="s">
        <v>11</v>
      </c>
      <c r="D295" t="s">
        <v>12</v>
      </c>
      <c r="E295" t="s">
        <v>13</v>
      </c>
      <c r="F295">
        <v>90000</v>
      </c>
      <c r="G295" t="s">
        <v>19</v>
      </c>
      <c r="H295">
        <v>90000</v>
      </c>
      <c r="I295" t="s">
        <v>29</v>
      </c>
      <c r="J295">
        <v>0</v>
      </c>
      <c r="K295" t="s">
        <v>29</v>
      </c>
      <c r="L295" t="s">
        <v>25</v>
      </c>
    </row>
    <row r="296" spans="1:12" x14ac:dyDescent="0.3">
      <c r="A296">
        <v>294</v>
      </c>
      <c r="B296">
        <v>2022</v>
      </c>
      <c r="C296" t="s">
        <v>11</v>
      </c>
      <c r="D296" t="s">
        <v>12</v>
      </c>
      <c r="E296" t="s">
        <v>43</v>
      </c>
      <c r="F296">
        <v>170000</v>
      </c>
      <c r="G296" t="s">
        <v>19</v>
      </c>
      <c r="H296">
        <v>170000</v>
      </c>
      <c r="I296" t="s">
        <v>29</v>
      </c>
      <c r="J296">
        <v>100</v>
      </c>
      <c r="K296" t="s">
        <v>29</v>
      </c>
      <c r="L296" t="s">
        <v>25</v>
      </c>
    </row>
    <row r="297" spans="1:12" x14ac:dyDescent="0.3">
      <c r="A297">
        <v>295</v>
      </c>
      <c r="B297">
        <v>2022</v>
      </c>
      <c r="C297" t="s">
        <v>11</v>
      </c>
      <c r="D297" t="s">
        <v>12</v>
      </c>
      <c r="E297" t="s">
        <v>43</v>
      </c>
      <c r="F297">
        <v>150000</v>
      </c>
      <c r="G297" t="s">
        <v>19</v>
      </c>
      <c r="H297">
        <v>150000</v>
      </c>
      <c r="I297" t="s">
        <v>29</v>
      </c>
      <c r="J297">
        <v>100</v>
      </c>
      <c r="K297" t="s">
        <v>29</v>
      </c>
      <c r="L297" t="s">
        <v>25</v>
      </c>
    </row>
    <row r="298" spans="1:12" x14ac:dyDescent="0.3">
      <c r="A298">
        <v>296</v>
      </c>
      <c r="B298">
        <v>2022</v>
      </c>
      <c r="C298" t="s">
        <v>17</v>
      </c>
      <c r="D298" t="s">
        <v>12</v>
      </c>
      <c r="E298" t="s">
        <v>31</v>
      </c>
      <c r="F298">
        <v>102100</v>
      </c>
      <c r="G298" t="s">
        <v>19</v>
      </c>
      <c r="H298">
        <v>102100</v>
      </c>
      <c r="I298" t="s">
        <v>29</v>
      </c>
      <c r="J298">
        <v>100</v>
      </c>
      <c r="K298" t="s">
        <v>29</v>
      </c>
      <c r="L298" t="s">
        <v>25</v>
      </c>
    </row>
    <row r="299" spans="1:12" x14ac:dyDescent="0.3">
      <c r="A299">
        <v>297</v>
      </c>
      <c r="B299">
        <v>2022</v>
      </c>
      <c r="C299" t="s">
        <v>17</v>
      </c>
      <c r="D299" t="s">
        <v>12</v>
      </c>
      <c r="E299" t="s">
        <v>31</v>
      </c>
      <c r="F299">
        <v>84900</v>
      </c>
      <c r="G299" t="s">
        <v>19</v>
      </c>
      <c r="H299">
        <v>84900</v>
      </c>
      <c r="I299" t="s">
        <v>29</v>
      </c>
      <c r="J299">
        <v>100</v>
      </c>
      <c r="K299" t="s">
        <v>29</v>
      </c>
      <c r="L299" t="s">
        <v>25</v>
      </c>
    </row>
    <row r="300" spans="1:12" x14ac:dyDescent="0.3">
      <c r="A300">
        <v>298</v>
      </c>
      <c r="B300">
        <v>2022</v>
      </c>
      <c r="C300" t="s">
        <v>17</v>
      </c>
      <c r="D300" t="s">
        <v>12</v>
      </c>
      <c r="E300" t="s">
        <v>13</v>
      </c>
      <c r="F300">
        <v>136620</v>
      </c>
      <c r="G300" t="s">
        <v>19</v>
      </c>
      <c r="H300">
        <v>136620</v>
      </c>
      <c r="I300" t="s">
        <v>29</v>
      </c>
      <c r="J300">
        <v>100</v>
      </c>
      <c r="K300" t="s">
        <v>29</v>
      </c>
      <c r="L300" t="s">
        <v>25</v>
      </c>
    </row>
    <row r="301" spans="1:12" x14ac:dyDescent="0.3">
      <c r="A301">
        <v>299</v>
      </c>
      <c r="B301">
        <v>2022</v>
      </c>
      <c r="C301" t="s">
        <v>17</v>
      </c>
      <c r="D301" t="s">
        <v>12</v>
      </c>
      <c r="E301" t="s">
        <v>13</v>
      </c>
      <c r="F301">
        <v>99360</v>
      </c>
      <c r="G301" t="s">
        <v>19</v>
      </c>
      <c r="H301">
        <v>99360</v>
      </c>
      <c r="I301" t="s">
        <v>29</v>
      </c>
      <c r="J301">
        <v>100</v>
      </c>
      <c r="K301" t="s">
        <v>29</v>
      </c>
      <c r="L301" t="s">
        <v>25</v>
      </c>
    </row>
    <row r="302" spans="1:12" x14ac:dyDescent="0.3">
      <c r="A302">
        <v>300</v>
      </c>
      <c r="B302">
        <v>2022</v>
      </c>
      <c r="C302" t="s">
        <v>17</v>
      </c>
      <c r="D302" t="s">
        <v>12</v>
      </c>
      <c r="E302" t="s">
        <v>13</v>
      </c>
      <c r="F302">
        <v>90000</v>
      </c>
      <c r="G302" t="s">
        <v>23</v>
      </c>
      <c r="H302">
        <v>117789</v>
      </c>
      <c r="I302" t="s">
        <v>24</v>
      </c>
      <c r="J302">
        <v>0</v>
      </c>
      <c r="K302" t="s">
        <v>24</v>
      </c>
      <c r="L302" t="s">
        <v>25</v>
      </c>
    </row>
    <row r="303" spans="1:12" x14ac:dyDescent="0.3">
      <c r="A303">
        <v>301</v>
      </c>
      <c r="B303">
        <v>2022</v>
      </c>
      <c r="C303" t="s">
        <v>17</v>
      </c>
      <c r="D303" t="s">
        <v>12</v>
      </c>
      <c r="E303" t="s">
        <v>13</v>
      </c>
      <c r="F303">
        <v>80000</v>
      </c>
      <c r="G303" t="s">
        <v>23</v>
      </c>
      <c r="H303">
        <v>104702</v>
      </c>
      <c r="I303" t="s">
        <v>24</v>
      </c>
      <c r="J303">
        <v>0</v>
      </c>
      <c r="K303" t="s">
        <v>24</v>
      </c>
      <c r="L303" t="s">
        <v>25</v>
      </c>
    </row>
    <row r="304" spans="1:12" x14ac:dyDescent="0.3">
      <c r="A304">
        <v>302</v>
      </c>
      <c r="B304">
        <v>2022</v>
      </c>
      <c r="C304" t="s">
        <v>17</v>
      </c>
      <c r="D304" t="s">
        <v>12</v>
      </c>
      <c r="E304" t="s">
        <v>13</v>
      </c>
      <c r="F304">
        <v>146000</v>
      </c>
      <c r="G304" t="s">
        <v>19</v>
      </c>
      <c r="H304">
        <v>146000</v>
      </c>
      <c r="I304" t="s">
        <v>29</v>
      </c>
      <c r="J304">
        <v>100</v>
      </c>
      <c r="K304" t="s">
        <v>29</v>
      </c>
      <c r="L304" t="s">
        <v>25</v>
      </c>
    </row>
    <row r="305" spans="1:12" x14ac:dyDescent="0.3">
      <c r="A305">
        <v>303</v>
      </c>
      <c r="B305">
        <v>2022</v>
      </c>
      <c r="C305" t="s">
        <v>17</v>
      </c>
      <c r="D305" t="s">
        <v>12</v>
      </c>
      <c r="E305" t="s">
        <v>13</v>
      </c>
      <c r="F305">
        <v>123000</v>
      </c>
      <c r="G305" t="s">
        <v>19</v>
      </c>
      <c r="H305">
        <v>123000</v>
      </c>
      <c r="I305" t="s">
        <v>29</v>
      </c>
      <c r="J305">
        <v>100</v>
      </c>
      <c r="K305" t="s">
        <v>29</v>
      </c>
      <c r="L305" t="s">
        <v>25</v>
      </c>
    </row>
    <row r="306" spans="1:12" x14ac:dyDescent="0.3">
      <c r="A306">
        <v>304</v>
      </c>
      <c r="B306">
        <v>2022</v>
      </c>
      <c r="C306" t="s">
        <v>30</v>
      </c>
      <c r="D306" t="s">
        <v>12</v>
      </c>
      <c r="E306" t="s">
        <v>43</v>
      </c>
      <c r="F306">
        <v>40000</v>
      </c>
      <c r="G306" t="s">
        <v>23</v>
      </c>
      <c r="H306">
        <v>52351</v>
      </c>
      <c r="I306" t="s">
        <v>24</v>
      </c>
      <c r="J306">
        <v>100</v>
      </c>
      <c r="K306" t="s">
        <v>24</v>
      </c>
      <c r="L306" t="s">
        <v>25</v>
      </c>
    </row>
    <row r="307" spans="1:12" x14ac:dyDescent="0.3">
      <c r="A307">
        <v>305</v>
      </c>
      <c r="B307">
        <v>2022</v>
      </c>
      <c r="C307" t="s">
        <v>17</v>
      </c>
      <c r="D307" t="s">
        <v>12</v>
      </c>
      <c r="E307" t="s">
        <v>31</v>
      </c>
      <c r="F307">
        <v>99000</v>
      </c>
      <c r="G307" t="s">
        <v>19</v>
      </c>
      <c r="H307">
        <v>99000</v>
      </c>
      <c r="I307" t="s">
        <v>29</v>
      </c>
      <c r="J307">
        <v>0</v>
      </c>
      <c r="K307" t="s">
        <v>29</v>
      </c>
      <c r="L307" t="s">
        <v>25</v>
      </c>
    </row>
    <row r="308" spans="1:12" x14ac:dyDescent="0.3">
      <c r="A308">
        <v>306</v>
      </c>
      <c r="B308">
        <v>2022</v>
      </c>
      <c r="C308" t="s">
        <v>17</v>
      </c>
      <c r="D308" t="s">
        <v>12</v>
      </c>
      <c r="E308" t="s">
        <v>31</v>
      </c>
      <c r="F308">
        <v>116000</v>
      </c>
      <c r="G308" t="s">
        <v>19</v>
      </c>
      <c r="H308">
        <v>116000</v>
      </c>
      <c r="I308" t="s">
        <v>29</v>
      </c>
      <c r="J308">
        <v>0</v>
      </c>
      <c r="K308" t="s">
        <v>29</v>
      </c>
      <c r="L308" t="s">
        <v>25</v>
      </c>
    </row>
    <row r="309" spans="1:12" x14ac:dyDescent="0.3">
      <c r="A309">
        <v>307</v>
      </c>
      <c r="B309">
        <v>2022</v>
      </c>
      <c r="C309" t="s">
        <v>11</v>
      </c>
      <c r="D309" t="s">
        <v>12</v>
      </c>
      <c r="E309" t="s">
        <v>31</v>
      </c>
      <c r="F309">
        <v>106260</v>
      </c>
      <c r="G309" t="s">
        <v>19</v>
      </c>
      <c r="H309">
        <v>106260</v>
      </c>
      <c r="I309" t="s">
        <v>29</v>
      </c>
      <c r="J309">
        <v>0</v>
      </c>
      <c r="K309" t="s">
        <v>29</v>
      </c>
      <c r="L309" t="s">
        <v>25</v>
      </c>
    </row>
    <row r="310" spans="1:12" x14ac:dyDescent="0.3">
      <c r="A310">
        <v>308</v>
      </c>
      <c r="B310">
        <v>2022</v>
      </c>
      <c r="C310" t="s">
        <v>11</v>
      </c>
      <c r="D310" t="s">
        <v>12</v>
      </c>
      <c r="E310" t="s">
        <v>31</v>
      </c>
      <c r="F310">
        <v>126500</v>
      </c>
      <c r="G310" t="s">
        <v>19</v>
      </c>
      <c r="H310">
        <v>126500</v>
      </c>
      <c r="I310" t="s">
        <v>29</v>
      </c>
      <c r="J310">
        <v>0</v>
      </c>
      <c r="K310" t="s">
        <v>29</v>
      </c>
      <c r="L310" t="s">
        <v>25</v>
      </c>
    </row>
    <row r="311" spans="1:12" x14ac:dyDescent="0.3">
      <c r="A311">
        <v>309</v>
      </c>
      <c r="B311">
        <v>2022</v>
      </c>
      <c r="C311" t="s">
        <v>53</v>
      </c>
      <c r="D311" t="s">
        <v>12</v>
      </c>
      <c r="E311" t="s">
        <v>43</v>
      </c>
      <c r="F311">
        <v>242000</v>
      </c>
      <c r="G311" t="s">
        <v>19</v>
      </c>
      <c r="H311">
        <v>242000</v>
      </c>
      <c r="I311" t="s">
        <v>29</v>
      </c>
      <c r="J311">
        <v>100</v>
      </c>
      <c r="K311" t="s">
        <v>29</v>
      </c>
      <c r="L311" t="s">
        <v>25</v>
      </c>
    </row>
    <row r="312" spans="1:12" x14ac:dyDescent="0.3">
      <c r="A312">
        <v>310</v>
      </c>
      <c r="B312">
        <v>2022</v>
      </c>
      <c r="C312" t="s">
        <v>53</v>
      </c>
      <c r="D312" t="s">
        <v>12</v>
      </c>
      <c r="E312" t="s">
        <v>43</v>
      </c>
      <c r="F312">
        <v>200000</v>
      </c>
      <c r="G312" t="s">
        <v>19</v>
      </c>
      <c r="H312">
        <v>200000</v>
      </c>
      <c r="I312" t="s">
        <v>29</v>
      </c>
      <c r="J312">
        <v>100</v>
      </c>
      <c r="K312" t="s">
        <v>29</v>
      </c>
      <c r="L312" t="s">
        <v>25</v>
      </c>
    </row>
    <row r="313" spans="1:12" x14ac:dyDescent="0.3">
      <c r="A313">
        <v>311</v>
      </c>
      <c r="B313">
        <v>2022</v>
      </c>
      <c r="C313" t="s">
        <v>11</v>
      </c>
      <c r="D313" t="s">
        <v>12</v>
      </c>
      <c r="E313" t="s">
        <v>13</v>
      </c>
      <c r="F313">
        <v>50000</v>
      </c>
      <c r="G313" t="s">
        <v>23</v>
      </c>
      <c r="H313">
        <v>65438</v>
      </c>
      <c r="I313" t="s">
        <v>24</v>
      </c>
      <c r="J313">
        <v>0</v>
      </c>
      <c r="K313" t="s">
        <v>24</v>
      </c>
      <c r="L313" t="s">
        <v>25</v>
      </c>
    </row>
    <row r="314" spans="1:12" x14ac:dyDescent="0.3">
      <c r="A314">
        <v>312</v>
      </c>
      <c r="B314">
        <v>2022</v>
      </c>
      <c r="C314" t="s">
        <v>11</v>
      </c>
      <c r="D314" t="s">
        <v>12</v>
      </c>
      <c r="E314" t="s">
        <v>13</v>
      </c>
      <c r="F314">
        <v>30000</v>
      </c>
      <c r="G314" t="s">
        <v>23</v>
      </c>
      <c r="H314">
        <v>39263</v>
      </c>
      <c r="I314" t="s">
        <v>24</v>
      </c>
      <c r="J314">
        <v>0</v>
      </c>
      <c r="K314" t="s">
        <v>24</v>
      </c>
      <c r="L314" t="s">
        <v>25</v>
      </c>
    </row>
    <row r="315" spans="1:12" x14ac:dyDescent="0.3">
      <c r="A315">
        <v>313</v>
      </c>
      <c r="B315">
        <v>2022</v>
      </c>
      <c r="C315" t="s">
        <v>11</v>
      </c>
      <c r="D315" t="s">
        <v>12</v>
      </c>
      <c r="E315" t="s">
        <v>43</v>
      </c>
      <c r="F315">
        <v>60000</v>
      </c>
      <c r="G315" t="s">
        <v>23</v>
      </c>
      <c r="H315">
        <v>78526</v>
      </c>
      <c r="I315" t="s">
        <v>24</v>
      </c>
      <c r="J315">
        <v>0</v>
      </c>
      <c r="K315" t="s">
        <v>24</v>
      </c>
      <c r="L315" t="s">
        <v>25</v>
      </c>
    </row>
    <row r="316" spans="1:12" x14ac:dyDescent="0.3">
      <c r="A316">
        <v>314</v>
      </c>
      <c r="B316">
        <v>2022</v>
      </c>
      <c r="C316" t="s">
        <v>11</v>
      </c>
      <c r="D316" t="s">
        <v>12</v>
      </c>
      <c r="E316" t="s">
        <v>43</v>
      </c>
      <c r="F316">
        <v>40000</v>
      </c>
      <c r="G316" t="s">
        <v>23</v>
      </c>
      <c r="H316">
        <v>52351</v>
      </c>
      <c r="I316" t="s">
        <v>24</v>
      </c>
      <c r="J316">
        <v>0</v>
      </c>
      <c r="K316" t="s">
        <v>24</v>
      </c>
      <c r="L316" t="s">
        <v>25</v>
      </c>
    </row>
    <row r="317" spans="1:12" x14ac:dyDescent="0.3">
      <c r="A317">
        <v>315</v>
      </c>
      <c r="B317">
        <v>2022</v>
      </c>
      <c r="C317" t="s">
        <v>17</v>
      </c>
      <c r="D317" t="s">
        <v>12</v>
      </c>
      <c r="E317" t="s">
        <v>13</v>
      </c>
      <c r="F317">
        <v>165220</v>
      </c>
      <c r="G317" t="s">
        <v>19</v>
      </c>
      <c r="H317">
        <v>165220</v>
      </c>
      <c r="I317" t="s">
        <v>29</v>
      </c>
      <c r="J317">
        <v>100</v>
      </c>
      <c r="K317" t="s">
        <v>29</v>
      </c>
      <c r="L317" t="s">
        <v>25</v>
      </c>
    </row>
    <row r="318" spans="1:12" x14ac:dyDescent="0.3">
      <c r="A318">
        <v>316</v>
      </c>
      <c r="B318">
        <v>2022</v>
      </c>
      <c r="C318" t="s">
        <v>30</v>
      </c>
      <c r="D318" t="s">
        <v>12</v>
      </c>
      <c r="E318" t="s">
        <v>43</v>
      </c>
      <c r="F318">
        <v>35000</v>
      </c>
      <c r="G318" t="s">
        <v>23</v>
      </c>
      <c r="H318">
        <v>45807</v>
      </c>
      <c r="I318" t="s">
        <v>24</v>
      </c>
      <c r="J318">
        <v>100</v>
      </c>
      <c r="K318" t="s">
        <v>24</v>
      </c>
      <c r="L318" t="s">
        <v>25</v>
      </c>
    </row>
    <row r="319" spans="1:12" x14ac:dyDescent="0.3">
      <c r="A319">
        <v>317</v>
      </c>
      <c r="B319">
        <v>2022</v>
      </c>
      <c r="C319" t="s">
        <v>17</v>
      </c>
      <c r="D319" t="s">
        <v>12</v>
      </c>
      <c r="E319" t="s">
        <v>13</v>
      </c>
      <c r="F319">
        <v>120160</v>
      </c>
      <c r="G319" t="s">
        <v>19</v>
      </c>
      <c r="H319">
        <v>120160</v>
      </c>
      <c r="I319" t="s">
        <v>29</v>
      </c>
      <c r="J319">
        <v>100</v>
      </c>
      <c r="K319" t="s">
        <v>29</v>
      </c>
      <c r="L319" t="s">
        <v>25</v>
      </c>
    </row>
    <row r="320" spans="1:12" x14ac:dyDescent="0.3">
      <c r="A320">
        <v>318</v>
      </c>
      <c r="B320">
        <v>2022</v>
      </c>
      <c r="C320" t="s">
        <v>17</v>
      </c>
      <c r="D320" t="s">
        <v>12</v>
      </c>
      <c r="E320" t="s">
        <v>31</v>
      </c>
      <c r="F320">
        <v>90320</v>
      </c>
      <c r="G320" t="s">
        <v>19</v>
      </c>
      <c r="H320">
        <v>90320</v>
      </c>
      <c r="I320" t="s">
        <v>29</v>
      </c>
      <c r="J320">
        <v>100</v>
      </c>
      <c r="K320" t="s">
        <v>29</v>
      </c>
      <c r="L320" t="s">
        <v>25</v>
      </c>
    </row>
    <row r="321" spans="1:12" x14ac:dyDescent="0.3">
      <c r="A321">
        <v>319</v>
      </c>
      <c r="B321">
        <v>2022</v>
      </c>
      <c r="C321" t="s">
        <v>17</v>
      </c>
      <c r="D321" t="s">
        <v>12</v>
      </c>
      <c r="E321" t="s">
        <v>43</v>
      </c>
      <c r="F321">
        <v>181940</v>
      </c>
      <c r="G321" t="s">
        <v>19</v>
      </c>
      <c r="H321">
        <v>181940</v>
      </c>
      <c r="I321" t="s">
        <v>29</v>
      </c>
      <c r="J321">
        <v>0</v>
      </c>
      <c r="K321" t="s">
        <v>29</v>
      </c>
      <c r="L321" t="s">
        <v>25</v>
      </c>
    </row>
    <row r="322" spans="1:12" x14ac:dyDescent="0.3">
      <c r="A322">
        <v>320</v>
      </c>
      <c r="B322">
        <v>2022</v>
      </c>
      <c r="C322" t="s">
        <v>17</v>
      </c>
      <c r="D322" t="s">
        <v>12</v>
      </c>
      <c r="E322" t="s">
        <v>43</v>
      </c>
      <c r="F322">
        <v>132320</v>
      </c>
      <c r="G322" t="s">
        <v>19</v>
      </c>
      <c r="H322">
        <v>132320</v>
      </c>
      <c r="I322" t="s">
        <v>29</v>
      </c>
      <c r="J322">
        <v>0</v>
      </c>
      <c r="K322" t="s">
        <v>29</v>
      </c>
      <c r="L322" t="s">
        <v>25</v>
      </c>
    </row>
    <row r="323" spans="1:12" x14ac:dyDescent="0.3">
      <c r="A323">
        <v>321</v>
      </c>
      <c r="B323">
        <v>2022</v>
      </c>
      <c r="C323" t="s">
        <v>17</v>
      </c>
      <c r="D323" t="s">
        <v>12</v>
      </c>
      <c r="E323" t="s">
        <v>43</v>
      </c>
      <c r="F323">
        <v>220110</v>
      </c>
      <c r="G323" t="s">
        <v>19</v>
      </c>
      <c r="H323">
        <v>220110</v>
      </c>
      <c r="I323" t="s">
        <v>29</v>
      </c>
      <c r="J323">
        <v>0</v>
      </c>
      <c r="K323" t="s">
        <v>29</v>
      </c>
      <c r="L323" t="s">
        <v>25</v>
      </c>
    </row>
    <row r="324" spans="1:12" x14ac:dyDescent="0.3">
      <c r="A324">
        <v>322</v>
      </c>
      <c r="B324">
        <v>2022</v>
      </c>
      <c r="C324" t="s">
        <v>17</v>
      </c>
      <c r="D324" t="s">
        <v>12</v>
      </c>
      <c r="E324" t="s">
        <v>43</v>
      </c>
      <c r="F324">
        <v>160080</v>
      </c>
      <c r="G324" t="s">
        <v>19</v>
      </c>
      <c r="H324">
        <v>160080</v>
      </c>
      <c r="I324" t="s">
        <v>29</v>
      </c>
      <c r="J324">
        <v>0</v>
      </c>
      <c r="K324" t="s">
        <v>29</v>
      </c>
      <c r="L324" t="s">
        <v>25</v>
      </c>
    </row>
    <row r="325" spans="1:12" x14ac:dyDescent="0.3">
      <c r="A325">
        <v>323</v>
      </c>
      <c r="B325">
        <v>2022</v>
      </c>
      <c r="C325" t="s">
        <v>17</v>
      </c>
      <c r="D325" t="s">
        <v>12</v>
      </c>
      <c r="E325" t="s">
        <v>13</v>
      </c>
      <c r="F325">
        <v>180000</v>
      </c>
      <c r="G325" t="s">
        <v>19</v>
      </c>
      <c r="H325">
        <v>180000</v>
      </c>
      <c r="I325" t="s">
        <v>29</v>
      </c>
      <c r="J325">
        <v>0</v>
      </c>
      <c r="K325" t="s">
        <v>29</v>
      </c>
      <c r="L325" t="s">
        <v>16</v>
      </c>
    </row>
    <row r="326" spans="1:12" x14ac:dyDescent="0.3">
      <c r="A326">
        <v>324</v>
      </c>
      <c r="B326">
        <v>2022</v>
      </c>
      <c r="C326" t="s">
        <v>17</v>
      </c>
      <c r="D326" t="s">
        <v>12</v>
      </c>
      <c r="E326" t="s">
        <v>13</v>
      </c>
      <c r="F326">
        <v>120000</v>
      </c>
      <c r="G326" t="s">
        <v>19</v>
      </c>
      <c r="H326">
        <v>120000</v>
      </c>
      <c r="I326" t="s">
        <v>29</v>
      </c>
      <c r="J326">
        <v>0</v>
      </c>
      <c r="K326" t="s">
        <v>29</v>
      </c>
      <c r="L326" t="s">
        <v>16</v>
      </c>
    </row>
    <row r="327" spans="1:12" x14ac:dyDescent="0.3">
      <c r="A327">
        <v>325</v>
      </c>
      <c r="B327">
        <v>2022</v>
      </c>
      <c r="C327" t="s">
        <v>17</v>
      </c>
      <c r="D327" t="s">
        <v>12</v>
      </c>
      <c r="E327" t="s">
        <v>31</v>
      </c>
      <c r="F327">
        <v>124190</v>
      </c>
      <c r="G327" t="s">
        <v>19</v>
      </c>
      <c r="H327">
        <v>124190</v>
      </c>
      <c r="I327" t="s">
        <v>29</v>
      </c>
      <c r="J327">
        <v>100</v>
      </c>
      <c r="K327" t="s">
        <v>29</v>
      </c>
      <c r="L327" t="s">
        <v>25</v>
      </c>
    </row>
    <row r="328" spans="1:12" x14ac:dyDescent="0.3">
      <c r="A328">
        <v>326</v>
      </c>
      <c r="B328">
        <v>2022</v>
      </c>
      <c r="C328" t="s">
        <v>53</v>
      </c>
      <c r="D328" t="s">
        <v>12</v>
      </c>
      <c r="E328" t="s">
        <v>31</v>
      </c>
      <c r="F328">
        <v>130000</v>
      </c>
      <c r="G328" t="s">
        <v>19</v>
      </c>
      <c r="H328">
        <v>130000</v>
      </c>
      <c r="I328" t="s">
        <v>29</v>
      </c>
      <c r="J328">
        <v>100</v>
      </c>
      <c r="K328" t="s">
        <v>29</v>
      </c>
      <c r="L328" t="s">
        <v>25</v>
      </c>
    </row>
    <row r="329" spans="1:12" x14ac:dyDescent="0.3">
      <c r="A329">
        <v>327</v>
      </c>
      <c r="B329">
        <v>2022</v>
      </c>
      <c r="C329" t="s">
        <v>53</v>
      </c>
      <c r="D329" t="s">
        <v>12</v>
      </c>
      <c r="E329" t="s">
        <v>31</v>
      </c>
      <c r="F329">
        <v>110000</v>
      </c>
      <c r="G329" t="s">
        <v>19</v>
      </c>
      <c r="H329">
        <v>110000</v>
      </c>
      <c r="I329" t="s">
        <v>29</v>
      </c>
      <c r="J329">
        <v>100</v>
      </c>
      <c r="K329" t="s">
        <v>29</v>
      </c>
      <c r="L329" t="s">
        <v>25</v>
      </c>
    </row>
    <row r="330" spans="1:12" x14ac:dyDescent="0.3">
      <c r="A330">
        <v>328</v>
      </c>
      <c r="B330">
        <v>2022</v>
      </c>
      <c r="C330" t="s">
        <v>17</v>
      </c>
      <c r="D330" t="s">
        <v>12</v>
      </c>
      <c r="E330" t="s">
        <v>31</v>
      </c>
      <c r="F330">
        <v>170000</v>
      </c>
      <c r="G330" t="s">
        <v>19</v>
      </c>
      <c r="H330">
        <v>170000</v>
      </c>
      <c r="I330" t="s">
        <v>29</v>
      </c>
      <c r="J330">
        <v>100</v>
      </c>
      <c r="K330" t="s">
        <v>29</v>
      </c>
      <c r="L330" t="s">
        <v>25</v>
      </c>
    </row>
    <row r="331" spans="1:12" x14ac:dyDescent="0.3">
      <c r="A331">
        <v>329</v>
      </c>
      <c r="B331">
        <v>2022</v>
      </c>
      <c r="C331" t="s">
        <v>11</v>
      </c>
      <c r="D331" t="s">
        <v>12</v>
      </c>
      <c r="E331" t="s">
        <v>31</v>
      </c>
      <c r="F331">
        <v>115500</v>
      </c>
      <c r="G331" t="s">
        <v>19</v>
      </c>
      <c r="H331">
        <v>115500</v>
      </c>
      <c r="I331" t="s">
        <v>29</v>
      </c>
      <c r="J331">
        <v>100</v>
      </c>
      <c r="K331" t="s">
        <v>29</v>
      </c>
      <c r="L331" t="s">
        <v>25</v>
      </c>
    </row>
    <row r="332" spans="1:12" x14ac:dyDescent="0.3">
      <c r="A332">
        <v>330</v>
      </c>
      <c r="B332">
        <v>2022</v>
      </c>
      <c r="C332" t="s">
        <v>17</v>
      </c>
      <c r="D332" t="s">
        <v>12</v>
      </c>
      <c r="E332" t="s">
        <v>31</v>
      </c>
      <c r="F332">
        <v>112900</v>
      </c>
      <c r="G332" t="s">
        <v>19</v>
      </c>
      <c r="H332">
        <v>112900</v>
      </c>
      <c r="I332" t="s">
        <v>29</v>
      </c>
      <c r="J332">
        <v>100</v>
      </c>
      <c r="K332" t="s">
        <v>29</v>
      </c>
      <c r="L332" t="s">
        <v>25</v>
      </c>
    </row>
    <row r="333" spans="1:12" x14ac:dyDescent="0.3">
      <c r="A333">
        <v>331</v>
      </c>
      <c r="B333">
        <v>2022</v>
      </c>
      <c r="C333" t="s">
        <v>17</v>
      </c>
      <c r="D333" t="s">
        <v>12</v>
      </c>
      <c r="E333" t="s">
        <v>31</v>
      </c>
      <c r="F333">
        <v>90320</v>
      </c>
      <c r="G333" t="s">
        <v>19</v>
      </c>
      <c r="H333">
        <v>90320</v>
      </c>
      <c r="I333" t="s">
        <v>29</v>
      </c>
      <c r="J333">
        <v>100</v>
      </c>
      <c r="K333" t="s">
        <v>29</v>
      </c>
      <c r="L333" t="s">
        <v>25</v>
      </c>
    </row>
    <row r="334" spans="1:12" x14ac:dyDescent="0.3">
      <c r="A334">
        <v>332</v>
      </c>
      <c r="B334">
        <v>2022</v>
      </c>
      <c r="C334" t="s">
        <v>17</v>
      </c>
      <c r="D334" t="s">
        <v>12</v>
      </c>
      <c r="E334" t="s">
        <v>31</v>
      </c>
      <c r="F334">
        <v>112900</v>
      </c>
      <c r="G334" t="s">
        <v>19</v>
      </c>
      <c r="H334">
        <v>112900</v>
      </c>
      <c r="I334" t="s">
        <v>29</v>
      </c>
      <c r="J334">
        <v>100</v>
      </c>
      <c r="K334" t="s">
        <v>29</v>
      </c>
      <c r="L334" t="s">
        <v>25</v>
      </c>
    </row>
    <row r="335" spans="1:12" x14ac:dyDescent="0.3">
      <c r="A335">
        <v>333</v>
      </c>
      <c r="B335">
        <v>2022</v>
      </c>
      <c r="C335" t="s">
        <v>17</v>
      </c>
      <c r="D335" t="s">
        <v>12</v>
      </c>
      <c r="E335" t="s">
        <v>31</v>
      </c>
      <c r="F335">
        <v>90320</v>
      </c>
      <c r="G335" t="s">
        <v>19</v>
      </c>
      <c r="H335">
        <v>90320</v>
      </c>
      <c r="I335" t="s">
        <v>29</v>
      </c>
      <c r="J335">
        <v>100</v>
      </c>
      <c r="K335" t="s">
        <v>29</v>
      </c>
      <c r="L335" t="s">
        <v>25</v>
      </c>
    </row>
    <row r="336" spans="1:12" x14ac:dyDescent="0.3">
      <c r="A336">
        <v>334</v>
      </c>
      <c r="B336">
        <v>2022</v>
      </c>
      <c r="C336" t="s">
        <v>17</v>
      </c>
      <c r="D336" t="s">
        <v>12</v>
      </c>
      <c r="E336" t="s">
        <v>43</v>
      </c>
      <c r="F336">
        <v>165400</v>
      </c>
      <c r="G336" t="s">
        <v>19</v>
      </c>
      <c r="H336">
        <v>165400</v>
      </c>
      <c r="I336" t="s">
        <v>29</v>
      </c>
      <c r="J336">
        <v>100</v>
      </c>
      <c r="K336" t="s">
        <v>29</v>
      </c>
      <c r="L336" t="s">
        <v>25</v>
      </c>
    </row>
    <row r="337" spans="1:12" x14ac:dyDescent="0.3">
      <c r="A337">
        <v>335</v>
      </c>
      <c r="B337">
        <v>2022</v>
      </c>
      <c r="C337" t="s">
        <v>17</v>
      </c>
      <c r="D337" t="s">
        <v>12</v>
      </c>
      <c r="E337" t="s">
        <v>43</v>
      </c>
      <c r="F337">
        <v>132320</v>
      </c>
      <c r="G337" t="s">
        <v>19</v>
      </c>
      <c r="H337">
        <v>132320</v>
      </c>
      <c r="I337" t="s">
        <v>29</v>
      </c>
      <c r="J337">
        <v>100</v>
      </c>
      <c r="K337" t="s">
        <v>29</v>
      </c>
      <c r="L337" t="s">
        <v>25</v>
      </c>
    </row>
    <row r="338" spans="1:12" x14ac:dyDescent="0.3">
      <c r="A338">
        <v>336</v>
      </c>
      <c r="B338">
        <v>2022</v>
      </c>
      <c r="C338" t="s">
        <v>11</v>
      </c>
      <c r="D338" t="s">
        <v>12</v>
      </c>
      <c r="E338" t="s">
        <v>31</v>
      </c>
      <c r="F338">
        <v>167000</v>
      </c>
      <c r="G338" t="s">
        <v>19</v>
      </c>
      <c r="H338">
        <v>167000</v>
      </c>
      <c r="I338" t="s">
        <v>29</v>
      </c>
      <c r="J338">
        <v>100</v>
      </c>
      <c r="K338" t="s">
        <v>29</v>
      </c>
      <c r="L338" t="s">
        <v>25</v>
      </c>
    </row>
    <row r="339" spans="1:12" x14ac:dyDescent="0.3">
      <c r="A339">
        <v>337</v>
      </c>
      <c r="B339">
        <v>2022</v>
      </c>
      <c r="C339" t="s">
        <v>17</v>
      </c>
      <c r="D339" t="s">
        <v>12</v>
      </c>
      <c r="E339" t="s">
        <v>43</v>
      </c>
      <c r="F339">
        <v>243900</v>
      </c>
      <c r="G339" t="s">
        <v>19</v>
      </c>
      <c r="H339">
        <v>243900</v>
      </c>
      <c r="I339" t="s">
        <v>29</v>
      </c>
      <c r="J339">
        <v>100</v>
      </c>
      <c r="K339" t="s">
        <v>29</v>
      </c>
      <c r="L339" t="s">
        <v>25</v>
      </c>
    </row>
    <row r="340" spans="1:12" x14ac:dyDescent="0.3">
      <c r="A340">
        <v>338</v>
      </c>
      <c r="B340">
        <v>2022</v>
      </c>
      <c r="C340" t="s">
        <v>17</v>
      </c>
      <c r="D340" t="s">
        <v>12</v>
      </c>
      <c r="E340" t="s">
        <v>31</v>
      </c>
      <c r="F340">
        <v>136600</v>
      </c>
      <c r="G340" t="s">
        <v>19</v>
      </c>
      <c r="H340">
        <v>136600</v>
      </c>
      <c r="I340" t="s">
        <v>29</v>
      </c>
      <c r="J340">
        <v>100</v>
      </c>
      <c r="K340" t="s">
        <v>29</v>
      </c>
      <c r="L340" t="s">
        <v>25</v>
      </c>
    </row>
    <row r="341" spans="1:12" x14ac:dyDescent="0.3">
      <c r="A341">
        <v>339</v>
      </c>
      <c r="B341">
        <v>2022</v>
      </c>
      <c r="C341" t="s">
        <v>17</v>
      </c>
      <c r="D341" t="s">
        <v>12</v>
      </c>
      <c r="E341" t="s">
        <v>31</v>
      </c>
      <c r="F341">
        <v>109280</v>
      </c>
      <c r="G341" t="s">
        <v>19</v>
      </c>
      <c r="H341">
        <v>109280</v>
      </c>
      <c r="I341" t="s">
        <v>29</v>
      </c>
      <c r="J341">
        <v>100</v>
      </c>
      <c r="K341" t="s">
        <v>29</v>
      </c>
      <c r="L341" t="s">
        <v>25</v>
      </c>
    </row>
    <row r="342" spans="1:12" x14ac:dyDescent="0.3">
      <c r="A342">
        <v>340</v>
      </c>
      <c r="B342">
        <v>2022</v>
      </c>
      <c r="C342" t="s">
        <v>17</v>
      </c>
      <c r="D342" t="s">
        <v>12</v>
      </c>
      <c r="E342" t="s">
        <v>43</v>
      </c>
      <c r="F342">
        <v>128875</v>
      </c>
      <c r="G342" t="s">
        <v>19</v>
      </c>
      <c r="H342">
        <v>128875</v>
      </c>
      <c r="I342" t="s">
        <v>29</v>
      </c>
      <c r="J342">
        <v>100</v>
      </c>
      <c r="K342" t="s">
        <v>29</v>
      </c>
      <c r="L342" t="s">
        <v>25</v>
      </c>
    </row>
    <row r="343" spans="1:12" x14ac:dyDescent="0.3">
      <c r="A343">
        <v>341</v>
      </c>
      <c r="B343">
        <v>2022</v>
      </c>
      <c r="C343" t="s">
        <v>17</v>
      </c>
      <c r="D343" t="s">
        <v>12</v>
      </c>
      <c r="E343" t="s">
        <v>43</v>
      </c>
      <c r="F343">
        <v>93700</v>
      </c>
      <c r="G343" t="s">
        <v>19</v>
      </c>
      <c r="H343">
        <v>93700</v>
      </c>
      <c r="I343" t="s">
        <v>29</v>
      </c>
      <c r="J343">
        <v>100</v>
      </c>
      <c r="K343" t="s">
        <v>29</v>
      </c>
      <c r="L343" t="s">
        <v>25</v>
      </c>
    </row>
    <row r="344" spans="1:12" x14ac:dyDescent="0.3">
      <c r="A344">
        <v>342</v>
      </c>
      <c r="B344">
        <v>2022</v>
      </c>
      <c r="C344" t="s">
        <v>53</v>
      </c>
      <c r="D344" t="s">
        <v>12</v>
      </c>
      <c r="E344" t="s">
        <v>106</v>
      </c>
      <c r="F344">
        <v>224000</v>
      </c>
      <c r="G344" t="s">
        <v>19</v>
      </c>
      <c r="H344">
        <v>224000</v>
      </c>
      <c r="I344" t="s">
        <v>29</v>
      </c>
      <c r="J344">
        <v>100</v>
      </c>
      <c r="K344" t="s">
        <v>29</v>
      </c>
      <c r="L344" t="s">
        <v>25</v>
      </c>
    </row>
    <row r="345" spans="1:12" x14ac:dyDescent="0.3">
      <c r="A345">
        <v>343</v>
      </c>
      <c r="B345">
        <v>2022</v>
      </c>
      <c r="C345" t="s">
        <v>53</v>
      </c>
      <c r="D345" t="s">
        <v>12</v>
      </c>
      <c r="E345" t="s">
        <v>106</v>
      </c>
      <c r="F345">
        <v>167875</v>
      </c>
      <c r="G345" t="s">
        <v>19</v>
      </c>
      <c r="H345">
        <v>167875</v>
      </c>
      <c r="I345" t="s">
        <v>29</v>
      </c>
      <c r="J345">
        <v>100</v>
      </c>
      <c r="K345" t="s">
        <v>29</v>
      </c>
      <c r="L345" t="s">
        <v>25</v>
      </c>
    </row>
    <row r="346" spans="1:12" x14ac:dyDescent="0.3">
      <c r="A346">
        <v>344</v>
      </c>
      <c r="B346">
        <v>2022</v>
      </c>
      <c r="C346" t="s">
        <v>53</v>
      </c>
      <c r="D346" t="s">
        <v>12</v>
      </c>
      <c r="E346" t="s">
        <v>131</v>
      </c>
      <c r="F346">
        <v>175000</v>
      </c>
      <c r="G346" t="s">
        <v>19</v>
      </c>
      <c r="H346">
        <v>175000</v>
      </c>
      <c r="I346" t="s">
        <v>29</v>
      </c>
      <c r="J346">
        <v>100</v>
      </c>
      <c r="K346" t="s">
        <v>29</v>
      </c>
      <c r="L346" t="s">
        <v>25</v>
      </c>
    </row>
    <row r="347" spans="1:12" x14ac:dyDescent="0.3">
      <c r="A347">
        <v>345</v>
      </c>
      <c r="B347">
        <v>2022</v>
      </c>
      <c r="C347" t="s">
        <v>17</v>
      </c>
      <c r="D347" t="s">
        <v>12</v>
      </c>
      <c r="E347" t="s">
        <v>43</v>
      </c>
      <c r="F347">
        <v>156600</v>
      </c>
      <c r="G347" t="s">
        <v>19</v>
      </c>
      <c r="H347">
        <v>156600</v>
      </c>
      <c r="I347" t="s">
        <v>29</v>
      </c>
      <c r="J347">
        <v>100</v>
      </c>
      <c r="K347" t="s">
        <v>29</v>
      </c>
      <c r="L347" t="s">
        <v>25</v>
      </c>
    </row>
    <row r="348" spans="1:12" x14ac:dyDescent="0.3">
      <c r="A348">
        <v>346</v>
      </c>
      <c r="B348">
        <v>2022</v>
      </c>
      <c r="C348" t="s">
        <v>17</v>
      </c>
      <c r="D348" t="s">
        <v>12</v>
      </c>
      <c r="E348" t="s">
        <v>43</v>
      </c>
      <c r="F348">
        <v>108800</v>
      </c>
      <c r="G348" t="s">
        <v>19</v>
      </c>
      <c r="H348">
        <v>108800</v>
      </c>
      <c r="I348" t="s">
        <v>29</v>
      </c>
      <c r="J348">
        <v>0</v>
      </c>
      <c r="K348" t="s">
        <v>29</v>
      </c>
      <c r="L348" t="s">
        <v>25</v>
      </c>
    </row>
    <row r="349" spans="1:12" x14ac:dyDescent="0.3">
      <c r="A349">
        <v>347</v>
      </c>
      <c r="B349">
        <v>2022</v>
      </c>
      <c r="C349" t="s">
        <v>17</v>
      </c>
      <c r="D349" t="s">
        <v>12</v>
      </c>
      <c r="E349" t="s">
        <v>13</v>
      </c>
      <c r="F349">
        <v>95550</v>
      </c>
      <c r="G349" t="s">
        <v>19</v>
      </c>
      <c r="H349">
        <v>95550</v>
      </c>
      <c r="I349" t="s">
        <v>29</v>
      </c>
      <c r="J349">
        <v>0</v>
      </c>
      <c r="K349" t="s">
        <v>29</v>
      </c>
      <c r="L349" t="s">
        <v>25</v>
      </c>
    </row>
    <row r="350" spans="1:12" x14ac:dyDescent="0.3">
      <c r="A350">
        <v>348</v>
      </c>
      <c r="B350">
        <v>2022</v>
      </c>
      <c r="C350" t="s">
        <v>17</v>
      </c>
      <c r="D350" t="s">
        <v>12</v>
      </c>
      <c r="E350" t="s">
        <v>43</v>
      </c>
      <c r="F350">
        <v>113000</v>
      </c>
      <c r="G350" t="s">
        <v>19</v>
      </c>
      <c r="H350">
        <v>113000</v>
      </c>
      <c r="I350" t="s">
        <v>29</v>
      </c>
      <c r="J350">
        <v>0</v>
      </c>
      <c r="K350" t="s">
        <v>29</v>
      </c>
      <c r="L350" t="s">
        <v>16</v>
      </c>
    </row>
    <row r="351" spans="1:12" x14ac:dyDescent="0.3">
      <c r="A351">
        <v>349</v>
      </c>
      <c r="B351">
        <v>2022</v>
      </c>
      <c r="C351" t="s">
        <v>17</v>
      </c>
      <c r="D351" t="s">
        <v>12</v>
      </c>
      <c r="E351" t="s">
        <v>31</v>
      </c>
      <c r="F351">
        <v>135000</v>
      </c>
      <c r="G351" t="s">
        <v>19</v>
      </c>
      <c r="H351">
        <v>135000</v>
      </c>
      <c r="I351" t="s">
        <v>29</v>
      </c>
      <c r="J351">
        <v>100</v>
      </c>
      <c r="K351" t="s">
        <v>29</v>
      </c>
      <c r="L351" t="s">
        <v>25</v>
      </c>
    </row>
    <row r="352" spans="1:12" x14ac:dyDescent="0.3">
      <c r="A352">
        <v>350</v>
      </c>
      <c r="B352">
        <v>2022</v>
      </c>
      <c r="C352" t="s">
        <v>17</v>
      </c>
      <c r="D352" t="s">
        <v>12</v>
      </c>
      <c r="E352" t="s">
        <v>79</v>
      </c>
      <c r="F352">
        <v>161342</v>
      </c>
      <c r="G352" t="s">
        <v>19</v>
      </c>
      <c r="H352">
        <v>161342</v>
      </c>
      <c r="I352" t="s">
        <v>29</v>
      </c>
      <c r="J352">
        <v>100</v>
      </c>
      <c r="K352" t="s">
        <v>29</v>
      </c>
      <c r="L352" t="s">
        <v>25</v>
      </c>
    </row>
    <row r="353" spans="1:12" x14ac:dyDescent="0.3">
      <c r="A353">
        <v>351</v>
      </c>
      <c r="B353">
        <v>2022</v>
      </c>
      <c r="C353" t="s">
        <v>17</v>
      </c>
      <c r="D353" t="s">
        <v>12</v>
      </c>
      <c r="E353" t="s">
        <v>79</v>
      </c>
      <c r="F353">
        <v>137141</v>
      </c>
      <c r="G353" t="s">
        <v>19</v>
      </c>
      <c r="H353">
        <v>137141</v>
      </c>
      <c r="I353" t="s">
        <v>29</v>
      </c>
      <c r="J353">
        <v>100</v>
      </c>
      <c r="K353" t="s">
        <v>29</v>
      </c>
      <c r="L353" t="s">
        <v>25</v>
      </c>
    </row>
    <row r="354" spans="1:12" x14ac:dyDescent="0.3">
      <c r="A354">
        <v>352</v>
      </c>
      <c r="B354">
        <v>2022</v>
      </c>
      <c r="C354" t="s">
        <v>17</v>
      </c>
      <c r="D354" t="s">
        <v>12</v>
      </c>
      <c r="E354" t="s">
        <v>13</v>
      </c>
      <c r="F354">
        <v>167000</v>
      </c>
      <c r="G354" t="s">
        <v>19</v>
      </c>
      <c r="H354">
        <v>167000</v>
      </c>
      <c r="I354" t="s">
        <v>29</v>
      </c>
      <c r="J354">
        <v>100</v>
      </c>
      <c r="K354" t="s">
        <v>29</v>
      </c>
      <c r="L354" t="s">
        <v>25</v>
      </c>
    </row>
    <row r="355" spans="1:12" x14ac:dyDescent="0.3">
      <c r="A355">
        <v>353</v>
      </c>
      <c r="B355">
        <v>2022</v>
      </c>
      <c r="C355" t="s">
        <v>17</v>
      </c>
      <c r="D355" t="s">
        <v>12</v>
      </c>
      <c r="E355" t="s">
        <v>13</v>
      </c>
      <c r="F355">
        <v>123000</v>
      </c>
      <c r="G355" t="s">
        <v>19</v>
      </c>
      <c r="H355">
        <v>123000</v>
      </c>
      <c r="I355" t="s">
        <v>29</v>
      </c>
      <c r="J355">
        <v>100</v>
      </c>
      <c r="K355" t="s">
        <v>29</v>
      </c>
      <c r="L355" t="s">
        <v>25</v>
      </c>
    </row>
    <row r="356" spans="1:12" x14ac:dyDescent="0.3">
      <c r="A356">
        <v>354</v>
      </c>
      <c r="B356">
        <v>2022</v>
      </c>
      <c r="C356" t="s">
        <v>17</v>
      </c>
      <c r="D356" t="s">
        <v>12</v>
      </c>
      <c r="E356" t="s">
        <v>43</v>
      </c>
      <c r="F356">
        <v>60000</v>
      </c>
      <c r="G356" t="s">
        <v>23</v>
      </c>
      <c r="H356">
        <v>78526</v>
      </c>
      <c r="I356" t="s">
        <v>24</v>
      </c>
      <c r="J356">
        <v>0</v>
      </c>
      <c r="K356" t="s">
        <v>24</v>
      </c>
      <c r="L356" t="s">
        <v>25</v>
      </c>
    </row>
    <row r="357" spans="1:12" x14ac:dyDescent="0.3">
      <c r="A357">
        <v>355</v>
      </c>
      <c r="B357">
        <v>2022</v>
      </c>
      <c r="C357" t="s">
        <v>17</v>
      </c>
      <c r="D357" t="s">
        <v>12</v>
      </c>
      <c r="E357" t="s">
        <v>43</v>
      </c>
      <c r="F357">
        <v>50000</v>
      </c>
      <c r="G357" t="s">
        <v>23</v>
      </c>
      <c r="H357">
        <v>65438</v>
      </c>
      <c r="I357" t="s">
        <v>24</v>
      </c>
      <c r="J357">
        <v>0</v>
      </c>
      <c r="K357" t="s">
        <v>24</v>
      </c>
      <c r="L357" t="s">
        <v>25</v>
      </c>
    </row>
    <row r="358" spans="1:12" x14ac:dyDescent="0.3">
      <c r="A358">
        <v>356</v>
      </c>
      <c r="B358">
        <v>2022</v>
      </c>
      <c r="C358" t="s">
        <v>17</v>
      </c>
      <c r="D358" t="s">
        <v>12</v>
      </c>
      <c r="E358" t="s">
        <v>13</v>
      </c>
      <c r="F358">
        <v>150000</v>
      </c>
      <c r="G358" t="s">
        <v>19</v>
      </c>
      <c r="H358">
        <v>150000</v>
      </c>
      <c r="I358" t="s">
        <v>29</v>
      </c>
      <c r="J358">
        <v>0</v>
      </c>
      <c r="K358" t="s">
        <v>29</v>
      </c>
      <c r="L358" t="s">
        <v>25</v>
      </c>
    </row>
    <row r="359" spans="1:12" x14ac:dyDescent="0.3">
      <c r="A359">
        <v>357</v>
      </c>
      <c r="B359">
        <v>2022</v>
      </c>
      <c r="C359" t="s">
        <v>17</v>
      </c>
      <c r="D359" t="s">
        <v>12</v>
      </c>
      <c r="E359" t="s">
        <v>13</v>
      </c>
      <c r="F359">
        <v>211500</v>
      </c>
      <c r="G359" t="s">
        <v>19</v>
      </c>
      <c r="H359">
        <v>211500</v>
      </c>
      <c r="I359" t="s">
        <v>29</v>
      </c>
      <c r="J359">
        <v>100</v>
      </c>
      <c r="K359" t="s">
        <v>29</v>
      </c>
      <c r="L359" t="s">
        <v>25</v>
      </c>
    </row>
    <row r="360" spans="1:12" x14ac:dyDescent="0.3">
      <c r="A360">
        <v>358</v>
      </c>
      <c r="B360">
        <v>2022</v>
      </c>
      <c r="C360" t="s">
        <v>17</v>
      </c>
      <c r="D360" t="s">
        <v>12</v>
      </c>
      <c r="E360" t="s">
        <v>109</v>
      </c>
      <c r="F360">
        <v>192400</v>
      </c>
      <c r="G360" t="s">
        <v>19</v>
      </c>
      <c r="H360">
        <v>192400</v>
      </c>
      <c r="I360" t="s">
        <v>62</v>
      </c>
      <c r="J360">
        <v>100</v>
      </c>
      <c r="K360" t="s">
        <v>62</v>
      </c>
      <c r="L360" t="s">
        <v>25</v>
      </c>
    </row>
    <row r="361" spans="1:12" x14ac:dyDescent="0.3">
      <c r="A361">
        <v>359</v>
      </c>
      <c r="B361">
        <v>2022</v>
      </c>
      <c r="C361" t="s">
        <v>17</v>
      </c>
      <c r="D361" t="s">
        <v>12</v>
      </c>
      <c r="E361" t="s">
        <v>109</v>
      </c>
      <c r="F361">
        <v>90700</v>
      </c>
      <c r="G361" t="s">
        <v>19</v>
      </c>
      <c r="H361">
        <v>90700</v>
      </c>
      <c r="I361" t="s">
        <v>62</v>
      </c>
      <c r="J361">
        <v>100</v>
      </c>
      <c r="K361" t="s">
        <v>62</v>
      </c>
      <c r="L361" t="s">
        <v>25</v>
      </c>
    </row>
    <row r="362" spans="1:12" x14ac:dyDescent="0.3">
      <c r="A362">
        <v>360</v>
      </c>
      <c r="B362">
        <v>2022</v>
      </c>
      <c r="C362" t="s">
        <v>17</v>
      </c>
      <c r="D362" t="s">
        <v>12</v>
      </c>
      <c r="E362" t="s">
        <v>31</v>
      </c>
      <c r="F362">
        <v>130000</v>
      </c>
      <c r="G362" t="s">
        <v>19</v>
      </c>
      <c r="H362">
        <v>130000</v>
      </c>
      <c r="I362" t="s">
        <v>62</v>
      </c>
      <c r="J362">
        <v>100</v>
      </c>
      <c r="K362" t="s">
        <v>62</v>
      </c>
      <c r="L362" t="s">
        <v>25</v>
      </c>
    </row>
    <row r="363" spans="1:12" x14ac:dyDescent="0.3">
      <c r="A363">
        <v>361</v>
      </c>
      <c r="B363">
        <v>2022</v>
      </c>
      <c r="C363" t="s">
        <v>17</v>
      </c>
      <c r="D363" t="s">
        <v>12</v>
      </c>
      <c r="E363" t="s">
        <v>31</v>
      </c>
      <c r="F363">
        <v>61300</v>
      </c>
      <c r="G363" t="s">
        <v>19</v>
      </c>
      <c r="H363">
        <v>61300</v>
      </c>
      <c r="I363" t="s">
        <v>62</v>
      </c>
      <c r="J363">
        <v>100</v>
      </c>
      <c r="K363" t="s">
        <v>62</v>
      </c>
      <c r="L363" t="s">
        <v>25</v>
      </c>
    </row>
    <row r="364" spans="1:12" x14ac:dyDescent="0.3">
      <c r="A364">
        <v>362</v>
      </c>
      <c r="B364">
        <v>2022</v>
      </c>
      <c r="C364" t="s">
        <v>17</v>
      </c>
      <c r="D364" t="s">
        <v>12</v>
      </c>
      <c r="E364" t="s">
        <v>31</v>
      </c>
      <c r="F364">
        <v>130000</v>
      </c>
      <c r="G364" t="s">
        <v>19</v>
      </c>
      <c r="H364">
        <v>130000</v>
      </c>
      <c r="I364" t="s">
        <v>62</v>
      </c>
      <c r="J364">
        <v>100</v>
      </c>
      <c r="K364" t="s">
        <v>62</v>
      </c>
      <c r="L364" t="s">
        <v>25</v>
      </c>
    </row>
    <row r="365" spans="1:12" x14ac:dyDescent="0.3">
      <c r="A365">
        <v>363</v>
      </c>
      <c r="B365">
        <v>2022</v>
      </c>
      <c r="C365" t="s">
        <v>17</v>
      </c>
      <c r="D365" t="s">
        <v>12</v>
      </c>
      <c r="E365" t="s">
        <v>31</v>
      </c>
      <c r="F365">
        <v>61300</v>
      </c>
      <c r="G365" t="s">
        <v>19</v>
      </c>
      <c r="H365">
        <v>61300</v>
      </c>
      <c r="I365" t="s">
        <v>62</v>
      </c>
      <c r="J365">
        <v>100</v>
      </c>
      <c r="K365" t="s">
        <v>62</v>
      </c>
      <c r="L365" t="s">
        <v>25</v>
      </c>
    </row>
    <row r="366" spans="1:12" x14ac:dyDescent="0.3">
      <c r="A366">
        <v>364</v>
      </c>
      <c r="B366">
        <v>2022</v>
      </c>
      <c r="C366" t="s">
        <v>17</v>
      </c>
      <c r="D366" t="s">
        <v>12</v>
      </c>
      <c r="E366" t="s">
        <v>43</v>
      </c>
      <c r="F366">
        <v>160000</v>
      </c>
      <c r="G366" t="s">
        <v>19</v>
      </c>
      <c r="H366">
        <v>160000</v>
      </c>
      <c r="I366" t="s">
        <v>29</v>
      </c>
      <c r="J366">
        <v>0</v>
      </c>
      <c r="K366" t="s">
        <v>29</v>
      </c>
      <c r="L366" t="s">
        <v>16</v>
      </c>
    </row>
    <row r="367" spans="1:12" x14ac:dyDescent="0.3">
      <c r="A367">
        <v>365</v>
      </c>
      <c r="B367">
        <v>2022</v>
      </c>
      <c r="C367" t="s">
        <v>17</v>
      </c>
      <c r="D367" t="s">
        <v>12</v>
      </c>
      <c r="E367" t="s">
        <v>13</v>
      </c>
      <c r="F367">
        <v>138600</v>
      </c>
      <c r="G367" t="s">
        <v>19</v>
      </c>
      <c r="H367">
        <v>138600</v>
      </c>
      <c r="I367" t="s">
        <v>29</v>
      </c>
      <c r="J367">
        <v>100</v>
      </c>
      <c r="K367" t="s">
        <v>29</v>
      </c>
      <c r="L367" t="s">
        <v>25</v>
      </c>
    </row>
    <row r="368" spans="1:12" x14ac:dyDescent="0.3">
      <c r="A368">
        <v>366</v>
      </c>
      <c r="B368">
        <v>2022</v>
      </c>
      <c r="C368" t="s">
        <v>17</v>
      </c>
      <c r="D368" t="s">
        <v>12</v>
      </c>
      <c r="E368" t="s">
        <v>43</v>
      </c>
      <c r="F368">
        <v>136000</v>
      </c>
      <c r="G368" t="s">
        <v>19</v>
      </c>
      <c r="H368">
        <v>136000</v>
      </c>
      <c r="I368" t="s">
        <v>29</v>
      </c>
      <c r="J368">
        <v>0</v>
      </c>
      <c r="K368" t="s">
        <v>29</v>
      </c>
      <c r="L368" t="s">
        <v>25</v>
      </c>
    </row>
    <row r="369" spans="1:12" x14ac:dyDescent="0.3">
      <c r="A369">
        <v>367</v>
      </c>
      <c r="B369">
        <v>2022</v>
      </c>
      <c r="C369" t="s">
        <v>11</v>
      </c>
      <c r="D369" t="s">
        <v>12</v>
      </c>
      <c r="E369" t="s">
        <v>31</v>
      </c>
      <c r="F369">
        <v>58000</v>
      </c>
      <c r="G369" t="s">
        <v>19</v>
      </c>
      <c r="H369">
        <v>58000</v>
      </c>
      <c r="I369" t="s">
        <v>29</v>
      </c>
      <c r="J369">
        <v>0</v>
      </c>
      <c r="K369" t="s">
        <v>29</v>
      </c>
      <c r="L369" t="s">
        <v>21</v>
      </c>
    </row>
    <row r="370" spans="1:12" x14ac:dyDescent="0.3">
      <c r="A370">
        <v>368</v>
      </c>
      <c r="B370">
        <v>2022</v>
      </c>
      <c r="C370" t="s">
        <v>53</v>
      </c>
      <c r="D370" t="s">
        <v>12</v>
      </c>
      <c r="E370" t="s">
        <v>131</v>
      </c>
      <c r="F370">
        <v>135000</v>
      </c>
      <c r="G370" t="s">
        <v>19</v>
      </c>
      <c r="H370">
        <v>135000</v>
      </c>
      <c r="I370" t="s">
        <v>29</v>
      </c>
      <c r="J370">
        <v>100</v>
      </c>
      <c r="K370" t="s">
        <v>29</v>
      </c>
      <c r="L370" t="s">
        <v>25</v>
      </c>
    </row>
    <row r="371" spans="1:12" x14ac:dyDescent="0.3">
      <c r="A371">
        <v>369</v>
      </c>
      <c r="B371">
        <v>2022</v>
      </c>
      <c r="C371" t="s">
        <v>17</v>
      </c>
      <c r="D371" t="s">
        <v>12</v>
      </c>
      <c r="E371" t="s">
        <v>13</v>
      </c>
      <c r="F371">
        <v>170000</v>
      </c>
      <c r="G371" t="s">
        <v>19</v>
      </c>
      <c r="H371">
        <v>170000</v>
      </c>
      <c r="I371" t="s">
        <v>29</v>
      </c>
      <c r="J371">
        <v>100</v>
      </c>
      <c r="K371" t="s">
        <v>29</v>
      </c>
      <c r="L371" t="s">
        <v>25</v>
      </c>
    </row>
    <row r="372" spans="1:12" x14ac:dyDescent="0.3">
      <c r="A372">
        <v>370</v>
      </c>
      <c r="B372">
        <v>2022</v>
      </c>
      <c r="C372" t="s">
        <v>17</v>
      </c>
      <c r="D372" t="s">
        <v>12</v>
      </c>
      <c r="E372" t="s">
        <v>13</v>
      </c>
      <c r="F372">
        <v>123000</v>
      </c>
      <c r="G372" t="s">
        <v>19</v>
      </c>
      <c r="H372">
        <v>123000</v>
      </c>
      <c r="I372" t="s">
        <v>29</v>
      </c>
      <c r="J372">
        <v>100</v>
      </c>
      <c r="K372" t="s">
        <v>29</v>
      </c>
      <c r="L372" t="s">
        <v>25</v>
      </c>
    </row>
    <row r="373" spans="1:12" x14ac:dyDescent="0.3">
      <c r="A373">
        <v>371</v>
      </c>
      <c r="B373">
        <v>2022</v>
      </c>
      <c r="C373" t="s">
        <v>17</v>
      </c>
      <c r="D373" t="s">
        <v>12</v>
      </c>
      <c r="E373" t="s">
        <v>28</v>
      </c>
      <c r="F373">
        <v>189650</v>
      </c>
      <c r="G373" t="s">
        <v>19</v>
      </c>
      <c r="H373">
        <v>189650</v>
      </c>
      <c r="I373" t="s">
        <v>29</v>
      </c>
      <c r="J373">
        <v>0</v>
      </c>
      <c r="K373" t="s">
        <v>29</v>
      </c>
      <c r="L373" t="s">
        <v>25</v>
      </c>
    </row>
    <row r="374" spans="1:12" x14ac:dyDescent="0.3">
      <c r="A374">
        <v>372</v>
      </c>
      <c r="B374">
        <v>2022</v>
      </c>
      <c r="C374" t="s">
        <v>17</v>
      </c>
      <c r="D374" t="s">
        <v>12</v>
      </c>
      <c r="E374" t="s">
        <v>28</v>
      </c>
      <c r="F374">
        <v>164996</v>
      </c>
      <c r="G374" t="s">
        <v>19</v>
      </c>
      <c r="H374">
        <v>164996</v>
      </c>
      <c r="I374" t="s">
        <v>29</v>
      </c>
      <c r="J374">
        <v>0</v>
      </c>
      <c r="K374" t="s">
        <v>29</v>
      </c>
      <c r="L374" t="s">
        <v>25</v>
      </c>
    </row>
    <row r="375" spans="1:12" x14ac:dyDescent="0.3">
      <c r="A375">
        <v>373</v>
      </c>
      <c r="B375">
        <v>2022</v>
      </c>
      <c r="C375" t="s">
        <v>11</v>
      </c>
      <c r="D375" t="s">
        <v>12</v>
      </c>
      <c r="E375" t="s">
        <v>132</v>
      </c>
      <c r="F375">
        <v>50000</v>
      </c>
      <c r="G375" t="s">
        <v>14</v>
      </c>
      <c r="H375">
        <v>54957</v>
      </c>
      <c r="I375" t="s">
        <v>50</v>
      </c>
      <c r="J375">
        <v>0</v>
      </c>
      <c r="K375" t="s">
        <v>50</v>
      </c>
      <c r="L375" t="s">
        <v>25</v>
      </c>
    </row>
    <row r="376" spans="1:12" x14ac:dyDescent="0.3">
      <c r="A376">
        <v>374</v>
      </c>
      <c r="B376">
        <v>2022</v>
      </c>
      <c r="C376" t="s">
        <v>11</v>
      </c>
      <c r="D376" t="s">
        <v>12</v>
      </c>
      <c r="E376" t="s">
        <v>132</v>
      </c>
      <c r="F376">
        <v>50000</v>
      </c>
      <c r="G376" t="s">
        <v>14</v>
      </c>
      <c r="H376">
        <v>54957</v>
      </c>
      <c r="I376" t="s">
        <v>50</v>
      </c>
      <c r="J376">
        <v>0</v>
      </c>
      <c r="K376" t="s">
        <v>50</v>
      </c>
      <c r="L376" t="s">
        <v>25</v>
      </c>
    </row>
    <row r="377" spans="1:12" x14ac:dyDescent="0.3">
      <c r="A377">
        <v>375</v>
      </c>
      <c r="B377">
        <v>2022</v>
      </c>
      <c r="C377" t="s">
        <v>53</v>
      </c>
      <c r="D377" t="s">
        <v>12</v>
      </c>
      <c r="E377" t="s">
        <v>36</v>
      </c>
      <c r="F377">
        <v>150000</v>
      </c>
      <c r="G377" t="s">
        <v>61</v>
      </c>
      <c r="H377">
        <v>118187</v>
      </c>
      <c r="I377" t="s">
        <v>62</v>
      </c>
      <c r="J377">
        <v>100</v>
      </c>
      <c r="K377" t="s">
        <v>62</v>
      </c>
      <c r="L377" t="s">
        <v>21</v>
      </c>
    </row>
    <row r="378" spans="1:12" x14ac:dyDescent="0.3">
      <c r="A378">
        <v>376</v>
      </c>
      <c r="B378">
        <v>2022</v>
      </c>
      <c r="C378" t="s">
        <v>17</v>
      </c>
      <c r="D378" t="s">
        <v>12</v>
      </c>
      <c r="E378" t="s">
        <v>31</v>
      </c>
      <c r="F378">
        <v>132000</v>
      </c>
      <c r="G378" t="s">
        <v>19</v>
      </c>
      <c r="H378">
        <v>132000</v>
      </c>
      <c r="I378" t="s">
        <v>29</v>
      </c>
      <c r="J378">
        <v>0</v>
      </c>
      <c r="K378" t="s">
        <v>29</v>
      </c>
      <c r="L378" t="s">
        <v>25</v>
      </c>
    </row>
    <row r="379" spans="1:12" x14ac:dyDescent="0.3">
      <c r="A379">
        <v>377</v>
      </c>
      <c r="B379">
        <v>2022</v>
      </c>
      <c r="C379" t="s">
        <v>17</v>
      </c>
      <c r="D379" t="s">
        <v>12</v>
      </c>
      <c r="E379" t="s">
        <v>43</v>
      </c>
      <c r="F379">
        <v>165400</v>
      </c>
      <c r="G379" t="s">
        <v>19</v>
      </c>
      <c r="H379">
        <v>165400</v>
      </c>
      <c r="I379" t="s">
        <v>29</v>
      </c>
      <c r="J379">
        <v>100</v>
      </c>
      <c r="K379" t="s">
        <v>29</v>
      </c>
      <c r="L379" t="s">
        <v>25</v>
      </c>
    </row>
    <row r="380" spans="1:12" x14ac:dyDescent="0.3">
      <c r="A380">
        <v>378</v>
      </c>
      <c r="B380">
        <v>2022</v>
      </c>
      <c r="C380" t="s">
        <v>17</v>
      </c>
      <c r="D380" t="s">
        <v>12</v>
      </c>
      <c r="E380" t="s">
        <v>109</v>
      </c>
      <c r="F380">
        <v>208775</v>
      </c>
      <c r="G380" t="s">
        <v>19</v>
      </c>
      <c r="H380">
        <v>208775</v>
      </c>
      <c r="I380" t="s">
        <v>29</v>
      </c>
      <c r="J380">
        <v>100</v>
      </c>
      <c r="K380" t="s">
        <v>29</v>
      </c>
      <c r="L380" t="s">
        <v>25</v>
      </c>
    </row>
    <row r="381" spans="1:12" x14ac:dyDescent="0.3">
      <c r="A381">
        <v>379</v>
      </c>
      <c r="B381">
        <v>2022</v>
      </c>
      <c r="C381" t="s">
        <v>17</v>
      </c>
      <c r="D381" t="s">
        <v>12</v>
      </c>
      <c r="E381" t="s">
        <v>109</v>
      </c>
      <c r="F381">
        <v>147800</v>
      </c>
      <c r="G381" t="s">
        <v>19</v>
      </c>
      <c r="H381">
        <v>147800</v>
      </c>
      <c r="I381" t="s">
        <v>29</v>
      </c>
      <c r="J381">
        <v>100</v>
      </c>
      <c r="K381" t="s">
        <v>29</v>
      </c>
      <c r="L381" t="s">
        <v>25</v>
      </c>
    </row>
    <row r="382" spans="1:12" x14ac:dyDescent="0.3">
      <c r="A382">
        <v>380</v>
      </c>
      <c r="B382">
        <v>2022</v>
      </c>
      <c r="C382" t="s">
        <v>17</v>
      </c>
      <c r="D382" t="s">
        <v>12</v>
      </c>
      <c r="E382" t="s">
        <v>43</v>
      </c>
      <c r="F382">
        <v>136994</v>
      </c>
      <c r="G382" t="s">
        <v>19</v>
      </c>
      <c r="H382">
        <v>136994</v>
      </c>
      <c r="I382" t="s">
        <v>29</v>
      </c>
      <c r="J382">
        <v>100</v>
      </c>
      <c r="K382" t="s">
        <v>29</v>
      </c>
      <c r="L382" t="s">
        <v>25</v>
      </c>
    </row>
    <row r="383" spans="1:12" x14ac:dyDescent="0.3">
      <c r="A383">
        <v>381</v>
      </c>
      <c r="B383">
        <v>2022</v>
      </c>
      <c r="C383" t="s">
        <v>17</v>
      </c>
      <c r="D383" t="s">
        <v>12</v>
      </c>
      <c r="E383" t="s">
        <v>43</v>
      </c>
      <c r="F383">
        <v>101570</v>
      </c>
      <c r="G383" t="s">
        <v>19</v>
      </c>
      <c r="H383">
        <v>101570</v>
      </c>
      <c r="I383" t="s">
        <v>29</v>
      </c>
      <c r="J383">
        <v>100</v>
      </c>
      <c r="K383" t="s">
        <v>29</v>
      </c>
      <c r="L383" t="s">
        <v>25</v>
      </c>
    </row>
    <row r="384" spans="1:12" x14ac:dyDescent="0.3">
      <c r="A384">
        <v>382</v>
      </c>
      <c r="B384">
        <v>2022</v>
      </c>
      <c r="C384" t="s">
        <v>17</v>
      </c>
      <c r="D384" t="s">
        <v>12</v>
      </c>
      <c r="E384" t="s">
        <v>31</v>
      </c>
      <c r="F384">
        <v>128875</v>
      </c>
      <c r="G384" t="s">
        <v>19</v>
      </c>
      <c r="H384">
        <v>128875</v>
      </c>
      <c r="I384" t="s">
        <v>29</v>
      </c>
      <c r="J384">
        <v>100</v>
      </c>
      <c r="K384" t="s">
        <v>29</v>
      </c>
      <c r="L384" t="s">
        <v>25</v>
      </c>
    </row>
    <row r="385" spans="1:12" x14ac:dyDescent="0.3">
      <c r="A385">
        <v>383</v>
      </c>
      <c r="B385">
        <v>2022</v>
      </c>
      <c r="C385" t="s">
        <v>17</v>
      </c>
      <c r="D385" t="s">
        <v>12</v>
      </c>
      <c r="E385" t="s">
        <v>31</v>
      </c>
      <c r="F385">
        <v>93700</v>
      </c>
      <c r="G385" t="s">
        <v>19</v>
      </c>
      <c r="H385">
        <v>93700</v>
      </c>
      <c r="I385" t="s">
        <v>29</v>
      </c>
      <c r="J385">
        <v>100</v>
      </c>
      <c r="K385" t="s">
        <v>29</v>
      </c>
      <c r="L385" t="s">
        <v>25</v>
      </c>
    </row>
    <row r="386" spans="1:12" x14ac:dyDescent="0.3">
      <c r="A386">
        <v>384</v>
      </c>
      <c r="B386">
        <v>2022</v>
      </c>
      <c r="C386" t="s">
        <v>53</v>
      </c>
      <c r="D386" t="s">
        <v>12</v>
      </c>
      <c r="E386" t="s">
        <v>133</v>
      </c>
      <c r="F386">
        <v>6000000</v>
      </c>
      <c r="G386" t="s">
        <v>39</v>
      </c>
      <c r="H386">
        <v>79039</v>
      </c>
      <c r="I386" t="s">
        <v>40</v>
      </c>
      <c r="J386">
        <v>50</v>
      </c>
      <c r="K386" t="s">
        <v>40</v>
      </c>
      <c r="L386" t="s">
        <v>16</v>
      </c>
    </row>
    <row r="387" spans="1:12" x14ac:dyDescent="0.3">
      <c r="A387">
        <v>385</v>
      </c>
      <c r="B387">
        <v>2022</v>
      </c>
      <c r="C387" t="s">
        <v>17</v>
      </c>
      <c r="D387" t="s">
        <v>12</v>
      </c>
      <c r="E387" t="s">
        <v>43</v>
      </c>
      <c r="F387">
        <v>132320</v>
      </c>
      <c r="G387" t="s">
        <v>19</v>
      </c>
      <c r="H387">
        <v>132320</v>
      </c>
      <c r="I387" t="s">
        <v>29</v>
      </c>
      <c r="J387">
        <v>100</v>
      </c>
      <c r="K387" t="s">
        <v>29</v>
      </c>
      <c r="L387" t="s">
        <v>25</v>
      </c>
    </row>
    <row r="388" spans="1:12" x14ac:dyDescent="0.3">
      <c r="A388">
        <v>386</v>
      </c>
      <c r="B388">
        <v>2022</v>
      </c>
      <c r="C388" t="s">
        <v>30</v>
      </c>
      <c r="D388" t="s">
        <v>12</v>
      </c>
      <c r="E388" t="s">
        <v>28</v>
      </c>
      <c r="F388">
        <v>28500</v>
      </c>
      <c r="G388" t="s">
        <v>23</v>
      </c>
      <c r="H388">
        <v>37300</v>
      </c>
      <c r="I388" t="s">
        <v>24</v>
      </c>
      <c r="J388">
        <v>100</v>
      </c>
      <c r="K388" t="s">
        <v>24</v>
      </c>
      <c r="L388" t="s">
        <v>16</v>
      </c>
    </row>
    <row r="389" spans="1:12" x14ac:dyDescent="0.3">
      <c r="A389">
        <v>387</v>
      </c>
      <c r="B389">
        <v>2022</v>
      </c>
      <c r="C389" t="s">
        <v>17</v>
      </c>
      <c r="D389" t="s">
        <v>12</v>
      </c>
      <c r="E389" t="s">
        <v>31</v>
      </c>
      <c r="F389">
        <v>164000</v>
      </c>
      <c r="G389" t="s">
        <v>19</v>
      </c>
      <c r="H389">
        <v>164000</v>
      </c>
      <c r="I389" t="s">
        <v>29</v>
      </c>
      <c r="J389">
        <v>0</v>
      </c>
      <c r="K389" t="s">
        <v>29</v>
      </c>
      <c r="L389" t="s">
        <v>25</v>
      </c>
    </row>
    <row r="390" spans="1:12" x14ac:dyDescent="0.3">
      <c r="A390">
        <v>388</v>
      </c>
      <c r="B390">
        <v>2022</v>
      </c>
      <c r="C390" t="s">
        <v>17</v>
      </c>
      <c r="D390" t="s">
        <v>12</v>
      </c>
      <c r="E390" t="s">
        <v>43</v>
      </c>
      <c r="F390">
        <v>155000</v>
      </c>
      <c r="G390" t="s">
        <v>19</v>
      </c>
      <c r="H390">
        <v>155000</v>
      </c>
      <c r="I390" t="s">
        <v>29</v>
      </c>
      <c r="J390">
        <v>100</v>
      </c>
      <c r="K390" t="s">
        <v>29</v>
      </c>
      <c r="L390" t="s">
        <v>25</v>
      </c>
    </row>
    <row r="391" spans="1:12" x14ac:dyDescent="0.3">
      <c r="A391">
        <v>389</v>
      </c>
      <c r="B391">
        <v>2022</v>
      </c>
      <c r="C391" t="s">
        <v>11</v>
      </c>
      <c r="D391" t="s">
        <v>12</v>
      </c>
      <c r="E391" t="s">
        <v>28</v>
      </c>
      <c r="F391">
        <v>95000</v>
      </c>
      <c r="G391" t="s">
        <v>23</v>
      </c>
      <c r="H391">
        <v>124333</v>
      </c>
      <c r="I391" t="s">
        <v>24</v>
      </c>
      <c r="J391">
        <v>0</v>
      </c>
      <c r="K391" t="s">
        <v>24</v>
      </c>
      <c r="L391" t="s">
        <v>25</v>
      </c>
    </row>
    <row r="392" spans="1:12" x14ac:dyDescent="0.3">
      <c r="A392">
        <v>390</v>
      </c>
      <c r="B392">
        <v>2022</v>
      </c>
      <c r="C392" t="s">
        <v>11</v>
      </c>
      <c r="D392" t="s">
        <v>12</v>
      </c>
      <c r="E392" t="s">
        <v>28</v>
      </c>
      <c r="F392">
        <v>75000</v>
      </c>
      <c r="G392" t="s">
        <v>23</v>
      </c>
      <c r="H392">
        <v>98158</v>
      </c>
      <c r="I392" t="s">
        <v>24</v>
      </c>
      <c r="J392">
        <v>0</v>
      </c>
      <c r="K392" t="s">
        <v>24</v>
      </c>
      <c r="L392" t="s">
        <v>25</v>
      </c>
    </row>
    <row r="393" spans="1:12" x14ac:dyDescent="0.3">
      <c r="A393">
        <v>391</v>
      </c>
      <c r="B393">
        <v>2022</v>
      </c>
      <c r="C393" t="s">
        <v>11</v>
      </c>
      <c r="D393" t="s">
        <v>12</v>
      </c>
      <c r="E393" t="s">
        <v>70</v>
      </c>
      <c r="F393">
        <v>120000</v>
      </c>
      <c r="G393" t="s">
        <v>19</v>
      </c>
      <c r="H393">
        <v>120000</v>
      </c>
      <c r="I393" t="s">
        <v>29</v>
      </c>
      <c r="J393">
        <v>0</v>
      </c>
      <c r="K393" t="s">
        <v>29</v>
      </c>
      <c r="L393" t="s">
        <v>25</v>
      </c>
    </row>
    <row r="394" spans="1:12" x14ac:dyDescent="0.3">
      <c r="A394">
        <v>392</v>
      </c>
      <c r="B394">
        <v>2022</v>
      </c>
      <c r="C394" t="s">
        <v>17</v>
      </c>
      <c r="D394" t="s">
        <v>12</v>
      </c>
      <c r="E394" t="s">
        <v>31</v>
      </c>
      <c r="F394">
        <v>112900</v>
      </c>
      <c r="G394" t="s">
        <v>19</v>
      </c>
      <c r="H394">
        <v>112900</v>
      </c>
      <c r="I394" t="s">
        <v>29</v>
      </c>
      <c r="J394">
        <v>100</v>
      </c>
      <c r="K394" t="s">
        <v>29</v>
      </c>
      <c r="L394" t="s">
        <v>25</v>
      </c>
    </row>
    <row r="395" spans="1:12" x14ac:dyDescent="0.3">
      <c r="A395">
        <v>393</v>
      </c>
      <c r="B395">
        <v>2022</v>
      </c>
      <c r="C395" t="s">
        <v>17</v>
      </c>
      <c r="D395" t="s">
        <v>12</v>
      </c>
      <c r="E395" t="s">
        <v>31</v>
      </c>
      <c r="F395">
        <v>90320</v>
      </c>
      <c r="G395" t="s">
        <v>19</v>
      </c>
      <c r="H395">
        <v>90320</v>
      </c>
      <c r="I395" t="s">
        <v>29</v>
      </c>
      <c r="J395">
        <v>100</v>
      </c>
      <c r="K395" t="s">
        <v>29</v>
      </c>
      <c r="L395" t="s">
        <v>25</v>
      </c>
    </row>
    <row r="396" spans="1:12" x14ac:dyDescent="0.3">
      <c r="A396">
        <v>394</v>
      </c>
      <c r="B396">
        <v>2022</v>
      </c>
      <c r="C396" t="s">
        <v>17</v>
      </c>
      <c r="D396" t="s">
        <v>12</v>
      </c>
      <c r="E396" t="s">
        <v>105</v>
      </c>
      <c r="F396">
        <v>145000</v>
      </c>
      <c r="G396" t="s">
        <v>19</v>
      </c>
      <c r="H396">
        <v>145000</v>
      </c>
      <c r="I396" t="s">
        <v>29</v>
      </c>
      <c r="J396">
        <v>100</v>
      </c>
      <c r="K396" t="s">
        <v>29</v>
      </c>
      <c r="L396" t="s">
        <v>25</v>
      </c>
    </row>
    <row r="397" spans="1:12" x14ac:dyDescent="0.3">
      <c r="A397">
        <v>395</v>
      </c>
      <c r="B397">
        <v>2022</v>
      </c>
      <c r="C397" t="s">
        <v>17</v>
      </c>
      <c r="D397" t="s">
        <v>12</v>
      </c>
      <c r="E397" t="s">
        <v>105</v>
      </c>
      <c r="F397">
        <v>105400</v>
      </c>
      <c r="G397" t="s">
        <v>19</v>
      </c>
      <c r="H397">
        <v>105400</v>
      </c>
      <c r="I397" t="s">
        <v>29</v>
      </c>
      <c r="J397">
        <v>100</v>
      </c>
      <c r="K397" t="s">
        <v>29</v>
      </c>
      <c r="L397" t="s">
        <v>25</v>
      </c>
    </row>
    <row r="398" spans="1:12" x14ac:dyDescent="0.3">
      <c r="A398">
        <v>396</v>
      </c>
      <c r="B398">
        <v>2022</v>
      </c>
      <c r="C398" t="s">
        <v>11</v>
      </c>
      <c r="D398" t="s">
        <v>12</v>
      </c>
      <c r="E398" t="s">
        <v>28</v>
      </c>
      <c r="F398">
        <v>80000</v>
      </c>
      <c r="G398" t="s">
        <v>14</v>
      </c>
      <c r="H398">
        <v>87932</v>
      </c>
      <c r="I398" t="s">
        <v>38</v>
      </c>
      <c r="J398">
        <v>100</v>
      </c>
      <c r="K398" t="s">
        <v>15</v>
      </c>
      <c r="L398" t="s">
        <v>25</v>
      </c>
    </row>
    <row r="399" spans="1:12" x14ac:dyDescent="0.3">
      <c r="A399">
        <v>397</v>
      </c>
      <c r="B399">
        <v>2022</v>
      </c>
      <c r="C399" t="s">
        <v>11</v>
      </c>
      <c r="D399" t="s">
        <v>12</v>
      </c>
      <c r="E399" t="s">
        <v>43</v>
      </c>
      <c r="F399">
        <v>90000</v>
      </c>
      <c r="G399" t="s">
        <v>23</v>
      </c>
      <c r="H399">
        <v>117789</v>
      </c>
      <c r="I399" t="s">
        <v>24</v>
      </c>
      <c r="J399">
        <v>0</v>
      </c>
      <c r="K399" t="s">
        <v>24</v>
      </c>
      <c r="L399" t="s">
        <v>25</v>
      </c>
    </row>
    <row r="400" spans="1:12" x14ac:dyDescent="0.3">
      <c r="A400">
        <v>398</v>
      </c>
      <c r="B400">
        <v>2022</v>
      </c>
      <c r="C400" t="s">
        <v>17</v>
      </c>
      <c r="D400" t="s">
        <v>12</v>
      </c>
      <c r="E400" t="s">
        <v>13</v>
      </c>
      <c r="F400">
        <v>215300</v>
      </c>
      <c r="G400" t="s">
        <v>19</v>
      </c>
      <c r="H400">
        <v>215300</v>
      </c>
      <c r="I400" t="s">
        <v>29</v>
      </c>
      <c r="J400">
        <v>100</v>
      </c>
      <c r="K400" t="s">
        <v>29</v>
      </c>
      <c r="L400" t="s">
        <v>16</v>
      </c>
    </row>
    <row r="401" spans="1:12" x14ac:dyDescent="0.3">
      <c r="A401">
        <v>399</v>
      </c>
      <c r="B401">
        <v>2022</v>
      </c>
      <c r="C401" t="s">
        <v>17</v>
      </c>
      <c r="D401" t="s">
        <v>12</v>
      </c>
      <c r="E401" t="s">
        <v>13</v>
      </c>
      <c r="F401">
        <v>158200</v>
      </c>
      <c r="G401" t="s">
        <v>19</v>
      </c>
      <c r="H401">
        <v>158200</v>
      </c>
      <c r="I401" t="s">
        <v>29</v>
      </c>
      <c r="J401">
        <v>100</v>
      </c>
      <c r="K401" t="s">
        <v>29</v>
      </c>
      <c r="L401" t="s">
        <v>16</v>
      </c>
    </row>
    <row r="402" spans="1:12" x14ac:dyDescent="0.3">
      <c r="A402">
        <v>400</v>
      </c>
      <c r="B402">
        <v>2022</v>
      </c>
      <c r="C402" t="s">
        <v>17</v>
      </c>
      <c r="D402" t="s">
        <v>12</v>
      </c>
      <c r="E402" t="s">
        <v>43</v>
      </c>
      <c r="F402">
        <v>209100</v>
      </c>
      <c r="G402" t="s">
        <v>19</v>
      </c>
      <c r="H402">
        <v>209100</v>
      </c>
      <c r="I402" t="s">
        <v>29</v>
      </c>
      <c r="J402">
        <v>100</v>
      </c>
      <c r="K402" t="s">
        <v>29</v>
      </c>
      <c r="L402" t="s">
        <v>16</v>
      </c>
    </row>
    <row r="403" spans="1:12" x14ac:dyDescent="0.3">
      <c r="A403">
        <v>401</v>
      </c>
      <c r="B403">
        <v>2022</v>
      </c>
      <c r="C403" t="s">
        <v>17</v>
      </c>
      <c r="D403" t="s">
        <v>12</v>
      </c>
      <c r="E403" t="s">
        <v>43</v>
      </c>
      <c r="F403">
        <v>154600</v>
      </c>
      <c r="G403" t="s">
        <v>19</v>
      </c>
      <c r="H403">
        <v>154600</v>
      </c>
      <c r="I403" t="s">
        <v>29</v>
      </c>
      <c r="J403">
        <v>100</v>
      </c>
      <c r="K403" t="s">
        <v>29</v>
      </c>
      <c r="L403" t="s">
        <v>16</v>
      </c>
    </row>
    <row r="404" spans="1:12" x14ac:dyDescent="0.3">
      <c r="A404">
        <v>402</v>
      </c>
      <c r="B404">
        <v>2022</v>
      </c>
      <c r="C404" t="s">
        <v>17</v>
      </c>
      <c r="D404" t="s">
        <v>12</v>
      </c>
      <c r="E404" t="s">
        <v>31</v>
      </c>
      <c r="F404">
        <v>115934</v>
      </c>
      <c r="G404" t="s">
        <v>19</v>
      </c>
      <c r="H404">
        <v>115934</v>
      </c>
      <c r="I404" t="s">
        <v>29</v>
      </c>
      <c r="J404">
        <v>0</v>
      </c>
      <c r="K404" t="s">
        <v>29</v>
      </c>
      <c r="L404" t="s">
        <v>25</v>
      </c>
    </row>
    <row r="405" spans="1:12" x14ac:dyDescent="0.3">
      <c r="A405">
        <v>403</v>
      </c>
      <c r="B405">
        <v>2022</v>
      </c>
      <c r="C405" t="s">
        <v>17</v>
      </c>
      <c r="D405" t="s">
        <v>12</v>
      </c>
      <c r="E405" t="s">
        <v>31</v>
      </c>
      <c r="F405">
        <v>81666</v>
      </c>
      <c r="G405" t="s">
        <v>19</v>
      </c>
      <c r="H405">
        <v>81666</v>
      </c>
      <c r="I405" t="s">
        <v>29</v>
      </c>
      <c r="J405">
        <v>0</v>
      </c>
      <c r="K405" t="s">
        <v>29</v>
      </c>
      <c r="L405" t="s">
        <v>25</v>
      </c>
    </row>
    <row r="406" spans="1:12" x14ac:dyDescent="0.3">
      <c r="A406">
        <v>404</v>
      </c>
      <c r="B406">
        <v>2022</v>
      </c>
      <c r="C406" t="s">
        <v>17</v>
      </c>
      <c r="D406" t="s">
        <v>12</v>
      </c>
      <c r="E406" t="s">
        <v>43</v>
      </c>
      <c r="F406">
        <v>175000</v>
      </c>
      <c r="G406" t="s">
        <v>19</v>
      </c>
      <c r="H406">
        <v>175000</v>
      </c>
      <c r="I406" t="s">
        <v>29</v>
      </c>
      <c r="J406">
        <v>100</v>
      </c>
      <c r="K406" t="s">
        <v>29</v>
      </c>
      <c r="L406" t="s">
        <v>25</v>
      </c>
    </row>
    <row r="407" spans="1:12" x14ac:dyDescent="0.3">
      <c r="A407">
        <v>405</v>
      </c>
      <c r="B407">
        <v>2022</v>
      </c>
      <c r="C407" t="s">
        <v>11</v>
      </c>
      <c r="D407" t="s">
        <v>12</v>
      </c>
      <c r="E407" t="s">
        <v>43</v>
      </c>
      <c r="F407">
        <v>75000</v>
      </c>
      <c r="G407" t="s">
        <v>23</v>
      </c>
      <c r="H407">
        <v>98158</v>
      </c>
      <c r="I407" t="s">
        <v>24</v>
      </c>
      <c r="J407">
        <v>0</v>
      </c>
      <c r="K407" t="s">
        <v>24</v>
      </c>
      <c r="L407" t="s">
        <v>25</v>
      </c>
    </row>
    <row r="408" spans="1:12" x14ac:dyDescent="0.3">
      <c r="A408">
        <v>406</v>
      </c>
      <c r="B408">
        <v>2022</v>
      </c>
      <c r="C408" t="s">
        <v>11</v>
      </c>
      <c r="D408" t="s">
        <v>12</v>
      </c>
      <c r="E408" t="s">
        <v>31</v>
      </c>
      <c r="F408">
        <v>58000</v>
      </c>
      <c r="G408" t="s">
        <v>19</v>
      </c>
      <c r="H408">
        <v>58000</v>
      </c>
      <c r="I408" t="s">
        <v>29</v>
      </c>
      <c r="J408">
        <v>0</v>
      </c>
      <c r="K408" t="s">
        <v>29</v>
      </c>
      <c r="L408" t="s">
        <v>21</v>
      </c>
    </row>
    <row r="409" spans="1:12" x14ac:dyDescent="0.3">
      <c r="A409">
        <v>407</v>
      </c>
      <c r="B409">
        <v>2022</v>
      </c>
      <c r="C409" t="s">
        <v>17</v>
      </c>
      <c r="D409" t="s">
        <v>12</v>
      </c>
      <c r="E409" t="s">
        <v>43</v>
      </c>
      <c r="F409">
        <v>183600</v>
      </c>
      <c r="G409" t="s">
        <v>19</v>
      </c>
      <c r="H409">
        <v>183600</v>
      </c>
      <c r="I409" t="s">
        <v>29</v>
      </c>
      <c r="J409">
        <v>100</v>
      </c>
      <c r="K409" t="s">
        <v>29</v>
      </c>
      <c r="L409" t="s">
        <v>16</v>
      </c>
    </row>
    <row r="410" spans="1:12" x14ac:dyDescent="0.3">
      <c r="A410">
        <v>408</v>
      </c>
      <c r="B410">
        <v>2022</v>
      </c>
      <c r="C410" t="s">
        <v>11</v>
      </c>
      <c r="D410" t="s">
        <v>12</v>
      </c>
      <c r="E410" t="s">
        <v>31</v>
      </c>
      <c r="F410">
        <v>40000</v>
      </c>
      <c r="G410" t="s">
        <v>23</v>
      </c>
      <c r="H410">
        <v>52351</v>
      </c>
      <c r="I410" t="s">
        <v>24</v>
      </c>
      <c r="J410">
        <v>100</v>
      </c>
      <c r="K410" t="s">
        <v>24</v>
      </c>
      <c r="L410" t="s">
        <v>25</v>
      </c>
    </row>
    <row r="411" spans="1:12" x14ac:dyDescent="0.3">
      <c r="A411">
        <v>409</v>
      </c>
      <c r="B411">
        <v>2022</v>
      </c>
      <c r="C411" t="s">
        <v>17</v>
      </c>
      <c r="D411" t="s">
        <v>12</v>
      </c>
      <c r="E411" t="s">
        <v>13</v>
      </c>
      <c r="F411">
        <v>180000</v>
      </c>
      <c r="G411" t="s">
        <v>19</v>
      </c>
      <c r="H411">
        <v>180000</v>
      </c>
      <c r="I411" t="s">
        <v>29</v>
      </c>
      <c r="J411">
        <v>100</v>
      </c>
      <c r="K411" t="s">
        <v>29</v>
      </c>
      <c r="L411" t="s">
        <v>25</v>
      </c>
    </row>
    <row r="412" spans="1:12" x14ac:dyDescent="0.3">
      <c r="A412">
        <v>410</v>
      </c>
      <c r="B412">
        <v>2022</v>
      </c>
      <c r="C412" t="s">
        <v>11</v>
      </c>
      <c r="D412" t="s">
        <v>12</v>
      </c>
      <c r="E412" t="s">
        <v>13</v>
      </c>
      <c r="F412">
        <v>55000</v>
      </c>
      <c r="G412" t="s">
        <v>23</v>
      </c>
      <c r="H412">
        <v>71982</v>
      </c>
      <c r="I412" t="s">
        <v>24</v>
      </c>
      <c r="J412">
        <v>0</v>
      </c>
      <c r="K412" t="s">
        <v>24</v>
      </c>
      <c r="L412" t="s">
        <v>25</v>
      </c>
    </row>
    <row r="413" spans="1:12" x14ac:dyDescent="0.3">
      <c r="A413">
        <v>411</v>
      </c>
      <c r="B413">
        <v>2022</v>
      </c>
      <c r="C413" t="s">
        <v>11</v>
      </c>
      <c r="D413" t="s">
        <v>12</v>
      </c>
      <c r="E413" t="s">
        <v>13</v>
      </c>
      <c r="F413">
        <v>35000</v>
      </c>
      <c r="G413" t="s">
        <v>23</v>
      </c>
      <c r="H413">
        <v>45807</v>
      </c>
      <c r="I413" t="s">
        <v>24</v>
      </c>
      <c r="J413">
        <v>0</v>
      </c>
      <c r="K413" t="s">
        <v>24</v>
      </c>
      <c r="L413" t="s">
        <v>25</v>
      </c>
    </row>
    <row r="414" spans="1:12" x14ac:dyDescent="0.3">
      <c r="A414">
        <v>412</v>
      </c>
      <c r="B414">
        <v>2022</v>
      </c>
      <c r="C414" t="s">
        <v>11</v>
      </c>
      <c r="D414" t="s">
        <v>12</v>
      </c>
      <c r="E414" t="s">
        <v>43</v>
      </c>
      <c r="F414">
        <v>60000</v>
      </c>
      <c r="G414" t="s">
        <v>14</v>
      </c>
      <c r="H414">
        <v>65949</v>
      </c>
      <c r="I414" t="s">
        <v>50</v>
      </c>
      <c r="J414">
        <v>100</v>
      </c>
      <c r="K414" t="s">
        <v>50</v>
      </c>
      <c r="L414" t="s">
        <v>25</v>
      </c>
    </row>
    <row r="415" spans="1:12" x14ac:dyDescent="0.3">
      <c r="A415">
        <v>413</v>
      </c>
      <c r="B415">
        <v>2022</v>
      </c>
      <c r="C415" t="s">
        <v>11</v>
      </c>
      <c r="D415" t="s">
        <v>12</v>
      </c>
      <c r="E415" t="s">
        <v>43</v>
      </c>
      <c r="F415">
        <v>45000</v>
      </c>
      <c r="G415" t="s">
        <v>14</v>
      </c>
      <c r="H415">
        <v>49461</v>
      </c>
      <c r="I415" t="s">
        <v>50</v>
      </c>
      <c r="J415">
        <v>100</v>
      </c>
      <c r="K415" t="s">
        <v>50</v>
      </c>
      <c r="L415" t="s">
        <v>25</v>
      </c>
    </row>
    <row r="416" spans="1:12" x14ac:dyDescent="0.3">
      <c r="A416">
        <v>414</v>
      </c>
      <c r="B416">
        <v>2022</v>
      </c>
      <c r="C416" t="s">
        <v>11</v>
      </c>
      <c r="D416" t="s">
        <v>12</v>
      </c>
      <c r="E416" t="s">
        <v>43</v>
      </c>
      <c r="F416">
        <v>60000</v>
      </c>
      <c r="G416" t="s">
        <v>23</v>
      </c>
      <c r="H416">
        <v>78526</v>
      </c>
      <c r="I416" t="s">
        <v>24</v>
      </c>
      <c r="J416">
        <v>100</v>
      </c>
      <c r="K416" t="s">
        <v>24</v>
      </c>
      <c r="L416" t="s">
        <v>25</v>
      </c>
    </row>
    <row r="417" spans="1:12" x14ac:dyDescent="0.3">
      <c r="A417">
        <v>415</v>
      </c>
      <c r="B417">
        <v>2022</v>
      </c>
      <c r="C417" t="s">
        <v>11</v>
      </c>
      <c r="D417" t="s">
        <v>12</v>
      </c>
      <c r="E417" t="s">
        <v>43</v>
      </c>
      <c r="F417">
        <v>45000</v>
      </c>
      <c r="G417" t="s">
        <v>23</v>
      </c>
      <c r="H417">
        <v>58894</v>
      </c>
      <c r="I417" t="s">
        <v>24</v>
      </c>
      <c r="J417">
        <v>100</v>
      </c>
      <c r="K417" t="s">
        <v>24</v>
      </c>
      <c r="L417" t="s">
        <v>25</v>
      </c>
    </row>
    <row r="418" spans="1:12" x14ac:dyDescent="0.3">
      <c r="A418">
        <v>416</v>
      </c>
      <c r="B418">
        <v>2022</v>
      </c>
      <c r="C418" t="s">
        <v>17</v>
      </c>
      <c r="D418" t="s">
        <v>12</v>
      </c>
      <c r="E418" t="s">
        <v>13</v>
      </c>
      <c r="F418">
        <v>260000</v>
      </c>
      <c r="G418" t="s">
        <v>19</v>
      </c>
      <c r="H418">
        <v>260000</v>
      </c>
      <c r="I418" t="s">
        <v>29</v>
      </c>
      <c r="J418">
        <v>100</v>
      </c>
      <c r="K418" t="s">
        <v>29</v>
      </c>
      <c r="L418" t="s">
        <v>25</v>
      </c>
    </row>
    <row r="419" spans="1:12" x14ac:dyDescent="0.3">
      <c r="A419">
        <v>417</v>
      </c>
      <c r="B419">
        <v>2022</v>
      </c>
      <c r="C419" t="s">
        <v>17</v>
      </c>
      <c r="D419" t="s">
        <v>12</v>
      </c>
      <c r="E419" t="s">
        <v>95</v>
      </c>
      <c r="F419">
        <v>60000</v>
      </c>
      <c r="G419" t="s">
        <v>19</v>
      </c>
      <c r="H419">
        <v>60000</v>
      </c>
      <c r="I419" t="s">
        <v>134</v>
      </c>
      <c r="J419">
        <v>100</v>
      </c>
      <c r="K419" t="s">
        <v>58</v>
      </c>
      <c r="L419" t="s">
        <v>16</v>
      </c>
    </row>
    <row r="420" spans="1:12" x14ac:dyDescent="0.3">
      <c r="A420">
        <v>418</v>
      </c>
      <c r="B420">
        <v>2022</v>
      </c>
      <c r="C420" t="s">
        <v>11</v>
      </c>
      <c r="D420" t="s">
        <v>12</v>
      </c>
      <c r="E420" t="s">
        <v>43</v>
      </c>
      <c r="F420">
        <v>63900</v>
      </c>
      <c r="G420" t="s">
        <v>19</v>
      </c>
      <c r="H420">
        <v>63900</v>
      </c>
      <c r="I420" t="s">
        <v>29</v>
      </c>
      <c r="J420">
        <v>0</v>
      </c>
      <c r="K420" t="s">
        <v>29</v>
      </c>
      <c r="L420" t="s">
        <v>25</v>
      </c>
    </row>
    <row r="421" spans="1:12" x14ac:dyDescent="0.3">
      <c r="A421">
        <v>419</v>
      </c>
      <c r="B421">
        <v>2022</v>
      </c>
      <c r="C421" t="s">
        <v>11</v>
      </c>
      <c r="D421" t="s">
        <v>12</v>
      </c>
      <c r="E421" t="s">
        <v>18</v>
      </c>
      <c r="F421">
        <v>160000</v>
      </c>
      <c r="G421" t="s">
        <v>19</v>
      </c>
      <c r="H421">
        <v>160000</v>
      </c>
      <c r="I421" t="s">
        <v>29</v>
      </c>
      <c r="J421">
        <v>100</v>
      </c>
      <c r="K421" t="s">
        <v>29</v>
      </c>
      <c r="L421" t="s">
        <v>16</v>
      </c>
    </row>
    <row r="422" spans="1:12" x14ac:dyDescent="0.3">
      <c r="A422">
        <v>420</v>
      </c>
      <c r="B422">
        <v>2022</v>
      </c>
      <c r="C422" t="s">
        <v>11</v>
      </c>
      <c r="D422" t="s">
        <v>12</v>
      </c>
      <c r="E422" t="s">
        <v>18</v>
      </c>
      <c r="F422">
        <v>112300</v>
      </c>
      <c r="G422" t="s">
        <v>19</v>
      </c>
      <c r="H422">
        <v>112300</v>
      </c>
      <c r="I422" t="s">
        <v>29</v>
      </c>
      <c r="J422">
        <v>100</v>
      </c>
      <c r="K422" t="s">
        <v>29</v>
      </c>
      <c r="L422" t="s">
        <v>16</v>
      </c>
    </row>
    <row r="423" spans="1:12" x14ac:dyDescent="0.3">
      <c r="A423">
        <v>421</v>
      </c>
      <c r="B423">
        <v>2022</v>
      </c>
      <c r="C423" t="s">
        <v>11</v>
      </c>
      <c r="D423" t="s">
        <v>12</v>
      </c>
      <c r="E423" t="s">
        <v>79</v>
      </c>
      <c r="F423">
        <v>241000</v>
      </c>
      <c r="G423" t="s">
        <v>19</v>
      </c>
      <c r="H423">
        <v>241000</v>
      </c>
      <c r="I423" t="s">
        <v>29</v>
      </c>
      <c r="J423">
        <v>100</v>
      </c>
      <c r="K423" t="s">
        <v>29</v>
      </c>
      <c r="L423" t="s">
        <v>25</v>
      </c>
    </row>
    <row r="424" spans="1:12" x14ac:dyDescent="0.3">
      <c r="A424">
        <v>422</v>
      </c>
      <c r="B424">
        <v>2022</v>
      </c>
      <c r="C424" t="s">
        <v>11</v>
      </c>
      <c r="D424" t="s">
        <v>12</v>
      </c>
      <c r="E424" t="s">
        <v>79</v>
      </c>
      <c r="F424">
        <v>159000</v>
      </c>
      <c r="G424" t="s">
        <v>19</v>
      </c>
      <c r="H424">
        <v>159000</v>
      </c>
      <c r="I424" t="s">
        <v>29</v>
      </c>
      <c r="J424">
        <v>100</v>
      </c>
      <c r="K424" t="s">
        <v>29</v>
      </c>
      <c r="L424" t="s">
        <v>25</v>
      </c>
    </row>
    <row r="425" spans="1:12" x14ac:dyDescent="0.3">
      <c r="A425">
        <v>423</v>
      </c>
      <c r="B425">
        <v>2022</v>
      </c>
      <c r="C425" t="s">
        <v>17</v>
      </c>
      <c r="D425" t="s">
        <v>12</v>
      </c>
      <c r="E425" t="s">
        <v>13</v>
      </c>
      <c r="F425">
        <v>180000</v>
      </c>
      <c r="G425" t="s">
        <v>19</v>
      </c>
      <c r="H425">
        <v>180000</v>
      </c>
      <c r="I425" t="s">
        <v>29</v>
      </c>
      <c r="J425">
        <v>0</v>
      </c>
      <c r="K425" t="s">
        <v>29</v>
      </c>
      <c r="L425" t="s">
        <v>25</v>
      </c>
    </row>
    <row r="426" spans="1:12" x14ac:dyDescent="0.3">
      <c r="A426">
        <v>424</v>
      </c>
      <c r="B426">
        <v>2022</v>
      </c>
      <c r="C426" t="s">
        <v>17</v>
      </c>
      <c r="D426" t="s">
        <v>12</v>
      </c>
      <c r="E426" t="s">
        <v>13</v>
      </c>
      <c r="F426">
        <v>80000</v>
      </c>
      <c r="G426" t="s">
        <v>19</v>
      </c>
      <c r="H426">
        <v>80000</v>
      </c>
      <c r="I426" t="s">
        <v>29</v>
      </c>
      <c r="J426">
        <v>0</v>
      </c>
      <c r="K426" t="s">
        <v>29</v>
      </c>
      <c r="L426" t="s">
        <v>25</v>
      </c>
    </row>
    <row r="427" spans="1:12" x14ac:dyDescent="0.3">
      <c r="A427">
        <v>425</v>
      </c>
      <c r="B427">
        <v>2022</v>
      </c>
      <c r="C427" t="s">
        <v>11</v>
      </c>
      <c r="D427" t="s">
        <v>12</v>
      </c>
      <c r="E427" t="s">
        <v>43</v>
      </c>
      <c r="F427">
        <v>82900</v>
      </c>
      <c r="G427" t="s">
        <v>19</v>
      </c>
      <c r="H427">
        <v>82900</v>
      </c>
      <c r="I427" t="s">
        <v>29</v>
      </c>
      <c r="J427">
        <v>0</v>
      </c>
      <c r="K427" t="s">
        <v>29</v>
      </c>
      <c r="L427" t="s">
        <v>25</v>
      </c>
    </row>
    <row r="428" spans="1:12" x14ac:dyDescent="0.3">
      <c r="A428">
        <v>426</v>
      </c>
      <c r="B428">
        <v>2022</v>
      </c>
      <c r="C428" t="s">
        <v>17</v>
      </c>
      <c r="D428" t="s">
        <v>12</v>
      </c>
      <c r="E428" t="s">
        <v>43</v>
      </c>
      <c r="F428">
        <v>100800</v>
      </c>
      <c r="G428" t="s">
        <v>19</v>
      </c>
      <c r="H428">
        <v>100800</v>
      </c>
      <c r="I428" t="s">
        <v>29</v>
      </c>
      <c r="J428">
        <v>100</v>
      </c>
      <c r="K428" t="s">
        <v>29</v>
      </c>
      <c r="L428" t="s">
        <v>16</v>
      </c>
    </row>
    <row r="429" spans="1:12" x14ac:dyDescent="0.3">
      <c r="A429">
        <v>427</v>
      </c>
      <c r="B429">
        <v>2022</v>
      </c>
      <c r="C429" t="s">
        <v>11</v>
      </c>
      <c r="D429" t="s">
        <v>12</v>
      </c>
      <c r="E429" t="s">
        <v>43</v>
      </c>
      <c r="F429">
        <v>45000</v>
      </c>
      <c r="G429" t="s">
        <v>14</v>
      </c>
      <c r="H429">
        <v>49461</v>
      </c>
      <c r="I429" t="s">
        <v>67</v>
      </c>
      <c r="J429">
        <v>100</v>
      </c>
      <c r="K429" t="s">
        <v>67</v>
      </c>
      <c r="L429" t="s">
        <v>25</v>
      </c>
    </row>
    <row r="430" spans="1:12" x14ac:dyDescent="0.3">
      <c r="A430">
        <v>428</v>
      </c>
      <c r="B430">
        <v>2022</v>
      </c>
      <c r="C430" t="s">
        <v>17</v>
      </c>
      <c r="D430" t="s">
        <v>12</v>
      </c>
      <c r="E430" t="s">
        <v>13</v>
      </c>
      <c r="F430">
        <v>140400</v>
      </c>
      <c r="G430" t="s">
        <v>19</v>
      </c>
      <c r="H430">
        <v>140400</v>
      </c>
      <c r="I430" t="s">
        <v>29</v>
      </c>
      <c r="J430">
        <v>0</v>
      </c>
      <c r="K430" t="s">
        <v>29</v>
      </c>
      <c r="L430" t="s">
        <v>16</v>
      </c>
    </row>
    <row r="431" spans="1:12" x14ac:dyDescent="0.3">
      <c r="A431">
        <v>429</v>
      </c>
      <c r="B431">
        <v>2022</v>
      </c>
      <c r="C431" t="s">
        <v>11</v>
      </c>
      <c r="D431" t="s">
        <v>12</v>
      </c>
      <c r="E431" t="s">
        <v>31</v>
      </c>
      <c r="F431">
        <v>30000</v>
      </c>
      <c r="G431" t="s">
        <v>23</v>
      </c>
      <c r="H431">
        <v>39263</v>
      </c>
      <c r="I431" t="s">
        <v>24</v>
      </c>
      <c r="J431">
        <v>100</v>
      </c>
      <c r="K431" t="s">
        <v>24</v>
      </c>
      <c r="L431" t="s">
        <v>25</v>
      </c>
    </row>
    <row r="432" spans="1:12" x14ac:dyDescent="0.3">
      <c r="A432">
        <v>430</v>
      </c>
      <c r="B432">
        <v>2022</v>
      </c>
      <c r="C432" t="s">
        <v>11</v>
      </c>
      <c r="D432" t="s">
        <v>12</v>
      </c>
      <c r="E432" t="s">
        <v>31</v>
      </c>
      <c r="F432">
        <v>40000</v>
      </c>
      <c r="G432" t="s">
        <v>14</v>
      </c>
      <c r="H432">
        <v>43966</v>
      </c>
      <c r="I432" t="s">
        <v>67</v>
      </c>
      <c r="J432">
        <v>100</v>
      </c>
      <c r="K432" t="s">
        <v>67</v>
      </c>
      <c r="L432" t="s">
        <v>25</v>
      </c>
    </row>
    <row r="433" spans="1:12" x14ac:dyDescent="0.3">
      <c r="A433">
        <v>431</v>
      </c>
      <c r="B433">
        <v>2022</v>
      </c>
      <c r="C433" t="s">
        <v>11</v>
      </c>
      <c r="D433" t="s">
        <v>12</v>
      </c>
      <c r="E433" t="s">
        <v>31</v>
      </c>
      <c r="F433">
        <v>30000</v>
      </c>
      <c r="G433" t="s">
        <v>14</v>
      </c>
      <c r="H433">
        <v>32974</v>
      </c>
      <c r="I433" t="s">
        <v>67</v>
      </c>
      <c r="J433">
        <v>100</v>
      </c>
      <c r="K433" t="s">
        <v>67</v>
      </c>
      <c r="L433" t="s">
        <v>25</v>
      </c>
    </row>
    <row r="434" spans="1:12" x14ac:dyDescent="0.3">
      <c r="A434">
        <v>432</v>
      </c>
      <c r="B434">
        <v>2022</v>
      </c>
      <c r="C434" t="s">
        <v>11</v>
      </c>
      <c r="D434" t="s">
        <v>12</v>
      </c>
      <c r="E434" t="s">
        <v>43</v>
      </c>
      <c r="F434">
        <v>80000</v>
      </c>
      <c r="G434" t="s">
        <v>14</v>
      </c>
      <c r="H434">
        <v>87932</v>
      </c>
      <c r="I434" t="s">
        <v>67</v>
      </c>
      <c r="J434">
        <v>100</v>
      </c>
      <c r="K434" t="s">
        <v>67</v>
      </c>
      <c r="L434" t="s">
        <v>25</v>
      </c>
    </row>
    <row r="435" spans="1:12" x14ac:dyDescent="0.3">
      <c r="A435">
        <v>433</v>
      </c>
      <c r="B435">
        <v>2022</v>
      </c>
      <c r="C435" t="s">
        <v>11</v>
      </c>
      <c r="D435" t="s">
        <v>12</v>
      </c>
      <c r="E435" t="s">
        <v>43</v>
      </c>
      <c r="F435">
        <v>70000</v>
      </c>
      <c r="G435" t="s">
        <v>14</v>
      </c>
      <c r="H435">
        <v>76940</v>
      </c>
      <c r="I435" t="s">
        <v>67</v>
      </c>
      <c r="J435">
        <v>100</v>
      </c>
      <c r="K435" t="s">
        <v>67</v>
      </c>
      <c r="L435" t="s">
        <v>25</v>
      </c>
    </row>
    <row r="436" spans="1:12" x14ac:dyDescent="0.3">
      <c r="A436">
        <v>434</v>
      </c>
      <c r="B436">
        <v>2022</v>
      </c>
      <c r="C436" t="s">
        <v>11</v>
      </c>
      <c r="D436" t="s">
        <v>12</v>
      </c>
      <c r="E436" t="s">
        <v>43</v>
      </c>
      <c r="F436">
        <v>80000</v>
      </c>
      <c r="G436" t="s">
        <v>23</v>
      </c>
      <c r="H436">
        <v>104702</v>
      </c>
      <c r="I436" t="s">
        <v>24</v>
      </c>
      <c r="J436">
        <v>100</v>
      </c>
      <c r="K436" t="s">
        <v>24</v>
      </c>
      <c r="L436" t="s">
        <v>25</v>
      </c>
    </row>
    <row r="437" spans="1:12" x14ac:dyDescent="0.3">
      <c r="A437">
        <v>435</v>
      </c>
      <c r="B437">
        <v>2022</v>
      </c>
      <c r="C437" t="s">
        <v>11</v>
      </c>
      <c r="D437" t="s">
        <v>12</v>
      </c>
      <c r="E437" t="s">
        <v>43</v>
      </c>
      <c r="F437">
        <v>70000</v>
      </c>
      <c r="G437" t="s">
        <v>23</v>
      </c>
      <c r="H437">
        <v>91614</v>
      </c>
      <c r="I437" t="s">
        <v>24</v>
      </c>
      <c r="J437">
        <v>100</v>
      </c>
      <c r="K437" t="s">
        <v>24</v>
      </c>
      <c r="L437" t="s">
        <v>25</v>
      </c>
    </row>
    <row r="438" spans="1:12" x14ac:dyDescent="0.3">
      <c r="A438">
        <v>436</v>
      </c>
      <c r="B438">
        <v>2022</v>
      </c>
      <c r="C438" t="s">
        <v>11</v>
      </c>
      <c r="D438" t="s">
        <v>12</v>
      </c>
      <c r="E438" t="s">
        <v>43</v>
      </c>
      <c r="F438">
        <v>60000</v>
      </c>
      <c r="G438" t="s">
        <v>14</v>
      </c>
      <c r="H438">
        <v>65949</v>
      </c>
      <c r="I438" t="s">
        <v>67</v>
      </c>
      <c r="J438">
        <v>100</v>
      </c>
      <c r="K438" t="s">
        <v>67</v>
      </c>
      <c r="L438" t="s">
        <v>25</v>
      </c>
    </row>
    <row r="439" spans="1:12" x14ac:dyDescent="0.3">
      <c r="A439">
        <v>437</v>
      </c>
      <c r="B439">
        <v>2022</v>
      </c>
      <c r="C439" t="s">
        <v>11</v>
      </c>
      <c r="D439" t="s">
        <v>12</v>
      </c>
      <c r="E439" t="s">
        <v>43</v>
      </c>
      <c r="F439">
        <v>80000</v>
      </c>
      <c r="G439" t="s">
        <v>14</v>
      </c>
      <c r="H439">
        <v>87932</v>
      </c>
      <c r="I439" t="s">
        <v>50</v>
      </c>
      <c r="J439">
        <v>100</v>
      </c>
      <c r="K439" t="s">
        <v>50</v>
      </c>
      <c r="L439" t="s">
        <v>25</v>
      </c>
    </row>
    <row r="440" spans="1:12" x14ac:dyDescent="0.3">
      <c r="A440">
        <v>438</v>
      </c>
      <c r="B440">
        <v>2022</v>
      </c>
      <c r="C440" t="s">
        <v>17</v>
      </c>
      <c r="D440" t="s">
        <v>12</v>
      </c>
      <c r="E440" t="s">
        <v>28</v>
      </c>
      <c r="F440">
        <v>189650</v>
      </c>
      <c r="G440" t="s">
        <v>19</v>
      </c>
      <c r="H440">
        <v>189650</v>
      </c>
      <c r="I440" t="s">
        <v>29</v>
      </c>
      <c r="J440">
        <v>0</v>
      </c>
      <c r="K440" t="s">
        <v>29</v>
      </c>
      <c r="L440" t="s">
        <v>25</v>
      </c>
    </row>
    <row r="441" spans="1:12" x14ac:dyDescent="0.3">
      <c r="A441">
        <v>439</v>
      </c>
      <c r="B441">
        <v>2022</v>
      </c>
      <c r="C441" t="s">
        <v>17</v>
      </c>
      <c r="D441" t="s">
        <v>12</v>
      </c>
      <c r="E441" t="s">
        <v>28</v>
      </c>
      <c r="F441">
        <v>164996</v>
      </c>
      <c r="G441" t="s">
        <v>19</v>
      </c>
      <c r="H441">
        <v>164996</v>
      </c>
      <c r="I441" t="s">
        <v>29</v>
      </c>
      <c r="J441">
        <v>0</v>
      </c>
      <c r="K441" t="s">
        <v>29</v>
      </c>
      <c r="L441" t="s">
        <v>25</v>
      </c>
    </row>
    <row r="442" spans="1:12" x14ac:dyDescent="0.3">
      <c r="A442">
        <v>440</v>
      </c>
      <c r="B442">
        <v>2022</v>
      </c>
      <c r="C442" t="s">
        <v>11</v>
      </c>
      <c r="D442" t="s">
        <v>12</v>
      </c>
      <c r="E442" t="s">
        <v>31</v>
      </c>
      <c r="F442">
        <v>40000</v>
      </c>
      <c r="G442" t="s">
        <v>14</v>
      </c>
      <c r="H442">
        <v>43966</v>
      </c>
      <c r="I442" t="s">
        <v>50</v>
      </c>
      <c r="J442">
        <v>100</v>
      </c>
      <c r="K442" t="s">
        <v>50</v>
      </c>
      <c r="L442" t="s">
        <v>25</v>
      </c>
    </row>
    <row r="443" spans="1:12" x14ac:dyDescent="0.3">
      <c r="A443">
        <v>441</v>
      </c>
      <c r="B443">
        <v>2022</v>
      </c>
      <c r="C443" t="s">
        <v>11</v>
      </c>
      <c r="D443" t="s">
        <v>12</v>
      </c>
      <c r="E443" t="s">
        <v>31</v>
      </c>
      <c r="F443">
        <v>30000</v>
      </c>
      <c r="G443" t="s">
        <v>14</v>
      </c>
      <c r="H443">
        <v>32974</v>
      </c>
      <c r="I443" t="s">
        <v>50</v>
      </c>
      <c r="J443">
        <v>100</v>
      </c>
      <c r="K443" t="s">
        <v>50</v>
      </c>
      <c r="L443" t="s">
        <v>25</v>
      </c>
    </row>
    <row r="444" spans="1:12" x14ac:dyDescent="0.3">
      <c r="A444">
        <v>442</v>
      </c>
      <c r="B444">
        <v>2022</v>
      </c>
      <c r="C444" t="s">
        <v>11</v>
      </c>
      <c r="D444" t="s">
        <v>12</v>
      </c>
      <c r="E444" t="s">
        <v>43</v>
      </c>
      <c r="F444">
        <v>75000</v>
      </c>
      <c r="G444" t="s">
        <v>23</v>
      </c>
      <c r="H444">
        <v>98158</v>
      </c>
      <c r="I444" t="s">
        <v>24</v>
      </c>
      <c r="J444">
        <v>100</v>
      </c>
      <c r="K444" t="s">
        <v>24</v>
      </c>
      <c r="L444" t="s">
        <v>25</v>
      </c>
    </row>
    <row r="445" spans="1:12" x14ac:dyDescent="0.3">
      <c r="A445">
        <v>443</v>
      </c>
      <c r="B445">
        <v>2022</v>
      </c>
      <c r="C445" t="s">
        <v>11</v>
      </c>
      <c r="D445" t="s">
        <v>12</v>
      </c>
      <c r="E445" t="s">
        <v>43</v>
      </c>
      <c r="F445">
        <v>60000</v>
      </c>
      <c r="G445" t="s">
        <v>23</v>
      </c>
      <c r="H445">
        <v>78526</v>
      </c>
      <c r="I445" t="s">
        <v>24</v>
      </c>
      <c r="J445">
        <v>100</v>
      </c>
      <c r="K445" t="s">
        <v>24</v>
      </c>
      <c r="L445" t="s">
        <v>25</v>
      </c>
    </row>
    <row r="446" spans="1:12" x14ac:dyDescent="0.3">
      <c r="A446">
        <v>444</v>
      </c>
      <c r="B446">
        <v>2022</v>
      </c>
      <c r="C446" t="s">
        <v>17</v>
      </c>
      <c r="D446" t="s">
        <v>12</v>
      </c>
      <c r="E446" t="s">
        <v>13</v>
      </c>
      <c r="F446">
        <v>215300</v>
      </c>
      <c r="G446" t="s">
        <v>19</v>
      </c>
      <c r="H446">
        <v>215300</v>
      </c>
      <c r="I446" t="s">
        <v>29</v>
      </c>
      <c r="J446">
        <v>0</v>
      </c>
      <c r="K446" t="s">
        <v>29</v>
      </c>
      <c r="L446" t="s">
        <v>16</v>
      </c>
    </row>
    <row r="447" spans="1:12" x14ac:dyDescent="0.3">
      <c r="A447">
        <v>445</v>
      </c>
      <c r="B447">
        <v>2022</v>
      </c>
      <c r="C447" t="s">
        <v>11</v>
      </c>
      <c r="D447" t="s">
        <v>12</v>
      </c>
      <c r="E447" t="s">
        <v>43</v>
      </c>
      <c r="F447">
        <v>70000</v>
      </c>
      <c r="G447" t="s">
        <v>14</v>
      </c>
      <c r="H447">
        <v>76940</v>
      </c>
      <c r="I447" t="s">
        <v>50</v>
      </c>
      <c r="J447">
        <v>100</v>
      </c>
      <c r="K447" t="s">
        <v>50</v>
      </c>
      <c r="L447" t="s">
        <v>25</v>
      </c>
    </row>
    <row r="448" spans="1:12" x14ac:dyDescent="0.3">
      <c r="A448">
        <v>446</v>
      </c>
      <c r="B448">
        <v>2022</v>
      </c>
      <c r="C448" t="s">
        <v>17</v>
      </c>
      <c r="D448" t="s">
        <v>12</v>
      </c>
      <c r="E448" t="s">
        <v>43</v>
      </c>
      <c r="F448">
        <v>209100</v>
      </c>
      <c r="G448" t="s">
        <v>19</v>
      </c>
      <c r="H448">
        <v>209100</v>
      </c>
      <c r="I448" t="s">
        <v>29</v>
      </c>
      <c r="J448">
        <v>100</v>
      </c>
      <c r="K448" t="s">
        <v>29</v>
      </c>
      <c r="L448" t="s">
        <v>16</v>
      </c>
    </row>
    <row r="449" spans="1:12" x14ac:dyDescent="0.3">
      <c r="A449">
        <v>447</v>
      </c>
      <c r="B449">
        <v>2022</v>
      </c>
      <c r="C449" t="s">
        <v>17</v>
      </c>
      <c r="D449" t="s">
        <v>12</v>
      </c>
      <c r="E449" t="s">
        <v>43</v>
      </c>
      <c r="F449">
        <v>154600</v>
      </c>
      <c r="G449" t="s">
        <v>19</v>
      </c>
      <c r="H449">
        <v>154600</v>
      </c>
      <c r="I449" t="s">
        <v>29</v>
      </c>
      <c r="J449">
        <v>100</v>
      </c>
      <c r="K449" t="s">
        <v>29</v>
      </c>
      <c r="L449" t="s">
        <v>16</v>
      </c>
    </row>
    <row r="450" spans="1:12" x14ac:dyDescent="0.3">
      <c r="A450">
        <v>448</v>
      </c>
      <c r="B450">
        <v>2022</v>
      </c>
      <c r="C450" t="s">
        <v>17</v>
      </c>
      <c r="D450" t="s">
        <v>12</v>
      </c>
      <c r="E450" t="s">
        <v>43</v>
      </c>
      <c r="F450">
        <v>180000</v>
      </c>
      <c r="G450" t="s">
        <v>19</v>
      </c>
      <c r="H450">
        <v>180000</v>
      </c>
      <c r="I450" t="s">
        <v>29</v>
      </c>
      <c r="J450">
        <v>100</v>
      </c>
      <c r="K450" t="s">
        <v>29</v>
      </c>
      <c r="L450" t="s">
        <v>25</v>
      </c>
    </row>
    <row r="451" spans="1:12" x14ac:dyDescent="0.3">
      <c r="A451">
        <v>449</v>
      </c>
      <c r="B451">
        <v>2022</v>
      </c>
      <c r="C451" t="s">
        <v>30</v>
      </c>
      <c r="D451" t="s">
        <v>12</v>
      </c>
      <c r="E451" t="s">
        <v>69</v>
      </c>
      <c r="F451">
        <v>20000</v>
      </c>
      <c r="G451" t="s">
        <v>14</v>
      </c>
      <c r="H451">
        <v>21983</v>
      </c>
      <c r="I451" t="s">
        <v>47</v>
      </c>
      <c r="J451">
        <v>100</v>
      </c>
      <c r="K451" t="s">
        <v>47</v>
      </c>
      <c r="L451" t="s">
        <v>16</v>
      </c>
    </row>
    <row r="452" spans="1:12" x14ac:dyDescent="0.3">
      <c r="A452">
        <v>450</v>
      </c>
      <c r="B452">
        <v>2022</v>
      </c>
      <c r="C452" t="s">
        <v>17</v>
      </c>
      <c r="D452" t="s">
        <v>12</v>
      </c>
      <c r="E452" t="s">
        <v>43</v>
      </c>
      <c r="F452">
        <v>80000</v>
      </c>
      <c r="G452" t="s">
        <v>19</v>
      </c>
      <c r="H452">
        <v>80000</v>
      </c>
      <c r="I452" t="s">
        <v>29</v>
      </c>
      <c r="J452">
        <v>100</v>
      </c>
      <c r="K452" t="s">
        <v>29</v>
      </c>
      <c r="L452" t="s">
        <v>25</v>
      </c>
    </row>
    <row r="453" spans="1:12" x14ac:dyDescent="0.3">
      <c r="A453">
        <v>451</v>
      </c>
      <c r="B453">
        <v>2022</v>
      </c>
      <c r="C453" t="s">
        <v>11</v>
      </c>
      <c r="D453" t="s">
        <v>12</v>
      </c>
      <c r="E453" t="s">
        <v>98</v>
      </c>
      <c r="F453">
        <v>100000</v>
      </c>
      <c r="G453" t="s">
        <v>61</v>
      </c>
      <c r="H453">
        <v>78791</v>
      </c>
      <c r="I453" t="s">
        <v>62</v>
      </c>
      <c r="J453">
        <v>100</v>
      </c>
      <c r="K453" t="s">
        <v>62</v>
      </c>
      <c r="L453" t="s">
        <v>25</v>
      </c>
    </row>
    <row r="454" spans="1:12" x14ac:dyDescent="0.3">
      <c r="A454">
        <v>452</v>
      </c>
      <c r="B454">
        <v>2022</v>
      </c>
      <c r="C454" t="s">
        <v>53</v>
      </c>
      <c r="D454" t="s">
        <v>12</v>
      </c>
      <c r="E454" t="s">
        <v>54</v>
      </c>
      <c r="F454">
        <v>250000</v>
      </c>
      <c r="G454" t="s">
        <v>61</v>
      </c>
      <c r="H454">
        <v>196979</v>
      </c>
      <c r="I454" t="s">
        <v>62</v>
      </c>
      <c r="J454">
        <v>50</v>
      </c>
      <c r="K454" t="s">
        <v>62</v>
      </c>
      <c r="L454" t="s">
        <v>16</v>
      </c>
    </row>
    <row r="455" spans="1:12" x14ac:dyDescent="0.3">
      <c r="A455">
        <v>453</v>
      </c>
      <c r="B455">
        <v>2022</v>
      </c>
      <c r="C455" t="s">
        <v>11</v>
      </c>
      <c r="D455" t="s">
        <v>12</v>
      </c>
      <c r="E455" t="s">
        <v>28</v>
      </c>
      <c r="F455">
        <v>120000</v>
      </c>
      <c r="G455" t="s">
        <v>19</v>
      </c>
      <c r="H455">
        <v>120000</v>
      </c>
      <c r="I455" t="s">
        <v>29</v>
      </c>
      <c r="J455">
        <v>100</v>
      </c>
      <c r="K455" t="s">
        <v>29</v>
      </c>
      <c r="L455" t="s">
        <v>21</v>
      </c>
    </row>
    <row r="456" spans="1:12" x14ac:dyDescent="0.3">
      <c r="A456">
        <v>454</v>
      </c>
      <c r="B456">
        <v>2022</v>
      </c>
      <c r="C456" t="s">
        <v>30</v>
      </c>
      <c r="D456" t="s">
        <v>12</v>
      </c>
      <c r="E456" t="s">
        <v>74</v>
      </c>
      <c r="F456">
        <v>125000</v>
      </c>
      <c r="G456" t="s">
        <v>19</v>
      </c>
      <c r="H456">
        <v>125000</v>
      </c>
      <c r="I456" t="s">
        <v>29</v>
      </c>
      <c r="J456">
        <v>0</v>
      </c>
      <c r="K456" t="s">
        <v>29</v>
      </c>
      <c r="L456" t="s">
        <v>25</v>
      </c>
    </row>
    <row r="457" spans="1:12" x14ac:dyDescent="0.3">
      <c r="A457">
        <v>455</v>
      </c>
      <c r="B457">
        <v>2022</v>
      </c>
      <c r="C457" t="s">
        <v>11</v>
      </c>
      <c r="D457" t="s">
        <v>12</v>
      </c>
      <c r="E457" t="s">
        <v>135</v>
      </c>
      <c r="F457">
        <v>240000</v>
      </c>
      <c r="G457" t="s">
        <v>48</v>
      </c>
      <c r="H457">
        <v>37236</v>
      </c>
      <c r="I457" t="s">
        <v>29</v>
      </c>
      <c r="J457">
        <v>50</v>
      </c>
      <c r="K457" t="s">
        <v>29</v>
      </c>
      <c r="L457" t="s">
        <v>16</v>
      </c>
    </row>
    <row r="458" spans="1:12" x14ac:dyDescent="0.3">
      <c r="A458">
        <v>456</v>
      </c>
      <c r="B458">
        <v>2022</v>
      </c>
      <c r="C458" t="s">
        <v>17</v>
      </c>
      <c r="D458" t="s">
        <v>12</v>
      </c>
      <c r="E458" t="s">
        <v>43</v>
      </c>
      <c r="F458">
        <v>105000</v>
      </c>
      <c r="G458" t="s">
        <v>19</v>
      </c>
      <c r="H458">
        <v>105000</v>
      </c>
      <c r="I458" t="s">
        <v>29</v>
      </c>
      <c r="J458">
        <v>100</v>
      </c>
      <c r="K458" t="s">
        <v>29</v>
      </c>
      <c r="L458" t="s">
        <v>25</v>
      </c>
    </row>
    <row r="459" spans="1:12" x14ac:dyDescent="0.3">
      <c r="A459">
        <v>457</v>
      </c>
      <c r="B459">
        <v>2022</v>
      </c>
      <c r="C459" t="s">
        <v>17</v>
      </c>
      <c r="D459" t="s">
        <v>12</v>
      </c>
      <c r="E459" t="s">
        <v>136</v>
      </c>
      <c r="F459">
        <v>80000</v>
      </c>
      <c r="G459" t="s">
        <v>14</v>
      </c>
      <c r="H459">
        <v>87932</v>
      </c>
      <c r="I459" t="s">
        <v>15</v>
      </c>
      <c r="J459">
        <v>0</v>
      </c>
      <c r="K459" t="s">
        <v>15</v>
      </c>
      <c r="L459" t="s">
        <v>25</v>
      </c>
    </row>
    <row r="460" spans="1:12" x14ac:dyDescent="0.3">
      <c r="A460">
        <v>458</v>
      </c>
      <c r="B460">
        <v>2022</v>
      </c>
      <c r="C460" t="s">
        <v>11</v>
      </c>
      <c r="D460" t="s">
        <v>12</v>
      </c>
      <c r="E460" t="s">
        <v>35</v>
      </c>
      <c r="F460">
        <v>1400000</v>
      </c>
      <c r="G460" t="s">
        <v>39</v>
      </c>
      <c r="H460">
        <v>18442</v>
      </c>
      <c r="I460" t="s">
        <v>40</v>
      </c>
      <c r="J460">
        <v>100</v>
      </c>
      <c r="K460" t="s">
        <v>40</v>
      </c>
      <c r="L460" t="s">
        <v>25</v>
      </c>
    </row>
    <row r="461" spans="1:12" x14ac:dyDescent="0.3">
      <c r="A461">
        <v>459</v>
      </c>
      <c r="B461">
        <v>2022</v>
      </c>
      <c r="C461" t="s">
        <v>11</v>
      </c>
      <c r="D461" t="s">
        <v>12</v>
      </c>
      <c r="E461" t="s">
        <v>13</v>
      </c>
      <c r="F461">
        <v>2400000</v>
      </c>
      <c r="G461" t="s">
        <v>39</v>
      </c>
      <c r="H461">
        <v>31615</v>
      </c>
      <c r="I461" t="s">
        <v>40</v>
      </c>
      <c r="J461">
        <v>100</v>
      </c>
      <c r="K461" t="s">
        <v>40</v>
      </c>
      <c r="L461" t="s">
        <v>16</v>
      </c>
    </row>
    <row r="462" spans="1:12" x14ac:dyDescent="0.3">
      <c r="A462">
        <v>460</v>
      </c>
      <c r="B462">
        <v>2022</v>
      </c>
      <c r="C462" t="s">
        <v>11</v>
      </c>
      <c r="D462" t="s">
        <v>12</v>
      </c>
      <c r="E462" t="s">
        <v>68</v>
      </c>
      <c r="F462">
        <v>53000</v>
      </c>
      <c r="G462" t="s">
        <v>14</v>
      </c>
      <c r="H462">
        <v>58255</v>
      </c>
      <c r="I462" t="s">
        <v>47</v>
      </c>
      <c r="J462">
        <v>50</v>
      </c>
      <c r="K462" t="s">
        <v>47</v>
      </c>
      <c r="L462" t="s">
        <v>16</v>
      </c>
    </row>
    <row r="463" spans="1:12" x14ac:dyDescent="0.3">
      <c r="A463">
        <v>461</v>
      </c>
      <c r="B463">
        <v>2022</v>
      </c>
      <c r="C463" t="s">
        <v>30</v>
      </c>
      <c r="D463" t="s">
        <v>12</v>
      </c>
      <c r="E463" t="s">
        <v>92</v>
      </c>
      <c r="F463">
        <v>100000</v>
      </c>
      <c r="G463" t="s">
        <v>19</v>
      </c>
      <c r="H463">
        <v>100000</v>
      </c>
      <c r="I463" t="s">
        <v>29</v>
      </c>
      <c r="J463">
        <v>50</v>
      </c>
      <c r="K463" t="s">
        <v>29</v>
      </c>
      <c r="L463" t="s">
        <v>16</v>
      </c>
    </row>
    <row r="464" spans="1:12" x14ac:dyDescent="0.3">
      <c r="A464">
        <v>462</v>
      </c>
      <c r="B464">
        <v>2022</v>
      </c>
      <c r="C464" t="s">
        <v>11</v>
      </c>
      <c r="D464" t="s">
        <v>47</v>
      </c>
      <c r="E464" t="s">
        <v>43</v>
      </c>
      <c r="F464">
        <v>50000</v>
      </c>
      <c r="G464" t="s">
        <v>14</v>
      </c>
      <c r="H464">
        <v>54957</v>
      </c>
      <c r="I464" t="s">
        <v>15</v>
      </c>
      <c r="J464">
        <v>50</v>
      </c>
      <c r="K464" t="s">
        <v>15</v>
      </c>
      <c r="L464" t="s">
        <v>16</v>
      </c>
    </row>
    <row r="465" spans="1:12" x14ac:dyDescent="0.3">
      <c r="A465">
        <v>463</v>
      </c>
      <c r="B465">
        <v>2022</v>
      </c>
      <c r="C465" t="s">
        <v>30</v>
      </c>
      <c r="D465" t="s">
        <v>12</v>
      </c>
      <c r="E465" t="s">
        <v>13</v>
      </c>
      <c r="F465">
        <v>1400000</v>
      </c>
      <c r="G465" t="s">
        <v>39</v>
      </c>
      <c r="H465">
        <v>18442</v>
      </c>
      <c r="I465" t="s">
        <v>40</v>
      </c>
      <c r="J465">
        <v>100</v>
      </c>
      <c r="K465" t="s">
        <v>40</v>
      </c>
      <c r="L465" t="s">
        <v>25</v>
      </c>
    </row>
    <row r="466" spans="1:12" x14ac:dyDescent="0.3">
      <c r="A466">
        <v>464</v>
      </c>
      <c r="B466">
        <v>2022</v>
      </c>
      <c r="C466" t="s">
        <v>17</v>
      </c>
      <c r="D466" t="s">
        <v>12</v>
      </c>
      <c r="E466" t="s">
        <v>76</v>
      </c>
      <c r="F466">
        <v>148000</v>
      </c>
      <c r="G466" t="s">
        <v>14</v>
      </c>
      <c r="H466">
        <v>162674</v>
      </c>
      <c r="I466" t="s">
        <v>15</v>
      </c>
      <c r="J466">
        <v>100</v>
      </c>
      <c r="K466" t="s">
        <v>15</v>
      </c>
      <c r="L466" t="s">
        <v>25</v>
      </c>
    </row>
    <row r="467" spans="1:12" x14ac:dyDescent="0.3">
      <c r="A467">
        <v>465</v>
      </c>
      <c r="B467">
        <v>2022</v>
      </c>
      <c r="C467" t="s">
        <v>30</v>
      </c>
      <c r="D467" t="s">
        <v>12</v>
      </c>
      <c r="E467" t="s">
        <v>43</v>
      </c>
      <c r="F467">
        <v>120000</v>
      </c>
      <c r="G467" t="s">
        <v>19</v>
      </c>
      <c r="H467">
        <v>120000</v>
      </c>
      <c r="I467" t="s">
        <v>29</v>
      </c>
      <c r="J467">
        <v>100</v>
      </c>
      <c r="K467" t="s">
        <v>29</v>
      </c>
      <c r="L467" t="s">
        <v>25</v>
      </c>
    </row>
    <row r="468" spans="1:12" x14ac:dyDescent="0.3">
      <c r="A468">
        <v>466</v>
      </c>
      <c r="B468">
        <v>2022</v>
      </c>
      <c r="C468" t="s">
        <v>17</v>
      </c>
      <c r="D468" t="s">
        <v>12</v>
      </c>
      <c r="E468" t="s">
        <v>55</v>
      </c>
      <c r="F468">
        <v>144000</v>
      </c>
      <c r="G468" t="s">
        <v>19</v>
      </c>
      <c r="H468">
        <v>144000</v>
      </c>
      <c r="I468" t="s">
        <v>29</v>
      </c>
      <c r="J468">
        <v>50</v>
      </c>
      <c r="K468" t="s">
        <v>29</v>
      </c>
      <c r="L468" t="s">
        <v>16</v>
      </c>
    </row>
    <row r="469" spans="1:12" x14ac:dyDescent="0.3">
      <c r="A469">
        <v>467</v>
      </c>
      <c r="B469">
        <v>2022</v>
      </c>
      <c r="C469" t="s">
        <v>17</v>
      </c>
      <c r="D469" t="s">
        <v>12</v>
      </c>
      <c r="E469" t="s">
        <v>13</v>
      </c>
      <c r="F469">
        <v>104890</v>
      </c>
      <c r="G469" t="s">
        <v>19</v>
      </c>
      <c r="H469">
        <v>104890</v>
      </c>
      <c r="I469" t="s">
        <v>29</v>
      </c>
      <c r="J469">
        <v>100</v>
      </c>
      <c r="K469" t="s">
        <v>29</v>
      </c>
      <c r="L469" t="s">
        <v>25</v>
      </c>
    </row>
    <row r="470" spans="1:12" x14ac:dyDescent="0.3">
      <c r="A470">
        <v>468</v>
      </c>
      <c r="B470">
        <v>2022</v>
      </c>
      <c r="C470" t="s">
        <v>17</v>
      </c>
      <c r="D470" t="s">
        <v>12</v>
      </c>
      <c r="E470" t="s">
        <v>43</v>
      </c>
      <c r="F470">
        <v>100000</v>
      </c>
      <c r="G470" t="s">
        <v>19</v>
      </c>
      <c r="H470">
        <v>100000</v>
      </c>
      <c r="I470" t="s">
        <v>29</v>
      </c>
      <c r="J470">
        <v>100</v>
      </c>
      <c r="K470" t="s">
        <v>29</v>
      </c>
      <c r="L470" t="s">
        <v>25</v>
      </c>
    </row>
    <row r="471" spans="1:12" x14ac:dyDescent="0.3">
      <c r="A471">
        <v>469</v>
      </c>
      <c r="B471">
        <v>2022</v>
      </c>
      <c r="C471" t="s">
        <v>17</v>
      </c>
      <c r="D471" t="s">
        <v>12</v>
      </c>
      <c r="E471" t="s">
        <v>13</v>
      </c>
      <c r="F471">
        <v>140000</v>
      </c>
      <c r="G471" t="s">
        <v>19</v>
      </c>
      <c r="H471">
        <v>140000</v>
      </c>
      <c r="I471" t="s">
        <v>29</v>
      </c>
      <c r="J471">
        <v>100</v>
      </c>
      <c r="K471" t="s">
        <v>29</v>
      </c>
      <c r="L471" t="s">
        <v>25</v>
      </c>
    </row>
    <row r="472" spans="1:12" x14ac:dyDescent="0.3">
      <c r="A472">
        <v>470</v>
      </c>
      <c r="B472">
        <v>2022</v>
      </c>
      <c r="C472" t="s">
        <v>11</v>
      </c>
      <c r="D472" t="s">
        <v>12</v>
      </c>
      <c r="E472" t="s">
        <v>31</v>
      </c>
      <c r="F472">
        <v>135000</v>
      </c>
      <c r="G472" t="s">
        <v>19</v>
      </c>
      <c r="H472">
        <v>135000</v>
      </c>
      <c r="I472" t="s">
        <v>29</v>
      </c>
      <c r="J472">
        <v>100</v>
      </c>
      <c r="K472" t="s">
        <v>29</v>
      </c>
      <c r="L472" t="s">
        <v>25</v>
      </c>
    </row>
    <row r="473" spans="1:12" x14ac:dyDescent="0.3">
      <c r="A473">
        <v>471</v>
      </c>
      <c r="B473">
        <v>2022</v>
      </c>
      <c r="C473" t="s">
        <v>11</v>
      </c>
      <c r="D473" t="s">
        <v>12</v>
      </c>
      <c r="E473" t="s">
        <v>31</v>
      </c>
      <c r="F473">
        <v>50000</v>
      </c>
      <c r="G473" t="s">
        <v>19</v>
      </c>
      <c r="H473">
        <v>50000</v>
      </c>
      <c r="I473" t="s">
        <v>29</v>
      </c>
      <c r="J473">
        <v>100</v>
      </c>
      <c r="K473" t="s">
        <v>29</v>
      </c>
      <c r="L473" t="s">
        <v>25</v>
      </c>
    </row>
    <row r="474" spans="1:12" x14ac:dyDescent="0.3">
      <c r="A474">
        <v>472</v>
      </c>
      <c r="B474">
        <v>2022</v>
      </c>
      <c r="C474" t="s">
        <v>17</v>
      </c>
      <c r="D474" t="s">
        <v>12</v>
      </c>
      <c r="E474" t="s">
        <v>13</v>
      </c>
      <c r="F474">
        <v>220000</v>
      </c>
      <c r="G474" t="s">
        <v>19</v>
      </c>
      <c r="H474">
        <v>220000</v>
      </c>
      <c r="I474" t="s">
        <v>29</v>
      </c>
      <c r="J474">
        <v>100</v>
      </c>
      <c r="K474" t="s">
        <v>29</v>
      </c>
      <c r="L474" t="s">
        <v>25</v>
      </c>
    </row>
    <row r="475" spans="1:12" x14ac:dyDescent="0.3">
      <c r="A475">
        <v>473</v>
      </c>
      <c r="B475">
        <v>2022</v>
      </c>
      <c r="C475" t="s">
        <v>17</v>
      </c>
      <c r="D475" t="s">
        <v>12</v>
      </c>
      <c r="E475" t="s">
        <v>13</v>
      </c>
      <c r="F475">
        <v>140000</v>
      </c>
      <c r="G475" t="s">
        <v>19</v>
      </c>
      <c r="H475">
        <v>140000</v>
      </c>
      <c r="I475" t="s">
        <v>29</v>
      </c>
      <c r="J475">
        <v>100</v>
      </c>
      <c r="K475" t="s">
        <v>29</v>
      </c>
      <c r="L475" t="s">
        <v>25</v>
      </c>
    </row>
    <row r="476" spans="1:12" x14ac:dyDescent="0.3">
      <c r="A476">
        <v>474</v>
      </c>
      <c r="B476">
        <v>2022</v>
      </c>
      <c r="C476" t="s">
        <v>11</v>
      </c>
      <c r="D476" t="s">
        <v>12</v>
      </c>
      <c r="E476" t="s">
        <v>13</v>
      </c>
      <c r="F476">
        <v>140000</v>
      </c>
      <c r="G476" t="s">
        <v>23</v>
      </c>
      <c r="H476">
        <v>183228</v>
      </c>
      <c r="I476" t="s">
        <v>24</v>
      </c>
      <c r="J476">
        <v>0</v>
      </c>
      <c r="K476" t="s">
        <v>24</v>
      </c>
      <c r="L476" t="s">
        <v>25</v>
      </c>
    </row>
    <row r="477" spans="1:12" x14ac:dyDescent="0.3">
      <c r="A477">
        <v>475</v>
      </c>
      <c r="B477">
        <v>2022</v>
      </c>
      <c r="C477" t="s">
        <v>11</v>
      </c>
      <c r="D477" t="s">
        <v>12</v>
      </c>
      <c r="E477" t="s">
        <v>13</v>
      </c>
      <c r="F477">
        <v>70000</v>
      </c>
      <c r="G477" t="s">
        <v>23</v>
      </c>
      <c r="H477">
        <v>91614</v>
      </c>
      <c r="I477" t="s">
        <v>24</v>
      </c>
      <c r="J477">
        <v>0</v>
      </c>
      <c r="K477" t="s">
        <v>24</v>
      </c>
      <c r="L477" t="s">
        <v>25</v>
      </c>
    </row>
    <row r="478" spans="1:12" x14ac:dyDescent="0.3">
      <c r="A478">
        <v>476</v>
      </c>
      <c r="B478">
        <v>2022</v>
      </c>
      <c r="C478" t="s">
        <v>17</v>
      </c>
      <c r="D478" t="s">
        <v>12</v>
      </c>
      <c r="E478" t="s">
        <v>13</v>
      </c>
      <c r="F478">
        <v>185100</v>
      </c>
      <c r="G478" t="s">
        <v>19</v>
      </c>
      <c r="H478">
        <v>185100</v>
      </c>
      <c r="I478" t="s">
        <v>29</v>
      </c>
      <c r="J478">
        <v>100</v>
      </c>
      <c r="K478" t="s">
        <v>29</v>
      </c>
      <c r="L478" t="s">
        <v>25</v>
      </c>
    </row>
    <row r="479" spans="1:12" x14ac:dyDescent="0.3">
      <c r="A479">
        <v>477</v>
      </c>
      <c r="B479">
        <v>2022</v>
      </c>
      <c r="C479" t="s">
        <v>17</v>
      </c>
      <c r="D479" t="s">
        <v>12</v>
      </c>
      <c r="E479" t="s">
        <v>28</v>
      </c>
      <c r="F479">
        <v>220000</v>
      </c>
      <c r="G479" t="s">
        <v>19</v>
      </c>
      <c r="H479">
        <v>220000</v>
      </c>
      <c r="I479" t="s">
        <v>29</v>
      </c>
      <c r="J479">
        <v>100</v>
      </c>
      <c r="K479" t="s">
        <v>29</v>
      </c>
      <c r="L479" t="s">
        <v>25</v>
      </c>
    </row>
    <row r="480" spans="1:12" x14ac:dyDescent="0.3">
      <c r="A480">
        <v>478</v>
      </c>
      <c r="B480">
        <v>2022</v>
      </c>
      <c r="C480" t="s">
        <v>11</v>
      </c>
      <c r="D480" t="s">
        <v>12</v>
      </c>
      <c r="E480" t="s">
        <v>13</v>
      </c>
      <c r="F480">
        <v>200000</v>
      </c>
      <c r="G480" t="s">
        <v>19</v>
      </c>
      <c r="H480">
        <v>200000</v>
      </c>
      <c r="I480" t="s">
        <v>29</v>
      </c>
      <c r="J480">
        <v>100</v>
      </c>
      <c r="K480" t="s">
        <v>29</v>
      </c>
      <c r="L480" t="s">
        <v>25</v>
      </c>
    </row>
    <row r="481" spans="1:12" x14ac:dyDescent="0.3">
      <c r="A481">
        <v>479</v>
      </c>
      <c r="B481">
        <v>2022</v>
      </c>
      <c r="C481" t="s">
        <v>11</v>
      </c>
      <c r="D481" t="s">
        <v>12</v>
      </c>
      <c r="E481" t="s">
        <v>13</v>
      </c>
      <c r="F481">
        <v>120000</v>
      </c>
      <c r="G481" t="s">
        <v>19</v>
      </c>
      <c r="H481">
        <v>120000</v>
      </c>
      <c r="I481" t="s">
        <v>29</v>
      </c>
      <c r="J481">
        <v>100</v>
      </c>
      <c r="K481" t="s">
        <v>29</v>
      </c>
      <c r="L481" t="s">
        <v>25</v>
      </c>
    </row>
    <row r="482" spans="1:12" x14ac:dyDescent="0.3">
      <c r="A482">
        <v>480</v>
      </c>
      <c r="B482">
        <v>2022</v>
      </c>
      <c r="C482" t="s">
        <v>17</v>
      </c>
      <c r="D482" t="s">
        <v>12</v>
      </c>
      <c r="E482" t="s">
        <v>28</v>
      </c>
      <c r="F482">
        <v>120000</v>
      </c>
      <c r="G482" t="s">
        <v>19</v>
      </c>
      <c r="H482">
        <v>120000</v>
      </c>
      <c r="I482" t="s">
        <v>52</v>
      </c>
      <c r="J482">
        <v>100</v>
      </c>
      <c r="K482" t="s">
        <v>52</v>
      </c>
      <c r="L482" t="s">
        <v>21</v>
      </c>
    </row>
    <row r="483" spans="1:12" x14ac:dyDescent="0.3">
      <c r="A483">
        <v>481</v>
      </c>
      <c r="B483">
        <v>2022</v>
      </c>
      <c r="C483" t="s">
        <v>17</v>
      </c>
      <c r="D483" t="s">
        <v>12</v>
      </c>
      <c r="E483" t="s">
        <v>28</v>
      </c>
      <c r="F483">
        <v>65000</v>
      </c>
      <c r="G483" t="s">
        <v>19</v>
      </c>
      <c r="H483">
        <v>65000</v>
      </c>
      <c r="I483" t="s">
        <v>52</v>
      </c>
      <c r="J483">
        <v>100</v>
      </c>
      <c r="K483" t="s">
        <v>52</v>
      </c>
      <c r="L483" t="s">
        <v>21</v>
      </c>
    </row>
    <row r="484" spans="1:12" x14ac:dyDescent="0.3">
      <c r="A484">
        <v>482</v>
      </c>
      <c r="B484">
        <v>2022</v>
      </c>
      <c r="C484" t="s">
        <v>53</v>
      </c>
      <c r="D484" t="s">
        <v>12</v>
      </c>
      <c r="E484" t="s">
        <v>43</v>
      </c>
      <c r="F484">
        <v>324000</v>
      </c>
      <c r="G484" t="s">
        <v>19</v>
      </c>
      <c r="H484">
        <v>324000</v>
      </c>
      <c r="I484" t="s">
        <v>29</v>
      </c>
      <c r="J484">
        <v>100</v>
      </c>
      <c r="K484" t="s">
        <v>29</v>
      </c>
      <c r="L484" t="s">
        <v>25</v>
      </c>
    </row>
    <row r="485" spans="1:12" x14ac:dyDescent="0.3">
      <c r="A485">
        <v>483</v>
      </c>
      <c r="B485">
        <v>2022</v>
      </c>
      <c r="C485" t="s">
        <v>53</v>
      </c>
      <c r="D485" t="s">
        <v>12</v>
      </c>
      <c r="E485" t="s">
        <v>43</v>
      </c>
      <c r="F485">
        <v>216000</v>
      </c>
      <c r="G485" t="s">
        <v>19</v>
      </c>
      <c r="H485">
        <v>216000</v>
      </c>
      <c r="I485" t="s">
        <v>29</v>
      </c>
      <c r="J485">
        <v>100</v>
      </c>
      <c r="K485" t="s">
        <v>29</v>
      </c>
      <c r="L485" t="s">
        <v>25</v>
      </c>
    </row>
    <row r="486" spans="1:12" x14ac:dyDescent="0.3">
      <c r="A486">
        <v>484</v>
      </c>
      <c r="B486">
        <v>2022</v>
      </c>
      <c r="C486" t="s">
        <v>17</v>
      </c>
      <c r="D486" t="s">
        <v>12</v>
      </c>
      <c r="E486" t="s">
        <v>43</v>
      </c>
      <c r="F486">
        <v>210000</v>
      </c>
      <c r="G486" t="s">
        <v>19</v>
      </c>
      <c r="H486">
        <v>210000</v>
      </c>
      <c r="I486" t="s">
        <v>29</v>
      </c>
      <c r="J486">
        <v>100</v>
      </c>
      <c r="K486" t="s">
        <v>29</v>
      </c>
      <c r="L486" t="s">
        <v>25</v>
      </c>
    </row>
    <row r="487" spans="1:12" x14ac:dyDescent="0.3">
      <c r="A487">
        <v>485</v>
      </c>
      <c r="B487">
        <v>2022</v>
      </c>
      <c r="C487" t="s">
        <v>17</v>
      </c>
      <c r="D487" t="s">
        <v>12</v>
      </c>
      <c r="E487" t="s">
        <v>28</v>
      </c>
      <c r="F487">
        <v>120000</v>
      </c>
      <c r="G487" t="s">
        <v>19</v>
      </c>
      <c r="H487">
        <v>120000</v>
      </c>
      <c r="I487" t="s">
        <v>29</v>
      </c>
      <c r="J487">
        <v>100</v>
      </c>
      <c r="K487" t="s">
        <v>29</v>
      </c>
      <c r="L487" t="s">
        <v>25</v>
      </c>
    </row>
    <row r="488" spans="1:12" x14ac:dyDescent="0.3">
      <c r="A488">
        <v>486</v>
      </c>
      <c r="B488">
        <v>2022</v>
      </c>
      <c r="C488" t="s">
        <v>17</v>
      </c>
      <c r="D488" t="s">
        <v>12</v>
      </c>
      <c r="E488" t="s">
        <v>13</v>
      </c>
      <c r="F488">
        <v>230000</v>
      </c>
      <c r="G488" t="s">
        <v>19</v>
      </c>
      <c r="H488">
        <v>230000</v>
      </c>
      <c r="I488" t="s">
        <v>29</v>
      </c>
      <c r="J488">
        <v>100</v>
      </c>
      <c r="K488" t="s">
        <v>29</v>
      </c>
      <c r="L488" t="s">
        <v>25</v>
      </c>
    </row>
    <row r="489" spans="1:12" x14ac:dyDescent="0.3">
      <c r="A489">
        <v>487</v>
      </c>
      <c r="B489">
        <v>2022</v>
      </c>
      <c r="C489" t="s">
        <v>30</v>
      </c>
      <c r="D489" t="s">
        <v>47</v>
      </c>
      <c r="E489" t="s">
        <v>13</v>
      </c>
      <c r="F489">
        <v>100000</v>
      </c>
      <c r="G489" t="s">
        <v>19</v>
      </c>
      <c r="H489">
        <v>100000</v>
      </c>
      <c r="I489" t="s">
        <v>137</v>
      </c>
      <c r="J489">
        <v>50</v>
      </c>
      <c r="K489" t="s">
        <v>137</v>
      </c>
      <c r="L489" t="s">
        <v>25</v>
      </c>
    </row>
    <row r="490" spans="1:12" x14ac:dyDescent="0.3">
      <c r="A490">
        <v>488</v>
      </c>
      <c r="B490">
        <v>2022</v>
      </c>
      <c r="C490" t="s">
        <v>11</v>
      </c>
      <c r="D490" t="s">
        <v>73</v>
      </c>
      <c r="E490" t="s">
        <v>13</v>
      </c>
      <c r="F490">
        <v>100000</v>
      </c>
      <c r="G490" t="s">
        <v>19</v>
      </c>
      <c r="H490">
        <v>100000</v>
      </c>
      <c r="I490" t="s">
        <v>62</v>
      </c>
      <c r="J490">
        <v>100</v>
      </c>
      <c r="K490" t="s">
        <v>29</v>
      </c>
      <c r="L490" t="s">
        <v>25</v>
      </c>
    </row>
    <row r="491" spans="1:12" x14ac:dyDescent="0.3">
      <c r="A491">
        <v>489</v>
      </c>
      <c r="B491">
        <v>2022</v>
      </c>
      <c r="C491" t="s">
        <v>30</v>
      </c>
      <c r="D491" t="s">
        <v>59</v>
      </c>
      <c r="E491" t="s">
        <v>100</v>
      </c>
      <c r="F491">
        <v>29000</v>
      </c>
      <c r="G491" t="s">
        <v>14</v>
      </c>
      <c r="H491">
        <v>31875</v>
      </c>
      <c r="I491" t="s">
        <v>138</v>
      </c>
      <c r="J491">
        <v>100</v>
      </c>
      <c r="K491" t="s">
        <v>130</v>
      </c>
      <c r="L491" t="s">
        <v>25</v>
      </c>
    </row>
    <row r="492" spans="1:12" x14ac:dyDescent="0.3">
      <c r="A492">
        <v>490</v>
      </c>
      <c r="B492">
        <v>2022</v>
      </c>
      <c r="C492" t="s">
        <v>17</v>
      </c>
      <c r="D492" t="s">
        <v>12</v>
      </c>
      <c r="E492" t="s">
        <v>81</v>
      </c>
      <c r="F492">
        <v>200000</v>
      </c>
      <c r="G492" t="s">
        <v>19</v>
      </c>
      <c r="H492">
        <v>200000</v>
      </c>
      <c r="I492" t="s">
        <v>139</v>
      </c>
      <c r="J492">
        <v>100</v>
      </c>
      <c r="K492" t="s">
        <v>29</v>
      </c>
      <c r="L492" t="s">
        <v>25</v>
      </c>
    </row>
    <row r="493" spans="1:12" x14ac:dyDescent="0.3">
      <c r="A493">
        <v>491</v>
      </c>
      <c r="B493">
        <v>2022</v>
      </c>
      <c r="C493" t="s">
        <v>11</v>
      </c>
      <c r="D493" t="s">
        <v>12</v>
      </c>
      <c r="E493" t="s">
        <v>124</v>
      </c>
      <c r="F493">
        <v>75000</v>
      </c>
      <c r="G493" t="s">
        <v>19</v>
      </c>
      <c r="H493">
        <v>75000</v>
      </c>
      <c r="I493" t="s">
        <v>62</v>
      </c>
      <c r="J493">
        <v>100</v>
      </c>
      <c r="K493" t="s">
        <v>62</v>
      </c>
      <c r="L493" t="s">
        <v>21</v>
      </c>
    </row>
    <row r="494" spans="1:12" x14ac:dyDescent="0.3">
      <c r="A494">
        <v>492</v>
      </c>
      <c r="B494">
        <v>2022</v>
      </c>
      <c r="C494" t="s">
        <v>11</v>
      </c>
      <c r="D494" t="s">
        <v>12</v>
      </c>
      <c r="E494" t="s">
        <v>13</v>
      </c>
      <c r="F494">
        <v>150000</v>
      </c>
      <c r="G494" t="s">
        <v>85</v>
      </c>
      <c r="H494">
        <v>35590</v>
      </c>
      <c r="I494" t="s">
        <v>45</v>
      </c>
      <c r="J494">
        <v>100</v>
      </c>
      <c r="K494" t="s">
        <v>45</v>
      </c>
      <c r="L494" t="s">
        <v>16</v>
      </c>
    </row>
    <row r="495" spans="1:12" x14ac:dyDescent="0.3">
      <c r="A495">
        <v>493</v>
      </c>
      <c r="B495">
        <v>2022</v>
      </c>
      <c r="C495" t="s">
        <v>17</v>
      </c>
      <c r="D495" t="s">
        <v>12</v>
      </c>
      <c r="E495" t="s">
        <v>98</v>
      </c>
      <c r="F495">
        <v>100000</v>
      </c>
      <c r="G495" t="s">
        <v>61</v>
      </c>
      <c r="H495">
        <v>78791</v>
      </c>
      <c r="I495" t="s">
        <v>62</v>
      </c>
      <c r="J495">
        <v>100</v>
      </c>
      <c r="K495" t="s">
        <v>62</v>
      </c>
      <c r="L495" t="s">
        <v>25</v>
      </c>
    </row>
    <row r="496" spans="1:12" x14ac:dyDescent="0.3">
      <c r="A496">
        <v>494</v>
      </c>
      <c r="B496">
        <v>2022</v>
      </c>
      <c r="C496" t="s">
        <v>17</v>
      </c>
      <c r="D496" t="s">
        <v>12</v>
      </c>
      <c r="E496" t="s">
        <v>13</v>
      </c>
      <c r="F496">
        <v>100000</v>
      </c>
      <c r="G496" t="s">
        <v>19</v>
      </c>
      <c r="H496">
        <v>100000</v>
      </c>
      <c r="I496" t="s">
        <v>91</v>
      </c>
      <c r="J496">
        <v>100</v>
      </c>
      <c r="K496" t="s">
        <v>29</v>
      </c>
      <c r="L496" t="s">
        <v>25</v>
      </c>
    </row>
    <row r="497" spans="1:12" x14ac:dyDescent="0.3">
      <c r="A497">
        <v>495</v>
      </c>
      <c r="B497">
        <v>2022</v>
      </c>
      <c r="C497" t="s">
        <v>11</v>
      </c>
      <c r="D497" t="s">
        <v>12</v>
      </c>
      <c r="E497" t="s">
        <v>18</v>
      </c>
      <c r="F497">
        <v>153000</v>
      </c>
      <c r="G497" t="s">
        <v>19</v>
      </c>
      <c r="H497">
        <v>153000</v>
      </c>
      <c r="I497" t="s">
        <v>29</v>
      </c>
      <c r="J497">
        <v>50</v>
      </c>
      <c r="K497" t="s">
        <v>29</v>
      </c>
      <c r="L497" t="s">
        <v>25</v>
      </c>
    </row>
    <row r="498" spans="1:12" x14ac:dyDescent="0.3">
      <c r="A498">
        <v>496</v>
      </c>
      <c r="B498">
        <v>2022</v>
      </c>
      <c r="C498" t="s">
        <v>30</v>
      </c>
      <c r="D498" t="s">
        <v>12</v>
      </c>
      <c r="E498" t="s">
        <v>43</v>
      </c>
      <c r="F498">
        <v>52800</v>
      </c>
      <c r="G498" t="s">
        <v>14</v>
      </c>
      <c r="H498">
        <v>58035</v>
      </c>
      <c r="I498" t="s">
        <v>42</v>
      </c>
      <c r="J498">
        <v>100</v>
      </c>
      <c r="K498" t="s">
        <v>15</v>
      </c>
      <c r="L498" t="s">
        <v>25</v>
      </c>
    </row>
    <row r="499" spans="1:12" x14ac:dyDescent="0.3">
      <c r="A499">
        <v>497</v>
      </c>
      <c r="B499">
        <v>2022</v>
      </c>
      <c r="C499" t="s">
        <v>17</v>
      </c>
      <c r="D499" t="s">
        <v>12</v>
      </c>
      <c r="E499" t="s">
        <v>13</v>
      </c>
      <c r="F499">
        <v>165000</v>
      </c>
      <c r="G499" t="s">
        <v>19</v>
      </c>
      <c r="H499">
        <v>165000</v>
      </c>
      <c r="I499" t="s">
        <v>29</v>
      </c>
      <c r="J499">
        <v>100</v>
      </c>
      <c r="K499" t="s">
        <v>29</v>
      </c>
      <c r="L499" t="s">
        <v>25</v>
      </c>
    </row>
    <row r="500" spans="1:12" x14ac:dyDescent="0.3">
      <c r="A500">
        <v>498</v>
      </c>
      <c r="B500">
        <v>2022</v>
      </c>
      <c r="C500" t="s">
        <v>17</v>
      </c>
      <c r="D500" t="s">
        <v>12</v>
      </c>
      <c r="E500" t="s">
        <v>55</v>
      </c>
      <c r="F500">
        <v>85000</v>
      </c>
      <c r="G500" t="s">
        <v>14</v>
      </c>
      <c r="H500">
        <v>93427</v>
      </c>
      <c r="I500" t="s">
        <v>38</v>
      </c>
      <c r="J500">
        <v>50</v>
      </c>
      <c r="K500" t="s">
        <v>38</v>
      </c>
      <c r="L500" t="s">
        <v>16</v>
      </c>
    </row>
    <row r="501" spans="1:12" x14ac:dyDescent="0.3">
      <c r="A501">
        <v>499</v>
      </c>
      <c r="B501">
        <v>2022</v>
      </c>
      <c r="C501" t="s">
        <v>30</v>
      </c>
      <c r="D501" t="s">
        <v>12</v>
      </c>
      <c r="E501" t="s">
        <v>13</v>
      </c>
      <c r="F501">
        <v>66500</v>
      </c>
      <c r="G501" t="s">
        <v>61</v>
      </c>
      <c r="H501">
        <v>52396</v>
      </c>
      <c r="I501" t="s">
        <v>62</v>
      </c>
      <c r="J501">
        <v>100</v>
      </c>
      <c r="K501" t="s">
        <v>62</v>
      </c>
      <c r="L501" t="s">
        <v>16</v>
      </c>
    </row>
    <row r="502" spans="1:12" x14ac:dyDescent="0.3">
      <c r="A502">
        <v>500</v>
      </c>
      <c r="B502">
        <v>2022</v>
      </c>
      <c r="C502" t="s">
        <v>17</v>
      </c>
      <c r="D502" t="s">
        <v>12</v>
      </c>
      <c r="E502" t="s">
        <v>28</v>
      </c>
      <c r="F502">
        <v>57000</v>
      </c>
      <c r="G502" t="s">
        <v>14</v>
      </c>
      <c r="H502">
        <v>62651</v>
      </c>
      <c r="I502" t="s">
        <v>56</v>
      </c>
      <c r="J502">
        <v>100</v>
      </c>
      <c r="K502" t="s">
        <v>56</v>
      </c>
      <c r="L502" t="s">
        <v>16</v>
      </c>
    </row>
    <row r="503" spans="1:12" x14ac:dyDescent="0.3">
      <c r="A503">
        <v>501</v>
      </c>
      <c r="B503">
        <v>2022</v>
      </c>
      <c r="C503" t="s">
        <v>11</v>
      </c>
      <c r="D503" t="s">
        <v>12</v>
      </c>
      <c r="E503" t="s">
        <v>81</v>
      </c>
      <c r="F503">
        <v>30000</v>
      </c>
      <c r="G503" t="s">
        <v>14</v>
      </c>
      <c r="H503">
        <v>32974</v>
      </c>
      <c r="I503" t="s">
        <v>140</v>
      </c>
      <c r="J503">
        <v>100</v>
      </c>
      <c r="K503" t="s">
        <v>140</v>
      </c>
      <c r="L503" t="s">
        <v>21</v>
      </c>
    </row>
    <row r="504" spans="1:12" x14ac:dyDescent="0.3">
      <c r="A504">
        <v>502</v>
      </c>
      <c r="B504">
        <v>2022</v>
      </c>
      <c r="C504" t="s">
        <v>30</v>
      </c>
      <c r="D504" t="s">
        <v>12</v>
      </c>
      <c r="E504" t="s">
        <v>13</v>
      </c>
      <c r="F504">
        <v>40000</v>
      </c>
      <c r="G504" t="s">
        <v>19</v>
      </c>
      <c r="H504">
        <v>40000</v>
      </c>
      <c r="I504" t="s">
        <v>20</v>
      </c>
      <c r="J504">
        <v>100</v>
      </c>
      <c r="K504" t="s">
        <v>139</v>
      </c>
      <c r="L504" t="s">
        <v>16</v>
      </c>
    </row>
    <row r="505" spans="1:12" x14ac:dyDescent="0.3">
      <c r="A505">
        <v>503</v>
      </c>
      <c r="B505">
        <v>2022</v>
      </c>
      <c r="C505" t="s">
        <v>11</v>
      </c>
      <c r="D505" t="s">
        <v>12</v>
      </c>
      <c r="E505" t="s">
        <v>28</v>
      </c>
      <c r="F505">
        <v>121000</v>
      </c>
      <c r="G505" t="s">
        <v>141</v>
      </c>
      <c r="H505">
        <v>87425</v>
      </c>
      <c r="I505" t="s">
        <v>142</v>
      </c>
      <c r="J505">
        <v>100</v>
      </c>
      <c r="K505" t="s">
        <v>142</v>
      </c>
      <c r="L505" t="s">
        <v>16</v>
      </c>
    </row>
    <row r="506" spans="1:12" x14ac:dyDescent="0.3">
      <c r="A506">
        <v>504</v>
      </c>
      <c r="B506">
        <v>2022</v>
      </c>
      <c r="C506" t="s">
        <v>17</v>
      </c>
      <c r="D506" t="s">
        <v>12</v>
      </c>
      <c r="E506" t="s">
        <v>43</v>
      </c>
      <c r="F506">
        <v>115000</v>
      </c>
      <c r="G506" t="s">
        <v>19</v>
      </c>
      <c r="H506">
        <v>115000</v>
      </c>
      <c r="I506" t="s">
        <v>29</v>
      </c>
      <c r="J506">
        <v>100</v>
      </c>
      <c r="K506" t="s">
        <v>29</v>
      </c>
      <c r="L506" t="s">
        <v>25</v>
      </c>
    </row>
    <row r="507" spans="1:12" x14ac:dyDescent="0.3">
      <c r="A507">
        <v>505</v>
      </c>
      <c r="B507">
        <v>2022</v>
      </c>
      <c r="C507" t="s">
        <v>30</v>
      </c>
      <c r="D507" t="s">
        <v>12</v>
      </c>
      <c r="E507" t="s">
        <v>13</v>
      </c>
      <c r="F507">
        <v>120000</v>
      </c>
      <c r="G507" t="s">
        <v>141</v>
      </c>
      <c r="H507">
        <v>86703</v>
      </c>
      <c r="I507" t="s">
        <v>142</v>
      </c>
      <c r="J507">
        <v>50</v>
      </c>
      <c r="K507" t="s">
        <v>142</v>
      </c>
      <c r="L507" t="s">
        <v>25</v>
      </c>
    </row>
    <row r="508" spans="1:12" x14ac:dyDescent="0.3">
      <c r="A508">
        <v>506</v>
      </c>
      <c r="B508">
        <v>2022</v>
      </c>
      <c r="C508" t="s">
        <v>11</v>
      </c>
      <c r="D508" t="s">
        <v>12</v>
      </c>
      <c r="E508" t="s">
        <v>100</v>
      </c>
      <c r="F508">
        <v>75000</v>
      </c>
      <c r="G508" t="s">
        <v>19</v>
      </c>
      <c r="H508">
        <v>75000</v>
      </c>
      <c r="I508" t="s">
        <v>143</v>
      </c>
      <c r="J508">
        <v>100</v>
      </c>
      <c r="K508" t="s">
        <v>29</v>
      </c>
      <c r="L508" t="s">
        <v>16</v>
      </c>
    </row>
    <row r="509" spans="1:12" x14ac:dyDescent="0.3">
      <c r="A509">
        <v>507</v>
      </c>
      <c r="B509">
        <v>2022</v>
      </c>
      <c r="C509" t="s">
        <v>11</v>
      </c>
      <c r="D509" t="s">
        <v>12</v>
      </c>
      <c r="E509" t="s">
        <v>55</v>
      </c>
      <c r="F509">
        <v>59000</v>
      </c>
      <c r="G509" t="s">
        <v>14</v>
      </c>
      <c r="H509">
        <v>64849</v>
      </c>
      <c r="I509" t="s">
        <v>64</v>
      </c>
      <c r="J509">
        <v>0</v>
      </c>
      <c r="K509" t="s">
        <v>64</v>
      </c>
      <c r="L509" t="s">
        <v>16</v>
      </c>
    </row>
    <row r="510" spans="1:12" x14ac:dyDescent="0.3">
      <c r="A510">
        <v>508</v>
      </c>
      <c r="B510">
        <v>2022</v>
      </c>
      <c r="C510" t="s">
        <v>30</v>
      </c>
      <c r="D510" t="s">
        <v>12</v>
      </c>
      <c r="E510" t="s">
        <v>55</v>
      </c>
      <c r="F510">
        <v>120000</v>
      </c>
      <c r="G510" t="s">
        <v>19</v>
      </c>
      <c r="H510">
        <v>120000</v>
      </c>
      <c r="I510" t="s">
        <v>29</v>
      </c>
      <c r="J510">
        <v>100</v>
      </c>
      <c r="K510" t="s">
        <v>29</v>
      </c>
      <c r="L510" t="s">
        <v>16</v>
      </c>
    </row>
    <row r="511" spans="1:12" x14ac:dyDescent="0.3">
      <c r="A511">
        <v>509</v>
      </c>
      <c r="B511">
        <v>2022</v>
      </c>
      <c r="C511" t="s">
        <v>11</v>
      </c>
      <c r="D511" t="s">
        <v>12</v>
      </c>
      <c r="E511" t="s">
        <v>84</v>
      </c>
      <c r="F511">
        <v>157000</v>
      </c>
      <c r="G511" t="s">
        <v>19</v>
      </c>
      <c r="H511">
        <v>157000</v>
      </c>
      <c r="I511" t="s">
        <v>29</v>
      </c>
      <c r="J511">
        <v>100</v>
      </c>
      <c r="K511" t="s">
        <v>29</v>
      </c>
      <c r="L511" t="s">
        <v>16</v>
      </c>
    </row>
    <row r="512" spans="1:12" x14ac:dyDescent="0.3">
      <c r="A512">
        <v>510</v>
      </c>
      <c r="B512">
        <v>2022</v>
      </c>
      <c r="C512" t="s">
        <v>30</v>
      </c>
      <c r="D512" t="s">
        <v>12</v>
      </c>
      <c r="E512" t="s">
        <v>93</v>
      </c>
      <c r="F512">
        <v>150000</v>
      </c>
      <c r="G512" t="s">
        <v>19</v>
      </c>
      <c r="H512">
        <v>150000</v>
      </c>
      <c r="I512" t="s">
        <v>142</v>
      </c>
      <c r="J512">
        <v>100</v>
      </c>
      <c r="K512" t="s">
        <v>142</v>
      </c>
      <c r="L512" t="s">
        <v>21</v>
      </c>
    </row>
    <row r="513" spans="1:12" x14ac:dyDescent="0.3">
      <c r="A513">
        <v>511</v>
      </c>
      <c r="B513">
        <v>2022</v>
      </c>
      <c r="C513" t="s">
        <v>11</v>
      </c>
      <c r="D513" t="s">
        <v>12</v>
      </c>
      <c r="E513" t="s">
        <v>35</v>
      </c>
      <c r="F513">
        <v>90000</v>
      </c>
      <c r="G513" t="s">
        <v>61</v>
      </c>
      <c r="H513">
        <v>70912</v>
      </c>
      <c r="I513" t="s">
        <v>62</v>
      </c>
      <c r="J513">
        <v>50</v>
      </c>
      <c r="K513" t="s">
        <v>62</v>
      </c>
      <c r="L513" t="s">
        <v>16</v>
      </c>
    </row>
    <row r="514" spans="1:12" x14ac:dyDescent="0.3">
      <c r="A514">
        <v>512</v>
      </c>
      <c r="B514">
        <v>2022</v>
      </c>
      <c r="C514" t="s">
        <v>30</v>
      </c>
      <c r="D514" t="s">
        <v>12</v>
      </c>
      <c r="E514" t="s">
        <v>43</v>
      </c>
      <c r="F514">
        <v>65000</v>
      </c>
      <c r="G514" t="s">
        <v>19</v>
      </c>
      <c r="H514">
        <v>65000</v>
      </c>
      <c r="I514" t="s">
        <v>29</v>
      </c>
      <c r="J514">
        <v>100</v>
      </c>
      <c r="K514" t="s">
        <v>29</v>
      </c>
      <c r="L514" t="s">
        <v>21</v>
      </c>
    </row>
    <row r="515" spans="1:12" x14ac:dyDescent="0.3">
      <c r="A515">
        <v>513</v>
      </c>
      <c r="B515">
        <v>2022</v>
      </c>
      <c r="C515" t="s">
        <v>17</v>
      </c>
      <c r="D515" t="s">
        <v>12</v>
      </c>
      <c r="E515" t="s">
        <v>28</v>
      </c>
      <c r="F515">
        <v>65000</v>
      </c>
      <c r="G515" t="s">
        <v>14</v>
      </c>
      <c r="H515">
        <v>71444</v>
      </c>
      <c r="I515" t="s">
        <v>144</v>
      </c>
      <c r="J515">
        <v>100</v>
      </c>
      <c r="K515" t="s">
        <v>144</v>
      </c>
      <c r="L515" t="s">
        <v>21</v>
      </c>
    </row>
    <row r="516" spans="1:12" x14ac:dyDescent="0.3">
      <c r="A516">
        <v>514</v>
      </c>
      <c r="B516">
        <v>2022</v>
      </c>
      <c r="C516" t="s">
        <v>30</v>
      </c>
      <c r="D516" t="s">
        <v>12</v>
      </c>
      <c r="E516" t="s">
        <v>83</v>
      </c>
      <c r="F516">
        <v>20000</v>
      </c>
      <c r="G516" t="s">
        <v>19</v>
      </c>
      <c r="H516">
        <v>20000</v>
      </c>
      <c r="I516" t="s">
        <v>42</v>
      </c>
      <c r="J516">
        <v>0</v>
      </c>
      <c r="K516" t="s">
        <v>42</v>
      </c>
      <c r="L516" t="s">
        <v>25</v>
      </c>
    </row>
    <row r="517" spans="1:12" x14ac:dyDescent="0.3">
      <c r="A517">
        <v>515</v>
      </c>
      <c r="B517">
        <v>2022</v>
      </c>
      <c r="C517" t="s">
        <v>11</v>
      </c>
      <c r="D517" t="s">
        <v>12</v>
      </c>
      <c r="E517" t="s">
        <v>13</v>
      </c>
      <c r="F517">
        <v>48000</v>
      </c>
      <c r="G517" t="s">
        <v>19</v>
      </c>
      <c r="H517">
        <v>48000</v>
      </c>
      <c r="I517" t="s">
        <v>75</v>
      </c>
      <c r="J517">
        <v>100</v>
      </c>
      <c r="K517" t="s">
        <v>29</v>
      </c>
      <c r="L517" t="s">
        <v>21</v>
      </c>
    </row>
    <row r="518" spans="1:12" x14ac:dyDescent="0.3">
      <c r="A518">
        <v>516</v>
      </c>
      <c r="B518">
        <v>2022</v>
      </c>
      <c r="C518" t="s">
        <v>17</v>
      </c>
      <c r="D518" t="s">
        <v>12</v>
      </c>
      <c r="E518" t="s">
        <v>79</v>
      </c>
      <c r="F518">
        <v>152500</v>
      </c>
      <c r="G518" t="s">
        <v>19</v>
      </c>
      <c r="H518">
        <v>152500</v>
      </c>
      <c r="I518" t="s">
        <v>29</v>
      </c>
      <c r="J518">
        <v>100</v>
      </c>
      <c r="K518" t="s">
        <v>29</v>
      </c>
      <c r="L518" t="s">
        <v>25</v>
      </c>
    </row>
    <row r="519" spans="1:12" x14ac:dyDescent="0.3">
      <c r="A519">
        <v>517</v>
      </c>
      <c r="B519">
        <v>2022</v>
      </c>
      <c r="C519" t="s">
        <v>11</v>
      </c>
      <c r="D519" t="s">
        <v>12</v>
      </c>
      <c r="E519" t="s">
        <v>43</v>
      </c>
      <c r="F519">
        <v>62000</v>
      </c>
      <c r="G519" t="s">
        <v>14</v>
      </c>
      <c r="H519">
        <v>68147</v>
      </c>
      <c r="I519" t="s">
        <v>38</v>
      </c>
      <c r="J519">
        <v>100</v>
      </c>
      <c r="K519" t="s">
        <v>38</v>
      </c>
      <c r="L519" t="s">
        <v>25</v>
      </c>
    </row>
    <row r="520" spans="1:12" x14ac:dyDescent="0.3">
      <c r="A520">
        <v>518</v>
      </c>
      <c r="B520">
        <v>2022</v>
      </c>
      <c r="C520" t="s">
        <v>11</v>
      </c>
      <c r="D520" t="s">
        <v>12</v>
      </c>
      <c r="E520" t="s">
        <v>13</v>
      </c>
      <c r="F520">
        <v>115000</v>
      </c>
      <c r="G520" t="s">
        <v>145</v>
      </c>
      <c r="H520">
        <v>122346</v>
      </c>
      <c r="I520" t="s">
        <v>120</v>
      </c>
      <c r="J520">
        <v>0</v>
      </c>
      <c r="K520" t="s">
        <v>120</v>
      </c>
      <c r="L520" t="s">
        <v>16</v>
      </c>
    </row>
    <row r="521" spans="1:12" x14ac:dyDescent="0.3">
      <c r="A521">
        <v>519</v>
      </c>
      <c r="B521">
        <v>2022</v>
      </c>
      <c r="C521" t="s">
        <v>17</v>
      </c>
      <c r="D521" t="s">
        <v>12</v>
      </c>
      <c r="E521" t="s">
        <v>84</v>
      </c>
      <c r="F521">
        <v>380000</v>
      </c>
      <c r="G521" t="s">
        <v>19</v>
      </c>
      <c r="H521">
        <v>380000</v>
      </c>
      <c r="I521" t="s">
        <v>29</v>
      </c>
      <c r="J521">
        <v>100</v>
      </c>
      <c r="K521" t="s">
        <v>29</v>
      </c>
      <c r="L521" t="s">
        <v>16</v>
      </c>
    </row>
    <row r="522" spans="1:12" x14ac:dyDescent="0.3">
      <c r="A522">
        <v>520</v>
      </c>
      <c r="B522">
        <v>2022</v>
      </c>
      <c r="C522" t="s">
        <v>11</v>
      </c>
      <c r="D522" t="s">
        <v>12</v>
      </c>
      <c r="E522" t="s">
        <v>13</v>
      </c>
      <c r="F522">
        <v>88000</v>
      </c>
      <c r="G522" t="s">
        <v>61</v>
      </c>
      <c r="H522">
        <v>69336</v>
      </c>
      <c r="I522" t="s">
        <v>62</v>
      </c>
      <c r="J522">
        <v>100</v>
      </c>
      <c r="K522" t="s">
        <v>62</v>
      </c>
      <c r="L522" t="s">
        <v>25</v>
      </c>
    </row>
    <row r="523" spans="1:12" x14ac:dyDescent="0.3">
      <c r="A523">
        <v>521</v>
      </c>
      <c r="B523">
        <v>2022</v>
      </c>
      <c r="C523" t="s">
        <v>30</v>
      </c>
      <c r="D523" t="s">
        <v>12</v>
      </c>
      <c r="E523" t="s">
        <v>74</v>
      </c>
      <c r="F523">
        <v>10000</v>
      </c>
      <c r="G523" t="s">
        <v>19</v>
      </c>
      <c r="H523">
        <v>10000</v>
      </c>
      <c r="I523" t="s">
        <v>47</v>
      </c>
      <c r="J523">
        <v>100</v>
      </c>
      <c r="K523" t="s">
        <v>80</v>
      </c>
      <c r="L523" t="s">
        <v>25</v>
      </c>
    </row>
    <row r="524" spans="1:12" x14ac:dyDescent="0.3">
      <c r="A524">
        <v>522</v>
      </c>
      <c r="B524">
        <v>2022</v>
      </c>
      <c r="C524" t="s">
        <v>11</v>
      </c>
      <c r="D524" t="s">
        <v>12</v>
      </c>
      <c r="E524" t="s">
        <v>31</v>
      </c>
      <c r="F524">
        <v>20000</v>
      </c>
      <c r="G524" t="s">
        <v>19</v>
      </c>
      <c r="H524">
        <v>20000</v>
      </c>
      <c r="I524" t="s">
        <v>50</v>
      </c>
      <c r="J524">
        <v>100</v>
      </c>
      <c r="K524" t="s">
        <v>50</v>
      </c>
      <c r="L524" t="s">
        <v>21</v>
      </c>
    </row>
    <row r="525" spans="1:12" x14ac:dyDescent="0.3">
      <c r="A525">
        <v>523</v>
      </c>
      <c r="B525">
        <v>2022</v>
      </c>
      <c r="C525" t="s">
        <v>17</v>
      </c>
      <c r="D525" t="s">
        <v>12</v>
      </c>
      <c r="E525" t="s">
        <v>146</v>
      </c>
      <c r="F525">
        <v>405000</v>
      </c>
      <c r="G525" t="s">
        <v>19</v>
      </c>
      <c r="H525">
        <v>405000</v>
      </c>
      <c r="I525" t="s">
        <v>29</v>
      </c>
      <c r="J525">
        <v>100</v>
      </c>
      <c r="K525" t="s">
        <v>29</v>
      </c>
      <c r="L525" t="s">
        <v>16</v>
      </c>
    </row>
    <row r="526" spans="1:12" x14ac:dyDescent="0.3">
      <c r="A526">
        <v>524</v>
      </c>
      <c r="B526">
        <v>2022</v>
      </c>
      <c r="C526" t="s">
        <v>11</v>
      </c>
      <c r="D526" t="s">
        <v>12</v>
      </c>
      <c r="E526" t="s">
        <v>13</v>
      </c>
      <c r="F526">
        <v>135000</v>
      </c>
      <c r="G526" t="s">
        <v>19</v>
      </c>
      <c r="H526">
        <v>135000</v>
      </c>
      <c r="I526" t="s">
        <v>29</v>
      </c>
      <c r="J526">
        <v>100</v>
      </c>
      <c r="K526" t="s">
        <v>29</v>
      </c>
      <c r="L526" t="s">
        <v>16</v>
      </c>
    </row>
    <row r="527" spans="1:12" x14ac:dyDescent="0.3">
      <c r="A527">
        <v>525</v>
      </c>
      <c r="B527">
        <v>2022</v>
      </c>
      <c r="C527" t="s">
        <v>17</v>
      </c>
      <c r="D527" t="s">
        <v>12</v>
      </c>
      <c r="E527" t="s">
        <v>84</v>
      </c>
      <c r="F527">
        <v>177000</v>
      </c>
      <c r="G527" t="s">
        <v>19</v>
      </c>
      <c r="H527">
        <v>177000</v>
      </c>
      <c r="I527" t="s">
        <v>29</v>
      </c>
      <c r="J527">
        <v>100</v>
      </c>
      <c r="K527" t="s">
        <v>29</v>
      </c>
      <c r="L527" t="s">
        <v>16</v>
      </c>
    </row>
    <row r="528" spans="1:12" x14ac:dyDescent="0.3">
      <c r="A528">
        <v>526</v>
      </c>
      <c r="B528">
        <v>2022</v>
      </c>
      <c r="C528" t="s">
        <v>11</v>
      </c>
      <c r="D528" t="s">
        <v>12</v>
      </c>
      <c r="E528" t="s">
        <v>13</v>
      </c>
      <c r="F528">
        <v>78000</v>
      </c>
      <c r="G528" t="s">
        <v>19</v>
      </c>
      <c r="H528">
        <v>78000</v>
      </c>
      <c r="I528" t="s">
        <v>29</v>
      </c>
      <c r="J528">
        <v>100</v>
      </c>
      <c r="K528" t="s">
        <v>29</v>
      </c>
      <c r="L528" t="s">
        <v>25</v>
      </c>
    </row>
    <row r="529" spans="1:12" x14ac:dyDescent="0.3">
      <c r="A529">
        <v>527</v>
      </c>
      <c r="B529">
        <v>2022</v>
      </c>
      <c r="C529" t="s">
        <v>17</v>
      </c>
      <c r="D529" t="s">
        <v>12</v>
      </c>
      <c r="E529" t="s">
        <v>31</v>
      </c>
      <c r="F529">
        <v>135000</v>
      </c>
      <c r="G529" t="s">
        <v>19</v>
      </c>
      <c r="H529">
        <v>135000</v>
      </c>
      <c r="I529" t="s">
        <v>29</v>
      </c>
      <c r="J529">
        <v>100</v>
      </c>
      <c r="K529" t="s">
        <v>29</v>
      </c>
      <c r="L529" t="s">
        <v>25</v>
      </c>
    </row>
    <row r="530" spans="1:12" x14ac:dyDescent="0.3">
      <c r="A530">
        <v>528</v>
      </c>
      <c r="B530">
        <v>2022</v>
      </c>
      <c r="C530" t="s">
        <v>17</v>
      </c>
      <c r="D530" t="s">
        <v>12</v>
      </c>
      <c r="E530" t="s">
        <v>31</v>
      </c>
      <c r="F530">
        <v>100000</v>
      </c>
      <c r="G530" t="s">
        <v>19</v>
      </c>
      <c r="H530">
        <v>100000</v>
      </c>
      <c r="I530" t="s">
        <v>29</v>
      </c>
      <c r="J530">
        <v>100</v>
      </c>
      <c r="K530" t="s">
        <v>29</v>
      </c>
      <c r="L530" t="s">
        <v>25</v>
      </c>
    </row>
    <row r="531" spans="1:12" x14ac:dyDescent="0.3">
      <c r="A531">
        <v>529</v>
      </c>
      <c r="B531">
        <v>2022</v>
      </c>
      <c r="C531" t="s">
        <v>17</v>
      </c>
      <c r="D531" t="s">
        <v>12</v>
      </c>
      <c r="E531" t="s">
        <v>31</v>
      </c>
      <c r="F531">
        <v>90320</v>
      </c>
      <c r="G531" t="s">
        <v>19</v>
      </c>
      <c r="H531">
        <v>90320</v>
      </c>
      <c r="I531" t="s">
        <v>29</v>
      </c>
      <c r="J531">
        <v>100</v>
      </c>
      <c r="K531" t="s">
        <v>29</v>
      </c>
      <c r="L531" t="s">
        <v>25</v>
      </c>
    </row>
    <row r="532" spans="1:12" x14ac:dyDescent="0.3">
      <c r="A532">
        <v>530</v>
      </c>
      <c r="B532">
        <v>2022</v>
      </c>
      <c r="C532" t="s">
        <v>11</v>
      </c>
      <c r="D532" t="s">
        <v>12</v>
      </c>
      <c r="E532" t="s">
        <v>31</v>
      </c>
      <c r="F532">
        <v>85000</v>
      </c>
      <c r="G532" t="s">
        <v>19</v>
      </c>
      <c r="H532">
        <v>85000</v>
      </c>
      <c r="I532" t="s">
        <v>62</v>
      </c>
      <c r="J532">
        <v>0</v>
      </c>
      <c r="K532" t="s">
        <v>62</v>
      </c>
      <c r="L532" t="s">
        <v>25</v>
      </c>
    </row>
    <row r="533" spans="1:12" x14ac:dyDescent="0.3">
      <c r="A533">
        <v>531</v>
      </c>
      <c r="B533">
        <v>2022</v>
      </c>
      <c r="C533" t="s">
        <v>11</v>
      </c>
      <c r="D533" t="s">
        <v>12</v>
      </c>
      <c r="E533" t="s">
        <v>31</v>
      </c>
      <c r="F533">
        <v>75000</v>
      </c>
      <c r="G533" t="s">
        <v>19</v>
      </c>
      <c r="H533">
        <v>75000</v>
      </c>
      <c r="I533" t="s">
        <v>62</v>
      </c>
      <c r="J533">
        <v>0</v>
      </c>
      <c r="K533" t="s">
        <v>62</v>
      </c>
      <c r="L533" t="s">
        <v>25</v>
      </c>
    </row>
    <row r="534" spans="1:12" x14ac:dyDescent="0.3">
      <c r="A534">
        <v>532</v>
      </c>
      <c r="B534">
        <v>2022</v>
      </c>
      <c r="C534" t="s">
        <v>17</v>
      </c>
      <c r="D534" t="s">
        <v>12</v>
      </c>
      <c r="E534" t="s">
        <v>28</v>
      </c>
      <c r="F534">
        <v>214000</v>
      </c>
      <c r="G534" t="s">
        <v>19</v>
      </c>
      <c r="H534">
        <v>214000</v>
      </c>
      <c r="I534" t="s">
        <v>29</v>
      </c>
      <c r="J534">
        <v>100</v>
      </c>
      <c r="K534" t="s">
        <v>29</v>
      </c>
      <c r="L534" t="s">
        <v>25</v>
      </c>
    </row>
    <row r="535" spans="1:12" x14ac:dyDescent="0.3">
      <c r="A535">
        <v>533</v>
      </c>
      <c r="B535">
        <v>2022</v>
      </c>
      <c r="C535" t="s">
        <v>17</v>
      </c>
      <c r="D535" t="s">
        <v>12</v>
      </c>
      <c r="E535" t="s">
        <v>28</v>
      </c>
      <c r="F535">
        <v>192600</v>
      </c>
      <c r="G535" t="s">
        <v>19</v>
      </c>
      <c r="H535">
        <v>192600</v>
      </c>
      <c r="I535" t="s">
        <v>29</v>
      </c>
      <c r="J535">
        <v>100</v>
      </c>
      <c r="K535" t="s">
        <v>29</v>
      </c>
      <c r="L535" t="s">
        <v>25</v>
      </c>
    </row>
    <row r="536" spans="1:12" x14ac:dyDescent="0.3">
      <c r="A536">
        <v>534</v>
      </c>
      <c r="B536">
        <v>2022</v>
      </c>
      <c r="C536" t="s">
        <v>17</v>
      </c>
      <c r="D536" t="s">
        <v>12</v>
      </c>
      <c r="E536" t="s">
        <v>109</v>
      </c>
      <c r="F536">
        <v>266400</v>
      </c>
      <c r="G536" t="s">
        <v>19</v>
      </c>
      <c r="H536">
        <v>266400</v>
      </c>
      <c r="I536" t="s">
        <v>29</v>
      </c>
      <c r="J536">
        <v>100</v>
      </c>
      <c r="K536" t="s">
        <v>29</v>
      </c>
      <c r="L536" t="s">
        <v>25</v>
      </c>
    </row>
    <row r="537" spans="1:12" x14ac:dyDescent="0.3">
      <c r="A537">
        <v>535</v>
      </c>
      <c r="B537">
        <v>2022</v>
      </c>
      <c r="C537" t="s">
        <v>17</v>
      </c>
      <c r="D537" t="s">
        <v>12</v>
      </c>
      <c r="E537" t="s">
        <v>109</v>
      </c>
      <c r="F537">
        <v>213120</v>
      </c>
      <c r="G537" t="s">
        <v>19</v>
      </c>
      <c r="H537">
        <v>213120</v>
      </c>
      <c r="I537" t="s">
        <v>29</v>
      </c>
      <c r="J537">
        <v>100</v>
      </c>
      <c r="K537" t="s">
        <v>29</v>
      </c>
      <c r="L537" t="s">
        <v>25</v>
      </c>
    </row>
    <row r="538" spans="1:12" x14ac:dyDescent="0.3">
      <c r="A538">
        <v>536</v>
      </c>
      <c r="B538">
        <v>2022</v>
      </c>
      <c r="C538" t="s">
        <v>17</v>
      </c>
      <c r="D538" t="s">
        <v>12</v>
      </c>
      <c r="E538" t="s">
        <v>31</v>
      </c>
      <c r="F538">
        <v>112900</v>
      </c>
      <c r="G538" t="s">
        <v>19</v>
      </c>
      <c r="H538">
        <v>112900</v>
      </c>
      <c r="I538" t="s">
        <v>29</v>
      </c>
      <c r="J538">
        <v>100</v>
      </c>
      <c r="K538" t="s">
        <v>29</v>
      </c>
      <c r="L538" t="s">
        <v>25</v>
      </c>
    </row>
    <row r="539" spans="1:12" x14ac:dyDescent="0.3">
      <c r="A539">
        <v>537</v>
      </c>
      <c r="B539">
        <v>2022</v>
      </c>
      <c r="C539" t="s">
        <v>17</v>
      </c>
      <c r="D539" t="s">
        <v>12</v>
      </c>
      <c r="E539" t="s">
        <v>43</v>
      </c>
      <c r="F539">
        <v>155000</v>
      </c>
      <c r="G539" t="s">
        <v>19</v>
      </c>
      <c r="H539">
        <v>155000</v>
      </c>
      <c r="I539" t="s">
        <v>29</v>
      </c>
      <c r="J539">
        <v>100</v>
      </c>
      <c r="K539" t="s">
        <v>29</v>
      </c>
      <c r="L539" t="s">
        <v>25</v>
      </c>
    </row>
    <row r="540" spans="1:12" x14ac:dyDescent="0.3">
      <c r="A540">
        <v>538</v>
      </c>
      <c r="B540">
        <v>2022</v>
      </c>
      <c r="C540" t="s">
        <v>11</v>
      </c>
      <c r="D540" t="s">
        <v>12</v>
      </c>
      <c r="E540" t="s">
        <v>13</v>
      </c>
      <c r="F540">
        <v>141300</v>
      </c>
      <c r="G540" t="s">
        <v>19</v>
      </c>
      <c r="H540">
        <v>141300</v>
      </c>
      <c r="I540" t="s">
        <v>29</v>
      </c>
      <c r="J540">
        <v>0</v>
      </c>
      <c r="K540" t="s">
        <v>29</v>
      </c>
      <c r="L540" t="s">
        <v>25</v>
      </c>
    </row>
    <row r="541" spans="1:12" x14ac:dyDescent="0.3">
      <c r="A541">
        <v>539</v>
      </c>
      <c r="B541">
        <v>2022</v>
      </c>
      <c r="C541" t="s">
        <v>11</v>
      </c>
      <c r="D541" t="s">
        <v>12</v>
      </c>
      <c r="E541" t="s">
        <v>13</v>
      </c>
      <c r="F541">
        <v>102100</v>
      </c>
      <c r="G541" t="s">
        <v>19</v>
      </c>
      <c r="H541">
        <v>102100</v>
      </c>
      <c r="I541" t="s">
        <v>29</v>
      </c>
      <c r="J541">
        <v>0</v>
      </c>
      <c r="K541" t="s">
        <v>29</v>
      </c>
      <c r="L541" t="s">
        <v>25</v>
      </c>
    </row>
    <row r="542" spans="1:12" x14ac:dyDescent="0.3">
      <c r="A542">
        <v>540</v>
      </c>
      <c r="B542">
        <v>2022</v>
      </c>
      <c r="C542" t="s">
        <v>17</v>
      </c>
      <c r="D542" t="s">
        <v>12</v>
      </c>
      <c r="E542" t="s">
        <v>31</v>
      </c>
      <c r="F542">
        <v>115934</v>
      </c>
      <c r="G542" t="s">
        <v>19</v>
      </c>
      <c r="H542">
        <v>115934</v>
      </c>
      <c r="I542" t="s">
        <v>29</v>
      </c>
      <c r="J542">
        <v>100</v>
      </c>
      <c r="K542" t="s">
        <v>29</v>
      </c>
      <c r="L542" t="s">
        <v>25</v>
      </c>
    </row>
    <row r="543" spans="1:12" x14ac:dyDescent="0.3">
      <c r="A543">
        <v>541</v>
      </c>
      <c r="B543">
        <v>2022</v>
      </c>
      <c r="C543" t="s">
        <v>17</v>
      </c>
      <c r="D543" t="s">
        <v>12</v>
      </c>
      <c r="E543" t="s">
        <v>31</v>
      </c>
      <c r="F543">
        <v>81666</v>
      </c>
      <c r="G543" t="s">
        <v>19</v>
      </c>
      <c r="H543">
        <v>81666</v>
      </c>
      <c r="I543" t="s">
        <v>29</v>
      </c>
      <c r="J543">
        <v>100</v>
      </c>
      <c r="K543" t="s">
        <v>29</v>
      </c>
      <c r="L543" t="s">
        <v>25</v>
      </c>
    </row>
    <row r="544" spans="1:12" x14ac:dyDescent="0.3">
      <c r="A544">
        <v>542</v>
      </c>
      <c r="B544">
        <v>2022</v>
      </c>
      <c r="C544" t="s">
        <v>11</v>
      </c>
      <c r="D544" t="s">
        <v>12</v>
      </c>
      <c r="E544" t="s">
        <v>43</v>
      </c>
      <c r="F544">
        <v>206699</v>
      </c>
      <c r="G544" t="s">
        <v>19</v>
      </c>
      <c r="H544">
        <v>206699</v>
      </c>
      <c r="I544" t="s">
        <v>29</v>
      </c>
      <c r="J544">
        <v>0</v>
      </c>
      <c r="K544" t="s">
        <v>29</v>
      </c>
      <c r="L544" t="s">
        <v>25</v>
      </c>
    </row>
    <row r="545" spans="1:12" x14ac:dyDescent="0.3">
      <c r="A545">
        <v>543</v>
      </c>
      <c r="B545">
        <v>2022</v>
      </c>
      <c r="C545" t="s">
        <v>11</v>
      </c>
      <c r="D545" t="s">
        <v>12</v>
      </c>
      <c r="E545" t="s">
        <v>43</v>
      </c>
      <c r="F545">
        <v>99100</v>
      </c>
      <c r="G545" t="s">
        <v>19</v>
      </c>
      <c r="H545">
        <v>99100</v>
      </c>
      <c r="I545" t="s">
        <v>29</v>
      </c>
      <c r="J545">
        <v>0</v>
      </c>
      <c r="K545" t="s">
        <v>29</v>
      </c>
      <c r="L545" t="s">
        <v>25</v>
      </c>
    </row>
    <row r="546" spans="1:12" x14ac:dyDescent="0.3">
      <c r="A546">
        <v>544</v>
      </c>
      <c r="B546">
        <v>2022</v>
      </c>
      <c r="C546" t="s">
        <v>17</v>
      </c>
      <c r="D546" t="s">
        <v>12</v>
      </c>
      <c r="E546" t="s">
        <v>43</v>
      </c>
      <c r="F546">
        <v>130000</v>
      </c>
      <c r="G546" t="s">
        <v>19</v>
      </c>
      <c r="H546">
        <v>130000</v>
      </c>
      <c r="I546" t="s">
        <v>29</v>
      </c>
      <c r="J546">
        <v>100</v>
      </c>
      <c r="K546" t="s">
        <v>29</v>
      </c>
      <c r="L546" t="s">
        <v>25</v>
      </c>
    </row>
    <row r="547" spans="1:12" x14ac:dyDescent="0.3">
      <c r="A547">
        <v>545</v>
      </c>
      <c r="B547">
        <v>2022</v>
      </c>
      <c r="C547" t="s">
        <v>17</v>
      </c>
      <c r="D547" t="s">
        <v>12</v>
      </c>
      <c r="E547" t="s">
        <v>43</v>
      </c>
      <c r="F547">
        <v>115000</v>
      </c>
      <c r="G547" t="s">
        <v>19</v>
      </c>
      <c r="H547">
        <v>115000</v>
      </c>
      <c r="I547" t="s">
        <v>29</v>
      </c>
      <c r="J547">
        <v>100</v>
      </c>
      <c r="K547" t="s">
        <v>29</v>
      </c>
      <c r="L547" t="s">
        <v>25</v>
      </c>
    </row>
    <row r="548" spans="1:12" x14ac:dyDescent="0.3">
      <c r="A548">
        <v>546</v>
      </c>
      <c r="B548">
        <v>2022</v>
      </c>
      <c r="C548" t="s">
        <v>17</v>
      </c>
      <c r="D548" t="s">
        <v>12</v>
      </c>
      <c r="E548" t="s">
        <v>43</v>
      </c>
      <c r="F548">
        <v>110500</v>
      </c>
      <c r="G548" t="s">
        <v>19</v>
      </c>
      <c r="H548">
        <v>110500</v>
      </c>
      <c r="I548" t="s">
        <v>29</v>
      </c>
      <c r="J548">
        <v>100</v>
      </c>
      <c r="K548" t="s">
        <v>29</v>
      </c>
      <c r="L548" t="s">
        <v>25</v>
      </c>
    </row>
    <row r="549" spans="1:12" x14ac:dyDescent="0.3">
      <c r="A549">
        <v>547</v>
      </c>
      <c r="B549">
        <v>2022</v>
      </c>
      <c r="C549" t="s">
        <v>17</v>
      </c>
      <c r="D549" t="s">
        <v>12</v>
      </c>
      <c r="E549" t="s">
        <v>43</v>
      </c>
      <c r="F549">
        <v>130000</v>
      </c>
      <c r="G549" t="s">
        <v>19</v>
      </c>
      <c r="H549">
        <v>130000</v>
      </c>
      <c r="I549" t="s">
        <v>29</v>
      </c>
      <c r="J549">
        <v>100</v>
      </c>
      <c r="K549" t="s">
        <v>29</v>
      </c>
      <c r="L549" t="s">
        <v>25</v>
      </c>
    </row>
    <row r="550" spans="1:12" x14ac:dyDescent="0.3">
      <c r="A550">
        <v>548</v>
      </c>
      <c r="B550">
        <v>2022</v>
      </c>
      <c r="C550" t="s">
        <v>17</v>
      </c>
      <c r="D550" t="s">
        <v>12</v>
      </c>
      <c r="E550" t="s">
        <v>31</v>
      </c>
      <c r="F550">
        <v>99050</v>
      </c>
      <c r="G550" t="s">
        <v>19</v>
      </c>
      <c r="H550">
        <v>99050</v>
      </c>
      <c r="I550" t="s">
        <v>29</v>
      </c>
      <c r="J550">
        <v>100</v>
      </c>
      <c r="K550" t="s">
        <v>29</v>
      </c>
      <c r="L550" t="s">
        <v>25</v>
      </c>
    </row>
    <row r="551" spans="1:12" x14ac:dyDescent="0.3">
      <c r="A551">
        <v>549</v>
      </c>
      <c r="B551">
        <v>2022</v>
      </c>
      <c r="C551" t="s">
        <v>17</v>
      </c>
      <c r="D551" t="s">
        <v>12</v>
      </c>
      <c r="E551" t="s">
        <v>43</v>
      </c>
      <c r="F551">
        <v>160000</v>
      </c>
      <c r="G551" t="s">
        <v>19</v>
      </c>
      <c r="H551">
        <v>160000</v>
      </c>
      <c r="I551" t="s">
        <v>29</v>
      </c>
      <c r="J551">
        <v>100</v>
      </c>
      <c r="K551" t="s">
        <v>29</v>
      </c>
      <c r="L551" t="s">
        <v>25</v>
      </c>
    </row>
    <row r="552" spans="1:12" x14ac:dyDescent="0.3">
      <c r="A552">
        <v>550</v>
      </c>
      <c r="B552">
        <v>2022</v>
      </c>
      <c r="C552" t="s">
        <v>17</v>
      </c>
      <c r="D552" t="s">
        <v>12</v>
      </c>
      <c r="E552" t="s">
        <v>13</v>
      </c>
      <c r="F552">
        <v>205300</v>
      </c>
      <c r="G552" t="s">
        <v>19</v>
      </c>
      <c r="H552">
        <v>205300</v>
      </c>
      <c r="I552" t="s">
        <v>29</v>
      </c>
      <c r="J552">
        <v>0</v>
      </c>
      <c r="K552" t="s">
        <v>29</v>
      </c>
      <c r="L552" t="s">
        <v>16</v>
      </c>
    </row>
    <row r="553" spans="1:12" x14ac:dyDescent="0.3">
      <c r="A553">
        <v>551</v>
      </c>
      <c r="B553">
        <v>2022</v>
      </c>
      <c r="C553" t="s">
        <v>17</v>
      </c>
      <c r="D553" t="s">
        <v>12</v>
      </c>
      <c r="E553" t="s">
        <v>13</v>
      </c>
      <c r="F553">
        <v>140400</v>
      </c>
      <c r="G553" t="s">
        <v>19</v>
      </c>
      <c r="H553">
        <v>140400</v>
      </c>
      <c r="I553" t="s">
        <v>29</v>
      </c>
      <c r="J553">
        <v>0</v>
      </c>
      <c r="K553" t="s">
        <v>29</v>
      </c>
      <c r="L553" t="s">
        <v>16</v>
      </c>
    </row>
    <row r="554" spans="1:12" x14ac:dyDescent="0.3">
      <c r="A554">
        <v>552</v>
      </c>
      <c r="B554">
        <v>2022</v>
      </c>
      <c r="C554" t="s">
        <v>17</v>
      </c>
      <c r="D554" t="s">
        <v>12</v>
      </c>
      <c r="E554" t="s">
        <v>13</v>
      </c>
      <c r="F554">
        <v>176000</v>
      </c>
      <c r="G554" t="s">
        <v>19</v>
      </c>
      <c r="H554">
        <v>176000</v>
      </c>
      <c r="I554" t="s">
        <v>29</v>
      </c>
      <c r="J554">
        <v>100</v>
      </c>
      <c r="K554" t="s">
        <v>29</v>
      </c>
      <c r="L554" t="s">
        <v>25</v>
      </c>
    </row>
    <row r="555" spans="1:12" x14ac:dyDescent="0.3">
      <c r="A555">
        <v>553</v>
      </c>
      <c r="B555">
        <v>2022</v>
      </c>
      <c r="C555" t="s">
        <v>17</v>
      </c>
      <c r="D555" t="s">
        <v>12</v>
      </c>
      <c r="E555" t="s">
        <v>13</v>
      </c>
      <c r="F555">
        <v>144000</v>
      </c>
      <c r="G555" t="s">
        <v>19</v>
      </c>
      <c r="H555">
        <v>144000</v>
      </c>
      <c r="I555" t="s">
        <v>29</v>
      </c>
      <c r="J555">
        <v>100</v>
      </c>
      <c r="K555" t="s">
        <v>29</v>
      </c>
      <c r="L555" t="s">
        <v>25</v>
      </c>
    </row>
    <row r="556" spans="1:12" x14ac:dyDescent="0.3">
      <c r="A556">
        <v>554</v>
      </c>
      <c r="B556">
        <v>2022</v>
      </c>
      <c r="C556" t="s">
        <v>17</v>
      </c>
      <c r="D556" t="s">
        <v>12</v>
      </c>
      <c r="E556" t="s">
        <v>43</v>
      </c>
      <c r="F556">
        <v>200100</v>
      </c>
      <c r="G556" t="s">
        <v>19</v>
      </c>
      <c r="H556">
        <v>200100</v>
      </c>
      <c r="I556" t="s">
        <v>29</v>
      </c>
      <c r="J556">
        <v>100</v>
      </c>
      <c r="K556" t="s">
        <v>29</v>
      </c>
      <c r="L556" t="s">
        <v>25</v>
      </c>
    </row>
    <row r="557" spans="1:12" x14ac:dyDescent="0.3">
      <c r="A557">
        <v>555</v>
      </c>
      <c r="B557">
        <v>2022</v>
      </c>
      <c r="C557" t="s">
        <v>17</v>
      </c>
      <c r="D557" t="s">
        <v>12</v>
      </c>
      <c r="E557" t="s">
        <v>43</v>
      </c>
      <c r="F557">
        <v>160000</v>
      </c>
      <c r="G557" t="s">
        <v>19</v>
      </c>
      <c r="H557">
        <v>160000</v>
      </c>
      <c r="I557" t="s">
        <v>29</v>
      </c>
      <c r="J557">
        <v>100</v>
      </c>
      <c r="K557" t="s">
        <v>29</v>
      </c>
      <c r="L557" t="s">
        <v>25</v>
      </c>
    </row>
    <row r="558" spans="1:12" x14ac:dyDescent="0.3">
      <c r="A558">
        <v>556</v>
      </c>
      <c r="B558">
        <v>2022</v>
      </c>
      <c r="C558" t="s">
        <v>17</v>
      </c>
      <c r="D558" t="s">
        <v>12</v>
      </c>
      <c r="E558" t="s">
        <v>43</v>
      </c>
      <c r="F558">
        <v>145000</v>
      </c>
      <c r="G558" t="s">
        <v>19</v>
      </c>
      <c r="H558">
        <v>145000</v>
      </c>
      <c r="I558" t="s">
        <v>29</v>
      </c>
      <c r="J558">
        <v>100</v>
      </c>
      <c r="K558" t="s">
        <v>29</v>
      </c>
      <c r="L558" t="s">
        <v>25</v>
      </c>
    </row>
    <row r="559" spans="1:12" x14ac:dyDescent="0.3">
      <c r="A559">
        <v>557</v>
      </c>
      <c r="B559">
        <v>2022</v>
      </c>
      <c r="C559" t="s">
        <v>17</v>
      </c>
      <c r="D559" t="s">
        <v>12</v>
      </c>
      <c r="E559" t="s">
        <v>43</v>
      </c>
      <c r="F559">
        <v>70500</v>
      </c>
      <c r="G559" t="s">
        <v>19</v>
      </c>
      <c r="H559">
        <v>70500</v>
      </c>
      <c r="I559" t="s">
        <v>29</v>
      </c>
      <c r="J559">
        <v>0</v>
      </c>
      <c r="K559" t="s">
        <v>29</v>
      </c>
      <c r="L559" t="s">
        <v>25</v>
      </c>
    </row>
    <row r="560" spans="1:12" x14ac:dyDescent="0.3">
      <c r="A560">
        <v>558</v>
      </c>
      <c r="B560">
        <v>2022</v>
      </c>
      <c r="C560" t="s">
        <v>17</v>
      </c>
      <c r="D560" t="s">
        <v>12</v>
      </c>
      <c r="E560" t="s">
        <v>13</v>
      </c>
      <c r="F560">
        <v>205300</v>
      </c>
      <c r="G560" t="s">
        <v>19</v>
      </c>
      <c r="H560">
        <v>205300</v>
      </c>
      <c r="I560" t="s">
        <v>29</v>
      </c>
      <c r="J560">
        <v>0</v>
      </c>
      <c r="K560" t="s">
        <v>29</v>
      </c>
      <c r="L560" t="s">
        <v>25</v>
      </c>
    </row>
    <row r="561" spans="1:12" x14ac:dyDescent="0.3">
      <c r="A561">
        <v>559</v>
      </c>
      <c r="B561">
        <v>2022</v>
      </c>
      <c r="C561" t="s">
        <v>17</v>
      </c>
      <c r="D561" t="s">
        <v>12</v>
      </c>
      <c r="E561" t="s">
        <v>13</v>
      </c>
      <c r="F561">
        <v>140400</v>
      </c>
      <c r="G561" t="s">
        <v>19</v>
      </c>
      <c r="H561">
        <v>140400</v>
      </c>
      <c r="I561" t="s">
        <v>29</v>
      </c>
      <c r="J561">
        <v>0</v>
      </c>
      <c r="K561" t="s">
        <v>29</v>
      </c>
      <c r="L561" t="s">
        <v>25</v>
      </c>
    </row>
    <row r="562" spans="1:12" x14ac:dyDescent="0.3">
      <c r="A562">
        <v>560</v>
      </c>
      <c r="B562">
        <v>2022</v>
      </c>
      <c r="C562" t="s">
        <v>17</v>
      </c>
      <c r="D562" t="s">
        <v>12</v>
      </c>
      <c r="E562" t="s">
        <v>131</v>
      </c>
      <c r="F562">
        <v>205300</v>
      </c>
      <c r="G562" t="s">
        <v>19</v>
      </c>
      <c r="H562">
        <v>205300</v>
      </c>
      <c r="I562" t="s">
        <v>29</v>
      </c>
      <c r="J562">
        <v>0</v>
      </c>
      <c r="K562" t="s">
        <v>29</v>
      </c>
      <c r="L562" t="s">
        <v>25</v>
      </c>
    </row>
    <row r="563" spans="1:12" x14ac:dyDescent="0.3">
      <c r="A563">
        <v>561</v>
      </c>
      <c r="B563">
        <v>2022</v>
      </c>
      <c r="C563" t="s">
        <v>17</v>
      </c>
      <c r="D563" t="s">
        <v>12</v>
      </c>
      <c r="E563" t="s">
        <v>131</v>
      </c>
      <c r="F563">
        <v>184700</v>
      </c>
      <c r="G563" t="s">
        <v>19</v>
      </c>
      <c r="H563">
        <v>184700</v>
      </c>
      <c r="I563" t="s">
        <v>29</v>
      </c>
      <c r="J563">
        <v>0</v>
      </c>
      <c r="K563" t="s">
        <v>29</v>
      </c>
      <c r="L563" t="s">
        <v>25</v>
      </c>
    </row>
    <row r="564" spans="1:12" x14ac:dyDescent="0.3">
      <c r="A564">
        <v>562</v>
      </c>
      <c r="B564">
        <v>2022</v>
      </c>
      <c r="C564" t="s">
        <v>17</v>
      </c>
      <c r="D564" t="s">
        <v>12</v>
      </c>
      <c r="E564" t="s">
        <v>43</v>
      </c>
      <c r="F564">
        <v>175100</v>
      </c>
      <c r="G564" t="s">
        <v>19</v>
      </c>
      <c r="H564">
        <v>175100</v>
      </c>
      <c r="I564" t="s">
        <v>29</v>
      </c>
      <c r="J564">
        <v>100</v>
      </c>
      <c r="K564" t="s">
        <v>29</v>
      </c>
      <c r="L564" t="s">
        <v>25</v>
      </c>
    </row>
    <row r="565" spans="1:12" x14ac:dyDescent="0.3">
      <c r="A565">
        <v>563</v>
      </c>
      <c r="B565">
        <v>2022</v>
      </c>
      <c r="C565" t="s">
        <v>17</v>
      </c>
      <c r="D565" t="s">
        <v>12</v>
      </c>
      <c r="E565" t="s">
        <v>43</v>
      </c>
      <c r="F565">
        <v>140250</v>
      </c>
      <c r="G565" t="s">
        <v>19</v>
      </c>
      <c r="H565">
        <v>140250</v>
      </c>
      <c r="I565" t="s">
        <v>29</v>
      </c>
      <c r="J565">
        <v>100</v>
      </c>
      <c r="K565" t="s">
        <v>29</v>
      </c>
      <c r="L565" t="s">
        <v>25</v>
      </c>
    </row>
    <row r="566" spans="1:12" x14ac:dyDescent="0.3">
      <c r="A566">
        <v>564</v>
      </c>
      <c r="B566">
        <v>2022</v>
      </c>
      <c r="C566" t="s">
        <v>17</v>
      </c>
      <c r="D566" t="s">
        <v>12</v>
      </c>
      <c r="E566" t="s">
        <v>31</v>
      </c>
      <c r="F566">
        <v>116150</v>
      </c>
      <c r="G566" t="s">
        <v>19</v>
      </c>
      <c r="H566">
        <v>116150</v>
      </c>
      <c r="I566" t="s">
        <v>29</v>
      </c>
      <c r="J566">
        <v>100</v>
      </c>
      <c r="K566" t="s">
        <v>29</v>
      </c>
      <c r="L566" t="s">
        <v>25</v>
      </c>
    </row>
    <row r="567" spans="1:12" x14ac:dyDescent="0.3">
      <c r="A567">
        <v>565</v>
      </c>
      <c r="B567">
        <v>2022</v>
      </c>
      <c r="C567" t="s">
        <v>17</v>
      </c>
      <c r="D567" t="s">
        <v>12</v>
      </c>
      <c r="E567" t="s">
        <v>43</v>
      </c>
      <c r="F567">
        <v>54000</v>
      </c>
      <c r="G567" t="s">
        <v>19</v>
      </c>
      <c r="H567">
        <v>54000</v>
      </c>
      <c r="I567" t="s">
        <v>29</v>
      </c>
      <c r="J567">
        <v>0</v>
      </c>
      <c r="K567" t="s">
        <v>29</v>
      </c>
      <c r="L567" t="s">
        <v>25</v>
      </c>
    </row>
    <row r="568" spans="1:12" x14ac:dyDescent="0.3">
      <c r="A568">
        <v>566</v>
      </c>
      <c r="B568">
        <v>2022</v>
      </c>
      <c r="C568" t="s">
        <v>17</v>
      </c>
      <c r="D568" t="s">
        <v>12</v>
      </c>
      <c r="E568" t="s">
        <v>31</v>
      </c>
      <c r="F568">
        <v>170000</v>
      </c>
      <c r="G568" t="s">
        <v>19</v>
      </c>
      <c r="H568">
        <v>170000</v>
      </c>
      <c r="I568" t="s">
        <v>29</v>
      </c>
      <c r="J568">
        <v>100</v>
      </c>
      <c r="K568" t="s">
        <v>29</v>
      </c>
      <c r="L568" t="s">
        <v>25</v>
      </c>
    </row>
    <row r="569" spans="1:12" x14ac:dyDescent="0.3">
      <c r="A569">
        <v>567</v>
      </c>
      <c r="B569">
        <v>2022</v>
      </c>
      <c r="C569" t="s">
        <v>11</v>
      </c>
      <c r="D569" t="s">
        <v>12</v>
      </c>
      <c r="E569" t="s">
        <v>31</v>
      </c>
      <c r="F569">
        <v>50000</v>
      </c>
      <c r="G569" t="s">
        <v>23</v>
      </c>
      <c r="H569">
        <v>65438</v>
      </c>
      <c r="I569" t="s">
        <v>24</v>
      </c>
      <c r="J569">
        <v>0</v>
      </c>
      <c r="K569" t="s">
        <v>24</v>
      </c>
      <c r="L569" t="s">
        <v>25</v>
      </c>
    </row>
    <row r="570" spans="1:12" x14ac:dyDescent="0.3">
      <c r="A570">
        <v>568</v>
      </c>
      <c r="B570">
        <v>2022</v>
      </c>
      <c r="C570" t="s">
        <v>17</v>
      </c>
      <c r="D570" t="s">
        <v>12</v>
      </c>
      <c r="E570" t="s">
        <v>31</v>
      </c>
      <c r="F570">
        <v>80000</v>
      </c>
      <c r="G570" t="s">
        <v>19</v>
      </c>
      <c r="H570">
        <v>80000</v>
      </c>
      <c r="I570" t="s">
        <v>29</v>
      </c>
      <c r="J570">
        <v>100</v>
      </c>
      <c r="K570" t="s">
        <v>29</v>
      </c>
      <c r="L570" t="s">
        <v>25</v>
      </c>
    </row>
    <row r="571" spans="1:12" x14ac:dyDescent="0.3">
      <c r="A571">
        <v>569</v>
      </c>
      <c r="B571">
        <v>2022</v>
      </c>
      <c r="C571" t="s">
        <v>17</v>
      </c>
      <c r="D571" t="s">
        <v>12</v>
      </c>
      <c r="E571" t="s">
        <v>13</v>
      </c>
      <c r="F571">
        <v>140000</v>
      </c>
      <c r="G571" t="s">
        <v>19</v>
      </c>
      <c r="H571">
        <v>140000</v>
      </c>
      <c r="I571" t="s">
        <v>29</v>
      </c>
      <c r="J571">
        <v>100</v>
      </c>
      <c r="K571" t="s">
        <v>29</v>
      </c>
      <c r="L571" t="s">
        <v>25</v>
      </c>
    </row>
    <row r="572" spans="1:12" x14ac:dyDescent="0.3">
      <c r="A572">
        <v>570</v>
      </c>
      <c r="B572">
        <v>2022</v>
      </c>
      <c r="C572" t="s">
        <v>17</v>
      </c>
      <c r="D572" t="s">
        <v>12</v>
      </c>
      <c r="E572" t="s">
        <v>13</v>
      </c>
      <c r="F572">
        <v>210000</v>
      </c>
      <c r="G572" t="s">
        <v>19</v>
      </c>
      <c r="H572">
        <v>210000</v>
      </c>
      <c r="I572" t="s">
        <v>29</v>
      </c>
      <c r="J572">
        <v>100</v>
      </c>
      <c r="K572" t="s">
        <v>29</v>
      </c>
      <c r="L572" t="s">
        <v>25</v>
      </c>
    </row>
    <row r="573" spans="1:12" x14ac:dyDescent="0.3">
      <c r="A573">
        <v>571</v>
      </c>
      <c r="B573">
        <v>2022</v>
      </c>
      <c r="C573" t="s">
        <v>17</v>
      </c>
      <c r="D573" t="s">
        <v>12</v>
      </c>
      <c r="E573" t="s">
        <v>13</v>
      </c>
      <c r="F573">
        <v>140000</v>
      </c>
      <c r="G573" t="s">
        <v>19</v>
      </c>
      <c r="H573">
        <v>140000</v>
      </c>
      <c r="I573" t="s">
        <v>29</v>
      </c>
      <c r="J573">
        <v>100</v>
      </c>
      <c r="K573" t="s">
        <v>29</v>
      </c>
      <c r="L573" t="s">
        <v>25</v>
      </c>
    </row>
    <row r="574" spans="1:12" x14ac:dyDescent="0.3">
      <c r="A574">
        <v>572</v>
      </c>
      <c r="B574">
        <v>2022</v>
      </c>
      <c r="C574" t="s">
        <v>17</v>
      </c>
      <c r="D574" t="s">
        <v>12</v>
      </c>
      <c r="E574" t="s">
        <v>31</v>
      </c>
      <c r="F574">
        <v>100000</v>
      </c>
      <c r="G574" t="s">
        <v>19</v>
      </c>
      <c r="H574">
        <v>100000</v>
      </c>
      <c r="I574" t="s">
        <v>29</v>
      </c>
      <c r="J574">
        <v>100</v>
      </c>
      <c r="K574" t="s">
        <v>29</v>
      </c>
      <c r="L574" t="s">
        <v>25</v>
      </c>
    </row>
    <row r="575" spans="1:12" x14ac:dyDescent="0.3">
      <c r="A575">
        <v>573</v>
      </c>
      <c r="B575">
        <v>2022</v>
      </c>
      <c r="C575" t="s">
        <v>17</v>
      </c>
      <c r="D575" t="s">
        <v>12</v>
      </c>
      <c r="E575" t="s">
        <v>31</v>
      </c>
      <c r="F575">
        <v>69000</v>
      </c>
      <c r="G575" t="s">
        <v>19</v>
      </c>
      <c r="H575">
        <v>69000</v>
      </c>
      <c r="I575" t="s">
        <v>29</v>
      </c>
      <c r="J575">
        <v>100</v>
      </c>
      <c r="K575" t="s">
        <v>29</v>
      </c>
      <c r="L575" t="s">
        <v>25</v>
      </c>
    </row>
    <row r="576" spans="1:12" x14ac:dyDescent="0.3">
      <c r="A576">
        <v>574</v>
      </c>
      <c r="B576">
        <v>2022</v>
      </c>
      <c r="C576" t="s">
        <v>17</v>
      </c>
      <c r="D576" t="s">
        <v>12</v>
      </c>
      <c r="E576" t="s">
        <v>13</v>
      </c>
      <c r="F576">
        <v>210000</v>
      </c>
      <c r="G576" t="s">
        <v>19</v>
      </c>
      <c r="H576">
        <v>210000</v>
      </c>
      <c r="I576" t="s">
        <v>29</v>
      </c>
      <c r="J576">
        <v>100</v>
      </c>
      <c r="K576" t="s">
        <v>29</v>
      </c>
      <c r="L576" t="s">
        <v>25</v>
      </c>
    </row>
    <row r="577" spans="1:12" x14ac:dyDescent="0.3">
      <c r="A577">
        <v>575</v>
      </c>
      <c r="B577">
        <v>2022</v>
      </c>
      <c r="C577" t="s">
        <v>17</v>
      </c>
      <c r="D577" t="s">
        <v>12</v>
      </c>
      <c r="E577" t="s">
        <v>13</v>
      </c>
      <c r="F577">
        <v>140000</v>
      </c>
      <c r="G577" t="s">
        <v>19</v>
      </c>
      <c r="H577">
        <v>140000</v>
      </c>
      <c r="I577" t="s">
        <v>29</v>
      </c>
      <c r="J577">
        <v>100</v>
      </c>
      <c r="K577" t="s">
        <v>29</v>
      </c>
      <c r="L577" t="s">
        <v>25</v>
      </c>
    </row>
    <row r="578" spans="1:12" x14ac:dyDescent="0.3">
      <c r="A578">
        <v>576</v>
      </c>
      <c r="B578">
        <v>2022</v>
      </c>
      <c r="C578" t="s">
        <v>17</v>
      </c>
      <c r="D578" t="s">
        <v>12</v>
      </c>
      <c r="E578" t="s">
        <v>13</v>
      </c>
      <c r="F578">
        <v>210000</v>
      </c>
      <c r="G578" t="s">
        <v>19</v>
      </c>
      <c r="H578">
        <v>210000</v>
      </c>
      <c r="I578" t="s">
        <v>29</v>
      </c>
      <c r="J578">
        <v>100</v>
      </c>
      <c r="K578" t="s">
        <v>29</v>
      </c>
      <c r="L578" t="s">
        <v>25</v>
      </c>
    </row>
    <row r="579" spans="1:12" x14ac:dyDescent="0.3">
      <c r="A579">
        <v>577</v>
      </c>
      <c r="B579">
        <v>2022</v>
      </c>
      <c r="C579" t="s">
        <v>17</v>
      </c>
      <c r="D579" t="s">
        <v>12</v>
      </c>
      <c r="E579" t="s">
        <v>31</v>
      </c>
      <c r="F579">
        <v>150075</v>
      </c>
      <c r="G579" t="s">
        <v>19</v>
      </c>
      <c r="H579">
        <v>150075</v>
      </c>
      <c r="I579" t="s">
        <v>29</v>
      </c>
      <c r="J579">
        <v>100</v>
      </c>
      <c r="K579" t="s">
        <v>29</v>
      </c>
      <c r="L579" t="s">
        <v>25</v>
      </c>
    </row>
    <row r="580" spans="1:12" x14ac:dyDescent="0.3">
      <c r="A580">
        <v>578</v>
      </c>
      <c r="B580">
        <v>2022</v>
      </c>
      <c r="C580" t="s">
        <v>17</v>
      </c>
      <c r="D580" t="s">
        <v>12</v>
      </c>
      <c r="E580" t="s">
        <v>43</v>
      </c>
      <c r="F580">
        <v>100000</v>
      </c>
      <c r="G580" t="s">
        <v>19</v>
      </c>
      <c r="H580">
        <v>100000</v>
      </c>
      <c r="I580" t="s">
        <v>29</v>
      </c>
      <c r="J580">
        <v>100</v>
      </c>
      <c r="K580" t="s">
        <v>29</v>
      </c>
      <c r="L580" t="s">
        <v>25</v>
      </c>
    </row>
    <row r="581" spans="1:12" x14ac:dyDescent="0.3">
      <c r="A581">
        <v>579</v>
      </c>
      <c r="B581">
        <v>2022</v>
      </c>
      <c r="C581" t="s">
        <v>17</v>
      </c>
      <c r="D581" t="s">
        <v>12</v>
      </c>
      <c r="E581" t="s">
        <v>43</v>
      </c>
      <c r="F581">
        <v>25000</v>
      </c>
      <c r="G581" t="s">
        <v>19</v>
      </c>
      <c r="H581">
        <v>25000</v>
      </c>
      <c r="I581" t="s">
        <v>29</v>
      </c>
      <c r="J581">
        <v>100</v>
      </c>
      <c r="K581" t="s">
        <v>29</v>
      </c>
      <c r="L581" t="s">
        <v>25</v>
      </c>
    </row>
    <row r="582" spans="1:12" x14ac:dyDescent="0.3">
      <c r="A582">
        <v>580</v>
      </c>
      <c r="B582">
        <v>2022</v>
      </c>
      <c r="C582" t="s">
        <v>17</v>
      </c>
      <c r="D582" t="s">
        <v>12</v>
      </c>
      <c r="E582" t="s">
        <v>31</v>
      </c>
      <c r="F582">
        <v>126500</v>
      </c>
      <c r="G582" t="s">
        <v>19</v>
      </c>
      <c r="H582">
        <v>126500</v>
      </c>
      <c r="I582" t="s">
        <v>29</v>
      </c>
      <c r="J582">
        <v>100</v>
      </c>
      <c r="K582" t="s">
        <v>29</v>
      </c>
      <c r="L582" t="s">
        <v>25</v>
      </c>
    </row>
    <row r="583" spans="1:12" x14ac:dyDescent="0.3">
      <c r="A583">
        <v>581</v>
      </c>
      <c r="B583">
        <v>2022</v>
      </c>
      <c r="C583" t="s">
        <v>17</v>
      </c>
      <c r="D583" t="s">
        <v>12</v>
      </c>
      <c r="E583" t="s">
        <v>31</v>
      </c>
      <c r="F583">
        <v>106260</v>
      </c>
      <c r="G583" t="s">
        <v>19</v>
      </c>
      <c r="H583">
        <v>106260</v>
      </c>
      <c r="I583" t="s">
        <v>29</v>
      </c>
      <c r="J583">
        <v>100</v>
      </c>
      <c r="K583" t="s">
        <v>29</v>
      </c>
      <c r="L583" t="s">
        <v>25</v>
      </c>
    </row>
    <row r="584" spans="1:12" x14ac:dyDescent="0.3">
      <c r="A584">
        <v>582</v>
      </c>
      <c r="B584">
        <v>2022</v>
      </c>
      <c r="C584" t="s">
        <v>17</v>
      </c>
      <c r="D584" t="s">
        <v>12</v>
      </c>
      <c r="E584" t="s">
        <v>43</v>
      </c>
      <c r="F584">
        <v>220110</v>
      </c>
      <c r="G584" t="s">
        <v>19</v>
      </c>
      <c r="H584">
        <v>220110</v>
      </c>
      <c r="I584" t="s">
        <v>29</v>
      </c>
      <c r="J584">
        <v>100</v>
      </c>
      <c r="K584" t="s">
        <v>29</v>
      </c>
      <c r="L584" t="s">
        <v>25</v>
      </c>
    </row>
    <row r="585" spans="1:12" x14ac:dyDescent="0.3">
      <c r="A585">
        <v>583</v>
      </c>
      <c r="B585">
        <v>2022</v>
      </c>
      <c r="C585" t="s">
        <v>17</v>
      </c>
      <c r="D585" t="s">
        <v>12</v>
      </c>
      <c r="E585" t="s">
        <v>43</v>
      </c>
      <c r="F585">
        <v>160080</v>
      </c>
      <c r="G585" t="s">
        <v>19</v>
      </c>
      <c r="H585">
        <v>160080</v>
      </c>
      <c r="I585" t="s">
        <v>29</v>
      </c>
      <c r="J585">
        <v>100</v>
      </c>
      <c r="K585" t="s">
        <v>29</v>
      </c>
      <c r="L585" t="s">
        <v>25</v>
      </c>
    </row>
    <row r="586" spans="1:12" x14ac:dyDescent="0.3">
      <c r="A586">
        <v>584</v>
      </c>
      <c r="B586">
        <v>2022</v>
      </c>
      <c r="C586" t="s">
        <v>17</v>
      </c>
      <c r="D586" t="s">
        <v>12</v>
      </c>
      <c r="E586" t="s">
        <v>31</v>
      </c>
      <c r="F586">
        <v>105000</v>
      </c>
      <c r="G586" t="s">
        <v>19</v>
      </c>
      <c r="H586">
        <v>105000</v>
      </c>
      <c r="I586" t="s">
        <v>29</v>
      </c>
      <c r="J586">
        <v>100</v>
      </c>
      <c r="K586" t="s">
        <v>29</v>
      </c>
      <c r="L586" t="s">
        <v>25</v>
      </c>
    </row>
    <row r="587" spans="1:12" x14ac:dyDescent="0.3">
      <c r="A587">
        <v>585</v>
      </c>
      <c r="B587">
        <v>2022</v>
      </c>
      <c r="C587" t="s">
        <v>17</v>
      </c>
      <c r="D587" t="s">
        <v>12</v>
      </c>
      <c r="E587" t="s">
        <v>31</v>
      </c>
      <c r="F587">
        <v>110925</v>
      </c>
      <c r="G587" t="s">
        <v>19</v>
      </c>
      <c r="H587">
        <v>110925</v>
      </c>
      <c r="I587" t="s">
        <v>29</v>
      </c>
      <c r="J587">
        <v>100</v>
      </c>
      <c r="K587" t="s">
        <v>29</v>
      </c>
      <c r="L587" t="s">
        <v>25</v>
      </c>
    </row>
    <row r="588" spans="1:12" x14ac:dyDescent="0.3">
      <c r="A588">
        <v>586</v>
      </c>
      <c r="B588">
        <v>2022</v>
      </c>
      <c r="C588" t="s">
        <v>11</v>
      </c>
      <c r="D588" t="s">
        <v>12</v>
      </c>
      <c r="E588" t="s">
        <v>31</v>
      </c>
      <c r="F588">
        <v>35000</v>
      </c>
      <c r="G588" t="s">
        <v>23</v>
      </c>
      <c r="H588">
        <v>45807</v>
      </c>
      <c r="I588" t="s">
        <v>24</v>
      </c>
      <c r="J588">
        <v>0</v>
      </c>
      <c r="K588" t="s">
        <v>24</v>
      </c>
      <c r="L588" t="s">
        <v>25</v>
      </c>
    </row>
    <row r="589" spans="1:12" x14ac:dyDescent="0.3">
      <c r="A589">
        <v>587</v>
      </c>
      <c r="B589">
        <v>2022</v>
      </c>
      <c r="C589" t="s">
        <v>17</v>
      </c>
      <c r="D589" t="s">
        <v>12</v>
      </c>
      <c r="E589" t="s">
        <v>13</v>
      </c>
      <c r="F589">
        <v>140000</v>
      </c>
      <c r="G589" t="s">
        <v>19</v>
      </c>
      <c r="H589">
        <v>140000</v>
      </c>
      <c r="I589" t="s">
        <v>29</v>
      </c>
      <c r="J589">
        <v>100</v>
      </c>
      <c r="K589" t="s">
        <v>29</v>
      </c>
      <c r="L589" t="s">
        <v>25</v>
      </c>
    </row>
    <row r="590" spans="1:12" x14ac:dyDescent="0.3">
      <c r="A590">
        <v>588</v>
      </c>
      <c r="B590">
        <v>2022</v>
      </c>
      <c r="C590" t="s">
        <v>17</v>
      </c>
      <c r="D590" t="s">
        <v>12</v>
      </c>
      <c r="E590" t="s">
        <v>31</v>
      </c>
      <c r="F590">
        <v>99000</v>
      </c>
      <c r="G590" t="s">
        <v>19</v>
      </c>
      <c r="H590">
        <v>99000</v>
      </c>
      <c r="I590" t="s">
        <v>29</v>
      </c>
      <c r="J590">
        <v>0</v>
      </c>
      <c r="K590" t="s">
        <v>29</v>
      </c>
      <c r="L590" t="s">
        <v>25</v>
      </c>
    </row>
    <row r="591" spans="1:12" x14ac:dyDescent="0.3">
      <c r="A591">
        <v>589</v>
      </c>
      <c r="B591">
        <v>2022</v>
      </c>
      <c r="C591" t="s">
        <v>17</v>
      </c>
      <c r="D591" t="s">
        <v>12</v>
      </c>
      <c r="E591" t="s">
        <v>31</v>
      </c>
      <c r="F591">
        <v>60000</v>
      </c>
      <c r="G591" t="s">
        <v>19</v>
      </c>
      <c r="H591">
        <v>60000</v>
      </c>
      <c r="I591" t="s">
        <v>29</v>
      </c>
      <c r="J591">
        <v>100</v>
      </c>
      <c r="K591" t="s">
        <v>29</v>
      </c>
      <c r="L591" t="s">
        <v>25</v>
      </c>
    </row>
    <row r="592" spans="1:12" x14ac:dyDescent="0.3">
      <c r="A592">
        <v>590</v>
      </c>
      <c r="B592">
        <v>2022</v>
      </c>
      <c r="C592" t="s">
        <v>17</v>
      </c>
      <c r="D592" t="s">
        <v>12</v>
      </c>
      <c r="E592" t="s">
        <v>109</v>
      </c>
      <c r="F592">
        <v>192564</v>
      </c>
      <c r="G592" t="s">
        <v>19</v>
      </c>
      <c r="H592">
        <v>192564</v>
      </c>
      <c r="I592" t="s">
        <v>29</v>
      </c>
      <c r="J592">
        <v>100</v>
      </c>
      <c r="K592" t="s">
        <v>29</v>
      </c>
      <c r="L592" t="s">
        <v>25</v>
      </c>
    </row>
    <row r="593" spans="1:12" x14ac:dyDescent="0.3">
      <c r="A593">
        <v>591</v>
      </c>
      <c r="B593">
        <v>2022</v>
      </c>
      <c r="C593" t="s">
        <v>17</v>
      </c>
      <c r="D593" t="s">
        <v>12</v>
      </c>
      <c r="E593" t="s">
        <v>109</v>
      </c>
      <c r="F593">
        <v>144854</v>
      </c>
      <c r="G593" t="s">
        <v>19</v>
      </c>
      <c r="H593">
        <v>144854</v>
      </c>
      <c r="I593" t="s">
        <v>29</v>
      </c>
      <c r="J593">
        <v>100</v>
      </c>
      <c r="K593" t="s">
        <v>29</v>
      </c>
      <c r="L593" t="s">
        <v>25</v>
      </c>
    </row>
    <row r="594" spans="1:12" x14ac:dyDescent="0.3">
      <c r="A594">
        <v>592</v>
      </c>
      <c r="B594">
        <v>2022</v>
      </c>
      <c r="C594" t="s">
        <v>17</v>
      </c>
      <c r="D594" t="s">
        <v>12</v>
      </c>
      <c r="E594" t="s">
        <v>13</v>
      </c>
      <c r="F594">
        <v>230000</v>
      </c>
      <c r="G594" t="s">
        <v>19</v>
      </c>
      <c r="H594">
        <v>230000</v>
      </c>
      <c r="I594" t="s">
        <v>29</v>
      </c>
      <c r="J594">
        <v>100</v>
      </c>
      <c r="K594" t="s">
        <v>29</v>
      </c>
      <c r="L594" t="s">
        <v>25</v>
      </c>
    </row>
    <row r="595" spans="1:12" x14ac:dyDescent="0.3">
      <c r="A595">
        <v>593</v>
      </c>
      <c r="B595">
        <v>2022</v>
      </c>
      <c r="C595" t="s">
        <v>17</v>
      </c>
      <c r="D595" t="s">
        <v>12</v>
      </c>
      <c r="E595" t="s">
        <v>13</v>
      </c>
      <c r="F595">
        <v>150000</v>
      </c>
      <c r="G595" t="s">
        <v>19</v>
      </c>
      <c r="H595">
        <v>150000</v>
      </c>
      <c r="I595" t="s">
        <v>29</v>
      </c>
      <c r="J595">
        <v>100</v>
      </c>
      <c r="K595" t="s">
        <v>29</v>
      </c>
      <c r="L595" t="s">
        <v>25</v>
      </c>
    </row>
    <row r="596" spans="1:12" x14ac:dyDescent="0.3">
      <c r="A596">
        <v>594</v>
      </c>
      <c r="B596">
        <v>2022</v>
      </c>
      <c r="C596" t="s">
        <v>17</v>
      </c>
      <c r="D596" t="s">
        <v>12</v>
      </c>
      <c r="E596" t="s">
        <v>105</v>
      </c>
      <c r="F596">
        <v>150260</v>
      </c>
      <c r="G596" t="s">
        <v>19</v>
      </c>
      <c r="H596">
        <v>150260</v>
      </c>
      <c r="I596" t="s">
        <v>29</v>
      </c>
      <c r="J596">
        <v>100</v>
      </c>
      <c r="K596" t="s">
        <v>29</v>
      </c>
      <c r="L596" t="s">
        <v>25</v>
      </c>
    </row>
    <row r="597" spans="1:12" x14ac:dyDescent="0.3">
      <c r="A597">
        <v>595</v>
      </c>
      <c r="B597">
        <v>2022</v>
      </c>
      <c r="C597" t="s">
        <v>17</v>
      </c>
      <c r="D597" t="s">
        <v>12</v>
      </c>
      <c r="E597" t="s">
        <v>105</v>
      </c>
      <c r="F597">
        <v>109280</v>
      </c>
      <c r="G597" t="s">
        <v>19</v>
      </c>
      <c r="H597">
        <v>109280</v>
      </c>
      <c r="I597" t="s">
        <v>29</v>
      </c>
      <c r="J597">
        <v>100</v>
      </c>
      <c r="K597" t="s">
        <v>29</v>
      </c>
      <c r="L597" t="s">
        <v>25</v>
      </c>
    </row>
    <row r="598" spans="1:12" x14ac:dyDescent="0.3">
      <c r="A598">
        <v>596</v>
      </c>
      <c r="B598">
        <v>2022</v>
      </c>
      <c r="C598" t="s">
        <v>17</v>
      </c>
      <c r="D598" t="s">
        <v>12</v>
      </c>
      <c r="E598" t="s">
        <v>13</v>
      </c>
      <c r="F598">
        <v>210000</v>
      </c>
      <c r="G598" t="s">
        <v>19</v>
      </c>
      <c r="H598">
        <v>210000</v>
      </c>
      <c r="I598" t="s">
        <v>29</v>
      </c>
      <c r="J598">
        <v>100</v>
      </c>
      <c r="K598" t="s">
        <v>29</v>
      </c>
      <c r="L598" t="s">
        <v>25</v>
      </c>
    </row>
    <row r="599" spans="1:12" x14ac:dyDescent="0.3">
      <c r="A599">
        <v>597</v>
      </c>
      <c r="B599">
        <v>2022</v>
      </c>
      <c r="C599" t="s">
        <v>17</v>
      </c>
      <c r="D599" t="s">
        <v>12</v>
      </c>
      <c r="E599" t="s">
        <v>31</v>
      </c>
      <c r="F599">
        <v>170000</v>
      </c>
      <c r="G599" t="s">
        <v>19</v>
      </c>
      <c r="H599">
        <v>170000</v>
      </c>
      <c r="I599" t="s">
        <v>29</v>
      </c>
      <c r="J599">
        <v>100</v>
      </c>
      <c r="K599" t="s">
        <v>29</v>
      </c>
      <c r="L599" t="s">
        <v>25</v>
      </c>
    </row>
    <row r="600" spans="1:12" x14ac:dyDescent="0.3">
      <c r="A600">
        <v>598</v>
      </c>
      <c r="B600">
        <v>2022</v>
      </c>
      <c r="C600" t="s">
        <v>11</v>
      </c>
      <c r="D600" t="s">
        <v>12</v>
      </c>
      <c r="E600" t="s">
        <v>13</v>
      </c>
      <c r="F600">
        <v>160000</v>
      </c>
      <c r="G600" t="s">
        <v>19</v>
      </c>
      <c r="H600">
        <v>160000</v>
      </c>
      <c r="I600" t="s">
        <v>29</v>
      </c>
      <c r="J600">
        <v>100</v>
      </c>
      <c r="K600" t="s">
        <v>29</v>
      </c>
      <c r="L600" t="s">
        <v>25</v>
      </c>
    </row>
    <row r="601" spans="1:12" x14ac:dyDescent="0.3">
      <c r="A601">
        <v>599</v>
      </c>
      <c r="B601">
        <v>2022</v>
      </c>
      <c r="C601" t="s">
        <v>11</v>
      </c>
      <c r="D601" t="s">
        <v>12</v>
      </c>
      <c r="E601" t="s">
        <v>13</v>
      </c>
      <c r="F601">
        <v>130000</v>
      </c>
      <c r="G601" t="s">
        <v>19</v>
      </c>
      <c r="H601">
        <v>130000</v>
      </c>
      <c r="I601" t="s">
        <v>29</v>
      </c>
      <c r="J601">
        <v>100</v>
      </c>
      <c r="K601" t="s">
        <v>29</v>
      </c>
      <c r="L601" t="s">
        <v>25</v>
      </c>
    </row>
    <row r="602" spans="1:12" x14ac:dyDescent="0.3">
      <c r="A602">
        <v>600</v>
      </c>
      <c r="B602">
        <v>2022</v>
      </c>
      <c r="C602" t="s">
        <v>30</v>
      </c>
      <c r="D602" t="s">
        <v>12</v>
      </c>
      <c r="E602" t="s">
        <v>31</v>
      </c>
      <c r="F602">
        <v>67000</v>
      </c>
      <c r="G602" t="s">
        <v>19</v>
      </c>
      <c r="H602">
        <v>67000</v>
      </c>
      <c r="I602" t="s">
        <v>62</v>
      </c>
      <c r="J602">
        <v>0</v>
      </c>
      <c r="K602" t="s">
        <v>62</v>
      </c>
      <c r="L602" t="s">
        <v>25</v>
      </c>
    </row>
    <row r="603" spans="1:12" x14ac:dyDescent="0.3">
      <c r="A603">
        <v>601</v>
      </c>
      <c r="B603">
        <v>2022</v>
      </c>
      <c r="C603" t="s">
        <v>30</v>
      </c>
      <c r="D603" t="s">
        <v>12</v>
      </c>
      <c r="E603" t="s">
        <v>31</v>
      </c>
      <c r="F603">
        <v>52000</v>
      </c>
      <c r="G603" t="s">
        <v>19</v>
      </c>
      <c r="H603">
        <v>52000</v>
      </c>
      <c r="I603" t="s">
        <v>62</v>
      </c>
      <c r="J603">
        <v>0</v>
      </c>
      <c r="K603" t="s">
        <v>62</v>
      </c>
      <c r="L603" t="s">
        <v>25</v>
      </c>
    </row>
    <row r="604" spans="1:12" x14ac:dyDescent="0.3">
      <c r="A604">
        <v>602</v>
      </c>
      <c r="B604">
        <v>2022</v>
      </c>
      <c r="C604" t="s">
        <v>17</v>
      </c>
      <c r="D604" t="s">
        <v>12</v>
      </c>
      <c r="E604" t="s">
        <v>43</v>
      </c>
      <c r="F604">
        <v>154000</v>
      </c>
      <c r="G604" t="s">
        <v>19</v>
      </c>
      <c r="H604">
        <v>154000</v>
      </c>
      <c r="I604" t="s">
        <v>29</v>
      </c>
      <c r="J604">
        <v>100</v>
      </c>
      <c r="K604" t="s">
        <v>29</v>
      </c>
      <c r="L604" t="s">
        <v>25</v>
      </c>
    </row>
    <row r="605" spans="1:12" x14ac:dyDescent="0.3">
      <c r="A605">
        <v>603</v>
      </c>
      <c r="B605">
        <v>2022</v>
      </c>
      <c r="C605" t="s">
        <v>17</v>
      </c>
      <c r="D605" t="s">
        <v>12</v>
      </c>
      <c r="E605" t="s">
        <v>43</v>
      </c>
      <c r="F605">
        <v>126000</v>
      </c>
      <c r="G605" t="s">
        <v>19</v>
      </c>
      <c r="H605">
        <v>126000</v>
      </c>
      <c r="I605" t="s">
        <v>29</v>
      </c>
      <c r="J605">
        <v>100</v>
      </c>
      <c r="K605" t="s">
        <v>29</v>
      </c>
      <c r="L605" t="s">
        <v>25</v>
      </c>
    </row>
    <row r="606" spans="1:12" x14ac:dyDescent="0.3">
      <c r="A606">
        <v>604</v>
      </c>
      <c r="B606">
        <v>2022</v>
      </c>
      <c r="C606" t="s">
        <v>17</v>
      </c>
      <c r="D606" t="s">
        <v>12</v>
      </c>
      <c r="E606" t="s">
        <v>31</v>
      </c>
      <c r="F606">
        <v>129000</v>
      </c>
      <c r="G606" t="s">
        <v>19</v>
      </c>
      <c r="H606">
        <v>129000</v>
      </c>
      <c r="I606" t="s">
        <v>29</v>
      </c>
      <c r="J606">
        <v>0</v>
      </c>
      <c r="K606" t="s">
        <v>29</v>
      </c>
      <c r="L606" t="s">
        <v>25</v>
      </c>
    </row>
    <row r="607" spans="1:12" x14ac:dyDescent="0.3">
      <c r="A607">
        <v>605</v>
      </c>
      <c r="B607">
        <v>2022</v>
      </c>
      <c r="C607" t="s">
        <v>17</v>
      </c>
      <c r="D607" t="s">
        <v>12</v>
      </c>
      <c r="E607" t="s">
        <v>31</v>
      </c>
      <c r="F607">
        <v>150000</v>
      </c>
      <c r="G607" t="s">
        <v>19</v>
      </c>
      <c r="H607">
        <v>150000</v>
      </c>
      <c r="I607" t="s">
        <v>29</v>
      </c>
      <c r="J607">
        <v>100</v>
      </c>
      <c r="K607" t="s">
        <v>29</v>
      </c>
      <c r="L607" t="s">
        <v>25</v>
      </c>
    </row>
    <row r="608" spans="1:12" x14ac:dyDescent="0.3">
      <c r="A608">
        <v>606</v>
      </c>
      <c r="B608">
        <v>2022</v>
      </c>
      <c r="C608" t="s">
        <v>11</v>
      </c>
      <c r="D608" t="s">
        <v>12</v>
      </c>
      <c r="E608" t="s">
        <v>70</v>
      </c>
      <c r="F608">
        <v>200000</v>
      </c>
      <c r="G608" t="s">
        <v>19</v>
      </c>
      <c r="H608">
        <v>200000</v>
      </c>
      <c r="I608" t="s">
        <v>40</v>
      </c>
      <c r="J608">
        <v>100</v>
      </c>
      <c r="K608" t="s">
        <v>29</v>
      </c>
      <c r="L608" t="s">
        <v>16</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type="column" displayEmptyCellsAs="gap" xr2:uid="{A6B749E9-0A13-4DB7-B3EB-8C18FB50FF38}">
          <x14:colorSeries rgb="FF376092"/>
          <x14:colorNegative rgb="FFD00000"/>
          <x14:colorAxis rgb="FF000000"/>
          <x14:colorMarkers rgb="FFD00000"/>
          <x14:colorFirst rgb="FFD00000"/>
          <x14:colorLast rgb="FFD00000"/>
          <x14:colorHigh rgb="FFD00000"/>
          <x14:colorLow rgb="FFD00000"/>
          <x14:sparklines>
            <x14:sparkline>
              <xm:f>'Statistical Analysis'!O98:Q98</xm:f>
              <xm:sqref>R98</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722C38-1985-4B4E-98AC-EA2B527273E9}">
  <sheetPr codeName="Sheet3"/>
  <dimension ref="A1:L609"/>
  <sheetViews>
    <sheetView topLeftCell="B1" zoomScale="70" zoomScaleNormal="70" workbookViewId="0">
      <selection activeCell="X18" sqref="X18"/>
    </sheetView>
  </sheetViews>
  <sheetFormatPr defaultRowHeight="14.4" x14ac:dyDescent="0.3"/>
  <cols>
    <col min="1" max="1" width="11.77734375" customWidth="1"/>
    <col min="2" max="2" width="16.88671875" customWidth="1"/>
    <col min="3" max="3" width="18.44140625" customWidth="1"/>
    <col min="4" max="4" width="35.109375" bestFit="1" customWidth="1"/>
    <col min="5" max="5" width="12.44140625" bestFit="1" customWidth="1"/>
    <col min="6" max="6" width="16.109375" customWidth="1"/>
    <col min="7" max="7" width="14.33203125" customWidth="1"/>
    <col min="8" max="8" width="20.21875" customWidth="1"/>
    <col min="9" max="9" width="13.88671875" customWidth="1"/>
    <col min="10" max="10" width="18.5546875" customWidth="1"/>
    <col min="11" max="11" width="14.77734375" customWidth="1"/>
  </cols>
  <sheetData>
    <row r="1" spans="1:12" x14ac:dyDescent="0.3">
      <c r="A1" t="s">
        <v>0</v>
      </c>
      <c r="B1" t="s">
        <v>1</v>
      </c>
      <c r="C1" t="s">
        <v>2</v>
      </c>
      <c r="D1" t="s">
        <v>3</v>
      </c>
      <c r="E1" t="s">
        <v>4</v>
      </c>
      <c r="F1" t="s">
        <v>5</v>
      </c>
      <c r="G1" t="s">
        <v>6</v>
      </c>
      <c r="H1" t="s">
        <v>7</v>
      </c>
      <c r="I1" t="s">
        <v>8</v>
      </c>
      <c r="J1" t="s">
        <v>9</v>
      </c>
      <c r="K1" t="s">
        <v>10</v>
      </c>
      <c r="L1" t="s">
        <v>29</v>
      </c>
    </row>
    <row r="2" spans="1:12" hidden="1" x14ac:dyDescent="0.3">
      <c r="A2">
        <v>2020</v>
      </c>
      <c r="B2" t="s">
        <v>11</v>
      </c>
      <c r="C2" t="s">
        <v>12</v>
      </c>
      <c r="D2" t="s">
        <v>13</v>
      </c>
      <c r="E2">
        <v>70000</v>
      </c>
      <c r="F2" t="s">
        <v>14</v>
      </c>
      <c r="G2">
        <v>79833</v>
      </c>
      <c r="H2" t="s">
        <v>15</v>
      </c>
      <c r="I2">
        <v>0</v>
      </c>
      <c r="J2" t="s">
        <v>15</v>
      </c>
      <c r="K2" t="s">
        <v>16</v>
      </c>
      <c r="L2" t="b">
        <f>ISNUMBER(SEARCH(Jobs[[#Headers],[US]],Jobs[[#This Row],[employee_residence]]))</f>
        <v>0</v>
      </c>
    </row>
    <row r="3" spans="1:12" hidden="1" x14ac:dyDescent="0.3">
      <c r="A3">
        <v>2020</v>
      </c>
      <c r="B3" t="s">
        <v>17</v>
      </c>
      <c r="C3" t="s">
        <v>12</v>
      </c>
      <c r="D3" t="s">
        <v>18</v>
      </c>
      <c r="E3">
        <v>260000</v>
      </c>
      <c r="F3" t="s">
        <v>19</v>
      </c>
      <c r="G3">
        <v>260000</v>
      </c>
      <c r="H3" t="s">
        <v>20</v>
      </c>
      <c r="I3">
        <v>0</v>
      </c>
      <c r="J3" t="s">
        <v>20</v>
      </c>
      <c r="K3" t="s">
        <v>21</v>
      </c>
      <c r="L3" t="b">
        <f>ISNUMBER(SEARCH(Jobs[[#Headers],[US]],Jobs[[#This Row],[employee_residence]]))</f>
        <v>0</v>
      </c>
    </row>
    <row r="4" spans="1:12" x14ac:dyDescent="0.3">
      <c r="A4">
        <v>2020</v>
      </c>
      <c r="B4" t="s">
        <v>17</v>
      </c>
      <c r="C4" t="s">
        <v>12</v>
      </c>
      <c r="D4" t="s">
        <v>22</v>
      </c>
      <c r="E4">
        <v>85000</v>
      </c>
      <c r="F4" t="s">
        <v>23</v>
      </c>
      <c r="G4">
        <v>109024</v>
      </c>
      <c r="H4" t="s">
        <v>24</v>
      </c>
      <c r="I4">
        <v>50</v>
      </c>
      <c r="J4" t="s">
        <v>24</v>
      </c>
      <c r="K4" t="s">
        <v>25</v>
      </c>
      <c r="L4" t="b">
        <f>ISNUMBER(SEARCH(Jobs[[#Headers],[US]],Jobs[[#This Row],[employee_residence]]))</f>
        <v>0</v>
      </c>
    </row>
    <row r="5" spans="1:12" hidden="1" x14ac:dyDescent="0.3">
      <c r="A5">
        <v>2020</v>
      </c>
      <c r="B5" t="s">
        <v>11</v>
      </c>
      <c r="C5" t="s">
        <v>12</v>
      </c>
      <c r="D5" t="s">
        <v>26</v>
      </c>
      <c r="E5">
        <v>20000</v>
      </c>
      <c r="F5" t="s">
        <v>19</v>
      </c>
      <c r="G5">
        <v>20000</v>
      </c>
      <c r="H5" t="s">
        <v>27</v>
      </c>
      <c r="I5">
        <v>0</v>
      </c>
      <c r="J5" t="s">
        <v>27</v>
      </c>
      <c r="K5" t="s">
        <v>21</v>
      </c>
      <c r="L5" t="b">
        <f>ISNUMBER(SEARCH(Jobs[[#Headers],[US]],Jobs[[#This Row],[employee_residence]]))</f>
        <v>0</v>
      </c>
    </row>
    <row r="6" spans="1:12" hidden="1" x14ac:dyDescent="0.3">
      <c r="A6">
        <v>2020</v>
      </c>
      <c r="B6" t="s">
        <v>17</v>
      </c>
      <c r="C6" t="s">
        <v>12</v>
      </c>
      <c r="D6" t="s">
        <v>28</v>
      </c>
      <c r="E6">
        <v>150000</v>
      </c>
      <c r="F6" t="s">
        <v>19</v>
      </c>
      <c r="G6">
        <v>150000</v>
      </c>
      <c r="H6" t="s">
        <v>29</v>
      </c>
      <c r="I6">
        <v>50</v>
      </c>
      <c r="J6" t="s">
        <v>29</v>
      </c>
      <c r="K6" t="s">
        <v>16</v>
      </c>
      <c r="L6" t="b">
        <f>ISNUMBER(SEARCH(Jobs[[#Headers],[US]],Jobs[[#This Row],[employee_residence]]))</f>
        <v>1</v>
      </c>
    </row>
    <row r="7" spans="1:12" x14ac:dyDescent="0.3">
      <c r="A7">
        <v>2020</v>
      </c>
      <c r="B7" t="s">
        <v>30</v>
      </c>
      <c r="C7" t="s">
        <v>12</v>
      </c>
      <c r="D7" t="s">
        <v>31</v>
      </c>
      <c r="E7">
        <v>72000</v>
      </c>
      <c r="F7" t="s">
        <v>19</v>
      </c>
      <c r="G7">
        <v>72000</v>
      </c>
      <c r="H7" t="s">
        <v>29</v>
      </c>
      <c r="I7">
        <v>100</v>
      </c>
      <c r="J7" t="s">
        <v>29</v>
      </c>
      <c r="K7" t="s">
        <v>16</v>
      </c>
      <c r="L7" t="b">
        <f>ISNUMBER(SEARCH(Jobs[[#Headers],[US]],Jobs[[#This Row],[employee_residence]]))</f>
        <v>1</v>
      </c>
    </row>
    <row r="8" spans="1:12" hidden="1" x14ac:dyDescent="0.3">
      <c r="A8">
        <v>2020</v>
      </c>
      <c r="B8" t="s">
        <v>17</v>
      </c>
      <c r="C8" t="s">
        <v>12</v>
      </c>
      <c r="D8" t="s">
        <v>32</v>
      </c>
      <c r="E8">
        <v>190000</v>
      </c>
      <c r="F8" t="s">
        <v>19</v>
      </c>
      <c r="G8">
        <v>190000</v>
      </c>
      <c r="H8" t="s">
        <v>29</v>
      </c>
      <c r="I8">
        <v>100</v>
      </c>
      <c r="J8" t="s">
        <v>29</v>
      </c>
      <c r="K8" t="s">
        <v>21</v>
      </c>
      <c r="L8" t="b">
        <f>ISNUMBER(SEARCH(Jobs[[#Headers],[US]],Jobs[[#This Row],[employee_residence]]))</f>
        <v>1</v>
      </c>
    </row>
    <row r="9" spans="1:12" hidden="1" x14ac:dyDescent="0.3">
      <c r="A9">
        <v>2020</v>
      </c>
      <c r="B9" t="s">
        <v>11</v>
      </c>
      <c r="C9" t="s">
        <v>12</v>
      </c>
      <c r="D9" t="s">
        <v>13</v>
      </c>
      <c r="E9">
        <v>11000000</v>
      </c>
      <c r="F9" t="s">
        <v>33</v>
      </c>
      <c r="G9">
        <v>35735</v>
      </c>
      <c r="H9" t="s">
        <v>34</v>
      </c>
      <c r="I9">
        <v>50</v>
      </c>
      <c r="J9" t="s">
        <v>34</v>
      </c>
      <c r="K9" t="s">
        <v>16</v>
      </c>
      <c r="L9" t="b">
        <f>ISNUMBER(SEARCH(Jobs[[#Headers],[US]],Jobs[[#This Row],[employee_residence]]))</f>
        <v>0</v>
      </c>
    </row>
    <row r="10" spans="1:12" hidden="1" x14ac:dyDescent="0.3">
      <c r="A10">
        <v>2020</v>
      </c>
      <c r="B10" t="s">
        <v>11</v>
      </c>
      <c r="C10" t="s">
        <v>12</v>
      </c>
      <c r="D10" t="s">
        <v>35</v>
      </c>
      <c r="E10">
        <v>135000</v>
      </c>
      <c r="F10" t="s">
        <v>19</v>
      </c>
      <c r="G10">
        <v>135000</v>
      </c>
      <c r="H10" t="s">
        <v>29</v>
      </c>
      <c r="I10">
        <v>100</v>
      </c>
      <c r="J10" t="s">
        <v>29</v>
      </c>
      <c r="K10" t="s">
        <v>16</v>
      </c>
      <c r="L10" t="b">
        <f>ISNUMBER(SEARCH(Jobs[[#Headers],[US]],Jobs[[#This Row],[employee_residence]]))</f>
        <v>1</v>
      </c>
    </row>
    <row r="11" spans="1:12" hidden="1" x14ac:dyDescent="0.3">
      <c r="A11">
        <v>2020</v>
      </c>
      <c r="B11" t="s">
        <v>17</v>
      </c>
      <c r="C11" t="s">
        <v>12</v>
      </c>
      <c r="D11" t="s">
        <v>36</v>
      </c>
      <c r="E11">
        <v>125000</v>
      </c>
      <c r="F11" t="s">
        <v>19</v>
      </c>
      <c r="G11">
        <v>125000</v>
      </c>
      <c r="H11" t="s">
        <v>37</v>
      </c>
      <c r="I11">
        <v>50</v>
      </c>
      <c r="J11" t="s">
        <v>37</v>
      </c>
      <c r="K11" t="s">
        <v>21</v>
      </c>
      <c r="L11" t="b">
        <f>ISNUMBER(SEARCH(Jobs[[#Headers],[US]],Jobs[[#This Row],[employee_residence]]))</f>
        <v>0</v>
      </c>
    </row>
    <row r="12" spans="1:12" hidden="1" x14ac:dyDescent="0.3">
      <c r="A12">
        <v>2020</v>
      </c>
      <c r="B12" t="s">
        <v>30</v>
      </c>
      <c r="C12" t="s">
        <v>12</v>
      </c>
      <c r="D12" t="s">
        <v>13</v>
      </c>
      <c r="E12">
        <v>45000</v>
      </c>
      <c r="F12" t="s">
        <v>14</v>
      </c>
      <c r="G12">
        <v>51321</v>
      </c>
      <c r="H12" t="s">
        <v>38</v>
      </c>
      <c r="I12">
        <v>0</v>
      </c>
      <c r="J12" t="s">
        <v>38</v>
      </c>
      <c r="K12" t="s">
        <v>21</v>
      </c>
      <c r="L12" t="b">
        <f>ISNUMBER(SEARCH(Jobs[[#Headers],[US]],Jobs[[#This Row],[employee_residence]]))</f>
        <v>0</v>
      </c>
    </row>
    <row r="13" spans="1:12" hidden="1" x14ac:dyDescent="0.3">
      <c r="A13">
        <v>2020</v>
      </c>
      <c r="B13" t="s">
        <v>11</v>
      </c>
      <c r="C13" t="s">
        <v>12</v>
      </c>
      <c r="D13" t="s">
        <v>13</v>
      </c>
      <c r="E13">
        <v>3000000</v>
      </c>
      <c r="F13" t="s">
        <v>39</v>
      </c>
      <c r="G13">
        <v>40481</v>
      </c>
      <c r="H13" t="s">
        <v>40</v>
      </c>
      <c r="I13">
        <v>0</v>
      </c>
      <c r="J13" t="s">
        <v>40</v>
      </c>
      <c r="K13" t="s">
        <v>16</v>
      </c>
      <c r="L13" t="b">
        <f>ISNUMBER(SEARCH(Jobs[[#Headers],[US]],Jobs[[#This Row],[employee_residence]]))</f>
        <v>0</v>
      </c>
    </row>
    <row r="14" spans="1:12" hidden="1" x14ac:dyDescent="0.3">
      <c r="A14">
        <v>2020</v>
      </c>
      <c r="B14" t="s">
        <v>30</v>
      </c>
      <c r="C14" t="s">
        <v>12</v>
      </c>
      <c r="D14" t="s">
        <v>13</v>
      </c>
      <c r="E14">
        <v>35000</v>
      </c>
      <c r="F14" t="s">
        <v>14</v>
      </c>
      <c r="G14">
        <v>39916</v>
      </c>
      <c r="H14" t="s">
        <v>38</v>
      </c>
      <c r="I14">
        <v>0</v>
      </c>
      <c r="J14" t="s">
        <v>38</v>
      </c>
      <c r="K14" t="s">
        <v>25</v>
      </c>
      <c r="L14" t="b">
        <f>ISNUMBER(SEARCH(Jobs[[#Headers],[US]],Jobs[[#This Row],[employee_residence]]))</f>
        <v>0</v>
      </c>
    </row>
    <row r="15" spans="1:12" hidden="1" x14ac:dyDescent="0.3">
      <c r="A15">
        <v>2020</v>
      </c>
      <c r="B15" t="s">
        <v>11</v>
      </c>
      <c r="C15" t="s">
        <v>12</v>
      </c>
      <c r="D15" t="s">
        <v>41</v>
      </c>
      <c r="E15">
        <v>87000</v>
      </c>
      <c r="F15" t="s">
        <v>19</v>
      </c>
      <c r="G15">
        <v>87000</v>
      </c>
      <c r="H15" t="s">
        <v>29</v>
      </c>
      <c r="I15">
        <v>100</v>
      </c>
      <c r="J15" t="s">
        <v>29</v>
      </c>
      <c r="K15" t="s">
        <v>16</v>
      </c>
      <c r="L15" t="b">
        <f>ISNUMBER(SEARCH(Jobs[[#Headers],[US]],Jobs[[#This Row],[employee_residence]]))</f>
        <v>1</v>
      </c>
    </row>
    <row r="16" spans="1:12" x14ac:dyDescent="0.3">
      <c r="A16">
        <v>2020</v>
      </c>
      <c r="B16" t="s">
        <v>11</v>
      </c>
      <c r="C16" t="s">
        <v>12</v>
      </c>
      <c r="D16" t="s">
        <v>31</v>
      </c>
      <c r="E16">
        <v>85000</v>
      </c>
      <c r="F16" t="s">
        <v>19</v>
      </c>
      <c r="G16">
        <v>85000</v>
      </c>
      <c r="H16" t="s">
        <v>29</v>
      </c>
      <c r="I16">
        <v>100</v>
      </c>
      <c r="J16" t="s">
        <v>29</v>
      </c>
      <c r="K16" t="s">
        <v>16</v>
      </c>
      <c r="L16" t="b">
        <f>ISNUMBER(SEARCH(Jobs[[#Headers],[US]],Jobs[[#This Row],[employee_residence]]))</f>
        <v>1</v>
      </c>
    </row>
    <row r="17" spans="1:12" x14ac:dyDescent="0.3">
      <c r="A17">
        <v>2020</v>
      </c>
      <c r="B17" t="s">
        <v>11</v>
      </c>
      <c r="C17" t="s">
        <v>12</v>
      </c>
      <c r="D17" t="s">
        <v>31</v>
      </c>
      <c r="E17">
        <v>8000</v>
      </c>
      <c r="F17" t="s">
        <v>19</v>
      </c>
      <c r="G17">
        <v>8000</v>
      </c>
      <c r="H17" t="s">
        <v>42</v>
      </c>
      <c r="I17">
        <v>50</v>
      </c>
      <c r="J17" t="s">
        <v>42</v>
      </c>
      <c r="K17" t="s">
        <v>16</v>
      </c>
      <c r="L17" t="b">
        <f>ISNUMBER(SEARCH(Jobs[[#Headers],[US]],Jobs[[#This Row],[employee_residence]]))</f>
        <v>0</v>
      </c>
    </row>
    <row r="18" spans="1:12" x14ac:dyDescent="0.3">
      <c r="A18">
        <v>2020</v>
      </c>
      <c r="B18" t="s">
        <v>30</v>
      </c>
      <c r="C18" t="s">
        <v>12</v>
      </c>
      <c r="D18" t="s">
        <v>43</v>
      </c>
      <c r="E18">
        <v>4450000</v>
      </c>
      <c r="F18" t="s">
        <v>44</v>
      </c>
      <c r="G18">
        <v>41689</v>
      </c>
      <c r="H18" t="s">
        <v>20</v>
      </c>
      <c r="I18">
        <v>100</v>
      </c>
      <c r="J18" t="s">
        <v>20</v>
      </c>
      <c r="K18" t="s">
        <v>21</v>
      </c>
      <c r="L18" t="b">
        <f>ISNUMBER(SEARCH(Jobs[[#Headers],[US]],Jobs[[#This Row],[employee_residence]]))</f>
        <v>0</v>
      </c>
    </row>
    <row r="19" spans="1:12" x14ac:dyDescent="0.3">
      <c r="A19">
        <v>2020</v>
      </c>
      <c r="B19" t="s">
        <v>17</v>
      </c>
      <c r="C19" t="s">
        <v>12</v>
      </c>
      <c r="D19" t="s">
        <v>22</v>
      </c>
      <c r="E19">
        <v>100000</v>
      </c>
      <c r="F19" t="s">
        <v>14</v>
      </c>
      <c r="G19">
        <v>114047</v>
      </c>
      <c r="H19" t="s">
        <v>45</v>
      </c>
      <c r="I19">
        <v>100</v>
      </c>
      <c r="J19" t="s">
        <v>24</v>
      </c>
      <c r="K19" t="s">
        <v>21</v>
      </c>
      <c r="L19" t="b">
        <f>ISNUMBER(SEARCH(Jobs[[#Headers],[US]],Jobs[[#This Row],[employee_residence]]))</f>
        <v>0</v>
      </c>
    </row>
    <row r="20" spans="1:12" hidden="1" x14ac:dyDescent="0.3">
      <c r="A20">
        <v>2020</v>
      </c>
      <c r="B20" t="s">
        <v>30</v>
      </c>
      <c r="C20" t="s">
        <v>12</v>
      </c>
      <c r="D20" t="s">
        <v>46</v>
      </c>
      <c r="E20">
        <v>423000</v>
      </c>
      <c r="F20" t="s">
        <v>39</v>
      </c>
      <c r="G20">
        <v>5707</v>
      </c>
      <c r="H20" t="s">
        <v>40</v>
      </c>
      <c r="I20">
        <v>50</v>
      </c>
      <c r="J20" t="s">
        <v>40</v>
      </c>
      <c r="K20" t="s">
        <v>25</v>
      </c>
      <c r="L20" t="b">
        <f>ISNUMBER(SEARCH(Jobs[[#Headers],[US]],Jobs[[#This Row],[employee_residence]]))</f>
        <v>0</v>
      </c>
    </row>
    <row r="21" spans="1:12" hidden="1" x14ac:dyDescent="0.3">
      <c r="A21">
        <v>2020</v>
      </c>
      <c r="B21" t="s">
        <v>11</v>
      </c>
      <c r="C21" t="s">
        <v>12</v>
      </c>
      <c r="D21" t="s">
        <v>36</v>
      </c>
      <c r="E21">
        <v>56000</v>
      </c>
      <c r="F21" t="s">
        <v>19</v>
      </c>
      <c r="G21">
        <v>56000</v>
      </c>
      <c r="H21" t="s">
        <v>47</v>
      </c>
      <c r="I21">
        <v>100</v>
      </c>
      <c r="J21" t="s">
        <v>29</v>
      </c>
      <c r="K21" t="s">
        <v>25</v>
      </c>
      <c r="L21" t="b">
        <f>ISNUMBER(SEARCH(Jobs[[#Headers],[US]],Jobs[[#This Row],[employee_residence]]))</f>
        <v>0</v>
      </c>
    </row>
    <row r="22" spans="1:12" hidden="1" x14ac:dyDescent="0.3">
      <c r="A22">
        <v>2020</v>
      </c>
      <c r="B22" t="s">
        <v>11</v>
      </c>
      <c r="C22" t="s">
        <v>12</v>
      </c>
      <c r="D22" t="s">
        <v>28</v>
      </c>
      <c r="E22">
        <v>299000</v>
      </c>
      <c r="F22" t="s">
        <v>48</v>
      </c>
      <c r="G22">
        <v>43331</v>
      </c>
      <c r="H22" t="s">
        <v>49</v>
      </c>
      <c r="I22">
        <v>0</v>
      </c>
      <c r="J22" t="s">
        <v>49</v>
      </c>
      <c r="K22" t="s">
        <v>25</v>
      </c>
      <c r="L22" t="b">
        <f>ISNUMBER(SEARCH(Jobs[[#Headers],[US]],Jobs[[#This Row],[employee_residence]]))</f>
        <v>0</v>
      </c>
    </row>
    <row r="23" spans="1:12" hidden="1" x14ac:dyDescent="0.3">
      <c r="A23">
        <v>2020</v>
      </c>
      <c r="B23" t="s">
        <v>11</v>
      </c>
      <c r="C23" t="s">
        <v>12</v>
      </c>
      <c r="D23" t="s">
        <v>26</v>
      </c>
      <c r="E23">
        <v>450000</v>
      </c>
      <c r="F23" t="s">
        <v>39</v>
      </c>
      <c r="G23">
        <v>6072</v>
      </c>
      <c r="H23" t="s">
        <v>40</v>
      </c>
      <c r="I23">
        <v>100</v>
      </c>
      <c r="J23" t="s">
        <v>40</v>
      </c>
      <c r="K23" t="s">
        <v>16</v>
      </c>
      <c r="L23" t="b">
        <f>ISNUMBER(SEARCH(Jobs[[#Headers],[US]],Jobs[[#This Row],[employee_residence]]))</f>
        <v>0</v>
      </c>
    </row>
    <row r="24" spans="1:12" x14ac:dyDescent="0.3">
      <c r="A24">
        <v>2020</v>
      </c>
      <c r="B24" t="s">
        <v>17</v>
      </c>
      <c r="C24" t="s">
        <v>12</v>
      </c>
      <c r="D24" t="s">
        <v>43</v>
      </c>
      <c r="E24">
        <v>42000</v>
      </c>
      <c r="F24" t="s">
        <v>14</v>
      </c>
      <c r="G24">
        <v>47899</v>
      </c>
      <c r="H24" t="s">
        <v>50</v>
      </c>
      <c r="I24">
        <v>50</v>
      </c>
      <c r="J24" t="s">
        <v>50</v>
      </c>
      <c r="K24" t="s">
        <v>16</v>
      </c>
      <c r="L24" t="b">
        <f>ISNUMBER(SEARCH(Jobs[[#Headers],[US]],Jobs[[#This Row],[employee_residence]]))</f>
        <v>0</v>
      </c>
    </row>
    <row r="25" spans="1:12" x14ac:dyDescent="0.3">
      <c r="A25">
        <v>2020</v>
      </c>
      <c r="B25" t="s">
        <v>11</v>
      </c>
      <c r="C25" t="s">
        <v>12</v>
      </c>
      <c r="D25" t="s">
        <v>51</v>
      </c>
      <c r="E25">
        <v>98000</v>
      </c>
      <c r="F25" t="s">
        <v>19</v>
      </c>
      <c r="G25">
        <v>98000</v>
      </c>
      <c r="H25" t="s">
        <v>29</v>
      </c>
      <c r="I25">
        <v>0</v>
      </c>
      <c r="J25" t="s">
        <v>29</v>
      </c>
      <c r="K25" t="s">
        <v>25</v>
      </c>
      <c r="L25" t="b">
        <f>ISNUMBER(SEARCH(Jobs[[#Headers],[US]],Jobs[[#This Row],[employee_residence]]))</f>
        <v>1</v>
      </c>
    </row>
    <row r="26" spans="1:12" hidden="1" x14ac:dyDescent="0.3">
      <c r="A26">
        <v>2020</v>
      </c>
      <c r="B26" t="s">
        <v>11</v>
      </c>
      <c r="C26" t="s">
        <v>12</v>
      </c>
      <c r="D26" t="s">
        <v>32</v>
      </c>
      <c r="E26">
        <v>115000</v>
      </c>
      <c r="F26" t="s">
        <v>19</v>
      </c>
      <c r="G26">
        <v>115000</v>
      </c>
      <c r="H26" t="s">
        <v>52</v>
      </c>
      <c r="I26">
        <v>0</v>
      </c>
      <c r="J26" t="s">
        <v>52</v>
      </c>
      <c r="K26" t="s">
        <v>16</v>
      </c>
      <c r="L26" t="b">
        <f>ISNUMBER(SEARCH(Jobs[[#Headers],[US]],Jobs[[#This Row],[employee_residence]]))</f>
        <v>0</v>
      </c>
    </row>
    <row r="27" spans="1:12" hidden="1" x14ac:dyDescent="0.3">
      <c r="A27">
        <v>2020</v>
      </c>
      <c r="B27" t="s">
        <v>53</v>
      </c>
      <c r="C27" t="s">
        <v>12</v>
      </c>
      <c r="D27" t="s">
        <v>54</v>
      </c>
      <c r="E27">
        <v>325000</v>
      </c>
      <c r="F27" t="s">
        <v>19</v>
      </c>
      <c r="G27">
        <v>325000</v>
      </c>
      <c r="H27" t="s">
        <v>29</v>
      </c>
      <c r="I27">
        <v>100</v>
      </c>
      <c r="J27" t="s">
        <v>29</v>
      </c>
      <c r="K27" t="s">
        <v>16</v>
      </c>
      <c r="L27" t="b">
        <f>ISNUMBER(SEARCH(Jobs[[#Headers],[US]],Jobs[[#This Row],[employee_residence]]))</f>
        <v>1</v>
      </c>
    </row>
    <row r="28" spans="1:12" hidden="1" x14ac:dyDescent="0.3">
      <c r="A28">
        <v>2020</v>
      </c>
      <c r="B28" t="s">
        <v>30</v>
      </c>
      <c r="C28" t="s">
        <v>12</v>
      </c>
      <c r="D28" t="s">
        <v>55</v>
      </c>
      <c r="E28">
        <v>42000</v>
      </c>
      <c r="F28" t="s">
        <v>19</v>
      </c>
      <c r="G28">
        <v>42000</v>
      </c>
      <c r="H28" t="s">
        <v>56</v>
      </c>
      <c r="I28">
        <v>50</v>
      </c>
      <c r="J28" t="s">
        <v>56</v>
      </c>
      <c r="K28" t="s">
        <v>16</v>
      </c>
      <c r="L28" t="b">
        <f>ISNUMBER(SEARCH(Jobs[[#Headers],[US]],Jobs[[#This Row],[employee_residence]]))</f>
        <v>0</v>
      </c>
    </row>
    <row r="29" spans="1:12" x14ac:dyDescent="0.3">
      <c r="A29">
        <v>2020</v>
      </c>
      <c r="B29" t="s">
        <v>17</v>
      </c>
      <c r="C29" t="s">
        <v>12</v>
      </c>
      <c r="D29" t="s">
        <v>43</v>
      </c>
      <c r="E29">
        <v>720000</v>
      </c>
      <c r="F29" t="s">
        <v>57</v>
      </c>
      <c r="G29">
        <v>33511</v>
      </c>
      <c r="H29" t="s">
        <v>58</v>
      </c>
      <c r="I29">
        <v>0</v>
      </c>
      <c r="J29" t="s">
        <v>58</v>
      </c>
      <c r="K29" t="s">
        <v>21</v>
      </c>
      <c r="L29" t="b">
        <f>ISNUMBER(SEARCH(Jobs[[#Headers],[US]],Jobs[[#This Row],[employee_residence]]))</f>
        <v>0</v>
      </c>
    </row>
    <row r="30" spans="1:12" hidden="1" x14ac:dyDescent="0.3">
      <c r="A30">
        <v>2020</v>
      </c>
      <c r="B30" t="s">
        <v>30</v>
      </c>
      <c r="C30" t="s">
        <v>59</v>
      </c>
      <c r="D30" t="s">
        <v>35</v>
      </c>
      <c r="E30">
        <v>100000</v>
      </c>
      <c r="F30" t="s">
        <v>19</v>
      </c>
      <c r="G30">
        <v>100000</v>
      </c>
      <c r="H30" t="s">
        <v>29</v>
      </c>
      <c r="I30">
        <v>100</v>
      </c>
      <c r="J30" t="s">
        <v>29</v>
      </c>
      <c r="K30" t="s">
        <v>16</v>
      </c>
      <c r="L30" t="b">
        <f>ISNUMBER(SEARCH(Jobs[[#Headers],[US]],Jobs[[#This Row],[employee_residence]]))</f>
        <v>1</v>
      </c>
    </row>
    <row r="31" spans="1:12" hidden="1" x14ac:dyDescent="0.3">
      <c r="A31">
        <v>2020</v>
      </c>
      <c r="B31" t="s">
        <v>17</v>
      </c>
      <c r="C31" t="s">
        <v>12</v>
      </c>
      <c r="D31" t="s">
        <v>60</v>
      </c>
      <c r="E31">
        <v>157000</v>
      </c>
      <c r="F31" t="s">
        <v>61</v>
      </c>
      <c r="G31">
        <v>117104</v>
      </c>
      <c r="H31" t="s">
        <v>62</v>
      </c>
      <c r="I31">
        <v>50</v>
      </c>
      <c r="J31" t="s">
        <v>62</v>
      </c>
      <c r="K31" t="s">
        <v>16</v>
      </c>
      <c r="L31" t="b">
        <f>ISNUMBER(SEARCH(Jobs[[#Headers],[US]],Jobs[[#This Row],[employee_residence]]))</f>
        <v>0</v>
      </c>
    </row>
    <row r="32" spans="1:12" hidden="1" x14ac:dyDescent="0.3">
      <c r="A32">
        <v>2020</v>
      </c>
      <c r="B32" t="s">
        <v>11</v>
      </c>
      <c r="C32" t="s">
        <v>12</v>
      </c>
      <c r="D32" t="s">
        <v>63</v>
      </c>
      <c r="E32">
        <v>51999</v>
      </c>
      <c r="F32" t="s">
        <v>14</v>
      </c>
      <c r="G32">
        <v>59303</v>
      </c>
      <c r="H32" t="s">
        <v>15</v>
      </c>
      <c r="I32">
        <v>100</v>
      </c>
      <c r="J32" t="s">
        <v>15</v>
      </c>
      <c r="K32" t="s">
        <v>21</v>
      </c>
      <c r="L32" t="b">
        <f>ISNUMBER(SEARCH(Jobs[[#Headers],[US]],Jobs[[#This Row],[employee_residence]]))</f>
        <v>0</v>
      </c>
    </row>
    <row r="33" spans="1:12" x14ac:dyDescent="0.3">
      <c r="A33">
        <v>2020</v>
      </c>
      <c r="B33" t="s">
        <v>30</v>
      </c>
      <c r="C33" t="s">
        <v>12</v>
      </c>
      <c r="D33" t="s">
        <v>22</v>
      </c>
      <c r="E33">
        <v>70000</v>
      </c>
      <c r="F33" t="s">
        <v>19</v>
      </c>
      <c r="G33">
        <v>70000</v>
      </c>
      <c r="H33" t="s">
        <v>29</v>
      </c>
      <c r="I33">
        <v>100</v>
      </c>
      <c r="J33" t="s">
        <v>29</v>
      </c>
      <c r="K33" t="s">
        <v>16</v>
      </c>
      <c r="L33" t="b">
        <f>ISNUMBER(SEARCH(Jobs[[#Headers],[US]],Jobs[[#This Row],[employee_residence]]))</f>
        <v>1</v>
      </c>
    </row>
    <row r="34" spans="1:12" hidden="1" x14ac:dyDescent="0.3">
      <c r="A34">
        <v>2020</v>
      </c>
      <c r="B34" t="s">
        <v>17</v>
      </c>
      <c r="C34" t="s">
        <v>12</v>
      </c>
      <c r="D34" t="s">
        <v>13</v>
      </c>
      <c r="E34">
        <v>60000</v>
      </c>
      <c r="F34" t="s">
        <v>14</v>
      </c>
      <c r="G34">
        <v>68428</v>
      </c>
      <c r="H34" t="s">
        <v>50</v>
      </c>
      <c r="I34">
        <v>100</v>
      </c>
      <c r="J34" t="s">
        <v>29</v>
      </c>
      <c r="K34" t="s">
        <v>16</v>
      </c>
      <c r="L34" t="b">
        <f>ISNUMBER(SEARCH(Jobs[[#Headers],[US]],Jobs[[#This Row],[employee_residence]]))</f>
        <v>0</v>
      </c>
    </row>
    <row r="35" spans="1:12" hidden="1" x14ac:dyDescent="0.3">
      <c r="A35">
        <v>2020</v>
      </c>
      <c r="B35" t="s">
        <v>11</v>
      </c>
      <c r="C35" t="s">
        <v>12</v>
      </c>
      <c r="D35" t="s">
        <v>55</v>
      </c>
      <c r="E35">
        <v>450000</v>
      </c>
      <c r="F35" t="s">
        <v>19</v>
      </c>
      <c r="G35">
        <v>450000</v>
      </c>
      <c r="H35" t="s">
        <v>29</v>
      </c>
      <c r="I35">
        <v>0</v>
      </c>
      <c r="J35" t="s">
        <v>29</v>
      </c>
      <c r="K35" t="s">
        <v>25</v>
      </c>
      <c r="L35" t="b">
        <f>ISNUMBER(SEARCH(Jobs[[#Headers],[US]],Jobs[[#This Row],[employee_residence]]))</f>
        <v>1</v>
      </c>
    </row>
    <row r="36" spans="1:12" x14ac:dyDescent="0.3">
      <c r="A36">
        <v>2020</v>
      </c>
      <c r="B36" t="s">
        <v>11</v>
      </c>
      <c r="C36" t="s">
        <v>12</v>
      </c>
      <c r="D36" t="s">
        <v>31</v>
      </c>
      <c r="E36">
        <v>41000</v>
      </c>
      <c r="F36" t="s">
        <v>14</v>
      </c>
      <c r="G36">
        <v>46759</v>
      </c>
      <c r="H36" t="s">
        <v>38</v>
      </c>
      <c r="I36">
        <v>50</v>
      </c>
      <c r="J36" t="s">
        <v>38</v>
      </c>
      <c r="K36" t="s">
        <v>16</v>
      </c>
      <c r="L36" t="b">
        <f>ISNUMBER(SEARCH(Jobs[[#Headers],[US]],Jobs[[#This Row],[employee_residence]]))</f>
        <v>0</v>
      </c>
    </row>
    <row r="37" spans="1:12" x14ac:dyDescent="0.3">
      <c r="A37">
        <v>2020</v>
      </c>
      <c r="B37" t="s">
        <v>11</v>
      </c>
      <c r="C37" t="s">
        <v>12</v>
      </c>
      <c r="D37" t="s">
        <v>43</v>
      </c>
      <c r="E37">
        <v>65000</v>
      </c>
      <c r="F37" t="s">
        <v>14</v>
      </c>
      <c r="G37">
        <v>74130</v>
      </c>
      <c r="H37" t="s">
        <v>64</v>
      </c>
      <c r="I37">
        <v>50</v>
      </c>
      <c r="J37" t="s">
        <v>64</v>
      </c>
      <c r="K37" t="s">
        <v>16</v>
      </c>
      <c r="L37" t="b">
        <f>ISNUMBER(SEARCH(Jobs[[#Headers],[US]],Jobs[[#This Row],[employee_residence]]))</f>
        <v>0</v>
      </c>
    </row>
    <row r="38" spans="1:12" hidden="1" x14ac:dyDescent="0.3">
      <c r="A38">
        <v>2020</v>
      </c>
      <c r="B38" t="s">
        <v>11</v>
      </c>
      <c r="C38" t="s">
        <v>12</v>
      </c>
      <c r="D38" t="s">
        <v>46</v>
      </c>
      <c r="E38">
        <v>103000</v>
      </c>
      <c r="F38" t="s">
        <v>19</v>
      </c>
      <c r="G38">
        <v>103000</v>
      </c>
      <c r="H38" t="s">
        <v>29</v>
      </c>
      <c r="I38">
        <v>100</v>
      </c>
      <c r="J38" t="s">
        <v>29</v>
      </c>
      <c r="K38" t="s">
        <v>16</v>
      </c>
      <c r="L38" t="b">
        <f>ISNUMBER(SEARCH(Jobs[[#Headers],[US]],Jobs[[#This Row],[employee_residence]]))</f>
        <v>1</v>
      </c>
    </row>
    <row r="39" spans="1:12" hidden="1" x14ac:dyDescent="0.3">
      <c r="A39">
        <v>2020</v>
      </c>
      <c r="B39" t="s">
        <v>30</v>
      </c>
      <c r="C39" t="s">
        <v>12</v>
      </c>
      <c r="D39" t="s">
        <v>28</v>
      </c>
      <c r="E39">
        <v>250000</v>
      </c>
      <c r="F39" t="s">
        <v>19</v>
      </c>
      <c r="G39">
        <v>250000</v>
      </c>
      <c r="H39" t="s">
        <v>29</v>
      </c>
      <c r="I39">
        <v>50</v>
      </c>
      <c r="J39" t="s">
        <v>29</v>
      </c>
      <c r="K39" t="s">
        <v>16</v>
      </c>
      <c r="L39" t="b">
        <f>ISNUMBER(SEARCH(Jobs[[#Headers],[US]],Jobs[[#This Row],[employee_residence]]))</f>
        <v>1</v>
      </c>
    </row>
    <row r="40" spans="1:12" x14ac:dyDescent="0.3">
      <c r="A40">
        <v>2020</v>
      </c>
      <c r="B40" t="s">
        <v>30</v>
      </c>
      <c r="C40" t="s">
        <v>12</v>
      </c>
      <c r="D40" t="s">
        <v>31</v>
      </c>
      <c r="E40">
        <v>10000</v>
      </c>
      <c r="F40" t="s">
        <v>19</v>
      </c>
      <c r="G40">
        <v>10000</v>
      </c>
      <c r="H40" t="s">
        <v>65</v>
      </c>
      <c r="I40">
        <v>100</v>
      </c>
      <c r="J40" t="s">
        <v>65</v>
      </c>
      <c r="K40" t="s">
        <v>21</v>
      </c>
      <c r="L40" t="b">
        <f>ISNUMBER(SEARCH(Jobs[[#Headers],[US]],Jobs[[#This Row],[employee_residence]]))</f>
        <v>0</v>
      </c>
    </row>
    <row r="41" spans="1:12" hidden="1" x14ac:dyDescent="0.3">
      <c r="A41">
        <v>2020</v>
      </c>
      <c r="B41" t="s">
        <v>30</v>
      </c>
      <c r="C41" t="s">
        <v>12</v>
      </c>
      <c r="D41" t="s">
        <v>28</v>
      </c>
      <c r="E41">
        <v>138000</v>
      </c>
      <c r="F41" t="s">
        <v>19</v>
      </c>
      <c r="G41">
        <v>138000</v>
      </c>
      <c r="H41" t="s">
        <v>29</v>
      </c>
      <c r="I41">
        <v>100</v>
      </c>
      <c r="J41" t="s">
        <v>29</v>
      </c>
      <c r="K41" t="s">
        <v>21</v>
      </c>
      <c r="L41" t="b">
        <f>ISNUMBER(SEARCH(Jobs[[#Headers],[US]],Jobs[[#This Row],[employee_residence]]))</f>
        <v>1</v>
      </c>
    </row>
    <row r="42" spans="1:12" hidden="1" x14ac:dyDescent="0.3">
      <c r="A42">
        <v>2020</v>
      </c>
      <c r="B42" t="s">
        <v>11</v>
      </c>
      <c r="C42" t="s">
        <v>12</v>
      </c>
      <c r="D42" t="s">
        <v>13</v>
      </c>
      <c r="E42">
        <v>45760</v>
      </c>
      <c r="F42" t="s">
        <v>19</v>
      </c>
      <c r="G42">
        <v>45760</v>
      </c>
      <c r="H42" t="s">
        <v>66</v>
      </c>
      <c r="I42">
        <v>100</v>
      </c>
      <c r="J42" t="s">
        <v>29</v>
      </c>
      <c r="K42" t="s">
        <v>21</v>
      </c>
      <c r="L42" t="b">
        <f>ISNUMBER(SEARCH(Jobs[[#Headers],[US]],Jobs[[#This Row],[employee_residence]]))</f>
        <v>0</v>
      </c>
    </row>
    <row r="43" spans="1:12" hidden="1" x14ac:dyDescent="0.3">
      <c r="A43">
        <v>2020</v>
      </c>
      <c r="B43" t="s">
        <v>53</v>
      </c>
      <c r="C43" t="s">
        <v>12</v>
      </c>
      <c r="D43" t="s">
        <v>63</v>
      </c>
      <c r="E43">
        <v>70000</v>
      </c>
      <c r="F43" t="s">
        <v>14</v>
      </c>
      <c r="G43">
        <v>79833</v>
      </c>
      <c r="H43" t="s">
        <v>67</v>
      </c>
      <c r="I43">
        <v>50</v>
      </c>
      <c r="J43" t="s">
        <v>67</v>
      </c>
      <c r="K43" t="s">
        <v>16</v>
      </c>
      <c r="L43" t="b">
        <f>ISNUMBER(SEARCH(Jobs[[#Headers],[US]],Jobs[[#This Row],[employee_residence]]))</f>
        <v>0</v>
      </c>
    </row>
    <row r="44" spans="1:12" hidden="1" x14ac:dyDescent="0.3">
      <c r="A44">
        <v>2020</v>
      </c>
      <c r="B44" t="s">
        <v>11</v>
      </c>
      <c r="C44" t="s">
        <v>12</v>
      </c>
      <c r="D44" t="s">
        <v>68</v>
      </c>
      <c r="E44">
        <v>44000</v>
      </c>
      <c r="F44" t="s">
        <v>14</v>
      </c>
      <c r="G44">
        <v>50180</v>
      </c>
      <c r="H44" t="s">
        <v>47</v>
      </c>
      <c r="I44">
        <v>0</v>
      </c>
      <c r="J44" t="s">
        <v>47</v>
      </c>
      <c r="K44" t="s">
        <v>25</v>
      </c>
      <c r="L44" t="b">
        <f>ISNUMBER(SEARCH(Jobs[[#Headers],[US]],Jobs[[#This Row],[employee_residence]]))</f>
        <v>0</v>
      </c>
    </row>
    <row r="45" spans="1:12" x14ac:dyDescent="0.3">
      <c r="A45">
        <v>2020</v>
      </c>
      <c r="B45" t="s">
        <v>11</v>
      </c>
      <c r="C45" t="s">
        <v>12</v>
      </c>
      <c r="D45" t="s">
        <v>43</v>
      </c>
      <c r="E45">
        <v>106000</v>
      </c>
      <c r="F45" t="s">
        <v>19</v>
      </c>
      <c r="G45">
        <v>106000</v>
      </c>
      <c r="H45" t="s">
        <v>29</v>
      </c>
      <c r="I45">
        <v>100</v>
      </c>
      <c r="J45" t="s">
        <v>29</v>
      </c>
      <c r="K45" t="s">
        <v>16</v>
      </c>
      <c r="L45" t="b">
        <f>ISNUMBER(SEARCH(Jobs[[#Headers],[US]],Jobs[[#This Row],[employee_residence]]))</f>
        <v>1</v>
      </c>
    </row>
    <row r="46" spans="1:12" x14ac:dyDescent="0.3">
      <c r="A46">
        <v>2020</v>
      </c>
      <c r="B46" t="s">
        <v>11</v>
      </c>
      <c r="C46" t="s">
        <v>12</v>
      </c>
      <c r="D46" t="s">
        <v>43</v>
      </c>
      <c r="E46">
        <v>88000</v>
      </c>
      <c r="F46" t="s">
        <v>23</v>
      </c>
      <c r="G46">
        <v>112872</v>
      </c>
      <c r="H46" t="s">
        <v>24</v>
      </c>
      <c r="I46">
        <v>50</v>
      </c>
      <c r="J46" t="s">
        <v>24</v>
      </c>
      <c r="K46" t="s">
        <v>16</v>
      </c>
      <c r="L46" t="b">
        <f>ISNUMBER(SEARCH(Jobs[[#Headers],[US]],Jobs[[#This Row],[employee_residence]]))</f>
        <v>0</v>
      </c>
    </row>
    <row r="47" spans="1:12" hidden="1" x14ac:dyDescent="0.3">
      <c r="A47">
        <v>2020</v>
      </c>
      <c r="B47" t="s">
        <v>30</v>
      </c>
      <c r="C47" t="s">
        <v>47</v>
      </c>
      <c r="D47" t="s">
        <v>69</v>
      </c>
      <c r="E47">
        <v>14000</v>
      </c>
      <c r="F47" t="s">
        <v>14</v>
      </c>
      <c r="G47">
        <v>15966</v>
      </c>
      <c r="H47" t="s">
        <v>15</v>
      </c>
      <c r="I47">
        <v>100</v>
      </c>
      <c r="J47" t="s">
        <v>15</v>
      </c>
      <c r="K47" t="s">
        <v>21</v>
      </c>
      <c r="L47" t="b">
        <f>ISNUMBER(SEARCH(Jobs[[#Headers],[US]],Jobs[[#This Row],[employee_residence]]))</f>
        <v>0</v>
      </c>
    </row>
    <row r="48" spans="1:12" hidden="1" x14ac:dyDescent="0.3">
      <c r="A48">
        <v>2020</v>
      </c>
      <c r="B48" t="s">
        <v>11</v>
      </c>
      <c r="C48" t="s">
        <v>12</v>
      </c>
      <c r="D48" t="s">
        <v>13</v>
      </c>
      <c r="E48">
        <v>60000</v>
      </c>
      <c r="F48" t="s">
        <v>23</v>
      </c>
      <c r="G48">
        <v>76958</v>
      </c>
      <c r="H48" t="s">
        <v>24</v>
      </c>
      <c r="I48">
        <v>100</v>
      </c>
      <c r="J48" t="s">
        <v>24</v>
      </c>
      <c r="K48" t="s">
        <v>21</v>
      </c>
      <c r="L48" t="b">
        <f>ISNUMBER(SEARCH(Jobs[[#Headers],[US]],Jobs[[#This Row],[employee_residence]]))</f>
        <v>0</v>
      </c>
    </row>
    <row r="49" spans="1:12" x14ac:dyDescent="0.3">
      <c r="A49">
        <v>2020</v>
      </c>
      <c r="B49" t="s">
        <v>17</v>
      </c>
      <c r="C49" t="s">
        <v>12</v>
      </c>
      <c r="D49" t="s">
        <v>43</v>
      </c>
      <c r="E49">
        <v>188000</v>
      </c>
      <c r="F49" t="s">
        <v>19</v>
      </c>
      <c r="G49">
        <v>188000</v>
      </c>
      <c r="H49" t="s">
        <v>29</v>
      </c>
      <c r="I49">
        <v>100</v>
      </c>
      <c r="J49" t="s">
        <v>29</v>
      </c>
      <c r="K49" t="s">
        <v>16</v>
      </c>
      <c r="L49" t="b">
        <f>ISNUMBER(SEARCH(Jobs[[#Headers],[US]],Jobs[[#This Row],[employee_residence]]))</f>
        <v>1</v>
      </c>
    </row>
    <row r="50" spans="1:12" hidden="1" x14ac:dyDescent="0.3">
      <c r="A50">
        <v>2020</v>
      </c>
      <c r="B50" t="s">
        <v>11</v>
      </c>
      <c r="C50" t="s">
        <v>12</v>
      </c>
      <c r="D50" t="s">
        <v>13</v>
      </c>
      <c r="E50">
        <v>105000</v>
      </c>
      <c r="F50" t="s">
        <v>19</v>
      </c>
      <c r="G50">
        <v>105000</v>
      </c>
      <c r="H50" t="s">
        <v>29</v>
      </c>
      <c r="I50">
        <v>100</v>
      </c>
      <c r="J50" t="s">
        <v>29</v>
      </c>
      <c r="K50" t="s">
        <v>16</v>
      </c>
      <c r="L50" t="b">
        <f>ISNUMBER(SEARCH(Jobs[[#Headers],[US]],Jobs[[#This Row],[employee_residence]]))</f>
        <v>1</v>
      </c>
    </row>
    <row r="51" spans="1:12" x14ac:dyDescent="0.3">
      <c r="A51">
        <v>2020</v>
      </c>
      <c r="B51" t="s">
        <v>11</v>
      </c>
      <c r="C51" t="s">
        <v>12</v>
      </c>
      <c r="D51" t="s">
        <v>43</v>
      </c>
      <c r="E51">
        <v>61500</v>
      </c>
      <c r="F51" t="s">
        <v>14</v>
      </c>
      <c r="G51">
        <v>70139</v>
      </c>
      <c r="H51" t="s">
        <v>38</v>
      </c>
      <c r="I51">
        <v>50</v>
      </c>
      <c r="J51" t="s">
        <v>38</v>
      </c>
      <c r="K51" t="s">
        <v>16</v>
      </c>
      <c r="L51" t="b">
        <f>ISNUMBER(SEARCH(Jobs[[#Headers],[US]],Jobs[[#This Row],[employee_residence]]))</f>
        <v>0</v>
      </c>
    </row>
    <row r="52" spans="1:12" x14ac:dyDescent="0.3">
      <c r="A52">
        <v>2020</v>
      </c>
      <c r="B52" t="s">
        <v>30</v>
      </c>
      <c r="C52" t="s">
        <v>12</v>
      </c>
      <c r="D52" t="s">
        <v>31</v>
      </c>
      <c r="E52">
        <v>450000</v>
      </c>
      <c r="F52" t="s">
        <v>39</v>
      </c>
      <c r="G52">
        <v>6072</v>
      </c>
      <c r="H52" t="s">
        <v>40</v>
      </c>
      <c r="I52">
        <v>0</v>
      </c>
      <c r="J52" t="s">
        <v>40</v>
      </c>
      <c r="K52" t="s">
        <v>21</v>
      </c>
      <c r="L52" t="b">
        <f>ISNUMBER(SEARCH(Jobs[[#Headers],[US]],Jobs[[#This Row],[employee_residence]]))</f>
        <v>0</v>
      </c>
    </row>
    <row r="53" spans="1:12" x14ac:dyDescent="0.3">
      <c r="A53">
        <v>2020</v>
      </c>
      <c r="B53" t="s">
        <v>30</v>
      </c>
      <c r="C53" t="s">
        <v>12</v>
      </c>
      <c r="D53" t="s">
        <v>31</v>
      </c>
      <c r="E53">
        <v>91000</v>
      </c>
      <c r="F53" t="s">
        <v>19</v>
      </c>
      <c r="G53">
        <v>91000</v>
      </c>
      <c r="H53" t="s">
        <v>29</v>
      </c>
      <c r="I53">
        <v>100</v>
      </c>
      <c r="J53" t="s">
        <v>29</v>
      </c>
      <c r="K53" t="s">
        <v>16</v>
      </c>
      <c r="L53" t="b">
        <f>ISNUMBER(SEARCH(Jobs[[#Headers],[US]],Jobs[[#This Row],[employee_residence]]))</f>
        <v>1</v>
      </c>
    </row>
    <row r="54" spans="1:12" hidden="1" x14ac:dyDescent="0.3">
      <c r="A54">
        <v>2020</v>
      </c>
      <c r="B54" t="s">
        <v>30</v>
      </c>
      <c r="C54" t="s">
        <v>12</v>
      </c>
      <c r="D54" t="s">
        <v>70</v>
      </c>
      <c r="E54">
        <v>300000</v>
      </c>
      <c r="F54" t="s">
        <v>71</v>
      </c>
      <c r="G54">
        <v>45896</v>
      </c>
      <c r="H54" t="s">
        <v>72</v>
      </c>
      <c r="I54">
        <v>50</v>
      </c>
      <c r="J54" t="s">
        <v>72</v>
      </c>
      <c r="K54" t="s">
        <v>21</v>
      </c>
      <c r="L54" t="b">
        <f>ISNUMBER(SEARCH(Jobs[[#Headers],[US]],Jobs[[#This Row],[employee_residence]]))</f>
        <v>0</v>
      </c>
    </row>
    <row r="55" spans="1:12" x14ac:dyDescent="0.3">
      <c r="A55">
        <v>2020</v>
      </c>
      <c r="B55" t="s">
        <v>30</v>
      </c>
      <c r="C55" t="s">
        <v>12</v>
      </c>
      <c r="D55" t="s">
        <v>43</v>
      </c>
      <c r="E55">
        <v>48000</v>
      </c>
      <c r="F55" t="s">
        <v>14</v>
      </c>
      <c r="G55">
        <v>54742</v>
      </c>
      <c r="H55" t="s">
        <v>42</v>
      </c>
      <c r="I55">
        <v>100</v>
      </c>
      <c r="J55" t="s">
        <v>15</v>
      </c>
      <c r="K55" t="s">
        <v>16</v>
      </c>
      <c r="L55" t="b">
        <f>ISNUMBER(SEARCH(Jobs[[#Headers],[US]],Jobs[[#This Row],[employee_residence]]))</f>
        <v>0</v>
      </c>
    </row>
    <row r="56" spans="1:12" x14ac:dyDescent="0.3">
      <c r="A56">
        <v>2020</v>
      </c>
      <c r="B56" t="s">
        <v>17</v>
      </c>
      <c r="C56" t="s">
        <v>73</v>
      </c>
      <c r="D56" t="s">
        <v>74</v>
      </c>
      <c r="E56">
        <v>60000</v>
      </c>
      <c r="F56" t="s">
        <v>19</v>
      </c>
      <c r="G56">
        <v>60000</v>
      </c>
      <c r="H56" t="s">
        <v>75</v>
      </c>
      <c r="I56">
        <v>100</v>
      </c>
      <c r="J56" t="s">
        <v>29</v>
      </c>
      <c r="K56" t="s">
        <v>21</v>
      </c>
      <c r="L56" t="b">
        <f>ISNUMBER(SEARCH(Jobs[[#Headers],[US]],Jobs[[#This Row],[employee_residence]]))</f>
        <v>0</v>
      </c>
    </row>
    <row r="57" spans="1:12" hidden="1" x14ac:dyDescent="0.3">
      <c r="A57">
        <v>2020</v>
      </c>
      <c r="B57" t="s">
        <v>17</v>
      </c>
      <c r="C57" t="s">
        <v>12</v>
      </c>
      <c r="D57" t="s">
        <v>76</v>
      </c>
      <c r="E57">
        <v>130000</v>
      </c>
      <c r="F57" t="s">
        <v>14</v>
      </c>
      <c r="G57">
        <v>148261</v>
      </c>
      <c r="H57" t="s">
        <v>15</v>
      </c>
      <c r="I57">
        <v>100</v>
      </c>
      <c r="J57" t="s">
        <v>15</v>
      </c>
      <c r="K57" t="s">
        <v>25</v>
      </c>
      <c r="L57" t="b">
        <f>ISNUMBER(SEARCH(Jobs[[#Headers],[US]],Jobs[[#This Row],[employee_residence]]))</f>
        <v>0</v>
      </c>
    </row>
    <row r="58" spans="1:12" hidden="1" x14ac:dyDescent="0.3">
      <c r="A58">
        <v>2020</v>
      </c>
      <c r="B58" t="s">
        <v>11</v>
      </c>
      <c r="C58" t="s">
        <v>12</v>
      </c>
      <c r="D58" t="s">
        <v>13</v>
      </c>
      <c r="E58">
        <v>34000</v>
      </c>
      <c r="F58" t="s">
        <v>14</v>
      </c>
      <c r="G58">
        <v>38776</v>
      </c>
      <c r="H58" t="s">
        <v>67</v>
      </c>
      <c r="I58">
        <v>100</v>
      </c>
      <c r="J58" t="s">
        <v>67</v>
      </c>
      <c r="K58" t="s">
        <v>25</v>
      </c>
      <c r="L58" t="b">
        <f>ISNUMBER(SEARCH(Jobs[[#Headers],[US]],Jobs[[#This Row],[employee_residence]]))</f>
        <v>0</v>
      </c>
    </row>
    <row r="59" spans="1:12" hidden="1" x14ac:dyDescent="0.3">
      <c r="A59">
        <v>2020</v>
      </c>
      <c r="B59" t="s">
        <v>11</v>
      </c>
      <c r="C59" t="s">
        <v>12</v>
      </c>
      <c r="D59" t="s">
        <v>13</v>
      </c>
      <c r="E59">
        <v>118000</v>
      </c>
      <c r="F59" t="s">
        <v>19</v>
      </c>
      <c r="G59">
        <v>118000</v>
      </c>
      <c r="H59" t="s">
        <v>29</v>
      </c>
      <c r="I59">
        <v>100</v>
      </c>
      <c r="J59" t="s">
        <v>29</v>
      </c>
      <c r="K59" t="s">
        <v>25</v>
      </c>
      <c r="L59" t="b">
        <f>ISNUMBER(SEARCH(Jobs[[#Headers],[US]],Jobs[[#This Row],[employee_residence]]))</f>
        <v>1</v>
      </c>
    </row>
    <row r="60" spans="1:12" hidden="1" x14ac:dyDescent="0.3">
      <c r="A60">
        <v>2020</v>
      </c>
      <c r="B60" t="s">
        <v>17</v>
      </c>
      <c r="C60" t="s">
        <v>12</v>
      </c>
      <c r="D60" t="s">
        <v>13</v>
      </c>
      <c r="E60">
        <v>120000</v>
      </c>
      <c r="F60" t="s">
        <v>19</v>
      </c>
      <c r="G60">
        <v>120000</v>
      </c>
      <c r="H60" t="s">
        <v>29</v>
      </c>
      <c r="I60">
        <v>50</v>
      </c>
      <c r="J60" t="s">
        <v>29</v>
      </c>
      <c r="K60" t="s">
        <v>16</v>
      </c>
      <c r="L60" t="b">
        <f>ISNUMBER(SEARCH(Jobs[[#Headers],[US]],Jobs[[#This Row],[employee_residence]]))</f>
        <v>1</v>
      </c>
    </row>
    <row r="61" spans="1:12" hidden="1" x14ac:dyDescent="0.3">
      <c r="A61">
        <v>2020</v>
      </c>
      <c r="B61" t="s">
        <v>11</v>
      </c>
      <c r="C61" t="s">
        <v>12</v>
      </c>
      <c r="D61" t="s">
        <v>13</v>
      </c>
      <c r="E61">
        <v>138350</v>
      </c>
      <c r="F61" t="s">
        <v>19</v>
      </c>
      <c r="G61">
        <v>138350</v>
      </c>
      <c r="H61" t="s">
        <v>29</v>
      </c>
      <c r="I61">
        <v>100</v>
      </c>
      <c r="J61" t="s">
        <v>29</v>
      </c>
      <c r="K61" t="s">
        <v>25</v>
      </c>
      <c r="L61" t="b">
        <f>ISNUMBER(SEARCH(Jobs[[#Headers],[US]],Jobs[[#This Row],[employee_residence]]))</f>
        <v>1</v>
      </c>
    </row>
    <row r="62" spans="1:12" x14ac:dyDescent="0.3">
      <c r="A62">
        <v>2020</v>
      </c>
      <c r="B62" t="s">
        <v>11</v>
      </c>
      <c r="C62" t="s">
        <v>12</v>
      </c>
      <c r="D62" t="s">
        <v>43</v>
      </c>
      <c r="E62">
        <v>110000</v>
      </c>
      <c r="F62" t="s">
        <v>19</v>
      </c>
      <c r="G62">
        <v>110000</v>
      </c>
      <c r="H62" t="s">
        <v>29</v>
      </c>
      <c r="I62">
        <v>100</v>
      </c>
      <c r="J62" t="s">
        <v>29</v>
      </c>
      <c r="K62" t="s">
        <v>16</v>
      </c>
      <c r="L62" t="b">
        <f>ISNUMBER(SEARCH(Jobs[[#Headers],[US]],Jobs[[#This Row],[employee_residence]]))</f>
        <v>1</v>
      </c>
    </row>
    <row r="63" spans="1:12" x14ac:dyDescent="0.3">
      <c r="A63">
        <v>2020</v>
      </c>
      <c r="B63" t="s">
        <v>11</v>
      </c>
      <c r="C63" t="s">
        <v>12</v>
      </c>
      <c r="D63" t="s">
        <v>43</v>
      </c>
      <c r="E63">
        <v>130800</v>
      </c>
      <c r="F63" t="s">
        <v>19</v>
      </c>
      <c r="G63">
        <v>130800</v>
      </c>
      <c r="H63" t="s">
        <v>67</v>
      </c>
      <c r="I63">
        <v>100</v>
      </c>
      <c r="J63" t="s">
        <v>29</v>
      </c>
      <c r="K63" t="s">
        <v>25</v>
      </c>
      <c r="L63" t="b">
        <f>ISNUMBER(SEARCH(Jobs[[#Headers],[US]],Jobs[[#This Row],[employee_residence]]))</f>
        <v>0</v>
      </c>
    </row>
    <row r="64" spans="1:12" hidden="1" x14ac:dyDescent="0.3">
      <c r="A64">
        <v>2020</v>
      </c>
      <c r="B64" t="s">
        <v>30</v>
      </c>
      <c r="C64" t="s">
        <v>47</v>
      </c>
      <c r="D64" t="s">
        <v>13</v>
      </c>
      <c r="E64">
        <v>19000</v>
      </c>
      <c r="F64" t="s">
        <v>14</v>
      </c>
      <c r="G64">
        <v>21669</v>
      </c>
      <c r="H64" t="s">
        <v>77</v>
      </c>
      <c r="I64">
        <v>50</v>
      </c>
      <c r="J64" t="s">
        <v>77</v>
      </c>
      <c r="K64" t="s">
        <v>21</v>
      </c>
      <c r="L64" t="b">
        <f>ISNUMBER(SEARCH(Jobs[[#Headers],[US]],Jobs[[#This Row],[employee_residence]]))</f>
        <v>0</v>
      </c>
    </row>
    <row r="65" spans="1:12" hidden="1" x14ac:dyDescent="0.3">
      <c r="A65">
        <v>2020</v>
      </c>
      <c r="B65" t="s">
        <v>17</v>
      </c>
      <c r="C65" t="s">
        <v>12</v>
      </c>
      <c r="D65" t="s">
        <v>13</v>
      </c>
      <c r="E65">
        <v>412000</v>
      </c>
      <c r="F65" t="s">
        <v>19</v>
      </c>
      <c r="G65">
        <v>412000</v>
      </c>
      <c r="H65" t="s">
        <v>29</v>
      </c>
      <c r="I65">
        <v>100</v>
      </c>
      <c r="J65" t="s">
        <v>29</v>
      </c>
      <c r="K65" t="s">
        <v>16</v>
      </c>
      <c r="L65" t="b">
        <f>ISNUMBER(SEARCH(Jobs[[#Headers],[US]],Jobs[[#This Row],[employee_residence]]))</f>
        <v>1</v>
      </c>
    </row>
    <row r="66" spans="1:12" hidden="1" x14ac:dyDescent="0.3">
      <c r="A66">
        <v>2020</v>
      </c>
      <c r="B66" t="s">
        <v>17</v>
      </c>
      <c r="C66" t="s">
        <v>12</v>
      </c>
      <c r="D66" t="s">
        <v>28</v>
      </c>
      <c r="E66">
        <v>40000</v>
      </c>
      <c r="F66" t="s">
        <v>14</v>
      </c>
      <c r="G66">
        <v>45618</v>
      </c>
      <c r="H66" t="s">
        <v>78</v>
      </c>
      <c r="I66">
        <v>100</v>
      </c>
      <c r="J66" t="s">
        <v>78</v>
      </c>
      <c r="K66" t="s">
        <v>21</v>
      </c>
      <c r="L66" t="b">
        <f>ISNUMBER(SEARCH(Jobs[[#Headers],[US]],Jobs[[#This Row],[employee_residence]]))</f>
        <v>0</v>
      </c>
    </row>
    <row r="67" spans="1:12" hidden="1" x14ac:dyDescent="0.3">
      <c r="A67">
        <v>2020</v>
      </c>
      <c r="B67" t="s">
        <v>30</v>
      </c>
      <c r="C67" t="s">
        <v>12</v>
      </c>
      <c r="D67" t="s">
        <v>13</v>
      </c>
      <c r="E67">
        <v>55000</v>
      </c>
      <c r="F67" t="s">
        <v>14</v>
      </c>
      <c r="G67">
        <v>62726</v>
      </c>
      <c r="H67" t="s">
        <v>15</v>
      </c>
      <c r="I67">
        <v>50</v>
      </c>
      <c r="J67" t="s">
        <v>15</v>
      </c>
      <c r="K67" t="s">
        <v>21</v>
      </c>
      <c r="L67" t="b">
        <f>ISNUMBER(SEARCH(Jobs[[#Headers],[US]],Jobs[[#This Row],[employee_residence]]))</f>
        <v>0</v>
      </c>
    </row>
    <row r="68" spans="1:12" hidden="1" x14ac:dyDescent="0.3">
      <c r="A68">
        <v>2020</v>
      </c>
      <c r="B68" t="s">
        <v>30</v>
      </c>
      <c r="C68" t="s">
        <v>12</v>
      </c>
      <c r="D68" t="s">
        <v>13</v>
      </c>
      <c r="E68">
        <v>43200</v>
      </c>
      <c r="F68" t="s">
        <v>14</v>
      </c>
      <c r="G68">
        <v>49268</v>
      </c>
      <c r="H68" t="s">
        <v>15</v>
      </c>
      <c r="I68">
        <v>0</v>
      </c>
      <c r="J68" t="s">
        <v>15</v>
      </c>
      <c r="K68" t="s">
        <v>21</v>
      </c>
      <c r="L68" t="b">
        <f>ISNUMBER(SEARCH(Jobs[[#Headers],[US]],Jobs[[#This Row],[employee_residence]]))</f>
        <v>0</v>
      </c>
    </row>
    <row r="69" spans="1:12" hidden="1" x14ac:dyDescent="0.3">
      <c r="A69">
        <v>2020</v>
      </c>
      <c r="B69" t="s">
        <v>17</v>
      </c>
      <c r="C69" t="s">
        <v>12</v>
      </c>
      <c r="D69" t="s">
        <v>79</v>
      </c>
      <c r="E69">
        <v>190200</v>
      </c>
      <c r="F69" t="s">
        <v>19</v>
      </c>
      <c r="G69">
        <v>190200</v>
      </c>
      <c r="H69" t="s">
        <v>29</v>
      </c>
      <c r="I69">
        <v>100</v>
      </c>
      <c r="J69" t="s">
        <v>29</v>
      </c>
      <c r="K69" t="s">
        <v>25</v>
      </c>
      <c r="L69" t="b">
        <f>ISNUMBER(SEARCH(Jobs[[#Headers],[US]],Jobs[[#This Row],[employee_residence]]))</f>
        <v>1</v>
      </c>
    </row>
    <row r="70" spans="1:12" hidden="1" x14ac:dyDescent="0.3">
      <c r="A70">
        <v>2020</v>
      </c>
      <c r="B70" t="s">
        <v>30</v>
      </c>
      <c r="C70" t="s">
        <v>12</v>
      </c>
      <c r="D70" t="s">
        <v>13</v>
      </c>
      <c r="E70">
        <v>105000</v>
      </c>
      <c r="F70" t="s">
        <v>19</v>
      </c>
      <c r="G70">
        <v>105000</v>
      </c>
      <c r="H70" t="s">
        <v>29</v>
      </c>
      <c r="I70">
        <v>100</v>
      </c>
      <c r="J70" t="s">
        <v>29</v>
      </c>
      <c r="K70" t="s">
        <v>21</v>
      </c>
      <c r="L70" t="b">
        <f>ISNUMBER(SEARCH(Jobs[[#Headers],[US]],Jobs[[#This Row],[employee_residence]]))</f>
        <v>1</v>
      </c>
    </row>
    <row r="71" spans="1:12" hidden="1" x14ac:dyDescent="0.3">
      <c r="A71">
        <v>2020</v>
      </c>
      <c r="B71" t="s">
        <v>17</v>
      </c>
      <c r="C71" t="s">
        <v>12</v>
      </c>
      <c r="D71" t="s">
        <v>13</v>
      </c>
      <c r="E71">
        <v>80000</v>
      </c>
      <c r="F71" t="s">
        <v>14</v>
      </c>
      <c r="G71">
        <v>91237</v>
      </c>
      <c r="H71" t="s">
        <v>64</v>
      </c>
      <c r="I71">
        <v>0</v>
      </c>
      <c r="J71" t="s">
        <v>64</v>
      </c>
      <c r="K71" t="s">
        <v>21</v>
      </c>
      <c r="L71" t="b">
        <f>ISNUMBER(SEARCH(Jobs[[#Headers],[US]],Jobs[[#This Row],[employee_residence]]))</f>
        <v>0</v>
      </c>
    </row>
    <row r="72" spans="1:12" hidden="1" x14ac:dyDescent="0.3">
      <c r="A72">
        <v>2020</v>
      </c>
      <c r="B72" t="s">
        <v>11</v>
      </c>
      <c r="C72" t="s">
        <v>12</v>
      </c>
      <c r="D72" t="s">
        <v>13</v>
      </c>
      <c r="E72">
        <v>55000</v>
      </c>
      <c r="F72" t="s">
        <v>14</v>
      </c>
      <c r="G72">
        <v>62726</v>
      </c>
      <c r="H72" t="s">
        <v>38</v>
      </c>
      <c r="I72">
        <v>50</v>
      </c>
      <c r="J72" t="s">
        <v>80</v>
      </c>
      <c r="K72" t="s">
        <v>21</v>
      </c>
      <c r="L72" t="b">
        <f>ISNUMBER(SEARCH(Jobs[[#Headers],[US]],Jobs[[#This Row],[employee_residence]]))</f>
        <v>0</v>
      </c>
    </row>
    <row r="73" spans="1:12" hidden="1" x14ac:dyDescent="0.3">
      <c r="A73">
        <v>2020</v>
      </c>
      <c r="B73" t="s">
        <v>11</v>
      </c>
      <c r="C73" t="s">
        <v>12</v>
      </c>
      <c r="D73" t="s">
        <v>13</v>
      </c>
      <c r="E73">
        <v>37000</v>
      </c>
      <c r="F73" t="s">
        <v>14</v>
      </c>
      <c r="G73">
        <v>42197</v>
      </c>
      <c r="H73" t="s">
        <v>38</v>
      </c>
      <c r="I73">
        <v>50</v>
      </c>
      <c r="J73" t="s">
        <v>38</v>
      </c>
      <c r="K73" t="s">
        <v>21</v>
      </c>
      <c r="L73" t="b">
        <f>ISNUMBER(SEARCH(Jobs[[#Headers],[US]],Jobs[[#This Row],[employee_residence]]))</f>
        <v>0</v>
      </c>
    </row>
    <row r="74" spans="1:12" hidden="1" x14ac:dyDescent="0.3">
      <c r="A74">
        <v>2021</v>
      </c>
      <c r="B74" t="s">
        <v>30</v>
      </c>
      <c r="C74" t="s">
        <v>12</v>
      </c>
      <c r="D74" t="s">
        <v>55</v>
      </c>
      <c r="E74">
        <v>60000</v>
      </c>
      <c r="F74" t="s">
        <v>23</v>
      </c>
      <c r="G74">
        <v>82528</v>
      </c>
      <c r="H74" t="s">
        <v>24</v>
      </c>
      <c r="I74">
        <v>50</v>
      </c>
      <c r="J74" t="s">
        <v>24</v>
      </c>
      <c r="K74" t="s">
        <v>16</v>
      </c>
      <c r="L74" t="b">
        <f>ISNUMBER(SEARCH(Jobs[[#Headers],[US]],Jobs[[#This Row],[employee_residence]]))</f>
        <v>0</v>
      </c>
    </row>
    <row r="75" spans="1:12" x14ac:dyDescent="0.3">
      <c r="A75">
        <v>2021</v>
      </c>
      <c r="B75" t="s">
        <v>53</v>
      </c>
      <c r="C75" t="s">
        <v>12</v>
      </c>
      <c r="D75" t="s">
        <v>51</v>
      </c>
      <c r="E75">
        <v>150000</v>
      </c>
      <c r="F75" t="s">
        <v>19</v>
      </c>
      <c r="G75">
        <v>150000</v>
      </c>
      <c r="H75" t="s">
        <v>40</v>
      </c>
      <c r="I75">
        <v>100</v>
      </c>
      <c r="J75" t="s">
        <v>29</v>
      </c>
      <c r="K75" t="s">
        <v>16</v>
      </c>
      <c r="L75" t="b">
        <f>ISNUMBER(SEARCH(Jobs[[#Headers],[US]],Jobs[[#This Row],[employee_residence]]))</f>
        <v>0</v>
      </c>
    </row>
    <row r="76" spans="1:12" hidden="1" x14ac:dyDescent="0.3">
      <c r="A76">
        <v>2021</v>
      </c>
      <c r="B76" t="s">
        <v>53</v>
      </c>
      <c r="C76" t="s">
        <v>12</v>
      </c>
      <c r="D76" t="s">
        <v>81</v>
      </c>
      <c r="E76">
        <v>235000</v>
      </c>
      <c r="F76" t="s">
        <v>19</v>
      </c>
      <c r="G76">
        <v>235000</v>
      </c>
      <c r="H76" t="s">
        <v>29</v>
      </c>
      <c r="I76">
        <v>100</v>
      </c>
      <c r="J76" t="s">
        <v>29</v>
      </c>
      <c r="K76" t="s">
        <v>16</v>
      </c>
      <c r="L76" t="b">
        <f>ISNUMBER(SEARCH(Jobs[[#Headers],[US]],Jobs[[#This Row],[employee_residence]]))</f>
        <v>1</v>
      </c>
    </row>
    <row r="77" spans="1:12" hidden="1" x14ac:dyDescent="0.3">
      <c r="A77">
        <v>2021</v>
      </c>
      <c r="B77" t="s">
        <v>17</v>
      </c>
      <c r="C77" t="s">
        <v>12</v>
      </c>
      <c r="D77" t="s">
        <v>13</v>
      </c>
      <c r="E77">
        <v>45000</v>
      </c>
      <c r="F77" t="s">
        <v>14</v>
      </c>
      <c r="G77">
        <v>53192</v>
      </c>
      <c r="H77" t="s">
        <v>38</v>
      </c>
      <c r="I77">
        <v>50</v>
      </c>
      <c r="J77" t="s">
        <v>38</v>
      </c>
      <c r="K77" t="s">
        <v>16</v>
      </c>
      <c r="L77" t="b">
        <f>ISNUMBER(SEARCH(Jobs[[#Headers],[US]],Jobs[[#This Row],[employee_residence]]))</f>
        <v>0</v>
      </c>
    </row>
    <row r="78" spans="1:12" x14ac:dyDescent="0.3">
      <c r="A78">
        <v>2021</v>
      </c>
      <c r="B78" t="s">
        <v>11</v>
      </c>
      <c r="C78" t="s">
        <v>12</v>
      </c>
      <c r="D78" t="s">
        <v>51</v>
      </c>
      <c r="E78">
        <v>100000</v>
      </c>
      <c r="F78" t="s">
        <v>19</v>
      </c>
      <c r="G78">
        <v>100000</v>
      </c>
      <c r="H78" t="s">
        <v>29</v>
      </c>
      <c r="I78">
        <v>100</v>
      </c>
      <c r="J78" t="s">
        <v>29</v>
      </c>
      <c r="K78" t="s">
        <v>25</v>
      </c>
      <c r="L78" t="b">
        <f>ISNUMBER(SEARCH(Jobs[[#Headers],[US]],Jobs[[#This Row],[employee_residence]]))</f>
        <v>1</v>
      </c>
    </row>
    <row r="79" spans="1:12" x14ac:dyDescent="0.3">
      <c r="A79">
        <v>2021</v>
      </c>
      <c r="B79" t="s">
        <v>11</v>
      </c>
      <c r="C79" t="s">
        <v>47</v>
      </c>
      <c r="D79" t="s">
        <v>82</v>
      </c>
      <c r="E79">
        <v>400000</v>
      </c>
      <c r="F79" t="s">
        <v>39</v>
      </c>
      <c r="G79">
        <v>5409</v>
      </c>
      <c r="H79" t="s">
        <v>40</v>
      </c>
      <c r="I79">
        <v>50</v>
      </c>
      <c r="J79" t="s">
        <v>40</v>
      </c>
      <c r="K79" t="s">
        <v>25</v>
      </c>
      <c r="L79" t="b">
        <f>ISNUMBER(SEARCH(Jobs[[#Headers],[US]],Jobs[[#This Row],[employee_residence]]))</f>
        <v>0</v>
      </c>
    </row>
    <row r="80" spans="1:12" hidden="1" x14ac:dyDescent="0.3">
      <c r="A80">
        <v>2021</v>
      </c>
      <c r="B80" t="s">
        <v>11</v>
      </c>
      <c r="C80" t="s">
        <v>59</v>
      </c>
      <c r="D80" t="s">
        <v>69</v>
      </c>
      <c r="E80">
        <v>270000</v>
      </c>
      <c r="F80" t="s">
        <v>19</v>
      </c>
      <c r="G80">
        <v>270000</v>
      </c>
      <c r="H80" t="s">
        <v>29</v>
      </c>
      <c r="I80">
        <v>100</v>
      </c>
      <c r="J80" t="s">
        <v>29</v>
      </c>
      <c r="K80" t="s">
        <v>16</v>
      </c>
      <c r="L80" t="b">
        <f>ISNUMBER(SEARCH(Jobs[[#Headers],[US]],Jobs[[#This Row],[employee_residence]]))</f>
        <v>1</v>
      </c>
    </row>
    <row r="81" spans="1:12" x14ac:dyDescent="0.3">
      <c r="A81">
        <v>2021</v>
      </c>
      <c r="B81" t="s">
        <v>30</v>
      </c>
      <c r="C81" t="s">
        <v>12</v>
      </c>
      <c r="D81" t="s">
        <v>31</v>
      </c>
      <c r="E81">
        <v>80000</v>
      </c>
      <c r="F81" t="s">
        <v>19</v>
      </c>
      <c r="G81">
        <v>80000</v>
      </c>
      <c r="H81" t="s">
        <v>29</v>
      </c>
      <c r="I81">
        <v>100</v>
      </c>
      <c r="J81" t="s">
        <v>29</v>
      </c>
      <c r="K81" t="s">
        <v>25</v>
      </c>
      <c r="L81" t="b">
        <f>ISNUMBER(SEARCH(Jobs[[#Headers],[US]],Jobs[[#This Row],[employee_residence]]))</f>
        <v>1</v>
      </c>
    </row>
    <row r="82" spans="1:12" hidden="1" x14ac:dyDescent="0.3">
      <c r="A82">
        <v>2021</v>
      </c>
      <c r="B82" t="s">
        <v>17</v>
      </c>
      <c r="C82" t="s">
        <v>12</v>
      </c>
      <c r="D82" t="s">
        <v>83</v>
      </c>
      <c r="E82">
        <v>67000</v>
      </c>
      <c r="F82" t="s">
        <v>14</v>
      </c>
      <c r="G82">
        <v>79197</v>
      </c>
      <c r="H82" t="s">
        <v>15</v>
      </c>
      <c r="I82">
        <v>100</v>
      </c>
      <c r="J82" t="s">
        <v>15</v>
      </c>
      <c r="K82" t="s">
        <v>16</v>
      </c>
      <c r="L82" t="b">
        <f>ISNUMBER(SEARCH(Jobs[[#Headers],[US]],Jobs[[#This Row],[employee_residence]]))</f>
        <v>0</v>
      </c>
    </row>
    <row r="83" spans="1:12" x14ac:dyDescent="0.3">
      <c r="A83">
        <v>2021</v>
      </c>
      <c r="B83" t="s">
        <v>11</v>
      </c>
      <c r="C83" t="s">
        <v>12</v>
      </c>
      <c r="D83" t="s">
        <v>43</v>
      </c>
      <c r="E83">
        <v>140000</v>
      </c>
      <c r="F83" t="s">
        <v>19</v>
      </c>
      <c r="G83">
        <v>140000</v>
      </c>
      <c r="H83" t="s">
        <v>29</v>
      </c>
      <c r="I83">
        <v>100</v>
      </c>
      <c r="J83" t="s">
        <v>29</v>
      </c>
      <c r="K83" t="s">
        <v>16</v>
      </c>
      <c r="L83" t="b">
        <f>ISNUMBER(SEARCH(Jobs[[#Headers],[US]],Jobs[[#This Row],[employee_residence]]))</f>
        <v>1</v>
      </c>
    </row>
    <row r="84" spans="1:12" x14ac:dyDescent="0.3">
      <c r="A84">
        <v>2021</v>
      </c>
      <c r="B84" t="s">
        <v>11</v>
      </c>
      <c r="C84" t="s">
        <v>12</v>
      </c>
      <c r="D84" t="s">
        <v>84</v>
      </c>
      <c r="E84">
        <v>68000</v>
      </c>
      <c r="F84" t="s">
        <v>61</v>
      </c>
      <c r="G84">
        <v>54238</v>
      </c>
      <c r="H84" t="s">
        <v>24</v>
      </c>
      <c r="I84">
        <v>50</v>
      </c>
      <c r="J84" t="s">
        <v>62</v>
      </c>
      <c r="K84" t="s">
        <v>16</v>
      </c>
      <c r="L84" t="b">
        <f>ISNUMBER(SEARCH(Jobs[[#Headers],[US]],Jobs[[#This Row],[employee_residence]]))</f>
        <v>0</v>
      </c>
    </row>
    <row r="85" spans="1:12" hidden="1" x14ac:dyDescent="0.3">
      <c r="A85">
        <v>2021</v>
      </c>
      <c r="B85" t="s">
        <v>11</v>
      </c>
      <c r="C85" t="s">
        <v>12</v>
      </c>
      <c r="D85" t="s">
        <v>28</v>
      </c>
      <c r="E85">
        <v>40000</v>
      </c>
      <c r="F85" t="s">
        <v>14</v>
      </c>
      <c r="G85">
        <v>47282</v>
      </c>
      <c r="H85" t="s">
        <v>67</v>
      </c>
      <c r="I85">
        <v>100</v>
      </c>
      <c r="J85" t="s">
        <v>67</v>
      </c>
      <c r="K85" t="s">
        <v>21</v>
      </c>
      <c r="L85" t="b">
        <f>ISNUMBER(SEARCH(Jobs[[#Headers],[US]],Jobs[[#This Row],[employee_residence]]))</f>
        <v>0</v>
      </c>
    </row>
    <row r="86" spans="1:12" hidden="1" x14ac:dyDescent="0.3">
      <c r="A86">
        <v>2021</v>
      </c>
      <c r="B86" t="s">
        <v>53</v>
      </c>
      <c r="C86" t="s">
        <v>12</v>
      </c>
      <c r="D86" t="s">
        <v>54</v>
      </c>
      <c r="E86">
        <v>130000</v>
      </c>
      <c r="F86" t="s">
        <v>14</v>
      </c>
      <c r="G86">
        <v>153667</v>
      </c>
      <c r="H86" t="s">
        <v>77</v>
      </c>
      <c r="I86">
        <v>100</v>
      </c>
      <c r="J86" t="s">
        <v>45</v>
      </c>
      <c r="K86" t="s">
        <v>16</v>
      </c>
      <c r="L86" t="b">
        <f>ISNUMBER(SEARCH(Jobs[[#Headers],[US]],Jobs[[#This Row],[employee_residence]]))</f>
        <v>0</v>
      </c>
    </row>
    <row r="87" spans="1:12" x14ac:dyDescent="0.3">
      <c r="A87">
        <v>2021</v>
      </c>
      <c r="B87" t="s">
        <v>11</v>
      </c>
      <c r="C87" t="s">
        <v>12</v>
      </c>
      <c r="D87" t="s">
        <v>43</v>
      </c>
      <c r="E87">
        <v>110000</v>
      </c>
      <c r="F87" t="s">
        <v>85</v>
      </c>
      <c r="G87">
        <v>28476</v>
      </c>
      <c r="H87" t="s">
        <v>45</v>
      </c>
      <c r="I87">
        <v>100</v>
      </c>
      <c r="J87" t="s">
        <v>45</v>
      </c>
      <c r="K87" t="s">
        <v>16</v>
      </c>
      <c r="L87" t="b">
        <f>ISNUMBER(SEARCH(Jobs[[#Headers],[US]],Jobs[[#This Row],[employee_residence]]))</f>
        <v>0</v>
      </c>
    </row>
    <row r="88" spans="1:12" x14ac:dyDescent="0.3">
      <c r="A88">
        <v>2021</v>
      </c>
      <c r="B88" t="s">
        <v>30</v>
      </c>
      <c r="C88" t="s">
        <v>12</v>
      </c>
      <c r="D88" t="s">
        <v>31</v>
      </c>
      <c r="E88">
        <v>50000</v>
      </c>
      <c r="F88" t="s">
        <v>14</v>
      </c>
      <c r="G88">
        <v>59102</v>
      </c>
      <c r="H88" t="s">
        <v>38</v>
      </c>
      <c r="I88">
        <v>50</v>
      </c>
      <c r="J88" t="s">
        <v>38</v>
      </c>
      <c r="K88" t="s">
        <v>25</v>
      </c>
      <c r="L88" t="b">
        <f>ISNUMBER(SEARCH(Jobs[[#Headers],[US]],Jobs[[#This Row],[employee_residence]]))</f>
        <v>0</v>
      </c>
    </row>
    <row r="89" spans="1:12" hidden="1" x14ac:dyDescent="0.3">
      <c r="A89">
        <v>2021</v>
      </c>
      <c r="B89" t="s">
        <v>11</v>
      </c>
      <c r="C89" t="s">
        <v>12</v>
      </c>
      <c r="D89" t="s">
        <v>83</v>
      </c>
      <c r="E89">
        <v>110000</v>
      </c>
      <c r="F89" t="s">
        <v>19</v>
      </c>
      <c r="G89">
        <v>110000</v>
      </c>
      <c r="H89" t="s">
        <v>29</v>
      </c>
      <c r="I89">
        <v>100</v>
      </c>
      <c r="J89" t="s">
        <v>29</v>
      </c>
      <c r="K89" t="s">
        <v>16</v>
      </c>
      <c r="L89" t="b">
        <f>ISNUMBER(SEARCH(Jobs[[#Headers],[US]],Jobs[[#This Row],[employee_residence]]))</f>
        <v>1</v>
      </c>
    </row>
    <row r="90" spans="1:12" hidden="1" x14ac:dyDescent="0.3">
      <c r="A90">
        <v>2021</v>
      </c>
      <c r="B90" t="s">
        <v>17</v>
      </c>
      <c r="C90" t="s">
        <v>12</v>
      </c>
      <c r="D90" t="s">
        <v>41</v>
      </c>
      <c r="E90">
        <v>170000</v>
      </c>
      <c r="F90" t="s">
        <v>19</v>
      </c>
      <c r="G90">
        <v>170000</v>
      </c>
      <c r="H90" t="s">
        <v>29</v>
      </c>
      <c r="I90">
        <v>100</v>
      </c>
      <c r="J90" t="s">
        <v>29</v>
      </c>
      <c r="K90" t="s">
        <v>16</v>
      </c>
      <c r="L90" t="b">
        <f>ISNUMBER(SEARCH(Jobs[[#Headers],[US]],Jobs[[#This Row],[employee_residence]]))</f>
        <v>1</v>
      </c>
    </row>
    <row r="91" spans="1:12" x14ac:dyDescent="0.3">
      <c r="A91">
        <v>2021</v>
      </c>
      <c r="B91" t="s">
        <v>17</v>
      </c>
      <c r="C91" t="s">
        <v>12</v>
      </c>
      <c r="D91" t="s">
        <v>31</v>
      </c>
      <c r="E91">
        <v>80000</v>
      </c>
      <c r="F91" t="s">
        <v>19</v>
      </c>
      <c r="G91">
        <v>80000</v>
      </c>
      <c r="H91" t="s">
        <v>86</v>
      </c>
      <c r="I91">
        <v>100</v>
      </c>
      <c r="J91" t="s">
        <v>29</v>
      </c>
      <c r="K91" t="s">
        <v>21</v>
      </c>
      <c r="L91" t="b">
        <f>ISNUMBER(SEARCH(Jobs[[#Headers],[US]],Jobs[[#This Row],[employee_residence]]))</f>
        <v>0</v>
      </c>
    </row>
    <row r="92" spans="1:12" hidden="1" x14ac:dyDescent="0.3">
      <c r="A92">
        <v>2021</v>
      </c>
      <c r="B92" t="s">
        <v>17</v>
      </c>
      <c r="C92" t="s">
        <v>12</v>
      </c>
      <c r="D92" t="s">
        <v>87</v>
      </c>
      <c r="E92">
        <v>75000</v>
      </c>
      <c r="F92" t="s">
        <v>14</v>
      </c>
      <c r="G92">
        <v>88654</v>
      </c>
      <c r="H92" t="s">
        <v>50</v>
      </c>
      <c r="I92">
        <v>100</v>
      </c>
      <c r="J92" t="s">
        <v>72</v>
      </c>
      <c r="K92" t="s">
        <v>16</v>
      </c>
      <c r="L92" t="b">
        <f>ISNUMBER(SEARCH(Jobs[[#Headers],[US]],Jobs[[#This Row],[employee_residence]]))</f>
        <v>0</v>
      </c>
    </row>
    <row r="93" spans="1:12" hidden="1" x14ac:dyDescent="0.3">
      <c r="A93">
        <v>2021</v>
      </c>
      <c r="B93" t="s">
        <v>30</v>
      </c>
      <c r="C93" t="s">
        <v>12</v>
      </c>
      <c r="D93" t="s">
        <v>46</v>
      </c>
      <c r="E93">
        <v>65000</v>
      </c>
      <c r="F93" t="s">
        <v>14</v>
      </c>
      <c r="G93">
        <v>76833</v>
      </c>
      <c r="H93" t="s">
        <v>15</v>
      </c>
      <c r="I93">
        <v>100</v>
      </c>
      <c r="J93" t="s">
        <v>15</v>
      </c>
      <c r="K93" t="s">
        <v>21</v>
      </c>
      <c r="L93" t="b">
        <f>ISNUMBER(SEARCH(Jobs[[#Headers],[US]],Jobs[[#This Row],[employee_residence]]))</f>
        <v>0</v>
      </c>
    </row>
    <row r="94" spans="1:12" hidden="1" x14ac:dyDescent="0.3">
      <c r="A94">
        <v>2021</v>
      </c>
      <c r="B94" t="s">
        <v>11</v>
      </c>
      <c r="C94" t="s">
        <v>12</v>
      </c>
      <c r="D94" t="s">
        <v>41</v>
      </c>
      <c r="E94">
        <v>1450000</v>
      </c>
      <c r="F94" t="s">
        <v>39</v>
      </c>
      <c r="G94">
        <v>19609</v>
      </c>
      <c r="H94" t="s">
        <v>40</v>
      </c>
      <c r="I94">
        <v>100</v>
      </c>
      <c r="J94" t="s">
        <v>40</v>
      </c>
      <c r="K94" t="s">
        <v>16</v>
      </c>
      <c r="L94" t="b">
        <f>ISNUMBER(SEARCH(Jobs[[#Headers],[US]],Jobs[[#This Row],[employee_residence]]))</f>
        <v>0</v>
      </c>
    </row>
    <row r="95" spans="1:12" hidden="1" x14ac:dyDescent="0.3">
      <c r="A95">
        <v>2021</v>
      </c>
      <c r="B95" t="s">
        <v>17</v>
      </c>
      <c r="C95" t="s">
        <v>12</v>
      </c>
      <c r="D95" t="s">
        <v>36</v>
      </c>
      <c r="E95">
        <v>276000</v>
      </c>
      <c r="F95" t="s">
        <v>19</v>
      </c>
      <c r="G95">
        <v>276000</v>
      </c>
      <c r="H95" t="s">
        <v>29</v>
      </c>
      <c r="I95">
        <v>0</v>
      </c>
      <c r="J95" t="s">
        <v>29</v>
      </c>
      <c r="K95" t="s">
        <v>16</v>
      </c>
      <c r="L95" t="b">
        <f>ISNUMBER(SEARCH(Jobs[[#Headers],[US]],Jobs[[#This Row],[employee_residence]]))</f>
        <v>1</v>
      </c>
    </row>
    <row r="96" spans="1:12" hidden="1" x14ac:dyDescent="0.3">
      <c r="A96">
        <v>2021</v>
      </c>
      <c r="B96" t="s">
        <v>30</v>
      </c>
      <c r="C96" t="s">
        <v>12</v>
      </c>
      <c r="D96" t="s">
        <v>13</v>
      </c>
      <c r="E96">
        <v>2200000</v>
      </c>
      <c r="F96" t="s">
        <v>39</v>
      </c>
      <c r="G96">
        <v>29751</v>
      </c>
      <c r="H96" t="s">
        <v>40</v>
      </c>
      <c r="I96">
        <v>50</v>
      </c>
      <c r="J96" t="s">
        <v>40</v>
      </c>
      <c r="K96" t="s">
        <v>16</v>
      </c>
      <c r="L96" t="b">
        <f>ISNUMBER(SEARCH(Jobs[[#Headers],[US]],Jobs[[#This Row],[employee_residence]]))</f>
        <v>0</v>
      </c>
    </row>
    <row r="97" spans="1:12" x14ac:dyDescent="0.3">
      <c r="A97">
        <v>2021</v>
      </c>
      <c r="B97" t="s">
        <v>11</v>
      </c>
      <c r="C97" t="s">
        <v>12</v>
      </c>
      <c r="D97" t="s">
        <v>88</v>
      </c>
      <c r="E97">
        <v>120000</v>
      </c>
      <c r="F97" t="s">
        <v>89</v>
      </c>
      <c r="G97">
        <v>89294</v>
      </c>
      <c r="H97" t="s">
        <v>90</v>
      </c>
      <c r="I97">
        <v>50</v>
      </c>
      <c r="J97" t="s">
        <v>90</v>
      </c>
      <c r="K97" t="s">
        <v>16</v>
      </c>
      <c r="L97" t="b">
        <f>ISNUMBER(SEARCH(Jobs[[#Headers],[US]],Jobs[[#This Row],[employee_residence]]))</f>
        <v>0</v>
      </c>
    </row>
    <row r="98" spans="1:12" hidden="1" x14ac:dyDescent="0.3">
      <c r="A98">
        <v>2021</v>
      </c>
      <c r="B98" t="s">
        <v>30</v>
      </c>
      <c r="C98" t="s">
        <v>47</v>
      </c>
      <c r="D98" t="s">
        <v>70</v>
      </c>
      <c r="E98">
        <v>12000</v>
      </c>
      <c r="F98" t="s">
        <v>19</v>
      </c>
      <c r="G98">
        <v>12000</v>
      </c>
      <c r="H98" t="s">
        <v>91</v>
      </c>
      <c r="I98">
        <v>100</v>
      </c>
      <c r="J98" t="s">
        <v>29</v>
      </c>
      <c r="K98" t="s">
        <v>21</v>
      </c>
      <c r="L98" t="b">
        <f>ISNUMBER(SEARCH(Jobs[[#Headers],[US]],Jobs[[#This Row],[employee_residence]]))</f>
        <v>0</v>
      </c>
    </row>
    <row r="99" spans="1:12" hidden="1" x14ac:dyDescent="0.3">
      <c r="A99">
        <v>2021</v>
      </c>
      <c r="B99" t="s">
        <v>11</v>
      </c>
      <c r="C99" t="s">
        <v>12</v>
      </c>
      <c r="D99" t="s">
        <v>92</v>
      </c>
      <c r="E99">
        <v>450000</v>
      </c>
      <c r="F99" t="s">
        <v>19</v>
      </c>
      <c r="G99">
        <v>450000</v>
      </c>
      <c r="H99" t="s">
        <v>29</v>
      </c>
      <c r="I99">
        <v>100</v>
      </c>
      <c r="J99" t="s">
        <v>29</v>
      </c>
      <c r="K99" t="s">
        <v>16</v>
      </c>
      <c r="L99" t="b">
        <f>ISNUMBER(SEARCH(Jobs[[#Headers],[US]],Jobs[[#This Row],[employee_residence]]))</f>
        <v>1</v>
      </c>
    </row>
    <row r="100" spans="1:12" hidden="1" x14ac:dyDescent="0.3">
      <c r="A100">
        <v>2021</v>
      </c>
      <c r="B100" t="s">
        <v>30</v>
      </c>
      <c r="C100" t="s">
        <v>12</v>
      </c>
      <c r="D100" t="s">
        <v>93</v>
      </c>
      <c r="E100">
        <v>70000</v>
      </c>
      <c r="F100" t="s">
        <v>19</v>
      </c>
      <c r="G100">
        <v>70000</v>
      </c>
      <c r="H100" t="s">
        <v>29</v>
      </c>
      <c r="I100">
        <v>100</v>
      </c>
      <c r="J100" t="s">
        <v>29</v>
      </c>
      <c r="K100" t="s">
        <v>25</v>
      </c>
      <c r="L100" t="b">
        <f>ISNUMBER(SEARCH(Jobs[[#Headers],[US]],Jobs[[#This Row],[employee_residence]]))</f>
        <v>1</v>
      </c>
    </row>
    <row r="101" spans="1:12" hidden="1" x14ac:dyDescent="0.3">
      <c r="A101">
        <v>2021</v>
      </c>
      <c r="B101" t="s">
        <v>11</v>
      </c>
      <c r="C101" t="s">
        <v>12</v>
      </c>
      <c r="D101" t="s">
        <v>93</v>
      </c>
      <c r="E101">
        <v>81000</v>
      </c>
      <c r="F101" t="s">
        <v>14</v>
      </c>
      <c r="G101">
        <v>95746</v>
      </c>
      <c r="H101" t="s">
        <v>15</v>
      </c>
      <c r="I101">
        <v>100</v>
      </c>
      <c r="J101" t="s">
        <v>29</v>
      </c>
      <c r="K101" t="s">
        <v>21</v>
      </c>
      <c r="L101" t="b">
        <f>ISNUMBER(SEARCH(Jobs[[#Headers],[US]],Jobs[[#This Row],[employee_residence]]))</f>
        <v>0</v>
      </c>
    </row>
    <row r="102" spans="1:12" x14ac:dyDescent="0.3">
      <c r="A102">
        <v>2021</v>
      </c>
      <c r="B102" t="s">
        <v>11</v>
      </c>
      <c r="C102" t="s">
        <v>12</v>
      </c>
      <c r="D102" t="s">
        <v>31</v>
      </c>
      <c r="E102">
        <v>75000</v>
      </c>
      <c r="F102" t="s">
        <v>19</v>
      </c>
      <c r="G102">
        <v>75000</v>
      </c>
      <c r="H102" t="s">
        <v>29</v>
      </c>
      <c r="I102">
        <v>0</v>
      </c>
      <c r="J102" t="s">
        <v>29</v>
      </c>
      <c r="K102" t="s">
        <v>16</v>
      </c>
      <c r="L102" t="b">
        <f>ISNUMBER(SEARCH(Jobs[[#Headers],[US]],Jobs[[#This Row],[employee_residence]]))</f>
        <v>1</v>
      </c>
    </row>
    <row r="103" spans="1:12" x14ac:dyDescent="0.3">
      <c r="A103">
        <v>2021</v>
      </c>
      <c r="B103" t="s">
        <v>17</v>
      </c>
      <c r="C103" t="s">
        <v>12</v>
      </c>
      <c r="D103" t="s">
        <v>43</v>
      </c>
      <c r="E103">
        <v>150000</v>
      </c>
      <c r="F103" t="s">
        <v>19</v>
      </c>
      <c r="G103">
        <v>150000</v>
      </c>
      <c r="H103" t="s">
        <v>29</v>
      </c>
      <c r="I103">
        <v>100</v>
      </c>
      <c r="J103" t="s">
        <v>29</v>
      </c>
      <c r="K103" t="s">
        <v>16</v>
      </c>
      <c r="L103" t="b">
        <f>ISNUMBER(SEARCH(Jobs[[#Headers],[US]],Jobs[[#This Row],[employee_residence]]))</f>
        <v>1</v>
      </c>
    </row>
    <row r="104" spans="1:12" x14ac:dyDescent="0.3">
      <c r="A104">
        <v>2021</v>
      </c>
      <c r="B104" t="s">
        <v>11</v>
      </c>
      <c r="C104" t="s">
        <v>12</v>
      </c>
      <c r="D104" t="s">
        <v>51</v>
      </c>
      <c r="E104">
        <v>11000000</v>
      </c>
      <c r="F104" t="s">
        <v>33</v>
      </c>
      <c r="G104">
        <v>36259</v>
      </c>
      <c r="H104" t="s">
        <v>34</v>
      </c>
      <c r="I104">
        <v>50</v>
      </c>
      <c r="J104" t="s">
        <v>29</v>
      </c>
      <c r="K104" t="s">
        <v>16</v>
      </c>
      <c r="L104" t="b">
        <f>ISNUMBER(SEARCH(Jobs[[#Headers],[US]],Jobs[[#This Row],[employee_residence]]))</f>
        <v>0</v>
      </c>
    </row>
    <row r="105" spans="1:12" x14ac:dyDescent="0.3">
      <c r="A105">
        <v>2021</v>
      </c>
      <c r="B105" t="s">
        <v>11</v>
      </c>
      <c r="C105" t="s">
        <v>12</v>
      </c>
      <c r="D105" t="s">
        <v>31</v>
      </c>
      <c r="E105">
        <v>62000</v>
      </c>
      <c r="F105" t="s">
        <v>19</v>
      </c>
      <c r="G105">
        <v>62000</v>
      </c>
      <c r="H105" t="s">
        <v>29</v>
      </c>
      <c r="I105">
        <v>0</v>
      </c>
      <c r="J105" t="s">
        <v>29</v>
      </c>
      <c r="K105" t="s">
        <v>16</v>
      </c>
      <c r="L105" t="b">
        <f>ISNUMBER(SEARCH(Jobs[[#Headers],[US]],Jobs[[#This Row],[employee_residence]]))</f>
        <v>1</v>
      </c>
    </row>
    <row r="106" spans="1:12" hidden="1" x14ac:dyDescent="0.3">
      <c r="A106">
        <v>2021</v>
      </c>
      <c r="B106" t="s">
        <v>11</v>
      </c>
      <c r="C106" t="s">
        <v>12</v>
      </c>
      <c r="D106" t="s">
        <v>13</v>
      </c>
      <c r="E106">
        <v>73000</v>
      </c>
      <c r="F106" t="s">
        <v>19</v>
      </c>
      <c r="G106">
        <v>73000</v>
      </c>
      <c r="H106" t="s">
        <v>29</v>
      </c>
      <c r="I106">
        <v>0</v>
      </c>
      <c r="J106" t="s">
        <v>29</v>
      </c>
      <c r="K106" t="s">
        <v>16</v>
      </c>
      <c r="L106" t="b">
        <f>ISNUMBER(SEARCH(Jobs[[#Headers],[US]],Jobs[[#This Row],[employee_residence]]))</f>
        <v>1</v>
      </c>
    </row>
    <row r="107" spans="1:12" x14ac:dyDescent="0.3">
      <c r="A107">
        <v>2021</v>
      </c>
      <c r="B107" t="s">
        <v>11</v>
      </c>
      <c r="C107" t="s">
        <v>12</v>
      </c>
      <c r="D107" t="s">
        <v>31</v>
      </c>
      <c r="E107">
        <v>37456</v>
      </c>
      <c r="F107" t="s">
        <v>23</v>
      </c>
      <c r="G107">
        <v>51519</v>
      </c>
      <c r="H107" t="s">
        <v>24</v>
      </c>
      <c r="I107">
        <v>50</v>
      </c>
      <c r="J107" t="s">
        <v>24</v>
      </c>
      <c r="K107" t="s">
        <v>16</v>
      </c>
      <c r="L107" t="b">
        <f>ISNUMBER(SEARCH(Jobs[[#Headers],[US]],Jobs[[#This Row],[employee_residence]]))</f>
        <v>0</v>
      </c>
    </row>
    <row r="108" spans="1:12" hidden="1" x14ac:dyDescent="0.3">
      <c r="A108">
        <v>2021</v>
      </c>
      <c r="B108" t="s">
        <v>11</v>
      </c>
      <c r="C108" t="s">
        <v>12</v>
      </c>
      <c r="D108" t="s">
        <v>55</v>
      </c>
      <c r="E108">
        <v>235000</v>
      </c>
      <c r="F108" t="s">
        <v>61</v>
      </c>
      <c r="G108">
        <v>187442</v>
      </c>
      <c r="H108" t="s">
        <v>62</v>
      </c>
      <c r="I108">
        <v>100</v>
      </c>
      <c r="J108" t="s">
        <v>62</v>
      </c>
      <c r="K108" t="s">
        <v>16</v>
      </c>
      <c r="L108" t="b">
        <f>ISNUMBER(SEARCH(Jobs[[#Headers],[US]],Jobs[[#This Row],[employee_residence]]))</f>
        <v>0</v>
      </c>
    </row>
    <row r="109" spans="1:12" x14ac:dyDescent="0.3">
      <c r="A109">
        <v>2021</v>
      </c>
      <c r="B109" t="s">
        <v>17</v>
      </c>
      <c r="C109" t="s">
        <v>12</v>
      </c>
      <c r="D109" t="s">
        <v>43</v>
      </c>
      <c r="E109">
        <v>115000</v>
      </c>
      <c r="F109" t="s">
        <v>19</v>
      </c>
      <c r="G109">
        <v>115000</v>
      </c>
      <c r="H109" t="s">
        <v>29</v>
      </c>
      <c r="I109">
        <v>100</v>
      </c>
      <c r="J109" t="s">
        <v>29</v>
      </c>
      <c r="K109" t="s">
        <v>21</v>
      </c>
      <c r="L109" t="b">
        <f>ISNUMBER(SEARCH(Jobs[[#Headers],[US]],Jobs[[#This Row],[employee_residence]]))</f>
        <v>1</v>
      </c>
    </row>
    <row r="110" spans="1:12" x14ac:dyDescent="0.3">
      <c r="A110">
        <v>2021</v>
      </c>
      <c r="B110" t="s">
        <v>17</v>
      </c>
      <c r="C110" t="s">
        <v>12</v>
      </c>
      <c r="D110" t="s">
        <v>43</v>
      </c>
      <c r="E110">
        <v>150000</v>
      </c>
      <c r="F110" t="s">
        <v>19</v>
      </c>
      <c r="G110">
        <v>150000</v>
      </c>
      <c r="H110" t="s">
        <v>29</v>
      </c>
      <c r="I110">
        <v>100</v>
      </c>
      <c r="J110" t="s">
        <v>29</v>
      </c>
      <c r="K110" t="s">
        <v>25</v>
      </c>
      <c r="L110" t="b">
        <f>ISNUMBER(SEARCH(Jobs[[#Headers],[US]],Jobs[[#This Row],[employee_residence]]))</f>
        <v>1</v>
      </c>
    </row>
    <row r="111" spans="1:12" x14ac:dyDescent="0.3">
      <c r="A111">
        <v>2021</v>
      </c>
      <c r="B111" t="s">
        <v>30</v>
      </c>
      <c r="C111" t="s">
        <v>12</v>
      </c>
      <c r="D111" t="s">
        <v>43</v>
      </c>
      <c r="E111">
        <v>2250000</v>
      </c>
      <c r="F111" t="s">
        <v>39</v>
      </c>
      <c r="G111">
        <v>30428</v>
      </c>
      <c r="H111" t="s">
        <v>40</v>
      </c>
      <c r="I111">
        <v>100</v>
      </c>
      <c r="J111" t="s">
        <v>40</v>
      </c>
      <c r="K111" t="s">
        <v>16</v>
      </c>
      <c r="L111" t="b">
        <f>ISNUMBER(SEARCH(Jobs[[#Headers],[US]],Jobs[[#This Row],[employee_residence]]))</f>
        <v>0</v>
      </c>
    </row>
    <row r="112" spans="1:12" hidden="1" x14ac:dyDescent="0.3">
      <c r="A112">
        <v>2021</v>
      </c>
      <c r="B112" t="s">
        <v>17</v>
      </c>
      <c r="C112" t="s">
        <v>12</v>
      </c>
      <c r="D112" t="s">
        <v>28</v>
      </c>
      <c r="E112">
        <v>80000</v>
      </c>
      <c r="F112" t="s">
        <v>14</v>
      </c>
      <c r="G112">
        <v>94564</v>
      </c>
      <c r="H112" t="s">
        <v>15</v>
      </c>
      <c r="I112">
        <v>50</v>
      </c>
      <c r="J112" t="s">
        <v>15</v>
      </c>
      <c r="K112" t="s">
        <v>16</v>
      </c>
      <c r="L112" t="b">
        <f>ISNUMBER(SEARCH(Jobs[[#Headers],[US]],Jobs[[#This Row],[employee_residence]]))</f>
        <v>0</v>
      </c>
    </row>
    <row r="113" spans="1:12" hidden="1" x14ac:dyDescent="0.3">
      <c r="A113">
        <v>2021</v>
      </c>
      <c r="B113" t="s">
        <v>17</v>
      </c>
      <c r="C113" t="s">
        <v>12</v>
      </c>
      <c r="D113" t="s">
        <v>94</v>
      </c>
      <c r="E113">
        <v>82500</v>
      </c>
      <c r="F113" t="s">
        <v>23</v>
      </c>
      <c r="G113">
        <v>113476</v>
      </c>
      <c r="H113" t="s">
        <v>24</v>
      </c>
      <c r="I113">
        <v>100</v>
      </c>
      <c r="J113" t="s">
        <v>24</v>
      </c>
      <c r="K113" t="s">
        <v>25</v>
      </c>
      <c r="L113" t="b">
        <f>ISNUMBER(SEARCH(Jobs[[#Headers],[US]],Jobs[[#This Row],[employee_residence]]))</f>
        <v>0</v>
      </c>
    </row>
    <row r="114" spans="1:12" hidden="1" x14ac:dyDescent="0.3">
      <c r="A114">
        <v>2021</v>
      </c>
      <c r="B114" t="s">
        <v>17</v>
      </c>
      <c r="C114" t="s">
        <v>12</v>
      </c>
      <c r="D114" t="s">
        <v>36</v>
      </c>
      <c r="E114">
        <v>75000</v>
      </c>
      <c r="F114" t="s">
        <v>23</v>
      </c>
      <c r="G114">
        <v>103160</v>
      </c>
      <c r="H114" t="s">
        <v>24</v>
      </c>
      <c r="I114">
        <v>100</v>
      </c>
      <c r="J114" t="s">
        <v>24</v>
      </c>
      <c r="K114" t="s">
        <v>21</v>
      </c>
      <c r="L114" t="b">
        <f>ISNUMBER(SEARCH(Jobs[[#Headers],[US]],Jobs[[#This Row],[employee_residence]]))</f>
        <v>0</v>
      </c>
    </row>
    <row r="115" spans="1:12" hidden="1" x14ac:dyDescent="0.3">
      <c r="A115">
        <v>2021</v>
      </c>
      <c r="B115" t="s">
        <v>30</v>
      </c>
      <c r="C115" t="s">
        <v>47</v>
      </c>
      <c r="D115" t="s">
        <v>70</v>
      </c>
      <c r="E115">
        <v>12000</v>
      </c>
      <c r="F115" t="s">
        <v>19</v>
      </c>
      <c r="G115">
        <v>12000</v>
      </c>
      <c r="H115" t="s">
        <v>42</v>
      </c>
      <c r="I115">
        <v>100</v>
      </c>
      <c r="J115" t="s">
        <v>29</v>
      </c>
      <c r="K115" t="s">
        <v>25</v>
      </c>
      <c r="L115" t="b">
        <f>ISNUMBER(SEARCH(Jobs[[#Headers],[US]],Jobs[[#This Row],[employee_residence]]))</f>
        <v>0</v>
      </c>
    </row>
    <row r="116" spans="1:12" x14ac:dyDescent="0.3">
      <c r="A116">
        <v>2021</v>
      </c>
      <c r="B116" t="s">
        <v>11</v>
      </c>
      <c r="C116" t="s">
        <v>12</v>
      </c>
      <c r="D116" t="s">
        <v>43</v>
      </c>
      <c r="E116">
        <v>38400</v>
      </c>
      <c r="F116" t="s">
        <v>14</v>
      </c>
      <c r="G116">
        <v>45391</v>
      </c>
      <c r="H116" t="s">
        <v>56</v>
      </c>
      <c r="I116">
        <v>100</v>
      </c>
      <c r="J116" t="s">
        <v>56</v>
      </c>
      <c r="K116" t="s">
        <v>16</v>
      </c>
      <c r="L116" t="b">
        <f>ISNUMBER(SEARCH(Jobs[[#Headers],[US]],Jobs[[#This Row],[employee_residence]]))</f>
        <v>0</v>
      </c>
    </row>
    <row r="117" spans="1:12" hidden="1" x14ac:dyDescent="0.3">
      <c r="A117">
        <v>2021</v>
      </c>
      <c r="B117" t="s">
        <v>30</v>
      </c>
      <c r="C117" t="s">
        <v>12</v>
      </c>
      <c r="D117" t="s">
        <v>18</v>
      </c>
      <c r="E117">
        <v>225000</v>
      </c>
      <c r="F117" t="s">
        <v>19</v>
      </c>
      <c r="G117">
        <v>225000</v>
      </c>
      <c r="H117" t="s">
        <v>29</v>
      </c>
      <c r="I117">
        <v>100</v>
      </c>
      <c r="J117" t="s">
        <v>29</v>
      </c>
      <c r="K117" t="s">
        <v>16</v>
      </c>
      <c r="L117" t="b">
        <f>ISNUMBER(SEARCH(Jobs[[#Headers],[US]],Jobs[[#This Row],[employee_residence]]))</f>
        <v>1</v>
      </c>
    </row>
    <row r="118" spans="1:12" hidden="1" x14ac:dyDescent="0.3">
      <c r="A118">
        <v>2021</v>
      </c>
      <c r="B118" t="s">
        <v>11</v>
      </c>
      <c r="C118" t="s">
        <v>12</v>
      </c>
      <c r="D118" t="s">
        <v>13</v>
      </c>
      <c r="E118">
        <v>50000</v>
      </c>
      <c r="F118" t="s">
        <v>19</v>
      </c>
      <c r="G118">
        <v>50000</v>
      </c>
      <c r="H118" t="s">
        <v>65</v>
      </c>
      <c r="I118">
        <v>100</v>
      </c>
      <c r="J118" t="s">
        <v>65</v>
      </c>
      <c r="K118" t="s">
        <v>16</v>
      </c>
      <c r="L118" t="b">
        <f>ISNUMBER(SEARCH(Jobs[[#Headers],[US]],Jobs[[#This Row],[employee_residence]]))</f>
        <v>0</v>
      </c>
    </row>
    <row r="119" spans="1:12" hidden="1" x14ac:dyDescent="0.3">
      <c r="A119">
        <v>2021</v>
      </c>
      <c r="B119" t="s">
        <v>11</v>
      </c>
      <c r="C119" t="s">
        <v>12</v>
      </c>
      <c r="D119" t="s">
        <v>95</v>
      </c>
      <c r="E119">
        <v>34000</v>
      </c>
      <c r="F119" t="s">
        <v>14</v>
      </c>
      <c r="G119">
        <v>40189</v>
      </c>
      <c r="H119" t="s">
        <v>50</v>
      </c>
      <c r="I119">
        <v>100</v>
      </c>
      <c r="J119" t="s">
        <v>50</v>
      </c>
      <c r="K119" t="s">
        <v>25</v>
      </c>
      <c r="L119" t="b">
        <f>ISNUMBER(SEARCH(Jobs[[#Headers],[US]],Jobs[[#This Row],[employee_residence]]))</f>
        <v>0</v>
      </c>
    </row>
    <row r="120" spans="1:12" x14ac:dyDescent="0.3">
      <c r="A120">
        <v>2021</v>
      </c>
      <c r="B120" t="s">
        <v>30</v>
      </c>
      <c r="C120" t="s">
        <v>12</v>
      </c>
      <c r="D120" t="s">
        <v>31</v>
      </c>
      <c r="E120">
        <v>90000</v>
      </c>
      <c r="F120" t="s">
        <v>19</v>
      </c>
      <c r="G120">
        <v>90000</v>
      </c>
      <c r="H120" t="s">
        <v>29</v>
      </c>
      <c r="I120">
        <v>100</v>
      </c>
      <c r="J120" t="s">
        <v>29</v>
      </c>
      <c r="K120" t="s">
        <v>21</v>
      </c>
      <c r="L120" t="b">
        <f>ISNUMBER(SEARCH(Jobs[[#Headers],[US]],Jobs[[#This Row],[employee_residence]]))</f>
        <v>1</v>
      </c>
    </row>
    <row r="121" spans="1:12" x14ac:dyDescent="0.3">
      <c r="A121">
        <v>2021</v>
      </c>
      <c r="B121" t="s">
        <v>11</v>
      </c>
      <c r="C121" t="s">
        <v>12</v>
      </c>
      <c r="D121" t="s">
        <v>43</v>
      </c>
      <c r="E121">
        <v>200000</v>
      </c>
      <c r="F121" t="s">
        <v>19</v>
      </c>
      <c r="G121">
        <v>200000</v>
      </c>
      <c r="H121" t="s">
        <v>29</v>
      </c>
      <c r="I121">
        <v>100</v>
      </c>
      <c r="J121" t="s">
        <v>29</v>
      </c>
      <c r="K121" t="s">
        <v>16</v>
      </c>
      <c r="L121" t="b">
        <f>ISNUMBER(SEARCH(Jobs[[#Headers],[US]],Jobs[[#This Row],[employee_residence]]))</f>
        <v>1</v>
      </c>
    </row>
    <row r="122" spans="1:12" x14ac:dyDescent="0.3">
      <c r="A122">
        <v>2021</v>
      </c>
      <c r="B122" t="s">
        <v>11</v>
      </c>
      <c r="C122" t="s">
        <v>12</v>
      </c>
      <c r="D122" t="s">
        <v>22</v>
      </c>
      <c r="E122">
        <v>60000</v>
      </c>
      <c r="F122" t="s">
        <v>19</v>
      </c>
      <c r="G122">
        <v>60000</v>
      </c>
      <c r="H122" t="s">
        <v>67</v>
      </c>
      <c r="I122">
        <v>50</v>
      </c>
      <c r="J122" t="s">
        <v>96</v>
      </c>
      <c r="K122" t="s">
        <v>25</v>
      </c>
      <c r="L122" t="b">
        <f>ISNUMBER(SEARCH(Jobs[[#Headers],[US]],Jobs[[#This Row],[employee_residence]]))</f>
        <v>0</v>
      </c>
    </row>
    <row r="123" spans="1:12" hidden="1" x14ac:dyDescent="0.3">
      <c r="A123">
        <v>2021</v>
      </c>
      <c r="B123" t="s">
        <v>17</v>
      </c>
      <c r="C123" t="s">
        <v>12</v>
      </c>
      <c r="D123" t="s">
        <v>97</v>
      </c>
      <c r="E123">
        <v>200000</v>
      </c>
      <c r="F123" t="s">
        <v>19</v>
      </c>
      <c r="G123">
        <v>200000</v>
      </c>
      <c r="H123" t="s">
        <v>29</v>
      </c>
      <c r="I123">
        <v>100</v>
      </c>
      <c r="J123" t="s">
        <v>29</v>
      </c>
      <c r="K123" t="s">
        <v>25</v>
      </c>
      <c r="L123" t="b">
        <f>ISNUMBER(SEARCH(Jobs[[#Headers],[US]],Jobs[[#This Row],[employee_residence]]))</f>
        <v>1</v>
      </c>
    </row>
    <row r="124" spans="1:12" x14ac:dyDescent="0.3">
      <c r="A124">
        <v>2021</v>
      </c>
      <c r="B124" t="s">
        <v>30</v>
      </c>
      <c r="C124" t="s">
        <v>12</v>
      </c>
      <c r="D124" t="s">
        <v>31</v>
      </c>
      <c r="E124">
        <v>50000</v>
      </c>
      <c r="F124" t="s">
        <v>19</v>
      </c>
      <c r="G124">
        <v>50000</v>
      </c>
      <c r="H124" t="s">
        <v>29</v>
      </c>
      <c r="I124">
        <v>100</v>
      </c>
      <c r="J124" t="s">
        <v>29</v>
      </c>
      <c r="K124" t="s">
        <v>25</v>
      </c>
      <c r="L124" t="b">
        <f>ISNUMBER(SEARCH(Jobs[[#Headers],[US]],Jobs[[#This Row],[employee_residence]]))</f>
        <v>1</v>
      </c>
    </row>
    <row r="125" spans="1:12" x14ac:dyDescent="0.3">
      <c r="A125">
        <v>2021</v>
      </c>
      <c r="B125" t="s">
        <v>30</v>
      </c>
      <c r="C125" t="s">
        <v>12</v>
      </c>
      <c r="D125" t="s">
        <v>84</v>
      </c>
      <c r="E125">
        <v>80000</v>
      </c>
      <c r="F125" t="s">
        <v>23</v>
      </c>
      <c r="G125">
        <v>110037</v>
      </c>
      <c r="H125" t="s">
        <v>24</v>
      </c>
      <c r="I125">
        <v>0</v>
      </c>
      <c r="J125" t="s">
        <v>24</v>
      </c>
      <c r="K125" t="s">
        <v>16</v>
      </c>
      <c r="L125" t="b">
        <f>ISNUMBER(SEARCH(Jobs[[#Headers],[US]],Jobs[[#This Row],[employee_residence]]))</f>
        <v>0</v>
      </c>
    </row>
    <row r="126" spans="1:12" x14ac:dyDescent="0.3">
      <c r="A126">
        <v>2021</v>
      </c>
      <c r="B126" t="s">
        <v>30</v>
      </c>
      <c r="C126" t="s">
        <v>47</v>
      </c>
      <c r="D126" t="s">
        <v>31</v>
      </c>
      <c r="E126">
        <v>8760</v>
      </c>
      <c r="F126" t="s">
        <v>14</v>
      </c>
      <c r="G126">
        <v>10354</v>
      </c>
      <c r="H126" t="s">
        <v>67</v>
      </c>
      <c r="I126">
        <v>50</v>
      </c>
      <c r="J126" t="s">
        <v>67</v>
      </c>
      <c r="K126" t="s">
        <v>25</v>
      </c>
      <c r="L126" t="b">
        <f>ISNUMBER(SEARCH(Jobs[[#Headers],[US]],Jobs[[#This Row],[employee_residence]]))</f>
        <v>0</v>
      </c>
    </row>
    <row r="127" spans="1:12" hidden="1" x14ac:dyDescent="0.3">
      <c r="A127">
        <v>2021</v>
      </c>
      <c r="B127" t="s">
        <v>11</v>
      </c>
      <c r="C127" t="s">
        <v>12</v>
      </c>
      <c r="D127" t="s">
        <v>76</v>
      </c>
      <c r="E127">
        <v>151000</v>
      </c>
      <c r="F127" t="s">
        <v>19</v>
      </c>
      <c r="G127">
        <v>151000</v>
      </c>
      <c r="H127" t="s">
        <v>29</v>
      </c>
      <c r="I127">
        <v>100</v>
      </c>
      <c r="J127" t="s">
        <v>29</v>
      </c>
      <c r="K127" t="s">
        <v>16</v>
      </c>
      <c r="L127" t="b">
        <f>ISNUMBER(SEARCH(Jobs[[#Headers],[US]],Jobs[[#This Row],[employee_residence]]))</f>
        <v>1</v>
      </c>
    </row>
    <row r="128" spans="1:12" hidden="1" x14ac:dyDescent="0.3">
      <c r="A128">
        <v>2021</v>
      </c>
      <c r="B128" t="s">
        <v>17</v>
      </c>
      <c r="C128" t="s">
        <v>12</v>
      </c>
      <c r="D128" t="s">
        <v>18</v>
      </c>
      <c r="E128">
        <v>120000</v>
      </c>
      <c r="F128" t="s">
        <v>19</v>
      </c>
      <c r="G128">
        <v>120000</v>
      </c>
      <c r="H128" t="s">
        <v>29</v>
      </c>
      <c r="I128">
        <v>50</v>
      </c>
      <c r="J128" t="s">
        <v>29</v>
      </c>
      <c r="K128" t="s">
        <v>21</v>
      </c>
      <c r="L128" t="b">
        <f>ISNUMBER(SEARCH(Jobs[[#Headers],[US]],Jobs[[#This Row],[employee_residence]]))</f>
        <v>1</v>
      </c>
    </row>
    <row r="129" spans="1:12" hidden="1" x14ac:dyDescent="0.3">
      <c r="A129">
        <v>2021</v>
      </c>
      <c r="B129" t="s">
        <v>11</v>
      </c>
      <c r="C129" t="s">
        <v>12</v>
      </c>
      <c r="D129" t="s">
        <v>13</v>
      </c>
      <c r="E129">
        <v>700000</v>
      </c>
      <c r="F129" t="s">
        <v>39</v>
      </c>
      <c r="G129">
        <v>9466</v>
      </c>
      <c r="H129" t="s">
        <v>40</v>
      </c>
      <c r="I129">
        <v>0</v>
      </c>
      <c r="J129" t="s">
        <v>40</v>
      </c>
      <c r="K129" t="s">
        <v>21</v>
      </c>
      <c r="L129" t="b">
        <f>ISNUMBER(SEARCH(Jobs[[#Headers],[US]],Jobs[[#This Row],[employee_residence]]))</f>
        <v>0</v>
      </c>
    </row>
    <row r="130" spans="1:12" hidden="1" x14ac:dyDescent="0.3">
      <c r="A130">
        <v>2021</v>
      </c>
      <c r="B130" t="s">
        <v>30</v>
      </c>
      <c r="C130" t="s">
        <v>12</v>
      </c>
      <c r="D130" t="s">
        <v>28</v>
      </c>
      <c r="E130">
        <v>20000</v>
      </c>
      <c r="F130" t="s">
        <v>19</v>
      </c>
      <c r="G130">
        <v>20000</v>
      </c>
      <c r="H130" t="s">
        <v>40</v>
      </c>
      <c r="I130">
        <v>100</v>
      </c>
      <c r="J130" t="s">
        <v>40</v>
      </c>
      <c r="K130" t="s">
        <v>21</v>
      </c>
      <c r="L130" t="b">
        <f>ISNUMBER(SEARCH(Jobs[[#Headers],[US]],Jobs[[#This Row],[employee_residence]]))</f>
        <v>0</v>
      </c>
    </row>
    <row r="131" spans="1:12" hidden="1" x14ac:dyDescent="0.3">
      <c r="A131">
        <v>2021</v>
      </c>
      <c r="B131" t="s">
        <v>17</v>
      </c>
      <c r="C131" t="s">
        <v>12</v>
      </c>
      <c r="D131" t="s">
        <v>32</v>
      </c>
      <c r="E131">
        <v>3000000</v>
      </c>
      <c r="F131" t="s">
        <v>39</v>
      </c>
      <c r="G131">
        <v>40570</v>
      </c>
      <c r="H131" t="s">
        <v>40</v>
      </c>
      <c r="I131">
        <v>50</v>
      </c>
      <c r="J131" t="s">
        <v>40</v>
      </c>
      <c r="K131" t="s">
        <v>16</v>
      </c>
      <c r="L131" t="b">
        <f>ISNUMBER(SEARCH(Jobs[[#Headers],[US]],Jobs[[#This Row],[employee_residence]]))</f>
        <v>0</v>
      </c>
    </row>
    <row r="132" spans="1:12" hidden="1" x14ac:dyDescent="0.3">
      <c r="A132">
        <v>2021</v>
      </c>
      <c r="B132" t="s">
        <v>30</v>
      </c>
      <c r="C132" t="s">
        <v>12</v>
      </c>
      <c r="D132" t="s">
        <v>98</v>
      </c>
      <c r="E132">
        <v>100000</v>
      </c>
      <c r="F132" t="s">
        <v>19</v>
      </c>
      <c r="G132">
        <v>100000</v>
      </c>
      <c r="H132" t="s">
        <v>99</v>
      </c>
      <c r="I132">
        <v>50</v>
      </c>
      <c r="J132" t="s">
        <v>99</v>
      </c>
      <c r="K132" t="s">
        <v>21</v>
      </c>
      <c r="L132" t="b">
        <f>ISNUMBER(SEARCH(Jobs[[#Headers],[US]],Jobs[[#This Row],[employee_residence]]))</f>
        <v>0</v>
      </c>
    </row>
    <row r="133" spans="1:12" hidden="1" x14ac:dyDescent="0.3">
      <c r="A133">
        <v>2021</v>
      </c>
      <c r="B133" t="s">
        <v>30</v>
      </c>
      <c r="C133" t="s">
        <v>12</v>
      </c>
      <c r="D133" t="s">
        <v>13</v>
      </c>
      <c r="E133">
        <v>42000</v>
      </c>
      <c r="F133" t="s">
        <v>14</v>
      </c>
      <c r="G133">
        <v>49646</v>
      </c>
      <c r="H133" t="s">
        <v>38</v>
      </c>
      <c r="I133">
        <v>50</v>
      </c>
      <c r="J133" t="s">
        <v>38</v>
      </c>
      <c r="K133" t="s">
        <v>25</v>
      </c>
      <c r="L133" t="b">
        <f>ISNUMBER(SEARCH(Jobs[[#Headers],[US]],Jobs[[#This Row],[employee_residence]]))</f>
        <v>0</v>
      </c>
    </row>
    <row r="134" spans="1:12" hidden="1" x14ac:dyDescent="0.3">
      <c r="A134">
        <v>2021</v>
      </c>
      <c r="B134" t="s">
        <v>11</v>
      </c>
      <c r="C134" t="s">
        <v>12</v>
      </c>
      <c r="D134" t="s">
        <v>100</v>
      </c>
      <c r="E134">
        <v>38400</v>
      </c>
      <c r="F134" t="s">
        <v>19</v>
      </c>
      <c r="G134">
        <v>38400</v>
      </c>
      <c r="H134" t="s">
        <v>101</v>
      </c>
      <c r="I134">
        <v>100</v>
      </c>
      <c r="J134" t="s">
        <v>29</v>
      </c>
      <c r="K134" t="s">
        <v>25</v>
      </c>
      <c r="L134" t="b">
        <f>ISNUMBER(SEARCH(Jobs[[#Headers],[US]],Jobs[[#This Row],[employee_residence]]))</f>
        <v>0</v>
      </c>
    </row>
    <row r="135" spans="1:12" x14ac:dyDescent="0.3">
      <c r="A135">
        <v>2021</v>
      </c>
      <c r="B135" t="s">
        <v>17</v>
      </c>
      <c r="C135" t="s">
        <v>12</v>
      </c>
      <c r="D135" t="s">
        <v>74</v>
      </c>
      <c r="E135">
        <v>24000</v>
      </c>
      <c r="F135" t="s">
        <v>19</v>
      </c>
      <c r="G135">
        <v>24000</v>
      </c>
      <c r="H135" t="s">
        <v>91</v>
      </c>
      <c r="I135">
        <v>100</v>
      </c>
      <c r="J135" t="s">
        <v>91</v>
      </c>
      <c r="K135" t="s">
        <v>25</v>
      </c>
      <c r="L135" t="b">
        <f>ISNUMBER(SEARCH(Jobs[[#Headers],[US]],Jobs[[#This Row],[employee_residence]]))</f>
        <v>0</v>
      </c>
    </row>
    <row r="136" spans="1:12" hidden="1" x14ac:dyDescent="0.3">
      <c r="A136">
        <v>2021</v>
      </c>
      <c r="B136" t="s">
        <v>30</v>
      </c>
      <c r="C136" t="s">
        <v>12</v>
      </c>
      <c r="D136" t="s">
        <v>13</v>
      </c>
      <c r="E136">
        <v>100000</v>
      </c>
      <c r="F136" t="s">
        <v>19</v>
      </c>
      <c r="G136">
        <v>100000</v>
      </c>
      <c r="H136" t="s">
        <v>29</v>
      </c>
      <c r="I136">
        <v>0</v>
      </c>
      <c r="J136" t="s">
        <v>29</v>
      </c>
      <c r="K136" t="s">
        <v>21</v>
      </c>
      <c r="L136" t="b">
        <f>ISNUMBER(SEARCH(Jobs[[#Headers],[US]],Jobs[[#This Row],[employee_residence]]))</f>
        <v>1</v>
      </c>
    </row>
    <row r="137" spans="1:12" x14ac:dyDescent="0.3">
      <c r="A137">
        <v>2021</v>
      </c>
      <c r="B137" t="s">
        <v>11</v>
      </c>
      <c r="C137" t="s">
        <v>12</v>
      </c>
      <c r="D137" t="s">
        <v>31</v>
      </c>
      <c r="E137">
        <v>90000</v>
      </c>
      <c r="F137" t="s">
        <v>19</v>
      </c>
      <c r="G137">
        <v>90000</v>
      </c>
      <c r="H137" t="s">
        <v>29</v>
      </c>
      <c r="I137">
        <v>100</v>
      </c>
      <c r="J137" t="s">
        <v>29</v>
      </c>
      <c r="K137" t="s">
        <v>25</v>
      </c>
      <c r="L137" t="b">
        <f>ISNUMBER(SEARCH(Jobs[[#Headers],[US]],Jobs[[#This Row],[employee_residence]]))</f>
        <v>1</v>
      </c>
    </row>
    <row r="138" spans="1:12" hidden="1" x14ac:dyDescent="0.3">
      <c r="A138">
        <v>2021</v>
      </c>
      <c r="B138" t="s">
        <v>11</v>
      </c>
      <c r="C138" t="s">
        <v>12</v>
      </c>
      <c r="D138" t="s">
        <v>69</v>
      </c>
      <c r="E138">
        <v>7000000</v>
      </c>
      <c r="F138" t="s">
        <v>44</v>
      </c>
      <c r="G138">
        <v>63711</v>
      </c>
      <c r="H138" t="s">
        <v>20</v>
      </c>
      <c r="I138">
        <v>50</v>
      </c>
      <c r="J138" t="s">
        <v>20</v>
      </c>
      <c r="K138" t="s">
        <v>21</v>
      </c>
      <c r="L138" t="b">
        <f>ISNUMBER(SEARCH(Jobs[[#Headers],[US]],Jobs[[#This Row],[employee_residence]]))</f>
        <v>0</v>
      </c>
    </row>
    <row r="139" spans="1:12" hidden="1" x14ac:dyDescent="0.3">
      <c r="A139">
        <v>2021</v>
      </c>
      <c r="B139" t="s">
        <v>11</v>
      </c>
      <c r="C139" t="s">
        <v>12</v>
      </c>
      <c r="D139" t="s">
        <v>69</v>
      </c>
      <c r="E139">
        <v>8500000</v>
      </c>
      <c r="F139" t="s">
        <v>44</v>
      </c>
      <c r="G139">
        <v>77364</v>
      </c>
      <c r="H139" t="s">
        <v>20</v>
      </c>
      <c r="I139">
        <v>50</v>
      </c>
      <c r="J139" t="s">
        <v>20</v>
      </c>
      <c r="K139" t="s">
        <v>21</v>
      </c>
      <c r="L139" t="b">
        <f>ISNUMBER(SEARCH(Jobs[[#Headers],[US]],Jobs[[#This Row],[employee_residence]]))</f>
        <v>0</v>
      </c>
    </row>
    <row r="140" spans="1:12" hidden="1" x14ac:dyDescent="0.3">
      <c r="A140">
        <v>2021</v>
      </c>
      <c r="B140" t="s">
        <v>17</v>
      </c>
      <c r="C140" t="s">
        <v>12</v>
      </c>
      <c r="D140" t="s">
        <v>76</v>
      </c>
      <c r="E140">
        <v>220000</v>
      </c>
      <c r="F140" t="s">
        <v>19</v>
      </c>
      <c r="G140">
        <v>220000</v>
      </c>
      <c r="H140" t="s">
        <v>29</v>
      </c>
      <c r="I140">
        <v>0</v>
      </c>
      <c r="J140" t="s">
        <v>29</v>
      </c>
      <c r="K140" t="s">
        <v>16</v>
      </c>
      <c r="L140" t="b">
        <f>ISNUMBER(SEARCH(Jobs[[#Headers],[US]],Jobs[[#This Row],[employee_residence]]))</f>
        <v>1</v>
      </c>
    </row>
    <row r="141" spans="1:12" hidden="1" x14ac:dyDescent="0.3">
      <c r="A141">
        <v>2021</v>
      </c>
      <c r="B141" t="s">
        <v>30</v>
      </c>
      <c r="C141" t="s">
        <v>12</v>
      </c>
      <c r="D141" t="s">
        <v>13</v>
      </c>
      <c r="E141">
        <v>80000</v>
      </c>
      <c r="F141" t="s">
        <v>19</v>
      </c>
      <c r="G141">
        <v>80000</v>
      </c>
      <c r="H141" t="s">
        <v>29</v>
      </c>
      <c r="I141">
        <v>100</v>
      </c>
      <c r="J141" t="s">
        <v>29</v>
      </c>
      <c r="K141" t="s">
        <v>25</v>
      </c>
      <c r="L141" t="b">
        <f>ISNUMBER(SEARCH(Jobs[[#Headers],[US]],Jobs[[#This Row],[employee_residence]]))</f>
        <v>1</v>
      </c>
    </row>
    <row r="142" spans="1:12" x14ac:dyDescent="0.3">
      <c r="A142">
        <v>2021</v>
      </c>
      <c r="B142" t="s">
        <v>11</v>
      </c>
      <c r="C142" t="s">
        <v>12</v>
      </c>
      <c r="D142" t="s">
        <v>31</v>
      </c>
      <c r="E142">
        <v>135000</v>
      </c>
      <c r="F142" t="s">
        <v>19</v>
      </c>
      <c r="G142">
        <v>135000</v>
      </c>
      <c r="H142" t="s">
        <v>29</v>
      </c>
      <c r="I142">
        <v>100</v>
      </c>
      <c r="J142" t="s">
        <v>29</v>
      </c>
      <c r="K142" t="s">
        <v>16</v>
      </c>
      <c r="L142" t="b">
        <f>ISNUMBER(SEARCH(Jobs[[#Headers],[US]],Jobs[[#This Row],[employee_residence]]))</f>
        <v>1</v>
      </c>
    </row>
    <row r="143" spans="1:12" hidden="1" x14ac:dyDescent="0.3">
      <c r="A143">
        <v>2021</v>
      </c>
      <c r="B143" t="s">
        <v>17</v>
      </c>
      <c r="C143" t="s">
        <v>12</v>
      </c>
      <c r="D143" t="s">
        <v>79</v>
      </c>
      <c r="E143">
        <v>240000</v>
      </c>
      <c r="F143" t="s">
        <v>19</v>
      </c>
      <c r="G143">
        <v>240000</v>
      </c>
      <c r="H143" t="s">
        <v>29</v>
      </c>
      <c r="I143">
        <v>0</v>
      </c>
      <c r="J143" t="s">
        <v>29</v>
      </c>
      <c r="K143" t="s">
        <v>16</v>
      </c>
      <c r="L143" t="b">
        <f>ISNUMBER(SEARCH(Jobs[[#Headers],[US]],Jobs[[#This Row],[employee_residence]]))</f>
        <v>1</v>
      </c>
    </row>
    <row r="144" spans="1:12" hidden="1" x14ac:dyDescent="0.3">
      <c r="A144">
        <v>2021</v>
      </c>
      <c r="B144" t="s">
        <v>17</v>
      </c>
      <c r="C144" t="s">
        <v>12</v>
      </c>
      <c r="D144" t="s">
        <v>63</v>
      </c>
      <c r="E144">
        <v>150000</v>
      </c>
      <c r="F144" t="s">
        <v>19</v>
      </c>
      <c r="G144">
        <v>150000</v>
      </c>
      <c r="H144" t="s">
        <v>29</v>
      </c>
      <c r="I144">
        <v>0</v>
      </c>
      <c r="J144" t="s">
        <v>29</v>
      </c>
      <c r="K144" t="s">
        <v>16</v>
      </c>
      <c r="L144" t="b">
        <f>ISNUMBER(SEARCH(Jobs[[#Headers],[US]],Jobs[[#This Row],[employee_residence]]))</f>
        <v>1</v>
      </c>
    </row>
    <row r="145" spans="1:12" hidden="1" x14ac:dyDescent="0.3">
      <c r="A145">
        <v>2021</v>
      </c>
      <c r="B145" t="s">
        <v>11</v>
      </c>
      <c r="C145" t="s">
        <v>12</v>
      </c>
      <c r="D145" t="s">
        <v>13</v>
      </c>
      <c r="E145">
        <v>82500</v>
      </c>
      <c r="F145" t="s">
        <v>19</v>
      </c>
      <c r="G145">
        <v>82500</v>
      </c>
      <c r="H145" t="s">
        <v>29</v>
      </c>
      <c r="I145">
        <v>100</v>
      </c>
      <c r="J145" t="s">
        <v>29</v>
      </c>
      <c r="K145" t="s">
        <v>21</v>
      </c>
      <c r="L145" t="b">
        <f>ISNUMBER(SEARCH(Jobs[[#Headers],[US]],Jobs[[#This Row],[employee_residence]]))</f>
        <v>1</v>
      </c>
    </row>
    <row r="146" spans="1:12" x14ac:dyDescent="0.3">
      <c r="A146">
        <v>2021</v>
      </c>
      <c r="B146" t="s">
        <v>11</v>
      </c>
      <c r="C146" t="s">
        <v>12</v>
      </c>
      <c r="D146" t="s">
        <v>43</v>
      </c>
      <c r="E146">
        <v>100000</v>
      </c>
      <c r="F146" t="s">
        <v>19</v>
      </c>
      <c r="G146">
        <v>100000</v>
      </c>
      <c r="H146" t="s">
        <v>29</v>
      </c>
      <c r="I146">
        <v>100</v>
      </c>
      <c r="J146" t="s">
        <v>29</v>
      </c>
      <c r="K146" t="s">
        <v>16</v>
      </c>
      <c r="L146" t="b">
        <f>ISNUMBER(SEARCH(Jobs[[#Headers],[US]],Jobs[[#This Row],[employee_residence]]))</f>
        <v>1</v>
      </c>
    </row>
    <row r="147" spans="1:12" hidden="1" x14ac:dyDescent="0.3">
      <c r="A147">
        <v>2021</v>
      </c>
      <c r="B147" t="s">
        <v>17</v>
      </c>
      <c r="C147" t="s">
        <v>12</v>
      </c>
      <c r="D147" t="s">
        <v>28</v>
      </c>
      <c r="E147">
        <v>70000</v>
      </c>
      <c r="F147" t="s">
        <v>14</v>
      </c>
      <c r="G147">
        <v>82744</v>
      </c>
      <c r="H147" t="s">
        <v>102</v>
      </c>
      <c r="I147">
        <v>50</v>
      </c>
      <c r="J147" t="s">
        <v>102</v>
      </c>
      <c r="K147" t="s">
        <v>25</v>
      </c>
      <c r="L147" t="b">
        <f>ISNUMBER(SEARCH(Jobs[[#Headers],[US]],Jobs[[#This Row],[employee_residence]]))</f>
        <v>0</v>
      </c>
    </row>
    <row r="148" spans="1:12" hidden="1" x14ac:dyDescent="0.3">
      <c r="A148">
        <v>2021</v>
      </c>
      <c r="B148" t="s">
        <v>11</v>
      </c>
      <c r="C148" t="s">
        <v>12</v>
      </c>
      <c r="D148" t="s">
        <v>55</v>
      </c>
      <c r="E148">
        <v>53000</v>
      </c>
      <c r="F148" t="s">
        <v>14</v>
      </c>
      <c r="G148">
        <v>62649</v>
      </c>
      <c r="H148" t="s">
        <v>38</v>
      </c>
      <c r="I148">
        <v>50</v>
      </c>
      <c r="J148" t="s">
        <v>38</v>
      </c>
      <c r="K148" t="s">
        <v>25</v>
      </c>
      <c r="L148" t="b">
        <f>ISNUMBER(SEARCH(Jobs[[#Headers],[US]],Jobs[[#This Row],[employee_residence]]))</f>
        <v>0</v>
      </c>
    </row>
    <row r="149" spans="1:12" x14ac:dyDescent="0.3">
      <c r="A149">
        <v>2021</v>
      </c>
      <c r="B149" t="s">
        <v>11</v>
      </c>
      <c r="C149" t="s">
        <v>12</v>
      </c>
      <c r="D149" t="s">
        <v>43</v>
      </c>
      <c r="E149">
        <v>90000</v>
      </c>
      <c r="F149" t="s">
        <v>19</v>
      </c>
      <c r="G149">
        <v>90000</v>
      </c>
      <c r="H149" t="s">
        <v>29</v>
      </c>
      <c r="I149">
        <v>100</v>
      </c>
      <c r="J149" t="s">
        <v>29</v>
      </c>
      <c r="K149" t="s">
        <v>16</v>
      </c>
      <c r="L149" t="b">
        <f>ISNUMBER(SEARCH(Jobs[[#Headers],[US]],Jobs[[#This Row],[employee_residence]]))</f>
        <v>1</v>
      </c>
    </row>
    <row r="150" spans="1:12" hidden="1" x14ac:dyDescent="0.3">
      <c r="A150">
        <v>2021</v>
      </c>
      <c r="B150" t="s">
        <v>17</v>
      </c>
      <c r="C150" t="s">
        <v>12</v>
      </c>
      <c r="D150" t="s">
        <v>63</v>
      </c>
      <c r="E150">
        <v>153000</v>
      </c>
      <c r="F150" t="s">
        <v>19</v>
      </c>
      <c r="G150">
        <v>153000</v>
      </c>
      <c r="H150" t="s">
        <v>29</v>
      </c>
      <c r="I150">
        <v>100</v>
      </c>
      <c r="J150" t="s">
        <v>29</v>
      </c>
      <c r="K150" t="s">
        <v>16</v>
      </c>
      <c r="L150" t="b">
        <f>ISNUMBER(SEARCH(Jobs[[#Headers],[US]],Jobs[[#This Row],[employee_residence]]))</f>
        <v>1</v>
      </c>
    </row>
    <row r="151" spans="1:12" x14ac:dyDescent="0.3">
      <c r="A151">
        <v>2021</v>
      </c>
      <c r="B151" t="s">
        <v>17</v>
      </c>
      <c r="C151" t="s">
        <v>12</v>
      </c>
      <c r="D151" t="s">
        <v>88</v>
      </c>
      <c r="E151">
        <v>160000</v>
      </c>
      <c r="F151" t="s">
        <v>19</v>
      </c>
      <c r="G151">
        <v>160000</v>
      </c>
      <c r="H151" t="s">
        <v>91</v>
      </c>
      <c r="I151">
        <v>100</v>
      </c>
      <c r="J151" t="s">
        <v>29</v>
      </c>
      <c r="K151" t="s">
        <v>21</v>
      </c>
      <c r="L151" t="b">
        <f>ISNUMBER(SEARCH(Jobs[[#Headers],[US]],Jobs[[#This Row],[employee_residence]]))</f>
        <v>0</v>
      </c>
    </row>
    <row r="152" spans="1:12" hidden="1" x14ac:dyDescent="0.3">
      <c r="A152">
        <v>2021</v>
      </c>
      <c r="B152" t="s">
        <v>17</v>
      </c>
      <c r="C152" t="s">
        <v>12</v>
      </c>
      <c r="D152" t="s">
        <v>54</v>
      </c>
      <c r="E152">
        <v>168000</v>
      </c>
      <c r="F152" t="s">
        <v>19</v>
      </c>
      <c r="G152">
        <v>168000</v>
      </c>
      <c r="H152" t="s">
        <v>20</v>
      </c>
      <c r="I152">
        <v>0</v>
      </c>
      <c r="J152" t="s">
        <v>20</v>
      </c>
      <c r="K152" t="s">
        <v>21</v>
      </c>
      <c r="L152" t="b">
        <f>ISNUMBER(SEARCH(Jobs[[#Headers],[US]],Jobs[[#This Row],[employee_residence]]))</f>
        <v>0</v>
      </c>
    </row>
    <row r="153" spans="1:12" hidden="1" x14ac:dyDescent="0.3">
      <c r="A153">
        <v>2021</v>
      </c>
      <c r="B153" t="s">
        <v>11</v>
      </c>
      <c r="C153" t="s">
        <v>12</v>
      </c>
      <c r="D153" t="s">
        <v>13</v>
      </c>
      <c r="E153">
        <v>150000</v>
      </c>
      <c r="F153" t="s">
        <v>19</v>
      </c>
      <c r="G153">
        <v>150000</v>
      </c>
      <c r="H153" t="s">
        <v>29</v>
      </c>
      <c r="I153">
        <v>100</v>
      </c>
      <c r="J153" t="s">
        <v>29</v>
      </c>
      <c r="K153" t="s">
        <v>25</v>
      </c>
      <c r="L153" t="b">
        <f>ISNUMBER(SEARCH(Jobs[[#Headers],[US]],Jobs[[#This Row],[employee_residence]]))</f>
        <v>1</v>
      </c>
    </row>
    <row r="154" spans="1:12" hidden="1" x14ac:dyDescent="0.3">
      <c r="A154">
        <v>2021</v>
      </c>
      <c r="B154" t="s">
        <v>11</v>
      </c>
      <c r="C154" t="s">
        <v>12</v>
      </c>
      <c r="D154" t="s">
        <v>13</v>
      </c>
      <c r="E154">
        <v>95000</v>
      </c>
      <c r="F154" t="s">
        <v>61</v>
      </c>
      <c r="G154">
        <v>75774</v>
      </c>
      <c r="H154" t="s">
        <v>62</v>
      </c>
      <c r="I154">
        <v>100</v>
      </c>
      <c r="J154" t="s">
        <v>62</v>
      </c>
      <c r="K154" t="s">
        <v>16</v>
      </c>
      <c r="L154" t="b">
        <f>ISNUMBER(SEARCH(Jobs[[#Headers],[US]],Jobs[[#This Row],[employee_residence]]))</f>
        <v>0</v>
      </c>
    </row>
    <row r="155" spans="1:12" hidden="1" x14ac:dyDescent="0.3">
      <c r="A155">
        <v>2021</v>
      </c>
      <c r="B155" t="s">
        <v>30</v>
      </c>
      <c r="C155" t="s">
        <v>12</v>
      </c>
      <c r="D155" t="s">
        <v>13</v>
      </c>
      <c r="E155">
        <v>13400</v>
      </c>
      <c r="F155" t="s">
        <v>19</v>
      </c>
      <c r="G155">
        <v>13400</v>
      </c>
      <c r="H155" t="s">
        <v>103</v>
      </c>
      <c r="I155">
        <v>100</v>
      </c>
      <c r="J155" t="s">
        <v>103</v>
      </c>
      <c r="K155" t="s">
        <v>16</v>
      </c>
      <c r="L155" t="b">
        <f>ISNUMBER(SEARCH(Jobs[[#Headers],[US]],Jobs[[#This Row],[employee_residence]]))</f>
        <v>0</v>
      </c>
    </row>
    <row r="156" spans="1:12" hidden="1" x14ac:dyDescent="0.3">
      <c r="A156">
        <v>2021</v>
      </c>
      <c r="B156" t="s">
        <v>17</v>
      </c>
      <c r="C156" t="s">
        <v>12</v>
      </c>
      <c r="D156" t="s">
        <v>79</v>
      </c>
      <c r="E156">
        <v>144000</v>
      </c>
      <c r="F156" t="s">
        <v>19</v>
      </c>
      <c r="G156">
        <v>144000</v>
      </c>
      <c r="H156" t="s">
        <v>29</v>
      </c>
      <c r="I156">
        <v>100</v>
      </c>
      <c r="J156" t="s">
        <v>29</v>
      </c>
      <c r="K156" t="s">
        <v>16</v>
      </c>
      <c r="L156" t="b">
        <f>ISNUMBER(SEARCH(Jobs[[#Headers],[US]],Jobs[[#This Row],[employee_residence]]))</f>
        <v>1</v>
      </c>
    </row>
    <row r="157" spans="1:12" hidden="1" x14ac:dyDescent="0.3">
      <c r="A157">
        <v>2021</v>
      </c>
      <c r="B157" t="s">
        <v>17</v>
      </c>
      <c r="C157" t="s">
        <v>12</v>
      </c>
      <c r="D157" t="s">
        <v>95</v>
      </c>
      <c r="E157">
        <v>159500</v>
      </c>
      <c r="F157" t="s">
        <v>61</v>
      </c>
      <c r="G157">
        <v>127221</v>
      </c>
      <c r="H157" t="s">
        <v>62</v>
      </c>
      <c r="I157">
        <v>50</v>
      </c>
      <c r="J157" t="s">
        <v>62</v>
      </c>
      <c r="K157" t="s">
        <v>16</v>
      </c>
      <c r="L157" t="b">
        <f>ISNUMBER(SEARCH(Jobs[[#Headers],[US]],Jobs[[#This Row],[employee_residence]]))</f>
        <v>0</v>
      </c>
    </row>
    <row r="158" spans="1:12" hidden="1" x14ac:dyDescent="0.3">
      <c r="A158">
        <v>2021</v>
      </c>
      <c r="B158" t="s">
        <v>11</v>
      </c>
      <c r="C158" t="s">
        <v>12</v>
      </c>
      <c r="D158" t="s">
        <v>13</v>
      </c>
      <c r="E158">
        <v>160000</v>
      </c>
      <c r="F158" t="s">
        <v>89</v>
      </c>
      <c r="G158">
        <v>119059</v>
      </c>
      <c r="H158" t="s">
        <v>90</v>
      </c>
      <c r="I158">
        <v>100</v>
      </c>
      <c r="J158" t="s">
        <v>104</v>
      </c>
      <c r="K158" t="s">
        <v>25</v>
      </c>
      <c r="L158" t="b">
        <f>ISNUMBER(SEARCH(Jobs[[#Headers],[US]],Jobs[[#This Row],[employee_residence]]))</f>
        <v>0</v>
      </c>
    </row>
    <row r="159" spans="1:12" hidden="1" x14ac:dyDescent="0.3">
      <c r="A159">
        <v>2021</v>
      </c>
      <c r="B159" t="s">
        <v>11</v>
      </c>
      <c r="C159" t="s">
        <v>12</v>
      </c>
      <c r="D159" t="s">
        <v>100</v>
      </c>
      <c r="E159">
        <v>423000</v>
      </c>
      <c r="F159" t="s">
        <v>19</v>
      </c>
      <c r="G159">
        <v>423000</v>
      </c>
      <c r="H159" t="s">
        <v>29</v>
      </c>
      <c r="I159">
        <v>50</v>
      </c>
      <c r="J159" t="s">
        <v>29</v>
      </c>
      <c r="K159" t="s">
        <v>16</v>
      </c>
      <c r="L159" t="b">
        <f>ISNUMBER(SEARCH(Jobs[[#Headers],[US]],Jobs[[#This Row],[employee_residence]]))</f>
        <v>1</v>
      </c>
    </row>
    <row r="160" spans="1:12" x14ac:dyDescent="0.3">
      <c r="A160">
        <v>2021</v>
      </c>
      <c r="B160" t="s">
        <v>17</v>
      </c>
      <c r="C160" t="s">
        <v>12</v>
      </c>
      <c r="D160" t="s">
        <v>105</v>
      </c>
      <c r="E160">
        <v>120000</v>
      </c>
      <c r="F160" t="s">
        <v>19</v>
      </c>
      <c r="G160">
        <v>120000</v>
      </c>
      <c r="H160" t="s">
        <v>29</v>
      </c>
      <c r="I160">
        <v>100</v>
      </c>
      <c r="J160" t="s">
        <v>29</v>
      </c>
      <c r="K160" t="s">
        <v>25</v>
      </c>
      <c r="L160" t="b">
        <f>ISNUMBER(SEARCH(Jobs[[#Headers],[US]],Jobs[[#This Row],[employee_residence]]))</f>
        <v>1</v>
      </c>
    </row>
    <row r="161" spans="1:12" hidden="1" x14ac:dyDescent="0.3">
      <c r="A161">
        <v>2021</v>
      </c>
      <c r="B161" t="s">
        <v>30</v>
      </c>
      <c r="C161" t="s">
        <v>12</v>
      </c>
      <c r="D161" t="s">
        <v>28</v>
      </c>
      <c r="E161">
        <v>125000</v>
      </c>
      <c r="F161" t="s">
        <v>19</v>
      </c>
      <c r="G161">
        <v>125000</v>
      </c>
      <c r="H161" t="s">
        <v>29</v>
      </c>
      <c r="I161">
        <v>100</v>
      </c>
      <c r="J161" t="s">
        <v>29</v>
      </c>
      <c r="K161" t="s">
        <v>21</v>
      </c>
      <c r="L161" t="b">
        <f>ISNUMBER(SEARCH(Jobs[[#Headers],[US]],Jobs[[#This Row],[employee_residence]]))</f>
        <v>1</v>
      </c>
    </row>
    <row r="162" spans="1:12" hidden="1" x14ac:dyDescent="0.3">
      <c r="A162">
        <v>2021</v>
      </c>
      <c r="B162" t="s">
        <v>53</v>
      </c>
      <c r="C162" t="s">
        <v>12</v>
      </c>
      <c r="D162" t="s">
        <v>81</v>
      </c>
      <c r="E162">
        <v>230000</v>
      </c>
      <c r="F162" t="s">
        <v>19</v>
      </c>
      <c r="G162">
        <v>230000</v>
      </c>
      <c r="H162" t="s">
        <v>75</v>
      </c>
      <c r="I162">
        <v>50</v>
      </c>
      <c r="J162" t="s">
        <v>75</v>
      </c>
      <c r="K162" t="s">
        <v>16</v>
      </c>
      <c r="L162" t="b">
        <f>ISNUMBER(SEARCH(Jobs[[#Headers],[US]],Jobs[[#This Row],[employee_residence]]))</f>
        <v>0</v>
      </c>
    </row>
    <row r="163" spans="1:12" hidden="1" x14ac:dyDescent="0.3">
      <c r="A163">
        <v>2021</v>
      </c>
      <c r="B163" t="s">
        <v>53</v>
      </c>
      <c r="C163" t="s">
        <v>12</v>
      </c>
      <c r="D163" t="s">
        <v>106</v>
      </c>
      <c r="E163">
        <v>85000</v>
      </c>
      <c r="F163" t="s">
        <v>19</v>
      </c>
      <c r="G163">
        <v>85000</v>
      </c>
      <c r="H163" t="s">
        <v>75</v>
      </c>
      <c r="I163">
        <v>0</v>
      </c>
      <c r="J163" t="s">
        <v>75</v>
      </c>
      <c r="K163" t="s">
        <v>25</v>
      </c>
      <c r="L163" t="b">
        <f>ISNUMBER(SEARCH(Jobs[[#Headers],[US]],Jobs[[#This Row],[employee_residence]]))</f>
        <v>0</v>
      </c>
    </row>
    <row r="164" spans="1:12" x14ac:dyDescent="0.3">
      <c r="A164">
        <v>2021</v>
      </c>
      <c r="B164" t="s">
        <v>11</v>
      </c>
      <c r="C164" t="s">
        <v>12</v>
      </c>
      <c r="D164" t="s">
        <v>43</v>
      </c>
      <c r="E164">
        <v>24000</v>
      </c>
      <c r="F164" t="s">
        <v>14</v>
      </c>
      <c r="G164">
        <v>28369</v>
      </c>
      <c r="H164" t="s">
        <v>107</v>
      </c>
      <c r="I164">
        <v>50</v>
      </c>
      <c r="J164" t="s">
        <v>107</v>
      </c>
      <c r="K164" t="s">
        <v>16</v>
      </c>
      <c r="L164" t="b">
        <f>ISNUMBER(SEARCH(Jobs[[#Headers],[US]],Jobs[[#This Row],[employee_residence]]))</f>
        <v>0</v>
      </c>
    </row>
    <row r="165" spans="1:12" hidden="1" x14ac:dyDescent="0.3">
      <c r="A165">
        <v>2021</v>
      </c>
      <c r="B165" t="s">
        <v>30</v>
      </c>
      <c r="C165" t="s">
        <v>12</v>
      </c>
      <c r="D165" t="s">
        <v>46</v>
      </c>
      <c r="E165">
        <v>54000</v>
      </c>
      <c r="F165" t="s">
        <v>14</v>
      </c>
      <c r="G165">
        <v>63831</v>
      </c>
      <c r="H165" t="s">
        <v>15</v>
      </c>
      <c r="I165">
        <v>50</v>
      </c>
      <c r="J165" t="s">
        <v>15</v>
      </c>
      <c r="K165" t="s">
        <v>16</v>
      </c>
      <c r="L165" t="b">
        <f>ISNUMBER(SEARCH(Jobs[[#Headers],[US]],Jobs[[#This Row],[employee_residence]]))</f>
        <v>0</v>
      </c>
    </row>
    <row r="166" spans="1:12" hidden="1" x14ac:dyDescent="0.3">
      <c r="A166">
        <v>2021</v>
      </c>
      <c r="B166" t="s">
        <v>53</v>
      </c>
      <c r="C166" t="s">
        <v>12</v>
      </c>
      <c r="D166" t="s">
        <v>54</v>
      </c>
      <c r="E166">
        <v>110000</v>
      </c>
      <c r="F166" t="s">
        <v>14</v>
      </c>
      <c r="G166">
        <v>130026</v>
      </c>
      <c r="H166" t="s">
        <v>15</v>
      </c>
      <c r="I166">
        <v>50</v>
      </c>
      <c r="J166" t="s">
        <v>15</v>
      </c>
      <c r="K166" t="s">
        <v>25</v>
      </c>
      <c r="L166" t="b">
        <f>ISNUMBER(SEARCH(Jobs[[#Headers],[US]],Jobs[[#This Row],[employee_residence]]))</f>
        <v>0</v>
      </c>
    </row>
    <row r="167" spans="1:12" hidden="1" x14ac:dyDescent="0.3">
      <c r="A167">
        <v>2021</v>
      </c>
      <c r="B167" t="s">
        <v>17</v>
      </c>
      <c r="C167" t="s">
        <v>12</v>
      </c>
      <c r="D167" t="s">
        <v>108</v>
      </c>
      <c r="E167">
        <v>165000</v>
      </c>
      <c r="F167" t="s">
        <v>19</v>
      </c>
      <c r="G167">
        <v>165000</v>
      </c>
      <c r="H167" t="s">
        <v>29</v>
      </c>
      <c r="I167">
        <v>100</v>
      </c>
      <c r="J167" t="s">
        <v>29</v>
      </c>
      <c r="K167" t="s">
        <v>16</v>
      </c>
      <c r="L167" t="b">
        <f>ISNUMBER(SEARCH(Jobs[[#Headers],[US]],Jobs[[#This Row],[employee_residence]]))</f>
        <v>1</v>
      </c>
    </row>
    <row r="168" spans="1:12" x14ac:dyDescent="0.3">
      <c r="A168">
        <v>2021</v>
      </c>
      <c r="B168" t="s">
        <v>30</v>
      </c>
      <c r="C168" t="s">
        <v>12</v>
      </c>
      <c r="D168" t="s">
        <v>43</v>
      </c>
      <c r="E168">
        <v>80000</v>
      </c>
      <c r="F168" t="s">
        <v>19</v>
      </c>
      <c r="G168">
        <v>80000</v>
      </c>
      <c r="H168" t="s">
        <v>29</v>
      </c>
      <c r="I168">
        <v>100</v>
      </c>
      <c r="J168" t="s">
        <v>29</v>
      </c>
      <c r="K168" t="s">
        <v>16</v>
      </c>
      <c r="L168" t="b">
        <f>ISNUMBER(SEARCH(Jobs[[#Headers],[US]],Jobs[[#This Row],[employee_residence]]))</f>
        <v>1</v>
      </c>
    </row>
    <row r="169" spans="1:12" hidden="1" x14ac:dyDescent="0.3">
      <c r="A169">
        <v>2021</v>
      </c>
      <c r="B169" t="s">
        <v>53</v>
      </c>
      <c r="C169" t="s">
        <v>12</v>
      </c>
      <c r="D169" t="s">
        <v>54</v>
      </c>
      <c r="E169">
        <v>250000</v>
      </c>
      <c r="F169" t="s">
        <v>19</v>
      </c>
      <c r="G169">
        <v>250000</v>
      </c>
      <c r="H169" t="s">
        <v>29</v>
      </c>
      <c r="I169">
        <v>0</v>
      </c>
      <c r="J169" t="s">
        <v>29</v>
      </c>
      <c r="K169" t="s">
        <v>16</v>
      </c>
      <c r="L169" t="b">
        <f>ISNUMBER(SEARCH(Jobs[[#Headers],[US]],Jobs[[#This Row],[employee_residence]]))</f>
        <v>1</v>
      </c>
    </row>
    <row r="170" spans="1:12" x14ac:dyDescent="0.3">
      <c r="A170">
        <v>2021</v>
      </c>
      <c r="B170" t="s">
        <v>30</v>
      </c>
      <c r="C170" t="s">
        <v>12</v>
      </c>
      <c r="D170" t="s">
        <v>51</v>
      </c>
      <c r="E170">
        <v>55000</v>
      </c>
      <c r="F170" t="s">
        <v>19</v>
      </c>
      <c r="G170">
        <v>55000</v>
      </c>
      <c r="H170" t="s">
        <v>29</v>
      </c>
      <c r="I170">
        <v>50</v>
      </c>
      <c r="J170" t="s">
        <v>29</v>
      </c>
      <c r="K170" t="s">
        <v>21</v>
      </c>
      <c r="L170" t="b">
        <f>ISNUMBER(SEARCH(Jobs[[#Headers],[US]],Jobs[[#This Row],[employee_residence]]))</f>
        <v>1</v>
      </c>
    </row>
    <row r="171" spans="1:12" x14ac:dyDescent="0.3">
      <c r="A171">
        <v>2021</v>
      </c>
      <c r="B171" t="s">
        <v>11</v>
      </c>
      <c r="C171" t="s">
        <v>12</v>
      </c>
      <c r="D171" t="s">
        <v>109</v>
      </c>
      <c r="E171">
        <v>150000</v>
      </c>
      <c r="F171" t="s">
        <v>19</v>
      </c>
      <c r="G171">
        <v>150000</v>
      </c>
      <c r="H171" t="s">
        <v>29</v>
      </c>
      <c r="I171">
        <v>100</v>
      </c>
      <c r="J171" t="s">
        <v>29</v>
      </c>
      <c r="K171" t="s">
        <v>16</v>
      </c>
      <c r="L171" t="b">
        <f>ISNUMBER(SEARCH(Jobs[[#Headers],[US]],Jobs[[#This Row],[employee_residence]]))</f>
        <v>1</v>
      </c>
    </row>
    <row r="172" spans="1:12" x14ac:dyDescent="0.3">
      <c r="A172">
        <v>2021</v>
      </c>
      <c r="B172" t="s">
        <v>11</v>
      </c>
      <c r="C172" t="s">
        <v>12</v>
      </c>
      <c r="D172" t="s">
        <v>109</v>
      </c>
      <c r="E172">
        <v>170000</v>
      </c>
      <c r="F172" t="s">
        <v>19</v>
      </c>
      <c r="G172">
        <v>170000</v>
      </c>
      <c r="H172" t="s">
        <v>29</v>
      </c>
      <c r="I172">
        <v>100</v>
      </c>
      <c r="J172" t="s">
        <v>29</v>
      </c>
      <c r="K172" t="s">
        <v>16</v>
      </c>
      <c r="L172" t="b">
        <f>ISNUMBER(SEARCH(Jobs[[#Headers],[US]],Jobs[[#This Row],[employee_residence]]))</f>
        <v>1</v>
      </c>
    </row>
    <row r="173" spans="1:12" x14ac:dyDescent="0.3">
      <c r="A173">
        <v>2021</v>
      </c>
      <c r="B173" t="s">
        <v>11</v>
      </c>
      <c r="C173" t="s">
        <v>12</v>
      </c>
      <c r="D173" t="s">
        <v>43</v>
      </c>
      <c r="E173">
        <v>60000</v>
      </c>
      <c r="F173" t="s">
        <v>23</v>
      </c>
      <c r="G173">
        <v>82528</v>
      </c>
      <c r="H173" t="s">
        <v>24</v>
      </c>
      <c r="I173">
        <v>100</v>
      </c>
      <c r="J173" t="s">
        <v>24</v>
      </c>
      <c r="K173" t="s">
        <v>16</v>
      </c>
      <c r="L173" t="b">
        <f>ISNUMBER(SEARCH(Jobs[[#Headers],[US]],Jobs[[#This Row],[employee_residence]]))</f>
        <v>0</v>
      </c>
    </row>
    <row r="174" spans="1:12" x14ac:dyDescent="0.3">
      <c r="A174">
        <v>2021</v>
      </c>
      <c r="B174" t="s">
        <v>30</v>
      </c>
      <c r="C174" t="s">
        <v>12</v>
      </c>
      <c r="D174" t="s">
        <v>31</v>
      </c>
      <c r="E174">
        <v>60000</v>
      </c>
      <c r="F174" t="s">
        <v>19</v>
      </c>
      <c r="G174">
        <v>60000</v>
      </c>
      <c r="H174" t="s">
        <v>29</v>
      </c>
      <c r="I174">
        <v>100</v>
      </c>
      <c r="J174" t="s">
        <v>29</v>
      </c>
      <c r="K174" t="s">
        <v>21</v>
      </c>
      <c r="L174" t="b">
        <f>ISNUMBER(SEARCH(Jobs[[#Headers],[US]],Jobs[[#This Row],[employee_residence]]))</f>
        <v>1</v>
      </c>
    </row>
    <row r="175" spans="1:12" hidden="1" x14ac:dyDescent="0.3">
      <c r="A175">
        <v>2021</v>
      </c>
      <c r="B175" t="s">
        <v>17</v>
      </c>
      <c r="C175" t="s">
        <v>12</v>
      </c>
      <c r="D175" t="s">
        <v>76</v>
      </c>
      <c r="E175">
        <v>235000</v>
      </c>
      <c r="F175" t="s">
        <v>19</v>
      </c>
      <c r="G175">
        <v>235000</v>
      </c>
      <c r="H175" t="s">
        <v>29</v>
      </c>
      <c r="I175">
        <v>100</v>
      </c>
      <c r="J175" t="s">
        <v>29</v>
      </c>
      <c r="K175" t="s">
        <v>16</v>
      </c>
      <c r="L175" t="b">
        <f>ISNUMBER(SEARCH(Jobs[[#Headers],[US]],Jobs[[#This Row],[employee_residence]]))</f>
        <v>1</v>
      </c>
    </row>
    <row r="176" spans="1:12" hidden="1" x14ac:dyDescent="0.3">
      <c r="A176">
        <v>2021</v>
      </c>
      <c r="B176" t="s">
        <v>17</v>
      </c>
      <c r="C176" t="s">
        <v>12</v>
      </c>
      <c r="D176" t="s">
        <v>55</v>
      </c>
      <c r="E176">
        <v>51400</v>
      </c>
      <c r="F176" t="s">
        <v>14</v>
      </c>
      <c r="G176">
        <v>60757</v>
      </c>
      <c r="H176" t="s">
        <v>47</v>
      </c>
      <c r="I176">
        <v>50</v>
      </c>
      <c r="J176" t="s">
        <v>47</v>
      </c>
      <c r="K176" t="s">
        <v>16</v>
      </c>
      <c r="L176" t="b">
        <f>ISNUMBER(SEARCH(Jobs[[#Headers],[US]],Jobs[[#This Row],[employee_residence]]))</f>
        <v>0</v>
      </c>
    </row>
    <row r="177" spans="1:12" hidden="1" x14ac:dyDescent="0.3">
      <c r="A177">
        <v>2021</v>
      </c>
      <c r="B177" t="s">
        <v>17</v>
      </c>
      <c r="C177" t="s">
        <v>12</v>
      </c>
      <c r="D177" t="s">
        <v>63</v>
      </c>
      <c r="E177">
        <v>174000</v>
      </c>
      <c r="F177" t="s">
        <v>19</v>
      </c>
      <c r="G177">
        <v>174000</v>
      </c>
      <c r="H177" t="s">
        <v>29</v>
      </c>
      <c r="I177">
        <v>100</v>
      </c>
      <c r="J177" t="s">
        <v>29</v>
      </c>
      <c r="K177" t="s">
        <v>16</v>
      </c>
      <c r="L177" t="b">
        <f>ISNUMBER(SEARCH(Jobs[[#Headers],[US]],Jobs[[#This Row],[employee_residence]]))</f>
        <v>1</v>
      </c>
    </row>
    <row r="178" spans="1:12" hidden="1" x14ac:dyDescent="0.3">
      <c r="A178">
        <v>2021</v>
      </c>
      <c r="B178" t="s">
        <v>11</v>
      </c>
      <c r="C178" t="s">
        <v>12</v>
      </c>
      <c r="D178" t="s">
        <v>13</v>
      </c>
      <c r="E178">
        <v>58000</v>
      </c>
      <c r="F178" t="s">
        <v>57</v>
      </c>
      <c r="G178">
        <v>2859</v>
      </c>
      <c r="H178" t="s">
        <v>58</v>
      </c>
      <c r="I178">
        <v>0</v>
      </c>
      <c r="J178" t="s">
        <v>58</v>
      </c>
      <c r="K178" t="s">
        <v>21</v>
      </c>
      <c r="L178" t="b">
        <f>ISNUMBER(SEARCH(Jobs[[#Headers],[US]],Jobs[[#This Row],[employee_residence]]))</f>
        <v>0</v>
      </c>
    </row>
    <row r="179" spans="1:12" hidden="1" x14ac:dyDescent="0.3">
      <c r="A179">
        <v>2021</v>
      </c>
      <c r="B179" t="s">
        <v>11</v>
      </c>
      <c r="C179" t="s">
        <v>12</v>
      </c>
      <c r="D179" t="s">
        <v>13</v>
      </c>
      <c r="E179">
        <v>30400000</v>
      </c>
      <c r="F179" t="s">
        <v>110</v>
      </c>
      <c r="G179">
        <v>40038</v>
      </c>
      <c r="H179" t="s">
        <v>111</v>
      </c>
      <c r="I179">
        <v>100</v>
      </c>
      <c r="J179" t="s">
        <v>111</v>
      </c>
      <c r="K179" t="s">
        <v>16</v>
      </c>
      <c r="L179" t="b">
        <f>ISNUMBER(SEARCH(Jobs[[#Headers],[US]],Jobs[[#This Row],[employee_residence]]))</f>
        <v>0</v>
      </c>
    </row>
    <row r="180" spans="1:12" hidden="1" x14ac:dyDescent="0.3">
      <c r="A180">
        <v>2021</v>
      </c>
      <c r="B180" t="s">
        <v>30</v>
      </c>
      <c r="C180" t="s">
        <v>12</v>
      </c>
      <c r="D180" t="s">
        <v>28</v>
      </c>
      <c r="E180">
        <v>81000</v>
      </c>
      <c r="F180" t="s">
        <v>19</v>
      </c>
      <c r="G180">
        <v>81000</v>
      </c>
      <c r="H180" t="s">
        <v>29</v>
      </c>
      <c r="I180">
        <v>50</v>
      </c>
      <c r="J180" t="s">
        <v>29</v>
      </c>
      <c r="K180" t="s">
        <v>21</v>
      </c>
      <c r="L180" t="b">
        <f>ISNUMBER(SEARCH(Jobs[[#Headers],[US]],Jobs[[#This Row],[employee_residence]]))</f>
        <v>1</v>
      </c>
    </row>
    <row r="181" spans="1:12" hidden="1" x14ac:dyDescent="0.3">
      <c r="A181">
        <v>2021</v>
      </c>
      <c r="B181" t="s">
        <v>11</v>
      </c>
      <c r="C181" t="s">
        <v>12</v>
      </c>
      <c r="D181" t="s">
        <v>13</v>
      </c>
      <c r="E181">
        <v>420000</v>
      </c>
      <c r="F181" t="s">
        <v>39</v>
      </c>
      <c r="G181">
        <v>5679</v>
      </c>
      <c r="H181" t="s">
        <v>40</v>
      </c>
      <c r="I181">
        <v>100</v>
      </c>
      <c r="J181" t="s">
        <v>29</v>
      </c>
      <c r="K181" t="s">
        <v>21</v>
      </c>
      <c r="L181" t="b">
        <f>ISNUMBER(SEARCH(Jobs[[#Headers],[US]],Jobs[[#This Row],[employee_residence]]))</f>
        <v>0</v>
      </c>
    </row>
    <row r="182" spans="1:12" x14ac:dyDescent="0.3">
      <c r="A182">
        <v>2021</v>
      </c>
      <c r="B182" t="s">
        <v>11</v>
      </c>
      <c r="C182" t="s">
        <v>12</v>
      </c>
      <c r="D182" t="s">
        <v>22</v>
      </c>
      <c r="E182">
        <v>1672000</v>
      </c>
      <c r="F182" t="s">
        <v>39</v>
      </c>
      <c r="G182">
        <v>22611</v>
      </c>
      <c r="H182" t="s">
        <v>40</v>
      </c>
      <c r="I182">
        <v>0</v>
      </c>
      <c r="J182" t="s">
        <v>40</v>
      </c>
      <c r="K182" t="s">
        <v>16</v>
      </c>
      <c r="L182" t="b">
        <f>ISNUMBER(SEARCH(Jobs[[#Headers],[US]],Jobs[[#This Row],[employee_residence]]))</f>
        <v>0</v>
      </c>
    </row>
    <row r="183" spans="1:12" hidden="1" x14ac:dyDescent="0.3">
      <c r="A183">
        <v>2021</v>
      </c>
      <c r="B183" t="s">
        <v>11</v>
      </c>
      <c r="C183" t="s">
        <v>12</v>
      </c>
      <c r="D183" t="s">
        <v>13</v>
      </c>
      <c r="E183">
        <v>76760</v>
      </c>
      <c r="F183" t="s">
        <v>14</v>
      </c>
      <c r="G183">
        <v>90734</v>
      </c>
      <c r="H183" t="s">
        <v>15</v>
      </c>
      <c r="I183">
        <v>50</v>
      </c>
      <c r="J183" t="s">
        <v>15</v>
      </c>
      <c r="K183" t="s">
        <v>16</v>
      </c>
      <c r="L183" t="b">
        <f>ISNUMBER(SEARCH(Jobs[[#Headers],[US]],Jobs[[#This Row],[employee_residence]]))</f>
        <v>0</v>
      </c>
    </row>
    <row r="184" spans="1:12" x14ac:dyDescent="0.3">
      <c r="A184">
        <v>2021</v>
      </c>
      <c r="B184" t="s">
        <v>11</v>
      </c>
      <c r="C184" t="s">
        <v>12</v>
      </c>
      <c r="D184" t="s">
        <v>43</v>
      </c>
      <c r="E184">
        <v>22000</v>
      </c>
      <c r="F184" t="s">
        <v>14</v>
      </c>
      <c r="G184">
        <v>26005</v>
      </c>
      <c r="H184" t="s">
        <v>96</v>
      </c>
      <c r="I184">
        <v>0</v>
      </c>
      <c r="J184" t="s">
        <v>29</v>
      </c>
      <c r="K184" t="s">
        <v>16</v>
      </c>
      <c r="L184" t="b">
        <f>ISNUMBER(SEARCH(Jobs[[#Headers],[US]],Jobs[[#This Row],[employee_residence]]))</f>
        <v>0</v>
      </c>
    </row>
    <row r="185" spans="1:12" hidden="1" x14ac:dyDescent="0.3">
      <c r="A185">
        <v>2021</v>
      </c>
      <c r="B185" t="s">
        <v>17</v>
      </c>
      <c r="C185" t="s">
        <v>12</v>
      </c>
      <c r="D185" t="s">
        <v>112</v>
      </c>
      <c r="E185">
        <v>45000</v>
      </c>
      <c r="F185" t="s">
        <v>23</v>
      </c>
      <c r="G185">
        <v>61896</v>
      </c>
      <c r="H185" t="s">
        <v>24</v>
      </c>
      <c r="I185">
        <v>50</v>
      </c>
      <c r="J185" t="s">
        <v>24</v>
      </c>
      <c r="K185" t="s">
        <v>16</v>
      </c>
      <c r="L185" t="b">
        <f>ISNUMBER(SEARCH(Jobs[[#Headers],[US]],Jobs[[#This Row],[employee_residence]]))</f>
        <v>0</v>
      </c>
    </row>
    <row r="186" spans="1:12" hidden="1" x14ac:dyDescent="0.3">
      <c r="A186">
        <v>2021</v>
      </c>
      <c r="B186" t="s">
        <v>11</v>
      </c>
      <c r="C186" t="s">
        <v>73</v>
      </c>
      <c r="D186" t="s">
        <v>18</v>
      </c>
      <c r="E186">
        <v>12000</v>
      </c>
      <c r="F186" t="s">
        <v>19</v>
      </c>
      <c r="G186">
        <v>12000</v>
      </c>
      <c r="H186" t="s">
        <v>42</v>
      </c>
      <c r="I186">
        <v>50</v>
      </c>
      <c r="J186" t="s">
        <v>42</v>
      </c>
      <c r="K186" t="s">
        <v>25</v>
      </c>
      <c r="L186" t="b">
        <f>ISNUMBER(SEARCH(Jobs[[#Headers],[US]],Jobs[[#This Row],[employee_residence]]))</f>
        <v>0</v>
      </c>
    </row>
    <row r="187" spans="1:12" x14ac:dyDescent="0.3">
      <c r="A187">
        <v>2021</v>
      </c>
      <c r="B187" t="s">
        <v>11</v>
      </c>
      <c r="C187" t="s">
        <v>12</v>
      </c>
      <c r="D187" t="s">
        <v>43</v>
      </c>
      <c r="E187">
        <v>4000</v>
      </c>
      <c r="F187" t="s">
        <v>19</v>
      </c>
      <c r="G187">
        <v>4000</v>
      </c>
      <c r="H187" t="s">
        <v>113</v>
      </c>
      <c r="I187">
        <v>100</v>
      </c>
      <c r="J187" t="s">
        <v>113</v>
      </c>
      <c r="K187" t="s">
        <v>25</v>
      </c>
      <c r="L187" t="b">
        <f>ISNUMBER(SEARCH(Jobs[[#Headers],[US]],Jobs[[#This Row],[employee_residence]]))</f>
        <v>0</v>
      </c>
    </row>
    <row r="188" spans="1:12" hidden="1" x14ac:dyDescent="0.3">
      <c r="A188">
        <v>2021</v>
      </c>
      <c r="B188" t="s">
        <v>17</v>
      </c>
      <c r="C188" t="s">
        <v>12</v>
      </c>
      <c r="D188" t="s">
        <v>83</v>
      </c>
      <c r="E188">
        <v>50000</v>
      </c>
      <c r="F188" t="s">
        <v>19</v>
      </c>
      <c r="G188">
        <v>50000</v>
      </c>
      <c r="H188" t="s">
        <v>101</v>
      </c>
      <c r="I188">
        <v>100</v>
      </c>
      <c r="J188" t="s">
        <v>24</v>
      </c>
      <c r="K188" t="s">
        <v>25</v>
      </c>
      <c r="L188" t="b">
        <f>ISNUMBER(SEARCH(Jobs[[#Headers],[US]],Jobs[[#This Row],[employee_residence]]))</f>
        <v>0</v>
      </c>
    </row>
    <row r="189" spans="1:12" hidden="1" x14ac:dyDescent="0.3">
      <c r="A189">
        <v>2021</v>
      </c>
      <c r="B189" t="s">
        <v>53</v>
      </c>
      <c r="C189" t="s">
        <v>12</v>
      </c>
      <c r="D189" t="s">
        <v>46</v>
      </c>
      <c r="E189">
        <v>59000</v>
      </c>
      <c r="F189" t="s">
        <v>14</v>
      </c>
      <c r="G189">
        <v>69741</v>
      </c>
      <c r="H189" t="s">
        <v>38</v>
      </c>
      <c r="I189">
        <v>100</v>
      </c>
      <c r="J189" t="s">
        <v>67</v>
      </c>
      <c r="K189" t="s">
        <v>21</v>
      </c>
      <c r="L189" t="b">
        <f>ISNUMBER(SEARCH(Jobs[[#Headers],[US]],Jobs[[#This Row],[employee_residence]]))</f>
        <v>0</v>
      </c>
    </row>
    <row r="190" spans="1:12" x14ac:dyDescent="0.3">
      <c r="A190">
        <v>2021</v>
      </c>
      <c r="B190" t="s">
        <v>17</v>
      </c>
      <c r="C190" t="s">
        <v>12</v>
      </c>
      <c r="D190" t="s">
        <v>43</v>
      </c>
      <c r="E190">
        <v>65000</v>
      </c>
      <c r="F190" t="s">
        <v>14</v>
      </c>
      <c r="G190">
        <v>76833</v>
      </c>
      <c r="H190" t="s">
        <v>96</v>
      </c>
      <c r="I190">
        <v>50</v>
      </c>
      <c r="J190" t="s">
        <v>24</v>
      </c>
      <c r="K190" t="s">
        <v>21</v>
      </c>
      <c r="L190" t="b">
        <f>ISNUMBER(SEARCH(Jobs[[#Headers],[US]],Jobs[[#This Row],[employee_residence]]))</f>
        <v>0</v>
      </c>
    </row>
    <row r="191" spans="1:12" hidden="1" x14ac:dyDescent="0.3">
      <c r="A191">
        <v>2021</v>
      </c>
      <c r="B191" t="s">
        <v>11</v>
      </c>
      <c r="C191" t="s">
        <v>12</v>
      </c>
      <c r="D191" t="s">
        <v>28</v>
      </c>
      <c r="E191">
        <v>74000</v>
      </c>
      <c r="F191" t="s">
        <v>19</v>
      </c>
      <c r="G191">
        <v>74000</v>
      </c>
      <c r="H191" t="s">
        <v>20</v>
      </c>
      <c r="I191">
        <v>50</v>
      </c>
      <c r="J191" t="s">
        <v>20</v>
      </c>
      <c r="K191" t="s">
        <v>21</v>
      </c>
      <c r="L191" t="b">
        <f>ISNUMBER(SEARCH(Jobs[[#Headers],[US]],Jobs[[#This Row],[employee_residence]]))</f>
        <v>0</v>
      </c>
    </row>
    <row r="192" spans="1:12" hidden="1" x14ac:dyDescent="0.3">
      <c r="A192">
        <v>2021</v>
      </c>
      <c r="B192" t="s">
        <v>17</v>
      </c>
      <c r="C192" t="s">
        <v>12</v>
      </c>
      <c r="D192" t="s">
        <v>79</v>
      </c>
      <c r="E192">
        <v>152000</v>
      </c>
      <c r="F192" t="s">
        <v>19</v>
      </c>
      <c r="G192">
        <v>152000</v>
      </c>
      <c r="H192" t="s">
        <v>29</v>
      </c>
      <c r="I192">
        <v>100</v>
      </c>
      <c r="J192" t="s">
        <v>38</v>
      </c>
      <c r="K192" t="s">
        <v>16</v>
      </c>
      <c r="L192" t="b">
        <f>ISNUMBER(SEARCH(Jobs[[#Headers],[US]],Jobs[[#This Row],[employee_residence]]))</f>
        <v>1</v>
      </c>
    </row>
    <row r="193" spans="1:12" hidden="1" x14ac:dyDescent="0.3">
      <c r="A193">
        <v>2021</v>
      </c>
      <c r="B193" t="s">
        <v>30</v>
      </c>
      <c r="C193" t="s">
        <v>12</v>
      </c>
      <c r="D193" t="s">
        <v>28</v>
      </c>
      <c r="E193">
        <v>21844</v>
      </c>
      <c r="F193" t="s">
        <v>19</v>
      </c>
      <c r="G193">
        <v>21844</v>
      </c>
      <c r="H193" t="s">
        <v>114</v>
      </c>
      <c r="I193">
        <v>50</v>
      </c>
      <c r="J193" t="s">
        <v>114</v>
      </c>
      <c r="K193" t="s">
        <v>25</v>
      </c>
      <c r="L193" t="b">
        <f>ISNUMBER(SEARCH(Jobs[[#Headers],[US]],Jobs[[#This Row],[employee_residence]]))</f>
        <v>0</v>
      </c>
    </row>
    <row r="194" spans="1:12" x14ac:dyDescent="0.3">
      <c r="A194">
        <v>2021</v>
      </c>
      <c r="B194" t="s">
        <v>11</v>
      </c>
      <c r="C194" t="s">
        <v>12</v>
      </c>
      <c r="D194" t="s">
        <v>22</v>
      </c>
      <c r="E194">
        <v>18000</v>
      </c>
      <c r="F194" t="s">
        <v>19</v>
      </c>
      <c r="G194">
        <v>18000</v>
      </c>
      <c r="H194" t="s">
        <v>115</v>
      </c>
      <c r="I194">
        <v>0</v>
      </c>
      <c r="J194" t="s">
        <v>115</v>
      </c>
      <c r="K194" t="s">
        <v>21</v>
      </c>
      <c r="L194" t="b">
        <f>ISNUMBER(SEARCH(Jobs[[#Headers],[US]],Jobs[[#This Row],[employee_residence]]))</f>
        <v>0</v>
      </c>
    </row>
    <row r="195" spans="1:12" hidden="1" x14ac:dyDescent="0.3">
      <c r="A195">
        <v>2021</v>
      </c>
      <c r="B195" t="s">
        <v>17</v>
      </c>
      <c r="C195" t="s">
        <v>12</v>
      </c>
      <c r="D195" t="s">
        <v>79</v>
      </c>
      <c r="E195">
        <v>174000</v>
      </c>
      <c r="F195" t="s">
        <v>19</v>
      </c>
      <c r="G195">
        <v>174000</v>
      </c>
      <c r="H195" t="s">
        <v>29</v>
      </c>
      <c r="I195">
        <v>100</v>
      </c>
      <c r="J195" t="s">
        <v>29</v>
      </c>
      <c r="K195" t="s">
        <v>16</v>
      </c>
      <c r="L195" t="b">
        <f>ISNUMBER(SEARCH(Jobs[[#Headers],[US]],Jobs[[#This Row],[employee_residence]]))</f>
        <v>1</v>
      </c>
    </row>
    <row r="196" spans="1:12" hidden="1" x14ac:dyDescent="0.3">
      <c r="A196">
        <v>2021</v>
      </c>
      <c r="B196" t="s">
        <v>17</v>
      </c>
      <c r="C196" t="s">
        <v>12</v>
      </c>
      <c r="D196" t="s">
        <v>55</v>
      </c>
      <c r="E196">
        <v>120500</v>
      </c>
      <c r="F196" t="s">
        <v>61</v>
      </c>
      <c r="G196">
        <v>96113</v>
      </c>
      <c r="H196" t="s">
        <v>62</v>
      </c>
      <c r="I196">
        <v>50</v>
      </c>
      <c r="J196" t="s">
        <v>62</v>
      </c>
      <c r="K196" t="s">
        <v>16</v>
      </c>
      <c r="L196" t="b">
        <f>ISNUMBER(SEARCH(Jobs[[#Headers],[US]],Jobs[[#This Row],[employee_residence]]))</f>
        <v>0</v>
      </c>
    </row>
    <row r="197" spans="1:12" hidden="1" x14ac:dyDescent="0.3">
      <c r="A197">
        <v>2021</v>
      </c>
      <c r="B197" t="s">
        <v>11</v>
      </c>
      <c r="C197" t="s">
        <v>12</v>
      </c>
      <c r="D197" t="s">
        <v>13</v>
      </c>
      <c r="E197">
        <v>147000</v>
      </c>
      <c r="F197" t="s">
        <v>19</v>
      </c>
      <c r="G197">
        <v>147000</v>
      </c>
      <c r="H197" t="s">
        <v>29</v>
      </c>
      <c r="I197">
        <v>50</v>
      </c>
      <c r="J197" t="s">
        <v>29</v>
      </c>
      <c r="K197" t="s">
        <v>16</v>
      </c>
      <c r="L197" t="b">
        <f>ISNUMBER(SEARCH(Jobs[[#Headers],[US]],Jobs[[#This Row],[employee_residence]]))</f>
        <v>1</v>
      </c>
    </row>
    <row r="198" spans="1:12" x14ac:dyDescent="0.3">
      <c r="A198">
        <v>2021</v>
      </c>
      <c r="B198" t="s">
        <v>30</v>
      </c>
      <c r="C198" t="s">
        <v>12</v>
      </c>
      <c r="D198" t="s">
        <v>51</v>
      </c>
      <c r="E198">
        <v>9272</v>
      </c>
      <c r="F198" t="s">
        <v>19</v>
      </c>
      <c r="G198">
        <v>9272</v>
      </c>
      <c r="H198" t="s">
        <v>116</v>
      </c>
      <c r="I198">
        <v>100</v>
      </c>
      <c r="J198" t="s">
        <v>116</v>
      </c>
      <c r="K198" t="s">
        <v>21</v>
      </c>
      <c r="L198" t="b">
        <f>ISNUMBER(SEARCH(Jobs[[#Headers],[US]],Jobs[[#This Row],[employee_residence]]))</f>
        <v>0</v>
      </c>
    </row>
    <row r="199" spans="1:12" hidden="1" x14ac:dyDescent="0.3">
      <c r="A199">
        <v>2021</v>
      </c>
      <c r="B199" t="s">
        <v>17</v>
      </c>
      <c r="C199" t="s">
        <v>12</v>
      </c>
      <c r="D199" t="s">
        <v>28</v>
      </c>
      <c r="E199">
        <v>1799997</v>
      </c>
      <c r="F199" t="s">
        <v>39</v>
      </c>
      <c r="G199">
        <v>24342</v>
      </c>
      <c r="H199" t="s">
        <v>40</v>
      </c>
      <c r="I199">
        <v>100</v>
      </c>
      <c r="J199" t="s">
        <v>40</v>
      </c>
      <c r="K199" t="s">
        <v>16</v>
      </c>
      <c r="L199" t="b">
        <f>ISNUMBER(SEARCH(Jobs[[#Headers],[US]],Jobs[[#This Row],[employee_residence]]))</f>
        <v>0</v>
      </c>
    </row>
    <row r="200" spans="1:12" hidden="1" x14ac:dyDescent="0.3">
      <c r="A200">
        <v>2021</v>
      </c>
      <c r="B200" t="s">
        <v>17</v>
      </c>
      <c r="C200" t="s">
        <v>12</v>
      </c>
      <c r="D200" t="s">
        <v>79</v>
      </c>
      <c r="E200">
        <v>4000000</v>
      </c>
      <c r="F200" t="s">
        <v>39</v>
      </c>
      <c r="G200">
        <v>54094</v>
      </c>
      <c r="H200" t="s">
        <v>40</v>
      </c>
      <c r="I200">
        <v>50</v>
      </c>
      <c r="J200" t="s">
        <v>29</v>
      </c>
      <c r="K200" t="s">
        <v>16</v>
      </c>
      <c r="L200" t="b">
        <f>ISNUMBER(SEARCH(Jobs[[#Headers],[US]],Jobs[[#This Row],[employee_residence]]))</f>
        <v>0</v>
      </c>
    </row>
    <row r="201" spans="1:12" hidden="1" x14ac:dyDescent="0.3">
      <c r="A201">
        <v>2021</v>
      </c>
      <c r="B201" t="s">
        <v>30</v>
      </c>
      <c r="C201" t="s">
        <v>12</v>
      </c>
      <c r="D201" t="s">
        <v>46</v>
      </c>
      <c r="E201">
        <v>90000</v>
      </c>
      <c r="F201" t="s">
        <v>19</v>
      </c>
      <c r="G201">
        <v>90000</v>
      </c>
      <c r="H201" t="s">
        <v>29</v>
      </c>
      <c r="I201">
        <v>100</v>
      </c>
      <c r="J201" t="s">
        <v>29</v>
      </c>
      <c r="K201" t="s">
        <v>21</v>
      </c>
      <c r="L201" t="b">
        <f>ISNUMBER(SEARCH(Jobs[[#Headers],[US]],Jobs[[#This Row],[employee_residence]]))</f>
        <v>1</v>
      </c>
    </row>
    <row r="202" spans="1:12" hidden="1" x14ac:dyDescent="0.3">
      <c r="A202">
        <v>2021</v>
      </c>
      <c r="B202" t="s">
        <v>11</v>
      </c>
      <c r="C202" t="s">
        <v>12</v>
      </c>
      <c r="D202" t="s">
        <v>13</v>
      </c>
      <c r="E202">
        <v>52000</v>
      </c>
      <c r="F202" t="s">
        <v>14</v>
      </c>
      <c r="G202">
        <v>61467</v>
      </c>
      <c r="H202" t="s">
        <v>15</v>
      </c>
      <c r="I202">
        <v>50</v>
      </c>
      <c r="J202" t="s">
        <v>64</v>
      </c>
      <c r="K202" t="s">
        <v>25</v>
      </c>
      <c r="L202" t="b">
        <f>ISNUMBER(SEARCH(Jobs[[#Headers],[US]],Jobs[[#This Row],[employee_residence]]))</f>
        <v>0</v>
      </c>
    </row>
    <row r="203" spans="1:12" hidden="1" x14ac:dyDescent="0.3">
      <c r="A203">
        <v>2021</v>
      </c>
      <c r="B203" t="s">
        <v>17</v>
      </c>
      <c r="C203" t="s">
        <v>12</v>
      </c>
      <c r="D203" t="s">
        <v>68</v>
      </c>
      <c r="E203">
        <v>195000</v>
      </c>
      <c r="F203" t="s">
        <v>19</v>
      </c>
      <c r="G203">
        <v>195000</v>
      </c>
      <c r="H203" t="s">
        <v>29</v>
      </c>
      <c r="I203">
        <v>100</v>
      </c>
      <c r="J203" t="s">
        <v>29</v>
      </c>
      <c r="K203" t="s">
        <v>25</v>
      </c>
      <c r="L203" t="b">
        <f>ISNUMBER(SEARCH(Jobs[[#Headers],[US]],Jobs[[#This Row],[employee_residence]]))</f>
        <v>1</v>
      </c>
    </row>
    <row r="204" spans="1:12" hidden="1" x14ac:dyDescent="0.3">
      <c r="A204">
        <v>2021</v>
      </c>
      <c r="B204" t="s">
        <v>11</v>
      </c>
      <c r="C204" t="s">
        <v>12</v>
      </c>
      <c r="D204" t="s">
        <v>13</v>
      </c>
      <c r="E204">
        <v>32000</v>
      </c>
      <c r="F204" t="s">
        <v>14</v>
      </c>
      <c r="G204">
        <v>37825</v>
      </c>
      <c r="H204" t="s">
        <v>67</v>
      </c>
      <c r="I204">
        <v>100</v>
      </c>
      <c r="J204" t="s">
        <v>67</v>
      </c>
      <c r="K204" t="s">
        <v>16</v>
      </c>
      <c r="L204" t="b">
        <f>ISNUMBER(SEARCH(Jobs[[#Headers],[US]],Jobs[[#This Row],[employee_residence]]))</f>
        <v>0</v>
      </c>
    </row>
    <row r="205" spans="1:12" hidden="1" x14ac:dyDescent="0.3">
      <c r="A205">
        <v>2021</v>
      </c>
      <c r="B205" t="s">
        <v>17</v>
      </c>
      <c r="C205" t="s">
        <v>12</v>
      </c>
      <c r="D205" t="s">
        <v>55</v>
      </c>
      <c r="E205">
        <v>50000</v>
      </c>
      <c r="F205" t="s">
        <v>19</v>
      </c>
      <c r="G205">
        <v>50000</v>
      </c>
      <c r="H205" t="s">
        <v>38</v>
      </c>
      <c r="I205">
        <v>100</v>
      </c>
      <c r="J205" t="s">
        <v>29</v>
      </c>
      <c r="K205" t="s">
        <v>21</v>
      </c>
      <c r="L205" t="b">
        <f>ISNUMBER(SEARCH(Jobs[[#Headers],[US]],Jobs[[#This Row],[employee_residence]]))</f>
        <v>0</v>
      </c>
    </row>
    <row r="206" spans="1:12" hidden="1" x14ac:dyDescent="0.3">
      <c r="A206">
        <v>2021</v>
      </c>
      <c r="B206" t="s">
        <v>11</v>
      </c>
      <c r="C206" t="s">
        <v>12</v>
      </c>
      <c r="D206" t="s">
        <v>13</v>
      </c>
      <c r="E206">
        <v>160000</v>
      </c>
      <c r="F206" t="s">
        <v>19</v>
      </c>
      <c r="G206">
        <v>160000</v>
      </c>
      <c r="H206" t="s">
        <v>29</v>
      </c>
      <c r="I206">
        <v>100</v>
      </c>
      <c r="J206" t="s">
        <v>29</v>
      </c>
      <c r="K206" t="s">
        <v>16</v>
      </c>
      <c r="L206" t="b">
        <f>ISNUMBER(SEARCH(Jobs[[#Headers],[US]],Jobs[[#This Row],[employee_residence]]))</f>
        <v>1</v>
      </c>
    </row>
    <row r="207" spans="1:12" hidden="1" x14ac:dyDescent="0.3">
      <c r="A207">
        <v>2021</v>
      </c>
      <c r="B207" t="s">
        <v>11</v>
      </c>
      <c r="C207" t="s">
        <v>12</v>
      </c>
      <c r="D207" t="s">
        <v>13</v>
      </c>
      <c r="E207">
        <v>69600</v>
      </c>
      <c r="F207" t="s">
        <v>117</v>
      </c>
      <c r="G207">
        <v>12901</v>
      </c>
      <c r="H207" t="s">
        <v>91</v>
      </c>
      <c r="I207">
        <v>0</v>
      </c>
      <c r="J207" t="s">
        <v>91</v>
      </c>
      <c r="K207" t="s">
        <v>21</v>
      </c>
      <c r="L207" t="b">
        <f>ISNUMBER(SEARCH(Jobs[[#Headers],[US]],Jobs[[#This Row],[employee_residence]]))</f>
        <v>0</v>
      </c>
    </row>
    <row r="208" spans="1:12" hidden="1" x14ac:dyDescent="0.3">
      <c r="A208">
        <v>2021</v>
      </c>
      <c r="B208" t="s">
        <v>17</v>
      </c>
      <c r="C208" t="s">
        <v>12</v>
      </c>
      <c r="D208" t="s">
        <v>28</v>
      </c>
      <c r="E208">
        <v>200000</v>
      </c>
      <c r="F208" t="s">
        <v>19</v>
      </c>
      <c r="G208">
        <v>200000</v>
      </c>
      <c r="H208" t="s">
        <v>29</v>
      </c>
      <c r="I208">
        <v>100</v>
      </c>
      <c r="J208" t="s">
        <v>29</v>
      </c>
      <c r="K208" t="s">
        <v>16</v>
      </c>
      <c r="L208" t="b">
        <f>ISNUMBER(SEARCH(Jobs[[#Headers],[US]],Jobs[[#This Row],[employee_residence]]))</f>
        <v>1</v>
      </c>
    </row>
    <row r="209" spans="1:12" x14ac:dyDescent="0.3">
      <c r="A209">
        <v>2021</v>
      </c>
      <c r="B209" t="s">
        <v>17</v>
      </c>
      <c r="C209" t="s">
        <v>12</v>
      </c>
      <c r="D209" t="s">
        <v>43</v>
      </c>
      <c r="E209">
        <v>165000</v>
      </c>
      <c r="F209" t="s">
        <v>19</v>
      </c>
      <c r="G209">
        <v>165000</v>
      </c>
      <c r="H209" t="s">
        <v>29</v>
      </c>
      <c r="I209">
        <v>0</v>
      </c>
      <c r="J209" t="s">
        <v>29</v>
      </c>
      <c r="K209" t="s">
        <v>25</v>
      </c>
      <c r="L209" t="b">
        <f>ISNUMBER(SEARCH(Jobs[[#Headers],[US]],Jobs[[#This Row],[employee_residence]]))</f>
        <v>1</v>
      </c>
    </row>
    <row r="210" spans="1:12" x14ac:dyDescent="0.3">
      <c r="A210">
        <v>2021</v>
      </c>
      <c r="B210" t="s">
        <v>11</v>
      </c>
      <c r="C210" t="s">
        <v>73</v>
      </c>
      <c r="D210" t="s">
        <v>43</v>
      </c>
      <c r="E210">
        <v>20000</v>
      </c>
      <c r="F210" t="s">
        <v>19</v>
      </c>
      <c r="G210">
        <v>20000</v>
      </c>
      <c r="H210" t="s">
        <v>77</v>
      </c>
      <c r="I210">
        <v>0</v>
      </c>
      <c r="J210" t="s">
        <v>29</v>
      </c>
      <c r="K210" t="s">
        <v>16</v>
      </c>
      <c r="L210" t="b">
        <f>ISNUMBER(SEARCH(Jobs[[#Headers],[US]],Jobs[[#This Row],[employee_residence]]))</f>
        <v>0</v>
      </c>
    </row>
    <row r="211" spans="1:12" x14ac:dyDescent="0.3">
      <c r="A211">
        <v>2021</v>
      </c>
      <c r="B211" t="s">
        <v>17</v>
      </c>
      <c r="C211" t="s">
        <v>12</v>
      </c>
      <c r="D211" t="s">
        <v>105</v>
      </c>
      <c r="E211">
        <v>120000</v>
      </c>
      <c r="F211" t="s">
        <v>19</v>
      </c>
      <c r="G211">
        <v>120000</v>
      </c>
      <c r="H211" t="s">
        <v>29</v>
      </c>
      <c r="I211">
        <v>0</v>
      </c>
      <c r="J211" t="s">
        <v>29</v>
      </c>
      <c r="K211" t="s">
        <v>16</v>
      </c>
      <c r="L211" t="b">
        <f>ISNUMBER(SEARCH(Jobs[[#Headers],[US]],Jobs[[#This Row],[employee_residence]]))</f>
        <v>1</v>
      </c>
    </row>
    <row r="212" spans="1:12" hidden="1" x14ac:dyDescent="0.3">
      <c r="A212">
        <v>2021</v>
      </c>
      <c r="B212" t="s">
        <v>11</v>
      </c>
      <c r="C212" t="s">
        <v>12</v>
      </c>
      <c r="D212" t="s">
        <v>28</v>
      </c>
      <c r="E212">
        <v>21000</v>
      </c>
      <c r="F212" t="s">
        <v>14</v>
      </c>
      <c r="G212">
        <v>24823</v>
      </c>
      <c r="H212" t="s">
        <v>118</v>
      </c>
      <c r="I212">
        <v>50</v>
      </c>
      <c r="J212" t="s">
        <v>118</v>
      </c>
      <c r="K212" t="s">
        <v>16</v>
      </c>
      <c r="L212" t="b">
        <f>ISNUMBER(SEARCH(Jobs[[#Headers],[US]],Jobs[[#This Row],[employee_residence]]))</f>
        <v>0</v>
      </c>
    </row>
    <row r="213" spans="1:12" hidden="1" x14ac:dyDescent="0.3">
      <c r="A213">
        <v>2021</v>
      </c>
      <c r="B213" t="s">
        <v>11</v>
      </c>
      <c r="C213" t="s">
        <v>12</v>
      </c>
      <c r="D213" t="s">
        <v>55</v>
      </c>
      <c r="E213">
        <v>48000</v>
      </c>
      <c r="F213" t="s">
        <v>14</v>
      </c>
      <c r="G213">
        <v>56738</v>
      </c>
      <c r="H213" t="s">
        <v>38</v>
      </c>
      <c r="I213">
        <v>50</v>
      </c>
      <c r="J213" t="s">
        <v>38</v>
      </c>
      <c r="K213" t="s">
        <v>21</v>
      </c>
      <c r="L213" t="b">
        <f>ISNUMBER(SEARCH(Jobs[[#Headers],[US]],Jobs[[#This Row],[employee_residence]]))</f>
        <v>0</v>
      </c>
    </row>
    <row r="214" spans="1:12" x14ac:dyDescent="0.3">
      <c r="A214">
        <v>2021</v>
      </c>
      <c r="B214" t="s">
        <v>11</v>
      </c>
      <c r="C214" t="s">
        <v>12</v>
      </c>
      <c r="D214" t="s">
        <v>43</v>
      </c>
      <c r="E214">
        <v>48000</v>
      </c>
      <c r="F214" t="s">
        <v>23</v>
      </c>
      <c r="G214">
        <v>66022</v>
      </c>
      <c r="H214" t="s">
        <v>119</v>
      </c>
      <c r="I214">
        <v>50</v>
      </c>
      <c r="J214" t="s">
        <v>24</v>
      </c>
      <c r="K214" t="s">
        <v>21</v>
      </c>
      <c r="L214" t="b">
        <f>ISNUMBER(SEARCH(Jobs[[#Headers],[US]],Jobs[[#This Row],[employee_residence]]))</f>
        <v>0</v>
      </c>
    </row>
    <row r="215" spans="1:12" x14ac:dyDescent="0.3">
      <c r="A215">
        <v>2021</v>
      </c>
      <c r="B215" t="s">
        <v>30</v>
      </c>
      <c r="C215" t="s">
        <v>12</v>
      </c>
      <c r="D215" t="s">
        <v>22</v>
      </c>
      <c r="E215">
        <v>435000</v>
      </c>
      <c r="F215" t="s">
        <v>39</v>
      </c>
      <c r="G215">
        <v>5882</v>
      </c>
      <c r="H215" t="s">
        <v>40</v>
      </c>
      <c r="I215">
        <v>0</v>
      </c>
      <c r="J215" t="s">
        <v>120</v>
      </c>
      <c r="K215" t="s">
        <v>16</v>
      </c>
      <c r="L215" t="b">
        <f>ISNUMBER(SEARCH(Jobs[[#Headers],[US]],Jobs[[#This Row],[employee_residence]]))</f>
        <v>0</v>
      </c>
    </row>
    <row r="216" spans="1:12" hidden="1" x14ac:dyDescent="0.3">
      <c r="A216">
        <v>2021</v>
      </c>
      <c r="B216" t="s">
        <v>30</v>
      </c>
      <c r="C216" t="s">
        <v>12</v>
      </c>
      <c r="D216" t="s">
        <v>28</v>
      </c>
      <c r="E216">
        <v>21000</v>
      </c>
      <c r="F216" t="s">
        <v>14</v>
      </c>
      <c r="G216">
        <v>24823</v>
      </c>
      <c r="H216" t="s">
        <v>15</v>
      </c>
      <c r="I216">
        <v>50</v>
      </c>
      <c r="J216" t="s">
        <v>15</v>
      </c>
      <c r="K216" t="s">
        <v>25</v>
      </c>
      <c r="L216" t="b">
        <f>ISNUMBER(SEARCH(Jobs[[#Headers],[US]],Jobs[[#This Row],[employee_residence]]))</f>
        <v>0</v>
      </c>
    </row>
    <row r="217" spans="1:12" hidden="1" x14ac:dyDescent="0.3">
      <c r="A217">
        <v>2021</v>
      </c>
      <c r="B217" t="s">
        <v>17</v>
      </c>
      <c r="C217" t="s">
        <v>12</v>
      </c>
      <c r="D217" t="s">
        <v>97</v>
      </c>
      <c r="E217">
        <v>185000</v>
      </c>
      <c r="F217" t="s">
        <v>19</v>
      </c>
      <c r="G217">
        <v>185000</v>
      </c>
      <c r="H217" t="s">
        <v>29</v>
      </c>
      <c r="I217">
        <v>100</v>
      </c>
      <c r="J217" t="s">
        <v>29</v>
      </c>
      <c r="K217" t="s">
        <v>16</v>
      </c>
      <c r="L217" t="b">
        <f>ISNUMBER(SEARCH(Jobs[[#Headers],[US]],Jobs[[#This Row],[employee_residence]]))</f>
        <v>1</v>
      </c>
    </row>
    <row r="218" spans="1:12" x14ac:dyDescent="0.3">
      <c r="A218">
        <v>2021</v>
      </c>
      <c r="B218" t="s">
        <v>30</v>
      </c>
      <c r="C218" t="s">
        <v>47</v>
      </c>
      <c r="D218" t="s">
        <v>74</v>
      </c>
      <c r="E218">
        <v>180000</v>
      </c>
      <c r="F218" t="s">
        <v>71</v>
      </c>
      <c r="G218">
        <v>28609</v>
      </c>
      <c r="H218" t="s">
        <v>72</v>
      </c>
      <c r="I218">
        <v>50</v>
      </c>
      <c r="J218" t="s">
        <v>72</v>
      </c>
      <c r="K218" t="s">
        <v>21</v>
      </c>
      <c r="L218" t="b">
        <f>ISNUMBER(SEARCH(Jobs[[#Headers],[US]],Jobs[[#This Row],[employee_residence]]))</f>
        <v>0</v>
      </c>
    </row>
    <row r="219" spans="1:12" hidden="1" x14ac:dyDescent="0.3">
      <c r="A219">
        <v>2021</v>
      </c>
      <c r="B219" t="s">
        <v>11</v>
      </c>
      <c r="C219" t="s">
        <v>12</v>
      </c>
      <c r="D219" t="s">
        <v>13</v>
      </c>
      <c r="E219">
        <v>76760</v>
      </c>
      <c r="F219" t="s">
        <v>14</v>
      </c>
      <c r="G219">
        <v>90734</v>
      </c>
      <c r="H219" t="s">
        <v>15</v>
      </c>
      <c r="I219">
        <v>50</v>
      </c>
      <c r="J219" t="s">
        <v>15</v>
      </c>
      <c r="K219" t="s">
        <v>16</v>
      </c>
      <c r="L219" t="b">
        <f>ISNUMBER(SEARCH(Jobs[[#Headers],[US]],Jobs[[#This Row],[employee_residence]]))</f>
        <v>0</v>
      </c>
    </row>
    <row r="220" spans="1:12" hidden="1" x14ac:dyDescent="0.3">
      <c r="A220">
        <v>2021</v>
      </c>
      <c r="B220" t="s">
        <v>11</v>
      </c>
      <c r="C220" t="s">
        <v>12</v>
      </c>
      <c r="D220" t="s">
        <v>28</v>
      </c>
      <c r="E220">
        <v>75000</v>
      </c>
      <c r="F220" t="s">
        <v>14</v>
      </c>
      <c r="G220">
        <v>88654</v>
      </c>
      <c r="H220" t="s">
        <v>102</v>
      </c>
      <c r="I220">
        <v>100</v>
      </c>
      <c r="J220" t="s">
        <v>102</v>
      </c>
      <c r="K220" t="s">
        <v>25</v>
      </c>
      <c r="L220" t="b">
        <f>ISNUMBER(SEARCH(Jobs[[#Headers],[US]],Jobs[[#This Row],[employee_residence]]))</f>
        <v>0</v>
      </c>
    </row>
    <row r="221" spans="1:12" x14ac:dyDescent="0.3">
      <c r="A221">
        <v>2021</v>
      </c>
      <c r="B221" t="s">
        <v>17</v>
      </c>
      <c r="C221" t="s">
        <v>12</v>
      </c>
      <c r="D221" t="s">
        <v>105</v>
      </c>
      <c r="E221">
        <v>140000</v>
      </c>
      <c r="F221" t="s">
        <v>19</v>
      </c>
      <c r="G221">
        <v>140000</v>
      </c>
      <c r="H221" t="s">
        <v>29</v>
      </c>
      <c r="I221">
        <v>100</v>
      </c>
      <c r="J221" t="s">
        <v>29</v>
      </c>
      <c r="K221" t="s">
        <v>16</v>
      </c>
      <c r="L221" t="b">
        <f>ISNUMBER(SEARCH(Jobs[[#Headers],[US]],Jobs[[#This Row],[employee_residence]]))</f>
        <v>1</v>
      </c>
    </row>
    <row r="222" spans="1:12" hidden="1" x14ac:dyDescent="0.3">
      <c r="A222">
        <v>2021</v>
      </c>
      <c r="B222" t="s">
        <v>11</v>
      </c>
      <c r="C222" t="s">
        <v>12</v>
      </c>
      <c r="D222" t="s">
        <v>28</v>
      </c>
      <c r="E222">
        <v>180000</v>
      </c>
      <c r="F222" t="s">
        <v>85</v>
      </c>
      <c r="G222">
        <v>46597</v>
      </c>
      <c r="H222" t="s">
        <v>45</v>
      </c>
      <c r="I222">
        <v>100</v>
      </c>
      <c r="J222" t="s">
        <v>45</v>
      </c>
      <c r="K222" t="s">
        <v>16</v>
      </c>
      <c r="L222" t="b">
        <f>ISNUMBER(SEARCH(Jobs[[#Headers],[US]],Jobs[[#This Row],[employee_residence]]))</f>
        <v>0</v>
      </c>
    </row>
    <row r="223" spans="1:12" hidden="1" x14ac:dyDescent="0.3">
      <c r="A223">
        <v>2021</v>
      </c>
      <c r="B223" t="s">
        <v>11</v>
      </c>
      <c r="C223" t="s">
        <v>12</v>
      </c>
      <c r="D223" t="s">
        <v>13</v>
      </c>
      <c r="E223">
        <v>85000</v>
      </c>
      <c r="F223" t="s">
        <v>23</v>
      </c>
      <c r="G223">
        <v>116914</v>
      </c>
      <c r="H223" t="s">
        <v>24</v>
      </c>
      <c r="I223">
        <v>50</v>
      </c>
      <c r="J223" t="s">
        <v>24</v>
      </c>
      <c r="K223" t="s">
        <v>16</v>
      </c>
      <c r="L223" t="b">
        <f>ISNUMBER(SEARCH(Jobs[[#Headers],[US]],Jobs[[#This Row],[employee_residence]]))</f>
        <v>0</v>
      </c>
    </row>
    <row r="224" spans="1:12" hidden="1" x14ac:dyDescent="0.3">
      <c r="A224">
        <v>2021</v>
      </c>
      <c r="B224" t="s">
        <v>11</v>
      </c>
      <c r="C224" t="s">
        <v>12</v>
      </c>
      <c r="D224" t="s">
        <v>13</v>
      </c>
      <c r="E224">
        <v>2500000</v>
      </c>
      <c r="F224" t="s">
        <v>39</v>
      </c>
      <c r="G224">
        <v>33808</v>
      </c>
      <c r="H224" t="s">
        <v>40</v>
      </c>
      <c r="I224">
        <v>0</v>
      </c>
      <c r="J224" t="s">
        <v>40</v>
      </c>
      <c r="K224" t="s">
        <v>25</v>
      </c>
      <c r="L224" t="b">
        <f>ISNUMBER(SEARCH(Jobs[[#Headers],[US]],Jobs[[#This Row],[employee_residence]]))</f>
        <v>0</v>
      </c>
    </row>
    <row r="225" spans="1:12" hidden="1" x14ac:dyDescent="0.3">
      <c r="A225">
        <v>2021</v>
      </c>
      <c r="B225" t="s">
        <v>11</v>
      </c>
      <c r="C225" t="s">
        <v>12</v>
      </c>
      <c r="D225" t="s">
        <v>13</v>
      </c>
      <c r="E225">
        <v>40900</v>
      </c>
      <c r="F225" t="s">
        <v>23</v>
      </c>
      <c r="G225">
        <v>56256</v>
      </c>
      <c r="H225" t="s">
        <v>24</v>
      </c>
      <c r="I225">
        <v>50</v>
      </c>
      <c r="J225" t="s">
        <v>24</v>
      </c>
      <c r="K225" t="s">
        <v>16</v>
      </c>
      <c r="L225" t="b">
        <f>ISNUMBER(SEARCH(Jobs[[#Headers],[US]],Jobs[[#This Row],[employee_residence]]))</f>
        <v>0</v>
      </c>
    </row>
    <row r="226" spans="1:12" hidden="1" x14ac:dyDescent="0.3">
      <c r="A226">
        <v>2021</v>
      </c>
      <c r="B226" t="s">
        <v>17</v>
      </c>
      <c r="C226" t="s">
        <v>12</v>
      </c>
      <c r="D226" t="s">
        <v>18</v>
      </c>
      <c r="E226">
        <v>225000</v>
      </c>
      <c r="F226" t="s">
        <v>19</v>
      </c>
      <c r="G226">
        <v>225000</v>
      </c>
      <c r="H226" t="s">
        <v>29</v>
      </c>
      <c r="I226">
        <v>100</v>
      </c>
      <c r="J226" t="s">
        <v>62</v>
      </c>
      <c r="K226" t="s">
        <v>16</v>
      </c>
      <c r="L226" t="b">
        <f>ISNUMBER(SEARCH(Jobs[[#Headers],[US]],Jobs[[#This Row],[employee_residence]]))</f>
        <v>1</v>
      </c>
    </row>
    <row r="227" spans="1:12" hidden="1" x14ac:dyDescent="0.3">
      <c r="A227">
        <v>2021</v>
      </c>
      <c r="B227" t="s">
        <v>53</v>
      </c>
      <c r="C227" t="s">
        <v>59</v>
      </c>
      <c r="D227" t="s">
        <v>76</v>
      </c>
      <c r="E227">
        <v>416000</v>
      </c>
      <c r="F227" t="s">
        <v>19</v>
      </c>
      <c r="G227">
        <v>416000</v>
      </c>
      <c r="H227" t="s">
        <v>29</v>
      </c>
      <c r="I227">
        <v>100</v>
      </c>
      <c r="J227" t="s">
        <v>29</v>
      </c>
      <c r="K227" t="s">
        <v>21</v>
      </c>
      <c r="L227" t="b">
        <f>ISNUMBER(SEARCH(Jobs[[#Headers],[US]],Jobs[[#This Row],[employee_residence]]))</f>
        <v>1</v>
      </c>
    </row>
    <row r="228" spans="1:12" hidden="1" x14ac:dyDescent="0.3">
      <c r="A228">
        <v>2021</v>
      </c>
      <c r="B228" t="s">
        <v>17</v>
      </c>
      <c r="C228" t="s">
        <v>12</v>
      </c>
      <c r="D228" t="s">
        <v>13</v>
      </c>
      <c r="E228">
        <v>110000</v>
      </c>
      <c r="F228" t="s">
        <v>61</v>
      </c>
      <c r="G228">
        <v>87738</v>
      </c>
      <c r="H228" t="s">
        <v>62</v>
      </c>
      <c r="I228">
        <v>100</v>
      </c>
      <c r="J228" t="s">
        <v>62</v>
      </c>
      <c r="K228" t="s">
        <v>21</v>
      </c>
      <c r="L228" t="b">
        <f>ISNUMBER(SEARCH(Jobs[[#Headers],[US]],Jobs[[#This Row],[employee_residence]]))</f>
        <v>0</v>
      </c>
    </row>
    <row r="229" spans="1:12" hidden="1" x14ac:dyDescent="0.3">
      <c r="A229">
        <v>2021</v>
      </c>
      <c r="B229" t="s">
        <v>11</v>
      </c>
      <c r="C229" t="s">
        <v>12</v>
      </c>
      <c r="D229" t="s">
        <v>13</v>
      </c>
      <c r="E229">
        <v>75000</v>
      </c>
      <c r="F229" t="s">
        <v>14</v>
      </c>
      <c r="G229">
        <v>88654</v>
      </c>
      <c r="H229" t="s">
        <v>15</v>
      </c>
      <c r="I229">
        <v>50</v>
      </c>
      <c r="J229" t="s">
        <v>15</v>
      </c>
      <c r="K229" t="s">
        <v>16</v>
      </c>
      <c r="L229" t="b">
        <f>ISNUMBER(SEARCH(Jobs[[#Headers],[US]],Jobs[[#This Row],[employee_residence]]))</f>
        <v>0</v>
      </c>
    </row>
    <row r="230" spans="1:12" hidden="1" x14ac:dyDescent="0.3">
      <c r="A230">
        <v>2021</v>
      </c>
      <c r="B230" t="s">
        <v>17</v>
      </c>
      <c r="C230" t="s">
        <v>12</v>
      </c>
      <c r="D230" t="s">
        <v>13</v>
      </c>
      <c r="E230">
        <v>135000</v>
      </c>
      <c r="F230" t="s">
        <v>19</v>
      </c>
      <c r="G230">
        <v>135000</v>
      </c>
      <c r="H230" t="s">
        <v>29</v>
      </c>
      <c r="I230">
        <v>0</v>
      </c>
      <c r="J230" t="s">
        <v>29</v>
      </c>
      <c r="K230" t="s">
        <v>16</v>
      </c>
      <c r="L230" t="b">
        <f>ISNUMBER(SEARCH(Jobs[[#Headers],[US]],Jobs[[#This Row],[employee_residence]]))</f>
        <v>1</v>
      </c>
    </row>
    <row r="231" spans="1:12" x14ac:dyDescent="0.3">
      <c r="A231">
        <v>2021</v>
      </c>
      <c r="B231" t="s">
        <v>17</v>
      </c>
      <c r="C231" t="s">
        <v>12</v>
      </c>
      <c r="D231" t="s">
        <v>31</v>
      </c>
      <c r="E231">
        <v>90000</v>
      </c>
      <c r="F231" t="s">
        <v>61</v>
      </c>
      <c r="G231">
        <v>71786</v>
      </c>
      <c r="H231" t="s">
        <v>62</v>
      </c>
      <c r="I231">
        <v>100</v>
      </c>
      <c r="J231" t="s">
        <v>62</v>
      </c>
      <c r="K231" t="s">
        <v>25</v>
      </c>
      <c r="L231" t="b">
        <f>ISNUMBER(SEARCH(Jobs[[#Headers],[US]],Jobs[[#This Row],[employee_residence]]))</f>
        <v>0</v>
      </c>
    </row>
    <row r="232" spans="1:12" x14ac:dyDescent="0.3">
      <c r="A232">
        <v>2021</v>
      </c>
      <c r="B232" t="s">
        <v>30</v>
      </c>
      <c r="C232" t="s">
        <v>12</v>
      </c>
      <c r="D232" t="s">
        <v>22</v>
      </c>
      <c r="E232">
        <v>1200000</v>
      </c>
      <c r="F232" t="s">
        <v>39</v>
      </c>
      <c r="G232">
        <v>16228</v>
      </c>
      <c r="H232" t="s">
        <v>40</v>
      </c>
      <c r="I232">
        <v>100</v>
      </c>
      <c r="J232" t="s">
        <v>40</v>
      </c>
      <c r="K232" t="s">
        <v>16</v>
      </c>
      <c r="L232" t="b">
        <f>ISNUMBER(SEARCH(Jobs[[#Headers],[US]],Jobs[[#This Row],[employee_residence]]))</f>
        <v>0</v>
      </c>
    </row>
    <row r="233" spans="1:12" hidden="1" x14ac:dyDescent="0.3">
      <c r="A233">
        <v>2021</v>
      </c>
      <c r="B233" t="s">
        <v>17</v>
      </c>
      <c r="C233" t="s">
        <v>12</v>
      </c>
      <c r="D233" t="s">
        <v>69</v>
      </c>
      <c r="E233">
        <v>256000</v>
      </c>
      <c r="F233" t="s">
        <v>19</v>
      </c>
      <c r="G233">
        <v>256000</v>
      </c>
      <c r="H233" t="s">
        <v>29</v>
      </c>
      <c r="I233">
        <v>100</v>
      </c>
      <c r="J233" t="s">
        <v>29</v>
      </c>
      <c r="K233" t="s">
        <v>21</v>
      </c>
      <c r="L233" t="b">
        <f>ISNUMBER(SEARCH(Jobs[[#Headers],[US]],Jobs[[#This Row],[employee_residence]]))</f>
        <v>1</v>
      </c>
    </row>
    <row r="234" spans="1:12" hidden="1" x14ac:dyDescent="0.3">
      <c r="A234">
        <v>2021</v>
      </c>
      <c r="B234" t="s">
        <v>17</v>
      </c>
      <c r="C234" t="s">
        <v>12</v>
      </c>
      <c r="D234" t="s">
        <v>94</v>
      </c>
      <c r="E234">
        <v>200000</v>
      </c>
      <c r="F234" t="s">
        <v>19</v>
      </c>
      <c r="G234">
        <v>200000</v>
      </c>
      <c r="H234" t="s">
        <v>29</v>
      </c>
      <c r="I234">
        <v>100</v>
      </c>
      <c r="J234" t="s">
        <v>29</v>
      </c>
      <c r="K234" t="s">
        <v>16</v>
      </c>
      <c r="L234" t="b">
        <f>ISNUMBER(SEARCH(Jobs[[#Headers],[US]],Jobs[[#This Row],[employee_residence]]))</f>
        <v>1</v>
      </c>
    </row>
    <row r="235" spans="1:12" x14ac:dyDescent="0.3">
      <c r="A235">
        <v>2021</v>
      </c>
      <c r="B235" t="s">
        <v>17</v>
      </c>
      <c r="C235" t="s">
        <v>12</v>
      </c>
      <c r="D235" t="s">
        <v>31</v>
      </c>
      <c r="E235">
        <v>200000</v>
      </c>
      <c r="F235" t="s">
        <v>19</v>
      </c>
      <c r="G235">
        <v>200000</v>
      </c>
      <c r="H235" t="s">
        <v>29</v>
      </c>
      <c r="I235">
        <v>100</v>
      </c>
      <c r="J235" t="s">
        <v>29</v>
      </c>
      <c r="K235" t="s">
        <v>16</v>
      </c>
      <c r="L235" t="b">
        <f>ISNUMBER(SEARCH(Jobs[[#Headers],[US]],Jobs[[#This Row],[employee_residence]]))</f>
        <v>1</v>
      </c>
    </row>
    <row r="236" spans="1:12" x14ac:dyDescent="0.3">
      <c r="A236">
        <v>2021</v>
      </c>
      <c r="B236" t="s">
        <v>11</v>
      </c>
      <c r="C236" t="s">
        <v>12</v>
      </c>
      <c r="D236" t="s">
        <v>109</v>
      </c>
      <c r="E236">
        <v>180000</v>
      </c>
      <c r="F236" t="s">
        <v>19</v>
      </c>
      <c r="G236">
        <v>180000</v>
      </c>
      <c r="H236" t="s">
        <v>29</v>
      </c>
      <c r="I236">
        <v>100</v>
      </c>
      <c r="J236" t="s">
        <v>29</v>
      </c>
      <c r="K236" t="s">
        <v>16</v>
      </c>
      <c r="L236" t="b">
        <f>ISNUMBER(SEARCH(Jobs[[#Headers],[US]],Jobs[[#This Row],[employee_residence]]))</f>
        <v>1</v>
      </c>
    </row>
    <row r="237" spans="1:12" hidden="1" x14ac:dyDescent="0.3">
      <c r="A237">
        <v>2021</v>
      </c>
      <c r="B237" t="s">
        <v>11</v>
      </c>
      <c r="C237" t="s">
        <v>12</v>
      </c>
      <c r="D237" t="s">
        <v>106</v>
      </c>
      <c r="E237">
        <v>110000</v>
      </c>
      <c r="F237" t="s">
        <v>19</v>
      </c>
      <c r="G237">
        <v>110000</v>
      </c>
      <c r="H237" t="s">
        <v>29</v>
      </c>
      <c r="I237">
        <v>0</v>
      </c>
      <c r="J237" t="s">
        <v>29</v>
      </c>
      <c r="K237" t="s">
        <v>21</v>
      </c>
      <c r="L237" t="b">
        <f>ISNUMBER(SEARCH(Jobs[[#Headers],[US]],Jobs[[#This Row],[employee_residence]]))</f>
        <v>1</v>
      </c>
    </row>
    <row r="238" spans="1:12" hidden="1" x14ac:dyDescent="0.3">
      <c r="A238">
        <v>2021</v>
      </c>
      <c r="B238" t="s">
        <v>11</v>
      </c>
      <c r="C238" t="s">
        <v>12</v>
      </c>
      <c r="D238" t="s">
        <v>55</v>
      </c>
      <c r="E238">
        <v>80000</v>
      </c>
      <c r="F238" t="s">
        <v>61</v>
      </c>
      <c r="G238">
        <v>63810</v>
      </c>
      <c r="H238" t="s">
        <v>62</v>
      </c>
      <c r="I238">
        <v>100</v>
      </c>
      <c r="J238" t="s">
        <v>62</v>
      </c>
      <c r="K238" t="s">
        <v>25</v>
      </c>
      <c r="L238" t="b">
        <f>ISNUMBER(SEARCH(Jobs[[#Headers],[US]],Jobs[[#This Row],[employee_residence]]))</f>
        <v>0</v>
      </c>
    </row>
    <row r="239" spans="1:12" hidden="1" x14ac:dyDescent="0.3">
      <c r="A239">
        <v>2021</v>
      </c>
      <c r="B239" t="s">
        <v>11</v>
      </c>
      <c r="C239" t="s">
        <v>12</v>
      </c>
      <c r="D239" t="s">
        <v>13</v>
      </c>
      <c r="E239">
        <v>39600</v>
      </c>
      <c r="F239" t="s">
        <v>14</v>
      </c>
      <c r="G239">
        <v>46809</v>
      </c>
      <c r="H239" t="s">
        <v>67</v>
      </c>
      <c r="I239">
        <v>100</v>
      </c>
      <c r="J239" t="s">
        <v>67</v>
      </c>
      <c r="K239" t="s">
        <v>25</v>
      </c>
      <c r="L239" t="b">
        <f>ISNUMBER(SEARCH(Jobs[[#Headers],[US]],Jobs[[#This Row],[employee_residence]]))</f>
        <v>0</v>
      </c>
    </row>
    <row r="240" spans="1:12" hidden="1" x14ac:dyDescent="0.3">
      <c r="A240">
        <v>2021</v>
      </c>
      <c r="B240" t="s">
        <v>30</v>
      </c>
      <c r="C240" t="s">
        <v>12</v>
      </c>
      <c r="D240" t="s">
        <v>13</v>
      </c>
      <c r="E240">
        <v>4000</v>
      </c>
      <c r="F240" t="s">
        <v>19</v>
      </c>
      <c r="G240">
        <v>4000</v>
      </c>
      <c r="H240" t="s">
        <v>101</v>
      </c>
      <c r="I240">
        <v>0</v>
      </c>
      <c r="J240" t="s">
        <v>101</v>
      </c>
      <c r="K240" t="s">
        <v>25</v>
      </c>
      <c r="L240" t="b">
        <f>ISNUMBER(SEARCH(Jobs[[#Headers],[US]],Jobs[[#This Row],[employee_residence]]))</f>
        <v>0</v>
      </c>
    </row>
    <row r="241" spans="1:12" x14ac:dyDescent="0.3">
      <c r="A241">
        <v>2021</v>
      </c>
      <c r="B241" t="s">
        <v>30</v>
      </c>
      <c r="C241" t="s">
        <v>12</v>
      </c>
      <c r="D241" t="s">
        <v>43</v>
      </c>
      <c r="E241">
        <v>1600000</v>
      </c>
      <c r="F241" t="s">
        <v>39</v>
      </c>
      <c r="G241">
        <v>21637</v>
      </c>
      <c r="H241" t="s">
        <v>40</v>
      </c>
      <c r="I241">
        <v>50</v>
      </c>
      <c r="J241" t="s">
        <v>40</v>
      </c>
      <c r="K241" t="s">
        <v>25</v>
      </c>
      <c r="L241" t="b">
        <f>ISNUMBER(SEARCH(Jobs[[#Headers],[US]],Jobs[[#This Row],[employee_residence]]))</f>
        <v>0</v>
      </c>
    </row>
    <row r="242" spans="1:12" hidden="1" x14ac:dyDescent="0.3">
      <c r="A242">
        <v>2021</v>
      </c>
      <c r="B242" t="s">
        <v>17</v>
      </c>
      <c r="C242" t="s">
        <v>12</v>
      </c>
      <c r="D242" t="s">
        <v>13</v>
      </c>
      <c r="E242">
        <v>130000</v>
      </c>
      <c r="F242" t="s">
        <v>61</v>
      </c>
      <c r="G242">
        <v>103691</v>
      </c>
      <c r="H242" t="s">
        <v>62</v>
      </c>
      <c r="I242">
        <v>100</v>
      </c>
      <c r="J242" t="s">
        <v>62</v>
      </c>
      <c r="K242" t="s">
        <v>16</v>
      </c>
      <c r="L242" t="b">
        <f>ISNUMBER(SEARCH(Jobs[[#Headers],[US]],Jobs[[#This Row],[employee_residence]]))</f>
        <v>0</v>
      </c>
    </row>
    <row r="243" spans="1:12" x14ac:dyDescent="0.3">
      <c r="A243">
        <v>2021</v>
      </c>
      <c r="B243" t="s">
        <v>11</v>
      </c>
      <c r="C243" t="s">
        <v>12</v>
      </c>
      <c r="D243" t="s">
        <v>31</v>
      </c>
      <c r="E243">
        <v>80000</v>
      </c>
      <c r="F243" t="s">
        <v>19</v>
      </c>
      <c r="G243">
        <v>80000</v>
      </c>
      <c r="H243" t="s">
        <v>29</v>
      </c>
      <c r="I243">
        <v>100</v>
      </c>
      <c r="J243" t="s">
        <v>29</v>
      </c>
      <c r="K243" t="s">
        <v>16</v>
      </c>
      <c r="L243" t="b">
        <f>ISNUMBER(SEARCH(Jobs[[#Headers],[US]],Jobs[[#This Row],[employee_residence]]))</f>
        <v>1</v>
      </c>
    </row>
    <row r="244" spans="1:12" x14ac:dyDescent="0.3">
      <c r="A244">
        <v>2021</v>
      </c>
      <c r="B244" t="s">
        <v>11</v>
      </c>
      <c r="C244" t="s">
        <v>12</v>
      </c>
      <c r="D244" t="s">
        <v>43</v>
      </c>
      <c r="E244">
        <v>110000</v>
      </c>
      <c r="F244" t="s">
        <v>19</v>
      </c>
      <c r="G244">
        <v>110000</v>
      </c>
      <c r="H244" t="s">
        <v>29</v>
      </c>
      <c r="I244">
        <v>100</v>
      </c>
      <c r="J244" t="s">
        <v>29</v>
      </c>
      <c r="K244" t="s">
        <v>16</v>
      </c>
      <c r="L244" t="b">
        <f>ISNUMBER(SEARCH(Jobs[[#Headers],[US]],Jobs[[#This Row],[employee_residence]]))</f>
        <v>1</v>
      </c>
    </row>
    <row r="245" spans="1:12" hidden="1" x14ac:dyDescent="0.3">
      <c r="A245">
        <v>2021</v>
      </c>
      <c r="B245" t="s">
        <v>17</v>
      </c>
      <c r="C245" t="s">
        <v>12</v>
      </c>
      <c r="D245" t="s">
        <v>13</v>
      </c>
      <c r="E245">
        <v>165000</v>
      </c>
      <c r="F245" t="s">
        <v>19</v>
      </c>
      <c r="G245">
        <v>165000</v>
      </c>
      <c r="H245" t="s">
        <v>29</v>
      </c>
      <c r="I245">
        <v>100</v>
      </c>
      <c r="J245" t="s">
        <v>29</v>
      </c>
      <c r="K245" t="s">
        <v>16</v>
      </c>
      <c r="L245" t="b">
        <f>ISNUMBER(SEARCH(Jobs[[#Headers],[US]],Jobs[[#This Row],[employee_residence]]))</f>
        <v>1</v>
      </c>
    </row>
    <row r="246" spans="1:12" hidden="1" x14ac:dyDescent="0.3">
      <c r="A246">
        <v>2021</v>
      </c>
      <c r="B246" t="s">
        <v>30</v>
      </c>
      <c r="C246" t="s">
        <v>12</v>
      </c>
      <c r="D246" t="s">
        <v>70</v>
      </c>
      <c r="E246">
        <v>1335000</v>
      </c>
      <c r="F246" t="s">
        <v>39</v>
      </c>
      <c r="G246">
        <v>18053</v>
      </c>
      <c r="H246" t="s">
        <v>40</v>
      </c>
      <c r="I246">
        <v>100</v>
      </c>
      <c r="J246" t="s">
        <v>121</v>
      </c>
      <c r="K246" t="s">
        <v>21</v>
      </c>
      <c r="L246" t="b">
        <f>ISNUMBER(SEARCH(Jobs[[#Headers],[US]],Jobs[[#This Row],[employee_residence]]))</f>
        <v>0</v>
      </c>
    </row>
    <row r="247" spans="1:12" x14ac:dyDescent="0.3">
      <c r="A247">
        <v>2021</v>
      </c>
      <c r="B247" t="s">
        <v>11</v>
      </c>
      <c r="C247" t="s">
        <v>12</v>
      </c>
      <c r="D247" t="s">
        <v>43</v>
      </c>
      <c r="E247">
        <v>52500</v>
      </c>
      <c r="F247" t="s">
        <v>23</v>
      </c>
      <c r="G247">
        <v>72212</v>
      </c>
      <c r="H247" t="s">
        <v>24</v>
      </c>
      <c r="I247">
        <v>50</v>
      </c>
      <c r="J247" t="s">
        <v>24</v>
      </c>
      <c r="K247" t="s">
        <v>16</v>
      </c>
      <c r="L247" t="b">
        <f>ISNUMBER(SEARCH(Jobs[[#Headers],[US]],Jobs[[#This Row],[employee_residence]]))</f>
        <v>0</v>
      </c>
    </row>
    <row r="248" spans="1:12" hidden="1" x14ac:dyDescent="0.3">
      <c r="A248">
        <v>2021</v>
      </c>
      <c r="B248" t="s">
        <v>30</v>
      </c>
      <c r="C248" t="s">
        <v>12</v>
      </c>
      <c r="D248" t="s">
        <v>13</v>
      </c>
      <c r="E248">
        <v>31000</v>
      </c>
      <c r="F248" t="s">
        <v>14</v>
      </c>
      <c r="G248">
        <v>36643</v>
      </c>
      <c r="H248" t="s">
        <v>38</v>
      </c>
      <c r="I248">
        <v>50</v>
      </c>
      <c r="J248" t="s">
        <v>38</v>
      </c>
      <c r="K248" t="s">
        <v>16</v>
      </c>
      <c r="L248" t="b">
        <f>ISNUMBER(SEARCH(Jobs[[#Headers],[US]],Jobs[[#This Row],[employee_residence]]))</f>
        <v>0</v>
      </c>
    </row>
    <row r="249" spans="1:12" x14ac:dyDescent="0.3">
      <c r="A249">
        <v>2021</v>
      </c>
      <c r="B249" t="s">
        <v>11</v>
      </c>
      <c r="C249" t="s">
        <v>12</v>
      </c>
      <c r="D249" t="s">
        <v>43</v>
      </c>
      <c r="E249">
        <v>108000</v>
      </c>
      <c r="F249" t="s">
        <v>122</v>
      </c>
      <c r="G249">
        <v>12103</v>
      </c>
      <c r="H249" t="s">
        <v>123</v>
      </c>
      <c r="I249">
        <v>0</v>
      </c>
      <c r="J249" t="s">
        <v>123</v>
      </c>
      <c r="K249" t="s">
        <v>25</v>
      </c>
      <c r="L249" t="b">
        <f>ISNUMBER(SEARCH(Jobs[[#Headers],[US]],Jobs[[#This Row],[employee_residence]]))</f>
        <v>0</v>
      </c>
    </row>
    <row r="250" spans="1:12" x14ac:dyDescent="0.3">
      <c r="A250">
        <v>2021</v>
      </c>
      <c r="B250" t="s">
        <v>17</v>
      </c>
      <c r="C250" t="s">
        <v>12</v>
      </c>
      <c r="D250" t="s">
        <v>43</v>
      </c>
      <c r="E250">
        <v>70000</v>
      </c>
      <c r="F250" t="s">
        <v>23</v>
      </c>
      <c r="G250">
        <v>96282</v>
      </c>
      <c r="H250" t="s">
        <v>24</v>
      </c>
      <c r="I250">
        <v>50</v>
      </c>
      <c r="J250" t="s">
        <v>24</v>
      </c>
      <c r="K250" t="s">
        <v>16</v>
      </c>
      <c r="L250" t="b">
        <f>ISNUMBER(SEARCH(Jobs[[#Headers],[US]],Jobs[[#This Row],[employee_residence]]))</f>
        <v>0</v>
      </c>
    </row>
    <row r="251" spans="1:12" hidden="1" x14ac:dyDescent="0.3">
      <c r="A251">
        <v>2021</v>
      </c>
      <c r="B251" t="s">
        <v>17</v>
      </c>
      <c r="C251" t="s">
        <v>12</v>
      </c>
      <c r="D251" t="s">
        <v>124</v>
      </c>
      <c r="E251">
        <v>170000</v>
      </c>
      <c r="F251" t="s">
        <v>19</v>
      </c>
      <c r="G251">
        <v>170000</v>
      </c>
      <c r="H251" t="s">
        <v>29</v>
      </c>
      <c r="I251">
        <v>100</v>
      </c>
      <c r="J251" t="s">
        <v>29</v>
      </c>
      <c r="K251" t="s">
        <v>25</v>
      </c>
      <c r="L251" t="b">
        <f>ISNUMBER(SEARCH(Jobs[[#Headers],[US]],Jobs[[#This Row],[employee_residence]]))</f>
        <v>1</v>
      </c>
    </row>
    <row r="252" spans="1:12" hidden="1" x14ac:dyDescent="0.3">
      <c r="A252">
        <v>2021</v>
      </c>
      <c r="B252" t="s">
        <v>11</v>
      </c>
      <c r="C252" t="s">
        <v>12</v>
      </c>
      <c r="D252" t="s">
        <v>13</v>
      </c>
      <c r="E252">
        <v>115000</v>
      </c>
      <c r="F252" t="s">
        <v>19</v>
      </c>
      <c r="G252">
        <v>115000</v>
      </c>
      <c r="H252" t="s">
        <v>29</v>
      </c>
      <c r="I252">
        <v>50</v>
      </c>
      <c r="J252" t="s">
        <v>29</v>
      </c>
      <c r="K252" t="s">
        <v>16</v>
      </c>
      <c r="L252" t="b">
        <f>ISNUMBER(SEARCH(Jobs[[#Headers],[US]],Jobs[[#This Row],[employee_residence]]))</f>
        <v>1</v>
      </c>
    </row>
    <row r="253" spans="1:12" hidden="1" x14ac:dyDescent="0.3">
      <c r="A253">
        <v>2021</v>
      </c>
      <c r="B253" t="s">
        <v>30</v>
      </c>
      <c r="C253" t="s">
        <v>12</v>
      </c>
      <c r="D253" t="s">
        <v>13</v>
      </c>
      <c r="E253">
        <v>90000</v>
      </c>
      <c r="F253" t="s">
        <v>19</v>
      </c>
      <c r="G253">
        <v>90000</v>
      </c>
      <c r="H253" t="s">
        <v>29</v>
      </c>
      <c r="I253">
        <v>100</v>
      </c>
      <c r="J253" t="s">
        <v>29</v>
      </c>
      <c r="K253" t="s">
        <v>21</v>
      </c>
      <c r="L253" t="b">
        <f>ISNUMBER(SEARCH(Jobs[[#Headers],[US]],Jobs[[#This Row],[employee_residence]]))</f>
        <v>1</v>
      </c>
    </row>
    <row r="254" spans="1:12" hidden="1" x14ac:dyDescent="0.3">
      <c r="A254">
        <v>2021</v>
      </c>
      <c r="B254" t="s">
        <v>53</v>
      </c>
      <c r="C254" t="s">
        <v>12</v>
      </c>
      <c r="D254" t="s">
        <v>97</v>
      </c>
      <c r="E254">
        <v>600000</v>
      </c>
      <c r="F254" t="s">
        <v>19</v>
      </c>
      <c r="G254">
        <v>600000</v>
      </c>
      <c r="H254" t="s">
        <v>29</v>
      </c>
      <c r="I254">
        <v>100</v>
      </c>
      <c r="J254" t="s">
        <v>29</v>
      </c>
      <c r="K254" t="s">
        <v>16</v>
      </c>
      <c r="L254" t="b">
        <f>ISNUMBER(SEARCH(Jobs[[#Headers],[US]],Jobs[[#This Row],[employee_residence]]))</f>
        <v>1</v>
      </c>
    </row>
    <row r="255" spans="1:12" hidden="1" x14ac:dyDescent="0.3">
      <c r="A255">
        <v>2021</v>
      </c>
      <c r="B255" t="s">
        <v>30</v>
      </c>
      <c r="C255" t="s">
        <v>12</v>
      </c>
      <c r="D255" t="s">
        <v>13</v>
      </c>
      <c r="E255">
        <v>2100000</v>
      </c>
      <c r="F255" t="s">
        <v>39</v>
      </c>
      <c r="G255">
        <v>28399</v>
      </c>
      <c r="H255" t="s">
        <v>40</v>
      </c>
      <c r="I255">
        <v>100</v>
      </c>
      <c r="J255" t="s">
        <v>40</v>
      </c>
      <c r="K255" t="s">
        <v>25</v>
      </c>
      <c r="L255" t="b">
        <f>ISNUMBER(SEARCH(Jobs[[#Headers],[US]],Jobs[[#This Row],[employee_residence]]))</f>
        <v>0</v>
      </c>
    </row>
    <row r="256" spans="1:12" x14ac:dyDescent="0.3">
      <c r="A256">
        <v>2021</v>
      </c>
      <c r="B256" t="s">
        <v>11</v>
      </c>
      <c r="C256" t="s">
        <v>12</v>
      </c>
      <c r="D256" t="s">
        <v>31</v>
      </c>
      <c r="E256">
        <v>93000</v>
      </c>
      <c r="F256" t="s">
        <v>19</v>
      </c>
      <c r="G256">
        <v>93000</v>
      </c>
      <c r="H256" t="s">
        <v>29</v>
      </c>
      <c r="I256">
        <v>100</v>
      </c>
      <c r="J256" t="s">
        <v>29</v>
      </c>
      <c r="K256" t="s">
        <v>16</v>
      </c>
      <c r="L256" t="b">
        <f>ISNUMBER(SEARCH(Jobs[[#Headers],[US]],Jobs[[#This Row],[employee_residence]]))</f>
        <v>1</v>
      </c>
    </row>
    <row r="257" spans="1:12" x14ac:dyDescent="0.3">
      <c r="A257">
        <v>2021</v>
      </c>
      <c r="B257" t="s">
        <v>17</v>
      </c>
      <c r="C257" t="s">
        <v>12</v>
      </c>
      <c r="D257" t="s">
        <v>125</v>
      </c>
      <c r="E257">
        <v>125000</v>
      </c>
      <c r="F257" t="s">
        <v>61</v>
      </c>
      <c r="G257">
        <v>99703</v>
      </c>
      <c r="H257" t="s">
        <v>62</v>
      </c>
      <c r="I257">
        <v>50</v>
      </c>
      <c r="J257" t="s">
        <v>62</v>
      </c>
      <c r="K257" t="s">
        <v>25</v>
      </c>
      <c r="L257" t="b">
        <f>ISNUMBER(SEARCH(Jobs[[#Headers],[US]],Jobs[[#This Row],[employee_residence]]))</f>
        <v>0</v>
      </c>
    </row>
    <row r="258" spans="1:12" x14ac:dyDescent="0.3">
      <c r="A258">
        <v>2021</v>
      </c>
      <c r="B258" t="s">
        <v>11</v>
      </c>
      <c r="C258" t="s">
        <v>12</v>
      </c>
      <c r="D258" t="s">
        <v>43</v>
      </c>
      <c r="E258">
        <v>200000</v>
      </c>
      <c r="F258" t="s">
        <v>19</v>
      </c>
      <c r="G258">
        <v>200000</v>
      </c>
      <c r="H258" t="s">
        <v>29</v>
      </c>
      <c r="I258">
        <v>100</v>
      </c>
      <c r="J258" t="s">
        <v>29</v>
      </c>
      <c r="K258" t="s">
        <v>16</v>
      </c>
      <c r="L258" t="b">
        <f>ISNUMBER(SEARCH(Jobs[[#Headers],[US]],Jobs[[#This Row],[employee_residence]]))</f>
        <v>1</v>
      </c>
    </row>
    <row r="259" spans="1:12" hidden="1" x14ac:dyDescent="0.3">
      <c r="A259">
        <v>2021</v>
      </c>
      <c r="B259" t="s">
        <v>17</v>
      </c>
      <c r="C259" t="s">
        <v>12</v>
      </c>
      <c r="D259" t="s">
        <v>76</v>
      </c>
      <c r="E259">
        <v>147000</v>
      </c>
      <c r="F259" t="s">
        <v>14</v>
      </c>
      <c r="G259">
        <v>173762</v>
      </c>
      <c r="H259" t="s">
        <v>15</v>
      </c>
      <c r="I259">
        <v>100</v>
      </c>
      <c r="J259" t="s">
        <v>15</v>
      </c>
      <c r="K259" t="s">
        <v>25</v>
      </c>
      <c r="L259" t="b">
        <f>ISNUMBER(SEARCH(Jobs[[#Headers],[US]],Jobs[[#This Row],[employee_residence]]))</f>
        <v>0</v>
      </c>
    </row>
    <row r="260" spans="1:12" hidden="1" x14ac:dyDescent="0.3">
      <c r="A260">
        <v>2021</v>
      </c>
      <c r="B260" t="s">
        <v>17</v>
      </c>
      <c r="C260" t="s">
        <v>12</v>
      </c>
      <c r="D260" t="s">
        <v>28</v>
      </c>
      <c r="E260">
        <v>185000</v>
      </c>
      <c r="F260" t="s">
        <v>19</v>
      </c>
      <c r="G260">
        <v>185000</v>
      </c>
      <c r="H260" t="s">
        <v>29</v>
      </c>
      <c r="I260">
        <v>50</v>
      </c>
      <c r="J260" t="s">
        <v>29</v>
      </c>
      <c r="K260" t="s">
        <v>16</v>
      </c>
      <c r="L260" t="b">
        <f>ISNUMBER(SEARCH(Jobs[[#Headers],[US]],Jobs[[#This Row],[employee_residence]]))</f>
        <v>1</v>
      </c>
    </row>
    <row r="261" spans="1:12" hidden="1" x14ac:dyDescent="0.3">
      <c r="A261">
        <v>2021</v>
      </c>
      <c r="B261" t="s">
        <v>53</v>
      </c>
      <c r="C261" t="s">
        <v>12</v>
      </c>
      <c r="D261" t="s">
        <v>54</v>
      </c>
      <c r="E261">
        <v>120000</v>
      </c>
      <c r="F261" t="s">
        <v>14</v>
      </c>
      <c r="G261">
        <v>141846</v>
      </c>
      <c r="H261" t="s">
        <v>15</v>
      </c>
      <c r="I261">
        <v>0</v>
      </c>
      <c r="J261" t="s">
        <v>15</v>
      </c>
      <c r="K261" t="s">
        <v>16</v>
      </c>
      <c r="L261" t="b">
        <f>ISNUMBER(SEARCH(Jobs[[#Headers],[US]],Jobs[[#This Row],[employee_residence]]))</f>
        <v>0</v>
      </c>
    </row>
    <row r="262" spans="1:12" hidden="1" x14ac:dyDescent="0.3">
      <c r="A262">
        <v>2021</v>
      </c>
      <c r="B262" t="s">
        <v>11</v>
      </c>
      <c r="C262" t="s">
        <v>12</v>
      </c>
      <c r="D262" t="s">
        <v>13</v>
      </c>
      <c r="E262">
        <v>130000</v>
      </c>
      <c r="F262" t="s">
        <v>19</v>
      </c>
      <c r="G262">
        <v>130000</v>
      </c>
      <c r="H262" t="s">
        <v>29</v>
      </c>
      <c r="I262">
        <v>50</v>
      </c>
      <c r="J262" t="s">
        <v>29</v>
      </c>
      <c r="K262" t="s">
        <v>16</v>
      </c>
      <c r="L262" t="b">
        <f>ISNUMBER(SEARCH(Jobs[[#Headers],[US]],Jobs[[#This Row],[employee_residence]]))</f>
        <v>1</v>
      </c>
    </row>
    <row r="263" spans="1:12" x14ac:dyDescent="0.3">
      <c r="A263">
        <v>2021</v>
      </c>
      <c r="B263" t="s">
        <v>17</v>
      </c>
      <c r="C263" t="s">
        <v>12</v>
      </c>
      <c r="D263" t="s">
        <v>31</v>
      </c>
      <c r="E263">
        <v>54000</v>
      </c>
      <c r="F263" t="s">
        <v>14</v>
      </c>
      <c r="G263">
        <v>63831</v>
      </c>
      <c r="H263" t="s">
        <v>15</v>
      </c>
      <c r="I263">
        <v>50</v>
      </c>
      <c r="J263" t="s">
        <v>15</v>
      </c>
      <c r="K263" t="s">
        <v>16</v>
      </c>
      <c r="L263" t="b">
        <f>ISNUMBER(SEARCH(Jobs[[#Headers],[US]],Jobs[[#This Row],[employee_residence]]))</f>
        <v>0</v>
      </c>
    </row>
    <row r="264" spans="1:12" hidden="1" x14ac:dyDescent="0.3">
      <c r="A264">
        <v>2021</v>
      </c>
      <c r="B264" t="s">
        <v>11</v>
      </c>
      <c r="C264" t="s">
        <v>12</v>
      </c>
      <c r="D264" t="s">
        <v>13</v>
      </c>
      <c r="E264">
        <v>1250000</v>
      </c>
      <c r="F264" t="s">
        <v>39</v>
      </c>
      <c r="G264">
        <v>16904</v>
      </c>
      <c r="H264" t="s">
        <v>40</v>
      </c>
      <c r="I264">
        <v>100</v>
      </c>
      <c r="J264" t="s">
        <v>40</v>
      </c>
      <c r="K264" t="s">
        <v>21</v>
      </c>
      <c r="L264" t="b">
        <f>ISNUMBER(SEARCH(Jobs[[#Headers],[US]],Jobs[[#This Row],[employee_residence]]))</f>
        <v>0</v>
      </c>
    </row>
    <row r="265" spans="1:12" hidden="1" x14ac:dyDescent="0.3">
      <c r="A265">
        <v>2021</v>
      </c>
      <c r="B265" t="s">
        <v>17</v>
      </c>
      <c r="C265" t="s">
        <v>12</v>
      </c>
      <c r="D265" t="s">
        <v>28</v>
      </c>
      <c r="E265">
        <v>4900000</v>
      </c>
      <c r="F265" t="s">
        <v>39</v>
      </c>
      <c r="G265">
        <v>66265</v>
      </c>
      <c r="H265" t="s">
        <v>40</v>
      </c>
      <c r="I265">
        <v>0</v>
      </c>
      <c r="J265" t="s">
        <v>40</v>
      </c>
      <c r="K265" t="s">
        <v>16</v>
      </c>
      <c r="L265" t="b">
        <f>ISNUMBER(SEARCH(Jobs[[#Headers],[US]],Jobs[[#This Row],[employee_residence]]))</f>
        <v>0</v>
      </c>
    </row>
    <row r="266" spans="1:12" hidden="1" x14ac:dyDescent="0.3">
      <c r="A266">
        <v>2021</v>
      </c>
      <c r="B266" t="s">
        <v>11</v>
      </c>
      <c r="C266" t="s">
        <v>12</v>
      </c>
      <c r="D266" t="s">
        <v>13</v>
      </c>
      <c r="E266">
        <v>21600</v>
      </c>
      <c r="F266" t="s">
        <v>14</v>
      </c>
      <c r="G266">
        <v>25532</v>
      </c>
      <c r="H266" t="s">
        <v>126</v>
      </c>
      <c r="I266">
        <v>100</v>
      </c>
      <c r="J266" t="s">
        <v>15</v>
      </c>
      <c r="K266" t="s">
        <v>21</v>
      </c>
      <c r="L266" t="b">
        <f>ISNUMBER(SEARCH(Jobs[[#Headers],[US]],Jobs[[#This Row],[employee_residence]]))</f>
        <v>0</v>
      </c>
    </row>
    <row r="267" spans="1:12" hidden="1" x14ac:dyDescent="0.3">
      <c r="A267">
        <v>2021</v>
      </c>
      <c r="B267" t="s">
        <v>17</v>
      </c>
      <c r="C267" t="s">
        <v>12</v>
      </c>
      <c r="D267" t="s">
        <v>36</v>
      </c>
      <c r="E267">
        <v>160000</v>
      </c>
      <c r="F267" t="s">
        <v>19</v>
      </c>
      <c r="G267">
        <v>160000</v>
      </c>
      <c r="H267" t="s">
        <v>127</v>
      </c>
      <c r="I267">
        <v>50</v>
      </c>
      <c r="J267" t="s">
        <v>29</v>
      </c>
      <c r="K267" t="s">
        <v>21</v>
      </c>
      <c r="L267" t="b">
        <f>ISNUMBER(SEARCH(Jobs[[#Headers],[US]],Jobs[[#This Row],[employee_residence]]))</f>
        <v>0</v>
      </c>
    </row>
    <row r="268" spans="1:12" x14ac:dyDescent="0.3">
      <c r="A268">
        <v>2021</v>
      </c>
      <c r="B268" t="s">
        <v>11</v>
      </c>
      <c r="C268" t="s">
        <v>12</v>
      </c>
      <c r="D268" t="s">
        <v>43</v>
      </c>
      <c r="E268">
        <v>93150</v>
      </c>
      <c r="F268" t="s">
        <v>19</v>
      </c>
      <c r="G268">
        <v>93150</v>
      </c>
      <c r="H268" t="s">
        <v>29</v>
      </c>
      <c r="I268">
        <v>0</v>
      </c>
      <c r="J268" t="s">
        <v>29</v>
      </c>
      <c r="K268" t="s">
        <v>25</v>
      </c>
      <c r="L268" t="b">
        <f>ISNUMBER(SEARCH(Jobs[[#Headers],[US]],Jobs[[#This Row],[employee_residence]]))</f>
        <v>1</v>
      </c>
    </row>
    <row r="269" spans="1:12" x14ac:dyDescent="0.3">
      <c r="A269">
        <v>2021</v>
      </c>
      <c r="B269" t="s">
        <v>11</v>
      </c>
      <c r="C269" t="s">
        <v>12</v>
      </c>
      <c r="D269" t="s">
        <v>43</v>
      </c>
      <c r="E269">
        <v>111775</v>
      </c>
      <c r="F269" t="s">
        <v>19</v>
      </c>
      <c r="G269">
        <v>111775</v>
      </c>
      <c r="H269" t="s">
        <v>29</v>
      </c>
      <c r="I269">
        <v>0</v>
      </c>
      <c r="J269" t="s">
        <v>29</v>
      </c>
      <c r="K269" t="s">
        <v>25</v>
      </c>
      <c r="L269" t="b">
        <f>ISNUMBER(SEARCH(Jobs[[#Headers],[US]],Jobs[[#This Row],[employee_residence]]))</f>
        <v>1</v>
      </c>
    </row>
    <row r="270" spans="1:12" x14ac:dyDescent="0.3">
      <c r="A270">
        <v>2021</v>
      </c>
      <c r="B270" t="s">
        <v>11</v>
      </c>
      <c r="C270" t="s">
        <v>12</v>
      </c>
      <c r="D270" t="s">
        <v>43</v>
      </c>
      <c r="E270">
        <v>250000</v>
      </c>
      <c r="F270" t="s">
        <v>122</v>
      </c>
      <c r="G270">
        <v>28016</v>
      </c>
      <c r="H270" t="s">
        <v>123</v>
      </c>
      <c r="I270">
        <v>100</v>
      </c>
      <c r="J270" t="s">
        <v>123</v>
      </c>
      <c r="K270" t="s">
        <v>25</v>
      </c>
      <c r="L270" t="b">
        <f>ISNUMBER(SEARCH(Jobs[[#Headers],[US]],Jobs[[#This Row],[employee_residence]]))</f>
        <v>0</v>
      </c>
    </row>
    <row r="271" spans="1:12" x14ac:dyDescent="0.3">
      <c r="A271">
        <v>2021</v>
      </c>
      <c r="B271" t="s">
        <v>30</v>
      </c>
      <c r="C271" t="s">
        <v>12</v>
      </c>
      <c r="D271" t="s">
        <v>43</v>
      </c>
      <c r="E271">
        <v>55000</v>
      </c>
      <c r="F271" t="s">
        <v>14</v>
      </c>
      <c r="G271">
        <v>65013</v>
      </c>
      <c r="H271" t="s">
        <v>15</v>
      </c>
      <c r="I271">
        <v>50</v>
      </c>
      <c r="J271" t="s">
        <v>15</v>
      </c>
      <c r="K271" t="s">
        <v>25</v>
      </c>
      <c r="L271" t="b">
        <f>ISNUMBER(SEARCH(Jobs[[#Headers],[US]],Jobs[[#This Row],[employee_residence]]))</f>
        <v>0</v>
      </c>
    </row>
    <row r="272" spans="1:12" x14ac:dyDescent="0.3">
      <c r="A272">
        <v>2021</v>
      </c>
      <c r="B272" t="s">
        <v>30</v>
      </c>
      <c r="C272" t="s">
        <v>12</v>
      </c>
      <c r="D272" t="s">
        <v>43</v>
      </c>
      <c r="E272">
        <v>72500</v>
      </c>
      <c r="F272" t="s">
        <v>19</v>
      </c>
      <c r="G272">
        <v>72500</v>
      </c>
      <c r="H272" t="s">
        <v>29</v>
      </c>
      <c r="I272">
        <v>100</v>
      </c>
      <c r="J272" t="s">
        <v>29</v>
      </c>
      <c r="K272" t="s">
        <v>16</v>
      </c>
      <c r="L272" t="b">
        <f>ISNUMBER(SEARCH(Jobs[[#Headers],[US]],Jobs[[#This Row],[employee_residence]]))</f>
        <v>1</v>
      </c>
    </row>
    <row r="273" spans="1:12" x14ac:dyDescent="0.3">
      <c r="A273">
        <v>2021</v>
      </c>
      <c r="B273" t="s">
        <v>17</v>
      </c>
      <c r="C273" t="s">
        <v>12</v>
      </c>
      <c r="D273" t="s">
        <v>74</v>
      </c>
      <c r="E273">
        <v>102000</v>
      </c>
      <c r="F273" t="s">
        <v>117</v>
      </c>
      <c r="G273">
        <v>18907</v>
      </c>
      <c r="H273" t="s">
        <v>91</v>
      </c>
      <c r="I273">
        <v>0</v>
      </c>
      <c r="J273" t="s">
        <v>91</v>
      </c>
      <c r="K273" t="s">
        <v>25</v>
      </c>
      <c r="L273" t="b">
        <f>ISNUMBER(SEARCH(Jobs[[#Headers],[US]],Jobs[[#This Row],[employee_residence]]))</f>
        <v>0</v>
      </c>
    </row>
    <row r="274" spans="1:12" hidden="1" x14ac:dyDescent="0.3">
      <c r="A274">
        <v>2021</v>
      </c>
      <c r="B274" t="s">
        <v>30</v>
      </c>
      <c r="C274" t="s">
        <v>12</v>
      </c>
      <c r="D274" t="s">
        <v>46</v>
      </c>
      <c r="E274">
        <v>65000</v>
      </c>
      <c r="F274" t="s">
        <v>14</v>
      </c>
      <c r="G274">
        <v>76833</v>
      </c>
      <c r="H274" t="s">
        <v>15</v>
      </c>
      <c r="I274">
        <v>0</v>
      </c>
      <c r="J274" t="s">
        <v>15</v>
      </c>
      <c r="K274" t="s">
        <v>16</v>
      </c>
      <c r="L274" t="b">
        <f>ISNUMBER(SEARCH(Jobs[[#Headers],[US]],Jobs[[#This Row],[employee_residence]]))</f>
        <v>0</v>
      </c>
    </row>
    <row r="275" spans="1:12" hidden="1" x14ac:dyDescent="0.3">
      <c r="A275">
        <v>2021</v>
      </c>
      <c r="B275" t="s">
        <v>30</v>
      </c>
      <c r="C275" t="s">
        <v>12</v>
      </c>
      <c r="D275" t="s">
        <v>28</v>
      </c>
      <c r="E275">
        <v>85000</v>
      </c>
      <c r="F275" t="s">
        <v>19</v>
      </c>
      <c r="G275">
        <v>85000</v>
      </c>
      <c r="H275" t="s">
        <v>56</v>
      </c>
      <c r="I275">
        <v>100</v>
      </c>
      <c r="J275" t="s">
        <v>15</v>
      </c>
      <c r="K275" t="s">
        <v>21</v>
      </c>
      <c r="L275" t="b">
        <f>ISNUMBER(SEARCH(Jobs[[#Headers],[US]],Jobs[[#This Row],[employee_residence]]))</f>
        <v>0</v>
      </c>
    </row>
    <row r="276" spans="1:12" hidden="1" x14ac:dyDescent="0.3">
      <c r="A276">
        <v>2021</v>
      </c>
      <c r="B276" t="s">
        <v>17</v>
      </c>
      <c r="C276" t="s">
        <v>12</v>
      </c>
      <c r="D276" t="s">
        <v>13</v>
      </c>
      <c r="E276">
        <v>65720</v>
      </c>
      <c r="F276" t="s">
        <v>14</v>
      </c>
      <c r="G276">
        <v>77684</v>
      </c>
      <c r="H276" t="s">
        <v>38</v>
      </c>
      <c r="I276">
        <v>50</v>
      </c>
      <c r="J276" t="s">
        <v>38</v>
      </c>
      <c r="K276" t="s">
        <v>25</v>
      </c>
      <c r="L276" t="b">
        <f>ISNUMBER(SEARCH(Jobs[[#Headers],[US]],Jobs[[#This Row],[employee_residence]]))</f>
        <v>0</v>
      </c>
    </row>
    <row r="277" spans="1:12" hidden="1" x14ac:dyDescent="0.3">
      <c r="A277">
        <v>2021</v>
      </c>
      <c r="B277" t="s">
        <v>30</v>
      </c>
      <c r="C277" t="s">
        <v>12</v>
      </c>
      <c r="D277" t="s">
        <v>13</v>
      </c>
      <c r="E277">
        <v>100000</v>
      </c>
      <c r="F277" t="s">
        <v>19</v>
      </c>
      <c r="G277">
        <v>100000</v>
      </c>
      <c r="H277" t="s">
        <v>29</v>
      </c>
      <c r="I277">
        <v>100</v>
      </c>
      <c r="J277" t="s">
        <v>29</v>
      </c>
      <c r="K277" t="s">
        <v>25</v>
      </c>
      <c r="L277" t="b">
        <f>ISNUMBER(SEARCH(Jobs[[#Headers],[US]],Jobs[[#This Row],[employee_residence]]))</f>
        <v>1</v>
      </c>
    </row>
    <row r="278" spans="1:12" hidden="1" x14ac:dyDescent="0.3">
      <c r="A278">
        <v>2021</v>
      </c>
      <c r="B278" t="s">
        <v>30</v>
      </c>
      <c r="C278" t="s">
        <v>12</v>
      </c>
      <c r="D278" t="s">
        <v>13</v>
      </c>
      <c r="E278">
        <v>58000</v>
      </c>
      <c r="F278" t="s">
        <v>19</v>
      </c>
      <c r="G278">
        <v>58000</v>
      </c>
      <c r="H278" t="s">
        <v>29</v>
      </c>
      <c r="I278">
        <v>50</v>
      </c>
      <c r="J278" t="s">
        <v>29</v>
      </c>
      <c r="K278" t="s">
        <v>16</v>
      </c>
      <c r="L278" t="b">
        <f>ISNUMBER(SEARCH(Jobs[[#Headers],[US]],Jobs[[#This Row],[employee_residence]]))</f>
        <v>1</v>
      </c>
    </row>
    <row r="279" spans="1:12" hidden="1" x14ac:dyDescent="0.3">
      <c r="A279">
        <v>2021</v>
      </c>
      <c r="B279" t="s">
        <v>17</v>
      </c>
      <c r="C279" t="s">
        <v>12</v>
      </c>
      <c r="D279" t="s">
        <v>70</v>
      </c>
      <c r="E279">
        <v>55000</v>
      </c>
      <c r="F279" t="s">
        <v>19</v>
      </c>
      <c r="G279">
        <v>55000</v>
      </c>
      <c r="H279" t="s">
        <v>67</v>
      </c>
      <c r="I279">
        <v>100</v>
      </c>
      <c r="J279" t="s">
        <v>67</v>
      </c>
      <c r="K279" t="s">
        <v>16</v>
      </c>
      <c r="L279" t="b">
        <f>ISNUMBER(SEARCH(Jobs[[#Headers],[US]],Jobs[[#This Row],[employee_residence]]))</f>
        <v>0</v>
      </c>
    </row>
    <row r="280" spans="1:12" hidden="1" x14ac:dyDescent="0.3">
      <c r="A280">
        <v>2021</v>
      </c>
      <c r="B280" t="s">
        <v>17</v>
      </c>
      <c r="C280" t="s">
        <v>12</v>
      </c>
      <c r="D280" t="s">
        <v>13</v>
      </c>
      <c r="E280">
        <v>180000</v>
      </c>
      <c r="F280" t="s">
        <v>122</v>
      </c>
      <c r="G280">
        <v>20171</v>
      </c>
      <c r="H280" t="s">
        <v>123</v>
      </c>
      <c r="I280">
        <v>50</v>
      </c>
      <c r="J280" t="s">
        <v>123</v>
      </c>
      <c r="K280" t="s">
        <v>16</v>
      </c>
      <c r="L280" t="b">
        <f>ISNUMBER(SEARCH(Jobs[[#Headers],[US]],Jobs[[#This Row],[employee_residence]]))</f>
        <v>0</v>
      </c>
    </row>
    <row r="281" spans="1:12" hidden="1" x14ac:dyDescent="0.3">
      <c r="A281">
        <v>2021</v>
      </c>
      <c r="B281" t="s">
        <v>30</v>
      </c>
      <c r="C281" t="s">
        <v>12</v>
      </c>
      <c r="D281" t="s">
        <v>35</v>
      </c>
      <c r="E281">
        <v>50000</v>
      </c>
      <c r="F281" t="s">
        <v>14</v>
      </c>
      <c r="G281">
        <v>59102</v>
      </c>
      <c r="H281" t="s">
        <v>80</v>
      </c>
      <c r="I281">
        <v>100</v>
      </c>
      <c r="J281" t="s">
        <v>80</v>
      </c>
      <c r="K281" t="s">
        <v>16</v>
      </c>
      <c r="L281" t="b">
        <f>ISNUMBER(SEARCH(Jobs[[#Headers],[US]],Jobs[[#This Row],[employee_residence]]))</f>
        <v>0</v>
      </c>
    </row>
    <row r="282" spans="1:12" x14ac:dyDescent="0.3">
      <c r="A282">
        <v>2021</v>
      </c>
      <c r="B282" t="s">
        <v>11</v>
      </c>
      <c r="C282" t="s">
        <v>12</v>
      </c>
      <c r="D282" t="s">
        <v>43</v>
      </c>
      <c r="E282">
        <v>112000</v>
      </c>
      <c r="F282" t="s">
        <v>19</v>
      </c>
      <c r="G282">
        <v>112000</v>
      </c>
      <c r="H282" t="s">
        <v>29</v>
      </c>
      <c r="I282">
        <v>100</v>
      </c>
      <c r="J282" t="s">
        <v>29</v>
      </c>
      <c r="K282" t="s">
        <v>16</v>
      </c>
      <c r="L282" t="b">
        <f>ISNUMBER(SEARCH(Jobs[[#Headers],[US]],Jobs[[#This Row],[employee_residence]]))</f>
        <v>1</v>
      </c>
    </row>
    <row r="283" spans="1:12" hidden="1" x14ac:dyDescent="0.3">
      <c r="A283">
        <v>2021</v>
      </c>
      <c r="B283" t="s">
        <v>30</v>
      </c>
      <c r="C283" t="s">
        <v>12</v>
      </c>
      <c r="D283" t="s">
        <v>55</v>
      </c>
      <c r="E283">
        <v>100000</v>
      </c>
      <c r="F283" t="s">
        <v>19</v>
      </c>
      <c r="G283">
        <v>100000</v>
      </c>
      <c r="H283" t="s">
        <v>128</v>
      </c>
      <c r="I283">
        <v>0</v>
      </c>
      <c r="J283" t="s">
        <v>49</v>
      </c>
      <c r="K283" t="s">
        <v>16</v>
      </c>
      <c r="L283" t="b">
        <f>ISNUMBER(SEARCH(Jobs[[#Headers],[US]],Jobs[[#This Row],[employee_residence]]))</f>
        <v>0</v>
      </c>
    </row>
    <row r="284" spans="1:12" x14ac:dyDescent="0.3">
      <c r="A284">
        <v>2021</v>
      </c>
      <c r="B284" t="s">
        <v>11</v>
      </c>
      <c r="C284" t="s">
        <v>47</v>
      </c>
      <c r="D284" t="s">
        <v>43</v>
      </c>
      <c r="E284">
        <v>59000</v>
      </c>
      <c r="F284" t="s">
        <v>14</v>
      </c>
      <c r="G284">
        <v>69741</v>
      </c>
      <c r="H284" t="s">
        <v>56</v>
      </c>
      <c r="I284">
        <v>100</v>
      </c>
      <c r="J284" t="s">
        <v>56</v>
      </c>
      <c r="K284" t="s">
        <v>16</v>
      </c>
      <c r="L284" t="b">
        <f>ISNUMBER(SEARCH(Jobs[[#Headers],[US]],Jobs[[#This Row],[employee_residence]]))</f>
        <v>0</v>
      </c>
    </row>
    <row r="285" spans="1:12" hidden="1" x14ac:dyDescent="0.3">
      <c r="A285">
        <v>2021</v>
      </c>
      <c r="B285" t="s">
        <v>17</v>
      </c>
      <c r="C285" t="s">
        <v>59</v>
      </c>
      <c r="D285" t="s">
        <v>129</v>
      </c>
      <c r="E285">
        <v>105000</v>
      </c>
      <c r="F285" t="s">
        <v>19</v>
      </c>
      <c r="G285">
        <v>105000</v>
      </c>
      <c r="H285" t="s">
        <v>29</v>
      </c>
      <c r="I285">
        <v>100</v>
      </c>
      <c r="J285" t="s">
        <v>29</v>
      </c>
      <c r="K285" t="s">
        <v>25</v>
      </c>
      <c r="L285" t="b">
        <f>ISNUMBER(SEARCH(Jobs[[#Headers],[US]],Jobs[[#This Row],[employee_residence]]))</f>
        <v>1</v>
      </c>
    </row>
    <row r="286" spans="1:12" hidden="1" x14ac:dyDescent="0.3">
      <c r="A286">
        <v>2021</v>
      </c>
      <c r="B286" t="s">
        <v>11</v>
      </c>
      <c r="C286" t="s">
        <v>12</v>
      </c>
      <c r="D286" t="s">
        <v>55</v>
      </c>
      <c r="E286">
        <v>69999</v>
      </c>
      <c r="F286" t="s">
        <v>19</v>
      </c>
      <c r="G286">
        <v>69999</v>
      </c>
      <c r="H286" t="s">
        <v>130</v>
      </c>
      <c r="I286">
        <v>50</v>
      </c>
      <c r="J286" t="s">
        <v>130</v>
      </c>
      <c r="K286" t="s">
        <v>16</v>
      </c>
      <c r="L286" t="b">
        <f>ISNUMBER(SEARCH(Jobs[[#Headers],[US]],Jobs[[#This Row],[employee_residence]]))</f>
        <v>0</v>
      </c>
    </row>
    <row r="287" spans="1:12" hidden="1" x14ac:dyDescent="0.3">
      <c r="A287">
        <v>2021</v>
      </c>
      <c r="B287" t="s">
        <v>17</v>
      </c>
      <c r="C287" t="s">
        <v>12</v>
      </c>
      <c r="D287" t="s">
        <v>79</v>
      </c>
      <c r="E287">
        <v>7000000</v>
      </c>
      <c r="F287" t="s">
        <v>39</v>
      </c>
      <c r="G287">
        <v>94665</v>
      </c>
      <c r="H287" t="s">
        <v>40</v>
      </c>
      <c r="I287">
        <v>50</v>
      </c>
      <c r="J287" t="s">
        <v>40</v>
      </c>
      <c r="K287" t="s">
        <v>16</v>
      </c>
      <c r="L287" t="b">
        <f>ISNUMBER(SEARCH(Jobs[[#Headers],[US]],Jobs[[#This Row],[employee_residence]]))</f>
        <v>0</v>
      </c>
    </row>
    <row r="288" spans="1:12" hidden="1" x14ac:dyDescent="0.3">
      <c r="A288">
        <v>2021</v>
      </c>
      <c r="B288" t="s">
        <v>17</v>
      </c>
      <c r="C288" t="s">
        <v>12</v>
      </c>
      <c r="D288" t="s">
        <v>81</v>
      </c>
      <c r="E288">
        <v>87000</v>
      </c>
      <c r="F288" t="s">
        <v>14</v>
      </c>
      <c r="G288">
        <v>102839</v>
      </c>
      <c r="H288" t="s">
        <v>118</v>
      </c>
      <c r="I288">
        <v>100</v>
      </c>
      <c r="J288" t="s">
        <v>118</v>
      </c>
      <c r="K288" t="s">
        <v>16</v>
      </c>
      <c r="L288" t="b">
        <f>ISNUMBER(SEARCH(Jobs[[#Headers],[US]],Jobs[[#This Row],[employee_residence]]))</f>
        <v>0</v>
      </c>
    </row>
    <row r="289" spans="1:12" hidden="1" x14ac:dyDescent="0.3">
      <c r="A289">
        <v>2021</v>
      </c>
      <c r="B289" t="s">
        <v>11</v>
      </c>
      <c r="C289" t="s">
        <v>12</v>
      </c>
      <c r="D289" t="s">
        <v>13</v>
      </c>
      <c r="E289">
        <v>109000</v>
      </c>
      <c r="F289" t="s">
        <v>19</v>
      </c>
      <c r="G289">
        <v>109000</v>
      </c>
      <c r="H289" t="s">
        <v>29</v>
      </c>
      <c r="I289">
        <v>50</v>
      </c>
      <c r="J289" t="s">
        <v>29</v>
      </c>
      <c r="K289" t="s">
        <v>16</v>
      </c>
      <c r="L289" t="b">
        <f>ISNUMBER(SEARCH(Jobs[[#Headers],[US]],Jobs[[#This Row],[employee_residence]]))</f>
        <v>1</v>
      </c>
    </row>
    <row r="290" spans="1:12" hidden="1" x14ac:dyDescent="0.3">
      <c r="A290">
        <v>2021</v>
      </c>
      <c r="B290" t="s">
        <v>11</v>
      </c>
      <c r="C290" t="s">
        <v>12</v>
      </c>
      <c r="D290" t="s">
        <v>28</v>
      </c>
      <c r="E290">
        <v>43200</v>
      </c>
      <c r="F290" t="s">
        <v>14</v>
      </c>
      <c r="G290">
        <v>51064</v>
      </c>
      <c r="H290" t="s">
        <v>77</v>
      </c>
      <c r="I290">
        <v>50</v>
      </c>
      <c r="J290" t="s">
        <v>77</v>
      </c>
      <c r="K290" t="s">
        <v>16</v>
      </c>
      <c r="L290" t="b">
        <f>ISNUMBER(SEARCH(Jobs[[#Headers],[US]],Jobs[[#This Row],[employee_residence]]))</f>
        <v>0</v>
      </c>
    </row>
    <row r="291" spans="1:12" x14ac:dyDescent="0.3">
      <c r="A291">
        <v>2022</v>
      </c>
      <c r="B291" t="s">
        <v>17</v>
      </c>
      <c r="C291" t="s">
        <v>12</v>
      </c>
      <c r="D291" t="s">
        <v>43</v>
      </c>
      <c r="E291">
        <v>135000</v>
      </c>
      <c r="F291" t="s">
        <v>19</v>
      </c>
      <c r="G291">
        <v>135000</v>
      </c>
      <c r="H291" t="s">
        <v>29</v>
      </c>
      <c r="I291">
        <v>100</v>
      </c>
      <c r="J291" t="s">
        <v>29</v>
      </c>
      <c r="K291" t="s">
        <v>25</v>
      </c>
      <c r="L291" t="b">
        <f>ISNUMBER(SEARCH(Jobs[[#Headers],[US]],Jobs[[#This Row],[employee_residence]]))</f>
        <v>1</v>
      </c>
    </row>
    <row r="292" spans="1:12" x14ac:dyDescent="0.3">
      <c r="A292">
        <v>2022</v>
      </c>
      <c r="B292" t="s">
        <v>17</v>
      </c>
      <c r="C292" t="s">
        <v>12</v>
      </c>
      <c r="D292" t="s">
        <v>31</v>
      </c>
      <c r="E292">
        <v>155000</v>
      </c>
      <c r="F292" t="s">
        <v>19</v>
      </c>
      <c r="G292">
        <v>155000</v>
      </c>
      <c r="H292" t="s">
        <v>29</v>
      </c>
      <c r="I292">
        <v>100</v>
      </c>
      <c r="J292" t="s">
        <v>29</v>
      </c>
      <c r="K292" t="s">
        <v>25</v>
      </c>
      <c r="L292" t="b">
        <f>ISNUMBER(SEARCH(Jobs[[#Headers],[US]],Jobs[[#This Row],[employee_residence]]))</f>
        <v>1</v>
      </c>
    </row>
    <row r="293" spans="1:12" x14ac:dyDescent="0.3">
      <c r="A293">
        <v>2022</v>
      </c>
      <c r="B293" t="s">
        <v>17</v>
      </c>
      <c r="C293" t="s">
        <v>12</v>
      </c>
      <c r="D293" t="s">
        <v>31</v>
      </c>
      <c r="E293">
        <v>120600</v>
      </c>
      <c r="F293" t="s">
        <v>19</v>
      </c>
      <c r="G293">
        <v>120600</v>
      </c>
      <c r="H293" t="s">
        <v>29</v>
      </c>
      <c r="I293">
        <v>100</v>
      </c>
      <c r="J293" t="s">
        <v>29</v>
      </c>
      <c r="K293" t="s">
        <v>25</v>
      </c>
      <c r="L293" t="b">
        <f>ISNUMBER(SEARCH(Jobs[[#Headers],[US]],Jobs[[#This Row],[employee_residence]]))</f>
        <v>1</v>
      </c>
    </row>
    <row r="294" spans="1:12" hidden="1" x14ac:dyDescent="0.3">
      <c r="A294">
        <v>2022</v>
      </c>
      <c r="B294" t="s">
        <v>11</v>
      </c>
      <c r="C294" t="s">
        <v>12</v>
      </c>
      <c r="D294" t="s">
        <v>13</v>
      </c>
      <c r="E294">
        <v>130000</v>
      </c>
      <c r="F294" t="s">
        <v>19</v>
      </c>
      <c r="G294">
        <v>130000</v>
      </c>
      <c r="H294" t="s">
        <v>29</v>
      </c>
      <c r="I294">
        <v>0</v>
      </c>
      <c r="J294" t="s">
        <v>29</v>
      </c>
      <c r="K294" t="s">
        <v>25</v>
      </c>
      <c r="L294" t="b">
        <f>ISNUMBER(SEARCH(Jobs[[#Headers],[US]],Jobs[[#This Row],[employee_residence]]))</f>
        <v>1</v>
      </c>
    </row>
    <row r="295" spans="1:12" hidden="1" x14ac:dyDescent="0.3">
      <c r="A295">
        <v>2022</v>
      </c>
      <c r="B295" t="s">
        <v>11</v>
      </c>
      <c r="C295" t="s">
        <v>12</v>
      </c>
      <c r="D295" t="s">
        <v>13</v>
      </c>
      <c r="E295">
        <v>90000</v>
      </c>
      <c r="F295" t="s">
        <v>19</v>
      </c>
      <c r="G295">
        <v>90000</v>
      </c>
      <c r="H295" t="s">
        <v>29</v>
      </c>
      <c r="I295">
        <v>0</v>
      </c>
      <c r="J295" t="s">
        <v>29</v>
      </c>
      <c r="K295" t="s">
        <v>25</v>
      </c>
      <c r="L295" t="b">
        <f>ISNUMBER(SEARCH(Jobs[[#Headers],[US]],Jobs[[#This Row],[employee_residence]]))</f>
        <v>1</v>
      </c>
    </row>
    <row r="296" spans="1:12" x14ac:dyDescent="0.3">
      <c r="A296">
        <v>2022</v>
      </c>
      <c r="B296" t="s">
        <v>11</v>
      </c>
      <c r="C296" t="s">
        <v>12</v>
      </c>
      <c r="D296" t="s">
        <v>43</v>
      </c>
      <c r="E296">
        <v>170000</v>
      </c>
      <c r="F296" t="s">
        <v>19</v>
      </c>
      <c r="G296">
        <v>170000</v>
      </c>
      <c r="H296" t="s">
        <v>29</v>
      </c>
      <c r="I296">
        <v>100</v>
      </c>
      <c r="J296" t="s">
        <v>29</v>
      </c>
      <c r="K296" t="s">
        <v>25</v>
      </c>
      <c r="L296" t="b">
        <f>ISNUMBER(SEARCH(Jobs[[#Headers],[US]],Jobs[[#This Row],[employee_residence]]))</f>
        <v>1</v>
      </c>
    </row>
    <row r="297" spans="1:12" x14ac:dyDescent="0.3">
      <c r="A297">
        <v>2022</v>
      </c>
      <c r="B297" t="s">
        <v>11</v>
      </c>
      <c r="C297" t="s">
        <v>12</v>
      </c>
      <c r="D297" t="s">
        <v>43</v>
      </c>
      <c r="E297">
        <v>150000</v>
      </c>
      <c r="F297" t="s">
        <v>19</v>
      </c>
      <c r="G297">
        <v>150000</v>
      </c>
      <c r="H297" t="s">
        <v>29</v>
      </c>
      <c r="I297">
        <v>100</v>
      </c>
      <c r="J297" t="s">
        <v>29</v>
      </c>
      <c r="K297" t="s">
        <v>25</v>
      </c>
      <c r="L297" t="b">
        <f>ISNUMBER(SEARCH(Jobs[[#Headers],[US]],Jobs[[#This Row],[employee_residence]]))</f>
        <v>1</v>
      </c>
    </row>
    <row r="298" spans="1:12" x14ac:dyDescent="0.3">
      <c r="A298">
        <v>2022</v>
      </c>
      <c r="B298" t="s">
        <v>17</v>
      </c>
      <c r="C298" t="s">
        <v>12</v>
      </c>
      <c r="D298" t="s">
        <v>31</v>
      </c>
      <c r="E298">
        <v>102100</v>
      </c>
      <c r="F298" t="s">
        <v>19</v>
      </c>
      <c r="G298">
        <v>102100</v>
      </c>
      <c r="H298" t="s">
        <v>29</v>
      </c>
      <c r="I298">
        <v>100</v>
      </c>
      <c r="J298" t="s">
        <v>29</v>
      </c>
      <c r="K298" t="s">
        <v>25</v>
      </c>
      <c r="L298" t="b">
        <f>ISNUMBER(SEARCH(Jobs[[#Headers],[US]],Jobs[[#This Row],[employee_residence]]))</f>
        <v>1</v>
      </c>
    </row>
    <row r="299" spans="1:12" x14ac:dyDescent="0.3">
      <c r="A299">
        <v>2022</v>
      </c>
      <c r="B299" t="s">
        <v>17</v>
      </c>
      <c r="C299" t="s">
        <v>12</v>
      </c>
      <c r="D299" t="s">
        <v>31</v>
      </c>
      <c r="E299">
        <v>84900</v>
      </c>
      <c r="F299" t="s">
        <v>19</v>
      </c>
      <c r="G299">
        <v>84900</v>
      </c>
      <c r="H299" t="s">
        <v>29</v>
      </c>
      <c r="I299">
        <v>100</v>
      </c>
      <c r="J299" t="s">
        <v>29</v>
      </c>
      <c r="K299" t="s">
        <v>25</v>
      </c>
      <c r="L299" t="b">
        <f>ISNUMBER(SEARCH(Jobs[[#Headers],[US]],Jobs[[#This Row],[employee_residence]]))</f>
        <v>1</v>
      </c>
    </row>
    <row r="300" spans="1:12" hidden="1" x14ac:dyDescent="0.3">
      <c r="A300">
        <v>2022</v>
      </c>
      <c r="B300" t="s">
        <v>17</v>
      </c>
      <c r="C300" t="s">
        <v>12</v>
      </c>
      <c r="D300" t="s">
        <v>13</v>
      </c>
      <c r="E300">
        <v>136620</v>
      </c>
      <c r="F300" t="s">
        <v>19</v>
      </c>
      <c r="G300">
        <v>136620</v>
      </c>
      <c r="H300" t="s">
        <v>29</v>
      </c>
      <c r="I300">
        <v>100</v>
      </c>
      <c r="J300" t="s">
        <v>29</v>
      </c>
      <c r="K300" t="s">
        <v>25</v>
      </c>
      <c r="L300" t="b">
        <f>ISNUMBER(SEARCH(Jobs[[#Headers],[US]],Jobs[[#This Row],[employee_residence]]))</f>
        <v>1</v>
      </c>
    </row>
    <row r="301" spans="1:12" hidden="1" x14ac:dyDescent="0.3">
      <c r="A301">
        <v>2022</v>
      </c>
      <c r="B301" t="s">
        <v>17</v>
      </c>
      <c r="C301" t="s">
        <v>12</v>
      </c>
      <c r="D301" t="s">
        <v>13</v>
      </c>
      <c r="E301">
        <v>99360</v>
      </c>
      <c r="F301" t="s">
        <v>19</v>
      </c>
      <c r="G301">
        <v>99360</v>
      </c>
      <c r="H301" t="s">
        <v>29</v>
      </c>
      <c r="I301">
        <v>100</v>
      </c>
      <c r="J301" t="s">
        <v>29</v>
      </c>
      <c r="K301" t="s">
        <v>25</v>
      </c>
      <c r="L301" t="b">
        <f>ISNUMBER(SEARCH(Jobs[[#Headers],[US]],Jobs[[#This Row],[employee_residence]]))</f>
        <v>1</v>
      </c>
    </row>
    <row r="302" spans="1:12" hidden="1" x14ac:dyDescent="0.3">
      <c r="A302">
        <v>2022</v>
      </c>
      <c r="B302" t="s">
        <v>17</v>
      </c>
      <c r="C302" t="s">
        <v>12</v>
      </c>
      <c r="D302" t="s">
        <v>13</v>
      </c>
      <c r="E302">
        <v>90000</v>
      </c>
      <c r="F302" t="s">
        <v>23</v>
      </c>
      <c r="G302">
        <v>117789</v>
      </c>
      <c r="H302" t="s">
        <v>24</v>
      </c>
      <c r="I302">
        <v>0</v>
      </c>
      <c r="J302" t="s">
        <v>24</v>
      </c>
      <c r="K302" t="s">
        <v>25</v>
      </c>
      <c r="L302" t="b">
        <f>ISNUMBER(SEARCH(Jobs[[#Headers],[US]],Jobs[[#This Row],[employee_residence]]))</f>
        <v>0</v>
      </c>
    </row>
    <row r="303" spans="1:12" hidden="1" x14ac:dyDescent="0.3">
      <c r="A303">
        <v>2022</v>
      </c>
      <c r="B303" t="s">
        <v>17</v>
      </c>
      <c r="C303" t="s">
        <v>12</v>
      </c>
      <c r="D303" t="s">
        <v>13</v>
      </c>
      <c r="E303">
        <v>80000</v>
      </c>
      <c r="F303" t="s">
        <v>23</v>
      </c>
      <c r="G303">
        <v>104702</v>
      </c>
      <c r="H303" t="s">
        <v>24</v>
      </c>
      <c r="I303">
        <v>0</v>
      </c>
      <c r="J303" t="s">
        <v>24</v>
      </c>
      <c r="K303" t="s">
        <v>25</v>
      </c>
      <c r="L303" t="b">
        <f>ISNUMBER(SEARCH(Jobs[[#Headers],[US]],Jobs[[#This Row],[employee_residence]]))</f>
        <v>0</v>
      </c>
    </row>
    <row r="304" spans="1:12" hidden="1" x14ac:dyDescent="0.3">
      <c r="A304">
        <v>2022</v>
      </c>
      <c r="B304" t="s">
        <v>17</v>
      </c>
      <c r="C304" t="s">
        <v>12</v>
      </c>
      <c r="D304" t="s">
        <v>13</v>
      </c>
      <c r="E304">
        <v>146000</v>
      </c>
      <c r="F304" t="s">
        <v>19</v>
      </c>
      <c r="G304">
        <v>146000</v>
      </c>
      <c r="H304" t="s">
        <v>29</v>
      </c>
      <c r="I304">
        <v>100</v>
      </c>
      <c r="J304" t="s">
        <v>29</v>
      </c>
      <c r="K304" t="s">
        <v>25</v>
      </c>
      <c r="L304" t="b">
        <f>ISNUMBER(SEARCH(Jobs[[#Headers],[US]],Jobs[[#This Row],[employee_residence]]))</f>
        <v>1</v>
      </c>
    </row>
    <row r="305" spans="1:12" hidden="1" x14ac:dyDescent="0.3">
      <c r="A305">
        <v>2022</v>
      </c>
      <c r="B305" t="s">
        <v>17</v>
      </c>
      <c r="C305" t="s">
        <v>12</v>
      </c>
      <c r="D305" t="s">
        <v>13</v>
      </c>
      <c r="E305">
        <v>123000</v>
      </c>
      <c r="F305" t="s">
        <v>19</v>
      </c>
      <c r="G305">
        <v>123000</v>
      </c>
      <c r="H305" t="s">
        <v>29</v>
      </c>
      <c r="I305">
        <v>100</v>
      </c>
      <c r="J305" t="s">
        <v>29</v>
      </c>
      <c r="K305" t="s">
        <v>25</v>
      </c>
      <c r="L305" t="b">
        <f>ISNUMBER(SEARCH(Jobs[[#Headers],[US]],Jobs[[#This Row],[employee_residence]]))</f>
        <v>1</v>
      </c>
    </row>
    <row r="306" spans="1:12" x14ac:dyDescent="0.3">
      <c r="A306">
        <v>2022</v>
      </c>
      <c r="B306" t="s">
        <v>30</v>
      </c>
      <c r="C306" t="s">
        <v>12</v>
      </c>
      <c r="D306" t="s">
        <v>43</v>
      </c>
      <c r="E306">
        <v>40000</v>
      </c>
      <c r="F306" t="s">
        <v>23</v>
      </c>
      <c r="G306">
        <v>52351</v>
      </c>
      <c r="H306" t="s">
        <v>24</v>
      </c>
      <c r="I306">
        <v>100</v>
      </c>
      <c r="J306" t="s">
        <v>24</v>
      </c>
      <c r="K306" t="s">
        <v>25</v>
      </c>
      <c r="L306" t="b">
        <f>ISNUMBER(SEARCH(Jobs[[#Headers],[US]],Jobs[[#This Row],[employee_residence]]))</f>
        <v>0</v>
      </c>
    </row>
    <row r="307" spans="1:12" x14ac:dyDescent="0.3">
      <c r="A307">
        <v>2022</v>
      </c>
      <c r="B307" t="s">
        <v>17</v>
      </c>
      <c r="C307" t="s">
        <v>12</v>
      </c>
      <c r="D307" t="s">
        <v>31</v>
      </c>
      <c r="E307">
        <v>99000</v>
      </c>
      <c r="F307" t="s">
        <v>19</v>
      </c>
      <c r="G307">
        <v>99000</v>
      </c>
      <c r="H307" t="s">
        <v>29</v>
      </c>
      <c r="I307">
        <v>0</v>
      </c>
      <c r="J307" t="s">
        <v>29</v>
      </c>
      <c r="K307" t="s">
        <v>25</v>
      </c>
      <c r="L307" t="b">
        <f>ISNUMBER(SEARCH(Jobs[[#Headers],[US]],Jobs[[#This Row],[employee_residence]]))</f>
        <v>1</v>
      </c>
    </row>
    <row r="308" spans="1:12" x14ac:dyDescent="0.3">
      <c r="A308">
        <v>2022</v>
      </c>
      <c r="B308" t="s">
        <v>17</v>
      </c>
      <c r="C308" t="s">
        <v>12</v>
      </c>
      <c r="D308" t="s">
        <v>31</v>
      </c>
      <c r="E308">
        <v>116000</v>
      </c>
      <c r="F308" t="s">
        <v>19</v>
      </c>
      <c r="G308">
        <v>116000</v>
      </c>
      <c r="H308" t="s">
        <v>29</v>
      </c>
      <c r="I308">
        <v>0</v>
      </c>
      <c r="J308" t="s">
        <v>29</v>
      </c>
      <c r="K308" t="s">
        <v>25</v>
      </c>
      <c r="L308" t="b">
        <f>ISNUMBER(SEARCH(Jobs[[#Headers],[US]],Jobs[[#This Row],[employee_residence]]))</f>
        <v>1</v>
      </c>
    </row>
    <row r="309" spans="1:12" x14ac:dyDescent="0.3">
      <c r="A309">
        <v>2022</v>
      </c>
      <c r="B309" t="s">
        <v>11</v>
      </c>
      <c r="C309" t="s">
        <v>12</v>
      </c>
      <c r="D309" t="s">
        <v>31</v>
      </c>
      <c r="E309">
        <v>106260</v>
      </c>
      <c r="F309" t="s">
        <v>19</v>
      </c>
      <c r="G309">
        <v>106260</v>
      </c>
      <c r="H309" t="s">
        <v>29</v>
      </c>
      <c r="I309">
        <v>0</v>
      </c>
      <c r="J309" t="s">
        <v>29</v>
      </c>
      <c r="K309" t="s">
        <v>25</v>
      </c>
      <c r="L309" t="b">
        <f>ISNUMBER(SEARCH(Jobs[[#Headers],[US]],Jobs[[#This Row],[employee_residence]]))</f>
        <v>1</v>
      </c>
    </row>
    <row r="310" spans="1:12" x14ac:dyDescent="0.3">
      <c r="A310">
        <v>2022</v>
      </c>
      <c r="B310" t="s">
        <v>11</v>
      </c>
      <c r="C310" t="s">
        <v>12</v>
      </c>
      <c r="D310" t="s">
        <v>31</v>
      </c>
      <c r="E310">
        <v>126500</v>
      </c>
      <c r="F310" t="s">
        <v>19</v>
      </c>
      <c r="G310">
        <v>126500</v>
      </c>
      <c r="H310" t="s">
        <v>29</v>
      </c>
      <c r="I310">
        <v>0</v>
      </c>
      <c r="J310" t="s">
        <v>29</v>
      </c>
      <c r="K310" t="s">
        <v>25</v>
      </c>
      <c r="L310" t="b">
        <f>ISNUMBER(SEARCH(Jobs[[#Headers],[US]],Jobs[[#This Row],[employee_residence]]))</f>
        <v>1</v>
      </c>
    </row>
    <row r="311" spans="1:12" x14ac:dyDescent="0.3">
      <c r="A311">
        <v>2022</v>
      </c>
      <c r="B311" t="s">
        <v>53</v>
      </c>
      <c r="C311" t="s">
        <v>12</v>
      </c>
      <c r="D311" t="s">
        <v>43</v>
      </c>
      <c r="E311">
        <v>242000</v>
      </c>
      <c r="F311" t="s">
        <v>19</v>
      </c>
      <c r="G311">
        <v>242000</v>
      </c>
      <c r="H311" t="s">
        <v>29</v>
      </c>
      <c r="I311">
        <v>100</v>
      </c>
      <c r="J311" t="s">
        <v>29</v>
      </c>
      <c r="K311" t="s">
        <v>25</v>
      </c>
      <c r="L311" t="b">
        <f>ISNUMBER(SEARCH(Jobs[[#Headers],[US]],Jobs[[#This Row],[employee_residence]]))</f>
        <v>1</v>
      </c>
    </row>
    <row r="312" spans="1:12" x14ac:dyDescent="0.3">
      <c r="A312">
        <v>2022</v>
      </c>
      <c r="B312" t="s">
        <v>53</v>
      </c>
      <c r="C312" t="s">
        <v>12</v>
      </c>
      <c r="D312" t="s">
        <v>43</v>
      </c>
      <c r="E312">
        <v>200000</v>
      </c>
      <c r="F312" t="s">
        <v>19</v>
      </c>
      <c r="G312">
        <v>200000</v>
      </c>
      <c r="H312" t="s">
        <v>29</v>
      </c>
      <c r="I312">
        <v>100</v>
      </c>
      <c r="J312" t="s">
        <v>29</v>
      </c>
      <c r="K312" t="s">
        <v>25</v>
      </c>
      <c r="L312" t="b">
        <f>ISNUMBER(SEARCH(Jobs[[#Headers],[US]],Jobs[[#This Row],[employee_residence]]))</f>
        <v>1</v>
      </c>
    </row>
    <row r="313" spans="1:12" hidden="1" x14ac:dyDescent="0.3">
      <c r="A313">
        <v>2022</v>
      </c>
      <c r="B313" t="s">
        <v>11</v>
      </c>
      <c r="C313" t="s">
        <v>12</v>
      </c>
      <c r="D313" t="s">
        <v>13</v>
      </c>
      <c r="E313">
        <v>50000</v>
      </c>
      <c r="F313" t="s">
        <v>23</v>
      </c>
      <c r="G313">
        <v>65438</v>
      </c>
      <c r="H313" t="s">
        <v>24</v>
      </c>
      <c r="I313">
        <v>0</v>
      </c>
      <c r="J313" t="s">
        <v>24</v>
      </c>
      <c r="K313" t="s">
        <v>25</v>
      </c>
      <c r="L313" t="b">
        <f>ISNUMBER(SEARCH(Jobs[[#Headers],[US]],Jobs[[#This Row],[employee_residence]]))</f>
        <v>0</v>
      </c>
    </row>
    <row r="314" spans="1:12" hidden="1" x14ac:dyDescent="0.3">
      <c r="A314">
        <v>2022</v>
      </c>
      <c r="B314" t="s">
        <v>11</v>
      </c>
      <c r="C314" t="s">
        <v>12</v>
      </c>
      <c r="D314" t="s">
        <v>13</v>
      </c>
      <c r="E314">
        <v>30000</v>
      </c>
      <c r="F314" t="s">
        <v>23</v>
      </c>
      <c r="G314">
        <v>39263</v>
      </c>
      <c r="H314" t="s">
        <v>24</v>
      </c>
      <c r="I314">
        <v>0</v>
      </c>
      <c r="J314" t="s">
        <v>24</v>
      </c>
      <c r="K314" t="s">
        <v>25</v>
      </c>
      <c r="L314" t="b">
        <f>ISNUMBER(SEARCH(Jobs[[#Headers],[US]],Jobs[[#This Row],[employee_residence]]))</f>
        <v>0</v>
      </c>
    </row>
    <row r="315" spans="1:12" x14ac:dyDescent="0.3">
      <c r="A315">
        <v>2022</v>
      </c>
      <c r="B315" t="s">
        <v>11</v>
      </c>
      <c r="C315" t="s">
        <v>12</v>
      </c>
      <c r="D315" t="s">
        <v>43</v>
      </c>
      <c r="E315">
        <v>60000</v>
      </c>
      <c r="F315" t="s">
        <v>23</v>
      </c>
      <c r="G315">
        <v>78526</v>
      </c>
      <c r="H315" t="s">
        <v>24</v>
      </c>
      <c r="I315">
        <v>0</v>
      </c>
      <c r="J315" t="s">
        <v>24</v>
      </c>
      <c r="K315" t="s">
        <v>25</v>
      </c>
      <c r="L315" t="b">
        <f>ISNUMBER(SEARCH(Jobs[[#Headers],[US]],Jobs[[#This Row],[employee_residence]]))</f>
        <v>0</v>
      </c>
    </row>
    <row r="316" spans="1:12" x14ac:dyDescent="0.3">
      <c r="A316">
        <v>2022</v>
      </c>
      <c r="B316" t="s">
        <v>11</v>
      </c>
      <c r="C316" t="s">
        <v>12</v>
      </c>
      <c r="D316" t="s">
        <v>43</v>
      </c>
      <c r="E316">
        <v>40000</v>
      </c>
      <c r="F316" t="s">
        <v>23</v>
      </c>
      <c r="G316">
        <v>52351</v>
      </c>
      <c r="H316" t="s">
        <v>24</v>
      </c>
      <c r="I316">
        <v>0</v>
      </c>
      <c r="J316" t="s">
        <v>24</v>
      </c>
      <c r="K316" t="s">
        <v>25</v>
      </c>
      <c r="L316" t="b">
        <f>ISNUMBER(SEARCH(Jobs[[#Headers],[US]],Jobs[[#This Row],[employee_residence]]))</f>
        <v>0</v>
      </c>
    </row>
    <row r="317" spans="1:12" hidden="1" x14ac:dyDescent="0.3">
      <c r="A317">
        <v>2022</v>
      </c>
      <c r="B317" t="s">
        <v>17</v>
      </c>
      <c r="C317" t="s">
        <v>12</v>
      </c>
      <c r="D317" t="s">
        <v>13</v>
      </c>
      <c r="E317">
        <v>165220</v>
      </c>
      <c r="F317" t="s">
        <v>19</v>
      </c>
      <c r="G317">
        <v>165220</v>
      </c>
      <c r="H317" t="s">
        <v>29</v>
      </c>
      <c r="I317">
        <v>100</v>
      </c>
      <c r="J317" t="s">
        <v>29</v>
      </c>
      <c r="K317" t="s">
        <v>25</v>
      </c>
      <c r="L317" t="b">
        <f>ISNUMBER(SEARCH(Jobs[[#Headers],[US]],Jobs[[#This Row],[employee_residence]]))</f>
        <v>1</v>
      </c>
    </row>
    <row r="318" spans="1:12" x14ac:dyDescent="0.3">
      <c r="A318">
        <v>2022</v>
      </c>
      <c r="B318" t="s">
        <v>30</v>
      </c>
      <c r="C318" t="s">
        <v>12</v>
      </c>
      <c r="D318" t="s">
        <v>43</v>
      </c>
      <c r="E318">
        <v>35000</v>
      </c>
      <c r="F318" t="s">
        <v>23</v>
      </c>
      <c r="G318">
        <v>45807</v>
      </c>
      <c r="H318" t="s">
        <v>24</v>
      </c>
      <c r="I318">
        <v>100</v>
      </c>
      <c r="J318" t="s">
        <v>24</v>
      </c>
      <c r="K318" t="s">
        <v>25</v>
      </c>
      <c r="L318" t="b">
        <f>ISNUMBER(SEARCH(Jobs[[#Headers],[US]],Jobs[[#This Row],[employee_residence]]))</f>
        <v>0</v>
      </c>
    </row>
    <row r="319" spans="1:12" hidden="1" x14ac:dyDescent="0.3">
      <c r="A319">
        <v>2022</v>
      </c>
      <c r="B319" t="s">
        <v>17</v>
      </c>
      <c r="C319" t="s">
        <v>12</v>
      </c>
      <c r="D319" t="s">
        <v>13</v>
      </c>
      <c r="E319">
        <v>120160</v>
      </c>
      <c r="F319" t="s">
        <v>19</v>
      </c>
      <c r="G319">
        <v>120160</v>
      </c>
      <c r="H319" t="s">
        <v>29</v>
      </c>
      <c r="I319">
        <v>100</v>
      </c>
      <c r="J319" t="s">
        <v>29</v>
      </c>
      <c r="K319" t="s">
        <v>25</v>
      </c>
      <c r="L319" t="b">
        <f>ISNUMBER(SEARCH(Jobs[[#Headers],[US]],Jobs[[#This Row],[employee_residence]]))</f>
        <v>1</v>
      </c>
    </row>
    <row r="320" spans="1:12" x14ac:dyDescent="0.3">
      <c r="A320">
        <v>2022</v>
      </c>
      <c r="B320" t="s">
        <v>17</v>
      </c>
      <c r="C320" t="s">
        <v>12</v>
      </c>
      <c r="D320" t="s">
        <v>31</v>
      </c>
      <c r="E320">
        <v>90320</v>
      </c>
      <c r="F320" t="s">
        <v>19</v>
      </c>
      <c r="G320">
        <v>90320</v>
      </c>
      <c r="H320" t="s">
        <v>29</v>
      </c>
      <c r="I320">
        <v>100</v>
      </c>
      <c r="J320" t="s">
        <v>29</v>
      </c>
      <c r="K320" t="s">
        <v>25</v>
      </c>
      <c r="L320" t="b">
        <f>ISNUMBER(SEARCH(Jobs[[#Headers],[US]],Jobs[[#This Row],[employee_residence]]))</f>
        <v>1</v>
      </c>
    </row>
    <row r="321" spans="1:12" x14ac:dyDescent="0.3">
      <c r="A321">
        <v>2022</v>
      </c>
      <c r="B321" t="s">
        <v>17</v>
      </c>
      <c r="C321" t="s">
        <v>12</v>
      </c>
      <c r="D321" t="s">
        <v>43</v>
      </c>
      <c r="E321">
        <v>181940</v>
      </c>
      <c r="F321" t="s">
        <v>19</v>
      </c>
      <c r="G321">
        <v>181940</v>
      </c>
      <c r="H321" t="s">
        <v>29</v>
      </c>
      <c r="I321">
        <v>0</v>
      </c>
      <c r="J321" t="s">
        <v>29</v>
      </c>
      <c r="K321" t="s">
        <v>25</v>
      </c>
      <c r="L321" t="b">
        <f>ISNUMBER(SEARCH(Jobs[[#Headers],[US]],Jobs[[#This Row],[employee_residence]]))</f>
        <v>1</v>
      </c>
    </row>
    <row r="322" spans="1:12" x14ac:dyDescent="0.3">
      <c r="A322">
        <v>2022</v>
      </c>
      <c r="B322" t="s">
        <v>17</v>
      </c>
      <c r="C322" t="s">
        <v>12</v>
      </c>
      <c r="D322" t="s">
        <v>43</v>
      </c>
      <c r="E322">
        <v>132320</v>
      </c>
      <c r="F322" t="s">
        <v>19</v>
      </c>
      <c r="G322">
        <v>132320</v>
      </c>
      <c r="H322" t="s">
        <v>29</v>
      </c>
      <c r="I322">
        <v>0</v>
      </c>
      <c r="J322" t="s">
        <v>29</v>
      </c>
      <c r="K322" t="s">
        <v>25</v>
      </c>
      <c r="L322" t="b">
        <f>ISNUMBER(SEARCH(Jobs[[#Headers],[US]],Jobs[[#This Row],[employee_residence]]))</f>
        <v>1</v>
      </c>
    </row>
    <row r="323" spans="1:12" x14ac:dyDescent="0.3">
      <c r="A323">
        <v>2022</v>
      </c>
      <c r="B323" t="s">
        <v>17</v>
      </c>
      <c r="C323" t="s">
        <v>12</v>
      </c>
      <c r="D323" t="s">
        <v>43</v>
      </c>
      <c r="E323">
        <v>220110</v>
      </c>
      <c r="F323" t="s">
        <v>19</v>
      </c>
      <c r="G323">
        <v>220110</v>
      </c>
      <c r="H323" t="s">
        <v>29</v>
      </c>
      <c r="I323">
        <v>0</v>
      </c>
      <c r="J323" t="s">
        <v>29</v>
      </c>
      <c r="K323" t="s">
        <v>25</v>
      </c>
      <c r="L323" t="b">
        <f>ISNUMBER(SEARCH(Jobs[[#Headers],[US]],Jobs[[#This Row],[employee_residence]]))</f>
        <v>1</v>
      </c>
    </row>
    <row r="324" spans="1:12" x14ac:dyDescent="0.3">
      <c r="A324">
        <v>2022</v>
      </c>
      <c r="B324" t="s">
        <v>17</v>
      </c>
      <c r="C324" t="s">
        <v>12</v>
      </c>
      <c r="D324" t="s">
        <v>43</v>
      </c>
      <c r="E324">
        <v>160080</v>
      </c>
      <c r="F324" t="s">
        <v>19</v>
      </c>
      <c r="G324">
        <v>160080</v>
      </c>
      <c r="H324" t="s">
        <v>29</v>
      </c>
      <c r="I324">
        <v>0</v>
      </c>
      <c r="J324" t="s">
        <v>29</v>
      </c>
      <c r="K324" t="s">
        <v>25</v>
      </c>
      <c r="L324" t="b">
        <f>ISNUMBER(SEARCH(Jobs[[#Headers],[US]],Jobs[[#This Row],[employee_residence]]))</f>
        <v>1</v>
      </c>
    </row>
    <row r="325" spans="1:12" hidden="1" x14ac:dyDescent="0.3">
      <c r="A325">
        <v>2022</v>
      </c>
      <c r="B325" t="s">
        <v>17</v>
      </c>
      <c r="C325" t="s">
        <v>12</v>
      </c>
      <c r="D325" t="s">
        <v>13</v>
      </c>
      <c r="E325">
        <v>180000</v>
      </c>
      <c r="F325" t="s">
        <v>19</v>
      </c>
      <c r="G325">
        <v>180000</v>
      </c>
      <c r="H325" t="s">
        <v>29</v>
      </c>
      <c r="I325">
        <v>0</v>
      </c>
      <c r="J325" t="s">
        <v>29</v>
      </c>
      <c r="K325" t="s">
        <v>16</v>
      </c>
      <c r="L325" t="b">
        <f>ISNUMBER(SEARCH(Jobs[[#Headers],[US]],Jobs[[#This Row],[employee_residence]]))</f>
        <v>1</v>
      </c>
    </row>
    <row r="326" spans="1:12" hidden="1" x14ac:dyDescent="0.3">
      <c r="A326">
        <v>2022</v>
      </c>
      <c r="B326" t="s">
        <v>17</v>
      </c>
      <c r="C326" t="s">
        <v>12</v>
      </c>
      <c r="D326" t="s">
        <v>13</v>
      </c>
      <c r="E326">
        <v>120000</v>
      </c>
      <c r="F326" t="s">
        <v>19</v>
      </c>
      <c r="G326">
        <v>120000</v>
      </c>
      <c r="H326" t="s">
        <v>29</v>
      </c>
      <c r="I326">
        <v>0</v>
      </c>
      <c r="J326" t="s">
        <v>29</v>
      </c>
      <c r="K326" t="s">
        <v>16</v>
      </c>
      <c r="L326" t="b">
        <f>ISNUMBER(SEARCH(Jobs[[#Headers],[US]],Jobs[[#This Row],[employee_residence]]))</f>
        <v>1</v>
      </c>
    </row>
    <row r="327" spans="1:12" x14ac:dyDescent="0.3">
      <c r="A327">
        <v>2022</v>
      </c>
      <c r="B327" t="s">
        <v>17</v>
      </c>
      <c r="C327" t="s">
        <v>12</v>
      </c>
      <c r="D327" t="s">
        <v>31</v>
      </c>
      <c r="E327">
        <v>124190</v>
      </c>
      <c r="F327" t="s">
        <v>19</v>
      </c>
      <c r="G327">
        <v>124190</v>
      </c>
      <c r="H327" t="s">
        <v>29</v>
      </c>
      <c r="I327">
        <v>100</v>
      </c>
      <c r="J327" t="s">
        <v>29</v>
      </c>
      <c r="K327" t="s">
        <v>25</v>
      </c>
      <c r="L327" t="b">
        <f>ISNUMBER(SEARCH(Jobs[[#Headers],[US]],Jobs[[#This Row],[employee_residence]]))</f>
        <v>1</v>
      </c>
    </row>
    <row r="328" spans="1:12" x14ac:dyDescent="0.3">
      <c r="A328">
        <v>2022</v>
      </c>
      <c r="B328" t="s">
        <v>53</v>
      </c>
      <c r="C328" t="s">
        <v>12</v>
      </c>
      <c r="D328" t="s">
        <v>31</v>
      </c>
      <c r="E328">
        <v>130000</v>
      </c>
      <c r="F328" t="s">
        <v>19</v>
      </c>
      <c r="G328">
        <v>130000</v>
      </c>
      <c r="H328" t="s">
        <v>29</v>
      </c>
      <c r="I328">
        <v>100</v>
      </c>
      <c r="J328" t="s">
        <v>29</v>
      </c>
      <c r="K328" t="s">
        <v>25</v>
      </c>
      <c r="L328" t="b">
        <f>ISNUMBER(SEARCH(Jobs[[#Headers],[US]],Jobs[[#This Row],[employee_residence]]))</f>
        <v>1</v>
      </c>
    </row>
    <row r="329" spans="1:12" x14ac:dyDescent="0.3">
      <c r="A329">
        <v>2022</v>
      </c>
      <c r="B329" t="s">
        <v>53</v>
      </c>
      <c r="C329" t="s">
        <v>12</v>
      </c>
      <c r="D329" t="s">
        <v>31</v>
      </c>
      <c r="E329">
        <v>110000</v>
      </c>
      <c r="F329" t="s">
        <v>19</v>
      </c>
      <c r="G329">
        <v>110000</v>
      </c>
      <c r="H329" t="s">
        <v>29</v>
      </c>
      <c r="I329">
        <v>100</v>
      </c>
      <c r="J329" t="s">
        <v>29</v>
      </c>
      <c r="K329" t="s">
        <v>25</v>
      </c>
      <c r="L329" t="b">
        <f>ISNUMBER(SEARCH(Jobs[[#Headers],[US]],Jobs[[#This Row],[employee_residence]]))</f>
        <v>1</v>
      </c>
    </row>
    <row r="330" spans="1:12" x14ac:dyDescent="0.3">
      <c r="A330">
        <v>2022</v>
      </c>
      <c r="B330" t="s">
        <v>17</v>
      </c>
      <c r="C330" t="s">
        <v>12</v>
      </c>
      <c r="D330" t="s">
        <v>31</v>
      </c>
      <c r="E330">
        <v>170000</v>
      </c>
      <c r="F330" t="s">
        <v>19</v>
      </c>
      <c r="G330">
        <v>170000</v>
      </c>
      <c r="H330" t="s">
        <v>29</v>
      </c>
      <c r="I330">
        <v>100</v>
      </c>
      <c r="J330" t="s">
        <v>29</v>
      </c>
      <c r="K330" t="s">
        <v>25</v>
      </c>
      <c r="L330" t="b">
        <f>ISNUMBER(SEARCH(Jobs[[#Headers],[US]],Jobs[[#This Row],[employee_residence]]))</f>
        <v>1</v>
      </c>
    </row>
    <row r="331" spans="1:12" x14ac:dyDescent="0.3">
      <c r="A331">
        <v>2022</v>
      </c>
      <c r="B331" t="s">
        <v>11</v>
      </c>
      <c r="C331" t="s">
        <v>12</v>
      </c>
      <c r="D331" t="s">
        <v>31</v>
      </c>
      <c r="E331">
        <v>115500</v>
      </c>
      <c r="F331" t="s">
        <v>19</v>
      </c>
      <c r="G331">
        <v>115500</v>
      </c>
      <c r="H331" t="s">
        <v>29</v>
      </c>
      <c r="I331">
        <v>100</v>
      </c>
      <c r="J331" t="s">
        <v>29</v>
      </c>
      <c r="K331" t="s">
        <v>25</v>
      </c>
      <c r="L331" t="b">
        <f>ISNUMBER(SEARCH(Jobs[[#Headers],[US]],Jobs[[#This Row],[employee_residence]]))</f>
        <v>1</v>
      </c>
    </row>
    <row r="332" spans="1:12" x14ac:dyDescent="0.3">
      <c r="A332">
        <v>2022</v>
      </c>
      <c r="B332" t="s">
        <v>17</v>
      </c>
      <c r="C332" t="s">
        <v>12</v>
      </c>
      <c r="D332" t="s">
        <v>31</v>
      </c>
      <c r="E332">
        <v>112900</v>
      </c>
      <c r="F332" t="s">
        <v>19</v>
      </c>
      <c r="G332">
        <v>112900</v>
      </c>
      <c r="H332" t="s">
        <v>29</v>
      </c>
      <c r="I332">
        <v>100</v>
      </c>
      <c r="J332" t="s">
        <v>29</v>
      </c>
      <c r="K332" t="s">
        <v>25</v>
      </c>
      <c r="L332" t="b">
        <f>ISNUMBER(SEARCH(Jobs[[#Headers],[US]],Jobs[[#This Row],[employee_residence]]))</f>
        <v>1</v>
      </c>
    </row>
    <row r="333" spans="1:12" x14ac:dyDescent="0.3">
      <c r="A333">
        <v>2022</v>
      </c>
      <c r="B333" t="s">
        <v>17</v>
      </c>
      <c r="C333" t="s">
        <v>12</v>
      </c>
      <c r="D333" t="s">
        <v>31</v>
      </c>
      <c r="E333">
        <v>90320</v>
      </c>
      <c r="F333" t="s">
        <v>19</v>
      </c>
      <c r="G333">
        <v>90320</v>
      </c>
      <c r="H333" t="s">
        <v>29</v>
      </c>
      <c r="I333">
        <v>100</v>
      </c>
      <c r="J333" t="s">
        <v>29</v>
      </c>
      <c r="K333" t="s">
        <v>25</v>
      </c>
      <c r="L333" t="b">
        <f>ISNUMBER(SEARCH(Jobs[[#Headers],[US]],Jobs[[#This Row],[employee_residence]]))</f>
        <v>1</v>
      </c>
    </row>
    <row r="334" spans="1:12" x14ac:dyDescent="0.3">
      <c r="A334">
        <v>2022</v>
      </c>
      <c r="B334" t="s">
        <v>17</v>
      </c>
      <c r="C334" t="s">
        <v>12</v>
      </c>
      <c r="D334" t="s">
        <v>31</v>
      </c>
      <c r="E334">
        <v>112900</v>
      </c>
      <c r="F334" t="s">
        <v>19</v>
      </c>
      <c r="G334">
        <v>112900</v>
      </c>
      <c r="H334" t="s">
        <v>29</v>
      </c>
      <c r="I334">
        <v>100</v>
      </c>
      <c r="J334" t="s">
        <v>29</v>
      </c>
      <c r="K334" t="s">
        <v>25</v>
      </c>
      <c r="L334" t="b">
        <f>ISNUMBER(SEARCH(Jobs[[#Headers],[US]],Jobs[[#This Row],[employee_residence]]))</f>
        <v>1</v>
      </c>
    </row>
    <row r="335" spans="1:12" x14ac:dyDescent="0.3">
      <c r="A335">
        <v>2022</v>
      </c>
      <c r="B335" t="s">
        <v>17</v>
      </c>
      <c r="C335" t="s">
        <v>12</v>
      </c>
      <c r="D335" t="s">
        <v>31</v>
      </c>
      <c r="E335">
        <v>90320</v>
      </c>
      <c r="F335" t="s">
        <v>19</v>
      </c>
      <c r="G335">
        <v>90320</v>
      </c>
      <c r="H335" t="s">
        <v>29</v>
      </c>
      <c r="I335">
        <v>100</v>
      </c>
      <c r="J335" t="s">
        <v>29</v>
      </c>
      <c r="K335" t="s">
        <v>25</v>
      </c>
      <c r="L335" t="b">
        <f>ISNUMBER(SEARCH(Jobs[[#Headers],[US]],Jobs[[#This Row],[employee_residence]]))</f>
        <v>1</v>
      </c>
    </row>
    <row r="336" spans="1:12" x14ac:dyDescent="0.3">
      <c r="A336">
        <v>2022</v>
      </c>
      <c r="B336" t="s">
        <v>17</v>
      </c>
      <c r="C336" t="s">
        <v>12</v>
      </c>
      <c r="D336" t="s">
        <v>43</v>
      </c>
      <c r="E336">
        <v>165400</v>
      </c>
      <c r="F336" t="s">
        <v>19</v>
      </c>
      <c r="G336">
        <v>165400</v>
      </c>
      <c r="H336" t="s">
        <v>29</v>
      </c>
      <c r="I336">
        <v>100</v>
      </c>
      <c r="J336" t="s">
        <v>29</v>
      </c>
      <c r="K336" t="s">
        <v>25</v>
      </c>
      <c r="L336" t="b">
        <f>ISNUMBER(SEARCH(Jobs[[#Headers],[US]],Jobs[[#This Row],[employee_residence]]))</f>
        <v>1</v>
      </c>
    </row>
    <row r="337" spans="1:12" x14ac:dyDescent="0.3">
      <c r="A337">
        <v>2022</v>
      </c>
      <c r="B337" t="s">
        <v>17</v>
      </c>
      <c r="C337" t="s">
        <v>12</v>
      </c>
      <c r="D337" t="s">
        <v>43</v>
      </c>
      <c r="E337">
        <v>132320</v>
      </c>
      <c r="F337" t="s">
        <v>19</v>
      </c>
      <c r="G337">
        <v>132320</v>
      </c>
      <c r="H337" t="s">
        <v>29</v>
      </c>
      <c r="I337">
        <v>100</v>
      </c>
      <c r="J337" t="s">
        <v>29</v>
      </c>
      <c r="K337" t="s">
        <v>25</v>
      </c>
      <c r="L337" t="b">
        <f>ISNUMBER(SEARCH(Jobs[[#Headers],[US]],Jobs[[#This Row],[employee_residence]]))</f>
        <v>1</v>
      </c>
    </row>
    <row r="338" spans="1:12" x14ac:dyDescent="0.3">
      <c r="A338">
        <v>2022</v>
      </c>
      <c r="B338" t="s">
        <v>11</v>
      </c>
      <c r="C338" t="s">
        <v>12</v>
      </c>
      <c r="D338" t="s">
        <v>31</v>
      </c>
      <c r="E338">
        <v>167000</v>
      </c>
      <c r="F338" t="s">
        <v>19</v>
      </c>
      <c r="G338">
        <v>167000</v>
      </c>
      <c r="H338" t="s">
        <v>29</v>
      </c>
      <c r="I338">
        <v>100</v>
      </c>
      <c r="J338" t="s">
        <v>29</v>
      </c>
      <c r="K338" t="s">
        <v>25</v>
      </c>
      <c r="L338" t="b">
        <f>ISNUMBER(SEARCH(Jobs[[#Headers],[US]],Jobs[[#This Row],[employee_residence]]))</f>
        <v>1</v>
      </c>
    </row>
    <row r="339" spans="1:12" x14ac:dyDescent="0.3">
      <c r="A339">
        <v>2022</v>
      </c>
      <c r="B339" t="s">
        <v>17</v>
      </c>
      <c r="C339" t="s">
        <v>12</v>
      </c>
      <c r="D339" t="s">
        <v>43</v>
      </c>
      <c r="E339">
        <v>243900</v>
      </c>
      <c r="F339" t="s">
        <v>19</v>
      </c>
      <c r="G339">
        <v>243900</v>
      </c>
      <c r="H339" t="s">
        <v>29</v>
      </c>
      <c r="I339">
        <v>100</v>
      </c>
      <c r="J339" t="s">
        <v>29</v>
      </c>
      <c r="K339" t="s">
        <v>25</v>
      </c>
      <c r="L339" t="b">
        <f>ISNUMBER(SEARCH(Jobs[[#Headers],[US]],Jobs[[#This Row],[employee_residence]]))</f>
        <v>1</v>
      </c>
    </row>
    <row r="340" spans="1:12" x14ac:dyDescent="0.3">
      <c r="A340">
        <v>2022</v>
      </c>
      <c r="B340" t="s">
        <v>17</v>
      </c>
      <c r="C340" t="s">
        <v>12</v>
      </c>
      <c r="D340" t="s">
        <v>31</v>
      </c>
      <c r="E340">
        <v>136600</v>
      </c>
      <c r="F340" t="s">
        <v>19</v>
      </c>
      <c r="G340">
        <v>136600</v>
      </c>
      <c r="H340" t="s">
        <v>29</v>
      </c>
      <c r="I340">
        <v>100</v>
      </c>
      <c r="J340" t="s">
        <v>29</v>
      </c>
      <c r="K340" t="s">
        <v>25</v>
      </c>
      <c r="L340" t="b">
        <f>ISNUMBER(SEARCH(Jobs[[#Headers],[US]],Jobs[[#This Row],[employee_residence]]))</f>
        <v>1</v>
      </c>
    </row>
    <row r="341" spans="1:12" x14ac:dyDescent="0.3">
      <c r="A341">
        <v>2022</v>
      </c>
      <c r="B341" t="s">
        <v>17</v>
      </c>
      <c r="C341" t="s">
        <v>12</v>
      </c>
      <c r="D341" t="s">
        <v>31</v>
      </c>
      <c r="E341">
        <v>109280</v>
      </c>
      <c r="F341" t="s">
        <v>19</v>
      </c>
      <c r="G341">
        <v>109280</v>
      </c>
      <c r="H341" t="s">
        <v>29</v>
      </c>
      <c r="I341">
        <v>100</v>
      </c>
      <c r="J341" t="s">
        <v>29</v>
      </c>
      <c r="K341" t="s">
        <v>25</v>
      </c>
      <c r="L341" t="b">
        <f>ISNUMBER(SEARCH(Jobs[[#Headers],[US]],Jobs[[#This Row],[employee_residence]]))</f>
        <v>1</v>
      </c>
    </row>
    <row r="342" spans="1:12" x14ac:dyDescent="0.3">
      <c r="A342">
        <v>2022</v>
      </c>
      <c r="B342" t="s">
        <v>17</v>
      </c>
      <c r="C342" t="s">
        <v>12</v>
      </c>
      <c r="D342" t="s">
        <v>43</v>
      </c>
      <c r="E342">
        <v>128875</v>
      </c>
      <c r="F342" t="s">
        <v>19</v>
      </c>
      <c r="G342">
        <v>128875</v>
      </c>
      <c r="H342" t="s">
        <v>29</v>
      </c>
      <c r="I342">
        <v>100</v>
      </c>
      <c r="J342" t="s">
        <v>29</v>
      </c>
      <c r="K342" t="s">
        <v>25</v>
      </c>
      <c r="L342" t="b">
        <f>ISNUMBER(SEARCH(Jobs[[#Headers],[US]],Jobs[[#This Row],[employee_residence]]))</f>
        <v>1</v>
      </c>
    </row>
    <row r="343" spans="1:12" x14ac:dyDescent="0.3">
      <c r="A343">
        <v>2022</v>
      </c>
      <c r="B343" t="s">
        <v>17</v>
      </c>
      <c r="C343" t="s">
        <v>12</v>
      </c>
      <c r="D343" t="s">
        <v>43</v>
      </c>
      <c r="E343">
        <v>93700</v>
      </c>
      <c r="F343" t="s">
        <v>19</v>
      </c>
      <c r="G343">
        <v>93700</v>
      </c>
      <c r="H343" t="s">
        <v>29</v>
      </c>
      <c r="I343">
        <v>100</v>
      </c>
      <c r="J343" t="s">
        <v>29</v>
      </c>
      <c r="K343" t="s">
        <v>25</v>
      </c>
      <c r="L343" t="b">
        <f>ISNUMBER(SEARCH(Jobs[[#Headers],[US]],Jobs[[#This Row],[employee_residence]]))</f>
        <v>1</v>
      </c>
    </row>
    <row r="344" spans="1:12" hidden="1" x14ac:dyDescent="0.3">
      <c r="A344">
        <v>2022</v>
      </c>
      <c r="B344" t="s">
        <v>53</v>
      </c>
      <c r="C344" t="s">
        <v>12</v>
      </c>
      <c r="D344" t="s">
        <v>106</v>
      </c>
      <c r="E344">
        <v>224000</v>
      </c>
      <c r="F344" t="s">
        <v>19</v>
      </c>
      <c r="G344">
        <v>224000</v>
      </c>
      <c r="H344" t="s">
        <v>29</v>
      </c>
      <c r="I344">
        <v>100</v>
      </c>
      <c r="J344" t="s">
        <v>29</v>
      </c>
      <c r="K344" t="s">
        <v>25</v>
      </c>
      <c r="L344" t="b">
        <f>ISNUMBER(SEARCH(Jobs[[#Headers],[US]],Jobs[[#This Row],[employee_residence]]))</f>
        <v>1</v>
      </c>
    </row>
    <row r="345" spans="1:12" hidden="1" x14ac:dyDescent="0.3">
      <c r="A345">
        <v>2022</v>
      </c>
      <c r="B345" t="s">
        <v>53</v>
      </c>
      <c r="C345" t="s">
        <v>12</v>
      </c>
      <c r="D345" t="s">
        <v>106</v>
      </c>
      <c r="E345">
        <v>167875</v>
      </c>
      <c r="F345" t="s">
        <v>19</v>
      </c>
      <c r="G345">
        <v>167875</v>
      </c>
      <c r="H345" t="s">
        <v>29</v>
      </c>
      <c r="I345">
        <v>100</v>
      </c>
      <c r="J345" t="s">
        <v>29</v>
      </c>
      <c r="K345" t="s">
        <v>25</v>
      </c>
      <c r="L345" t="b">
        <f>ISNUMBER(SEARCH(Jobs[[#Headers],[US]],Jobs[[#This Row],[employee_residence]]))</f>
        <v>1</v>
      </c>
    </row>
    <row r="346" spans="1:12" x14ac:dyDescent="0.3">
      <c r="A346">
        <v>2022</v>
      </c>
      <c r="B346" t="s">
        <v>53</v>
      </c>
      <c r="C346" t="s">
        <v>12</v>
      </c>
      <c r="D346" t="s">
        <v>131</v>
      </c>
      <c r="E346">
        <v>175000</v>
      </c>
      <c r="F346" t="s">
        <v>19</v>
      </c>
      <c r="G346">
        <v>175000</v>
      </c>
      <c r="H346" t="s">
        <v>29</v>
      </c>
      <c r="I346">
        <v>100</v>
      </c>
      <c r="J346" t="s">
        <v>29</v>
      </c>
      <c r="K346" t="s">
        <v>25</v>
      </c>
      <c r="L346" t="b">
        <f>ISNUMBER(SEARCH(Jobs[[#Headers],[US]],Jobs[[#This Row],[employee_residence]]))</f>
        <v>1</v>
      </c>
    </row>
    <row r="347" spans="1:12" x14ac:dyDescent="0.3">
      <c r="A347">
        <v>2022</v>
      </c>
      <c r="B347" t="s">
        <v>17</v>
      </c>
      <c r="C347" t="s">
        <v>12</v>
      </c>
      <c r="D347" t="s">
        <v>43</v>
      </c>
      <c r="E347">
        <v>156600</v>
      </c>
      <c r="F347" t="s">
        <v>19</v>
      </c>
      <c r="G347">
        <v>156600</v>
      </c>
      <c r="H347" t="s">
        <v>29</v>
      </c>
      <c r="I347">
        <v>100</v>
      </c>
      <c r="J347" t="s">
        <v>29</v>
      </c>
      <c r="K347" t="s">
        <v>25</v>
      </c>
      <c r="L347" t="b">
        <f>ISNUMBER(SEARCH(Jobs[[#Headers],[US]],Jobs[[#This Row],[employee_residence]]))</f>
        <v>1</v>
      </c>
    </row>
    <row r="348" spans="1:12" x14ac:dyDescent="0.3">
      <c r="A348">
        <v>2022</v>
      </c>
      <c r="B348" t="s">
        <v>17</v>
      </c>
      <c r="C348" t="s">
        <v>12</v>
      </c>
      <c r="D348" t="s">
        <v>43</v>
      </c>
      <c r="E348">
        <v>108800</v>
      </c>
      <c r="F348" t="s">
        <v>19</v>
      </c>
      <c r="G348">
        <v>108800</v>
      </c>
      <c r="H348" t="s">
        <v>29</v>
      </c>
      <c r="I348">
        <v>0</v>
      </c>
      <c r="J348" t="s">
        <v>29</v>
      </c>
      <c r="K348" t="s">
        <v>25</v>
      </c>
      <c r="L348" t="b">
        <f>ISNUMBER(SEARCH(Jobs[[#Headers],[US]],Jobs[[#This Row],[employee_residence]]))</f>
        <v>1</v>
      </c>
    </row>
    <row r="349" spans="1:12" hidden="1" x14ac:dyDescent="0.3">
      <c r="A349">
        <v>2022</v>
      </c>
      <c r="B349" t="s">
        <v>17</v>
      </c>
      <c r="C349" t="s">
        <v>12</v>
      </c>
      <c r="D349" t="s">
        <v>13</v>
      </c>
      <c r="E349">
        <v>95550</v>
      </c>
      <c r="F349" t="s">
        <v>19</v>
      </c>
      <c r="G349">
        <v>95550</v>
      </c>
      <c r="H349" t="s">
        <v>29</v>
      </c>
      <c r="I349">
        <v>0</v>
      </c>
      <c r="J349" t="s">
        <v>29</v>
      </c>
      <c r="K349" t="s">
        <v>25</v>
      </c>
      <c r="L349" t="b">
        <f>ISNUMBER(SEARCH(Jobs[[#Headers],[US]],Jobs[[#This Row],[employee_residence]]))</f>
        <v>1</v>
      </c>
    </row>
    <row r="350" spans="1:12" x14ac:dyDescent="0.3">
      <c r="A350">
        <v>2022</v>
      </c>
      <c r="B350" t="s">
        <v>17</v>
      </c>
      <c r="C350" t="s">
        <v>12</v>
      </c>
      <c r="D350" t="s">
        <v>43</v>
      </c>
      <c r="E350">
        <v>113000</v>
      </c>
      <c r="F350" t="s">
        <v>19</v>
      </c>
      <c r="G350">
        <v>113000</v>
      </c>
      <c r="H350" t="s">
        <v>29</v>
      </c>
      <c r="I350">
        <v>0</v>
      </c>
      <c r="J350" t="s">
        <v>29</v>
      </c>
      <c r="K350" t="s">
        <v>16</v>
      </c>
      <c r="L350" t="b">
        <f>ISNUMBER(SEARCH(Jobs[[#Headers],[US]],Jobs[[#This Row],[employee_residence]]))</f>
        <v>1</v>
      </c>
    </row>
    <row r="351" spans="1:12" x14ac:dyDescent="0.3">
      <c r="A351">
        <v>2022</v>
      </c>
      <c r="B351" t="s">
        <v>17</v>
      </c>
      <c r="C351" t="s">
        <v>12</v>
      </c>
      <c r="D351" t="s">
        <v>31</v>
      </c>
      <c r="E351">
        <v>135000</v>
      </c>
      <c r="F351" t="s">
        <v>19</v>
      </c>
      <c r="G351">
        <v>135000</v>
      </c>
      <c r="H351" t="s">
        <v>29</v>
      </c>
      <c r="I351">
        <v>100</v>
      </c>
      <c r="J351" t="s">
        <v>29</v>
      </c>
      <c r="K351" t="s">
        <v>25</v>
      </c>
      <c r="L351" t="b">
        <f>ISNUMBER(SEARCH(Jobs[[#Headers],[US]],Jobs[[#This Row],[employee_residence]]))</f>
        <v>1</v>
      </c>
    </row>
    <row r="352" spans="1:12" hidden="1" x14ac:dyDescent="0.3">
      <c r="A352">
        <v>2022</v>
      </c>
      <c r="B352" t="s">
        <v>17</v>
      </c>
      <c r="C352" t="s">
        <v>12</v>
      </c>
      <c r="D352" t="s">
        <v>79</v>
      </c>
      <c r="E352">
        <v>161342</v>
      </c>
      <c r="F352" t="s">
        <v>19</v>
      </c>
      <c r="G352">
        <v>161342</v>
      </c>
      <c r="H352" t="s">
        <v>29</v>
      </c>
      <c r="I352">
        <v>100</v>
      </c>
      <c r="J352" t="s">
        <v>29</v>
      </c>
      <c r="K352" t="s">
        <v>25</v>
      </c>
      <c r="L352" t="b">
        <f>ISNUMBER(SEARCH(Jobs[[#Headers],[US]],Jobs[[#This Row],[employee_residence]]))</f>
        <v>1</v>
      </c>
    </row>
    <row r="353" spans="1:12" hidden="1" x14ac:dyDescent="0.3">
      <c r="A353">
        <v>2022</v>
      </c>
      <c r="B353" t="s">
        <v>17</v>
      </c>
      <c r="C353" t="s">
        <v>12</v>
      </c>
      <c r="D353" t="s">
        <v>79</v>
      </c>
      <c r="E353">
        <v>137141</v>
      </c>
      <c r="F353" t="s">
        <v>19</v>
      </c>
      <c r="G353">
        <v>137141</v>
      </c>
      <c r="H353" t="s">
        <v>29</v>
      </c>
      <c r="I353">
        <v>100</v>
      </c>
      <c r="J353" t="s">
        <v>29</v>
      </c>
      <c r="K353" t="s">
        <v>25</v>
      </c>
      <c r="L353" t="b">
        <f>ISNUMBER(SEARCH(Jobs[[#Headers],[US]],Jobs[[#This Row],[employee_residence]]))</f>
        <v>1</v>
      </c>
    </row>
    <row r="354" spans="1:12" hidden="1" x14ac:dyDescent="0.3">
      <c r="A354">
        <v>2022</v>
      </c>
      <c r="B354" t="s">
        <v>17</v>
      </c>
      <c r="C354" t="s">
        <v>12</v>
      </c>
      <c r="D354" t="s">
        <v>13</v>
      </c>
      <c r="E354">
        <v>167000</v>
      </c>
      <c r="F354" t="s">
        <v>19</v>
      </c>
      <c r="G354">
        <v>167000</v>
      </c>
      <c r="H354" t="s">
        <v>29</v>
      </c>
      <c r="I354">
        <v>100</v>
      </c>
      <c r="J354" t="s">
        <v>29</v>
      </c>
      <c r="K354" t="s">
        <v>25</v>
      </c>
      <c r="L354" t="b">
        <f>ISNUMBER(SEARCH(Jobs[[#Headers],[US]],Jobs[[#This Row],[employee_residence]]))</f>
        <v>1</v>
      </c>
    </row>
    <row r="355" spans="1:12" hidden="1" x14ac:dyDescent="0.3">
      <c r="A355">
        <v>2022</v>
      </c>
      <c r="B355" t="s">
        <v>17</v>
      </c>
      <c r="C355" t="s">
        <v>12</v>
      </c>
      <c r="D355" t="s">
        <v>13</v>
      </c>
      <c r="E355">
        <v>123000</v>
      </c>
      <c r="F355" t="s">
        <v>19</v>
      </c>
      <c r="G355">
        <v>123000</v>
      </c>
      <c r="H355" t="s">
        <v>29</v>
      </c>
      <c r="I355">
        <v>100</v>
      </c>
      <c r="J355" t="s">
        <v>29</v>
      </c>
      <c r="K355" t="s">
        <v>25</v>
      </c>
      <c r="L355" t="b">
        <f>ISNUMBER(SEARCH(Jobs[[#Headers],[US]],Jobs[[#This Row],[employee_residence]]))</f>
        <v>1</v>
      </c>
    </row>
    <row r="356" spans="1:12" x14ac:dyDescent="0.3">
      <c r="A356">
        <v>2022</v>
      </c>
      <c r="B356" t="s">
        <v>17</v>
      </c>
      <c r="C356" t="s">
        <v>12</v>
      </c>
      <c r="D356" t="s">
        <v>43</v>
      </c>
      <c r="E356">
        <v>60000</v>
      </c>
      <c r="F356" t="s">
        <v>23</v>
      </c>
      <c r="G356">
        <v>78526</v>
      </c>
      <c r="H356" t="s">
        <v>24</v>
      </c>
      <c r="I356">
        <v>0</v>
      </c>
      <c r="J356" t="s">
        <v>24</v>
      </c>
      <c r="K356" t="s">
        <v>25</v>
      </c>
      <c r="L356" t="b">
        <f>ISNUMBER(SEARCH(Jobs[[#Headers],[US]],Jobs[[#This Row],[employee_residence]]))</f>
        <v>0</v>
      </c>
    </row>
    <row r="357" spans="1:12" x14ac:dyDescent="0.3">
      <c r="A357">
        <v>2022</v>
      </c>
      <c r="B357" t="s">
        <v>17</v>
      </c>
      <c r="C357" t="s">
        <v>12</v>
      </c>
      <c r="D357" t="s">
        <v>43</v>
      </c>
      <c r="E357">
        <v>50000</v>
      </c>
      <c r="F357" t="s">
        <v>23</v>
      </c>
      <c r="G357">
        <v>65438</v>
      </c>
      <c r="H357" t="s">
        <v>24</v>
      </c>
      <c r="I357">
        <v>0</v>
      </c>
      <c r="J357" t="s">
        <v>24</v>
      </c>
      <c r="K357" t="s">
        <v>25</v>
      </c>
      <c r="L357" t="b">
        <f>ISNUMBER(SEARCH(Jobs[[#Headers],[US]],Jobs[[#This Row],[employee_residence]]))</f>
        <v>0</v>
      </c>
    </row>
    <row r="358" spans="1:12" hidden="1" x14ac:dyDescent="0.3">
      <c r="A358">
        <v>2022</v>
      </c>
      <c r="B358" t="s">
        <v>17</v>
      </c>
      <c r="C358" t="s">
        <v>12</v>
      </c>
      <c r="D358" t="s">
        <v>13</v>
      </c>
      <c r="E358">
        <v>150000</v>
      </c>
      <c r="F358" t="s">
        <v>19</v>
      </c>
      <c r="G358">
        <v>150000</v>
      </c>
      <c r="H358" t="s">
        <v>29</v>
      </c>
      <c r="I358">
        <v>0</v>
      </c>
      <c r="J358" t="s">
        <v>29</v>
      </c>
      <c r="K358" t="s">
        <v>25</v>
      </c>
      <c r="L358" t="b">
        <f>ISNUMBER(SEARCH(Jobs[[#Headers],[US]],Jobs[[#This Row],[employee_residence]]))</f>
        <v>1</v>
      </c>
    </row>
    <row r="359" spans="1:12" hidden="1" x14ac:dyDescent="0.3">
      <c r="A359">
        <v>2022</v>
      </c>
      <c r="B359" t="s">
        <v>17</v>
      </c>
      <c r="C359" t="s">
        <v>12</v>
      </c>
      <c r="D359" t="s">
        <v>13</v>
      </c>
      <c r="E359">
        <v>211500</v>
      </c>
      <c r="F359" t="s">
        <v>19</v>
      </c>
      <c r="G359">
        <v>211500</v>
      </c>
      <c r="H359" t="s">
        <v>29</v>
      </c>
      <c r="I359">
        <v>100</v>
      </c>
      <c r="J359" t="s">
        <v>29</v>
      </c>
      <c r="K359" t="s">
        <v>25</v>
      </c>
      <c r="L359" t="b">
        <f>ISNUMBER(SEARCH(Jobs[[#Headers],[US]],Jobs[[#This Row],[employee_residence]]))</f>
        <v>1</v>
      </c>
    </row>
    <row r="360" spans="1:12" x14ac:dyDescent="0.3">
      <c r="A360">
        <v>2022</v>
      </c>
      <c r="B360" t="s">
        <v>17</v>
      </c>
      <c r="C360" t="s">
        <v>12</v>
      </c>
      <c r="D360" t="s">
        <v>109</v>
      </c>
      <c r="E360">
        <v>192400</v>
      </c>
      <c r="F360" t="s">
        <v>19</v>
      </c>
      <c r="G360">
        <v>192400</v>
      </c>
      <c r="H360" t="s">
        <v>62</v>
      </c>
      <c r="I360">
        <v>100</v>
      </c>
      <c r="J360" t="s">
        <v>62</v>
      </c>
      <c r="K360" t="s">
        <v>25</v>
      </c>
      <c r="L360" t="b">
        <f>ISNUMBER(SEARCH(Jobs[[#Headers],[US]],Jobs[[#This Row],[employee_residence]]))</f>
        <v>0</v>
      </c>
    </row>
    <row r="361" spans="1:12" x14ac:dyDescent="0.3">
      <c r="A361">
        <v>2022</v>
      </c>
      <c r="B361" t="s">
        <v>17</v>
      </c>
      <c r="C361" t="s">
        <v>12</v>
      </c>
      <c r="D361" t="s">
        <v>109</v>
      </c>
      <c r="E361">
        <v>90700</v>
      </c>
      <c r="F361" t="s">
        <v>19</v>
      </c>
      <c r="G361">
        <v>90700</v>
      </c>
      <c r="H361" t="s">
        <v>62</v>
      </c>
      <c r="I361">
        <v>100</v>
      </c>
      <c r="J361" t="s">
        <v>62</v>
      </c>
      <c r="K361" t="s">
        <v>25</v>
      </c>
      <c r="L361" t="b">
        <f>ISNUMBER(SEARCH(Jobs[[#Headers],[US]],Jobs[[#This Row],[employee_residence]]))</f>
        <v>0</v>
      </c>
    </row>
    <row r="362" spans="1:12" x14ac:dyDescent="0.3">
      <c r="A362">
        <v>2022</v>
      </c>
      <c r="B362" t="s">
        <v>17</v>
      </c>
      <c r="C362" t="s">
        <v>12</v>
      </c>
      <c r="D362" t="s">
        <v>31</v>
      </c>
      <c r="E362">
        <v>130000</v>
      </c>
      <c r="F362" t="s">
        <v>19</v>
      </c>
      <c r="G362">
        <v>130000</v>
      </c>
      <c r="H362" t="s">
        <v>62</v>
      </c>
      <c r="I362">
        <v>100</v>
      </c>
      <c r="J362" t="s">
        <v>62</v>
      </c>
      <c r="K362" t="s">
        <v>25</v>
      </c>
      <c r="L362" t="b">
        <f>ISNUMBER(SEARCH(Jobs[[#Headers],[US]],Jobs[[#This Row],[employee_residence]]))</f>
        <v>0</v>
      </c>
    </row>
    <row r="363" spans="1:12" x14ac:dyDescent="0.3">
      <c r="A363">
        <v>2022</v>
      </c>
      <c r="B363" t="s">
        <v>17</v>
      </c>
      <c r="C363" t="s">
        <v>12</v>
      </c>
      <c r="D363" t="s">
        <v>31</v>
      </c>
      <c r="E363">
        <v>61300</v>
      </c>
      <c r="F363" t="s">
        <v>19</v>
      </c>
      <c r="G363">
        <v>61300</v>
      </c>
      <c r="H363" t="s">
        <v>62</v>
      </c>
      <c r="I363">
        <v>100</v>
      </c>
      <c r="J363" t="s">
        <v>62</v>
      </c>
      <c r="K363" t="s">
        <v>25</v>
      </c>
      <c r="L363" t="b">
        <f>ISNUMBER(SEARCH(Jobs[[#Headers],[US]],Jobs[[#This Row],[employee_residence]]))</f>
        <v>0</v>
      </c>
    </row>
    <row r="364" spans="1:12" x14ac:dyDescent="0.3">
      <c r="A364">
        <v>2022</v>
      </c>
      <c r="B364" t="s">
        <v>17</v>
      </c>
      <c r="C364" t="s">
        <v>12</v>
      </c>
      <c r="D364" t="s">
        <v>31</v>
      </c>
      <c r="E364">
        <v>130000</v>
      </c>
      <c r="F364" t="s">
        <v>19</v>
      </c>
      <c r="G364">
        <v>130000</v>
      </c>
      <c r="H364" t="s">
        <v>62</v>
      </c>
      <c r="I364">
        <v>100</v>
      </c>
      <c r="J364" t="s">
        <v>62</v>
      </c>
      <c r="K364" t="s">
        <v>25</v>
      </c>
      <c r="L364" t="b">
        <f>ISNUMBER(SEARCH(Jobs[[#Headers],[US]],Jobs[[#This Row],[employee_residence]]))</f>
        <v>0</v>
      </c>
    </row>
    <row r="365" spans="1:12" x14ac:dyDescent="0.3">
      <c r="A365">
        <v>2022</v>
      </c>
      <c r="B365" t="s">
        <v>17</v>
      </c>
      <c r="C365" t="s">
        <v>12</v>
      </c>
      <c r="D365" t="s">
        <v>31</v>
      </c>
      <c r="E365">
        <v>61300</v>
      </c>
      <c r="F365" t="s">
        <v>19</v>
      </c>
      <c r="G365">
        <v>61300</v>
      </c>
      <c r="H365" t="s">
        <v>62</v>
      </c>
      <c r="I365">
        <v>100</v>
      </c>
      <c r="J365" t="s">
        <v>62</v>
      </c>
      <c r="K365" t="s">
        <v>25</v>
      </c>
      <c r="L365" t="b">
        <f>ISNUMBER(SEARCH(Jobs[[#Headers],[US]],Jobs[[#This Row],[employee_residence]]))</f>
        <v>0</v>
      </c>
    </row>
    <row r="366" spans="1:12" x14ac:dyDescent="0.3">
      <c r="A366">
        <v>2022</v>
      </c>
      <c r="B366" t="s">
        <v>17</v>
      </c>
      <c r="C366" t="s">
        <v>12</v>
      </c>
      <c r="D366" t="s">
        <v>43</v>
      </c>
      <c r="E366">
        <v>160000</v>
      </c>
      <c r="F366" t="s">
        <v>19</v>
      </c>
      <c r="G366">
        <v>160000</v>
      </c>
      <c r="H366" t="s">
        <v>29</v>
      </c>
      <c r="I366">
        <v>0</v>
      </c>
      <c r="J366" t="s">
        <v>29</v>
      </c>
      <c r="K366" t="s">
        <v>16</v>
      </c>
      <c r="L366" t="b">
        <f>ISNUMBER(SEARCH(Jobs[[#Headers],[US]],Jobs[[#This Row],[employee_residence]]))</f>
        <v>1</v>
      </c>
    </row>
    <row r="367" spans="1:12" hidden="1" x14ac:dyDescent="0.3">
      <c r="A367">
        <v>2022</v>
      </c>
      <c r="B367" t="s">
        <v>17</v>
      </c>
      <c r="C367" t="s">
        <v>12</v>
      </c>
      <c r="D367" t="s">
        <v>13</v>
      </c>
      <c r="E367">
        <v>138600</v>
      </c>
      <c r="F367" t="s">
        <v>19</v>
      </c>
      <c r="G367">
        <v>138600</v>
      </c>
      <c r="H367" t="s">
        <v>29</v>
      </c>
      <c r="I367">
        <v>100</v>
      </c>
      <c r="J367" t="s">
        <v>29</v>
      </c>
      <c r="K367" t="s">
        <v>25</v>
      </c>
      <c r="L367" t="b">
        <f>ISNUMBER(SEARCH(Jobs[[#Headers],[US]],Jobs[[#This Row],[employee_residence]]))</f>
        <v>1</v>
      </c>
    </row>
    <row r="368" spans="1:12" x14ac:dyDescent="0.3">
      <c r="A368">
        <v>2022</v>
      </c>
      <c r="B368" t="s">
        <v>17</v>
      </c>
      <c r="C368" t="s">
        <v>12</v>
      </c>
      <c r="D368" t="s">
        <v>43</v>
      </c>
      <c r="E368">
        <v>136000</v>
      </c>
      <c r="F368" t="s">
        <v>19</v>
      </c>
      <c r="G368">
        <v>136000</v>
      </c>
      <c r="H368" t="s">
        <v>29</v>
      </c>
      <c r="I368">
        <v>0</v>
      </c>
      <c r="J368" t="s">
        <v>29</v>
      </c>
      <c r="K368" t="s">
        <v>25</v>
      </c>
      <c r="L368" t="b">
        <f>ISNUMBER(SEARCH(Jobs[[#Headers],[US]],Jobs[[#This Row],[employee_residence]]))</f>
        <v>1</v>
      </c>
    </row>
    <row r="369" spans="1:12" x14ac:dyDescent="0.3">
      <c r="A369">
        <v>2022</v>
      </c>
      <c r="B369" t="s">
        <v>11</v>
      </c>
      <c r="C369" t="s">
        <v>12</v>
      </c>
      <c r="D369" t="s">
        <v>31</v>
      </c>
      <c r="E369">
        <v>58000</v>
      </c>
      <c r="F369" t="s">
        <v>19</v>
      </c>
      <c r="G369">
        <v>58000</v>
      </c>
      <c r="H369" t="s">
        <v>29</v>
      </c>
      <c r="I369">
        <v>0</v>
      </c>
      <c r="J369" t="s">
        <v>29</v>
      </c>
      <c r="K369" t="s">
        <v>21</v>
      </c>
      <c r="L369" t="b">
        <f>ISNUMBER(SEARCH(Jobs[[#Headers],[US]],Jobs[[#This Row],[employee_residence]]))</f>
        <v>1</v>
      </c>
    </row>
    <row r="370" spans="1:12" x14ac:dyDescent="0.3">
      <c r="A370">
        <v>2022</v>
      </c>
      <c r="B370" t="s">
        <v>53</v>
      </c>
      <c r="C370" t="s">
        <v>12</v>
      </c>
      <c r="D370" t="s">
        <v>131</v>
      </c>
      <c r="E370">
        <v>135000</v>
      </c>
      <c r="F370" t="s">
        <v>19</v>
      </c>
      <c r="G370">
        <v>135000</v>
      </c>
      <c r="H370" t="s">
        <v>29</v>
      </c>
      <c r="I370">
        <v>100</v>
      </c>
      <c r="J370" t="s">
        <v>29</v>
      </c>
      <c r="K370" t="s">
        <v>25</v>
      </c>
      <c r="L370" t="b">
        <f>ISNUMBER(SEARCH(Jobs[[#Headers],[US]],Jobs[[#This Row],[employee_residence]]))</f>
        <v>1</v>
      </c>
    </row>
    <row r="371" spans="1:12" hidden="1" x14ac:dyDescent="0.3">
      <c r="A371">
        <v>2022</v>
      </c>
      <c r="B371" t="s">
        <v>17</v>
      </c>
      <c r="C371" t="s">
        <v>12</v>
      </c>
      <c r="D371" t="s">
        <v>13</v>
      </c>
      <c r="E371">
        <v>170000</v>
      </c>
      <c r="F371" t="s">
        <v>19</v>
      </c>
      <c r="G371">
        <v>170000</v>
      </c>
      <c r="H371" t="s">
        <v>29</v>
      </c>
      <c r="I371">
        <v>100</v>
      </c>
      <c r="J371" t="s">
        <v>29</v>
      </c>
      <c r="K371" t="s">
        <v>25</v>
      </c>
      <c r="L371" t="b">
        <f>ISNUMBER(SEARCH(Jobs[[#Headers],[US]],Jobs[[#This Row],[employee_residence]]))</f>
        <v>1</v>
      </c>
    </row>
    <row r="372" spans="1:12" hidden="1" x14ac:dyDescent="0.3">
      <c r="A372">
        <v>2022</v>
      </c>
      <c r="B372" t="s">
        <v>17</v>
      </c>
      <c r="C372" t="s">
        <v>12</v>
      </c>
      <c r="D372" t="s">
        <v>13</v>
      </c>
      <c r="E372">
        <v>123000</v>
      </c>
      <c r="F372" t="s">
        <v>19</v>
      </c>
      <c r="G372">
        <v>123000</v>
      </c>
      <c r="H372" t="s">
        <v>29</v>
      </c>
      <c r="I372">
        <v>100</v>
      </c>
      <c r="J372" t="s">
        <v>29</v>
      </c>
      <c r="K372" t="s">
        <v>25</v>
      </c>
      <c r="L372" t="b">
        <f>ISNUMBER(SEARCH(Jobs[[#Headers],[US]],Jobs[[#This Row],[employee_residence]]))</f>
        <v>1</v>
      </c>
    </row>
    <row r="373" spans="1:12" hidden="1" x14ac:dyDescent="0.3">
      <c r="A373">
        <v>2022</v>
      </c>
      <c r="B373" t="s">
        <v>17</v>
      </c>
      <c r="C373" t="s">
        <v>12</v>
      </c>
      <c r="D373" t="s">
        <v>28</v>
      </c>
      <c r="E373">
        <v>189650</v>
      </c>
      <c r="F373" t="s">
        <v>19</v>
      </c>
      <c r="G373">
        <v>189650</v>
      </c>
      <c r="H373" t="s">
        <v>29</v>
      </c>
      <c r="I373">
        <v>0</v>
      </c>
      <c r="J373" t="s">
        <v>29</v>
      </c>
      <c r="K373" t="s">
        <v>25</v>
      </c>
      <c r="L373" t="b">
        <f>ISNUMBER(SEARCH(Jobs[[#Headers],[US]],Jobs[[#This Row],[employee_residence]]))</f>
        <v>1</v>
      </c>
    </row>
    <row r="374" spans="1:12" hidden="1" x14ac:dyDescent="0.3">
      <c r="A374">
        <v>2022</v>
      </c>
      <c r="B374" t="s">
        <v>17</v>
      </c>
      <c r="C374" t="s">
        <v>12</v>
      </c>
      <c r="D374" t="s">
        <v>28</v>
      </c>
      <c r="E374">
        <v>164996</v>
      </c>
      <c r="F374" t="s">
        <v>19</v>
      </c>
      <c r="G374">
        <v>164996</v>
      </c>
      <c r="H374" t="s">
        <v>29</v>
      </c>
      <c r="I374">
        <v>0</v>
      </c>
      <c r="J374" t="s">
        <v>29</v>
      </c>
      <c r="K374" t="s">
        <v>25</v>
      </c>
      <c r="L374" t="b">
        <f>ISNUMBER(SEARCH(Jobs[[#Headers],[US]],Jobs[[#This Row],[employee_residence]]))</f>
        <v>1</v>
      </c>
    </row>
    <row r="375" spans="1:12" hidden="1" x14ac:dyDescent="0.3">
      <c r="A375">
        <v>2022</v>
      </c>
      <c r="B375" t="s">
        <v>11</v>
      </c>
      <c r="C375" t="s">
        <v>12</v>
      </c>
      <c r="D375" t="s">
        <v>132</v>
      </c>
      <c r="E375">
        <v>50000</v>
      </c>
      <c r="F375" t="s">
        <v>14</v>
      </c>
      <c r="G375">
        <v>54957</v>
      </c>
      <c r="H375" t="s">
        <v>50</v>
      </c>
      <c r="I375">
        <v>0</v>
      </c>
      <c r="J375" t="s">
        <v>50</v>
      </c>
      <c r="K375" t="s">
        <v>25</v>
      </c>
      <c r="L375" t="b">
        <f>ISNUMBER(SEARCH(Jobs[[#Headers],[US]],Jobs[[#This Row],[employee_residence]]))</f>
        <v>0</v>
      </c>
    </row>
    <row r="376" spans="1:12" hidden="1" x14ac:dyDescent="0.3">
      <c r="A376">
        <v>2022</v>
      </c>
      <c r="B376" t="s">
        <v>11</v>
      </c>
      <c r="C376" t="s">
        <v>12</v>
      </c>
      <c r="D376" t="s">
        <v>132</v>
      </c>
      <c r="E376">
        <v>50000</v>
      </c>
      <c r="F376" t="s">
        <v>14</v>
      </c>
      <c r="G376">
        <v>54957</v>
      </c>
      <c r="H376" t="s">
        <v>50</v>
      </c>
      <c r="I376">
        <v>0</v>
      </c>
      <c r="J376" t="s">
        <v>50</v>
      </c>
      <c r="K376" t="s">
        <v>25</v>
      </c>
      <c r="L376" t="b">
        <f>ISNUMBER(SEARCH(Jobs[[#Headers],[US]],Jobs[[#This Row],[employee_residence]]))</f>
        <v>0</v>
      </c>
    </row>
    <row r="377" spans="1:12" hidden="1" x14ac:dyDescent="0.3">
      <c r="A377">
        <v>2022</v>
      </c>
      <c r="B377" t="s">
        <v>53</v>
      </c>
      <c r="C377" t="s">
        <v>12</v>
      </c>
      <c r="D377" t="s">
        <v>36</v>
      </c>
      <c r="E377">
        <v>150000</v>
      </c>
      <c r="F377" t="s">
        <v>61</v>
      </c>
      <c r="G377">
        <v>118187</v>
      </c>
      <c r="H377" t="s">
        <v>62</v>
      </c>
      <c r="I377">
        <v>100</v>
      </c>
      <c r="J377" t="s">
        <v>62</v>
      </c>
      <c r="K377" t="s">
        <v>21</v>
      </c>
      <c r="L377" t="b">
        <f>ISNUMBER(SEARCH(Jobs[[#Headers],[US]],Jobs[[#This Row],[employee_residence]]))</f>
        <v>0</v>
      </c>
    </row>
    <row r="378" spans="1:12" x14ac:dyDescent="0.3">
      <c r="A378">
        <v>2022</v>
      </c>
      <c r="B378" t="s">
        <v>17</v>
      </c>
      <c r="C378" t="s">
        <v>12</v>
      </c>
      <c r="D378" t="s">
        <v>31</v>
      </c>
      <c r="E378">
        <v>132000</v>
      </c>
      <c r="F378" t="s">
        <v>19</v>
      </c>
      <c r="G378">
        <v>132000</v>
      </c>
      <c r="H378" t="s">
        <v>29</v>
      </c>
      <c r="I378">
        <v>0</v>
      </c>
      <c r="J378" t="s">
        <v>29</v>
      </c>
      <c r="K378" t="s">
        <v>25</v>
      </c>
      <c r="L378" t="b">
        <f>ISNUMBER(SEARCH(Jobs[[#Headers],[US]],Jobs[[#This Row],[employee_residence]]))</f>
        <v>1</v>
      </c>
    </row>
    <row r="379" spans="1:12" x14ac:dyDescent="0.3">
      <c r="A379">
        <v>2022</v>
      </c>
      <c r="B379" t="s">
        <v>17</v>
      </c>
      <c r="C379" t="s">
        <v>12</v>
      </c>
      <c r="D379" t="s">
        <v>43</v>
      </c>
      <c r="E379">
        <v>165400</v>
      </c>
      <c r="F379" t="s">
        <v>19</v>
      </c>
      <c r="G379">
        <v>165400</v>
      </c>
      <c r="H379" t="s">
        <v>29</v>
      </c>
      <c r="I379">
        <v>100</v>
      </c>
      <c r="J379" t="s">
        <v>29</v>
      </c>
      <c r="K379" t="s">
        <v>25</v>
      </c>
      <c r="L379" t="b">
        <f>ISNUMBER(SEARCH(Jobs[[#Headers],[US]],Jobs[[#This Row],[employee_residence]]))</f>
        <v>1</v>
      </c>
    </row>
    <row r="380" spans="1:12" x14ac:dyDescent="0.3">
      <c r="A380">
        <v>2022</v>
      </c>
      <c r="B380" t="s">
        <v>17</v>
      </c>
      <c r="C380" t="s">
        <v>12</v>
      </c>
      <c r="D380" t="s">
        <v>109</v>
      </c>
      <c r="E380">
        <v>208775</v>
      </c>
      <c r="F380" t="s">
        <v>19</v>
      </c>
      <c r="G380">
        <v>208775</v>
      </c>
      <c r="H380" t="s">
        <v>29</v>
      </c>
      <c r="I380">
        <v>100</v>
      </c>
      <c r="J380" t="s">
        <v>29</v>
      </c>
      <c r="K380" t="s">
        <v>25</v>
      </c>
      <c r="L380" t="b">
        <f>ISNUMBER(SEARCH(Jobs[[#Headers],[US]],Jobs[[#This Row],[employee_residence]]))</f>
        <v>1</v>
      </c>
    </row>
    <row r="381" spans="1:12" x14ac:dyDescent="0.3">
      <c r="A381">
        <v>2022</v>
      </c>
      <c r="B381" t="s">
        <v>17</v>
      </c>
      <c r="C381" t="s">
        <v>12</v>
      </c>
      <c r="D381" t="s">
        <v>109</v>
      </c>
      <c r="E381">
        <v>147800</v>
      </c>
      <c r="F381" t="s">
        <v>19</v>
      </c>
      <c r="G381">
        <v>147800</v>
      </c>
      <c r="H381" t="s">
        <v>29</v>
      </c>
      <c r="I381">
        <v>100</v>
      </c>
      <c r="J381" t="s">
        <v>29</v>
      </c>
      <c r="K381" t="s">
        <v>25</v>
      </c>
      <c r="L381" t="b">
        <f>ISNUMBER(SEARCH(Jobs[[#Headers],[US]],Jobs[[#This Row],[employee_residence]]))</f>
        <v>1</v>
      </c>
    </row>
    <row r="382" spans="1:12" x14ac:dyDescent="0.3">
      <c r="A382">
        <v>2022</v>
      </c>
      <c r="B382" t="s">
        <v>17</v>
      </c>
      <c r="C382" t="s">
        <v>12</v>
      </c>
      <c r="D382" t="s">
        <v>43</v>
      </c>
      <c r="E382">
        <v>136994</v>
      </c>
      <c r="F382" t="s">
        <v>19</v>
      </c>
      <c r="G382">
        <v>136994</v>
      </c>
      <c r="H382" t="s">
        <v>29</v>
      </c>
      <c r="I382">
        <v>100</v>
      </c>
      <c r="J382" t="s">
        <v>29</v>
      </c>
      <c r="K382" t="s">
        <v>25</v>
      </c>
      <c r="L382" t="b">
        <f>ISNUMBER(SEARCH(Jobs[[#Headers],[US]],Jobs[[#This Row],[employee_residence]]))</f>
        <v>1</v>
      </c>
    </row>
    <row r="383" spans="1:12" x14ac:dyDescent="0.3">
      <c r="A383">
        <v>2022</v>
      </c>
      <c r="B383" t="s">
        <v>17</v>
      </c>
      <c r="C383" t="s">
        <v>12</v>
      </c>
      <c r="D383" t="s">
        <v>43</v>
      </c>
      <c r="E383">
        <v>101570</v>
      </c>
      <c r="F383" t="s">
        <v>19</v>
      </c>
      <c r="G383">
        <v>101570</v>
      </c>
      <c r="H383" t="s">
        <v>29</v>
      </c>
      <c r="I383">
        <v>100</v>
      </c>
      <c r="J383" t="s">
        <v>29</v>
      </c>
      <c r="K383" t="s">
        <v>25</v>
      </c>
      <c r="L383" t="b">
        <f>ISNUMBER(SEARCH(Jobs[[#Headers],[US]],Jobs[[#This Row],[employee_residence]]))</f>
        <v>1</v>
      </c>
    </row>
    <row r="384" spans="1:12" x14ac:dyDescent="0.3">
      <c r="A384">
        <v>2022</v>
      </c>
      <c r="B384" t="s">
        <v>17</v>
      </c>
      <c r="C384" t="s">
        <v>12</v>
      </c>
      <c r="D384" t="s">
        <v>31</v>
      </c>
      <c r="E384">
        <v>128875</v>
      </c>
      <c r="F384" t="s">
        <v>19</v>
      </c>
      <c r="G384">
        <v>128875</v>
      </c>
      <c r="H384" t="s">
        <v>29</v>
      </c>
      <c r="I384">
        <v>100</v>
      </c>
      <c r="J384" t="s">
        <v>29</v>
      </c>
      <c r="K384" t="s">
        <v>25</v>
      </c>
      <c r="L384" t="b">
        <f>ISNUMBER(SEARCH(Jobs[[#Headers],[US]],Jobs[[#This Row],[employee_residence]]))</f>
        <v>1</v>
      </c>
    </row>
    <row r="385" spans="1:12" x14ac:dyDescent="0.3">
      <c r="A385">
        <v>2022</v>
      </c>
      <c r="B385" t="s">
        <v>17</v>
      </c>
      <c r="C385" t="s">
        <v>12</v>
      </c>
      <c r="D385" t="s">
        <v>31</v>
      </c>
      <c r="E385">
        <v>93700</v>
      </c>
      <c r="F385" t="s">
        <v>19</v>
      </c>
      <c r="G385">
        <v>93700</v>
      </c>
      <c r="H385" t="s">
        <v>29</v>
      </c>
      <c r="I385">
        <v>100</v>
      </c>
      <c r="J385" t="s">
        <v>29</v>
      </c>
      <c r="K385" t="s">
        <v>25</v>
      </c>
      <c r="L385" t="b">
        <f>ISNUMBER(SEARCH(Jobs[[#Headers],[US]],Jobs[[#This Row],[employee_residence]]))</f>
        <v>1</v>
      </c>
    </row>
    <row r="386" spans="1:12" hidden="1" x14ac:dyDescent="0.3">
      <c r="A386">
        <v>2022</v>
      </c>
      <c r="B386" t="s">
        <v>53</v>
      </c>
      <c r="C386" t="s">
        <v>12</v>
      </c>
      <c r="D386" t="s">
        <v>133</v>
      </c>
      <c r="E386">
        <v>6000000</v>
      </c>
      <c r="F386" t="s">
        <v>39</v>
      </c>
      <c r="G386">
        <v>79039</v>
      </c>
      <c r="H386" t="s">
        <v>40</v>
      </c>
      <c r="I386">
        <v>50</v>
      </c>
      <c r="J386" t="s">
        <v>40</v>
      </c>
      <c r="K386" t="s">
        <v>16</v>
      </c>
      <c r="L386" t="b">
        <f>ISNUMBER(SEARCH(Jobs[[#Headers],[US]],Jobs[[#This Row],[employee_residence]]))</f>
        <v>0</v>
      </c>
    </row>
    <row r="387" spans="1:12" x14ac:dyDescent="0.3">
      <c r="A387">
        <v>2022</v>
      </c>
      <c r="B387" t="s">
        <v>17</v>
      </c>
      <c r="C387" t="s">
        <v>12</v>
      </c>
      <c r="D387" t="s">
        <v>43</v>
      </c>
      <c r="E387">
        <v>132320</v>
      </c>
      <c r="F387" t="s">
        <v>19</v>
      </c>
      <c r="G387">
        <v>132320</v>
      </c>
      <c r="H387" t="s">
        <v>29</v>
      </c>
      <c r="I387">
        <v>100</v>
      </c>
      <c r="J387" t="s">
        <v>29</v>
      </c>
      <c r="K387" t="s">
        <v>25</v>
      </c>
      <c r="L387" t="b">
        <f>ISNUMBER(SEARCH(Jobs[[#Headers],[US]],Jobs[[#This Row],[employee_residence]]))</f>
        <v>1</v>
      </c>
    </row>
    <row r="388" spans="1:12" hidden="1" x14ac:dyDescent="0.3">
      <c r="A388">
        <v>2022</v>
      </c>
      <c r="B388" t="s">
        <v>30</v>
      </c>
      <c r="C388" t="s">
        <v>12</v>
      </c>
      <c r="D388" t="s">
        <v>28</v>
      </c>
      <c r="E388">
        <v>28500</v>
      </c>
      <c r="F388" t="s">
        <v>23</v>
      </c>
      <c r="G388">
        <v>37300</v>
      </c>
      <c r="H388" t="s">
        <v>24</v>
      </c>
      <c r="I388">
        <v>100</v>
      </c>
      <c r="J388" t="s">
        <v>24</v>
      </c>
      <c r="K388" t="s">
        <v>16</v>
      </c>
      <c r="L388" t="b">
        <f>ISNUMBER(SEARCH(Jobs[[#Headers],[US]],Jobs[[#This Row],[employee_residence]]))</f>
        <v>0</v>
      </c>
    </row>
    <row r="389" spans="1:12" x14ac:dyDescent="0.3">
      <c r="A389">
        <v>2022</v>
      </c>
      <c r="B389" t="s">
        <v>17</v>
      </c>
      <c r="C389" t="s">
        <v>12</v>
      </c>
      <c r="D389" t="s">
        <v>31</v>
      </c>
      <c r="E389">
        <v>164000</v>
      </c>
      <c r="F389" t="s">
        <v>19</v>
      </c>
      <c r="G389">
        <v>164000</v>
      </c>
      <c r="H389" t="s">
        <v>29</v>
      </c>
      <c r="I389">
        <v>0</v>
      </c>
      <c r="J389" t="s">
        <v>29</v>
      </c>
      <c r="K389" t="s">
        <v>25</v>
      </c>
      <c r="L389" t="b">
        <f>ISNUMBER(SEARCH(Jobs[[#Headers],[US]],Jobs[[#This Row],[employee_residence]]))</f>
        <v>1</v>
      </c>
    </row>
    <row r="390" spans="1:12" x14ac:dyDescent="0.3">
      <c r="A390">
        <v>2022</v>
      </c>
      <c r="B390" t="s">
        <v>17</v>
      </c>
      <c r="C390" t="s">
        <v>12</v>
      </c>
      <c r="D390" t="s">
        <v>43</v>
      </c>
      <c r="E390">
        <v>155000</v>
      </c>
      <c r="F390" t="s">
        <v>19</v>
      </c>
      <c r="G390">
        <v>155000</v>
      </c>
      <c r="H390" t="s">
        <v>29</v>
      </c>
      <c r="I390">
        <v>100</v>
      </c>
      <c r="J390" t="s">
        <v>29</v>
      </c>
      <c r="K390" t="s">
        <v>25</v>
      </c>
      <c r="L390" t="b">
        <f>ISNUMBER(SEARCH(Jobs[[#Headers],[US]],Jobs[[#This Row],[employee_residence]]))</f>
        <v>1</v>
      </c>
    </row>
    <row r="391" spans="1:12" hidden="1" x14ac:dyDescent="0.3">
      <c r="A391">
        <v>2022</v>
      </c>
      <c r="B391" t="s">
        <v>11</v>
      </c>
      <c r="C391" t="s">
        <v>12</v>
      </c>
      <c r="D391" t="s">
        <v>28</v>
      </c>
      <c r="E391">
        <v>95000</v>
      </c>
      <c r="F391" t="s">
        <v>23</v>
      </c>
      <c r="G391">
        <v>124333</v>
      </c>
      <c r="H391" t="s">
        <v>24</v>
      </c>
      <c r="I391">
        <v>0</v>
      </c>
      <c r="J391" t="s">
        <v>24</v>
      </c>
      <c r="K391" t="s">
        <v>25</v>
      </c>
      <c r="L391" t="b">
        <f>ISNUMBER(SEARCH(Jobs[[#Headers],[US]],Jobs[[#This Row],[employee_residence]]))</f>
        <v>0</v>
      </c>
    </row>
    <row r="392" spans="1:12" hidden="1" x14ac:dyDescent="0.3">
      <c r="A392">
        <v>2022</v>
      </c>
      <c r="B392" t="s">
        <v>11</v>
      </c>
      <c r="C392" t="s">
        <v>12</v>
      </c>
      <c r="D392" t="s">
        <v>28</v>
      </c>
      <c r="E392">
        <v>75000</v>
      </c>
      <c r="F392" t="s">
        <v>23</v>
      </c>
      <c r="G392">
        <v>98158</v>
      </c>
      <c r="H392" t="s">
        <v>24</v>
      </c>
      <c r="I392">
        <v>0</v>
      </c>
      <c r="J392" t="s">
        <v>24</v>
      </c>
      <c r="K392" t="s">
        <v>25</v>
      </c>
      <c r="L392" t="b">
        <f>ISNUMBER(SEARCH(Jobs[[#Headers],[US]],Jobs[[#This Row],[employee_residence]]))</f>
        <v>0</v>
      </c>
    </row>
    <row r="393" spans="1:12" hidden="1" x14ac:dyDescent="0.3">
      <c r="A393">
        <v>2022</v>
      </c>
      <c r="B393" t="s">
        <v>11</v>
      </c>
      <c r="C393" t="s">
        <v>12</v>
      </c>
      <c r="D393" t="s">
        <v>70</v>
      </c>
      <c r="E393">
        <v>120000</v>
      </c>
      <c r="F393" t="s">
        <v>19</v>
      </c>
      <c r="G393">
        <v>120000</v>
      </c>
      <c r="H393" t="s">
        <v>29</v>
      </c>
      <c r="I393">
        <v>0</v>
      </c>
      <c r="J393" t="s">
        <v>29</v>
      </c>
      <c r="K393" t="s">
        <v>25</v>
      </c>
      <c r="L393" t="b">
        <f>ISNUMBER(SEARCH(Jobs[[#Headers],[US]],Jobs[[#This Row],[employee_residence]]))</f>
        <v>1</v>
      </c>
    </row>
    <row r="394" spans="1:12" x14ac:dyDescent="0.3">
      <c r="A394">
        <v>2022</v>
      </c>
      <c r="B394" t="s">
        <v>17</v>
      </c>
      <c r="C394" t="s">
        <v>12</v>
      </c>
      <c r="D394" t="s">
        <v>31</v>
      </c>
      <c r="E394">
        <v>112900</v>
      </c>
      <c r="F394" t="s">
        <v>19</v>
      </c>
      <c r="G394">
        <v>112900</v>
      </c>
      <c r="H394" t="s">
        <v>29</v>
      </c>
      <c r="I394">
        <v>100</v>
      </c>
      <c r="J394" t="s">
        <v>29</v>
      </c>
      <c r="K394" t="s">
        <v>25</v>
      </c>
      <c r="L394" t="b">
        <f>ISNUMBER(SEARCH(Jobs[[#Headers],[US]],Jobs[[#This Row],[employee_residence]]))</f>
        <v>1</v>
      </c>
    </row>
    <row r="395" spans="1:12" x14ac:dyDescent="0.3">
      <c r="A395">
        <v>2022</v>
      </c>
      <c r="B395" t="s">
        <v>17</v>
      </c>
      <c r="C395" t="s">
        <v>12</v>
      </c>
      <c r="D395" t="s">
        <v>31</v>
      </c>
      <c r="E395">
        <v>90320</v>
      </c>
      <c r="F395" t="s">
        <v>19</v>
      </c>
      <c r="G395">
        <v>90320</v>
      </c>
      <c r="H395" t="s">
        <v>29</v>
      </c>
      <c r="I395">
        <v>100</v>
      </c>
      <c r="J395" t="s">
        <v>29</v>
      </c>
      <c r="K395" t="s">
        <v>25</v>
      </c>
      <c r="L395" t="b">
        <f>ISNUMBER(SEARCH(Jobs[[#Headers],[US]],Jobs[[#This Row],[employee_residence]]))</f>
        <v>1</v>
      </c>
    </row>
    <row r="396" spans="1:12" x14ac:dyDescent="0.3">
      <c r="A396">
        <v>2022</v>
      </c>
      <c r="B396" t="s">
        <v>17</v>
      </c>
      <c r="C396" t="s">
        <v>12</v>
      </c>
      <c r="D396" t="s">
        <v>105</v>
      </c>
      <c r="E396">
        <v>145000</v>
      </c>
      <c r="F396" t="s">
        <v>19</v>
      </c>
      <c r="G396">
        <v>145000</v>
      </c>
      <c r="H396" t="s">
        <v>29</v>
      </c>
      <c r="I396">
        <v>100</v>
      </c>
      <c r="J396" t="s">
        <v>29</v>
      </c>
      <c r="K396" t="s">
        <v>25</v>
      </c>
      <c r="L396" t="b">
        <f>ISNUMBER(SEARCH(Jobs[[#Headers],[US]],Jobs[[#This Row],[employee_residence]]))</f>
        <v>1</v>
      </c>
    </row>
    <row r="397" spans="1:12" x14ac:dyDescent="0.3">
      <c r="A397">
        <v>2022</v>
      </c>
      <c r="B397" t="s">
        <v>17</v>
      </c>
      <c r="C397" t="s">
        <v>12</v>
      </c>
      <c r="D397" t="s">
        <v>105</v>
      </c>
      <c r="E397">
        <v>105400</v>
      </c>
      <c r="F397" t="s">
        <v>19</v>
      </c>
      <c r="G397">
        <v>105400</v>
      </c>
      <c r="H397" t="s">
        <v>29</v>
      </c>
      <c r="I397">
        <v>100</v>
      </c>
      <c r="J397" t="s">
        <v>29</v>
      </c>
      <c r="K397" t="s">
        <v>25</v>
      </c>
      <c r="L397" t="b">
        <f>ISNUMBER(SEARCH(Jobs[[#Headers],[US]],Jobs[[#This Row],[employee_residence]]))</f>
        <v>1</v>
      </c>
    </row>
    <row r="398" spans="1:12" hidden="1" x14ac:dyDescent="0.3">
      <c r="A398">
        <v>2022</v>
      </c>
      <c r="B398" t="s">
        <v>11</v>
      </c>
      <c r="C398" t="s">
        <v>12</v>
      </c>
      <c r="D398" t="s">
        <v>28</v>
      </c>
      <c r="E398">
        <v>80000</v>
      </c>
      <c r="F398" t="s">
        <v>14</v>
      </c>
      <c r="G398">
        <v>87932</v>
      </c>
      <c r="H398" t="s">
        <v>38</v>
      </c>
      <c r="I398">
        <v>100</v>
      </c>
      <c r="J398" t="s">
        <v>15</v>
      </c>
      <c r="K398" t="s">
        <v>25</v>
      </c>
      <c r="L398" t="b">
        <f>ISNUMBER(SEARCH(Jobs[[#Headers],[US]],Jobs[[#This Row],[employee_residence]]))</f>
        <v>0</v>
      </c>
    </row>
    <row r="399" spans="1:12" x14ac:dyDescent="0.3">
      <c r="A399">
        <v>2022</v>
      </c>
      <c r="B399" t="s">
        <v>11</v>
      </c>
      <c r="C399" t="s">
        <v>12</v>
      </c>
      <c r="D399" t="s">
        <v>43</v>
      </c>
      <c r="E399">
        <v>90000</v>
      </c>
      <c r="F399" t="s">
        <v>23</v>
      </c>
      <c r="G399">
        <v>117789</v>
      </c>
      <c r="H399" t="s">
        <v>24</v>
      </c>
      <c r="I399">
        <v>0</v>
      </c>
      <c r="J399" t="s">
        <v>24</v>
      </c>
      <c r="K399" t="s">
        <v>25</v>
      </c>
      <c r="L399" t="b">
        <f>ISNUMBER(SEARCH(Jobs[[#Headers],[US]],Jobs[[#This Row],[employee_residence]]))</f>
        <v>0</v>
      </c>
    </row>
    <row r="400" spans="1:12" hidden="1" x14ac:dyDescent="0.3">
      <c r="A400">
        <v>2022</v>
      </c>
      <c r="B400" t="s">
        <v>17</v>
      </c>
      <c r="C400" t="s">
        <v>12</v>
      </c>
      <c r="D400" t="s">
        <v>13</v>
      </c>
      <c r="E400">
        <v>215300</v>
      </c>
      <c r="F400" t="s">
        <v>19</v>
      </c>
      <c r="G400">
        <v>215300</v>
      </c>
      <c r="H400" t="s">
        <v>29</v>
      </c>
      <c r="I400">
        <v>100</v>
      </c>
      <c r="J400" t="s">
        <v>29</v>
      </c>
      <c r="K400" t="s">
        <v>16</v>
      </c>
      <c r="L400" t="b">
        <f>ISNUMBER(SEARCH(Jobs[[#Headers],[US]],Jobs[[#This Row],[employee_residence]]))</f>
        <v>1</v>
      </c>
    </row>
    <row r="401" spans="1:12" hidden="1" x14ac:dyDescent="0.3">
      <c r="A401">
        <v>2022</v>
      </c>
      <c r="B401" t="s">
        <v>17</v>
      </c>
      <c r="C401" t="s">
        <v>12</v>
      </c>
      <c r="D401" t="s">
        <v>13</v>
      </c>
      <c r="E401">
        <v>158200</v>
      </c>
      <c r="F401" t="s">
        <v>19</v>
      </c>
      <c r="G401">
        <v>158200</v>
      </c>
      <c r="H401" t="s">
        <v>29</v>
      </c>
      <c r="I401">
        <v>100</v>
      </c>
      <c r="J401" t="s">
        <v>29</v>
      </c>
      <c r="K401" t="s">
        <v>16</v>
      </c>
      <c r="L401" t="b">
        <f>ISNUMBER(SEARCH(Jobs[[#Headers],[US]],Jobs[[#This Row],[employee_residence]]))</f>
        <v>1</v>
      </c>
    </row>
    <row r="402" spans="1:12" x14ac:dyDescent="0.3">
      <c r="A402">
        <v>2022</v>
      </c>
      <c r="B402" t="s">
        <v>17</v>
      </c>
      <c r="C402" t="s">
        <v>12</v>
      </c>
      <c r="D402" t="s">
        <v>43</v>
      </c>
      <c r="E402">
        <v>209100</v>
      </c>
      <c r="F402" t="s">
        <v>19</v>
      </c>
      <c r="G402">
        <v>209100</v>
      </c>
      <c r="H402" t="s">
        <v>29</v>
      </c>
      <c r="I402">
        <v>100</v>
      </c>
      <c r="J402" t="s">
        <v>29</v>
      </c>
      <c r="K402" t="s">
        <v>16</v>
      </c>
      <c r="L402" t="b">
        <f>ISNUMBER(SEARCH(Jobs[[#Headers],[US]],Jobs[[#This Row],[employee_residence]]))</f>
        <v>1</v>
      </c>
    </row>
    <row r="403" spans="1:12" x14ac:dyDescent="0.3">
      <c r="A403">
        <v>2022</v>
      </c>
      <c r="B403" t="s">
        <v>17</v>
      </c>
      <c r="C403" t="s">
        <v>12</v>
      </c>
      <c r="D403" t="s">
        <v>43</v>
      </c>
      <c r="E403">
        <v>154600</v>
      </c>
      <c r="F403" t="s">
        <v>19</v>
      </c>
      <c r="G403">
        <v>154600</v>
      </c>
      <c r="H403" t="s">
        <v>29</v>
      </c>
      <c r="I403">
        <v>100</v>
      </c>
      <c r="J403" t="s">
        <v>29</v>
      </c>
      <c r="K403" t="s">
        <v>16</v>
      </c>
      <c r="L403" t="b">
        <f>ISNUMBER(SEARCH(Jobs[[#Headers],[US]],Jobs[[#This Row],[employee_residence]]))</f>
        <v>1</v>
      </c>
    </row>
    <row r="404" spans="1:12" x14ac:dyDescent="0.3">
      <c r="A404">
        <v>2022</v>
      </c>
      <c r="B404" t="s">
        <v>17</v>
      </c>
      <c r="C404" t="s">
        <v>12</v>
      </c>
      <c r="D404" t="s">
        <v>31</v>
      </c>
      <c r="E404">
        <v>115934</v>
      </c>
      <c r="F404" t="s">
        <v>19</v>
      </c>
      <c r="G404">
        <v>115934</v>
      </c>
      <c r="H404" t="s">
        <v>29</v>
      </c>
      <c r="I404">
        <v>0</v>
      </c>
      <c r="J404" t="s">
        <v>29</v>
      </c>
      <c r="K404" t="s">
        <v>25</v>
      </c>
      <c r="L404" t="b">
        <f>ISNUMBER(SEARCH(Jobs[[#Headers],[US]],Jobs[[#This Row],[employee_residence]]))</f>
        <v>1</v>
      </c>
    </row>
    <row r="405" spans="1:12" x14ac:dyDescent="0.3">
      <c r="A405">
        <v>2022</v>
      </c>
      <c r="B405" t="s">
        <v>17</v>
      </c>
      <c r="C405" t="s">
        <v>12</v>
      </c>
      <c r="D405" t="s">
        <v>31</v>
      </c>
      <c r="E405">
        <v>81666</v>
      </c>
      <c r="F405" t="s">
        <v>19</v>
      </c>
      <c r="G405">
        <v>81666</v>
      </c>
      <c r="H405" t="s">
        <v>29</v>
      </c>
      <c r="I405">
        <v>0</v>
      </c>
      <c r="J405" t="s">
        <v>29</v>
      </c>
      <c r="K405" t="s">
        <v>25</v>
      </c>
      <c r="L405" t="b">
        <f>ISNUMBER(SEARCH(Jobs[[#Headers],[US]],Jobs[[#This Row],[employee_residence]]))</f>
        <v>1</v>
      </c>
    </row>
    <row r="406" spans="1:12" x14ac:dyDescent="0.3">
      <c r="A406">
        <v>2022</v>
      </c>
      <c r="B406" t="s">
        <v>17</v>
      </c>
      <c r="C406" t="s">
        <v>12</v>
      </c>
      <c r="D406" t="s">
        <v>43</v>
      </c>
      <c r="E406">
        <v>175000</v>
      </c>
      <c r="F406" t="s">
        <v>19</v>
      </c>
      <c r="G406">
        <v>175000</v>
      </c>
      <c r="H406" t="s">
        <v>29</v>
      </c>
      <c r="I406">
        <v>100</v>
      </c>
      <c r="J406" t="s">
        <v>29</v>
      </c>
      <c r="K406" t="s">
        <v>25</v>
      </c>
      <c r="L406" t="b">
        <f>ISNUMBER(SEARCH(Jobs[[#Headers],[US]],Jobs[[#This Row],[employee_residence]]))</f>
        <v>1</v>
      </c>
    </row>
    <row r="407" spans="1:12" x14ac:dyDescent="0.3">
      <c r="A407">
        <v>2022</v>
      </c>
      <c r="B407" t="s">
        <v>11</v>
      </c>
      <c r="C407" t="s">
        <v>12</v>
      </c>
      <c r="D407" t="s">
        <v>43</v>
      </c>
      <c r="E407">
        <v>75000</v>
      </c>
      <c r="F407" t="s">
        <v>23</v>
      </c>
      <c r="G407">
        <v>98158</v>
      </c>
      <c r="H407" t="s">
        <v>24</v>
      </c>
      <c r="I407">
        <v>0</v>
      </c>
      <c r="J407" t="s">
        <v>24</v>
      </c>
      <c r="K407" t="s">
        <v>25</v>
      </c>
      <c r="L407" t="b">
        <f>ISNUMBER(SEARCH(Jobs[[#Headers],[US]],Jobs[[#This Row],[employee_residence]]))</f>
        <v>0</v>
      </c>
    </row>
    <row r="408" spans="1:12" x14ac:dyDescent="0.3">
      <c r="A408">
        <v>2022</v>
      </c>
      <c r="B408" t="s">
        <v>11</v>
      </c>
      <c r="C408" t="s">
        <v>12</v>
      </c>
      <c r="D408" t="s">
        <v>31</v>
      </c>
      <c r="E408">
        <v>58000</v>
      </c>
      <c r="F408" t="s">
        <v>19</v>
      </c>
      <c r="G408">
        <v>58000</v>
      </c>
      <c r="H408" t="s">
        <v>29</v>
      </c>
      <c r="I408">
        <v>0</v>
      </c>
      <c r="J408" t="s">
        <v>29</v>
      </c>
      <c r="K408" t="s">
        <v>21</v>
      </c>
      <c r="L408" t="b">
        <f>ISNUMBER(SEARCH(Jobs[[#Headers],[US]],Jobs[[#This Row],[employee_residence]]))</f>
        <v>1</v>
      </c>
    </row>
    <row r="409" spans="1:12" x14ac:dyDescent="0.3">
      <c r="A409">
        <v>2022</v>
      </c>
      <c r="B409" t="s">
        <v>17</v>
      </c>
      <c r="C409" t="s">
        <v>12</v>
      </c>
      <c r="D409" t="s">
        <v>43</v>
      </c>
      <c r="E409">
        <v>183600</v>
      </c>
      <c r="F409" t="s">
        <v>19</v>
      </c>
      <c r="G409">
        <v>183600</v>
      </c>
      <c r="H409" t="s">
        <v>29</v>
      </c>
      <c r="I409">
        <v>100</v>
      </c>
      <c r="J409" t="s">
        <v>29</v>
      </c>
      <c r="K409" t="s">
        <v>16</v>
      </c>
      <c r="L409" t="b">
        <f>ISNUMBER(SEARCH(Jobs[[#Headers],[US]],Jobs[[#This Row],[employee_residence]]))</f>
        <v>1</v>
      </c>
    </row>
    <row r="410" spans="1:12" x14ac:dyDescent="0.3">
      <c r="A410">
        <v>2022</v>
      </c>
      <c r="B410" t="s">
        <v>11</v>
      </c>
      <c r="C410" t="s">
        <v>12</v>
      </c>
      <c r="D410" t="s">
        <v>31</v>
      </c>
      <c r="E410">
        <v>40000</v>
      </c>
      <c r="F410" t="s">
        <v>23</v>
      </c>
      <c r="G410">
        <v>52351</v>
      </c>
      <c r="H410" t="s">
        <v>24</v>
      </c>
      <c r="I410">
        <v>100</v>
      </c>
      <c r="J410" t="s">
        <v>24</v>
      </c>
      <c r="K410" t="s">
        <v>25</v>
      </c>
      <c r="L410" t="b">
        <f>ISNUMBER(SEARCH(Jobs[[#Headers],[US]],Jobs[[#This Row],[employee_residence]]))</f>
        <v>0</v>
      </c>
    </row>
    <row r="411" spans="1:12" hidden="1" x14ac:dyDescent="0.3">
      <c r="A411">
        <v>2022</v>
      </c>
      <c r="B411" t="s">
        <v>17</v>
      </c>
      <c r="C411" t="s">
        <v>12</v>
      </c>
      <c r="D411" t="s">
        <v>13</v>
      </c>
      <c r="E411">
        <v>180000</v>
      </c>
      <c r="F411" t="s">
        <v>19</v>
      </c>
      <c r="G411">
        <v>180000</v>
      </c>
      <c r="H411" t="s">
        <v>29</v>
      </c>
      <c r="I411">
        <v>100</v>
      </c>
      <c r="J411" t="s">
        <v>29</v>
      </c>
      <c r="K411" t="s">
        <v>25</v>
      </c>
      <c r="L411" t="b">
        <f>ISNUMBER(SEARCH(Jobs[[#Headers],[US]],Jobs[[#This Row],[employee_residence]]))</f>
        <v>1</v>
      </c>
    </row>
    <row r="412" spans="1:12" hidden="1" x14ac:dyDescent="0.3">
      <c r="A412">
        <v>2022</v>
      </c>
      <c r="B412" t="s">
        <v>11</v>
      </c>
      <c r="C412" t="s">
        <v>12</v>
      </c>
      <c r="D412" t="s">
        <v>13</v>
      </c>
      <c r="E412">
        <v>55000</v>
      </c>
      <c r="F412" t="s">
        <v>23</v>
      </c>
      <c r="G412">
        <v>71982</v>
      </c>
      <c r="H412" t="s">
        <v>24</v>
      </c>
      <c r="I412">
        <v>0</v>
      </c>
      <c r="J412" t="s">
        <v>24</v>
      </c>
      <c r="K412" t="s">
        <v>25</v>
      </c>
      <c r="L412" t="b">
        <f>ISNUMBER(SEARCH(Jobs[[#Headers],[US]],Jobs[[#This Row],[employee_residence]]))</f>
        <v>0</v>
      </c>
    </row>
    <row r="413" spans="1:12" hidden="1" x14ac:dyDescent="0.3">
      <c r="A413">
        <v>2022</v>
      </c>
      <c r="B413" t="s">
        <v>11</v>
      </c>
      <c r="C413" t="s">
        <v>12</v>
      </c>
      <c r="D413" t="s">
        <v>13</v>
      </c>
      <c r="E413">
        <v>35000</v>
      </c>
      <c r="F413" t="s">
        <v>23</v>
      </c>
      <c r="G413">
        <v>45807</v>
      </c>
      <c r="H413" t="s">
        <v>24</v>
      </c>
      <c r="I413">
        <v>0</v>
      </c>
      <c r="J413" t="s">
        <v>24</v>
      </c>
      <c r="K413" t="s">
        <v>25</v>
      </c>
      <c r="L413" t="b">
        <f>ISNUMBER(SEARCH(Jobs[[#Headers],[US]],Jobs[[#This Row],[employee_residence]]))</f>
        <v>0</v>
      </c>
    </row>
    <row r="414" spans="1:12" x14ac:dyDescent="0.3">
      <c r="A414">
        <v>2022</v>
      </c>
      <c r="B414" t="s">
        <v>11</v>
      </c>
      <c r="C414" t="s">
        <v>12</v>
      </c>
      <c r="D414" t="s">
        <v>43</v>
      </c>
      <c r="E414">
        <v>60000</v>
      </c>
      <c r="F414" t="s">
        <v>14</v>
      </c>
      <c r="G414">
        <v>65949</v>
      </c>
      <c r="H414" t="s">
        <v>50</v>
      </c>
      <c r="I414">
        <v>100</v>
      </c>
      <c r="J414" t="s">
        <v>50</v>
      </c>
      <c r="K414" t="s">
        <v>25</v>
      </c>
      <c r="L414" t="b">
        <f>ISNUMBER(SEARCH(Jobs[[#Headers],[US]],Jobs[[#This Row],[employee_residence]]))</f>
        <v>0</v>
      </c>
    </row>
    <row r="415" spans="1:12" x14ac:dyDescent="0.3">
      <c r="A415">
        <v>2022</v>
      </c>
      <c r="B415" t="s">
        <v>11</v>
      </c>
      <c r="C415" t="s">
        <v>12</v>
      </c>
      <c r="D415" t="s">
        <v>43</v>
      </c>
      <c r="E415">
        <v>45000</v>
      </c>
      <c r="F415" t="s">
        <v>14</v>
      </c>
      <c r="G415">
        <v>49461</v>
      </c>
      <c r="H415" t="s">
        <v>50</v>
      </c>
      <c r="I415">
        <v>100</v>
      </c>
      <c r="J415" t="s">
        <v>50</v>
      </c>
      <c r="K415" t="s">
        <v>25</v>
      </c>
      <c r="L415" t="b">
        <f>ISNUMBER(SEARCH(Jobs[[#Headers],[US]],Jobs[[#This Row],[employee_residence]]))</f>
        <v>0</v>
      </c>
    </row>
    <row r="416" spans="1:12" x14ac:dyDescent="0.3">
      <c r="A416">
        <v>2022</v>
      </c>
      <c r="B416" t="s">
        <v>11</v>
      </c>
      <c r="C416" t="s">
        <v>12</v>
      </c>
      <c r="D416" t="s">
        <v>43</v>
      </c>
      <c r="E416">
        <v>60000</v>
      </c>
      <c r="F416" t="s">
        <v>23</v>
      </c>
      <c r="G416">
        <v>78526</v>
      </c>
      <c r="H416" t="s">
        <v>24</v>
      </c>
      <c r="I416">
        <v>100</v>
      </c>
      <c r="J416" t="s">
        <v>24</v>
      </c>
      <c r="K416" t="s">
        <v>25</v>
      </c>
      <c r="L416" t="b">
        <f>ISNUMBER(SEARCH(Jobs[[#Headers],[US]],Jobs[[#This Row],[employee_residence]]))</f>
        <v>0</v>
      </c>
    </row>
    <row r="417" spans="1:12" x14ac:dyDescent="0.3">
      <c r="A417">
        <v>2022</v>
      </c>
      <c r="B417" t="s">
        <v>11</v>
      </c>
      <c r="C417" t="s">
        <v>12</v>
      </c>
      <c r="D417" t="s">
        <v>43</v>
      </c>
      <c r="E417">
        <v>45000</v>
      </c>
      <c r="F417" t="s">
        <v>23</v>
      </c>
      <c r="G417">
        <v>58894</v>
      </c>
      <c r="H417" t="s">
        <v>24</v>
      </c>
      <c r="I417">
        <v>100</v>
      </c>
      <c r="J417" t="s">
        <v>24</v>
      </c>
      <c r="K417" t="s">
        <v>25</v>
      </c>
      <c r="L417" t="b">
        <f>ISNUMBER(SEARCH(Jobs[[#Headers],[US]],Jobs[[#This Row],[employee_residence]]))</f>
        <v>0</v>
      </c>
    </row>
    <row r="418" spans="1:12" hidden="1" x14ac:dyDescent="0.3">
      <c r="A418">
        <v>2022</v>
      </c>
      <c r="B418" t="s">
        <v>17</v>
      </c>
      <c r="C418" t="s">
        <v>12</v>
      </c>
      <c r="D418" t="s">
        <v>13</v>
      </c>
      <c r="E418">
        <v>260000</v>
      </c>
      <c r="F418" t="s">
        <v>19</v>
      </c>
      <c r="G418">
        <v>260000</v>
      </c>
      <c r="H418" t="s">
        <v>29</v>
      </c>
      <c r="I418">
        <v>100</v>
      </c>
      <c r="J418" t="s">
        <v>29</v>
      </c>
      <c r="K418" t="s">
        <v>25</v>
      </c>
      <c r="L418" t="b">
        <f>ISNUMBER(SEARCH(Jobs[[#Headers],[US]],Jobs[[#This Row],[employee_residence]]))</f>
        <v>1</v>
      </c>
    </row>
    <row r="419" spans="1:12" hidden="1" x14ac:dyDescent="0.3">
      <c r="A419">
        <v>2022</v>
      </c>
      <c r="B419" t="s">
        <v>17</v>
      </c>
      <c r="C419" t="s">
        <v>12</v>
      </c>
      <c r="D419" t="s">
        <v>95</v>
      </c>
      <c r="E419">
        <v>60000</v>
      </c>
      <c r="F419" t="s">
        <v>19</v>
      </c>
      <c r="G419">
        <v>60000</v>
      </c>
      <c r="H419" t="s">
        <v>134</v>
      </c>
      <c r="I419">
        <v>100</v>
      </c>
      <c r="J419" t="s">
        <v>58</v>
      </c>
      <c r="K419" t="s">
        <v>16</v>
      </c>
      <c r="L419" t="b">
        <f>ISNUMBER(SEARCH(Jobs[[#Headers],[US]],Jobs[[#This Row],[employee_residence]]))</f>
        <v>0</v>
      </c>
    </row>
    <row r="420" spans="1:12" x14ac:dyDescent="0.3">
      <c r="A420">
        <v>2022</v>
      </c>
      <c r="B420" t="s">
        <v>11</v>
      </c>
      <c r="C420" t="s">
        <v>12</v>
      </c>
      <c r="D420" t="s">
        <v>43</v>
      </c>
      <c r="E420">
        <v>63900</v>
      </c>
      <c r="F420" t="s">
        <v>19</v>
      </c>
      <c r="G420">
        <v>63900</v>
      </c>
      <c r="H420" t="s">
        <v>29</v>
      </c>
      <c r="I420">
        <v>0</v>
      </c>
      <c r="J420" t="s">
        <v>29</v>
      </c>
      <c r="K420" t="s">
        <v>25</v>
      </c>
      <c r="L420" t="b">
        <f>ISNUMBER(SEARCH(Jobs[[#Headers],[US]],Jobs[[#This Row],[employee_residence]]))</f>
        <v>1</v>
      </c>
    </row>
    <row r="421" spans="1:12" hidden="1" x14ac:dyDescent="0.3">
      <c r="A421">
        <v>2022</v>
      </c>
      <c r="B421" t="s">
        <v>11</v>
      </c>
      <c r="C421" t="s">
        <v>12</v>
      </c>
      <c r="D421" t="s">
        <v>18</v>
      </c>
      <c r="E421">
        <v>160000</v>
      </c>
      <c r="F421" t="s">
        <v>19</v>
      </c>
      <c r="G421">
        <v>160000</v>
      </c>
      <c r="H421" t="s">
        <v>29</v>
      </c>
      <c r="I421">
        <v>100</v>
      </c>
      <c r="J421" t="s">
        <v>29</v>
      </c>
      <c r="K421" t="s">
        <v>16</v>
      </c>
      <c r="L421" t="b">
        <f>ISNUMBER(SEARCH(Jobs[[#Headers],[US]],Jobs[[#This Row],[employee_residence]]))</f>
        <v>1</v>
      </c>
    </row>
    <row r="422" spans="1:12" hidden="1" x14ac:dyDescent="0.3">
      <c r="A422">
        <v>2022</v>
      </c>
      <c r="B422" t="s">
        <v>11</v>
      </c>
      <c r="C422" t="s">
        <v>12</v>
      </c>
      <c r="D422" t="s">
        <v>18</v>
      </c>
      <c r="E422">
        <v>112300</v>
      </c>
      <c r="F422" t="s">
        <v>19</v>
      </c>
      <c r="G422">
        <v>112300</v>
      </c>
      <c r="H422" t="s">
        <v>29</v>
      </c>
      <c r="I422">
        <v>100</v>
      </c>
      <c r="J422" t="s">
        <v>29</v>
      </c>
      <c r="K422" t="s">
        <v>16</v>
      </c>
      <c r="L422" t="b">
        <f>ISNUMBER(SEARCH(Jobs[[#Headers],[US]],Jobs[[#This Row],[employee_residence]]))</f>
        <v>1</v>
      </c>
    </row>
    <row r="423" spans="1:12" hidden="1" x14ac:dyDescent="0.3">
      <c r="A423">
        <v>2022</v>
      </c>
      <c r="B423" t="s">
        <v>11</v>
      </c>
      <c r="C423" t="s">
        <v>12</v>
      </c>
      <c r="D423" t="s">
        <v>79</v>
      </c>
      <c r="E423">
        <v>241000</v>
      </c>
      <c r="F423" t="s">
        <v>19</v>
      </c>
      <c r="G423">
        <v>241000</v>
      </c>
      <c r="H423" t="s">
        <v>29</v>
      </c>
      <c r="I423">
        <v>100</v>
      </c>
      <c r="J423" t="s">
        <v>29</v>
      </c>
      <c r="K423" t="s">
        <v>25</v>
      </c>
      <c r="L423" t="b">
        <f>ISNUMBER(SEARCH(Jobs[[#Headers],[US]],Jobs[[#This Row],[employee_residence]]))</f>
        <v>1</v>
      </c>
    </row>
    <row r="424" spans="1:12" hidden="1" x14ac:dyDescent="0.3">
      <c r="A424">
        <v>2022</v>
      </c>
      <c r="B424" t="s">
        <v>11</v>
      </c>
      <c r="C424" t="s">
        <v>12</v>
      </c>
      <c r="D424" t="s">
        <v>79</v>
      </c>
      <c r="E424">
        <v>159000</v>
      </c>
      <c r="F424" t="s">
        <v>19</v>
      </c>
      <c r="G424">
        <v>159000</v>
      </c>
      <c r="H424" t="s">
        <v>29</v>
      </c>
      <c r="I424">
        <v>100</v>
      </c>
      <c r="J424" t="s">
        <v>29</v>
      </c>
      <c r="K424" t="s">
        <v>25</v>
      </c>
      <c r="L424" t="b">
        <f>ISNUMBER(SEARCH(Jobs[[#Headers],[US]],Jobs[[#This Row],[employee_residence]]))</f>
        <v>1</v>
      </c>
    </row>
    <row r="425" spans="1:12" hidden="1" x14ac:dyDescent="0.3">
      <c r="A425">
        <v>2022</v>
      </c>
      <c r="B425" t="s">
        <v>17</v>
      </c>
      <c r="C425" t="s">
        <v>12</v>
      </c>
      <c r="D425" t="s">
        <v>13</v>
      </c>
      <c r="E425">
        <v>180000</v>
      </c>
      <c r="F425" t="s">
        <v>19</v>
      </c>
      <c r="G425">
        <v>180000</v>
      </c>
      <c r="H425" t="s">
        <v>29</v>
      </c>
      <c r="I425">
        <v>0</v>
      </c>
      <c r="J425" t="s">
        <v>29</v>
      </c>
      <c r="K425" t="s">
        <v>25</v>
      </c>
      <c r="L425" t="b">
        <f>ISNUMBER(SEARCH(Jobs[[#Headers],[US]],Jobs[[#This Row],[employee_residence]]))</f>
        <v>1</v>
      </c>
    </row>
    <row r="426" spans="1:12" hidden="1" x14ac:dyDescent="0.3">
      <c r="A426">
        <v>2022</v>
      </c>
      <c r="B426" t="s">
        <v>17</v>
      </c>
      <c r="C426" t="s">
        <v>12</v>
      </c>
      <c r="D426" t="s">
        <v>13</v>
      </c>
      <c r="E426">
        <v>80000</v>
      </c>
      <c r="F426" t="s">
        <v>19</v>
      </c>
      <c r="G426">
        <v>80000</v>
      </c>
      <c r="H426" t="s">
        <v>29</v>
      </c>
      <c r="I426">
        <v>0</v>
      </c>
      <c r="J426" t="s">
        <v>29</v>
      </c>
      <c r="K426" t="s">
        <v>25</v>
      </c>
      <c r="L426" t="b">
        <f>ISNUMBER(SEARCH(Jobs[[#Headers],[US]],Jobs[[#This Row],[employee_residence]]))</f>
        <v>1</v>
      </c>
    </row>
    <row r="427" spans="1:12" x14ac:dyDescent="0.3">
      <c r="A427">
        <v>2022</v>
      </c>
      <c r="B427" t="s">
        <v>11</v>
      </c>
      <c r="C427" t="s">
        <v>12</v>
      </c>
      <c r="D427" t="s">
        <v>43</v>
      </c>
      <c r="E427">
        <v>82900</v>
      </c>
      <c r="F427" t="s">
        <v>19</v>
      </c>
      <c r="G427">
        <v>82900</v>
      </c>
      <c r="H427" t="s">
        <v>29</v>
      </c>
      <c r="I427">
        <v>0</v>
      </c>
      <c r="J427" t="s">
        <v>29</v>
      </c>
      <c r="K427" t="s">
        <v>25</v>
      </c>
      <c r="L427" t="b">
        <f>ISNUMBER(SEARCH(Jobs[[#Headers],[US]],Jobs[[#This Row],[employee_residence]]))</f>
        <v>1</v>
      </c>
    </row>
    <row r="428" spans="1:12" x14ac:dyDescent="0.3">
      <c r="A428">
        <v>2022</v>
      </c>
      <c r="B428" t="s">
        <v>17</v>
      </c>
      <c r="C428" t="s">
        <v>12</v>
      </c>
      <c r="D428" t="s">
        <v>43</v>
      </c>
      <c r="E428">
        <v>100800</v>
      </c>
      <c r="F428" t="s">
        <v>19</v>
      </c>
      <c r="G428">
        <v>100800</v>
      </c>
      <c r="H428" t="s">
        <v>29</v>
      </c>
      <c r="I428">
        <v>100</v>
      </c>
      <c r="J428" t="s">
        <v>29</v>
      </c>
      <c r="K428" t="s">
        <v>16</v>
      </c>
      <c r="L428" t="b">
        <f>ISNUMBER(SEARCH(Jobs[[#Headers],[US]],Jobs[[#This Row],[employee_residence]]))</f>
        <v>1</v>
      </c>
    </row>
    <row r="429" spans="1:12" x14ac:dyDescent="0.3">
      <c r="A429">
        <v>2022</v>
      </c>
      <c r="B429" t="s">
        <v>11</v>
      </c>
      <c r="C429" t="s">
        <v>12</v>
      </c>
      <c r="D429" t="s">
        <v>43</v>
      </c>
      <c r="E429">
        <v>45000</v>
      </c>
      <c r="F429" t="s">
        <v>14</v>
      </c>
      <c r="G429">
        <v>49461</v>
      </c>
      <c r="H429" t="s">
        <v>67</v>
      </c>
      <c r="I429">
        <v>100</v>
      </c>
      <c r="J429" t="s">
        <v>67</v>
      </c>
      <c r="K429" t="s">
        <v>25</v>
      </c>
      <c r="L429" t="b">
        <f>ISNUMBER(SEARCH(Jobs[[#Headers],[US]],Jobs[[#This Row],[employee_residence]]))</f>
        <v>0</v>
      </c>
    </row>
    <row r="430" spans="1:12" hidden="1" x14ac:dyDescent="0.3">
      <c r="A430">
        <v>2022</v>
      </c>
      <c r="B430" t="s">
        <v>17</v>
      </c>
      <c r="C430" t="s">
        <v>12</v>
      </c>
      <c r="D430" t="s">
        <v>13</v>
      </c>
      <c r="E430">
        <v>140400</v>
      </c>
      <c r="F430" t="s">
        <v>19</v>
      </c>
      <c r="G430">
        <v>140400</v>
      </c>
      <c r="H430" t="s">
        <v>29</v>
      </c>
      <c r="I430">
        <v>0</v>
      </c>
      <c r="J430" t="s">
        <v>29</v>
      </c>
      <c r="K430" t="s">
        <v>16</v>
      </c>
      <c r="L430" t="b">
        <f>ISNUMBER(SEARCH(Jobs[[#Headers],[US]],Jobs[[#This Row],[employee_residence]]))</f>
        <v>1</v>
      </c>
    </row>
    <row r="431" spans="1:12" x14ac:dyDescent="0.3">
      <c r="A431">
        <v>2022</v>
      </c>
      <c r="B431" t="s">
        <v>11</v>
      </c>
      <c r="C431" t="s">
        <v>12</v>
      </c>
      <c r="D431" t="s">
        <v>31</v>
      </c>
      <c r="E431">
        <v>30000</v>
      </c>
      <c r="F431" t="s">
        <v>23</v>
      </c>
      <c r="G431">
        <v>39263</v>
      </c>
      <c r="H431" t="s">
        <v>24</v>
      </c>
      <c r="I431">
        <v>100</v>
      </c>
      <c r="J431" t="s">
        <v>24</v>
      </c>
      <c r="K431" t="s">
        <v>25</v>
      </c>
      <c r="L431" t="b">
        <f>ISNUMBER(SEARCH(Jobs[[#Headers],[US]],Jobs[[#This Row],[employee_residence]]))</f>
        <v>0</v>
      </c>
    </row>
    <row r="432" spans="1:12" x14ac:dyDescent="0.3">
      <c r="A432">
        <v>2022</v>
      </c>
      <c r="B432" t="s">
        <v>11</v>
      </c>
      <c r="C432" t="s">
        <v>12</v>
      </c>
      <c r="D432" t="s">
        <v>31</v>
      </c>
      <c r="E432">
        <v>40000</v>
      </c>
      <c r="F432" t="s">
        <v>14</v>
      </c>
      <c r="G432">
        <v>43966</v>
      </c>
      <c r="H432" t="s">
        <v>67</v>
      </c>
      <c r="I432">
        <v>100</v>
      </c>
      <c r="J432" t="s">
        <v>67</v>
      </c>
      <c r="K432" t="s">
        <v>25</v>
      </c>
      <c r="L432" t="b">
        <f>ISNUMBER(SEARCH(Jobs[[#Headers],[US]],Jobs[[#This Row],[employee_residence]]))</f>
        <v>0</v>
      </c>
    </row>
    <row r="433" spans="1:12" x14ac:dyDescent="0.3">
      <c r="A433">
        <v>2022</v>
      </c>
      <c r="B433" t="s">
        <v>11</v>
      </c>
      <c r="C433" t="s">
        <v>12</v>
      </c>
      <c r="D433" t="s">
        <v>31</v>
      </c>
      <c r="E433">
        <v>30000</v>
      </c>
      <c r="F433" t="s">
        <v>14</v>
      </c>
      <c r="G433">
        <v>32974</v>
      </c>
      <c r="H433" t="s">
        <v>67</v>
      </c>
      <c r="I433">
        <v>100</v>
      </c>
      <c r="J433" t="s">
        <v>67</v>
      </c>
      <c r="K433" t="s">
        <v>25</v>
      </c>
      <c r="L433" t="b">
        <f>ISNUMBER(SEARCH(Jobs[[#Headers],[US]],Jobs[[#This Row],[employee_residence]]))</f>
        <v>0</v>
      </c>
    </row>
    <row r="434" spans="1:12" x14ac:dyDescent="0.3">
      <c r="A434">
        <v>2022</v>
      </c>
      <c r="B434" t="s">
        <v>11</v>
      </c>
      <c r="C434" t="s">
        <v>12</v>
      </c>
      <c r="D434" t="s">
        <v>43</v>
      </c>
      <c r="E434">
        <v>80000</v>
      </c>
      <c r="F434" t="s">
        <v>14</v>
      </c>
      <c r="G434">
        <v>87932</v>
      </c>
      <c r="H434" t="s">
        <v>67</v>
      </c>
      <c r="I434">
        <v>100</v>
      </c>
      <c r="J434" t="s">
        <v>67</v>
      </c>
      <c r="K434" t="s">
        <v>25</v>
      </c>
      <c r="L434" t="b">
        <f>ISNUMBER(SEARCH(Jobs[[#Headers],[US]],Jobs[[#This Row],[employee_residence]]))</f>
        <v>0</v>
      </c>
    </row>
    <row r="435" spans="1:12" x14ac:dyDescent="0.3">
      <c r="A435">
        <v>2022</v>
      </c>
      <c r="B435" t="s">
        <v>11</v>
      </c>
      <c r="C435" t="s">
        <v>12</v>
      </c>
      <c r="D435" t="s">
        <v>43</v>
      </c>
      <c r="E435">
        <v>70000</v>
      </c>
      <c r="F435" t="s">
        <v>14</v>
      </c>
      <c r="G435">
        <v>76940</v>
      </c>
      <c r="H435" t="s">
        <v>67</v>
      </c>
      <c r="I435">
        <v>100</v>
      </c>
      <c r="J435" t="s">
        <v>67</v>
      </c>
      <c r="K435" t="s">
        <v>25</v>
      </c>
      <c r="L435" t="b">
        <f>ISNUMBER(SEARCH(Jobs[[#Headers],[US]],Jobs[[#This Row],[employee_residence]]))</f>
        <v>0</v>
      </c>
    </row>
    <row r="436" spans="1:12" x14ac:dyDescent="0.3">
      <c r="A436">
        <v>2022</v>
      </c>
      <c r="B436" t="s">
        <v>11</v>
      </c>
      <c r="C436" t="s">
        <v>12</v>
      </c>
      <c r="D436" t="s">
        <v>43</v>
      </c>
      <c r="E436">
        <v>80000</v>
      </c>
      <c r="F436" t="s">
        <v>23</v>
      </c>
      <c r="G436">
        <v>104702</v>
      </c>
      <c r="H436" t="s">
        <v>24</v>
      </c>
      <c r="I436">
        <v>100</v>
      </c>
      <c r="J436" t="s">
        <v>24</v>
      </c>
      <c r="K436" t="s">
        <v>25</v>
      </c>
      <c r="L436" t="b">
        <f>ISNUMBER(SEARCH(Jobs[[#Headers],[US]],Jobs[[#This Row],[employee_residence]]))</f>
        <v>0</v>
      </c>
    </row>
    <row r="437" spans="1:12" x14ac:dyDescent="0.3">
      <c r="A437">
        <v>2022</v>
      </c>
      <c r="B437" t="s">
        <v>11</v>
      </c>
      <c r="C437" t="s">
        <v>12</v>
      </c>
      <c r="D437" t="s">
        <v>43</v>
      </c>
      <c r="E437">
        <v>70000</v>
      </c>
      <c r="F437" t="s">
        <v>23</v>
      </c>
      <c r="G437">
        <v>91614</v>
      </c>
      <c r="H437" t="s">
        <v>24</v>
      </c>
      <c r="I437">
        <v>100</v>
      </c>
      <c r="J437" t="s">
        <v>24</v>
      </c>
      <c r="K437" t="s">
        <v>25</v>
      </c>
      <c r="L437" t="b">
        <f>ISNUMBER(SEARCH(Jobs[[#Headers],[US]],Jobs[[#This Row],[employee_residence]]))</f>
        <v>0</v>
      </c>
    </row>
    <row r="438" spans="1:12" x14ac:dyDescent="0.3">
      <c r="A438">
        <v>2022</v>
      </c>
      <c r="B438" t="s">
        <v>11</v>
      </c>
      <c r="C438" t="s">
        <v>12</v>
      </c>
      <c r="D438" t="s">
        <v>43</v>
      </c>
      <c r="E438">
        <v>60000</v>
      </c>
      <c r="F438" t="s">
        <v>14</v>
      </c>
      <c r="G438">
        <v>65949</v>
      </c>
      <c r="H438" t="s">
        <v>67</v>
      </c>
      <c r="I438">
        <v>100</v>
      </c>
      <c r="J438" t="s">
        <v>67</v>
      </c>
      <c r="K438" t="s">
        <v>25</v>
      </c>
      <c r="L438" t="b">
        <f>ISNUMBER(SEARCH(Jobs[[#Headers],[US]],Jobs[[#This Row],[employee_residence]]))</f>
        <v>0</v>
      </c>
    </row>
    <row r="439" spans="1:12" x14ac:dyDescent="0.3">
      <c r="A439">
        <v>2022</v>
      </c>
      <c r="B439" t="s">
        <v>11</v>
      </c>
      <c r="C439" t="s">
        <v>12</v>
      </c>
      <c r="D439" t="s">
        <v>43</v>
      </c>
      <c r="E439">
        <v>80000</v>
      </c>
      <c r="F439" t="s">
        <v>14</v>
      </c>
      <c r="G439">
        <v>87932</v>
      </c>
      <c r="H439" t="s">
        <v>50</v>
      </c>
      <c r="I439">
        <v>100</v>
      </c>
      <c r="J439" t="s">
        <v>50</v>
      </c>
      <c r="K439" t="s">
        <v>25</v>
      </c>
      <c r="L439" t="b">
        <f>ISNUMBER(SEARCH(Jobs[[#Headers],[US]],Jobs[[#This Row],[employee_residence]]))</f>
        <v>0</v>
      </c>
    </row>
    <row r="440" spans="1:12" hidden="1" x14ac:dyDescent="0.3">
      <c r="A440">
        <v>2022</v>
      </c>
      <c r="B440" t="s">
        <v>17</v>
      </c>
      <c r="C440" t="s">
        <v>12</v>
      </c>
      <c r="D440" t="s">
        <v>28</v>
      </c>
      <c r="E440">
        <v>189650</v>
      </c>
      <c r="F440" t="s">
        <v>19</v>
      </c>
      <c r="G440">
        <v>189650</v>
      </c>
      <c r="H440" t="s">
        <v>29</v>
      </c>
      <c r="I440">
        <v>0</v>
      </c>
      <c r="J440" t="s">
        <v>29</v>
      </c>
      <c r="K440" t="s">
        <v>25</v>
      </c>
      <c r="L440" t="b">
        <f>ISNUMBER(SEARCH(Jobs[[#Headers],[US]],Jobs[[#This Row],[employee_residence]]))</f>
        <v>1</v>
      </c>
    </row>
    <row r="441" spans="1:12" hidden="1" x14ac:dyDescent="0.3">
      <c r="A441">
        <v>2022</v>
      </c>
      <c r="B441" t="s">
        <v>17</v>
      </c>
      <c r="C441" t="s">
        <v>12</v>
      </c>
      <c r="D441" t="s">
        <v>28</v>
      </c>
      <c r="E441">
        <v>164996</v>
      </c>
      <c r="F441" t="s">
        <v>19</v>
      </c>
      <c r="G441">
        <v>164996</v>
      </c>
      <c r="H441" t="s">
        <v>29</v>
      </c>
      <c r="I441">
        <v>0</v>
      </c>
      <c r="J441" t="s">
        <v>29</v>
      </c>
      <c r="K441" t="s">
        <v>25</v>
      </c>
      <c r="L441" t="b">
        <f>ISNUMBER(SEARCH(Jobs[[#Headers],[US]],Jobs[[#This Row],[employee_residence]]))</f>
        <v>1</v>
      </c>
    </row>
    <row r="442" spans="1:12" x14ac:dyDescent="0.3">
      <c r="A442">
        <v>2022</v>
      </c>
      <c r="B442" t="s">
        <v>11</v>
      </c>
      <c r="C442" t="s">
        <v>12</v>
      </c>
      <c r="D442" t="s">
        <v>31</v>
      </c>
      <c r="E442">
        <v>40000</v>
      </c>
      <c r="F442" t="s">
        <v>14</v>
      </c>
      <c r="G442">
        <v>43966</v>
      </c>
      <c r="H442" t="s">
        <v>50</v>
      </c>
      <c r="I442">
        <v>100</v>
      </c>
      <c r="J442" t="s">
        <v>50</v>
      </c>
      <c r="K442" t="s">
        <v>25</v>
      </c>
      <c r="L442" t="b">
        <f>ISNUMBER(SEARCH(Jobs[[#Headers],[US]],Jobs[[#This Row],[employee_residence]]))</f>
        <v>0</v>
      </c>
    </row>
    <row r="443" spans="1:12" x14ac:dyDescent="0.3">
      <c r="A443">
        <v>2022</v>
      </c>
      <c r="B443" t="s">
        <v>11</v>
      </c>
      <c r="C443" t="s">
        <v>12</v>
      </c>
      <c r="D443" t="s">
        <v>31</v>
      </c>
      <c r="E443">
        <v>30000</v>
      </c>
      <c r="F443" t="s">
        <v>14</v>
      </c>
      <c r="G443">
        <v>32974</v>
      </c>
      <c r="H443" t="s">
        <v>50</v>
      </c>
      <c r="I443">
        <v>100</v>
      </c>
      <c r="J443" t="s">
        <v>50</v>
      </c>
      <c r="K443" t="s">
        <v>25</v>
      </c>
      <c r="L443" t="b">
        <f>ISNUMBER(SEARCH(Jobs[[#Headers],[US]],Jobs[[#This Row],[employee_residence]]))</f>
        <v>0</v>
      </c>
    </row>
    <row r="444" spans="1:12" x14ac:dyDescent="0.3">
      <c r="A444">
        <v>2022</v>
      </c>
      <c r="B444" t="s">
        <v>11</v>
      </c>
      <c r="C444" t="s">
        <v>12</v>
      </c>
      <c r="D444" t="s">
        <v>43</v>
      </c>
      <c r="E444">
        <v>75000</v>
      </c>
      <c r="F444" t="s">
        <v>23</v>
      </c>
      <c r="G444">
        <v>98158</v>
      </c>
      <c r="H444" t="s">
        <v>24</v>
      </c>
      <c r="I444">
        <v>100</v>
      </c>
      <c r="J444" t="s">
        <v>24</v>
      </c>
      <c r="K444" t="s">
        <v>25</v>
      </c>
      <c r="L444" t="b">
        <f>ISNUMBER(SEARCH(Jobs[[#Headers],[US]],Jobs[[#This Row],[employee_residence]]))</f>
        <v>0</v>
      </c>
    </row>
    <row r="445" spans="1:12" x14ac:dyDescent="0.3">
      <c r="A445">
        <v>2022</v>
      </c>
      <c r="B445" t="s">
        <v>11</v>
      </c>
      <c r="C445" t="s">
        <v>12</v>
      </c>
      <c r="D445" t="s">
        <v>43</v>
      </c>
      <c r="E445">
        <v>60000</v>
      </c>
      <c r="F445" t="s">
        <v>23</v>
      </c>
      <c r="G445">
        <v>78526</v>
      </c>
      <c r="H445" t="s">
        <v>24</v>
      </c>
      <c r="I445">
        <v>100</v>
      </c>
      <c r="J445" t="s">
        <v>24</v>
      </c>
      <c r="K445" t="s">
        <v>25</v>
      </c>
      <c r="L445" t="b">
        <f>ISNUMBER(SEARCH(Jobs[[#Headers],[US]],Jobs[[#This Row],[employee_residence]]))</f>
        <v>0</v>
      </c>
    </row>
    <row r="446" spans="1:12" hidden="1" x14ac:dyDescent="0.3">
      <c r="A446">
        <v>2022</v>
      </c>
      <c r="B446" t="s">
        <v>17</v>
      </c>
      <c r="C446" t="s">
        <v>12</v>
      </c>
      <c r="D446" t="s">
        <v>13</v>
      </c>
      <c r="E446">
        <v>215300</v>
      </c>
      <c r="F446" t="s">
        <v>19</v>
      </c>
      <c r="G446">
        <v>215300</v>
      </c>
      <c r="H446" t="s">
        <v>29</v>
      </c>
      <c r="I446">
        <v>0</v>
      </c>
      <c r="J446" t="s">
        <v>29</v>
      </c>
      <c r="K446" t="s">
        <v>16</v>
      </c>
      <c r="L446" t="b">
        <f>ISNUMBER(SEARCH(Jobs[[#Headers],[US]],Jobs[[#This Row],[employee_residence]]))</f>
        <v>1</v>
      </c>
    </row>
    <row r="447" spans="1:12" x14ac:dyDescent="0.3">
      <c r="A447">
        <v>2022</v>
      </c>
      <c r="B447" t="s">
        <v>11</v>
      </c>
      <c r="C447" t="s">
        <v>12</v>
      </c>
      <c r="D447" t="s">
        <v>43</v>
      </c>
      <c r="E447">
        <v>70000</v>
      </c>
      <c r="F447" t="s">
        <v>14</v>
      </c>
      <c r="G447">
        <v>76940</v>
      </c>
      <c r="H447" t="s">
        <v>50</v>
      </c>
      <c r="I447">
        <v>100</v>
      </c>
      <c r="J447" t="s">
        <v>50</v>
      </c>
      <c r="K447" t="s">
        <v>25</v>
      </c>
      <c r="L447" t="b">
        <f>ISNUMBER(SEARCH(Jobs[[#Headers],[US]],Jobs[[#This Row],[employee_residence]]))</f>
        <v>0</v>
      </c>
    </row>
    <row r="448" spans="1:12" x14ac:dyDescent="0.3">
      <c r="A448">
        <v>2022</v>
      </c>
      <c r="B448" t="s">
        <v>17</v>
      </c>
      <c r="C448" t="s">
        <v>12</v>
      </c>
      <c r="D448" t="s">
        <v>43</v>
      </c>
      <c r="E448">
        <v>209100</v>
      </c>
      <c r="F448" t="s">
        <v>19</v>
      </c>
      <c r="G448">
        <v>209100</v>
      </c>
      <c r="H448" t="s">
        <v>29</v>
      </c>
      <c r="I448">
        <v>100</v>
      </c>
      <c r="J448" t="s">
        <v>29</v>
      </c>
      <c r="K448" t="s">
        <v>16</v>
      </c>
      <c r="L448" t="b">
        <f>ISNUMBER(SEARCH(Jobs[[#Headers],[US]],Jobs[[#This Row],[employee_residence]]))</f>
        <v>1</v>
      </c>
    </row>
    <row r="449" spans="1:12" x14ac:dyDescent="0.3">
      <c r="A449">
        <v>2022</v>
      </c>
      <c r="B449" t="s">
        <v>17</v>
      </c>
      <c r="C449" t="s">
        <v>12</v>
      </c>
      <c r="D449" t="s">
        <v>43</v>
      </c>
      <c r="E449">
        <v>154600</v>
      </c>
      <c r="F449" t="s">
        <v>19</v>
      </c>
      <c r="G449">
        <v>154600</v>
      </c>
      <c r="H449" t="s">
        <v>29</v>
      </c>
      <c r="I449">
        <v>100</v>
      </c>
      <c r="J449" t="s">
        <v>29</v>
      </c>
      <c r="K449" t="s">
        <v>16</v>
      </c>
      <c r="L449" t="b">
        <f>ISNUMBER(SEARCH(Jobs[[#Headers],[US]],Jobs[[#This Row],[employee_residence]]))</f>
        <v>1</v>
      </c>
    </row>
    <row r="450" spans="1:12" x14ac:dyDescent="0.3">
      <c r="A450">
        <v>2022</v>
      </c>
      <c r="B450" t="s">
        <v>17</v>
      </c>
      <c r="C450" t="s">
        <v>12</v>
      </c>
      <c r="D450" t="s">
        <v>43</v>
      </c>
      <c r="E450">
        <v>180000</v>
      </c>
      <c r="F450" t="s">
        <v>19</v>
      </c>
      <c r="G450">
        <v>180000</v>
      </c>
      <c r="H450" t="s">
        <v>29</v>
      </c>
      <c r="I450">
        <v>100</v>
      </c>
      <c r="J450" t="s">
        <v>29</v>
      </c>
      <c r="K450" t="s">
        <v>25</v>
      </c>
      <c r="L450" t="b">
        <f>ISNUMBER(SEARCH(Jobs[[#Headers],[US]],Jobs[[#This Row],[employee_residence]]))</f>
        <v>1</v>
      </c>
    </row>
    <row r="451" spans="1:12" hidden="1" x14ac:dyDescent="0.3">
      <c r="A451">
        <v>2022</v>
      </c>
      <c r="B451" t="s">
        <v>30</v>
      </c>
      <c r="C451" t="s">
        <v>12</v>
      </c>
      <c r="D451" t="s">
        <v>69</v>
      </c>
      <c r="E451">
        <v>20000</v>
      </c>
      <c r="F451" t="s">
        <v>14</v>
      </c>
      <c r="G451">
        <v>21983</v>
      </c>
      <c r="H451" t="s">
        <v>47</v>
      </c>
      <c r="I451">
        <v>100</v>
      </c>
      <c r="J451" t="s">
        <v>47</v>
      </c>
      <c r="K451" t="s">
        <v>16</v>
      </c>
      <c r="L451" t="b">
        <f>ISNUMBER(SEARCH(Jobs[[#Headers],[US]],Jobs[[#This Row],[employee_residence]]))</f>
        <v>0</v>
      </c>
    </row>
    <row r="452" spans="1:12" x14ac:dyDescent="0.3">
      <c r="A452">
        <v>2022</v>
      </c>
      <c r="B452" t="s">
        <v>17</v>
      </c>
      <c r="C452" t="s">
        <v>12</v>
      </c>
      <c r="D452" t="s">
        <v>43</v>
      </c>
      <c r="E452">
        <v>80000</v>
      </c>
      <c r="F452" t="s">
        <v>19</v>
      </c>
      <c r="G452">
        <v>80000</v>
      </c>
      <c r="H452" t="s">
        <v>29</v>
      </c>
      <c r="I452">
        <v>100</v>
      </c>
      <c r="J452" t="s">
        <v>29</v>
      </c>
      <c r="K452" t="s">
        <v>25</v>
      </c>
      <c r="L452" t="b">
        <f>ISNUMBER(SEARCH(Jobs[[#Headers],[US]],Jobs[[#This Row],[employee_residence]]))</f>
        <v>1</v>
      </c>
    </row>
    <row r="453" spans="1:12" hidden="1" x14ac:dyDescent="0.3">
      <c r="A453">
        <v>2022</v>
      </c>
      <c r="B453" t="s">
        <v>11</v>
      </c>
      <c r="C453" t="s">
        <v>12</v>
      </c>
      <c r="D453" t="s">
        <v>98</v>
      </c>
      <c r="E453">
        <v>100000</v>
      </c>
      <c r="F453" t="s">
        <v>61</v>
      </c>
      <c r="G453">
        <v>78791</v>
      </c>
      <c r="H453" t="s">
        <v>62</v>
      </c>
      <c r="I453">
        <v>100</v>
      </c>
      <c r="J453" t="s">
        <v>62</v>
      </c>
      <c r="K453" t="s">
        <v>25</v>
      </c>
      <c r="L453" t="b">
        <f>ISNUMBER(SEARCH(Jobs[[#Headers],[US]],Jobs[[#This Row],[employee_residence]]))</f>
        <v>0</v>
      </c>
    </row>
    <row r="454" spans="1:12" hidden="1" x14ac:dyDescent="0.3">
      <c r="A454">
        <v>2022</v>
      </c>
      <c r="B454" t="s">
        <v>53</v>
      </c>
      <c r="C454" t="s">
        <v>12</v>
      </c>
      <c r="D454" t="s">
        <v>54</v>
      </c>
      <c r="E454">
        <v>250000</v>
      </c>
      <c r="F454" t="s">
        <v>61</v>
      </c>
      <c r="G454">
        <v>196979</v>
      </c>
      <c r="H454" t="s">
        <v>62</v>
      </c>
      <c r="I454">
        <v>50</v>
      </c>
      <c r="J454" t="s">
        <v>62</v>
      </c>
      <c r="K454" t="s">
        <v>16</v>
      </c>
      <c r="L454" t="b">
        <f>ISNUMBER(SEARCH(Jobs[[#Headers],[US]],Jobs[[#This Row],[employee_residence]]))</f>
        <v>0</v>
      </c>
    </row>
    <row r="455" spans="1:12" hidden="1" x14ac:dyDescent="0.3">
      <c r="A455">
        <v>2022</v>
      </c>
      <c r="B455" t="s">
        <v>11</v>
      </c>
      <c r="C455" t="s">
        <v>12</v>
      </c>
      <c r="D455" t="s">
        <v>28</v>
      </c>
      <c r="E455">
        <v>120000</v>
      </c>
      <c r="F455" t="s">
        <v>19</v>
      </c>
      <c r="G455">
        <v>120000</v>
      </c>
      <c r="H455" t="s">
        <v>29</v>
      </c>
      <c r="I455">
        <v>100</v>
      </c>
      <c r="J455" t="s">
        <v>29</v>
      </c>
      <c r="K455" t="s">
        <v>21</v>
      </c>
      <c r="L455" t="b">
        <f>ISNUMBER(SEARCH(Jobs[[#Headers],[US]],Jobs[[#This Row],[employee_residence]]))</f>
        <v>1</v>
      </c>
    </row>
    <row r="456" spans="1:12" x14ac:dyDescent="0.3">
      <c r="A456">
        <v>2022</v>
      </c>
      <c r="B456" t="s">
        <v>30</v>
      </c>
      <c r="C456" t="s">
        <v>12</v>
      </c>
      <c r="D456" t="s">
        <v>74</v>
      </c>
      <c r="E456">
        <v>125000</v>
      </c>
      <c r="F456" t="s">
        <v>19</v>
      </c>
      <c r="G456">
        <v>125000</v>
      </c>
      <c r="H456" t="s">
        <v>29</v>
      </c>
      <c r="I456">
        <v>0</v>
      </c>
      <c r="J456" t="s">
        <v>29</v>
      </c>
      <c r="K456" t="s">
        <v>25</v>
      </c>
      <c r="L456" t="b">
        <f>ISNUMBER(SEARCH(Jobs[[#Headers],[US]],Jobs[[#This Row],[employee_residence]]))</f>
        <v>1</v>
      </c>
    </row>
    <row r="457" spans="1:12" hidden="1" x14ac:dyDescent="0.3">
      <c r="A457">
        <v>2022</v>
      </c>
      <c r="B457" t="s">
        <v>11</v>
      </c>
      <c r="C457" t="s">
        <v>12</v>
      </c>
      <c r="D457" t="s">
        <v>135</v>
      </c>
      <c r="E457">
        <v>240000</v>
      </c>
      <c r="F457" t="s">
        <v>48</v>
      </c>
      <c r="G457">
        <v>37236</v>
      </c>
      <c r="H457" t="s">
        <v>29</v>
      </c>
      <c r="I457">
        <v>50</v>
      </c>
      <c r="J457" t="s">
        <v>29</v>
      </c>
      <c r="K457" t="s">
        <v>16</v>
      </c>
      <c r="L457" t="b">
        <f>ISNUMBER(SEARCH(Jobs[[#Headers],[US]],Jobs[[#This Row],[employee_residence]]))</f>
        <v>1</v>
      </c>
    </row>
    <row r="458" spans="1:12" x14ac:dyDescent="0.3">
      <c r="A458">
        <v>2022</v>
      </c>
      <c r="B458" t="s">
        <v>17</v>
      </c>
      <c r="C458" t="s">
        <v>12</v>
      </c>
      <c r="D458" t="s">
        <v>43</v>
      </c>
      <c r="E458">
        <v>105000</v>
      </c>
      <c r="F458" t="s">
        <v>19</v>
      </c>
      <c r="G458">
        <v>105000</v>
      </c>
      <c r="H458" t="s">
        <v>29</v>
      </c>
      <c r="I458">
        <v>100</v>
      </c>
      <c r="J458" t="s">
        <v>29</v>
      </c>
      <c r="K458" t="s">
        <v>25</v>
      </c>
      <c r="L458" t="b">
        <f>ISNUMBER(SEARCH(Jobs[[#Headers],[US]],Jobs[[#This Row],[employee_residence]]))</f>
        <v>1</v>
      </c>
    </row>
    <row r="459" spans="1:12" hidden="1" x14ac:dyDescent="0.3">
      <c r="A459">
        <v>2022</v>
      </c>
      <c r="B459" t="s">
        <v>17</v>
      </c>
      <c r="C459" t="s">
        <v>12</v>
      </c>
      <c r="D459" t="s">
        <v>136</v>
      </c>
      <c r="E459">
        <v>80000</v>
      </c>
      <c r="F459" t="s">
        <v>14</v>
      </c>
      <c r="G459">
        <v>87932</v>
      </c>
      <c r="H459" t="s">
        <v>15</v>
      </c>
      <c r="I459">
        <v>0</v>
      </c>
      <c r="J459" t="s">
        <v>15</v>
      </c>
      <c r="K459" t="s">
        <v>25</v>
      </c>
      <c r="L459" t="b">
        <f>ISNUMBER(SEARCH(Jobs[[#Headers],[US]],Jobs[[#This Row],[employee_residence]]))</f>
        <v>0</v>
      </c>
    </row>
    <row r="460" spans="1:12" hidden="1" x14ac:dyDescent="0.3">
      <c r="A460">
        <v>2022</v>
      </c>
      <c r="B460" t="s">
        <v>11</v>
      </c>
      <c r="C460" t="s">
        <v>12</v>
      </c>
      <c r="D460" t="s">
        <v>35</v>
      </c>
      <c r="E460">
        <v>1400000</v>
      </c>
      <c r="F460" t="s">
        <v>39</v>
      </c>
      <c r="G460">
        <v>18442</v>
      </c>
      <c r="H460" t="s">
        <v>40</v>
      </c>
      <c r="I460">
        <v>100</v>
      </c>
      <c r="J460" t="s">
        <v>40</v>
      </c>
      <c r="K460" t="s">
        <v>25</v>
      </c>
      <c r="L460" t="b">
        <f>ISNUMBER(SEARCH(Jobs[[#Headers],[US]],Jobs[[#This Row],[employee_residence]]))</f>
        <v>0</v>
      </c>
    </row>
    <row r="461" spans="1:12" hidden="1" x14ac:dyDescent="0.3">
      <c r="A461">
        <v>2022</v>
      </c>
      <c r="B461" t="s">
        <v>11</v>
      </c>
      <c r="C461" t="s">
        <v>12</v>
      </c>
      <c r="D461" t="s">
        <v>13</v>
      </c>
      <c r="E461">
        <v>2400000</v>
      </c>
      <c r="F461" t="s">
        <v>39</v>
      </c>
      <c r="G461">
        <v>31615</v>
      </c>
      <c r="H461" t="s">
        <v>40</v>
      </c>
      <c r="I461">
        <v>100</v>
      </c>
      <c r="J461" t="s">
        <v>40</v>
      </c>
      <c r="K461" t="s">
        <v>16</v>
      </c>
      <c r="L461" t="b">
        <f>ISNUMBER(SEARCH(Jobs[[#Headers],[US]],Jobs[[#This Row],[employee_residence]]))</f>
        <v>0</v>
      </c>
    </row>
    <row r="462" spans="1:12" hidden="1" x14ac:dyDescent="0.3">
      <c r="A462">
        <v>2022</v>
      </c>
      <c r="B462" t="s">
        <v>11</v>
      </c>
      <c r="C462" t="s">
        <v>12</v>
      </c>
      <c r="D462" t="s">
        <v>68</v>
      </c>
      <c r="E462">
        <v>53000</v>
      </c>
      <c r="F462" t="s">
        <v>14</v>
      </c>
      <c r="G462">
        <v>58255</v>
      </c>
      <c r="H462" t="s">
        <v>47</v>
      </c>
      <c r="I462">
        <v>50</v>
      </c>
      <c r="J462" t="s">
        <v>47</v>
      </c>
      <c r="K462" t="s">
        <v>16</v>
      </c>
      <c r="L462" t="b">
        <f>ISNUMBER(SEARCH(Jobs[[#Headers],[US]],Jobs[[#This Row],[employee_residence]]))</f>
        <v>0</v>
      </c>
    </row>
    <row r="463" spans="1:12" hidden="1" x14ac:dyDescent="0.3">
      <c r="A463">
        <v>2022</v>
      </c>
      <c r="B463" t="s">
        <v>30</v>
      </c>
      <c r="C463" t="s">
        <v>12</v>
      </c>
      <c r="D463" t="s">
        <v>92</v>
      </c>
      <c r="E463">
        <v>100000</v>
      </c>
      <c r="F463" t="s">
        <v>19</v>
      </c>
      <c r="G463">
        <v>100000</v>
      </c>
      <c r="H463" t="s">
        <v>29</v>
      </c>
      <c r="I463">
        <v>50</v>
      </c>
      <c r="J463" t="s">
        <v>29</v>
      </c>
      <c r="K463" t="s">
        <v>16</v>
      </c>
      <c r="L463" t="b">
        <f>ISNUMBER(SEARCH(Jobs[[#Headers],[US]],Jobs[[#This Row],[employee_residence]]))</f>
        <v>1</v>
      </c>
    </row>
    <row r="464" spans="1:12" x14ac:dyDescent="0.3">
      <c r="A464">
        <v>2022</v>
      </c>
      <c r="B464" t="s">
        <v>11</v>
      </c>
      <c r="C464" t="s">
        <v>47</v>
      </c>
      <c r="D464" t="s">
        <v>43</v>
      </c>
      <c r="E464">
        <v>50000</v>
      </c>
      <c r="F464" t="s">
        <v>14</v>
      </c>
      <c r="G464">
        <v>54957</v>
      </c>
      <c r="H464" t="s">
        <v>15</v>
      </c>
      <c r="I464">
        <v>50</v>
      </c>
      <c r="J464" t="s">
        <v>15</v>
      </c>
      <c r="K464" t="s">
        <v>16</v>
      </c>
      <c r="L464" t="b">
        <f>ISNUMBER(SEARCH(Jobs[[#Headers],[US]],Jobs[[#This Row],[employee_residence]]))</f>
        <v>0</v>
      </c>
    </row>
    <row r="465" spans="1:12" hidden="1" x14ac:dyDescent="0.3">
      <c r="A465">
        <v>2022</v>
      </c>
      <c r="B465" t="s">
        <v>30</v>
      </c>
      <c r="C465" t="s">
        <v>12</v>
      </c>
      <c r="D465" t="s">
        <v>13</v>
      </c>
      <c r="E465">
        <v>1400000</v>
      </c>
      <c r="F465" t="s">
        <v>39</v>
      </c>
      <c r="G465">
        <v>18442</v>
      </c>
      <c r="H465" t="s">
        <v>40</v>
      </c>
      <c r="I465">
        <v>100</v>
      </c>
      <c r="J465" t="s">
        <v>40</v>
      </c>
      <c r="K465" t="s">
        <v>25</v>
      </c>
      <c r="L465" t="b">
        <f>ISNUMBER(SEARCH(Jobs[[#Headers],[US]],Jobs[[#This Row],[employee_residence]]))</f>
        <v>0</v>
      </c>
    </row>
    <row r="466" spans="1:12" hidden="1" x14ac:dyDescent="0.3">
      <c r="A466">
        <v>2022</v>
      </c>
      <c r="B466" t="s">
        <v>17</v>
      </c>
      <c r="C466" t="s">
        <v>12</v>
      </c>
      <c r="D466" t="s">
        <v>76</v>
      </c>
      <c r="E466">
        <v>148000</v>
      </c>
      <c r="F466" t="s">
        <v>14</v>
      </c>
      <c r="G466">
        <v>162674</v>
      </c>
      <c r="H466" t="s">
        <v>15</v>
      </c>
      <c r="I466">
        <v>100</v>
      </c>
      <c r="J466" t="s">
        <v>15</v>
      </c>
      <c r="K466" t="s">
        <v>25</v>
      </c>
      <c r="L466" t="b">
        <f>ISNUMBER(SEARCH(Jobs[[#Headers],[US]],Jobs[[#This Row],[employee_residence]]))</f>
        <v>0</v>
      </c>
    </row>
    <row r="467" spans="1:12" x14ac:dyDescent="0.3">
      <c r="A467">
        <v>2022</v>
      </c>
      <c r="B467" t="s">
        <v>30</v>
      </c>
      <c r="C467" t="s">
        <v>12</v>
      </c>
      <c r="D467" t="s">
        <v>43</v>
      </c>
      <c r="E467">
        <v>120000</v>
      </c>
      <c r="F467" t="s">
        <v>19</v>
      </c>
      <c r="G467">
        <v>120000</v>
      </c>
      <c r="H467" t="s">
        <v>29</v>
      </c>
      <c r="I467">
        <v>100</v>
      </c>
      <c r="J467" t="s">
        <v>29</v>
      </c>
      <c r="K467" t="s">
        <v>25</v>
      </c>
      <c r="L467" t="b">
        <f>ISNUMBER(SEARCH(Jobs[[#Headers],[US]],Jobs[[#This Row],[employee_residence]]))</f>
        <v>1</v>
      </c>
    </row>
    <row r="468" spans="1:12" hidden="1" x14ac:dyDescent="0.3">
      <c r="A468">
        <v>2022</v>
      </c>
      <c r="B468" t="s">
        <v>17</v>
      </c>
      <c r="C468" t="s">
        <v>12</v>
      </c>
      <c r="D468" t="s">
        <v>55</v>
      </c>
      <c r="E468">
        <v>144000</v>
      </c>
      <c r="F468" t="s">
        <v>19</v>
      </c>
      <c r="G468">
        <v>144000</v>
      </c>
      <c r="H468" t="s">
        <v>29</v>
      </c>
      <c r="I468">
        <v>50</v>
      </c>
      <c r="J468" t="s">
        <v>29</v>
      </c>
      <c r="K468" t="s">
        <v>16</v>
      </c>
      <c r="L468" t="b">
        <f>ISNUMBER(SEARCH(Jobs[[#Headers],[US]],Jobs[[#This Row],[employee_residence]]))</f>
        <v>1</v>
      </c>
    </row>
    <row r="469" spans="1:12" hidden="1" x14ac:dyDescent="0.3">
      <c r="A469">
        <v>2022</v>
      </c>
      <c r="B469" t="s">
        <v>17</v>
      </c>
      <c r="C469" t="s">
        <v>12</v>
      </c>
      <c r="D469" t="s">
        <v>13</v>
      </c>
      <c r="E469">
        <v>104890</v>
      </c>
      <c r="F469" t="s">
        <v>19</v>
      </c>
      <c r="G469">
        <v>104890</v>
      </c>
      <c r="H469" t="s">
        <v>29</v>
      </c>
      <c r="I469">
        <v>100</v>
      </c>
      <c r="J469" t="s">
        <v>29</v>
      </c>
      <c r="K469" t="s">
        <v>25</v>
      </c>
      <c r="L469" t="b">
        <f>ISNUMBER(SEARCH(Jobs[[#Headers],[US]],Jobs[[#This Row],[employee_residence]]))</f>
        <v>1</v>
      </c>
    </row>
    <row r="470" spans="1:12" x14ac:dyDescent="0.3">
      <c r="A470">
        <v>2022</v>
      </c>
      <c r="B470" t="s">
        <v>17</v>
      </c>
      <c r="C470" t="s">
        <v>12</v>
      </c>
      <c r="D470" t="s">
        <v>43</v>
      </c>
      <c r="E470">
        <v>100000</v>
      </c>
      <c r="F470" t="s">
        <v>19</v>
      </c>
      <c r="G470">
        <v>100000</v>
      </c>
      <c r="H470" t="s">
        <v>29</v>
      </c>
      <c r="I470">
        <v>100</v>
      </c>
      <c r="J470" t="s">
        <v>29</v>
      </c>
      <c r="K470" t="s">
        <v>25</v>
      </c>
      <c r="L470" t="b">
        <f>ISNUMBER(SEARCH(Jobs[[#Headers],[US]],Jobs[[#This Row],[employee_residence]]))</f>
        <v>1</v>
      </c>
    </row>
    <row r="471" spans="1:12" hidden="1" x14ac:dyDescent="0.3">
      <c r="A471">
        <v>2022</v>
      </c>
      <c r="B471" t="s">
        <v>17</v>
      </c>
      <c r="C471" t="s">
        <v>12</v>
      </c>
      <c r="D471" t="s">
        <v>13</v>
      </c>
      <c r="E471">
        <v>140000</v>
      </c>
      <c r="F471" t="s">
        <v>19</v>
      </c>
      <c r="G471">
        <v>140000</v>
      </c>
      <c r="H471" t="s">
        <v>29</v>
      </c>
      <c r="I471">
        <v>100</v>
      </c>
      <c r="J471" t="s">
        <v>29</v>
      </c>
      <c r="K471" t="s">
        <v>25</v>
      </c>
      <c r="L471" t="b">
        <f>ISNUMBER(SEARCH(Jobs[[#Headers],[US]],Jobs[[#This Row],[employee_residence]]))</f>
        <v>1</v>
      </c>
    </row>
    <row r="472" spans="1:12" x14ac:dyDescent="0.3">
      <c r="A472">
        <v>2022</v>
      </c>
      <c r="B472" t="s">
        <v>11</v>
      </c>
      <c r="C472" t="s">
        <v>12</v>
      </c>
      <c r="D472" t="s">
        <v>31</v>
      </c>
      <c r="E472">
        <v>135000</v>
      </c>
      <c r="F472" t="s">
        <v>19</v>
      </c>
      <c r="G472">
        <v>135000</v>
      </c>
      <c r="H472" t="s">
        <v>29</v>
      </c>
      <c r="I472">
        <v>100</v>
      </c>
      <c r="J472" t="s">
        <v>29</v>
      </c>
      <c r="K472" t="s">
        <v>25</v>
      </c>
      <c r="L472" t="b">
        <f>ISNUMBER(SEARCH(Jobs[[#Headers],[US]],Jobs[[#This Row],[employee_residence]]))</f>
        <v>1</v>
      </c>
    </row>
    <row r="473" spans="1:12" x14ac:dyDescent="0.3">
      <c r="A473">
        <v>2022</v>
      </c>
      <c r="B473" t="s">
        <v>11</v>
      </c>
      <c r="C473" t="s">
        <v>12</v>
      </c>
      <c r="D473" t="s">
        <v>31</v>
      </c>
      <c r="E473">
        <v>50000</v>
      </c>
      <c r="F473" t="s">
        <v>19</v>
      </c>
      <c r="G473">
        <v>50000</v>
      </c>
      <c r="H473" t="s">
        <v>29</v>
      </c>
      <c r="I473">
        <v>100</v>
      </c>
      <c r="J473" t="s">
        <v>29</v>
      </c>
      <c r="K473" t="s">
        <v>25</v>
      </c>
      <c r="L473" t="b">
        <f>ISNUMBER(SEARCH(Jobs[[#Headers],[US]],Jobs[[#This Row],[employee_residence]]))</f>
        <v>1</v>
      </c>
    </row>
    <row r="474" spans="1:12" hidden="1" x14ac:dyDescent="0.3">
      <c r="A474">
        <v>2022</v>
      </c>
      <c r="B474" t="s">
        <v>17</v>
      </c>
      <c r="C474" t="s">
        <v>12</v>
      </c>
      <c r="D474" t="s">
        <v>13</v>
      </c>
      <c r="E474">
        <v>220000</v>
      </c>
      <c r="F474" t="s">
        <v>19</v>
      </c>
      <c r="G474">
        <v>220000</v>
      </c>
      <c r="H474" t="s">
        <v>29</v>
      </c>
      <c r="I474">
        <v>100</v>
      </c>
      <c r="J474" t="s">
        <v>29</v>
      </c>
      <c r="K474" t="s">
        <v>25</v>
      </c>
      <c r="L474" t="b">
        <f>ISNUMBER(SEARCH(Jobs[[#Headers],[US]],Jobs[[#This Row],[employee_residence]]))</f>
        <v>1</v>
      </c>
    </row>
    <row r="475" spans="1:12" hidden="1" x14ac:dyDescent="0.3">
      <c r="A475">
        <v>2022</v>
      </c>
      <c r="B475" t="s">
        <v>17</v>
      </c>
      <c r="C475" t="s">
        <v>12</v>
      </c>
      <c r="D475" t="s">
        <v>13</v>
      </c>
      <c r="E475">
        <v>140000</v>
      </c>
      <c r="F475" t="s">
        <v>19</v>
      </c>
      <c r="G475">
        <v>140000</v>
      </c>
      <c r="H475" t="s">
        <v>29</v>
      </c>
      <c r="I475">
        <v>100</v>
      </c>
      <c r="J475" t="s">
        <v>29</v>
      </c>
      <c r="K475" t="s">
        <v>25</v>
      </c>
      <c r="L475" t="b">
        <f>ISNUMBER(SEARCH(Jobs[[#Headers],[US]],Jobs[[#This Row],[employee_residence]]))</f>
        <v>1</v>
      </c>
    </row>
    <row r="476" spans="1:12" hidden="1" x14ac:dyDescent="0.3">
      <c r="A476">
        <v>2022</v>
      </c>
      <c r="B476" t="s">
        <v>11</v>
      </c>
      <c r="C476" t="s">
        <v>12</v>
      </c>
      <c r="D476" t="s">
        <v>13</v>
      </c>
      <c r="E476">
        <v>140000</v>
      </c>
      <c r="F476" t="s">
        <v>23</v>
      </c>
      <c r="G476">
        <v>183228</v>
      </c>
      <c r="H476" t="s">
        <v>24</v>
      </c>
      <c r="I476">
        <v>0</v>
      </c>
      <c r="J476" t="s">
        <v>24</v>
      </c>
      <c r="K476" t="s">
        <v>25</v>
      </c>
      <c r="L476" t="b">
        <f>ISNUMBER(SEARCH(Jobs[[#Headers],[US]],Jobs[[#This Row],[employee_residence]]))</f>
        <v>0</v>
      </c>
    </row>
    <row r="477" spans="1:12" hidden="1" x14ac:dyDescent="0.3">
      <c r="A477">
        <v>2022</v>
      </c>
      <c r="B477" t="s">
        <v>11</v>
      </c>
      <c r="C477" t="s">
        <v>12</v>
      </c>
      <c r="D477" t="s">
        <v>13</v>
      </c>
      <c r="E477">
        <v>70000</v>
      </c>
      <c r="F477" t="s">
        <v>23</v>
      </c>
      <c r="G477">
        <v>91614</v>
      </c>
      <c r="H477" t="s">
        <v>24</v>
      </c>
      <c r="I477">
        <v>0</v>
      </c>
      <c r="J477" t="s">
        <v>24</v>
      </c>
      <c r="K477" t="s">
        <v>25</v>
      </c>
      <c r="L477" t="b">
        <f>ISNUMBER(SEARCH(Jobs[[#Headers],[US]],Jobs[[#This Row],[employee_residence]]))</f>
        <v>0</v>
      </c>
    </row>
    <row r="478" spans="1:12" hidden="1" x14ac:dyDescent="0.3">
      <c r="A478">
        <v>2022</v>
      </c>
      <c r="B478" t="s">
        <v>17</v>
      </c>
      <c r="C478" t="s">
        <v>12</v>
      </c>
      <c r="D478" t="s">
        <v>13</v>
      </c>
      <c r="E478">
        <v>185100</v>
      </c>
      <c r="F478" t="s">
        <v>19</v>
      </c>
      <c r="G478">
        <v>185100</v>
      </c>
      <c r="H478" t="s">
        <v>29</v>
      </c>
      <c r="I478">
        <v>100</v>
      </c>
      <c r="J478" t="s">
        <v>29</v>
      </c>
      <c r="K478" t="s">
        <v>25</v>
      </c>
      <c r="L478" t="b">
        <f>ISNUMBER(SEARCH(Jobs[[#Headers],[US]],Jobs[[#This Row],[employee_residence]]))</f>
        <v>1</v>
      </c>
    </row>
    <row r="479" spans="1:12" hidden="1" x14ac:dyDescent="0.3">
      <c r="A479">
        <v>2022</v>
      </c>
      <c r="B479" t="s">
        <v>17</v>
      </c>
      <c r="C479" t="s">
        <v>12</v>
      </c>
      <c r="D479" t="s">
        <v>28</v>
      </c>
      <c r="E479">
        <v>220000</v>
      </c>
      <c r="F479" t="s">
        <v>19</v>
      </c>
      <c r="G479">
        <v>220000</v>
      </c>
      <c r="H479" t="s">
        <v>29</v>
      </c>
      <c r="I479">
        <v>100</v>
      </c>
      <c r="J479" t="s">
        <v>29</v>
      </c>
      <c r="K479" t="s">
        <v>25</v>
      </c>
      <c r="L479" t="b">
        <f>ISNUMBER(SEARCH(Jobs[[#Headers],[US]],Jobs[[#This Row],[employee_residence]]))</f>
        <v>1</v>
      </c>
    </row>
    <row r="480" spans="1:12" hidden="1" x14ac:dyDescent="0.3">
      <c r="A480">
        <v>2022</v>
      </c>
      <c r="B480" t="s">
        <v>11</v>
      </c>
      <c r="C480" t="s">
        <v>12</v>
      </c>
      <c r="D480" t="s">
        <v>13</v>
      </c>
      <c r="E480">
        <v>200000</v>
      </c>
      <c r="F480" t="s">
        <v>19</v>
      </c>
      <c r="G480">
        <v>200000</v>
      </c>
      <c r="H480" t="s">
        <v>29</v>
      </c>
      <c r="I480">
        <v>100</v>
      </c>
      <c r="J480" t="s">
        <v>29</v>
      </c>
      <c r="K480" t="s">
        <v>25</v>
      </c>
      <c r="L480" t="b">
        <f>ISNUMBER(SEARCH(Jobs[[#Headers],[US]],Jobs[[#This Row],[employee_residence]]))</f>
        <v>1</v>
      </c>
    </row>
    <row r="481" spans="1:12" hidden="1" x14ac:dyDescent="0.3">
      <c r="A481">
        <v>2022</v>
      </c>
      <c r="B481" t="s">
        <v>11</v>
      </c>
      <c r="C481" t="s">
        <v>12</v>
      </c>
      <c r="D481" t="s">
        <v>13</v>
      </c>
      <c r="E481">
        <v>120000</v>
      </c>
      <c r="F481" t="s">
        <v>19</v>
      </c>
      <c r="G481">
        <v>120000</v>
      </c>
      <c r="H481" t="s">
        <v>29</v>
      </c>
      <c r="I481">
        <v>100</v>
      </c>
      <c r="J481" t="s">
        <v>29</v>
      </c>
      <c r="K481" t="s">
        <v>25</v>
      </c>
      <c r="L481" t="b">
        <f>ISNUMBER(SEARCH(Jobs[[#Headers],[US]],Jobs[[#This Row],[employee_residence]]))</f>
        <v>1</v>
      </c>
    </row>
    <row r="482" spans="1:12" hidden="1" x14ac:dyDescent="0.3">
      <c r="A482">
        <v>2022</v>
      </c>
      <c r="B482" t="s">
        <v>17</v>
      </c>
      <c r="C482" t="s">
        <v>12</v>
      </c>
      <c r="D482" t="s">
        <v>28</v>
      </c>
      <c r="E482">
        <v>120000</v>
      </c>
      <c r="F482" t="s">
        <v>19</v>
      </c>
      <c r="G482">
        <v>120000</v>
      </c>
      <c r="H482" t="s">
        <v>52</v>
      </c>
      <c r="I482">
        <v>100</v>
      </c>
      <c r="J482" t="s">
        <v>52</v>
      </c>
      <c r="K482" t="s">
        <v>21</v>
      </c>
      <c r="L482" t="b">
        <f>ISNUMBER(SEARCH(Jobs[[#Headers],[US]],Jobs[[#This Row],[employee_residence]]))</f>
        <v>0</v>
      </c>
    </row>
    <row r="483" spans="1:12" hidden="1" x14ac:dyDescent="0.3">
      <c r="A483">
        <v>2022</v>
      </c>
      <c r="B483" t="s">
        <v>17</v>
      </c>
      <c r="C483" t="s">
        <v>12</v>
      </c>
      <c r="D483" t="s">
        <v>28</v>
      </c>
      <c r="E483">
        <v>65000</v>
      </c>
      <c r="F483" t="s">
        <v>19</v>
      </c>
      <c r="G483">
        <v>65000</v>
      </c>
      <c r="H483" t="s">
        <v>52</v>
      </c>
      <c r="I483">
        <v>100</v>
      </c>
      <c r="J483" t="s">
        <v>52</v>
      </c>
      <c r="K483" t="s">
        <v>21</v>
      </c>
      <c r="L483" t="b">
        <f>ISNUMBER(SEARCH(Jobs[[#Headers],[US]],Jobs[[#This Row],[employee_residence]]))</f>
        <v>0</v>
      </c>
    </row>
    <row r="484" spans="1:12" x14ac:dyDescent="0.3">
      <c r="A484">
        <v>2022</v>
      </c>
      <c r="B484" t="s">
        <v>53</v>
      </c>
      <c r="C484" t="s">
        <v>12</v>
      </c>
      <c r="D484" t="s">
        <v>43</v>
      </c>
      <c r="E484">
        <v>324000</v>
      </c>
      <c r="F484" t="s">
        <v>19</v>
      </c>
      <c r="G484">
        <v>324000</v>
      </c>
      <c r="H484" t="s">
        <v>29</v>
      </c>
      <c r="I484">
        <v>100</v>
      </c>
      <c r="J484" t="s">
        <v>29</v>
      </c>
      <c r="K484" t="s">
        <v>25</v>
      </c>
      <c r="L484" t="b">
        <f>ISNUMBER(SEARCH(Jobs[[#Headers],[US]],Jobs[[#This Row],[employee_residence]]))</f>
        <v>1</v>
      </c>
    </row>
    <row r="485" spans="1:12" x14ac:dyDescent="0.3">
      <c r="A485">
        <v>2022</v>
      </c>
      <c r="B485" t="s">
        <v>53</v>
      </c>
      <c r="C485" t="s">
        <v>12</v>
      </c>
      <c r="D485" t="s">
        <v>43</v>
      </c>
      <c r="E485">
        <v>216000</v>
      </c>
      <c r="F485" t="s">
        <v>19</v>
      </c>
      <c r="G485">
        <v>216000</v>
      </c>
      <c r="H485" t="s">
        <v>29</v>
      </c>
      <c r="I485">
        <v>100</v>
      </c>
      <c r="J485" t="s">
        <v>29</v>
      </c>
      <c r="K485" t="s">
        <v>25</v>
      </c>
      <c r="L485" t="b">
        <f>ISNUMBER(SEARCH(Jobs[[#Headers],[US]],Jobs[[#This Row],[employee_residence]]))</f>
        <v>1</v>
      </c>
    </row>
    <row r="486" spans="1:12" x14ac:dyDescent="0.3">
      <c r="A486">
        <v>2022</v>
      </c>
      <c r="B486" t="s">
        <v>17</v>
      </c>
      <c r="C486" t="s">
        <v>12</v>
      </c>
      <c r="D486" t="s">
        <v>43</v>
      </c>
      <c r="E486">
        <v>210000</v>
      </c>
      <c r="F486" t="s">
        <v>19</v>
      </c>
      <c r="G486">
        <v>210000</v>
      </c>
      <c r="H486" t="s">
        <v>29</v>
      </c>
      <c r="I486">
        <v>100</v>
      </c>
      <c r="J486" t="s">
        <v>29</v>
      </c>
      <c r="K486" t="s">
        <v>25</v>
      </c>
      <c r="L486" t="b">
        <f>ISNUMBER(SEARCH(Jobs[[#Headers],[US]],Jobs[[#This Row],[employee_residence]]))</f>
        <v>1</v>
      </c>
    </row>
    <row r="487" spans="1:12" hidden="1" x14ac:dyDescent="0.3">
      <c r="A487">
        <v>2022</v>
      </c>
      <c r="B487" t="s">
        <v>17</v>
      </c>
      <c r="C487" t="s">
        <v>12</v>
      </c>
      <c r="D487" t="s">
        <v>28</v>
      </c>
      <c r="E487">
        <v>120000</v>
      </c>
      <c r="F487" t="s">
        <v>19</v>
      </c>
      <c r="G487">
        <v>120000</v>
      </c>
      <c r="H487" t="s">
        <v>29</v>
      </c>
      <c r="I487">
        <v>100</v>
      </c>
      <c r="J487" t="s">
        <v>29</v>
      </c>
      <c r="K487" t="s">
        <v>25</v>
      </c>
      <c r="L487" t="b">
        <f>ISNUMBER(SEARCH(Jobs[[#Headers],[US]],Jobs[[#This Row],[employee_residence]]))</f>
        <v>1</v>
      </c>
    </row>
    <row r="488" spans="1:12" hidden="1" x14ac:dyDescent="0.3">
      <c r="A488">
        <v>2022</v>
      </c>
      <c r="B488" t="s">
        <v>17</v>
      </c>
      <c r="C488" t="s">
        <v>12</v>
      </c>
      <c r="D488" t="s">
        <v>13</v>
      </c>
      <c r="E488">
        <v>230000</v>
      </c>
      <c r="F488" t="s">
        <v>19</v>
      </c>
      <c r="G488">
        <v>230000</v>
      </c>
      <c r="H488" t="s">
        <v>29</v>
      </c>
      <c r="I488">
        <v>100</v>
      </c>
      <c r="J488" t="s">
        <v>29</v>
      </c>
      <c r="K488" t="s">
        <v>25</v>
      </c>
      <c r="L488" t="b">
        <f>ISNUMBER(SEARCH(Jobs[[#Headers],[US]],Jobs[[#This Row],[employee_residence]]))</f>
        <v>1</v>
      </c>
    </row>
    <row r="489" spans="1:12" hidden="1" x14ac:dyDescent="0.3">
      <c r="A489">
        <v>2022</v>
      </c>
      <c r="B489" t="s">
        <v>30</v>
      </c>
      <c r="C489" t="s">
        <v>47</v>
      </c>
      <c r="D489" t="s">
        <v>13</v>
      </c>
      <c r="E489">
        <v>100000</v>
      </c>
      <c r="F489" t="s">
        <v>19</v>
      </c>
      <c r="G489">
        <v>100000</v>
      </c>
      <c r="H489" t="s">
        <v>137</v>
      </c>
      <c r="I489">
        <v>50</v>
      </c>
      <c r="J489" t="s">
        <v>137</v>
      </c>
      <c r="K489" t="s">
        <v>25</v>
      </c>
      <c r="L489" t="b">
        <f>ISNUMBER(SEARCH(Jobs[[#Headers],[US]],Jobs[[#This Row],[employee_residence]]))</f>
        <v>0</v>
      </c>
    </row>
    <row r="490" spans="1:12" hidden="1" x14ac:dyDescent="0.3">
      <c r="A490">
        <v>2022</v>
      </c>
      <c r="B490" t="s">
        <v>11</v>
      </c>
      <c r="C490" t="s">
        <v>73</v>
      </c>
      <c r="D490" t="s">
        <v>13</v>
      </c>
      <c r="E490">
        <v>100000</v>
      </c>
      <c r="F490" t="s">
        <v>19</v>
      </c>
      <c r="G490">
        <v>100000</v>
      </c>
      <c r="H490" t="s">
        <v>62</v>
      </c>
      <c r="I490">
        <v>100</v>
      </c>
      <c r="J490" t="s">
        <v>29</v>
      </c>
      <c r="K490" t="s">
        <v>25</v>
      </c>
      <c r="L490" t="b">
        <f>ISNUMBER(SEARCH(Jobs[[#Headers],[US]],Jobs[[#This Row],[employee_residence]]))</f>
        <v>0</v>
      </c>
    </row>
    <row r="491" spans="1:12" hidden="1" x14ac:dyDescent="0.3">
      <c r="A491">
        <v>2022</v>
      </c>
      <c r="B491" t="s">
        <v>30</v>
      </c>
      <c r="C491" t="s">
        <v>59</v>
      </c>
      <c r="D491" t="s">
        <v>100</v>
      </c>
      <c r="E491">
        <v>29000</v>
      </c>
      <c r="F491" t="s">
        <v>14</v>
      </c>
      <c r="G491">
        <v>31875</v>
      </c>
      <c r="H491" t="s">
        <v>138</v>
      </c>
      <c r="I491">
        <v>100</v>
      </c>
      <c r="J491" t="s">
        <v>130</v>
      </c>
      <c r="K491" t="s">
        <v>25</v>
      </c>
      <c r="L491" t="b">
        <f>ISNUMBER(SEARCH(Jobs[[#Headers],[US]],Jobs[[#This Row],[employee_residence]]))</f>
        <v>0</v>
      </c>
    </row>
    <row r="492" spans="1:12" hidden="1" x14ac:dyDescent="0.3">
      <c r="A492">
        <v>2022</v>
      </c>
      <c r="B492" t="s">
        <v>17</v>
      </c>
      <c r="C492" t="s">
        <v>12</v>
      </c>
      <c r="D492" t="s">
        <v>81</v>
      </c>
      <c r="E492">
        <v>200000</v>
      </c>
      <c r="F492" t="s">
        <v>19</v>
      </c>
      <c r="G492">
        <v>200000</v>
      </c>
      <c r="H492" t="s">
        <v>139</v>
      </c>
      <c r="I492">
        <v>100</v>
      </c>
      <c r="J492" t="s">
        <v>29</v>
      </c>
      <c r="K492" t="s">
        <v>25</v>
      </c>
      <c r="L492" t="b">
        <f>ISNUMBER(SEARCH(Jobs[[#Headers],[US]],Jobs[[#This Row],[employee_residence]]))</f>
        <v>0</v>
      </c>
    </row>
    <row r="493" spans="1:12" hidden="1" x14ac:dyDescent="0.3">
      <c r="A493">
        <v>2022</v>
      </c>
      <c r="B493" t="s">
        <v>11</v>
      </c>
      <c r="C493" t="s">
        <v>12</v>
      </c>
      <c r="D493" t="s">
        <v>124</v>
      </c>
      <c r="E493">
        <v>75000</v>
      </c>
      <c r="F493" t="s">
        <v>19</v>
      </c>
      <c r="G493">
        <v>75000</v>
      </c>
      <c r="H493" t="s">
        <v>62</v>
      </c>
      <c r="I493">
        <v>100</v>
      </c>
      <c r="J493" t="s">
        <v>62</v>
      </c>
      <c r="K493" t="s">
        <v>21</v>
      </c>
      <c r="L493" t="b">
        <f>ISNUMBER(SEARCH(Jobs[[#Headers],[US]],Jobs[[#This Row],[employee_residence]]))</f>
        <v>0</v>
      </c>
    </row>
    <row r="494" spans="1:12" hidden="1" x14ac:dyDescent="0.3">
      <c r="A494">
        <v>2022</v>
      </c>
      <c r="B494" t="s">
        <v>11</v>
      </c>
      <c r="C494" t="s">
        <v>12</v>
      </c>
      <c r="D494" t="s">
        <v>13</v>
      </c>
      <c r="E494">
        <v>150000</v>
      </c>
      <c r="F494" t="s">
        <v>85</v>
      </c>
      <c r="G494">
        <v>35590</v>
      </c>
      <c r="H494" t="s">
        <v>45</v>
      </c>
      <c r="I494">
        <v>100</v>
      </c>
      <c r="J494" t="s">
        <v>45</v>
      </c>
      <c r="K494" t="s">
        <v>16</v>
      </c>
      <c r="L494" t="b">
        <f>ISNUMBER(SEARCH(Jobs[[#Headers],[US]],Jobs[[#This Row],[employee_residence]]))</f>
        <v>0</v>
      </c>
    </row>
    <row r="495" spans="1:12" hidden="1" x14ac:dyDescent="0.3">
      <c r="A495">
        <v>2022</v>
      </c>
      <c r="B495" t="s">
        <v>17</v>
      </c>
      <c r="C495" t="s">
        <v>12</v>
      </c>
      <c r="D495" t="s">
        <v>98</v>
      </c>
      <c r="E495">
        <v>100000</v>
      </c>
      <c r="F495" t="s">
        <v>61</v>
      </c>
      <c r="G495">
        <v>78791</v>
      </c>
      <c r="H495" t="s">
        <v>62</v>
      </c>
      <c r="I495">
        <v>100</v>
      </c>
      <c r="J495" t="s">
        <v>62</v>
      </c>
      <c r="K495" t="s">
        <v>25</v>
      </c>
      <c r="L495" t="b">
        <f>ISNUMBER(SEARCH(Jobs[[#Headers],[US]],Jobs[[#This Row],[employee_residence]]))</f>
        <v>0</v>
      </c>
    </row>
    <row r="496" spans="1:12" hidden="1" x14ac:dyDescent="0.3">
      <c r="A496">
        <v>2022</v>
      </c>
      <c r="B496" t="s">
        <v>17</v>
      </c>
      <c r="C496" t="s">
        <v>12</v>
      </c>
      <c r="D496" t="s">
        <v>13</v>
      </c>
      <c r="E496">
        <v>100000</v>
      </c>
      <c r="F496" t="s">
        <v>19</v>
      </c>
      <c r="G496">
        <v>100000</v>
      </c>
      <c r="H496" t="s">
        <v>91</v>
      </c>
      <c r="I496">
        <v>100</v>
      </c>
      <c r="J496" t="s">
        <v>29</v>
      </c>
      <c r="K496" t="s">
        <v>25</v>
      </c>
      <c r="L496" t="b">
        <f>ISNUMBER(SEARCH(Jobs[[#Headers],[US]],Jobs[[#This Row],[employee_residence]]))</f>
        <v>0</v>
      </c>
    </row>
    <row r="497" spans="1:12" hidden="1" x14ac:dyDescent="0.3">
      <c r="A497">
        <v>2022</v>
      </c>
      <c r="B497" t="s">
        <v>11</v>
      </c>
      <c r="C497" t="s">
        <v>12</v>
      </c>
      <c r="D497" t="s">
        <v>18</v>
      </c>
      <c r="E497">
        <v>153000</v>
      </c>
      <c r="F497" t="s">
        <v>19</v>
      </c>
      <c r="G497">
        <v>153000</v>
      </c>
      <c r="H497" t="s">
        <v>29</v>
      </c>
      <c r="I497">
        <v>50</v>
      </c>
      <c r="J497" t="s">
        <v>29</v>
      </c>
      <c r="K497" t="s">
        <v>25</v>
      </c>
      <c r="L497" t="b">
        <f>ISNUMBER(SEARCH(Jobs[[#Headers],[US]],Jobs[[#This Row],[employee_residence]]))</f>
        <v>1</v>
      </c>
    </row>
    <row r="498" spans="1:12" x14ac:dyDescent="0.3">
      <c r="A498">
        <v>2022</v>
      </c>
      <c r="B498" t="s">
        <v>30</v>
      </c>
      <c r="C498" t="s">
        <v>12</v>
      </c>
      <c r="D498" t="s">
        <v>43</v>
      </c>
      <c r="E498">
        <v>52800</v>
      </c>
      <c r="F498" t="s">
        <v>14</v>
      </c>
      <c r="G498">
        <v>58035</v>
      </c>
      <c r="H498" t="s">
        <v>42</v>
      </c>
      <c r="I498">
        <v>100</v>
      </c>
      <c r="J498" t="s">
        <v>15</v>
      </c>
      <c r="K498" t="s">
        <v>25</v>
      </c>
      <c r="L498" t="b">
        <f>ISNUMBER(SEARCH(Jobs[[#Headers],[US]],Jobs[[#This Row],[employee_residence]]))</f>
        <v>0</v>
      </c>
    </row>
    <row r="499" spans="1:12" hidden="1" x14ac:dyDescent="0.3">
      <c r="A499">
        <v>2022</v>
      </c>
      <c r="B499" t="s">
        <v>17</v>
      </c>
      <c r="C499" t="s">
        <v>12</v>
      </c>
      <c r="D499" t="s">
        <v>13</v>
      </c>
      <c r="E499">
        <v>165000</v>
      </c>
      <c r="F499" t="s">
        <v>19</v>
      </c>
      <c r="G499">
        <v>165000</v>
      </c>
      <c r="H499" t="s">
        <v>29</v>
      </c>
      <c r="I499">
        <v>100</v>
      </c>
      <c r="J499" t="s">
        <v>29</v>
      </c>
      <c r="K499" t="s">
        <v>25</v>
      </c>
      <c r="L499" t="b">
        <f>ISNUMBER(SEARCH(Jobs[[#Headers],[US]],Jobs[[#This Row],[employee_residence]]))</f>
        <v>1</v>
      </c>
    </row>
    <row r="500" spans="1:12" hidden="1" x14ac:dyDescent="0.3">
      <c r="A500">
        <v>2022</v>
      </c>
      <c r="B500" t="s">
        <v>17</v>
      </c>
      <c r="C500" t="s">
        <v>12</v>
      </c>
      <c r="D500" t="s">
        <v>55</v>
      </c>
      <c r="E500">
        <v>85000</v>
      </c>
      <c r="F500" t="s">
        <v>14</v>
      </c>
      <c r="G500">
        <v>93427</v>
      </c>
      <c r="H500" t="s">
        <v>38</v>
      </c>
      <c r="I500">
        <v>50</v>
      </c>
      <c r="J500" t="s">
        <v>38</v>
      </c>
      <c r="K500" t="s">
        <v>16</v>
      </c>
      <c r="L500" t="b">
        <f>ISNUMBER(SEARCH(Jobs[[#Headers],[US]],Jobs[[#This Row],[employee_residence]]))</f>
        <v>0</v>
      </c>
    </row>
    <row r="501" spans="1:12" hidden="1" x14ac:dyDescent="0.3">
      <c r="A501">
        <v>2022</v>
      </c>
      <c r="B501" t="s">
        <v>30</v>
      </c>
      <c r="C501" t="s">
        <v>12</v>
      </c>
      <c r="D501" t="s">
        <v>13</v>
      </c>
      <c r="E501">
        <v>66500</v>
      </c>
      <c r="F501" t="s">
        <v>61</v>
      </c>
      <c r="G501">
        <v>52396</v>
      </c>
      <c r="H501" t="s">
        <v>62</v>
      </c>
      <c r="I501">
        <v>100</v>
      </c>
      <c r="J501" t="s">
        <v>62</v>
      </c>
      <c r="K501" t="s">
        <v>16</v>
      </c>
      <c r="L501" t="b">
        <f>ISNUMBER(SEARCH(Jobs[[#Headers],[US]],Jobs[[#This Row],[employee_residence]]))</f>
        <v>0</v>
      </c>
    </row>
    <row r="502" spans="1:12" hidden="1" x14ac:dyDescent="0.3">
      <c r="A502">
        <v>2022</v>
      </c>
      <c r="B502" t="s">
        <v>17</v>
      </c>
      <c r="C502" t="s">
        <v>12</v>
      </c>
      <c r="D502" t="s">
        <v>28</v>
      </c>
      <c r="E502">
        <v>57000</v>
      </c>
      <c r="F502" t="s">
        <v>14</v>
      </c>
      <c r="G502">
        <v>62651</v>
      </c>
      <c r="H502" t="s">
        <v>56</v>
      </c>
      <c r="I502">
        <v>100</v>
      </c>
      <c r="J502" t="s">
        <v>56</v>
      </c>
      <c r="K502" t="s">
        <v>16</v>
      </c>
      <c r="L502" t="b">
        <f>ISNUMBER(SEARCH(Jobs[[#Headers],[US]],Jobs[[#This Row],[employee_residence]]))</f>
        <v>0</v>
      </c>
    </row>
    <row r="503" spans="1:12" hidden="1" x14ac:dyDescent="0.3">
      <c r="A503">
        <v>2022</v>
      </c>
      <c r="B503" t="s">
        <v>11</v>
      </c>
      <c r="C503" t="s">
        <v>12</v>
      </c>
      <c r="D503" t="s">
        <v>81</v>
      </c>
      <c r="E503">
        <v>30000</v>
      </c>
      <c r="F503" t="s">
        <v>14</v>
      </c>
      <c r="G503">
        <v>32974</v>
      </c>
      <c r="H503" t="s">
        <v>140</v>
      </c>
      <c r="I503">
        <v>100</v>
      </c>
      <c r="J503" t="s">
        <v>140</v>
      </c>
      <c r="K503" t="s">
        <v>21</v>
      </c>
      <c r="L503" t="b">
        <f>ISNUMBER(SEARCH(Jobs[[#Headers],[US]],Jobs[[#This Row],[employee_residence]]))</f>
        <v>0</v>
      </c>
    </row>
    <row r="504" spans="1:12" hidden="1" x14ac:dyDescent="0.3">
      <c r="A504">
        <v>2022</v>
      </c>
      <c r="B504" t="s">
        <v>30</v>
      </c>
      <c r="C504" t="s">
        <v>12</v>
      </c>
      <c r="D504" t="s">
        <v>13</v>
      </c>
      <c r="E504">
        <v>40000</v>
      </c>
      <c r="F504" t="s">
        <v>19</v>
      </c>
      <c r="G504">
        <v>40000</v>
      </c>
      <c r="H504" t="s">
        <v>20</v>
      </c>
      <c r="I504">
        <v>100</v>
      </c>
      <c r="J504" t="s">
        <v>139</v>
      </c>
      <c r="K504" t="s">
        <v>16</v>
      </c>
      <c r="L504" t="b">
        <f>ISNUMBER(SEARCH(Jobs[[#Headers],[US]],Jobs[[#This Row],[employee_residence]]))</f>
        <v>0</v>
      </c>
    </row>
    <row r="505" spans="1:12" hidden="1" x14ac:dyDescent="0.3">
      <c r="A505">
        <v>2022</v>
      </c>
      <c r="B505" t="s">
        <v>11</v>
      </c>
      <c r="C505" t="s">
        <v>12</v>
      </c>
      <c r="D505" t="s">
        <v>28</v>
      </c>
      <c r="E505">
        <v>121000</v>
      </c>
      <c r="F505" t="s">
        <v>141</v>
      </c>
      <c r="G505">
        <v>87425</v>
      </c>
      <c r="H505" t="s">
        <v>142</v>
      </c>
      <c r="I505">
        <v>100</v>
      </c>
      <c r="J505" t="s">
        <v>142</v>
      </c>
      <c r="K505" t="s">
        <v>16</v>
      </c>
      <c r="L505" t="b">
        <f>ISNUMBER(SEARCH(Jobs[[#Headers],[US]],Jobs[[#This Row],[employee_residence]]))</f>
        <v>0</v>
      </c>
    </row>
    <row r="506" spans="1:12" x14ac:dyDescent="0.3">
      <c r="A506">
        <v>2022</v>
      </c>
      <c r="B506" t="s">
        <v>17</v>
      </c>
      <c r="C506" t="s">
        <v>12</v>
      </c>
      <c r="D506" t="s">
        <v>43</v>
      </c>
      <c r="E506">
        <v>115000</v>
      </c>
      <c r="F506" t="s">
        <v>19</v>
      </c>
      <c r="G506">
        <v>115000</v>
      </c>
      <c r="H506" t="s">
        <v>29</v>
      </c>
      <c r="I506">
        <v>100</v>
      </c>
      <c r="J506" t="s">
        <v>29</v>
      </c>
      <c r="K506" t="s">
        <v>25</v>
      </c>
      <c r="L506" t="b">
        <f>ISNUMBER(SEARCH(Jobs[[#Headers],[US]],Jobs[[#This Row],[employee_residence]]))</f>
        <v>1</v>
      </c>
    </row>
    <row r="507" spans="1:12" hidden="1" x14ac:dyDescent="0.3">
      <c r="A507">
        <v>2022</v>
      </c>
      <c r="B507" t="s">
        <v>30</v>
      </c>
      <c r="C507" t="s">
        <v>12</v>
      </c>
      <c r="D507" t="s">
        <v>13</v>
      </c>
      <c r="E507">
        <v>120000</v>
      </c>
      <c r="F507" t="s">
        <v>141</v>
      </c>
      <c r="G507">
        <v>86703</v>
      </c>
      <c r="H507" t="s">
        <v>142</v>
      </c>
      <c r="I507">
        <v>50</v>
      </c>
      <c r="J507" t="s">
        <v>142</v>
      </c>
      <c r="K507" t="s">
        <v>25</v>
      </c>
      <c r="L507" t="b">
        <f>ISNUMBER(SEARCH(Jobs[[#Headers],[US]],Jobs[[#This Row],[employee_residence]]))</f>
        <v>0</v>
      </c>
    </row>
    <row r="508" spans="1:12" hidden="1" x14ac:dyDescent="0.3">
      <c r="A508">
        <v>2022</v>
      </c>
      <c r="B508" t="s">
        <v>11</v>
      </c>
      <c r="C508" t="s">
        <v>12</v>
      </c>
      <c r="D508" t="s">
        <v>100</v>
      </c>
      <c r="E508">
        <v>75000</v>
      </c>
      <c r="F508" t="s">
        <v>19</v>
      </c>
      <c r="G508">
        <v>75000</v>
      </c>
      <c r="H508" t="s">
        <v>143</v>
      </c>
      <c r="I508">
        <v>100</v>
      </c>
      <c r="J508" t="s">
        <v>29</v>
      </c>
      <c r="K508" t="s">
        <v>16</v>
      </c>
      <c r="L508" t="b">
        <f>ISNUMBER(SEARCH(Jobs[[#Headers],[US]],Jobs[[#This Row],[employee_residence]]))</f>
        <v>0</v>
      </c>
    </row>
    <row r="509" spans="1:12" hidden="1" x14ac:dyDescent="0.3">
      <c r="A509">
        <v>2022</v>
      </c>
      <c r="B509" t="s">
        <v>11</v>
      </c>
      <c r="C509" t="s">
        <v>12</v>
      </c>
      <c r="D509" t="s">
        <v>55</v>
      </c>
      <c r="E509">
        <v>59000</v>
      </c>
      <c r="F509" t="s">
        <v>14</v>
      </c>
      <c r="G509">
        <v>64849</v>
      </c>
      <c r="H509" t="s">
        <v>64</v>
      </c>
      <c r="I509">
        <v>0</v>
      </c>
      <c r="J509" t="s">
        <v>64</v>
      </c>
      <c r="K509" t="s">
        <v>16</v>
      </c>
      <c r="L509" t="b">
        <f>ISNUMBER(SEARCH(Jobs[[#Headers],[US]],Jobs[[#This Row],[employee_residence]]))</f>
        <v>0</v>
      </c>
    </row>
    <row r="510" spans="1:12" hidden="1" x14ac:dyDescent="0.3">
      <c r="A510">
        <v>2022</v>
      </c>
      <c r="B510" t="s">
        <v>30</v>
      </c>
      <c r="C510" t="s">
        <v>12</v>
      </c>
      <c r="D510" t="s">
        <v>55</v>
      </c>
      <c r="E510">
        <v>120000</v>
      </c>
      <c r="F510" t="s">
        <v>19</v>
      </c>
      <c r="G510">
        <v>120000</v>
      </c>
      <c r="H510" t="s">
        <v>29</v>
      </c>
      <c r="I510">
        <v>100</v>
      </c>
      <c r="J510" t="s">
        <v>29</v>
      </c>
      <c r="K510" t="s">
        <v>16</v>
      </c>
      <c r="L510" t="b">
        <f>ISNUMBER(SEARCH(Jobs[[#Headers],[US]],Jobs[[#This Row],[employee_residence]]))</f>
        <v>1</v>
      </c>
    </row>
    <row r="511" spans="1:12" x14ac:dyDescent="0.3">
      <c r="A511">
        <v>2022</v>
      </c>
      <c r="B511" t="s">
        <v>11</v>
      </c>
      <c r="C511" t="s">
        <v>12</v>
      </c>
      <c r="D511" t="s">
        <v>84</v>
      </c>
      <c r="E511">
        <v>157000</v>
      </c>
      <c r="F511" t="s">
        <v>19</v>
      </c>
      <c r="G511">
        <v>157000</v>
      </c>
      <c r="H511" t="s">
        <v>29</v>
      </c>
      <c r="I511">
        <v>100</v>
      </c>
      <c r="J511" t="s">
        <v>29</v>
      </c>
      <c r="K511" t="s">
        <v>16</v>
      </c>
      <c r="L511" t="b">
        <f>ISNUMBER(SEARCH(Jobs[[#Headers],[US]],Jobs[[#This Row],[employee_residence]]))</f>
        <v>1</v>
      </c>
    </row>
    <row r="512" spans="1:12" hidden="1" x14ac:dyDescent="0.3">
      <c r="A512">
        <v>2022</v>
      </c>
      <c r="B512" t="s">
        <v>30</v>
      </c>
      <c r="C512" t="s">
        <v>12</v>
      </c>
      <c r="D512" t="s">
        <v>93</v>
      </c>
      <c r="E512">
        <v>150000</v>
      </c>
      <c r="F512" t="s">
        <v>19</v>
      </c>
      <c r="G512">
        <v>150000</v>
      </c>
      <c r="H512" t="s">
        <v>142</v>
      </c>
      <c r="I512">
        <v>100</v>
      </c>
      <c r="J512" t="s">
        <v>142</v>
      </c>
      <c r="K512" t="s">
        <v>21</v>
      </c>
      <c r="L512" t="b">
        <f>ISNUMBER(SEARCH(Jobs[[#Headers],[US]],Jobs[[#This Row],[employee_residence]]))</f>
        <v>0</v>
      </c>
    </row>
    <row r="513" spans="1:12" hidden="1" x14ac:dyDescent="0.3">
      <c r="A513">
        <v>2022</v>
      </c>
      <c r="B513" t="s">
        <v>11</v>
      </c>
      <c r="C513" t="s">
        <v>12</v>
      </c>
      <c r="D513" t="s">
        <v>35</v>
      </c>
      <c r="E513">
        <v>90000</v>
      </c>
      <c r="F513" t="s">
        <v>61</v>
      </c>
      <c r="G513">
        <v>70912</v>
      </c>
      <c r="H513" t="s">
        <v>62</v>
      </c>
      <c r="I513">
        <v>50</v>
      </c>
      <c r="J513" t="s">
        <v>62</v>
      </c>
      <c r="K513" t="s">
        <v>16</v>
      </c>
      <c r="L513" t="b">
        <f>ISNUMBER(SEARCH(Jobs[[#Headers],[US]],Jobs[[#This Row],[employee_residence]]))</f>
        <v>0</v>
      </c>
    </row>
    <row r="514" spans="1:12" x14ac:dyDescent="0.3">
      <c r="A514">
        <v>2022</v>
      </c>
      <c r="B514" t="s">
        <v>30</v>
      </c>
      <c r="C514" t="s">
        <v>12</v>
      </c>
      <c r="D514" t="s">
        <v>43</v>
      </c>
      <c r="E514">
        <v>65000</v>
      </c>
      <c r="F514" t="s">
        <v>19</v>
      </c>
      <c r="G514">
        <v>65000</v>
      </c>
      <c r="H514" t="s">
        <v>29</v>
      </c>
      <c r="I514">
        <v>100</v>
      </c>
      <c r="J514" t="s">
        <v>29</v>
      </c>
      <c r="K514" t="s">
        <v>21</v>
      </c>
      <c r="L514" t="b">
        <f>ISNUMBER(SEARCH(Jobs[[#Headers],[US]],Jobs[[#This Row],[employee_residence]]))</f>
        <v>1</v>
      </c>
    </row>
    <row r="515" spans="1:12" hidden="1" x14ac:dyDescent="0.3">
      <c r="A515">
        <v>2022</v>
      </c>
      <c r="B515" t="s">
        <v>17</v>
      </c>
      <c r="C515" t="s">
        <v>12</v>
      </c>
      <c r="D515" t="s">
        <v>28</v>
      </c>
      <c r="E515">
        <v>65000</v>
      </c>
      <c r="F515" t="s">
        <v>14</v>
      </c>
      <c r="G515">
        <v>71444</v>
      </c>
      <c r="H515" t="s">
        <v>144</v>
      </c>
      <c r="I515">
        <v>100</v>
      </c>
      <c r="J515" t="s">
        <v>144</v>
      </c>
      <c r="K515" t="s">
        <v>21</v>
      </c>
      <c r="L515" t="b">
        <f>ISNUMBER(SEARCH(Jobs[[#Headers],[US]],Jobs[[#This Row],[employee_residence]]))</f>
        <v>0</v>
      </c>
    </row>
    <row r="516" spans="1:12" hidden="1" x14ac:dyDescent="0.3">
      <c r="A516">
        <v>2022</v>
      </c>
      <c r="B516" t="s">
        <v>30</v>
      </c>
      <c r="C516" t="s">
        <v>12</v>
      </c>
      <c r="D516" t="s">
        <v>83</v>
      </c>
      <c r="E516">
        <v>20000</v>
      </c>
      <c r="F516" t="s">
        <v>19</v>
      </c>
      <c r="G516">
        <v>20000</v>
      </c>
      <c r="H516" t="s">
        <v>42</v>
      </c>
      <c r="I516">
        <v>0</v>
      </c>
      <c r="J516" t="s">
        <v>42</v>
      </c>
      <c r="K516" t="s">
        <v>25</v>
      </c>
      <c r="L516" t="b">
        <f>ISNUMBER(SEARCH(Jobs[[#Headers],[US]],Jobs[[#This Row],[employee_residence]]))</f>
        <v>0</v>
      </c>
    </row>
    <row r="517" spans="1:12" hidden="1" x14ac:dyDescent="0.3">
      <c r="A517">
        <v>2022</v>
      </c>
      <c r="B517" t="s">
        <v>11</v>
      </c>
      <c r="C517" t="s">
        <v>12</v>
      </c>
      <c r="D517" t="s">
        <v>13</v>
      </c>
      <c r="E517">
        <v>48000</v>
      </c>
      <c r="F517" t="s">
        <v>19</v>
      </c>
      <c r="G517">
        <v>48000</v>
      </c>
      <c r="H517" t="s">
        <v>75</v>
      </c>
      <c r="I517">
        <v>100</v>
      </c>
      <c r="J517" t="s">
        <v>29</v>
      </c>
      <c r="K517" t="s">
        <v>21</v>
      </c>
      <c r="L517" t="b">
        <f>ISNUMBER(SEARCH(Jobs[[#Headers],[US]],Jobs[[#This Row],[employee_residence]]))</f>
        <v>0</v>
      </c>
    </row>
    <row r="518" spans="1:12" hidden="1" x14ac:dyDescent="0.3">
      <c r="A518">
        <v>2022</v>
      </c>
      <c r="B518" t="s">
        <v>17</v>
      </c>
      <c r="C518" t="s">
        <v>12</v>
      </c>
      <c r="D518" t="s">
        <v>79</v>
      </c>
      <c r="E518">
        <v>152500</v>
      </c>
      <c r="F518" t="s">
        <v>19</v>
      </c>
      <c r="G518">
        <v>152500</v>
      </c>
      <c r="H518" t="s">
        <v>29</v>
      </c>
      <c r="I518">
        <v>100</v>
      </c>
      <c r="J518" t="s">
        <v>29</v>
      </c>
      <c r="K518" t="s">
        <v>25</v>
      </c>
      <c r="L518" t="b">
        <f>ISNUMBER(SEARCH(Jobs[[#Headers],[US]],Jobs[[#This Row],[employee_residence]]))</f>
        <v>1</v>
      </c>
    </row>
    <row r="519" spans="1:12" x14ac:dyDescent="0.3">
      <c r="A519">
        <v>2022</v>
      </c>
      <c r="B519" t="s">
        <v>11</v>
      </c>
      <c r="C519" t="s">
        <v>12</v>
      </c>
      <c r="D519" t="s">
        <v>43</v>
      </c>
      <c r="E519">
        <v>62000</v>
      </c>
      <c r="F519" t="s">
        <v>14</v>
      </c>
      <c r="G519">
        <v>68147</v>
      </c>
      <c r="H519" t="s">
        <v>38</v>
      </c>
      <c r="I519">
        <v>100</v>
      </c>
      <c r="J519" t="s">
        <v>38</v>
      </c>
      <c r="K519" t="s">
        <v>25</v>
      </c>
      <c r="L519" t="b">
        <f>ISNUMBER(SEARCH(Jobs[[#Headers],[US]],Jobs[[#This Row],[employee_residence]]))</f>
        <v>0</v>
      </c>
    </row>
    <row r="520" spans="1:12" hidden="1" x14ac:dyDescent="0.3">
      <c r="A520">
        <v>2022</v>
      </c>
      <c r="B520" t="s">
        <v>11</v>
      </c>
      <c r="C520" t="s">
        <v>12</v>
      </c>
      <c r="D520" t="s">
        <v>13</v>
      </c>
      <c r="E520">
        <v>115000</v>
      </c>
      <c r="F520" t="s">
        <v>145</v>
      </c>
      <c r="G520">
        <v>122346</v>
      </c>
      <c r="H520" t="s">
        <v>120</v>
      </c>
      <c r="I520">
        <v>0</v>
      </c>
      <c r="J520" t="s">
        <v>120</v>
      </c>
      <c r="K520" t="s">
        <v>16</v>
      </c>
      <c r="L520" t="b">
        <f>ISNUMBER(SEARCH(Jobs[[#Headers],[US]],Jobs[[#This Row],[employee_residence]]))</f>
        <v>0</v>
      </c>
    </row>
    <row r="521" spans="1:12" x14ac:dyDescent="0.3">
      <c r="A521">
        <v>2022</v>
      </c>
      <c r="B521" t="s">
        <v>17</v>
      </c>
      <c r="C521" t="s">
        <v>12</v>
      </c>
      <c r="D521" t="s">
        <v>84</v>
      </c>
      <c r="E521">
        <v>380000</v>
      </c>
      <c r="F521" t="s">
        <v>19</v>
      </c>
      <c r="G521">
        <v>380000</v>
      </c>
      <c r="H521" t="s">
        <v>29</v>
      </c>
      <c r="I521">
        <v>100</v>
      </c>
      <c r="J521" t="s">
        <v>29</v>
      </c>
      <c r="K521" t="s">
        <v>16</v>
      </c>
      <c r="L521" t="b">
        <f>ISNUMBER(SEARCH(Jobs[[#Headers],[US]],Jobs[[#This Row],[employee_residence]]))</f>
        <v>1</v>
      </c>
    </row>
    <row r="522" spans="1:12" hidden="1" x14ac:dyDescent="0.3">
      <c r="A522">
        <v>2022</v>
      </c>
      <c r="B522" t="s">
        <v>11</v>
      </c>
      <c r="C522" t="s">
        <v>12</v>
      </c>
      <c r="D522" t="s">
        <v>13</v>
      </c>
      <c r="E522">
        <v>88000</v>
      </c>
      <c r="F522" t="s">
        <v>61</v>
      </c>
      <c r="G522">
        <v>69336</v>
      </c>
      <c r="H522" t="s">
        <v>62</v>
      </c>
      <c r="I522">
        <v>100</v>
      </c>
      <c r="J522" t="s">
        <v>62</v>
      </c>
      <c r="K522" t="s">
        <v>25</v>
      </c>
      <c r="L522" t="b">
        <f>ISNUMBER(SEARCH(Jobs[[#Headers],[US]],Jobs[[#This Row],[employee_residence]]))</f>
        <v>0</v>
      </c>
    </row>
    <row r="523" spans="1:12" x14ac:dyDescent="0.3">
      <c r="A523">
        <v>2022</v>
      </c>
      <c r="B523" t="s">
        <v>30</v>
      </c>
      <c r="C523" t="s">
        <v>12</v>
      </c>
      <c r="D523" t="s">
        <v>74</v>
      </c>
      <c r="E523">
        <v>10000</v>
      </c>
      <c r="F523" t="s">
        <v>19</v>
      </c>
      <c r="G523">
        <v>10000</v>
      </c>
      <c r="H523" t="s">
        <v>47</v>
      </c>
      <c r="I523">
        <v>100</v>
      </c>
      <c r="J523" t="s">
        <v>80</v>
      </c>
      <c r="K523" t="s">
        <v>25</v>
      </c>
      <c r="L523" t="b">
        <f>ISNUMBER(SEARCH(Jobs[[#Headers],[US]],Jobs[[#This Row],[employee_residence]]))</f>
        <v>0</v>
      </c>
    </row>
    <row r="524" spans="1:12" x14ac:dyDescent="0.3">
      <c r="A524">
        <v>2022</v>
      </c>
      <c r="B524" t="s">
        <v>11</v>
      </c>
      <c r="C524" t="s">
        <v>12</v>
      </c>
      <c r="D524" t="s">
        <v>31</v>
      </c>
      <c r="E524">
        <v>20000</v>
      </c>
      <c r="F524" t="s">
        <v>19</v>
      </c>
      <c r="G524">
        <v>20000</v>
      </c>
      <c r="H524" t="s">
        <v>50</v>
      </c>
      <c r="I524">
        <v>100</v>
      </c>
      <c r="J524" t="s">
        <v>50</v>
      </c>
      <c r="K524" t="s">
        <v>21</v>
      </c>
      <c r="L524" t="b">
        <f>ISNUMBER(SEARCH(Jobs[[#Headers],[US]],Jobs[[#This Row],[employee_residence]]))</f>
        <v>0</v>
      </c>
    </row>
    <row r="525" spans="1:12" hidden="1" x14ac:dyDescent="0.3">
      <c r="A525">
        <v>2022</v>
      </c>
      <c r="B525" t="s">
        <v>17</v>
      </c>
      <c r="C525" t="s">
        <v>12</v>
      </c>
      <c r="D525" t="s">
        <v>146</v>
      </c>
      <c r="E525">
        <v>405000</v>
      </c>
      <c r="F525" t="s">
        <v>19</v>
      </c>
      <c r="G525">
        <v>405000</v>
      </c>
      <c r="H525" t="s">
        <v>29</v>
      </c>
      <c r="I525">
        <v>100</v>
      </c>
      <c r="J525" t="s">
        <v>29</v>
      </c>
      <c r="K525" t="s">
        <v>16</v>
      </c>
      <c r="L525" t="b">
        <f>ISNUMBER(SEARCH(Jobs[[#Headers],[US]],Jobs[[#This Row],[employee_residence]]))</f>
        <v>1</v>
      </c>
    </row>
    <row r="526" spans="1:12" hidden="1" x14ac:dyDescent="0.3">
      <c r="A526">
        <v>2022</v>
      </c>
      <c r="B526" t="s">
        <v>11</v>
      </c>
      <c r="C526" t="s">
        <v>12</v>
      </c>
      <c r="D526" t="s">
        <v>13</v>
      </c>
      <c r="E526">
        <v>135000</v>
      </c>
      <c r="F526" t="s">
        <v>19</v>
      </c>
      <c r="G526">
        <v>135000</v>
      </c>
      <c r="H526" t="s">
        <v>29</v>
      </c>
      <c r="I526">
        <v>100</v>
      </c>
      <c r="J526" t="s">
        <v>29</v>
      </c>
      <c r="K526" t="s">
        <v>16</v>
      </c>
      <c r="L526" t="b">
        <f>ISNUMBER(SEARCH(Jobs[[#Headers],[US]],Jobs[[#This Row],[employee_residence]]))</f>
        <v>1</v>
      </c>
    </row>
    <row r="527" spans="1:12" x14ac:dyDescent="0.3">
      <c r="A527">
        <v>2022</v>
      </c>
      <c r="B527" t="s">
        <v>17</v>
      </c>
      <c r="C527" t="s">
        <v>12</v>
      </c>
      <c r="D527" t="s">
        <v>84</v>
      </c>
      <c r="E527">
        <v>177000</v>
      </c>
      <c r="F527" t="s">
        <v>19</v>
      </c>
      <c r="G527">
        <v>177000</v>
      </c>
      <c r="H527" t="s">
        <v>29</v>
      </c>
      <c r="I527">
        <v>100</v>
      </c>
      <c r="J527" t="s">
        <v>29</v>
      </c>
      <c r="K527" t="s">
        <v>16</v>
      </c>
      <c r="L527" t="b">
        <f>ISNUMBER(SEARCH(Jobs[[#Headers],[US]],Jobs[[#This Row],[employee_residence]]))</f>
        <v>1</v>
      </c>
    </row>
    <row r="528" spans="1:12" hidden="1" x14ac:dyDescent="0.3">
      <c r="A528">
        <v>2022</v>
      </c>
      <c r="B528" t="s">
        <v>11</v>
      </c>
      <c r="C528" t="s">
        <v>12</v>
      </c>
      <c r="D528" t="s">
        <v>13</v>
      </c>
      <c r="E528">
        <v>78000</v>
      </c>
      <c r="F528" t="s">
        <v>19</v>
      </c>
      <c r="G528">
        <v>78000</v>
      </c>
      <c r="H528" t="s">
        <v>29</v>
      </c>
      <c r="I528">
        <v>100</v>
      </c>
      <c r="J528" t="s">
        <v>29</v>
      </c>
      <c r="K528" t="s">
        <v>25</v>
      </c>
      <c r="L528" t="b">
        <f>ISNUMBER(SEARCH(Jobs[[#Headers],[US]],Jobs[[#This Row],[employee_residence]]))</f>
        <v>1</v>
      </c>
    </row>
    <row r="529" spans="1:12" x14ac:dyDescent="0.3">
      <c r="A529">
        <v>2022</v>
      </c>
      <c r="B529" t="s">
        <v>17</v>
      </c>
      <c r="C529" t="s">
        <v>12</v>
      </c>
      <c r="D529" t="s">
        <v>31</v>
      </c>
      <c r="E529">
        <v>135000</v>
      </c>
      <c r="F529" t="s">
        <v>19</v>
      </c>
      <c r="G529">
        <v>135000</v>
      </c>
      <c r="H529" t="s">
        <v>29</v>
      </c>
      <c r="I529">
        <v>100</v>
      </c>
      <c r="J529" t="s">
        <v>29</v>
      </c>
      <c r="K529" t="s">
        <v>25</v>
      </c>
      <c r="L529" t="b">
        <f>ISNUMBER(SEARCH(Jobs[[#Headers],[US]],Jobs[[#This Row],[employee_residence]]))</f>
        <v>1</v>
      </c>
    </row>
    <row r="530" spans="1:12" x14ac:dyDescent="0.3">
      <c r="A530">
        <v>2022</v>
      </c>
      <c r="B530" t="s">
        <v>17</v>
      </c>
      <c r="C530" t="s">
        <v>12</v>
      </c>
      <c r="D530" t="s">
        <v>31</v>
      </c>
      <c r="E530">
        <v>100000</v>
      </c>
      <c r="F530" t="s">
        <v>19</v>
      </c>
      <c r="G530">
        <v>100000</v>
      </c>
      <c r="H530" t="s">
        <v>29</v>
      </c>
      <c r="I530">
        <v>100</v>
      </c>
      <c r="J530" t="s">
        <v>29</v>
      </c>
      <c r="K530" t="s">
        <v>25</v>
      </c>
      <c r="L530" t="b">
        <f>ISNUMBER(SEARCH(Jobs[[#Headers],[US]],Jobs[[#This Row],[employee_residence]]))</f>
        <v>1</v>
      </c>
    </row>
    <row r="531" spans="1:12" x14ac:dyDescent="0.3">
      <c r="A531">
        <v>2022</v>
      </c>
      <c r="B531" t="s">
        <v>17</v>
      </c>
      <c r="C531" t="s">
        <v>12</v>
      </c>
      <c r="D531" t="s">
        <v>31</v>
      </c>
      <c r="E531">
        <v>90320</v>
      </c>
      <c r="F531" t="s">
        <v>19</v>
      </c>
      <c r="G531">
        <v>90320</v>
      </c>
      <c r="H531" t="s">
        <v>29</v>
      </c>
      <c r="I531">
        <v>100</v>
      </c>
      <c r="J531" t="s">
        <v>29</v>
      </c>
      <c r="K531" t="s">
        <v>25</v>
      </c>
      <c r="L531" t="b">
        <f>ISNUMBER(SEARCH(Jobs[[#Headers],[US]],Jobs[[#This Row],[employee_residence]]))</f>
        <v>1</v>
      </c>
    </row>
    <row r="532" spans="1:12" x14ac:dyDescent="0.3">
      <c r="A532">
        <v>2022</v>
      </c>
      <c r="B532" t="s">
        <v>11</v>
      </c>
      <c r="C532" t="s">
        <v>12</v>
      </c>
      <c r="D532" t="s">
        <v>31</v>
      </c>
      <c r="E532">
        <v>85000</v>
      </c>
      <c r="F532" t="s">
        <v>19</v>
      </c>
      <c r="G532">
        <v>85000</v>
      </c>
      <c r="H532" t="s">
        <v>62</v>
      </c>
      <c r="I532">
        <v>0</v>
      </c>
      <c r="J532" t="s">
        <v>62</v>
      </c>
      <c r="K532" t="s">
        <v>25</v>
      </c>
      <c r="L532" t="b">
        <f>ISNUMBER(SEARCH(Jobs[[#Headers],[US]],Jobs[[#This Row],[employee_residence]]))</f>
        <v>0</v>
      </c>
    </row>
    <row r="533" spans="1:12" x14ac:dyDescent="0.3">
      <c r="A533">
        <v>2022</v>
      </c>
      <c r="B533" t="s">
        <v>11</v>
      </c>
      <c r="C533" t="s">
        <v>12</v>
      </c>
      <c r="D533" t="s">
        <v>31</v>
      </c>
      <c r="E533">
        <v>75000</v>
      </c>
      <c r="F533" t="s">
        <v>19</v>
      </c>
      <c r="G533">
        <v>75000</v>
      </c>
      <c r="H533" t="s">
        <v>62</v>
      </c>
      <c r="I533">
        <v>0</v>
      </c>
      <c r="J533" t="s">
        <v>62</v>
      </c>
      <c r="K533" t="s">
        <v>25</v>
      </c>
      <c r="L533" t="b">
        <f>ISNUMBER(SEARCH(Jobs[[#Headers],[US]],Jobs[[#This Row],[employee_residence]]))</f>
        <v>0</v>
      </c>
    </row>
    <row r="534" spans="1:12" hidden="1" x14ac:dyDescent="0.3">
      <c r="A534">
        <v>2022</v>
      </c>
      <c r="B534" t="s">
        <v>17</v>
      </c>
      <c r="C534" t="s">
        <v>12</v>
      </c>
      <c r="D534" t="s">
        <v>28</v>
      </c>
      <c r="E534">
        <v>214000</v>
      </c>
      <c r="F534" t="s">
        <v>19</v>
      </c>
      <c r="G534">
        <v>214000</v>
      </c>
      <c r="H534" t="s">
        <v>29</v>
      </c>
      <c r="I534">
        <v>100</v>
      </c>
      <c r="J534" t="s">
        <v>29</v>
      </c>
      <c r="K534" t="s">
        <v>25</v>
      </c>
      <c r="L534" t="b">
        <f>ISNUMBER(SEARCH(Jobs[[#Headers],[US]],Jobs[[#This Row],[employee_residence]]))</f>
        <v>1</v>
      </c>
    </row>
    <row r="535" spans="1:12" hidden="1" x14ac:dyDescent="0.3">
      <c r="A535">
        <v>2022</v>
      </c>
      <c r="B535" t="s">
        <v>17</v>
      </c>
      <c r="C535" t="s">
        <v>12</v>
      </c>
      <c r="D535" t="s">
        <v>28</v>
      </c>
      <c r="E535">
        <v>192600</v>
      </c>
      <c r="F535" t="s">
        <v>19</v>
      </c>
      <c r="G535">
        <v>192600</v>
      </c>
      <c r="H535" t="s">
        <v>29</v>
      </c>
      <c r="I535">
        <v>100</v>
      </c>
      <c r="J535" t="s">
        <v>29</v>
      </c>
      <c r="K535" t="s">
        <v>25</v>
      </c>
      <c r="L535" t="b">
        <f>ISNUMBER(SEARCH(Jobs[[#Headers],[US]],Jobs[[#This Row],[employee_residence]]))</f>
        <v>1</v>
      </c>
    </row>
    <row r="536" spans="1:12" x14ac:dyDescent="0.3">
      <c r="A536">
        <v>2022</v>
      </c>
      <c r="B536" t="s">
        <v>17</v>
      </c>
      <c r="C536" t="s">
        <v>12</v>
      </c>
      <c r="D536" t="s">
        <v>109</v>
      </c>
      <c r="E536">
        <v>266400</v>
      </c>
      <c r="F536" t="s">
        <v>19</v>
      </c>
      <c r="G536">
        <v>266400</v>
      </c>
      <c r="H536" t="s">
        <v>29</v>
      </c>
      <c r="I536">
        <v>100</v>
      </c>
      <c r="J536" t="s">
        <v>29</v>
      </c>
      <c r="K536" t="s">
        <v>25</v>
      </c>
      <c r="L536" t="b">
        <f>ISNUMBER(SEARCH(Jobs[[#Headers],[US]],Jobs[[#This Row],[employee_residence]]))</f>
        <v>1</v>
      </c>
    </row>
    <row r="537" spans="1:12" x14ac:dyDescent="0.3">
      <c r="A537">
        <v>2022</v>
      </c>
      <c r="B537" t="s">
        <v>17</v>
      </c>
      <c r="C537" t="s">
        <v>12</v>
      </c>
      <c r="D537" t="s">
        <v>109</v>
      </c>
      <c r="E537">
        <v>213120</v>
      </c>
      <c r="F537" t="s">
        <v>19</v>
      </c>
      <c r="G537">
        <v>213120</v>
      </c>
      <c r="H537" t="s">
        <v>29</v>
      </c>
      <c r="I537">
        <v>100</v>
      </c>
      <c r="J537" t="s">
        <v>29</v>
      </c>
      <c r="K537" t="s">
        <v>25</v>
      </c>
      <c r="L537" t="b">
        <f>ISNUMBER(SEARCH(Jobs[[#Headers],[US]],Jobs[[#This Row],[employee_residence]]))</f>
        <v>1</v>
      </c>
    </row>
    <row r="538" spans="1:12" x14ac:dyDescent="0.3">
      <c r="A538">
        <v>2022</v>
      </c>
      <c r="B538" t="s">
        <v>17</v>
      </c>
      <c r="C538" t="s">
        <v>12</v>
      </c>
      <c r="D538" t="s">
        <v>31</v>
      </c>
      <c r="E538">
        <v>112900</v>
      </c>
      <c r="F538" t="s">
        <v>19</v>
      </c>
      <c r="G538">
        <v>112900</v>
      </c>
      <c r="H538" t="s">
        <v>29</v>
      </c>
      <c r="I538">
        <v>100</v>
      </c>
      <c r="J538" t="s">
        <v>29</v>
      </c>
      <c r="K538" t="s">
        <v>25</v>
      </c>
      <c r="L538" t="b">
        <f>ISNUMBER(SEARCH(Jobs[[#Headers],[US]],Jobs[[#This Row],[employee_residence]]))</f>
        <v>1</v>
      </c>
    </row>
    <row r="539" spans="1:12" x14ac:dyDescent="0.3">
      <c r="A539">
        <v>2022</v>
      </c>
      <c r="B539" t="s">
        <v>17</v>
      </c>
      <c r="C539" t="s">
        <v>12</v>
      </c>
      <c r="D539" t="s">
        <v>43</v>
      </c>
      <c r="E539">
        <v>155000</v>
      </c>
      <c r="F539" t="s">
        <v>19</v>
      </c>
      <c r="G539">
        <v>155000</v>
      </c>
      <c r="H539" t="s">
        <v>29</v>
      </c>
      <c r="I539">
        <v>100</v>
      </c>
      <c r="J539" t="s">
        <v>29</v>
      </c>
      <c r="K539" t="s">
        <v>25</v>
      </c>
      <c r="L539" t="b">
        <f>ISNUMBER(SEARCH(Jobs[[#Headers],[US]],Jobs[[#This Row],[employee_residence]]))</f>
        <v>1</v>
      </c>
    </row>
    <row r="540" spans="1:12" hidden="1" x14ac:dyDescent="0.3">
      <c r="A540">
        <v>2022</v>
      </c>
      <c r="B540" t="s">
        <v>11</v>
      </c>
      <c r="C540" t="s">
        <v>12</v>
      </c>
      <c r="D540" t="s">
        <v>13</v>
      </c>
      <c r="E540">
        <v>141300</v>
      </c>
      <c r="F540" t="s">
        <v>19</v>
      </c>
      <c r="G540">
        <v>141300</v>
      </c>
      <c r="H540" t="s">
        <v>29</v>
      </c>
      <c r="I540">
        <v>0</v>
      </c>
      <c r="J540" t="s">
        <v>29</v>
      </c>
      <c r="K540" t="s">
        <v>25</v>
      </c>
      <c r="L540" t="b">
        <f>ISNUMBER(SEARCH(Jobs[[#Headers],[US]],Jobs[[#This Row],[employee_residence]]))</f>
        <v>1</v>
      </c>
    </row>
    <row r="541" spans="1:12" hidden="1" x14ac:dyDescent="0.3">
      <c r="A541">
        <v>2022</v>
      </c>
      <c r="B541" t="s">
        <v>11</v>
      </c>
      <c r="C541" t="s">
        <v>12</v>
      </c>
      <c r="D541" t="s">
        <v>13</v>
      </c>
      <c r="E541">
        <v>102100</v>
      </c>
      <c r="F541" t="s">
        <v>19</v>
      </c>
      <c r="G541">
        <v>102100</v>
      </c>
      <c r="H541" t="s">
        <v>29</v>
      </c>
      <c r="I541">
        <v>0</v>
      </c>
      <c r="J541" t="s">
        <v>29</v>
      </c>
      <c r="K541" t="s">
        <v>25</v>
      </c>
      <c r="L541" t="b">
        <f>ISNUMBER(SEARCH(Jobs[[#Headers],[US]],Jobs[[#This Row],[employee_residence]]))</f>
        <v>1</v>
      </c>
    </row>
    <row r="542" spans="1:12" x14ac:dyDescent="0.3">
      <c r="A542">
        <v>2022</v>
      </c>
      <c r="B542" t="s">
        <v>17</v>
      </c>
      <c r="C542" t="s">
        <v>12</v>
      </c>
      <c r="D542" t="s">
        <v>31</v>
      </c>
      <c r="E542">
        <v>115934</v>
      </c>
      <c r="F542" t="s">
        <v>19</v>
      </c>
      <c r="G542">
        <v>115934</v>
      </c>
      <c r="H542" t="s">
        <v>29</v>
      </c>
      <c r="I542">
        <v>100</v>
      </c>
      <c r="J542" t="s">
        <v>29</v>
      </c>
      <c r="K542" t="s">
        <v>25</v>
      </c>
      <c r="L542" t="b">
        <f>ISNUMBER(SEARCH(Jobs[[#Headers],[US]],Jobs[[#This Row],[employee_residence]]))</f>
        <v>1</v>
      </c>
    </row>
    <row r="543" spans="1:12" x14ac:dyDescent="0.3">
      <c r="A543">
        <v>2022</v>
      </c>
      <c r="B543" t="s">
        <v>17</v>
      </c>
      <c r="C543" t="s">
        <v>12</v>
      </c>
      <c r="D543" t="s">
        <v>31</v>
      </c>
      <c r="E543">
        <v>81666</v>
      </c>
      <c r="F543" t="s">
        <v>19</v>
      </c>
      <c r="G543">
        <v>81666</v>
      </c>
      <c r="H543" t="s">
        <v>29</v>
      </c>
      <c r="I543">
        <v>100</v>
      </c>
      <c r="J543" t="s">
        <v>29</v>
      </c>
      <c r="K543" t="s">
        <v>25</v>
      </c>
      <c r="L543" t="b">
        <f>ISNUMBER(SEARCH(Jobs[[#Headers],[US]],Jobs[[#This Row],[employee_residence]]))</f>
        <v>1</v>
      </c>
    </row>
    <row r="544" spans="1:12" x14ac:dyDescent="0.3">
      <c r="A544">
        <v>2022</v>
      </c>
      <c r="B544" t="s">
        <v>11</v>
      </c>
      <c r="C544" t="s">
        <v>12</v>
      </c>
      <c r="D544" t="s">
        <v>43</v>
      </c>
      <c r="E544">
        <v>206699</v>
      </c>
      <c r="F544" t="s">
        <v>19</v>
      </c>
      <c r="G544">
        <v>206699</v>
      </c>
      <c r="H544" t="s">
        <v>29</v>
      </c>
      <c r="I544">
        <v>0</v>
      </c>
      <c r="J544" t="s">
        <v>29</v>
      </c>
      <c r="K544" t="s">
        <v>25</v>
      </c>
      <c r="L544" t="b">
        <f>ISNUMBER(SEARCH(Jobs[[#Headers],[US]],Jobs[[#This Row],[employee_residence]]))</f>
        <v>1</v>
      </c>
    </row>
    <row r="545" spans="1:12" x14ac:dyDescent="0.3">
      <c r="A545">
        <v>2022</v>
      </c>
      <c r="B545" t="s">
        <v>11</v>
      </c>
      <c r="C545" t="s">
        <v>12</v>
      </c>
      <c r="D545" t="s">
        <v>43</v>
      </c>
      <c r="E545">
        <v>99100</v>
      </c>
      <c r="F545" t="s">
        <v>19</v>
      </c>
      <c r="G545">
        <v>99100</v>
      </c>
      <c r="H545" t="s">
        <v>29</v>
      </c>
      <c r="I545">
        <v>0</v>
      </c>
      <c r="J545" t="s">
        <v>29</v>
      </c>
      <c r="K545" t="s">
        <v>25</v>
      </c>
      <c r="L545" t="b">
        <f>ISNUMBER(SEARCH(Jobs[[#Headers],[US]],Jobs[[#This Row],[employee_residence]]))</f>
        <v>1</v>
      </c>
    </row>
    <row r="546" spans="1:12" x14ac:dyDescent="0.3">
      <c r="A546">
        <v>2022</v>
      </c>
      <c r="B546" t="s">
        <v>17</v>
      </c>
      <c r="C546" t="s">
        <v>12</v>
      </c>
      <c r="D546" t="s">
        <v>43</v>
      </c>
      <c r="E546">
        <v>130000</v>
      </c>
      <c r="F546" t="s">
        <v>19</v>
      </c>
      <c r="G546">
        <v>130000</v>
      </c>
      <c r="H546" t="s">
        <v>29</v>
      </c>
      <c r="I546">
        <v>100</v>
      </c>
      <c r="J546" t="s">
        <v>29</v>
      </c>
      <c r="K546" t="s">
        <v>25</v>
      </c>
      <c r="L546" t="b">
        <f>ISNUMBER(SEARCH(Jobs[[#Headers],[US]],Jobs[[#This Row],[employee_residence]]))</f>
        <v>1</v>
      </c>
    </row>
    <row r="547" spans="1:12" x14ac:dyDescent="0.3">
      <c r="A547">
        <v>2022</v>
      </c>
      <c r="B547" t="s">
        <v>17</v>
      </c>
      <c r="C547" t="s">
        <v>12</v>
      </c>
      <c r="D547" t="s">
        <v>43</v>
      </c>
      <c r="E547">
        <v>115000</v>
      </c>
      <c r="F547" t="s">
        <v>19</v>
      </c>
      <c r="G547">
        <v>115000</v>
      </c>
      <c r="H547" t="s">
        <v>29</v>
      </c>
      <c r="I547">
        <v>100</v>
      </c>
      <c r="J547" t="s">
        <v>29</v>
      </c>
      <c r="K547" t="s">
        <v>25</v>
      </c>
      <c r="L547" t="b">
        <f>ISNUMBER(SEARCH(Jobs[[#Headers],[US]],Jobs[[#This Row],[employee_residence]]))</f>
        <v>1</v>
      </c>
    </row>
    <row r="548" spans="1:12" x14ac:dyDescent="0.3">
      <c r="A548">
        <v>2022</v>
      </c>
      <c r="B548" t="s">
        <v>17</v>
      </c>
      <c r="C548" t="s">
        <v>12</v>
      </c>
      <c r="D548" t="s">
        <v>43</v>
      </c>
      <c r="E548">
        <v>110500</v>
      </c>
      <c r="F548" t="s">
        <v>19</v>
      </c>
      <c r="G548">
        <v>110500</v>
      </c>
      <c r="H548" t="s">
        <v>29</v>
      </c>
      <c r="I548">
        <v>100</v>
      </c>
      <c r="J548" t="s">
        <v>29</v>
      </c>
      <c r="K548" t="s">
        <v>25</v>
      </c>
      <c r="L548" t="b">
        <f>ISNUMBER(SEARCH(Jobs[[#Headers],[US]],Jobs[[#This Row],[employee_residence]]))</f>
        <v>1</v>
      </c>
    </row>
    <row r="549" spans="1:12" x14ac:dyDescent="0.3">
      <c r="A549">
        <v>2022</v>
      </c>
      <c r="B549" t="s">
        <v>17</v>
      </c>
      <c r="C549" t="s">
        <v>12</v>
      </c>
      <c r="D549" t="s">
        <v>43</v>
      </c>
      <c r="E549">
        <v>130000</v>
      </c>
      <c r="F549" t="s">
        <v>19</v>
      </c>
      <c r="G549">
        <v>130000</v>
      </c>
      <c r="H549" t="s">
        <v>29</v>
      </c>
      <c r="I549">
        <v>100</v>
      </c>
      <c r="J549" t="s">
        <v>29</v>
      </c>
      <c r="K549" t="s">
        <v>25</v>
      </c>
      <c r="L549" t="b">
        <f>ISNUMBER(SEARCH(Jobs[[#Headers],[US]],Jobs[[#This Row],[employee_residence]]))</f>
        <v>1</v>
      </c>
    </row>
    <row r="550" spans="1:12" x14ac:dyDescent="0.3">
      <c r="A550">
        <v>2022</v>
      </c>
      <c r="B550" t="s">
        <v>17</v>
      </c>
      <c r="C550" t="s">
        <v>12</v>
      </c>
      <c r="D550" t="s">
        <v>31</v>
      </c>
      <c r="E550">
        <v>99050</v>
      </c>
      <c r="F550" t="s">
        <v>19</v>
      </c>
      <c r="G550">
        <v>99050</v>
      </c>
      <c r="H550" t="s">
        <v>29</v>
      </c>
      <c r="I550">
        <v>100</v>
      </c>
      <c r="J550" t="s">
        <v>29</v>
      </c>
      <c r="K550" t="s">
        <v>25</v>
      </c>
      <c r="L550" t="b">
        <f>ISNUMBER(SEARCH(Jobs[[#Headers],[US]],Jobs[[#This Row],[employee_residence]]))</f>
        <v>1</v>
      </c>
    </row>
    <row r="551" spans="1:12" x14ac:dyDescent="0.3">
      <c r="A551">
        <v>2022</v>
      </c>
      <c r="B551" t="s">
        <v>17</v>
      </c>
      <c r="C551" t="s">
        <v>12</v>
      </c>
      <c r="D551" t="s">
        <v>43</v>
      </c>
      <c r="E551">
        <v>160000</v>
      </c>
      <c r="F551" t="s">
        <v>19</v>
      </c>
      <c r="G551">
        <v>160000</v>
      </c>
      <c r="H551" t="s">
        <v>29</v>
      </c>
      <c r="I551">
        <v>100</v>
      </c>
      <c r="J551" t="s">
        <v>29</v>
      </c>
      <c r="K551" t="s">
        <v>25</v>
      </c>
      <c r="L551" t="b">
        <f>ISNUMBER(SEARCH(Jobs[[#Headers],[US]],Jobs[[#This Row],[employee_residence]]))</f>
        <v>1</v>
      </c>
    </row>
    <row r="552" spans="1:12" hidden="1" x14ac:dyDescent="0.3">
      <c r="A552">
        <v>2022</v>
      </c>
      <c r="B552" t="s">
        <v>17</v>
      </c>
      <c r="C552" t="s">
        <v>12</v>
      </c>
      <c r="D552" t="s">
        <v>13</v>
      </c>
      <c r="E552">
        <v>205300</v>
      </c>
      <c r="F552" t="s">
        <v>19</v>
      </c>
      <c r="G552">
        <v>205300</v>
      </c>
      <c r="H552" t="s">
        <v>29</v>
      </c>
      <c r="I552">
        <v>0</v>
      </c>
      <c r="J552" t="s">
        <v>29</v>
      </c>
      <c r="K552" t="s">
        <v>16</v>
      </c>
      <c r="L552" t="b">
        <f>ISNUMBER(SEARCH(Jobs[[#Headers],[US]],Jobs[[#This Row],[employee_residence]]))</f>
        <v>1</v>
      </c>
    </row>
    <row r="553" spans="1:12" hidden="1" x14ac:dyDescent="0.3">
      <c r="A553">
        <v>2022</v>
      </c>
      <c r="B553" t="s">
        <v>17</v>
      </c>
      <c r="C553" t="s">
        <v>12</v>
      </c>
      <c r="D553" t="s">
        <v>13</v>
      </c>
      <c r="E553">
        <v>140400</v>
      </c>
      <c r="F553" t="s">
        <v>19</v>
      </c>
      <c r="G553">
        <v>140400</v>
      </c>
      <c r="H553" t="s">
        <v>29</v>
      </c>
      <c r="I553">
        <v>0</v>
      </c>
      <c r="J553" t="s">
        <v>29</v>
      </c>
      <c r="K553" t="s">
        <v>16</v>
      </c>
      <c r="L553" t="b">
        <f>ISNUMBER(SEARCH(Jobs[[#Headers],[US]],Jobs[[#This Row],[employee_residence]]))</f>
        <v>1</v>
      </c>
    </row>
    <row r="554" spans="1:12" hidden="1" x14ac:dyDescent="0.3">
      <c r="A554">
        <v>2022</v>
      </c>
      <c r="B554" t="s">
        <v>17</v>
      </c>
      <c r="C554" t="s">
        <v>12</v>
      </c>
      <c r="D554" t="s">
        <v>13</v>
      </c>
      <c r="E554">
        <v>176000</v>
      </c>
      <c r="F554" t="s">
        <v>19</v>
      </c>
      <c r="G554">
        <v>176000</v>
      </c>
      <c r="H554" t="s">
        <v>29</v>
      </c>
      <c r="I554">
        <v>100</v>
      </c>
      <c r="J554" t="s">
        <v>29</v>
      </c>
      <c r="K554" t="s">
        <v>25</v>
      </c>
      <c r="L554" t="b">
        <f>ISNUMBER(SEARCH(Jobs[[#Headers],[US]],Jobs[[#This Row],[employee_residence]]))</f>
        <v>1</v>
      </c>
    </row>
    <row r="555" spans="1:12" hidden="1" x14ac:dyDescent="0.3">
      <c r="A555">
        <v>2022</v>
      </c>
      <c r="B555" t="s">
        <v>17</v>
      </c>
      <c r="C555" t="s">
        <v>12</v>
      </c>
      <c r="D555" t="s">
        <v>13</v>
      </c>
      <c r="E555">
        <v>144000</v>
      </c>
      <c r="F555" t="s">
        <v>19</v>
      </c>
      <c r="G555">
        <v>144000</v>
      </c>
      <c r="H555" t="s">
        <v>29</v>
      </c>
      <c r="I555">
        <v>100</v>
      </c>
      <c r="J555" t="s">
        <v>29</v>
      </c>
      <c r="K555" t="s">
        <v>25</v>
      </c>
      <c r="L555" t="b">
        <f>ISNUMBER(SEARCH(Jobs[[#Headers],[US]],Jobs[[#This Row],[employee_residence]]))</f>
        <v>1</v>
      </c>
    </row>
    <row r="556" spans="1:12" x14ac:dyDescent="0.3">
      <c r="A556">
        <v>2022</v>
      </c>
      <c r="B556" t="s">
        <v>17</v>
      </c>
      <c r="C556" t="s">
        <v>12</v>
      </c>
      <c r="D556" t="s">
        <v>43</v>
      </c>
      <c r="E556">
        <v>200100</v>
      </c>
      <c r="F556" t="s">
        <v>19</v>
      </c>
      <c r="G556">
        <v>200100</v>
      </c>
      <c r="H556" t="s">
        <v>29</v>
      </c>
      <c r="I556">
        <v>100</v>
      </c>
      <c r="J556" t="s">
        <v>29</v>
      </c>
      <c r="K556" t="s">
        <v>25</v>
      </c>
      <c r="L556" t="b">
        <f>ISNUMBER(SEARCH(Jobs[[#Headers],[US]],Jobs[[#This Row],[employee_residence]]))</f>
        <v>1</v>
      </c>
    </row>
    <row r="557" spans="1:12" x14ac:dyDescent="0.3">
      <c r="A557">
        <v>2022</v>
      </c>
      <c r="B557" t="s">
        <v>17</v>
      </c>
      <c r="C557" t="s">
        <v>12</v>
      </c>
      <c r="D557" t="s">
        <v>43</v>
      </c>
      <c r="E557">
        <v>160000</v>
      </c>
      <c r="F557" t="s">
        <v>19</v>
      </c>
      <c r="G557">
        <v>160000</v>
      </c>
      <c r="H557" t="s">
        <v>29</v>
      </c>
      <c r="I557">
        <v>100</v>
      </c>
      <c r="J557" t="s">
        <v>29</v>
      </c>
      <c r="K557" t="s">
        <v>25</v>
      </c>
      <c r="L557" t="b">
        <f>ISNUMBER(SEARCH(Jobs[[#Headers],[US]],Jobs[[#This Row],[employee_residence]]))</f>
        <v>1</v>
      </c>
    </row>
    <row r="558" spans="1:12" x14ac:dyDescent="0.3">
      <c r="A558">
        <v>2022</v>
      </c>
      <c r="B558" t="s">
        <v>17</v>
      </c>
      <c r="C558" t="s">
        <v>12</v>
      </c>
      <c r="D558" t="s">
        <v>43</v>
      </c>
      <c r="E558">
        <v>145000</v>
      </c>
      <c r="F558" t="s">
        <v>19</v>
      </c>
      <c r="G558">
        <v>145000</v>
      </c>
      <c r="H558" t="s">
        <v>29</v>
      </c>
      <c r="I558">
        <v>100</v>
      </c>
      <c r="J558" t="s">
        <v>29</v>
      </c>
      <c r="K558" t="s">
        <v>25</v>
      </c>
      <c r="L558" t="b">
        <f>ISNUMBER(SEARCH(Jobs[[#Headers],[US]],Jobs[[#This Row],[employee_residence]]))</f>
        <v>1</v>
      </c>
    </row>
    <row r="559" spans="1:12" x14ac:dyDescent="0.3">
      <c r="A559">
        <v>2022</v>
      </c>
      <c r="B559" t="s">
        <v>17</v>
      </c>
      <c r="C559" t="s">
        <v>12</v>
      </c>
      <c r="D559" t="s">
        <v>43</v>
      </c>
      <c r="E559">
        <v>70500</v>
      </c>
      <c r="F559" t="s">
        <v>19</v>
      </c>
      <c r="G559">
        <v>70500</v>
      </c>
      <c r="H559" t="s">
        <v>29</v>
      </c>
      <c r="I559">
        <v>0</v>
      </c>
      <c r="J559" t="s">
        <v>29</v>
      </c>
      <c r="K559" t="s">
        <v>25</v>
      </c>
      <c r="L559" t="b">
        <f>ISNUMBER(SEARCH(Jobs[[#Headers],[US]],Jobs[[#This Row],[employee_residence]]))</f>
        <v>1</v>
      </c>
    </row>
    <row r="560" spans="1:12" hidden="1" x14ac:dyDescent="0.3">
      <c r="A560">
        <v>2022</v>
      </c>
      <c r="B560" t="s">
        <v>17</v>
      </c>
      <c r="C560" t="s">
        <v>12</v>
      </c>
      <c r="D560" t="s">
        <v>13</v>
      </c>
      <c r="E560">
        <v>205300</v>
      </c>
      <c r="F560" t="s">
        <v>19</v>
      </c>
      <c r="G560">
        <v>205300</v>
      </c>
      <c r="H560" t="s">
        <v>29</v>
      </c>
      <c r="I560">
        <v>0</v>
      </c>
      <c r="J560" t="s">
        <v>29</v>
      </c>
      <c r="K560" t="s">
        <v>25</v>
      </c>
      <c r="L560" t="b">
        <f>ISNUMBER(SEARCH(Jobs[[#Headers],[US]],Jobs[[#This Row],[employee_residence]]))</f>
        <v>1</v>
      </c>
    </row>
    <row r="561" spans="1:12" hidden="1" x14ac:dyDescent="0.3">
      <c r="A561">
        <v>2022</v>
      </c>
      <c r="B561" t="s">
        <v>17</v>
      </c>
      <c r="C561" t="s">
        <v>12</v>
      </c>
      <c r="D561" t="s">
        <v>13</v>
      </c>
      <c r="E561">
        <v>140400</v>
      </c>
      <c r="F561" t="s">
        <v>19</v>
      </c>
      <c r="G561">
        <v>140400</v>
      </c>
      <c r="H561" t="s">
        <v>29</v>
      </c>
      <c r="I561">
        <v>0</v>
      </c>
      <c r="J561" t="s">
        <v>29</v>
      </c>
      <c r="K561" t="s">
        <v>25</v>
      </c>
      <c r="L561" t="b">
        <f>ISNUMBER(SEARCH(Jobs[[#Headers],[US]],Jobs[[#This Row],[employee_residence]]))</f>
        <v>1</v>
      </c>
    </row>
    <row r="562" spans="1:12" x14ac:dyDescent="0.3">
      <c r="A562">
        <v>2022</v>
      </c>
      <c r="B562" t="s">
        <v>17</v>
      </c>
      <c r="C562" t="s">
        <v>12</v>
      </c>
      <c r="D562" t="s">
        <v>131</v>
      </c>
      <c r="E562">
        <v>205300</v>
      </c>
      <c r="F562" t="s">
        <v>19</v>
      </c>
      <c r="G562">
        <v>205300</v>
      </c>
      <c r="H562" t="s">
        <v>29</v>
      </c>
      <c r="I562">
        <v>0</v>
      </c>
      <c r="J562" t="s">
        <v>29</v>
      </c>
      <c r="K562" t="s">
        <v>25</v>
      </c>
      <c r="L562" t="b">
        <f>ISNUMBER(SEARCH(Jobs[[#Headers],[US]],Jobs[[#This Row],[employee_residence]]))</f>
        <v>1</v>
      </c>
    </row>
    <row r="563" spans="1:12" x14ac:dyDescent="0.3">
      <c r="A563">
        <v>2022</v>
      </c>
      <c r="B563" t="s">
        <v>17</v>
      </c>
      <c r="C563" t="s">
        <v>12</v>
      </c>
      <c r="D563" t="s">
        <v>131</v>
      </c>
      <c r="E563">
        <v>184700</v>
      </c>
      <c r="F563" t="s">
        <v>19</v>
      </c>
      <c r="G563">
        <v>184700</v>
      </c>
      <c r="H563" t="s">
        <v>29</v>
      </c>
      <c r="I563">
        <v>0</v>
      </c>
      <c r="J563" t="s">
        <v>29</v>
      </c>
      <c r="K563" t="s">
        <v>25</v>
      </c>
      <c r="L563" t="b">
        <f>ISNUMBER(SEARCH(Jobs[[#Headers],[US]],Jobs[[#This Row],[employee_residence]]))</f>
        <v>1</v>
      </c>
    </row>
    <row r="564" spans="1:12" x14ac:dyDescent="0.3">
      <c r="A564">
        <v>2022</v>
      </c>
      <c r="B564" t="s">
        <v>17</v>
      </c>
      <c r="C564" t="s">
        <v>12</v>
      </c>
      <c r="D564" t="s">
        <v>43</v>
      </c>
      <c r="E564">
        <v>175100</v>
      </c>
      <c r="F564" t="s">
        <v>19</v>
      </c>
      <c r="G564">
        <v>175100</v>
      </c>
      <c r="H564" t="s">
        <v>29</v>
      </c>
      <c r="I564">
        <v>100</v>
      </c>
      <c r="J564" t="s">
        <v>29</v>
      </c>
      <c r="K564" t="s">
        <v>25</v>
      </c>
      <c r="L564" t="b">
        <f>ISNUMBER(SEARCH(Jobs[[#Headers],[US]],Jobs[[#This Row],[employee_residence]]))</f>
        <v>1</v>
      </c>
    </row>
    <row r="565" spans="1:12" x14ac:dyDescent="0.3">
      <c r="A565">
        <v>2022</v>
      </c>
      <c r="B565" t="s">
        <v>17</v>
      </c>
      <c r="C565" t="s">
        <v>12</v>
      </c>
      <c r="D565" t="s">
        <v>43</v>
      </c>
      <c r="E565">
        <v>140250</v>
      </c>
      <c r="F565" t="s">
        <v>19</v>
      </c>
      <c r="G565">
        <v>140250</v>
      </c>
      <c r="H565" t="s">
        <v>29</v>
      </c>
      <c r="I565">
        <v>100</v>
      </c>
      <c r="J565" t="s">
        <v>29</v>
      </c>
      <c r="K565" t="s">
        <v>25</v>
      </c>
      <c r="L565" t="b">
        <f>ISNUMBER(SEARCH(Jobs[[#Headers],[US]],Jobs[[#This Row],[employee_residence]]))</f>
        <v>1</v>
      </c>
    </row>
    <row r="566" spans="1:12" x14ac:dyDescent="0.3">
      <c r="A566">
        <v>2022</v>
      </c>
      <c r="B566" t="s">
        <v>17</v>
      </c>
      <c r="C566" t="s">
        <v>12</v>
      </c>
      <c r="D566" t="s">
        <v>31</v>
      </c>
      <c r="E566">
        <v>116150</v>
      </c>
      <c r="F566" t="s">
        <v>19</v>
      </c>
      <c r="G566">
        <v>116150</v>
      </c>
      <c r="H566" t="s">
        <v>29</v>
      </c>
      <c r="I566">
        <v>100</v>
      </c>
      <c r="J566" t="s">
        <v>29</v>
      </c>
      <c r="K566" t="s">
        <v>25</v>
      </c>
      <c r="L566" t="b">
        <f>ISNUMBER(SEARCH(Jobs[[#Headers],[US]],Jobs[[#This Row],[employee_residence]]))</f>
        <v>1</v>
      </c>
    </row>
    <row r="567" spans="1:12" x14ac:dyDescent="0.3">
      <c r="A567">
        <v>2022</v>
      </c>
      <c r="B567" t="s">
        <v>17</v>
      </c>
      <c r="C567" t="s">
        <v>12</v>
      </c>
      <c r="D567" t="s">
        <v>43</v>
      </c>
      <c r="E567">
        <v>54000</v>
      </c>
      <c r="F567" t="s">
        <v>19</v>
      </c>
      <c r="G567">
        <v>54000</v>
      </c>
      <c r="H567" t="s">
        <v>29</v>
      </c>
      <c r="I567">
        <v>0</v>
      </c>
      <c r="J567" t="s">
        <v>29</v>
      </c>
      <c r="K567" t="s">
        <v>25</v>
      </c>
      <c r="L567" t="b">
        <f>ISNUMBER(SEARCH(Jobs[[#Headers],[US]],Jobs[[#This Row],[employee_residence]]))</f>
        <v>1</v>
      </c>
    </row>
    <row r="568" spans="1:12" x14ac:dyDescent="0.3">
      <c r="A568">
        <v>2022</v>
      </c>
      <c r="B568" t="s">
        <v>17</v>
      </c>
      <c r="C568" t="s">
        <v>12</v>
      </c>
      <c r="D568" t="s">
        <v>31</v>
      </c>
      <c r="E568">
        <v>170000</v>
      </c>
      <c r="F568" t="s">
        <v>19</v>
      </c>
      <c r="G568">
        <v>170000</v>
      </c>
      <c r="H568" t="s">
        <v>29</v>
      </c>
      <c r="I568">
        <v>100</v>
      </c>
      <c r="J568" t="s">
        <v>29</v>
      </c>
      <c r="K568" t="s">
        <v>25</v>
      </c>
      <c r="L568" t="b">
        <f>ISNUMBER(SEARCH(Jobs[[#Headers],[US]],Jobs[[#This Row],[employee_residence]]))</f>
        <v>1</v>
      </c>
    </row>
    <row r="569" spans="1:12" x14ac:dyDescent="0.3">
      <c r="A569">
        <v>2022</v>
      </c>
      <c r="B569" t="s">
        <v>11</v>
      </c>
      <c r="C569" t="s">
        <v>12</v>
      </c>
      <c r="D569" t="s">
        <v>31</v>
      </c>
      <c r="E569">
        <v>50000</v>
      </c>
      <c r="F569" t="s">
        <v>23</v>
      </c>
      <c r="G569">
        <v>65438</v>
      </c>
      <c r="H569" t="s">
        <v>24</v>
      </c>
      <c r="I569">
        <v>0</v>
      </c>
      <c r="J569" t="s">
        <v>24</v>
      </c>
      <c r="K569" t="s">
        <v>25</v>
      </c>
      <c r="L569" t="b">
        <f>ISNUMBER(SEARCH(Jobs[[#Headers],[US]],Jobs[[#This Row],[employee_residence]]))</f>
        <v>0</v>
      </c>
    </row>
    <row r="570" spans="1:12" x14ac:dyDescent="0.3">
      <c r="A570">
        <v>2022</v>
      </c>
      <c r="B570" t="s">
        <v>17</v>
      </c>
      <c r="C570" t="s">
        <v>12</v>
      </c>
      <c r="D570" t="s">
        <v>31</v>
      </c>
      <c r="E570">
        <v>80000</v>
      </c>
      <c r="F570" t="s">
        <v>19</v>
      </c>
      <c r="G570">
        <v>80000</v>
      </c>
      <c r="H570" t="s">
        <v>29</v>
      </c>
      <c r="I570">
        <v>100</v>
      </c>
      <c r="J570" t="s">
        <v>29</v>
      </c>
      <c r="K570" t="s">
        <v>25</v>
      </c>
      <c r="L570" t="b">
        <f>ISNUMBER(SEARCH(Jobs[[#Headers],[US]],Jobs[[#This Row],[employee_residence]]))</f>
        <v>1</v>
      </c>
    </row>
    <row r="571" spans="1:12" hidden="1" x14ac:dyDescent="0.3">
      <c r="A571">
        <v>2022</v>
      </c>
      <c r="B571" t="s">
        <v>17</v>
      </c>
      <c r="C571" t="s">
        <v>12</v>
      </c>
      <c r="D571" t="s">
        <v>13</v>
      </c>
      <c r="E571">
        <v>140000</v>
      </c>
      <c r="F571" t="s">
        <v>19</v>
      </c>
      <c r="G571">
        <v>140000</v>
      </c>
      <c r="H571" t="s">
        <v>29</v>
      </c>
      <c r="I571">
        <v>100</v>
      </c>
      <c r="J571" t="s">
        <v>29</v>
      </c>
      <c r="K571" t="s">
        <v>25</v>
      </c>
      <c r="L571" t="b">
        <f>ISNUMBER(SEARCH(Jobs[[#Headers],[US]],Jobs[[#This Row],[employee_residence]]))</f>
        <v>1</v>
      </c>
    </row>
    <row r="572" spans="1:12" hidden="1" x14ac:dyDescent="0.3">
      <c r="A572">
        <v>2022</v>
      </c>
      <c r="B572" t="s">
        <v>17</v>
      </c>
      <c r="C572" t="s">
        <v>12</v>
      </c>
      <c r="D572" t="s">
        <v>13</v>
      </c>
      <c r="E572">
        <v>210000</v>
      </c>
      <c r="F572" t="s">
        <v>19</v>
      </c>
      <c r="G572">
        <v>210000</v>
      </c>
      <c r="H572" t="s">
        <v>29</v>
      </c>
      <c r="I572">
        <v>100</v>
      </c>
      <c r="J572" t="s">
        <v>29</v>
      </c>
      <c r="K572" t="s">
        <v>25</v>
      </c>
      <c r="L572" t="b">
        <f>ISNUMBER(SEARCH(Jobs[[#Headers],[US]],Jobs[[#This Row],[employee_residence]]))</f>
        <v>1</v>
      </c>
    </row>
    <row r="573" spans="1:12" hidden="1" x14ac:dyDescent="0.3">
      <c r="A573">
        <v>2022</v>
      </c>
      <c r="B573" t="s">
        <v>17</v>
      </c>
      <c r="C573" t="s">
        <v>12</v>
      </c>
      <c r="D573" t="s">
        <v>13</v>
      </c>
      <c r="E573">
        <v>140000</v>
      </c>
      <c r="F573" t="s">
        <v>19</v>
      </c>
      <c r="G573">
        <v>140000</v>
      </c>
      <c r="H573" t="s">
        <v>29</v>
      </c>
      <c r="I573">
        <v>100</v>
      </c>
      <c r="J573" t="s">
        <v>29</v>
      </c>
      <c r="K573" t="s">
        <v>25</v>
      </c>
      <c r="L573" t="b">
        <f>ISNUMBER(SEARCH(Jobs[[#Headers],[US]],Jobs[[#This Row],[employee_residence]]))</f>
        <v>1</v>
      </c>
    </row>
    <row r="574" spans="1:12" x14ac:dyDescent="0.3">
      <c r="A574">
        <v>2022</v>
      </c>
      <c r="B574" t="s">
        <v>17</v>
      </c>
      <c r="C574" t="s">
        <v>12</v>
      </c>
      <c r="D574" t="s">
        <v>31</v>
      </c>
      <c r="E574">
        <v>100000</v>
      </c>
      <c r="F574" t="s">
        <v>19</v>
      </c>
      <c r="G574">
        <v>100000</v>
      </c>
      <c r="H574" t="s">
        <v>29</v>
      </c>
      <c r="I574">
        <v>100</v>
      </c>
      <c r="J574" t="s">
        <v>29</v>
      </c>
      <c r="K574" t="s">
        <v>25</v>
      </c>
      <c r="L574" t="b">
        <f>ISNUMBER(SEARCH(Jobs[[#Headers],[US]],Jobs[[#This Row],[employee_residence]]))</f>
        <v>1</v>
      </c>
    </row>
    <row r="575" spans="1:12" x14ac:dyDescent="0.3">
      <c r="A575">
        <v>2022</v>
      </c>
      <c r="B575" t="s">
        <v>17</v>
      </c>
      <c r="C575" t="s">
        <v>12</v>
      </c>
      <c r="D575" t="s">
        <v>31</v>
      </c>
      <c r="E575">
        <v>69000</v>
      </c>
      <c r="F575" t="s">
        <v>19</v>
      </c>
      <c r="G575">
        <v>69000</v>
      </c>
      <c r="H575" t="s">
        <v>29</v>
      </c>
      <c r="I575">
        <v>100</v>
      </c>
      <c r="J575" t="s">
        <v>29</v>
      </c>
      <c r="K575" t="s">
        <v>25</v>
      </c>
      <c r="L575" t="b">
        <f>ISNUMBER(SEARCH(Jobs[[#Headers],[US]],Jobs[[#This Row],[employee_residence]]))</f>
        <v>1</v>
      </c>
    </row>
    <row r="576" spans="1:12" hidden="1" x14ac:dyDescent="0.3">
      <c r="A576">
        <v>2022</v>
      </c>
      <c r="B576" t="s">
        <v>17</v>
      </c>
      <c r="C576" t="s">
        <v>12</v>
      </c>
      <c r="D576" t="s">
        <v>13</v>
      </c>
      <c r="E576">
        <v>210000</v>
      </c>
      <c r="F576" t="s">
        <v>19</v>
      </c>
      <c r="G576">
        <v>210000</v>
      </c>
      <c r="H576" t="s">
        <v>29</v>
      </c>
      <c r="I576">
        <v>100</v>
      </c>
      <c r="J576" t="s">
        <v>29</v>
      </c>
      <c r="K576" t="s">
        <v>25</v>
      </c>
      <c r="L576" t="b">
        <f>ISNUMBER(SEARCH(Jobs[[#Headers],[US]],Jobs[[#This Row],[employee_residence]]))</f>
        <v>1</v>
      </c>
    </row>
    <row r="577" spans="1:12" hidden="1" x14ac:dyDescent="0.3">
      <c r="A577">
        <v>2022</v>
      </c>
      <c r="B577" t="s">
        <v>17</v>
      </c>
      <c r="C577" t="s">
        <v>12</v>
      </c>
      <c r="D577" t="s">
        <v>13</v>
      </c>
      <c r="E577">
        <v>140000</v>
      </c>
      <c r="F577" t="s">
        <v>19</v>
      </c>
      <c r="G577">
        <v>140000</v>
      </c>
      <c r="H577" t="s">
        <v>29</v>
      </c>
      <c r="I577">
        <v>100</v>
      </c>
      <c r="J577" t="s">
        <v>29</v>
      </c>
      <c r="K577" t="s">
        <v>25</v>
      </c>
      <c r="L577" t="b">
        <f>ISNUMBER(SEARCH(Jobs[[#Headers],[US]],Jobs[[#This Row],[employee_residence]]))</f>
        <v>1</v>
      </c>
    </row>
    <row r="578" spans="1:12" hidden="1" x14ac:dyDescent="0.3">
      <c r="A578">
        <v>2022</v>
      </c>
      <c r="B578" t="s">
        <v>17</v>
      </c>
      <c r="C578" t="s">
        <v>12</v>
      </c>
      <c r="D578" t="s">
        <v>13</v>
      </c>
      <c r="E578">
        <v>210000</v>
      </c>
      <c r="F578" t="s">
        <v>19</v>
      </c>
      <c r="G578">
        <v>210000</v>
      </c>
      <c r="H578" t="s">
        <v>29</v>
      </c>
      <c r="I578">
        <v>100</v>
      </c>
      <c r="J578" t="s">
        <v>29</v>
      </c>
      <c r="K578" t="s">
        <v>25</v>
      </c>
      <c r="L578" t="b">
        <f>ISNUMBER(SEARCH(Jobs[[#Headers],[US]],Jobs[[#This Row],[employee_residence]]))</f>
        <v>1</v>
      </c>
    </row>
    <row r="579" spans="1:12" x14ac:dyDescent="0.3">
      <c r="A579">
        <v>2022</v>
      </c>
      <c r="B579" t="s">
        <v>17</v>
      </c>
      <c r="C579" t="s">
        <v>12</v>
      </c>
      <c r="D579" t="s">
        <v>31</v>
      </c>
      <c r="E579">
        <v>150075</v>
      </c>
      <c r="F579" t="s">
        <v>19</v>
      </c>
      <c r="G579">
        <v>150075</v>
      </c>
      <c r="H579" t="s">
        <v>29</v>
      </c>
      <c r="I579">
        <v>100</v>
      </c>
      <c r="J579" t="s">
        <v>29</v>
      </c>
      <c r="K579" t="s">
        <v>25</v>
      </c>
      <c r="L579" t="b">
        <f>ISNUMBER(SEARCH(Jobs[[#Headers],[US]],Jobs[[#This Row],[employee_residence]]))</f>
        <v>1</v>
      </c>
    </row>
    <row r="580" spans="1:12" x14ac:dyDescent="0.3">
      <c r="A580">
        <v>2022</v>
      </c>
      <c r="B580" t="s">
        <v>17</v>
      </c>
      <c r="C580" t="s">
        <v>12</v>
      </c>
      <c r="D580" t="s">
        <v>43</v>
      </c>
      <c r="E580">
        <v>100000</v>
      </c>
      <c r="F580" t="s">
        <v>19</v>
      </c>
      <c r="G580">
        <v>100000</v>
      </c>
      <c r="H580" t="s">
        <v>29</v>
      </c>
      <c r="I580">
        <v>100</v>
      </c>
      <c r="J580" t="s">
        <v>29</v>
      </c>
      <c r="K580" t="s">
        <v>25</v>
      </c>
      <c r="L580" t="b">
        <f>ISNUMBER(SEARCH(Jobs[[#Headers],[US]],Jobs[[#This Row],[employee_residence]]))</f>
        <v>1</v>
      </c>
    </row>
    <row r="581" spans="1:12" x14ac:dyDescent="0.3">
      <c r="A581">
        <v>2022</v>
      </c>
      <c r="B581" t="s">
        <v>17</v>
      </c>
      <c r="C581" t="s">
        <v>12</v>
      </c>
      <c r="D581" t="s">
        <v>43</v>
      </c>
      <c r="E581">
        <v>25000</v>
      </c>
      <c r="F581" t="s">
        <v>19</v>
      </c>
      <c r="G581">
        <v>25000</v>
      </c>
      <c r="H581" t="s">
        <v>29</v>
      </c>
      <c r="I581">
        <v>100</v>
      </c>
      <c r="J581" t="s">
        <v>29</v>
      </c>
      <c r="K581" t="s">
        <v>25</v>
      </c>
      <c r="L581" t="b">
        <f>ISNUMBER(SEARCH(Jobs[[#Headers],[US]],Jobs[[#This Row],[employee_residence]]))</f>
        <v>1</v>
      </c>
    </row>
    <row r="582" spans="1:12" x14ac:dyDescent="0.3">
      <c r="A582">
        <v>2022</v>
      </c>
      <c r="B582" t="s">
        <v>17</v>
      </c>
      <c r="C582" t="s">
        <v>12</v>
      </c>
      <c r="D582" t="s">
        <v>31</v>
      </c>
      <c r="E582">
        <v>126500</v>
      </c>
      <c r="F582" t="s">
        <v>19</v>
      </c>
      <c r="G582">
        <v>126500</v>
      </c>
      <c r="H582" t="s">
        <v>29</v>
      </c>
      <c r="I582">
        <v>100</v>
      </c>
      <c r="J582" t="s">
        <v>29</v>
      </c>
      <c r="K582" t="s">
        <v>25</v>
      </c>
      <c r="L582" t="b">
        <f>ISNUMBER(SEARCH(Jobs[[#Headers],[US]],Jobs[[#This Row],[employee_residence]]))</f>
        <v>1</v>
      </c>
    </row>
    <row r="583" spans="1:12" x14ac:dyDescent="0.3">
      <c r="A583">
        <v>2022</v>
      </c>
      <c r="B583" t="s">
        <v>17</v>
      </c>
      <c r="C583" t="s">
        <v>12</v>
      </c>
      <c r="D583" t="s">
        <v>31</v>
      </c>
      <c r="E583">
        <v>106260</v>
      </c>
      <c r="F583" t="s">
        <v>19</v>
      </c>
      <c r="G583">
        <v>106260</v>
      </c>
      <c r="H583" t="s">
        <v>29</v>
      </c>
      <c r="I583">
        <v>100</v>
      </c>
      <c r="J583" t="s">
        <v>29</v>
      </c>
      <c r="K583" t="s">
        <v>25</v>
      </c>
      <c r="L583" t="b">
        <f>ISNUMBER(SEARCH(Jobs[[#Headers],[US]],Jobs[[#This Row],[employee_residence]]))</f>
        <v>1</v>
      </c>
    </row>
    <row r="584" spans="1:12" x14ac:dyDescent="0.3">
      <c r="A584">
        <v>2022</v>
      </c>
      <c r="B584" t="s">
        <v>17</v>
      </c>
      <c r="C584" t="s">
        <v>12</v>
      </c>
      <c r="D584" t="s">
        <v>43</v>
      </c>
      <c r="E584">
        <v>220110</v>
      </c>
      <c r="F584" t="s">
        <v>19</v>
      </c>
      <c r="G584">
        <v>220110</v>
      </c>
      <c r="H584" t="s">
        <v>29</v>
      </c>
      <c r="I584">
        <v>100</v>
      </c>
      <c r="J584" t="s">
        <v>29</v>
      </c>
      <c r="K584" t="s">
        <v>25</v>
      </c>
      <c r="L584" t="b">
        <f>ISNUMBER(SEARCH(Jobs[[#Headers],[US]],Jobs[[#This Row],[employee_residence]]))</f>
        <v>1</v>
      </c>
    </row>
    <row r="585" spans="1:12" x14ac:dyDescent="0.3">
      <c r="A585">
        <v>2022</v>
      </c>
      <c r="B585" t="s">
        <v>17</v>
      </c>
      <c r="C585" t="s">
        <v>12</v>
      </c>
      <c r="D585" t="s">
        <v>43</v>
      </c>
      <c r="E585">
        <v>160080</v>
      </c>
      <c r="F585" t="s">
        <v>19</v>
      </c>
      <c r="G585">
        <v>160080</v>
      </c>
      <c r="H585" t="s">
        <v>29</v>
      </c>
      <c r="I585">
        <v>100</v>
      </c>
      <c r="J585" t="s">
        <v>29</v>
      </c>
      <c r="K585" t="s">
        <v>25</v>
      </c>
      <c r="L585" t="b">
        <f>ISNUMBER(SEARCH(Jobs[[#Headers],[US]],Jobs[[#This Row],[employee_residence]]))</f>
        <v>1</v>
      </c>
    </row>
    <row r="586" spans="1:12" x14ac:dyDescent="0.3">
      <c r="A586">
        <v>2022</v>
      </c>
      <c r="B586" t="s">
        <v>17</v>
      </c>
      <c r="C586" t="s">
        <v>12</v>
      </c>
      <c r="D586" t="s">
        <v>31</v>
      </c>
      <c r="E586">
        <v>105000</v>
      </c>
      <c r="F586" t="s">
        <v>19</v>
      </c>
      <c r="G586">
        <v>105000</v>
      </c>
      <c r="H586" t="s">
        <v>29</v>
      </c>
      <c r="I586">
        <v>100</v>
      </c>
      <c r="J586" t="s">
        <v>29</v>
      </c>
      <c r="K586" t="s">
        <v>25</v>
      </c>
      <c r="L586" t="b">
        <f>ISNUMBER(SEARCH(Jobs[[#Headers],[US]],Jobs[[#This Row],[employee_residence]]))</f>
        <v>1</v>
      </c>
    </row>
    <row r="587" spans="1:12" x14ac:dyDescent="0.3">
      <c r="A587">
        <v>2022</v>
      </c>
      <c r="B587" t="s">
        <v>17</v>
      </c>
      <c r="C587" t="s">
        <v>12</v>
      </c>
      <c r="D587" t="s">
        <v>31</v>
      </c>
      <c r="E587">
        <v>110925</v>
      </c>
      <c r="F587" t="s">
        <v>19</v>
      </c>
      <c r="G587">
        <v>110925</v>
      </c>
      <c r="H587" t="s">
        <v>29</v>
      </c>
      <c r="I587">
        <v>100</v>
      </c>
      <c r="J587" t="s">
        <v>29</v>
      </c>
      <c r="K587" t="s">
        <v>25</v>
      </c>
      <c r="L587" t="b">
        <f>ISNUMBER(SEARCH(Jobs[[#Headers],[US]],Jobs[[#This Row],[employee_residence]]))</f>
        <v>1</v>
      </c>
    </row>
    <row r="588" spans="1:12" x14ac:dyDescent="0.3">
      <c r="A588">
        <v>2022</v>
      </c>
      <c r="B588" t="s">
        <v>11</v>
      </c>
      <c r="C588" t="s">
        <v>12</v>
      </c>
      <c r="D588" t="s">
        <v>31</v>
      </c>
      <c r="E588">
        <v>35000</v>
      </c>
      <c r="F588" t="s">
        <v>23</v>
      </c>
      <c r="G588">
        <v>45807</v>
      </c>
      <c r="H588" t="s">
        <v>24</v>
      </c>
      <c r="I588">
        <v>0</v>
      </c>
      <c r="J588" t="s">
        <v>24</v>
      </c>
      <c r="K588" t="s">
        <v>25</v>
      </c>
      <c r="L588" t="b">
        <f>ISNUMBER(SEARCH(Jobs[[#Headers],[US]],Jobs[[#This Row],[employee_residence]]))</f>
        <v>0</v>
      </c>
    </row>
    <row r="589" spans="1:12" hidden="1" x14ac:dyDescent="0.3">
      <c r="A589">
        <v>2022</v>
      </c>
      <c r="B589" t="s">
        <v>17</v>
      </c>
      <c r="C589" t="s">
        <v>12</v>
      </c>
      <c r="D589" t="s">
        <v>13</v>
      </c>
      <c r="E589">
        <v>140000</v>
      </c>
      <c r="F589" t="s">
        <v>19</v>
      </c>
      <c r="G589">
        <v>140000</v>
      </c>
      <c r="H589" t="s">
        <v>29</v>
      </c>
      <c r="I589">
        <v>100</v>
      </c>
      <c r="J589" t="s">
        <v>29</v>
      </c>
      <c r="K589" t="s">
        <v>25</v>
      </c>
      <c r="L589" t="b">
        <f>ISNUMBER(SEARCH(Jobs[[#Headers],[US]],Jobs[[#This Row],[employee_residence]]))</f>
        <v>1</v>
      </c>
    </row>
    <row r="590" spans="1:12" x14ac:dyDescent="0.3">
      <c r="A590">
        <v>2022</v>
      </c>
      <c r="B590" t="s">
        <v>17</v>
      </c>
      <c r="C590" t="s">
        <v>12</v>
      </c>
      <c r="D590" t="s">
        <v>31</v>
      </c>
      <c r="E590">
        <v>99000</v>
      </c>
      <c r="F590" t="s">
        <v>19</v>
      </c>
      <c r="G590">
        <v>99000</v>
      </c>
      <c r="H590" t="s">
        <v>29</v>
      </c>
      <c r="I590">
        <v>0</v>
      </c>
      <c r="J590" t="s">
        <v>29</v>
      </c>
      <c r="K590" t="s">
        <v>25</v>
      </c>
      <c r="L590" t="b">
        <f>ISNUMBER(SEARCH(Jobs[[#Headers],[US]],Jobs[[#This Row],[employee_residence]]))</f>
        <v>1</v>
      </c>
    </row>
    <row r="591" spans="1:12" x14ac:dyDescent="0.3">
      <c r="A591">
        <v>2022</v>
      </c>
      <c r="B591" t="s">
        <v>17</v>
      </c>
      <c r="C591" t="s">
        <v>12</v>
      </c>
      <c r="D591" t="s">
        <v>31</v>
      </c>
      <c r="E591">
        <v>60000</v>
      </c>
      <c r="F591" t="s">
        <v>19</v>
      </c>
      <c r="G591">
        <v>60000</v>
      </c>
      <c r="H591" t="s">
        <v>29</v>
      </c>
      <c r="I591">
        <v>100</v>
      </c>
      <c r="J591" t="s">
        <v>29</v>
      </c>
      <c r="K591" t="s">
        <v>25</v>
      </c>
      <c r="L591" t="b">
        <f>ISNUMBER(SEARCH(Jobs[[#Headers],[US]],Jobs[[#This Row],[employee_residence]]))</f>
        <v>1</v>
      </c>
    </row>
    <row r="592" spans="1:12" x14ac:dyDescent="0.3">
      <c r="A592">
        <v>2022</v>
      </c>
      <c r="B592" t="s">
        <v>17</v>
      </c>
      <c r="C592" t="s">
        <v>12</v>
      </c>
      <c r="D592" t="s">
        <v>109</v>
      </c>
      <c r="E592">
        <v>192564</v>
      </c>
      <c r="F592" t="s">
        <v>19</v>
      </c>
      <c r="G592">
        <v>192564</v>
      </c>
      <c r="H592" t="s">
        <v>29</v>
      </c>
      <c r="I592">
        <v>100</v>
      </c>
      <c r="J592" t="s">
        <v>29</v>
      </c>
      <c r="K592" t="s">
        <v>25</v>
      </c>
      <c r="L592" t="b">
        <f>ISNUMBER(SEARCH(Jobs[[#Headers],[US]],Jobs[[#This Row],[employee_residence]]))</f>
        <v>1</v>
      </c>
    </row>
    <row r="593" spans="1:12" x14ac:dyDescent="0.3">
      <c r="A593">
        <v>2022</v>
      </c>
      <c r="B593" t="s">
        <v>17</v>
      </c>
      <c r="C593" t="s">
        <v>12</v>
      </c>
      <c r="D593" t="s">
        <v>109</v>
      </c>
      <c r="E593">
        <v>144854</v>
      </c>
      <c r="F593" t="s">
        <v>19</v>
      </c>
      <c r="G593">
        <v>144854</v>
      </c>
      <c r="H593" t="s">
        <v>29</v>
      </c>
      <c r="I593">
        <v>100</v>
      </c>
      <c r="J593" t="s">
        <v>29</v>
      </c>
      <c r="K593" t="s">
        <v>25</v>
      </c>
      <c r="L593" t="b">
        <f>ISNUMBER(SEARCH(Jobs[[#Headers],[US]],Jobs[[#This Row],[employee_residence]]))</f>
        <v>1</v>
      </c>
    </row>
    <row r="594" spans="1:12" hidden="1" x14ac:dyDescent="0.3">
      <c r="A594">
        <v>2022</v>
      </c>
      <c r="B594" t="s">
        <v>17</v>
      </c>
      <c r="C594" t="s">
        <v>12</v>
      </c>
      <c r="D594" t="s">
        <v>13</v>
      </c>
      <c r="E594">
        <v>230000</v>
      </c>
      <c r="F594" t="s">
        <v>19</v>
      </c>
      <c r="G594">
        <v>230000</v>
      </c>
      <c r="H594" t="s">
        <v>29</v>
      </c>
      <c r="I594">
        <v>100</v>
      </c>
      <c r="J594" t="s">
        <v>29</v>
      </c>
      <c r="K594" t="s">
        <v>25</v>
      </c>
      <c r="L594" t="b">
        <f>ISNUMBER(SEARCH(Jobs[[#Headers],[US]],Jobs[[#This Row],[employee_residence]]))</f>
        <v>1</v>
      </c>
    </row>
    <row r="595" spans="1:12" hidden="1" x14ac:dyDescent="0.3">
      <c r="A595">
        <v>2022</v>
      </c>
      <c r="B595" t="s">
        <v>17</v>
      </c>
      <c r="C595" t="s">
        <v>12</v>
      </c>
      <c r="D595" t="s">
        <v>13</v>
      </c>
      <c r="E595">
        <v>150000</v>
      </c>
      <c r="F595" t="s">
        <v>19</v>
      </c>
      <c r="G595">
        <v>150000</v>
      </c>
      <c r="H595" t="s">
        <v>29</v>
      </c>
      <c r="I595">
        <v>100</v>
      </c>
      <c r="J595" t="s">
        <v>29</v>
      </c>
      <c r="K595" t="s">
        <v>25</v>
      </c>
      <c r="L595" t="b">
        <f>ISNUMBER(SEARCH(Jobs[[#Headers],[US]],Jobs[[#This Row],[employee_residence]]))</f>
        <v>1</v>
      </c>
    </row>
    <row r="596" spans="1:12" x14ac:dyDescent="0.3">
      <c r="A596">
        <v>2022</v>
      </c>
      <c r="B596" t="s">
        <v>17</v>
      </c>
      <c r="C596" t="s">
        <v>12</v>
      </c>
      <c r="D596" t="s">
        <v>105</v>
      </c>
      <c r="E596">
        <v>150260</v>
      </c>
      <c r="F596" t="s">
        <v>19</v>
      </c>
      <c r="G596">
        <v>150260</v>
      </c>
      <c r="H596" t="s">
        <v>29</v>
      </c>
      <c r="I596">
        <v>100</v>
      </c>
      <c r="J596" t="s">
        <v>29</v>
      </c>
      <c r="K596" t="s">
        <v>25</v>
      </c>
      <c r="L596" t="b">
        <f>ISNUMBER(SEARCH(Jobs[[#Headers],[US]],Jobs[[#This Row],[employee_residence]]))</f>
        <v>1</v>
      </c>
    </row>
    <row r="597" spans="1:12" x14ac:dyDescent="0.3">
      <c r="A597">
        <v>2022</v>
      </c>
      <c r="B597" t="s">
        <v>17</v>
      </c>
      <c r="C597" t="s">
        <v>12</v>
      </c>
      <c r="D597" t="s">
        <v>105</v>
      </c>
      <c r="E597">
        <v>109280</v>
      </c>
      <c r="F597" t="s">
        <v>19</v>
      </c>
      <c r="G597">
        <v>109280</v>
      </c>
      <c r="H597" t="s">
        <v>29</v>
      </c>
      <c r="I597">
        <v>100</v>
      </c>
      <c r="J597" t="s">
        <v>29</v>
      </c>
      <c r="K597" t="s">
        <v>25</v>
      </c>
      <c r="L597" t="b">
        <f>ISNUMBER(SEARCH(Jobs[[#Headers],[US]],Jobs[[#This Row],[employee_residence]]))</f>
        <v>1</v>
      </c>
    </row>
    <row r="598" spans="1:12" hidden="1" x14ac:dyDescent="0.3">
      <c r="A598">
        <v>2022</v>
      </c>
      <c r="B598" t="s">
        <v>17</v>
      </c>
      <c r="C598" t="s">
        <v>12</v>
      </c>
      <c r="D598" t="s">
        <v>13</v>
      </c>
      <c r="E598">
        <v>210000</v>
      </c>
      <c r="F598" t="s">
        <v>19</v>
      </c>
      <c r="G598">
        <v>210000</v>
      </c>
      <c r="H598" t="s">
        <v>29</v>
      </c>
      <c r="I598">
        <v>100</v>
      </c>
      <c r="J598" t="s">
        <v>29</v>
      </c>
      <c r="K598" t="s">
        <v>25</v>
      </c>
      <c r="L598" t="b">
        <f>ISNUMBER(SEARCH(Jobs[[#Headers],[US]],Jobs[[#This Row],[employee_residence]]))</f>
        <v>1</v>
      </c>
    </row>
    <row r="599" spans="1:12" x14ac:dyDescent="0.3">
      <c r="A599">
        <v>2022</v>
      </c>
      <c r="B599" t="s">
        <v>17</v>
      </c>
      <c r="C599" t="s">
        <v>12</v>
      </c>
      <c r="D599" t="s">
        <v>31</v>
      </c>
      <c r="E599">
        <v>170000</v>
      </c>
      <c r="F599" t="s">
        <v>19</v>
      </c>
      <c r="G599">
        <v>170000</v>
      </c>
      <c r="H599" t="s">
        <v>29</v>
      </c>
      <c r="I599">
        <v>100</v>
      </c>
      <c r="J599" t="s">
        <v>29</v>
      </c>
      <c r="K599" t="s">
        <v>25</v>
      </c>
      <c r="L599" t="b">
        <f>ISNUMBER(SEARCH(Jobs[[#Headers],[US]],Jobs[[#This Row],[employee_residence]]))</f>
        <v>1</v>
      </c>
    </row>
    <row r="600" spans="1:12" hidden="1" x14ac:dyDescent="0.3">
      <c r="A600">
        <v>2022</v>
      </c>
      <c r="B600" t="s">
        <v>11</v>
      </c>
      <c r="C600" t="s">
        <v>12</v>
      </c>
      <c r="D600" t="s">
        <v>13</v>
      </c>
      <c r="E600">
        <v>160000</v>
      </c>
      <c r="F600" t="s">
        <v>19</v>
      </c>
      <c r="G600">
        <v>160000</v>
      </c>
      <c r="H600" t="s">
        <v>29</v>
      </c>
      <c r="I600">
        <v>100</v>
      </c>
      <c r="J600" t="s">
        <v>29</v>
      </c>
      <c r="K600" t="s">
        <v>25</v>
      </c>
      <c r="L600" t="b">
        <f>ISNUMBER(SEARCH(Jobs[[#Headers],[US]],Jobs[[#This Row],[employee_residence]]))</f>
        <v>1</v>
      </c>
    </row>
    <row r="601" spans="1:12" hidden="1" x14ac:dyDescent="0.3">
      <c r="A601">
        <v>2022</v>
      </c>
      <c r="B601" t="s">
        <v>11</v>
      </c>
      <c r="C601" t="s">
        <v>12</v>
      </c>
      <c r="D601" t="s">
        <v>13</v>
      </c>
      <c r="E601">
        <v>130000</v>
      </c>
      <c r="F601" t="s">
        <v>19</v>
      </c>
      <c r="G601">
        <v>130000</v>
      </c>
      <c r="H601" t="s">
        <v>29</v>
      </c>
      <c r="I601">
        <v>100</v>
      </c>
      <c r="J601" t="s">
        <v>29</v>
      </c>
      <c r="K601" t="s">
        <v>25</v>
      </c>
      <c r="L601" t="b">
        <f>ISNUMBER(SEARCH(Jobs[[#Headers],[US]],Jobs[[#This Row],[employee_residence]]))</f>
        <v>1</v>
      </c>
    </row>
    <row r="602" spans="1:12" x14ac:dyDescent="0.3">
      <c r="A602">
        <v>2022</v>
      </c>
      <c r="B602" t="s">
        <v>30</v>
      </c>
      <c r="C602" t="s">
        <v>12</v>
      </c>
      <c r="D602" t="s">
        <v>31</v>
      </c>
      <c r="E602">
        <v>67000</v>
      </c>
      <c r="F602" t="s">
        <v>19</v>
      </c>
      <c r="G602">
        <v>67000</v>
      </c>
      <c r="H602" t="s">
        <v>62</v>
      </c>
      <c r="I602">
        <v>0</v>
      </c>
      <c r="J602" t="s">
        <v>62</v>
      </c>
      <c r="K602" t="s">
        <v>25</v>
      </c>
      <c r="L602" t="b">
        <f>ISNUMBER(SEARCH(Jobs[[#Headers],[US]],Jobs[[#This Row],[employee_residence]]))</f>
        <v>0</v>
      </c>
    </row>
    <row r="603" spans="1:12" x14ac:dyDescent="0.3">
      <c r="A603">
        <v>2022</v>
      </c>
      <c r="B603" t="s">
        <v>30</v>
      </c>
      <c r="C603" t="s">
        <v>12</v>
      </c>
      <c r="D603" t="s">
        <v>31</v>
      </c>
      <c r="E603">
        <v>52000</v>
      </c>
      <c r="F603" t="s">
        <v>19</v>
      </c>
      <c r="G603">
        <v>52000</v>
      </c>
      <c r="H603" t="s">
        <v>62</v>
      </c>
      <c r="I603">
        <v>0</v>
      </c>
      <c r="J603" t="s">
        <v>62</v>
      </c>
      <c r="K603" t="s">
        <v>25</v>
      </c>
      <c r="L603" t="b">
        <f>ISNUMBER(SEARCH(Jobs[[#Headers],[US]],Jobs[[#This Row],[employee_residence]]))</f>
        <v>0</v>
      </c>
    </row>
    <row r="604" spans="1:12" x14ac:dyDescent="0.3">
      <c r="A604">
        <v>2022</v>
      </c>
      <c r="B604" t="s">
        <v>17</v>
      </c>
      <c r="C604" t="s">
        <v>12</v>
      </c>
      <c r="D604" t="s">
        <v>43</v>
      </c>
      <c r="E604">
        <v>154000</v>
      </c>
      <c r="F604" t="s">
        <v>19</v>
      </c>
      <c r="G604">
        <v>154000</v>
      </c>
      <c r="H604" t="s">
        <v>29</v>
      </c>
      <c r="I604">
        <v>100</v>
      </c>
      <c r="J604" t="s">
        <v>29</v>
      </c>
      <c r="K604" t="s">
        <v>25</v>
      </c>
      <c r="L604" t="b">
        <f>ISNUMBER(SEARCH(Jobs[[#Headers],[US]],Jobs[[#This Row],[employee_residence]]))</f>
        <v>1</v>
      </c>
    </row>
    <row r="605" spans="1:12" x14ac:dyDescent="0.3">
      <c r="A605">
        <v>2022</v>
      </c>
      <c r="B605" t="s">
        <v>17</v>
      </c>
      <c r="C605" t="s">
        <v>12</v>
      </c>
      <c r="D605" t="s">
        <v>43</v>
      </c>
      <c r="E605">
        <v>126000</v>
      </c>
      <c r="F605" t="s">
        <v>19</v>
      </c>
      <c r="G605">
        <v>126000</v>
      </c>
      <c r="H605" t="s">
        <v>29</v>
      </c>
      <c r="I605">
        <v>100</v>
      </c>
      <c r="J605" t="s">
        <v>29</v>
      </c>
      <c r="K605" t="s">
        <v>25</v>
      </c>
      <c r="L605" t="b">
        <f>ISNUMBER(SEARCH(Jobs[[#Headers],[US]],Jobs[[#This Row],[employee_residence]]))</f>
        <v>1</v>
      </c>
    </row>
    <row r="606" spans="1:12" x14ac:dyDescent="0.3">
      <c r="A606">
        <v>2022</v>
      </c>
      <c r="B606" t="s">
        <v>17</v>
      </c>
      <c r="C606" t="s">
        <v>12</v>
      </c>
      <c r="D606" t="s">
        <v>31</v>
      </c>
      <c r="E606">
        <v>129000</v>
      </c>
      <c r="F606" t="s">
        <v>19</v>
      </c>
      <c r="G606">
        <v>129000</v>
      </c>
      <c r="H606" t="s">
        <v>29</v>
      </c>
      <c r="I606">
        <v>0</v>
      </c>
      <c r="J606" t="s">
        <v>29</v>
      </c>
      <c r="K606" t="s">
        <v>25</v>
      </c>
      <c r="L606" t="b">
        <f>ISNUMBER(SEARCH(Jobs[[#Headers],[US]],Jobs[[#This Row],[employee_residence]]))</f>
        <v>1</v>
      </c>
    </row>
    <row r="607" spans="1:12" x14ac:dyDescent="0.3">
      <c r="A607">
        <v>2022</v>
      </c>
      <c r="B607" t="s">
        <v>17</v>
      </c>
      <c r="C607" t="s">
        <v>12</v>
      </c>
      <c r="D607" t="s">
        <v>31</v>
      </c>
      <c r="E607">
        <v>150000</v>
      </c>
      <c r="F607" t="s">
        <v>19</v>
      </c>
      <c r="G607">
        <v>150000</v>
      </c>
      <c r="H607" t="s">
        <v>29</v>
      </c>
      <c r="I607">
        <v>100</v>
      </c>
      <c r="J607" t="s">
        <v>29</v>
      </c>
      <c r="K607" t="s">
        <v>25</v>
      </c>
      <c r="L607" t="b">
        <f>ISNUMBER(SEARCH(Jobs[[#Headers],[US]],Jobs[[#This Row],[employee_residence]]))</f>
        <v>1</v>
      </c>
    </row>
    <row r="608" spans="1:12" hidden="1" x14ac:dyDescent="0.3">
      <c r="A608">
        <v>2022</v>
      </c>
      <c r="B608" t="s">
        <v>11</v>
      </c>
      <c r="C608" t="s">
        <v>12</v>
      </c>
      <c r="D608" t="s">
        <v>70</v>
      </c>
      <c r="E608">
        <v>200000</v>
      </c>
      <c r="F608" t="s">
        <v>19</v>
      </c>
      <c r="G608">
        <v>200000</v>
      </c>
      <c r="H608" t="s">
        <v>40</v>
      </c>
      <c r="I608">
        <v>100</v>
      </c>
      <c r="J608" t="s">
        <v>29</v>
      </c>
      <c r="K608" t="s">
        <v>16</v>
      </c>
      <c r="L608" t="b">
        <f>ISNUMBER(SEARCH(Jobs[[#Headers],[US]],Jobs[[#This Row],[employee_residence]]))</f>
        <v>0</v>
      </c>
    </row>
    <row r="609" spans="1:12" x14ac:dyDescent="0.3">
      <c r="A609" t="s">
        <v>174</v>
      </c>
      <c r="E609" s="3">
        <f>_xlfn.AGGREGATE(12,4,Jobs[salary])</f>
        <v>115000</v>
      </c>
      <c r="G609" s="3">
        <f>SUBTOTAL(101,Jobs[salary_in_usd])</f>
        <v>106430</v>
      </c>
      <c r="L609">
        <f>SUBTOTAL(103,Jobs[US])</f>
        <v>280</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B9EC3-C46A-4DDF-A5FA-66C91CDB9ADB}">
  <sheetPr codeName="Sheet4"/>
  <dimension ref="B2:E53"/>
  <sheetViews>
    <sheetView topLeftCell="A8" workbookViewId="0">
      <selection activeCell="G8" sqref="G8"/>
    </sheetView>
  </sheetViews>
  <sheetFormatPr defaultRowHeight="14.4" x14ac:dyDescent="0.3"/>
  <cols>
    <col min="2" max="2" width="35.109375" bestFit="1" customWidth="1"/>
    <col min="4" max="4" width="12" bestFit="1" customWidth="1"/>
    <col min="5" max="5" width="11.33203125" customWidth="1"/>
  </cols>
  <sheetData>
    <row r="2" spans="2:5" x14ac:dyDescent="0.3">
      <c r="B2" t="s">
        <v>640</v>
      </c>
      <c r="C2" t="s">
        <v>153</v>
      </c>
      <c r="D2" t="s">
        <v>150</v>
      </c>
      <c r="E2" t="s">
        <v>164</v>
      </c>
    </row>
    <row r="3" spans="2:5" x14ac:dyDescent="0.3">
      <c r="B3" t="str" cm="1">
        <f t="array" ref="B3:B52">_xlfn.UNIQUE('Statistical Analysis'!E2:E608)</f>
        <v>Data Scientist</v>
      </c>
      <c r="C3">
        <f>COUNTIF('Statistical Analysis'!$E$2:$E$608,'Conditional Formatting'!B3)</f>
        <v>143</v>
      </c>
      <c r="D3" s="3">
        <f>AVERAGEIF('Statistical Analysis'!$E$2:$E$608,'Conditional Formatting'!B3,'Statistical Analysis'!$H$2:$H$608)</f>
        <v>108187.83216783217</v>
      </c>
      <c r="E3" s="5">
        <f>D3/MAX(D3:D52)</f>
        <v>0.26713044979711648</v>
      </c>
    </row>
    <row r="4" spans="2:5" x14ac:dyDescent="0.3">
      <c r="B4" t="str">
        <v>Machine Learning Scientist</v>
      </c>
      <c r="C4">
        <f>COUNTIF('Statistical Analysis'!$E$2:$E$608,'Conditional Formatting'!B4)</f>
        <v>8</v>
      </c>
      <c r="D4" s="3">
        <f>AVERAGEIF('Statistical Analysis'!$E$2:$E$608,'Conditional Formatting'!B4,'Statistical Analysis'!$H$2:$H$608)</f>
        <v>158412.5</v>
      </c>
      <c r="E4" s="5">
        <f t="shared" ref="E4:E52" si="0">D4/MAX(D4:D53)</f>
        <v>0.39114197530864198</v>
      </c>
    </row>
    <row r="5" spans="2:5" x14ac:dyDescent="0.3">
      <c r="B5" t="str">
        <v>Big Data Engineer</v>
      </c>
      <c r="C5">
        <f>COUNTIF('Statistical Analysis'!$E$2:$E$608,'Conditional Formatting'!B5)</f>
        <v>8</v>
      </c>
      <c r="D5" s="3">
        <f>AVERAGEIF('Statistical Analysis'!$E$2:$E$608,'Conditional Formatting'!B5,'Statistical Analysis'!$H$2:$H$608)</f>
        <v>51974</v>
      </c>
      <c r="E5" s="5">
        <f t="shared" si="0"/>
        <v>0.12833086419753087</v>
      </c>
    </row>
    <row r="6" spans="2:5" x14ac:dyDescent="0.3">
      <c r="B6" t="str">
        <v>Product Data Analyst</v>
      </c>
      <c r="C6">
        <f>COUNTIF('Statistical Analysis'!$E$2:$E$608,'Conditional Formatting'!B6)</f>
        <v>2</v>
      </c>
      <c r="D6" s="3">
        <f>AVERAGEIF('Statistical Analysis'!$E$2:$E$608,'Conditional Formatting'!B6,'Statistical Analysis'!$H$2:$H$608)</f>
        <v>13036</v>
      </c>
      <c r="E6" s="5">
        <f t="shared" si="0"/>
        <v>3.2187654320987656E-2</v>
      </c>
    </row>
    <row r="7" spans="2:5" x14ac:dyDescent="0.3">
      <c r="B7" t="str">
        <v>Machine Learning Engineer</v>
      </c>
      <c r="C7">
        <f>COUNTIF('Statistical Analysis'!$E$2:$E$608,'Conditional Formatting'!B7)</f>
        <v>41</v>
      </c>
      <c r="D7" s="3">
        <f>AVERAGEIF('Statistical Analysis'!$E$2:$E$608,'Conditional Formatting'!B7,'Statistical Analysis'!$H$2:$H$608)</f>
        <v>104880.14634146342</v>
      </c>
      <c r="E7" s="5">
        <f t="shared" si="0"/>
        <v>0.2589633242999097</v>
      </c>
    </row>
    <row r="8" spans="2:5" x14ac:dyDescent="0.3">
      <c r="B8" t="str">
        <v>Data Analyst</v>
      </c>
      <c r="C8">
        <f>COUNTIF('Statistical Analysis'!$E$2:$E$608,'Conditional Formatting'!B8)</f>
        <v>97</v>
      </c>
      <c r="D8" s="3">
        <f>AVERAGEIF('Statistical Analysis'!$E$2:$E$608,'Conditional Formatting'!B8,'Statistical Analysis'!$H$2:$H$608)</f>
        <v>92893.061855670108</v>
      </c>
      <c r="E8" s="5">
        <f t="shared" si="0"/>
        <v>0.22936558482881508</v>
      </c>
    </row>
    <row r="9" spans="2:5" x14ac:dyDescent="0.3">
      <c r="B9" t="str">
        <v>Lead Data Scientist</v>
      </c>
      <c r="C9">
        <f>COUNTIF('Statistical Analysis'!$E$2:$E$608,'Conditional Formatting'!B9)</f>
        <v>3</v>
      </c>
      <c r="D9" s="3">
        <f>AVERAGEIF('Statistical Analysis'!$E$2:$E$608,'Conditional Formatting'!B9,'Statistical Analysis'!$H$2:$H$608)</f>
        <v>115190</v>
      </c>
      <c r="E9" s="5">
        <f t="shared" si="0"/>
        <v>0.28441975308641976</v>
      </c>
    </row>
    <row r="10" spans="2:5" x14ac:dyDescent="0.3">
      <c r="B10" t="str">
        <v>Business Data Analyst</v>
      </c>
      <c r="C10">
        <f>COUNTIF('Statistical Analysis'!$E$2:$E$608,'Conditional Formatting'!B10)</f>
        <v>5</v>
      </c>
      <c r="D10" s="3">
        <f>AVERAGEIF('Statistical Analysis'!$E$2:$E$608,'Conditional Formatting'!B10,'Statistical Analysis'!$H$2:$H$608)</f>
        <v>76691.199999999997</v>
      </c>
      <c r="E10" s="5">
        <f t="shared" si="0"/>
        <v>0.18936098765432097</v>
      </c>
    </row>
    <row r="11" spans="2:5" x14ac:dyDescent="0.3">
      <c r="B11" t="str">
        <v>Lead Data Engineer</v>
      </c>
      <c r="C11">
        <f>COUNTIF('Statistical Analysis'!$E$2:$E$608,'Conditional Formatting'!B11)</f>
        <v>6</v>
      </c>
      <c r="D11" s="3">
        <f>AVERAGEIF('Statistical Analysis'!$E$2:$E$608,'Conditional Formatting'!B11,'Statistical Analysis'!$H$2:$H$608)</f>
        <v>139724.5</v>
      </c>
      <c r="E11" s="5">
        <f t="shared" si="0"/>
        <v>0.34499876543209879</v>
      </c>
    </row>
    <row r="12" spans="2:5" x14ac:dyDescent="0.3">
      <c r="B12" t="str">
        <v>Lead Data Analyst</v>
      </c>
      <c r="C12">
        <f>COUNTIF('Statistical Analysis'!$E$2:$E$608,'Conditional Formatting'!B12)</f>
        <v>3</v>
      </c>
      <c r="D12" s="3">
        <f>AVERAGEIF('Statistical Analysis'!$E$2:$E$608,'Conditional Formatting'!B12,'Statistical Analysis'!$H$2:$H$608)</f>
        <v>92203</v>
      </c>
      <c r="E12" s="5">
        <f t="shared" si="0"/>
        <v>0.22766172839506174</v>
      </c>
    </row>
    <row r="13" spans="2:5" x14ac:dyDescent="0.3">
      <c r="B13" t="str">
        <v>Data Engineer</v>
      </c>
      <c r="C13">
        <f>COUNTIF('Statistical Analysis'!$E$2:$E$608,'Conditional Formatting'!B13)</f>
        <v>132</v>
      </c>
      <c r="D13" s="3">
        <f>AVERAGEIF('Statistical Analysis'!$E$2:$E$608,'Conditional Formatting'!B13,'Statistical Analysis'!$H$2:$H$608)</f>
        <v>112725</v>
      </c>
      <c r="E13" s="5">
        <f t="shared" si="0"/>
        <v>0.27833333333333332</v>
      </c>
    </row>
    <row r="14" spans="2:5" x14ac:dyDescent="0.3">
      <c r="B14" t="str">
        <v>Data Science Consultant</v>
      </c>
      <c r="C14">
        <f>COUNTIF('Statistical Analysis'!$E$2:$E$608,'Conditional Formatting'!B14)</f>
        <v>7</v>
      </c>
      <c r="D14" s="3">
        <f>AVERAGEIF('Statistical Analysis'!$E$2:$E$608,'Conditional Formatting'!B14,'Statistical Analysis'!$H$2:$H$608)</f>
        <v>69420.71428571429</v>
      </c>
      <c r="E14" s="5">
        <f t="shared" si="0"/>
        <v>0.17140917107583775</v>
      </c>
    </row>
    <row r="15" spans="2:5" x14ac:dyDescent="0.3">
      <c r="B15" t="str">
        <v>BI Data Analyst</v>
      </c>
      <c r="C15">
        <f>COUNTIF('Statistical Analysis'!$E$2:$E$608,'Conditional Formatting'!B15)</f>
        <v>6</v>
      </c>
      <c r="D15" s="3">
        <f>AVERAGEIF('Statistical Analysis'!$E$2:$E$608,'Conditional Formatting'!B15,'Statistical Analysis'!$H$2:$H$608)</f>
        <v>74755.166666666672</v>
      </c>
      <c r="E15" s="5">
        <f t="shared" si="0"/>
        <v>0.18458065843621399</v>
      </c>
    </row>
    <row r="16" spans="2:5" x14ac:dyDescent="0.3">
      <c r="B16" t="str">
        <v>Director of Data Science</v>
      </c>
      <c r="C16">
        <f>COUNTIF('Statistical Analysis'!$E$2:$E$608,'Conditional Formatting'!B16)</f>
        <v>7</v>
      </c>
      <c r="D16" s="3">
        <f>AVERAGEIF('Statistical Analysis'!$E$2:$E$608,'Conditional Formatting'!B16,'Statistical Analysis'!$H$2:$H$608)</f>
        <v>195074</v>
      </c>
      <c r="E16" s="5">
        <f t="shared" si="0"/>
        <v>0.4816641975308642</v>
      </c>
    </row>
    <row r="17" spans="2:5" x14ac:dyDescent="0.3">
      <c r="B17" t="str">
        <v>Research Scientist</v>
      </c>
      <c r="C17">
        <f>COUNTIF('Statistical Analysis'!$E$2:$E$608,'Conditional Formatting'!B17)</f>
        <v>16</v>
      </c>
      <c r="D17" s="3">
        <f>AVERAGEIF('Statistical Analysis'!$E$2:$E$608,'Conditional Formatting'!B17,'Statistical Analysis'!$H$2:$H$608)</f>
        <v>109019.5</v>
      </c>
      <c r="E17" s="5">
        <f t="shared" si="0"/>
        <v>0.26918395061728395</v>
      </c>
    </row>
    <row r="18" spans="2:5" x14ac:dyDescent="0.3">
      <c r="B18" t="str">
        <v>Machine Learning Manager</v>
      </c>
      <c r="C18">
        <f>COUNTIF('Statistical Analysis'!$E$2:$E$608,'Conditional Formatting'!B18)</f>
        <v>1</v>
      </c>
      <c r="D18" s="3">
        <f>AVERAGEIF('Statistical Analysis'!$E$2:$E$608,'Conditional Formatting'!B18,'Statistical Analysis'!$H$2:$H$608)</f>
        <v>117104</v>
      </c>
      <c r="E18" s="5">
        <f t="shared" si="0"/>
        <v>0.28914567901234567</v>
      </c>
    </row>
    <row r="19" spans="2:5" x14ac:dyDescent="0.3">
      <c r="B19" t="str">
        <v>Data Engineering Manager</v>
      </c>
      <c r="C19">
        <f>COUNTIF('Statistical Analysis'!$E$2:$E$608,'Conditional Formatting'!B19)</f>
        <v>5</v>
      </c>
      <c r="D19" s="3">
        <f>AVERAGEIF('Statistical Analysis'!$E$2:$E$608,'Conditional Formatting'!B19,'Statistical Analysis'!$H$2:$H$608)</f>
        <v>123227.2</v>
      </c>
      <c r="E19" s="5">
        <f t="shared" si="0"/>
        <v>0.3042646913580247</v>
      </c>
    </row>
    <row r="20" spans="2:5" x14ac:dyDescent="0.3">
      <c r="B20" t="str">
        <v>Machine Learning Infrastructure Engineer</v>
      </c>
      <c r="C20">
        <f>COUNTIF('Statistical Analysis'!$E$2:$E$608,'Conditional Formatting'!B20)</f>
        <v>3</v>
      </c>
      <c r="D20" s="3">
        <f>AVERAGEIF('Statistical Analysis'!$E$2:$E$608,'Conditional Formatting'!B20,'Statistical Analysis'!$H$2:$H$608)</f>
        <v>101145</v>
      </c>
      <c r="E20" s="5">
        <f t="shared" si="0"/>
        <v>0.24974074074074074</v>
      </c>
    </row>
    <row r="21" spans="2:5" x14ac:dyDescent="0.3">
      <c r="B21" t="str">
        <v>ML Engineer</v>
      </c>
      <c r="C21">
        <f>COUNTIF('Statistical Analysis'!$E$2:$E$608,'Conditional Formatting'!B21)</f>
        <v>6</v>
      </c>
      <c r="D21" s="3">
        <f>AVERAGEIF('Statistical Analysis'!$E$2:$E$608,'Conditional Formatting'!B21,'Statistical Analysis'!$H$2:$H$608)</f>
        <v>117504</v>
      </c>
      <c r="E21" s="5">
        <f t="shared" si="0"/>
        <v>0.29013333333333335</v>
      </c>
    </row>
    <row r="22" spans="2:5" x14ac:dyDescent="0.3">
      <c r="B22" t="str">
        <v>AI Scientist</v>
      </c>
      <c r="C22">
        <f>COUNTIF('Statistical Analysis'!$E$2:$E$608,'Conditional Formatting'!B22)</f>
        <v>7</v>
      </c>
      <c r="D22" s="3">
        <f>AVERAGEIF('Statistical Analysis'!$E$2:$E$608,'Conditional Formatting'!B22,'Statistical Analysis'!$H$2:$H$608)</f>
        <v>66135.571428571435</v>
      </c>
      <c r="E22" s="5">
        <f t="shared" si="0"/>
        <v>0.16329770723104059</v>
      </c>
    </row>
    <row r="23" spans="2:5" x14ac:dyDescent="0.3">
      <c r="B23" t="str">
        <v>Computer Vision Engineer</v>
      </c>
      <c r="C23">
        <f>COUNTIF('Statistical Analysis'!$E$2:$E$608,'Conditional Formatting'!B23)</f>
        <v>6</v>
      </c>
      <c r="D23" s="3">
        <f>AVERAGEIF('Statistical Analysis'!$E$2:$E$608,'Conditional Formatting'!B23,'Statistical Analysis'!$H$2:$H$608)</f>
        <v>44419.333333333336</v>
      </c>
      <c r="E23" s="5">
        <f t="shared" si="0"/>
        <v>0.10967736625514404</v>
      </c>
    </row>
    <row r="24" spans="2:5" x14ac:dyDescent="0.3">
      <c r="B24" t="str">
        <v>Principal Data Scientist</v>
      </c>
      <c r="C24">
        <f>COUNTIF('Statistical Analysis'!$E$2:$E$608,'Conditional Formatting'!B24)</f>
        <v>7</v>
      </c>
      <c r="D24" s="3">
        <f>AVERAGEIF('Statistical Analysis'!$E$2:$E$608,'Conditional Formatting'!B24,'Statistical Analysis'!$H$2:$H$608)</f>
        <v>215242.42857142858</v>
      </c>
      <c r="E24" s="5">
        <f t="shared" si="0"/>
        <v>0.5314627865961199</v>
      </c>
    </row>
    <row r="25" spans="2:5" x14ac:dyDescent="0.3">
      <c r="B25" t="str">
        <v>Data Science Manager</v>
      </c>
      <c r="C25">
        <f>COUNTIF('Statistical Analysis'!$E$2:$E$608,'Conditional Formatting'!B25)</f>
        <v>12</v>
      </c>
      <c r="D25" s="3">
        <f>AVERAGEIF('Statistical Analysis'!$E$2:$E$608,'Conditional Formatting'!B25,'Statistical Analysis'!$H$2:$H$608)</f>
        <v>158328.5</v>
      </c>
      <c r="E25" s="5">
        <f t="shared" si="0"/>
        <v>0.39093456790123454</v>
      </c>
    </row>
    <row r="26" spans="2:5" x14ac:dyDescent="0.3">
      <c r="B26" t="str">
        <v>Head of Data</v>
      </c>
      <c r="C26">
        <f>COUNTIF('Statistical Analysis'!$E$2:$E$608,'Conditional Formatting'!B26)</f>
        <v>5</v>
      </c>
      <c r="D26" s="3">
        <f>AVERAGEIF('Statistical Analysis'!$E$2:$E$608,'Conditional Formatting'!B26,'Statistical Analysis'!$H$2:$H$608)</f>
        <v>160162.6</v>
      </c>
      <c r="E26" s="5">
        <f t="shared" si="0"/>
        <v>0.39546320987654321</v>
      </c>
    </row>
    <row r="27" spans="2:5" x14ac:dyDescent="0.3">
      <c r="B27" t="str">
        <v>3D Computer Vision Researcher</v>
      </c>
      <c r="C27">
        <f>COUNTIF('Statistical Analysis'!$E$2:$E$608,'Conditional Formatting'!B27)</f>
        <v>1</v>
      </c>
      <c r="D27" s="3">
        <f>AVERAGEIF('Statistical Analysis'!$E$2:$E$608,'Conditional Formatting'!B27,'Statistical Analysis'!$H$2:$H$608)</f>
        <v>5409</v>
      </c>
      <c r="E27" s="5">
        <f t="shared" si="0"/>
        <v>1.3355555555555556E-2</v>
      </c>
    </row>
    <row r="28" spans="2:5" x14ac:dyDescent="0.3">
      <c r="B28" t="str">
        <v>Data Analytics Engineer</v>
      </c>
      <c r="C28">
        <f>COUNTIF('Statistical Analysis'!$E$2:$E$608,'Conditional Formatting'!B28)</f>
        <v>4</v>
      </c>
      <c r="D28" s="3">
        <f>AVERAGEIF('Statistical Analysis'!$E$2:$E$608,'Conditional Formatting'!B28,'Statistical Analysis'!$H$2:$H$608)</f>
        <v>64799.25</v>
      </c>
      <c r="E28" s="5">
        <f t="shared" si="0"/>
        <v>0.15999814814814814</v>
      </c>
    </row>
    <row r="29" spans="2:5" x14ac:dyDescent="0.3">
      <c r="B29" t="str">
        <v>Applied Data Scientist</v>
      </c>
      <c r="C29">
        <f>COUNTIF('Statistical Analysis'!$E$2:$E$608,'Conditional Formatting'!B29)</f>
        <v>5</v>
      </c>
      <c r="D29" s="3">
        <f>AVERAGEIF('Statistical Analysis'!$E$2:$E$608,'Conditional Formatting'!B29,'Statistical Analysis'!$H$2:$H$608)</f>
        <v>175655</v>
      </c>
      <c r="E29" s="5">
        <f t="shared" si="0"/>
        <v>0.43371604938271607</v>
      </c>
    </row>
    <row r="30" spans="2:5" x14ac:dyDescent="0.3">
      <c r="B30" t="str">
        <v>Marketing Data Analyst</v>
      </c>
      <c r="C30">
        <f>COUNTIF('Statistical Analysis'!$E$2:$E$608,'Conditional Formatting'!B30)</f>
        <v>1</v>
      </c>
      <c r="D30" s="3">
        <f>AVERAGEIF('Statistical Analysis'!$E$2:$E$608,'Conditional Formatting'!B30,'Statistical Analysis'!$H$2:$H$608)</f>
        <v>88654</v>
      </c>
      <c r="E30" s="5">
        <f t="shared" si="0"/>
        <v>0.21889876543209877</v>
      </c>
    </row>
    <row r="31" spans="2:5" x14ac:dyDescent="0.3">
      <c r="B31" t="str">
        <v>Cloud Data Engineer</v>
      </c>
      <c r="C31">
        <f>COUNTIF('Statistical Analysis'!$E$2:$E$608,'Conditional Formatting'!B31)</f>
        <v>2</v>
      </c>
      <c r="D31" s="3">
        <f>AVERAGEIF('Statistical Analysis'!$E$2:$E$608,'Conditional Formatting'!B31,'Statistical Analysis'!$H$2:$H$608)</f>
        <v>124647</v>
      </c>
      <c r="E31" s="5">
        <f t="shared" si="0"/>
        <v>0.30777037037037036</v>
      </c>
    </row>
    <row r="32" spans="2:5" x14ac:dyDescent="0.3">
      <c r="B32" t="str">
        <v>Financial Data Analyst</v>
      </c>
      <c r="C32">
        <f>COUNTIF('Statistical Analysis'!$E$2:$E$608,'Conditional Formatting'!B32)</f>
        <v>2</v>
      </c>
      <c r="D32" s="3">
        <f>AVERAGEIF('Statistical Analysis'!$E$2:$E$608,'Conditional Formatting'!B32,'Statistical Analysis'!$H$2:$H$608)</f>
        <v>275000</v>
      </c>
      <c r="E32" s="5">
        <f t="shared" si="0"/>
        <v>0.67901234567901236</v>
      </c>
    </row>
    <row r="33" spans="2:5" x14ac:dyDescent="0.3">
      <c r="B33" t="str">
        <v>Computer Vision Software Engineer</v>
      </c>
      <c r="C33">
        <f>COUNTIF('Statistical Analysis'!$E$2:$E$608,'Conditional Formatting'!B33)</f>
        <v>3</v>
      </c>
      <c r="D33" s="3">
        <f>AVERAGEIF('Statistical Analysis'!$E$2:$E$608,'Conditional Formatting'!B33,'Statistical Analysis'!$H$2:$H$608)</f>
        <v>105248.66666666667</v>
      </c>
      <c r="E33" s="5">
        <f t="shared" si="0"/>
        <v>0.2598732510288066</v>
      </c>
    </row>
    <row r="34" spans="2:5" x14ac:dyDescent="0.3">
      <c r="B34" t="str">
        <v>Director of Data Engineering</v>
      </c>
      <c r="C34">
        <f>COUNTIF('Statistical Analysis'!$E$2:$E$608,'Conditional Formatting'!B34)</f>
        <v>2</v>
      </c>
      <c r="D34" s="3">
        <f>AVERAGEIF('Statistical Analysis'!$E$2:$E$608,'Conditional Formatting'!B34,'Statistical Analysis'!$H$2:$H$608)</f>
        <v>156738</v>
      </c>
      <c r="E34" s="5">
        <f t="shared" si="0"/>
        <v>0.38700740740740741</v>
      </c>
    </row>
    <row r="35" spans="2:5" x14ac:dyDescent="0.3">
      <c r="B35" t="str">
        <v>Data Science Engineer</v>
      </c>
      <c r="C35">
        <f>COUNTIF('Statistical Analysis'!$E$2:$E$608,'Conditional Formatting'!B35)</f>
        <v>3</v>
      </c>
      <c r="D35" s="3">
        <f>AVERAGEIF('Statistical Analysis'!$E$2:$E$608,'Conditional Formatting'!B35,'Statistical Analysis'!$H$2:$H$608)</f>
        <v>75803.333333333328</v>
      </c>
      <c r="E35" s="5">
        <f t="shared" si="0"/>
        <v>0.18716872427983539</v>
      </c>
    </row>
    <row r="36" spans="2:5" x14ac:dyDescent="0.3">
      <c r="B36" t="str">
        <v>Principal Data Engineer</v>
      </c>
      <c r="C36">
        <f>COUNTIF('Statistical Analysis'!$E$2:$E$608,'Conditional Formatting'!B36)</f>
        <v>3</v>
      </c>
      <c r="D36" s="3">
        <f>AVERAGEIF('Statistical Analysis'!$E$2:$E$608,'Conditional Formatting'!B36,'Statistical Analysis'!$H$2:$H$608)</f>
        <v>328333.33333333331</v>
      </c>
      <c r="E36" s="5">
        <f t="shared" si="0"/>
        <v>0.81069958847736623</v>
      </c>
    </row>
    <row r="37" spans="2:5" x14ac:dyDescent="0.3">
      <c r="B37" t="str">
        <v>Machine Learning Developer</v>
      </c>
      <c r="C37">
        <f>COUNTIF('Statistical Analysis'!$E$2:$E$608,'Conditional Formatting'!B37)</f>
        <v>3</v>
      </c>
      <c r="D37" s="3">
        <f>AVERAGEIF('Statistical Analysis'!$E$2:$E$608,'Conditional Formatting'!B37,'Statistical Analysis'!$H$2:$H$608)</f>
        <v>85860.666666666672</v>
      </c>
      <c r="E37" s="5">
        <f t="shared" si="0"/>
        <v>0.21200164609053498</v>
      </c>
    </row>
    <row r="38" spans="2:5" x14ac:dyDescent="0.3">
      <c r="B38" t="str">
        <v>Applied Machine Learning Scientist</v>
      </c>
      <c r="C38">
        <f>COUNTIF('Statistical Analysis'!$E$2:$E$608,'Conditional Formatting'!B38)</f>
        <v>4</v>
      </c>
      <c r="D38" s="3">
        <f>AVERAGEIF('Statistical Analysis'!$E$2:$E$608,'Conditional Formatting'!B38,'Statistical Analysis'!$H$2:$H$608)</f>
        <v>142068.75</v>
      </c>
      <c r="E38" s="5">
        <f t="shared" si="0"/>
        <v>0.35078703703703706</v>
      </c>
    </row>
    <row r="39" spans="2:5" x14ac:dyDescent="0.3">
      <c r="B39" t="str">
        <v>Data Analytics Manager</v>
      </c>
      <c r="C39">
        <f>COUNTIF('Statistical Analysis'!$E$2:$E$608,'Conditional Formatting'!B39)</f>
        <v>7</v>
      </c>
      <c r="D39" s="3">
        <f>AVERAGEIF('Statistical Analysis'!$E$2:$E$608,'Conditional Formatting'!B39,'Statistical Analysis'!$H$2:$H$608)</f>
        <v>127134.28571428571</v>
      </c>
      <c r="E39" s="5">
        <f t="shared" si="0"/>
        <v>0.31391181657848322</v>
      </c>
    </row>
    <row r="40" spans="2:5" x14ac:dyDescent="0.3">
      <c r="B40" t="str">
        <v>Head of Data Science</v>
      </c>
      <c r="C40">
        <f>COUNTIF('Statistical Analysis'!$E$2:$E$608,'Conditional Formatting'!B40)</f>
        <v>4</v>
      </c>
      <c r="D40" s="3">
        <f>AVERAGEIF('Statistical Analysis'!$E$2:$E$608,'Conditional Formatting'!B40,'Statistical Analysis'!$H$2:$H$608)</f>
        <v>146718.75</v>
      </c>
      <c r="E40" s="5">
        <f t="shared" si="0"/>
        <v>0.36226851851851855</v>
      </c>
    </row>
    <row r="41" spans="2:5" x14ac:dyDescent="0.3">
      <c r="B41" t="str">
        <v>Data Specialist</v>
      </c>
      <c r="C41">
        <f>COUNTIF('Statistical Analysis'!$E$2:$E$608,'Conditional Formatting'!B41)</f>
        <v>1</v>
      </c>
      <c r="D41" s="3">
        <f>AVERAGEIF('Statistical Analysis'!$E$2:$E$608,'Conditional Formatting'!B41,'Statistical Analysis'!$H$2:$H$608)</f>
        <v>165000</v>
      </c>
      <c r="E41" s="5">
        <f t="shared" si="0"/>
        <v>0.40740740740740738</v>
      </c>
    </row>
    <row r="42" spans="2:5" x14ac:dyDescent="0.3">
      <c r="B42" t="str">
        <v>Data Architect</v>
      </c>
      <c r="C42">
        <f>COUNTIF('Statistical Analysis'!$E$2:$E$608,'Conditional Formatting'!B42)</f>
        <v>11</v>
      </c>
      <c r="D42" s="3">
        <f>AVERAGEIF('Statistical Analysis'!$E$2:$E$608,'Conditional Formatting'!B42,'Statistical Analysis'!$H$2:$H$608)</f>
        <v>177873.90909090909</v>
      </c>
      <c r="E42" s="5">
        <f t="shared" si="0"/>
        <v>0.43919483726150393</v>
      </c>
    </row>
    <row r="43" spans="2:5" x14ac:dyDescent="0.3">
      <c r="B43" t="str">
        <v>Finance Data Analyst</v>
      </c>
      <c r="C43">
        <f>COUNTIF('Statistical Analysis'!$E$2:$E$608,'Conditional Formatting'!B43)</f>
        <v>1</v>
      </c>
      <c r="D43" s="3">
        <f>AVERAGEIF('Statistical Analysis'!$E$2:$E$608,'Conditional Formatting'!B43,'Statistical Analysis'!$H$2:$H$608)</f>
        <v>61896</v>
      </c>
      <c r="E43" s="5">
        <f t="shared" si="0"/>
        <v>0.15282962962962962</v>
      </c>
    </row>
    <row r="44" spans="2:5" x14ac:dyDescent="0.3">
      <c r="B44" t="str">
        <v>Principal Data Analyst</v>
      </c>
      <c r="C44">
        <f>COUNTIF('Statistical Analysis'!$E$2:$E$608,'Conditional Formatting'!B44)</f>
        <v>2</v>
      </c>
      <c r="D44" s="3">
        <f>AVERAGEIF('Statistical Analysis'!$E$2:$E$608,'Conditional Formatting'!B44,'Statistical Analysis'!$H$2:$H$608)</f>
        <v>122500</v>
      </c>
      <c r="E44" s="5">
        <f t="shared" si="0"/>
        <v>0.30246913580246915</v>
      </c>
    </row>
    <row r="45" spans="2:5" x14ac:dyDescent="0.3">
      <c r="B45" t="str">
        <v>Big Data Architect</v>
      </c>
      <c r="C45">
        <f>COUNTIF('Statistical Analysis'!$E$2:$E$608,'Conditional Formatting'!B45)</f>
        <v>1</v>
      </c>
      <c r="D45" s="3">
        <f>AVERAGEIF('Statistical Analysis'!$E$2:$E$608,'Conditional Formatting'!B45,'Statistical Analysis'!$H$2:$H$608)</f>
        <v>99703</v>
      </c>
      <c r="E45" s="5">
        <f t="shared" si="0"/>
        <v>0.24618024691358026</v>
      </c>
    </row>
    <row r="46" spans="2:5" x14ac:dyDescent="0.3">
      <c r="B46" t="str">
        <v>Staff Data Scientist</v>
      </c>
      <c r="C46">
        <f>COUNTIF('Statistical Analysis'!$E$2:$E$608,'Conditional Formatting'!B46)</f>
        <v>1</v>
      </c>
      <c r="D46" s="3">
        <f>AVERAGEIF('Statistical Analysis'!$E$2:$E$608,'Conditional Formatting'!B46,'Statistical Analysis'!$H$2:$H$608)</f>
        <v>105000</v>
      </c>
      <c r="E46" s="5">
        <f t="shared" si="0"/>
        <v>0.25925925925925924</v>
      </c>
    </row>
    <row r="47" spans="2:5" x14ac:dyDescent="0.3">
      <c r="B47" t="str">
        <v>Analytics Engineer</v>
      </c>
      <c r="C47">
        <f>COUNTIF('Statistical Analysis'!$E$2:$E$608,'Conditional Formatting'!B47)</f>
        <v>4</v>
      </c>
      <c r="D47" s="3">
        <f>AVERAGEIF('Statistical Analysis'!$E$2:$E$608,'Conditional Formatting'!B47,'Statistical Analysis'!$H$2:$H$608)</f>
        <v>175000</v>
      </c>
      <c r="E47" s="5">
        <f t="shared" si="0"/>
        <v>0.43209876543209874</v>
      </c>
    </row>
    <row r="48" spans="2:5" x14ac:dyDescent="0.3">
      <c r="B48" t="str">
        <v>ETL Developer</v>
      </c>
      <c r="C48">
        <f>COUNTIF('Statistical Analysis'!$E$2:$E$608,'Conditional Formatting'!B48)</f>
        <v>2</v>
      </c>
      <c r="D48" s="3">
        <f>AVERAGEIF('Statistical Analysis'!$E$2:$E$608,'Conditional Formatting'!B48,'Statistical Analysis'!$H$2:$H$608)</f>
        <v>54957</v>
      </c>
      <c r="E48" s="5">
        <f t="shared" si="0"/>
        <v>0.13569629629629629</v>
      </c>
    </row>
    <row r="49" spans="2:5" x14ac:dyDescent="0.3">
      <c r="B49" t="str">
        <v>Head of Machine Learning</v>
      </c>
      <c r="C49">
        <f>COUNTIF('Statistical Analysis'!$E$2:$E$608,'Conditional Formatting'!B49)</f>
        <v>1</v>
      </c>
      <c r="D49" s="3">
        <f>AVERAGEIF('Statistical Analysis'!$E$2:$E$608,'Conditional Formatting'!B49,'Statistical Analysis'!$H$2:$H$608)</f>
        <v>79039</v>
      </c>
      <c r="E49" s="5">
        <f t="shared" si="0"/>
        <v>0.19515802469135801</v>
      </c>
    </row>
    <row r="50" spans="2:5" x14ac:dyDescent="0.3">
      <c r="B50" t="str">
        <v>NLP Engineer</v>
      </c>
      <c r="C50">
        <f>COUNTIF('Statistical Analysis'!$E$2:$E$608,'Conditional Formatting'!B50)</f>
        <v>1</v>
      </c>
      <c r="D50" s="3">
        <f>AVERAGEIF('Statistical Analysis'!$E$2:$E$608,'Conditional Formatting'!B50,'Statistical Analysis'!$H$2:$H$608)</f>
        <v>37236</v>
      </c>
      <c r="E50" s="5">
        <f t="shared" si="0"/>
        <v>9.194074074074074E-2</v>
      </c>
    </row>
    <row r="51" spans="2:5" x14ac:dyDescent="0.3">
      <c r="B51" t="str">
        <v>Lead Machine Learning Engineer</v>
      </c>
      <c r="C51">
        <f>COUNTIF('Statistical Analysis'!$E$2:$E$608,'Conditional Formatting'!B51)</f>
        <v>1</v>
      </c>
      <c r="D51" s="3">
        <f>AVERAGEIF('Statistical Analysis'!$E$2:$E$608,'Conditional Formatting'!B51,'Statistical Analysis'!$H$2:$H$608)</f>
        <v>87932</v>
      </c>
      <c r="E51" s="5">
        <f t="shared" si="0"/>
        <v>0.21711604938271606</v>
      </c>
    </row>
    <row r="52" spans="2:5" x14ac:dyDescent="0.3">
      <c r="B52" t="str">
        <v>Data Analytics Lead</v>
      </c>
      <c r="C52">
        <f>COUNTIF('Statistical Analysis'!$E$2:$E$608,'Conditional Formatting'!B52)</f>
        <v>1</v>
      </c>
      <c r="D52" s="3">
        <f>AVERAGEIF('Statistical Analysis'!$E$2:$E$608,'Conditional Formatting'!B52,'Statistical Analysis'!$H$2:$H$608)</f>
        <v>405000</v>
      </c>
      <c r="E52" s="5">
        <f t="shared" si="0"/>
        <v>1</v>
      </c>
    </row>
    <row r="53" spans="2:5" x14ac:dyDescent="0.3">
      <c r="B53" t="s">
        <v>641</v>
      </c>
      <c r="C53">
        <f>SUM(C3:C52)</f>
        <v>607</v>
      </c>
    </row>
  </sheetData>
  <conditionalFormatting sqref="C3:C52">
    <cfRule type="dataBar" priority="4">
      <dataBar>
        <cfvo type="min"/>
        <cfvo type="max"/>
        <color rgb="FF63C384"/>
      </dataBar>
      <extLst>
        <ext xmlns:x14="http://schemas.microsoft.com/office/spreadsheetml/2009/9/main" uri="{B025F937-C7B1-47D3-B67F-A62EFF666E3E}">
          <x14:id>{213427CB-A586-4460-AB8D-FE8A2C526582}</x14:id>
        </ext>
      </extLst>
    </cfRule>
  </conditionalFormatting>
  <conditionalFormatting sqref="D3:D52">
    <cfRule type="colorScale" priority="3">
      <colorScale>
        <cfvo type="min"/>
        <cfvo type="percentile" val="50"/>
        <cfvo type="max"/>
        <color rgb="FFF8696B"/>
        <color rgb="FFFCFCFF"/>
        <color rgb="FF63BE7B"/>
      </colorScale>
    </cfRule>
  </conditionalFormatting>
  <conditionalFormatting sqref="E3:E52">
    <cfRule type="aboveAverage" priority="2"/>
    <cfRule type="colorScale" priority="1">
      <colorScale>
        <cfvo type="percent" val="10"/>
        <cfvo type="percent" val="65"/>
        <color theme="3" tint="-0.249977111117893"/>
        <color theme="7" tint="0.39997558519241921"/>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213427CB-A586-4460-AB8D-FE8A2C526582}">
            <x14:dataBar minLength="0" maxLength="100" border="1" negativeBarBorderColorSameAsPositive="0">
              <x14:cfvo type="autoMin"/>
              <x14:cfvo type="autoMax"/>
              <x14:borderColor rgb="FF63C384"/>
              <x14:negativeFillColor rgb="FFFF0000"/>
              <x14:negativeBorderColor rgb="FFFF0000"/>
              <x14:axisColor rgb="FF000000"/>
            </x14:dataBar>
          </x14:cfRule>
          <xm:sqref>C3:C52</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E56ED-08E6-40B3-B8FE-FF589FD18DAE}">
  <sheetPr codeName="Sheet5"/>
  <dimension ref="A1:D58"/>
  <sheetViews>
    <sheetView topLeftCell="A9" workbookViewId="0">
      <selection activeCell="N22" sqref="N22"/>
    </sheetView>
  </sheetViews>
  <sheetFormatPr defaultRowHeight="14.4" x14ac:dyDescent="0.3"/>
  <cols>
    <col min="1" max="1" width="24.77734375" bestFit="1" customWidth="1"/>
    <col min="2" max="2" width="17.88671875" bestFit="1" customWidth="1"/>
    <col min="3" max="3" width="9.109375" bestFit="1" customWidth="1"/>
    <col min="4" max="4" width="12.44140625" bestFit="1" customWidth="1"/>
  </cols>
  <sheetData>
    <row r="1" spans="1:4" x14ac:dyDescent="0.3">
      <c r="A1" t="s">
        <v>632</v>
      </c>
      <c r="B1" t="s">
        <v>176</v>
      </c>
      <c r="C1" t="s">
        <v>177</v>
      </c>
      <c r="D1" t="s">
        <v>178</v>
      </c>
    </row>
    <row r="2" spans="1:4" x14ac:dyDescent="0.3">
      <c r="A2" t="str">
        <f>VLOOKUP(B2,COUNTRY_CODES!A:B,2)</f>
        <v>United Arab Emirates</v>
      </c>
      <c r="B2" t="str" cm="1">
        <f t="array" ref="B2:B58">_xlfn._xlws.SORT(_xlfn.UNIQUE('Statistical Analysis'!I2:I608))</f>
        <v>AE</v>
      </c>
      <c r="C2">
        <f>COUNTIF('Statistical Analysis'!$I$2:$I$608,'Map Chart'!B2)</f>
        <v>3</v>
      </c>
      <c r="D2" s="3" cm="1">
        <f t="array" ref="D2">MEDIAN(IF(('Statistical Analysis'!$I$2:$I$608='Map Chart'!B2)*('Statistical Analysis'!$H$2:$H$608&lt;&gt;""),'Statistical Analysis'!$H$2:$H$608))</f>
        <v>115000</v>
      </c>
    </row>
    <row r="3" spans="1:4" x14ac:dyDescent="0.3">
      <c r="A3" t="str">
        <f>VLOOKUP(B3,COUNTRY_CODES!A:B,2)</f>
        <v>Argentina</v>
      </c>
      <c r="B3" t="str">
        <v>AR</v>
      </c>
      <c r="C3">
        <f>COUNTIF('Statistical Analysis'!$I$2:$I$608,'Map Chart'!B3)</f>
        <v>1</v>
      </c>
      <c r="D3" s="3" cm="1">
        <f t="array" ref="D3">MEDIAN(IF(('Statistical Analysis'!$I$2:$I$608='Map Chart'!B3)*('Statistical Analysis'!$H$2:$H$608&lt;&gt;""),'Statistical Analysis'!$H$2:$H$608))</f>
        <v>60000</v>
      </c>
    </row>
    <row r="4" spans="1:4" x14ac:dyDescent="0.3">
      <c r="A4" t="str">
        <f>VLOOKUP(B4,COUNTRY_CODES!A:B,2)</f>
        <v>Austria</v>
      </c>
      <c r="B4" t="str">
        <v>AT</v>
      </c>
      <c r="C4">
        <f>COUNTIF('Statistical Analysis'!$I$2:$I$608,'Map Chart'!B4)</f>
        <v>3</v>
      </c>
      <c r="D4" s="3" cm="1">
        <f t="array" ref="D4">MEDIAN(IF(('Statistical Analysis'!$I$2:$I$608='Map Chart'!B4)*('Statistical Analysis'!$H$2:$H$608&lt;&gt;""),'Statistical Analysis'!$H$2:$H$608))</f>
        <v>74130</v>
      </c>
    </row>
    <row r="5" spans="1:4" x14ac:dyDescent="0.3">
      <c r="A5" t="str">
        <f>VLOOKUP(B5,COUNTRY_CODES!A:B,2)</f>
        <v>Australia</v>
      </c>
      <c r="B5" t="str">
        <v>AU</v>
      </c>
      <c r="C5">
        <f>COUNTIF('Statistical Analysis'!$I$2:$I$608,'Map Chart'!B5)</f>
        <v>3</v>
      </c>
      <c r="D5" s="3" cm="1">
        <f t="array" ref="D5">MEDIAN(IF(('Statistical Analysis'!$I$2:$I$608='Map Chart'!B5)*('Statistical Analysis'!$H$2:$H$608&lt;&gt;""),'Statistical Analysis'!$H$2:$H$608))</f>
        <v>87425</v>
      </c>
    </row>
    <row r="6" spans="1:4" x14ac:dyDescent="0.3">
      <c r="A6" t="str">
        <f>VLOOKUP(B6,COUNTRY_CODES!A:B,2)</f>
        <v>Belgium</v>
      </c>
      <c r="B6" t="str">
        <v>BE</v>
      </c>
      <c r="C6">
        <f>COUNTIF('Statistical Analysis'!$I$2:$I$608,'Map Chart'!B6)</f>
        <v>2</v>
      </c>
      <c r="D6" s="3" cm="1">
        <f t="array" ref="D6">MEDIAN(IF(('Statistical Analysis'!$I$2:$I$608='Map Chart'!B6)*('Statistical Analysis'!$H$2:$H$608&lt;&gt;""),'Statistical Analysis'!$H$2:$H$608))</f>
        <v>85699</v>
      </c>
    </row>
    <row r="7" spans="1:4" x14ac:dyDescent="0.3">
      <c r="A7" t="str">
        <f>VLOOKUP(B7,COUNTRY_CODES!A:B,2)</f>
        <v>Bulgaria</v>
      </c>
      <c r="B7" t="str">
        <v>BG</v>
      </c>
      <c r="C7">
        <f>COUNTIF('Statistical Analysis'!$I$2:$I$608,'Map Chart'!B7)</f>
        <v>1</v>
      </c>
      <c r="D7" s="3" cm="1">
        <f t="array" ref="D7">MEDIAN(IF(('Statistical Analysis'!$I$2:$I$608='Map Chart'!B7)*('Statistical Analysis'!$H$2:$H$608&lt;&gt;""),'Statistical Analysis'!$H$2:$H$608))</f>
        <v>80000</v>
      </c>
    </row>
    <row r="8" spans="1:4" x14ac:dyDescent="0.3">
      <c r="A8" t="str">
        <f>VLOOKUP(B8,COUNTRY_CODES!A:B,2)</f>
        <v>Bolivia, Plurinational State of</v>
      </c>
      <c r="B8" t="str">
        <v>BO</v>
      </c>
      <c r="C8">
        <f>COUNTIF('Statistical Analysis'!$I$2:$I$608,'Map Chart'!B8)</f>
        <v>1</v>
      </c>
      <c r="D8" s="3" cm="1">
        <f t="array" ref="D8">MEDIAN(IF(('Statistical Analysis'!$I$2:$I$608='Map Chart'!B8)*('Statistical Analysis'!$H$2:$H$608&lt;&gt;""),'Statistical Analysis'!$H$2:$H$608))</f>
        <v>75000</v>
      </c>
    </row>
    <row r="9" spans="1:4" x14ac:dyDescent="0.3">
      <c r="A9" t="str">
        <f>VLOOKUP(B9,COUNTRY_CODES!A:B,2)</f>
        <v>Brazil</v>
      </c>
      <c r="B9" t="str">
        <v>BR</v>
      </c>
      <c r="C9">
        <f>COUNTIF('Statistical Analysis'!$I$2:$I$608,'Map Chart'!B9)</f>
        <v>6</v>
      </c>
      <c r="D9" s="3" cm="1">
        <f t="array" ref="D9">MEDIAN(IF(('Statistical Analysis'!$I$2:$I$608='Map Chart'!B9)*('Statistical Analysis'!$H$2:$H$608&lt;&gt;""),'Statistical Analysis'!$H$2:$H$608))</f>
        <v>21453.5</v>
      </c>
    </row>
    <row r="10" spans="1:4" x14ac:dyDescent="0.3">
      <c r="A10" t="str">
        <f>VLOOKUP(B10,COUNTRY_CODES!A:B,2)</f>
        <v>Canada</v>
      </c>
      <c r="B10" t="str">
        <v>CA</v>
      </c>
      <c r="C10">
        <f>COUNTIF('Statistical Analysis'!$I$2:$I$608,'Map Chart'!B10)</f>
        <v>29</v>
      </c>
      <c r="D10" s="3" cm="1">
        <f t="array" ref="D10">MEDIAN(IF(('Statistical Analysis'!$I$2:$I$608='Map Chart'!B10)*('Statistical Analysis'!$H$2:$H$608&lt;&gt;""),'Statistical Analysis'!$H$2:$H$608))</f>
        <v>85000</v>
      </c>
    </row>
    <row r="11" spans="1:4" x14ac:dyDescent="0.3">
      <c r="A11" t="str">
        <f>VLOOKUP(B11,COUNTRY_CODES!A:B,2)</f>
        <v>Switzerland</v>
      </c>
      <c r="B11" t="str">
        <v>CH</v>
      </c>
      <c r="C11">
        <f>COUNTIF('Statistical Analysis'!$I$2:$I$608,'Map Chart'!B11)</f>
        <v>1</v>
      </c>
      <c r="D11" s="3" cm="1">
        <f t="array" ref="D11">MEDIAN(IF(('Statistical Analysis'!$I$2:$I$608='Map Chart'!B11)*('Statistical Analysis'!$H$2:$H$608&lt;&gt;""),'Statistical Analysis'!$H$2:$H$608))</f>
        <v>122346</v>
      </c>
    </row>
    <row r="12" spans="1:4" x14ac:dyDescent="0.3">
      <c r="A12" t="str">
        <f>VLOOKUP(B12,COUNTRY_CODES!A:B,2)</f>
        <v>Chile</v>
      </c>
      <c r="B12" t="str">
        <v>CL</v>
      </c>
      <c r="C12">
        <f>COUNTIF('Statistical Analysis'!$I$2:$I$608,'Map Chart'!B12)</f>
        <v>1</v>
      </c>
      <c r="D12" s="3" cm="1">
        <f t="array" ref="D12">MEDIAN(IF(('Statistical Analysis'!$I$2:$I$608='Map Chart'!B12)*('Statistical Analysis'!$H$2:$H$608&lt;&gt;""),'Statistical Analysis'!$H$2:$H$608))</f>
        <v>40038</v>
      </c>
    </row>
    <row r="13" spans="1:4" x14ac:dyDescent="0.3">
      <c r="A13" t="str">
        <f>VLOOKUP(B13,COUNTRY_CODES!A:B,2)</f>
        <v>China</v>
      </c>
      <c r="B13" t="str">
        <v>CN</v>
      </c>
      <c r="C13">
        <f>COUNTIF('Statistical Analysis'!$I$2:$I$608,'Map Chart'!B13)</f>
        <v>1</v>
      </c>
      <c r="D13" s="3" cm="1">
        <f t="array" ref="D13">MEDIAN(IF(('Statistical Analysis'!$I$2:$I$608='Map Chart'!B13)*('Statistical Analysis'!$H$2:$H$608&lt;&gt;""),'Statistical Analysis'!$H$2:$H$608))</f>
        <v>43331</v>
      </c>
    </row>
    <row r="14" spans="1:4" x14ac:dyDescent="0.3">
      <c r="A14" t="str">
        <f>VLOOKUP(B14,COUNTRY_CODES!A:B,2)</f>
        <v>Colombia</v>
      </c>
      <c r="B14" t="str">
        <v>CO</v>
      </c>
      <c r="C14">
        <f>COUNTIF('Statistical Analysis'!$I$2:$I$608,'Map Chart'!B14)</f>
        <v>1</v>
      </c>
      <c r="D14" s="3" cm="1">
        <f t="array" ref="D14">MEDIAN(IF(('Statistical Analysis'!$I$2:$I$608='Map Chart'!B14)*('Statistical Analysis'!$H$2:$H$608&lt;&gt;""),'Statistical Analysis'!$H$2:$H$608))</f>
        <v>21844</v>
      </c>
    </row>
    <row r="15" spans="1:4" x14ac:dyDescent="0.3">
      <c r="A15" t="str">
        <f>VLOOKUP(B15,COUNTRY_CODES!A:B,2)</f>
        <v>Czech Republic</v>
      </c>
      <c r="B15" t="str">
        <v>CZ</v>
      </c>
      <c r="C15">
        <f>COUNTIF('Statistical Analysis'!$I$2:$I$608,'Map Chart'!B15)</f>
        <v>1</v>
      </c>
      <c r="D15" s="3" cm="1">
        <f t="array" ref="D15">MEDIAN(IF(('Statistical Analysis'!$I$2:$I$608='Map Chart'!B15)*('Statistical Analysis'!$H$2:$H$608&lt;&gt;""),'Statistical Analysis'!$H$2:$H$608))</f>
        <v>69999</v>
      </c>
    </row>
    <row r="16" spans="1:4" x14ac:dyDescent="0.3">
      <c r="A16" t="str">
        <f>VLOOKUP(B16,COUNTRY_CODES!A:B,2)</f>
        <v>Germany</v>
      </c>
      <c r="B16" t="str">
        <v>DE</v>
      </c>
      <c r="C16">
        <f>COUNTIF('Statistical Analysis'!$I$2:$I$608,'Map Chart'!B16)</f>
        <v>25</v>
      </c>
      <c r="D16" s="3" cm="1">
        <f t="array" ref="D16">MEDIAN(IF(('Statistical Analysis'!$I$2:$I$608='Map Chart'!B16)*('Statistical Analysis'!$H$2:$H$608&lt;&gt;""),'Statistical Analysis'!$H$2:$H$608))</f>
        <v>79197</v>
      </c>
    </row>
    <row r="17" spans="1:4" x14ac:dyDescent="0.3">
      <c r="A17" t="str">
        <f>VLOOKUP(B17,COUNTRY_CODES!A:B,2)</f>
        <v>Denmark</v>
      </c>
      <c r="B17" t="str">
        <v>DK</v>
      </c>
      <c r="C17">
        <f>COUNTIF('Statistical Analysis'!$I$2:$I$608,'Map Chart'!B17)</f>
        <v>2</v>
      </c>
      <c r="D17" s="3" cm="1">
        <f t="array" ref="D17">MEDIAN(IF(('Statistical Analysis'!$I$2:$I$608='Map Chart'!B17)*('Statistical Analysis'!$H$2:$H$608&lt;&gt;""),'Statistical Analysis'!$H$2:$H$608))</f>
        <v>37252.5</v>
      </c>
    </row>
    <row r="18" spans="1:4" x14ac:dyDescent="0.3">
      <c r="A18" t="str">
        <f>VLOOKUP(B18,COUNTRY_CODES!A:B,2)</f>
        <v>Algeria</v>
      </c>
      <c r="B18" t="str">
        <v>DZ</v>
      </c>
      <c r="C18">
        <f>COUNTIF('Statistical Analysis'!$I$2:$I$608,'Map Chart'!B18)</f>
        <v>1</v>
      </c>
      <c r="D18" s="3" cm="1">
        <f t="array" ref="D18">MEDIAN(IF(('Statistical Analysis'!$I$2:$I$608='Map Chart'!B18)*('Statistical Analysis'!$H$2:$H$608&lt;&gt;""),'Statistical Analysis'!$H$2:$H$608))</f>
        <v>100000</v>
      </c>
    </row>
    <row r="19" spans="1:4" x14ac:dyDescent="0.3">
      <c r="A19" t="str">
        <f>VLOOKUP(B19,COUNTRY_CODES!A:B,2)</f>
        <v>Estonia</v>
      </c>
      <c r="B19" t="str">
        <v>EE</v>
      </c>
      <c r="C19">
        <f>COUNTIF('Statistical Analysis'!$I$2:$I$608,'Map Chart'!B19)</f>
        <v>1</v>
      </c>
      <c r="D19" s="3" cm="1">
        <f t="array" ref="D19">MEDIAN(IF(('Statistical Analysis'!$I$2:$I$608='Map Chart'!B19)*('Statistical Analysis'!$H$2:$H$608&lt;&gt;""),'Statistical Analysis'!$H$2:$H$608))</f>
        <v>32974</v>
      </c>
    </row>
    <row r="20" spans="1:4" x14ac:dyDescent="0.3">
      <c r="A20" t="str">
        <f>VLOOKUP(B20,COUNTRY_CODES!A:B,2)</f>
        <v>Spain</v>
      </c>
      <c r="B20" t="str">
        <v>ES</v>
      </c>
      <c r="C20">
        <f>COUNTIF('Statistical Analysis'!$I$2:$I$608,'Map Chart'!B20)</f>
        <v>15</v>
      </c>
      <c r="D20" s="3" cm="1">
        <f t="array" ref="D20">MEDIAN(IF(('Statistical Analysis'!$I$2:$I$608='Map Chart'!B20)*('Statistical Analysis'!$H$2:$H$608&lt;&gt;""),'Statistical Analysis'!$H$2:$H$608))</f>
        <v>49461</v>
      </c>
    </row>
    <row r="21" spans="1:4" x14ac:dyDescent="0.3">
      <c r="A21" t="str">
        <f>VLOOKUP(B21,COUNTRY_CODES!A:B,2)</f>
        <v>France</v>
      </c>
      <c r="B21" t="str">
        <v>FR</v>
      </c>
      <c r="C21">
        <f>COUNTIF('Statistical Analysis'!$I$2:$I$608,'Map Chart'!B21)</f>
        <v>18</v>
      </c>
      <c r="D21" s="3" cm="1">
        <f t="array" ref="D21">MEDIAN(IF(('Statistical Analysis'!$I$2:$I$608='Map Chart'!B21)*('Statistical Analysis'!$H$2:$H$608&lt;&gt;""),'Statistical Analysis'!$H$2:$H$608))</f>
        <v>57920</v>
      </c>
    </row>
    <row r="22" spans="1:4" x14ac:dyDescent="0.3">
      <c r="A22" t="str">
        <f>VLOOKUP(B22,COUNTRY_CODES!A:B,2)</f>
        <v>United Kingdom</v>
      </c>
      <c r="B22" t="str">
        <v>GB</v>
      </c>
      <c r="C22">
        <f>COUNTIF('Statistical Analysis'!$I$2:$I$608,'Map Chart'!B22)</f>
        <v>44</v>
      </c>
      <c r="D22" s="3" cm="1">
        <f t="array" ref="D22">MEDIAN(IF(('Statistical Analysis'!$I$2:$I$608='Map Chart'!B22)*('Statistical Analysis'!$H$2:$H$608&lt;&gt;""),'Statistical Analysis'!$H$2:$H$608))</f>
        <v>78526</v>
      </c>
    </row>
    <row r="23" spans="1:4" x14ac:dyDescent="0.3">
      <c r="A23" t="str">
        <f>VLOOKUP(B23,COUNTRY_CODES!A:B,2)</f>
        <v>Greece</v>
      </c>
      <c r="B23" t="str">
        <v>GR</v>
      </c>
      <c r="C23">
        <f>COUNTIF('Statistical Analysis'!$I$2:$I$608,'Map Chart'!B23)</f>
        <v>13</v>
      </c>
      <c r="D23" s="3" cm="1">
        <f t="array" ref="D23">MEDIAN(IF(('Statistical Analysis'!$I$2:$I$608='Map Chart'!B23)*('Statistical Analysis'!$H$2:$H$608&lt;&gt;""),'Statistical Analysis'!$H$2:$H$608))</f>
        <v>54957</v>
      </c>
    </row>
    <row r="24" spans="1:4" x14ac:dyDescent="0.3">
      <c r="A24" t="str">
        <f>VLOOKUP(B24,COUNTRY_CODES!A:B,2)</f>
        <v>Hong Kong</v>
      </c>
      <c r="B24" t="str">
        <v>HK</v>
      </c>
      <c r="C24">
        <f>COUNTIF('Statistical Analysis'!$I$2:$I$608,'Map Chart'!B24)</f>
        <v>1</v>
      </c>
      <c r="D24" s="3" cm="1">
        <f t="array" ref="D24">MEDIAN(IF(('Statistical Analysis'!$I$2:$I$608='Map Chart'!B24)*('Statistical Analysis'!$H$2:$H$608&lt;&gt;""),'Statistical Analysis'!$H$2:$H$608))</f>
        <v>66022</v>
      </c>
    </row>
    <row r="25" spans="1:4" x14ac:dyDescent="0.3">
      <c r="A25" t="str">
        <f>VLOOKUP(B25,COUNTRY_CODES!A:B,2)</f>
        <v>Honduras</v>
      </c>
      <c r="B25" t="str">
        <v>HN</v>
      </c>
      <c r="C25">
        <f>COUNTIF('Statistical Analysis'!$I$2:$I$608,'Map Chart'!B25)</f>
        <v>1</v>
      </c>
      <c r="D25" s="3" cm="1">
        <f t="array" ref="D25">MEDIAN(IF(('Statistical Analysis'!$I$2:$I$608='Map Chart'!B25)*('Statistical Analysis'!$H$2:$H$608&lt;&gt;""),'Statistical Analysis'!$H$2:$H$608))</f>
        <v>20000</v>
      </c>
    </row>
    <row r="26" spans="1:4" x14ac:dyDescent="0.3">
      <c r="A26" t="str">
        <f>VLOOKUP(B26,COUNTRY_CODES!A:B,2)</f>
        <v>Croatia</v>
      </c>
      <c r="B26" t="str">
        <v>HR</v>
      </c>
      <c r="C26">
        <f>COUNTIF('Statistical Analysis'!$I$2:$I$608,'Map Chart'!B26)</f>
        <v>1</v>
      </c>
      <c r="D26" s="3" cm="1">
        <f t="array" ref="D26">MEDIAN(IF(('Statistical Analysis'!$I$2:$I$608='Map Chart'!B26)*('Statistical Analysis'!$H$2:$H$608&lt;&gt;""),'Statistical Analysis'!$H$2:$H$608))</f>
        <v>45618</v>
      </c>
    </row>
    <row r="27" spans="1:4" x14ac:dyDescent="0.3">
      <c r="A27" t="str">
        <f>VLOOKUP(B27,COUNTRY_CODES!A:B,2)</f>
        <v>Hungary</v>
      </c>
      <c r="B27" t="str">
        <v>HU</v>
      </c>
      <c r="C27">
        <f>COUNTIF('Statistical Analysis'!$I$2:$I$608,'Map Chart'!B27)</f>
        <v>2</v>
      </c>
      <c r="D27" s="3" cm="1">
        <f t="array" ref="D27">MEDIAN(IF(('Statistical Analysis'!$I$2:$I$608='Map Chart'!B27)*('Statistical Analysis'!$H$2:$H$608&lt;&gt;""),'Statistical Analysis'!$H$2:$H$608))</f>
        <v>35997</v>
      </c>
    </row>
    <row r="28" spans="1:4" x14ac:dyDescent="0.3">
      <c r="A28" t="str">
        <f>VLOOKUP(B28,COUNTRY_CODES!A:B,2)</f>
        <v>Ireland</v>
      </c>
      <c r="B28" t="str">
        <v>IE</v>
      </c>
      <c r="C28">
        <f>COUNTIF('Statistical Analysis'!$I$2:$I$608,'Map Chart'!B28)</f>
        <v>1</v>
      </c>
      <c r="D28" s="3" cm="1">
        <f t="array" ref="D28">MEDIAN(IF(('Statistical Analysis'!$I$2:$I$608='Map Chart'!B28)*('Statistical Analysis'!$H$2:$H$608&lt;&gt;""),'Statistical Analysis'!$H$2:$H$608))</f>
        <v>71444</v>
      </c>
    </row>
    <row r="29" spans="1:4" x14ac:dyDescent="0.3">
      <c r="A29" t="str">
        <f>VLOOKUP(B29,COUNTRY_CODES!A:B,2)</f>
        <v>India</v>
      </c>
      <c r="B29" t="str">
        <v>IN</v>
      </c>
      <c r="C29">
        <f>COUNTIF('Statistical Analysis'!$I$2:$I$608,'Map Chart'!B29)</f>
        <v>30</v>
      </c>
      <c r="D29" s="3" cm="1">
        <f t="array" ref="D29">MEDIAN(IF(('Statistical Analysis'!$I$2:$I$608='Map Chart'!B29)*('Statistical Analysis'!$H$2:$H$608&lt;&gt;""),'Statistical Analysis'!$H$2:$H$608))</f>
        <v>22124</v>
      </c>
    </row>
    <row r="30" spans="1:4" x14ac:dyDescent="0.3">
      <c r="A30" t="str">
        <f>VLOOKUP(B30,COUNTRY_CODES!A:B,2)</f>
        <v>Iraq</v>
      </c>
      <c r="B30" t="str">
        <v>IQ</v>
      </c>
      <c r="C30">
        <f>COUNTIF('Statistical Analysis'!$I$2:$I$608,'Map Chart'!B30)</f>
        <v>1</v>
      </c>
      <c r="D30" s="3" cm="1">
        <f t="array" ref="D30">MEDIAN(IF(('Statistical Analysis'!$I$2:$I$608='Map Chart'!B30)*('Statistical Analysis'!$H$2:$H$608&lt;&gt;""),'Statistical Analysis'!$H$2:$H$608))</f>
        <v>100000</v>
      </c>
    </row>
    <row r="31" spans="1:4" x14ac:dyDescent="0.3">
      <c r="A31" t="str">
        <f>VLOOKUP(B31,COUNTRY_CODES!A:B,2)</f>
        <v>Iran, Islamic Republic of</v>
      </c>
      <c r="B31" t="str">
        <v>IR</v>
      </c>
      <c r="C31">
        <f>COUNTIF('Statistical Analysis'!$I$2:$I$608,'Map Chart'!B31)</f>
        <v>1</v>
      </c>
      <c r="D31" s="3" cm="1">
        <f t="array" ref="D31">MEDIAN(IF(('Statistical Analysis'!$I$2:$I$608='Map Chart'!B31)*('Statistical Analysis'!$H$2:$H$608&lt;&gt;""),'Statistical Analysis'!$H$2:$H$608))</f>
        <v>4000</v>
      </c>
    </row>
    <row r="32" spans="1:4" x14ac:dyDescent="0.3">
      <c r="A32" t="str">
        <f>VLOOKUP(B32,COUNTRY_CODES!A:B,2)</f>
        <v>Italy</v>
      </c>
      <c r="B32" t="str">
        <v>IT</v>
      </c>
      <c r="C32">
        <f>COUNTIF('Statistical Analysis'!$I$2:$I$608,'Map Chart'!B32)</f>
        <v>4</v>
      </c>
      <c r="D32" s="3" cm="1">
        <f t="array" ref="D32">MEDIAN(IF(('Statistical Analysis'!$I$2:$I$608='Map Chart'!B32)*('Statistical Analysis'!$H$2:$H$608&lt;&gt;""),'Statistical Analysis'!$H$2:$H$608))</f>
        <v>36366.5</v>
      </c>
    </row>
    <row r="33" spans="1:4" x14ac:dyDescent="0.3">
      <c r="A33" t="str">
        <f>VLOOKUP(B33,COUNTRY_CODES!A:B,2)</f>
        <v>Jersey</v>
      </c>
      <c r="B33" t="str">
        <v>JE</v>
      </c>
      <c r="C33">
        <f>COUNTIF('Statistical Analysis'!$I$2:$I$608,'Map Chart'!B33)</f>
        <v>1</v>
      </c>
      <c r="D33" s="3" cm="1">
        <f t="array" ref="D33">MEDIAN(IF(('Statistical Analysis'!$I$2:$I$608='Map Chart'!B33)*('Statistical Analysis'!$H$2:$H$608&lt;&gt;""),'Statistical Analysis'!$H$2:$H$608))</f>
        <v>100000</v>
      </c>
    </row>
    <row r="34" spans="1:4" x14ac:dyDescent="0.3">
      <c r="A34" t="str">
        <f>VLOOKUP(B34,COUNTRY_CODES!A:B,2)</f>
        <v>Japan</v>
      </c>
      <c r="B34" t="str">
        <v>JP</v>
      </c>
      <c r="C34">
        <f>COUNTIF('Statistical Analysis'!$I$2:$I$608,'Map Chart'!B34)</f>
        <v>7</v>
      </c>
      <c r="D34" s="3" cm="1">
        <f t="array" ref="D34">MEDIAN(IF(('Statistical Analysis'!$I$2:$I$608='Map Chart'!B34)*('Statistical Analysis'!$H$2:$H$608&lt;&gt;""),'Statistical Analysis'!$H$2:$H$608))</f>
        <v>74000</v>
      </c>
    </row>
    <row r="35" spans="1:4" x14ac:dyDescent="0.3">
      <c r="A35" t="str">
        <f>VLOOKUP(B35,COUNTRY_CODES!A:B,2)</f>
        <v>Kenya</v>
      </c>
      <c r="B35" t="str">
        <v>KE</v>
      </c>
      <c r="C35">
        <f>COUNTIF('Statistical Analysis'!$I$2:$I$608,'Map Chart'!B35)</f>
        <v>1</v>
      </c>
      <c r="D35" s="3" cm="1">
        <f t="array" ref="D35">MEDIAN(IF(('Statistical Analysis'!$I$2:$I$608='Map Chart'!B35)*('Statistical Analysis'!$H$2:$H$608&lt;&gt;""),'Statistical Analysis'!$H$2:$H$608))</f>
        <v>9272</v>
      </c>
    </row>
    <row r="36" spans="1:4" x14ac:dyDescent="0.3">
      <c r="A36" t="str">
        <f>VLOOKUP(B36,COUNTRY_CODES!A:B,2)</f>
        <v>Luxembourg</v>
      </c>
      <c r="B36" t="str">
        <v>LU</v>
      </c>
      <c r="C36">
        <f>COUNTIF('Statistical Analysis'!$I$2:$I$608,'Map Chart'!B36)</f>
        <v>1</v>
      </c>
      <c r="D36" s="3" cm="1">
        <f t="array" ref="D36">MEDIAN(IF(('Statistical Analysis'!$I$2:$I$608='Map Chart'!B36)*('Statistical Analysis'!$H$2:$H$608&lt;&gt;""),'Statistical Analysis'!$H$2:$H$608))</f>
        <v>59102</v>
      </c>
    </row>
    <row r="37" spans="1:4" x14ac:dyDescent="0.3">
      <c r="A37" t="str">
        <f>VLOOKUP(B37,COUNTRY_CODES!A:B,2)</f>
        <v>Moldova, Republic of</v>
      </c>
      <c r="B37" t="str">
        <v>MD</v>
      </c>
      <c r="C37">
        <f>COUNTIF('Statistical Analysis'!$I$2:$I$608,'Map Chart'!B37)</f>
        <v>1</v>
      </c>
      <c r="D37" s="3" cm="1">
        <f t="array" ref="D37">MEDIAN(IF(('Statistical Analysis'!$I$2:$I$608='Map Chart'!B37)*('Statistical Analysis'!$H$2:$H$608&lt;&gt;""),'Statistical Analysis'!$H$2:$H$608))</f>
        <v>18000</v>
      </c>
    </row>
    <row r="38" spans="1:4" x14ac:dyDescent="0.3">
      <c r="A38" t="str">
        <f>VLOOKUP(B38,COUNTRY_CODES!A:B,2)</f>
        <v>Malta</v>
      </c>
      <c r="B38" t="str">
        <v>MT</v>
      </c>
      <c r="C38">
        <f>COUNTIF('Statistical Analysis'!$I$2:$I$608,'Map Chart'!B38)</f>
        <v>1</v>
      </c>
      <c r="D38" s="3" cm="1">
        <f t="array" ref="D38">MEDIAN(IF(('Statistical Analysis'!$I$2:$I$608='Map Chart'!B38)*('Statistical Analysis'!$H$2:$H$608&lt;&gt;""),'Statistical Analysis'!$H$2:$H$608))</f>
        <v>28369</v>
      </c>
    </row>
    <row r="39" spans="1:4" x14ac:dyDescent="0.3">
      <c r="A39" t="str">
        <f>VLOOKUP(B39,COUNTRY_CODES!A:B,2)</f>
        <v>Mexico</v>
      </c>
      <c r="B39" t="str">
        <v>MX</v>
      </c>
      <c r="C39">
        <f>COUNTIF('Statistical Analysis'!$I$2:$I$608,'Map Chart'!B39)</f>
        <v>2</v>
      </c>
      <c r="D39" s="3" cm="1">
        <f t="array" ref="D39">MEDIAN(IF(('Statistical Analysis'!$I$2:$I$608='Map Chart'!B39)*('Statistical Analysis'!$H$2:$H$608&lt;&gt;""),'Statistical Analysis'!$H$2:$H$608))</f>
        <v>18185</v>
      </c>
    </row>
    <row r="40" spans="1:4" x14ac:dyDescent="0.3">
      <c r="A40" t="str">
        <f>VLOOKUP(B40,COUNTRY_CODES!A:B,2)</f>
        <v>Malaysia</v>
      </c>
      <c r="B40" t="str">
        <v>MY</v>
      </c>
      <c r="C40">
        <f>COUNTIF('Statistical Analysis'!$I$2:$I$608,'Map Chart'!B40)</f>
        <v>1</v>
      </c>
      <c r="D40" s="3" cm="1">
        <f t="array" ref="D40">MEDIAN(IF(('Statistical Analysis'!$I$2:$I$608='Map Chart'!B40)*('Statistical Analysis'!$H$2:$H$608&lt;&gt;""),'Statistical Analysis'!$H$2:$H$608))</f>
        <v>200000</v>
      </c>
    </row>
    <row r="41" spans="1:4" x14ac:dyDescent="0.3">
      <c r="A41" t="str">
        <f>VLOOKUP(B41,COUNTRY_CODES!A:B,2)</f>
        <v>Nigeria</v>
      </c>
      <c r="B41" t="str">
        <v>NG</v>
      </c>
      <c r="C41">
        <f>COUNTIF('Statistical Analysis'!$I$2:$I$608,'Map Chart'!B41)</f>
        <v>2</v>
      </c>
      <c r="D41" s="3" cm="1">
        <f t="array" ref="D41">MEDIAN(IF(('Statistical Analysis'!$I$2:$I$608='Map Chart'!B41)*('Statistical Analysis'!$H$2:$H$608&lt;&gt;""),'Statistical Analysis'!$H$2:$H$608))</f>
        <v>30000</v>
      </c>
    </row>
    <row r="42" spans="1:4" x14ac:dyDescent="0.3">
      <c r="A42" t="str">
        <f>VLOOKUP(B42,COUNTRY_CODES!A:B,2)</f>
        <v>Netherlands</v>
      </c>
      <c r="B42" t="str">
        <v>NL</v>
      </c>
      <c r="C42">
        <f>COUNTIF('Statistical Analysis'!$I$2:$I$608,'Map Chart'!B42)</f>
        <v>5</v>
      </c>
      <c r="D42" s="3" cm="1">
        <f t="array" ref="D42">MEDIAN(IF(('Statistical Analysis'!$I$2:$I$608='Map Chart'!B42)*('Statistical Analysis'!$H$2:$H$608&lt;&gt;""),'Statistical Analysis'!$H$2:$H$608))</f>
        <v>62651</v>
      </c>
    </row>
    <row r="43" spans="1:4" x14ac:dyDescent="0.3">
      <c r="A43" t="str">
        <f>VLOOKUP(B43,COUNTRY_CODES!A:B,2)</f>
        <v>New Zealand</v>
      </c>
      <c r="B43" t="str">
        <v>NZ</v>
      </c>
      <c r="C43">
        <f>COUNTIF('Statistical Analysis'!$I$2:$I$608,'Map Chart'!B43)</f>
        <v>1</v>
      </c>
      <c r="D43" s="3" cm="1">
        <f t="array" ref="D43">MEDIAN(IF(('Statistical Analysis'!$I$2:$I$608='Map Chart'!B43)*('Statistical Analysis'!$H$2:$H$608&lt;&gt;""),'Statistical Analysis'!$H$2:$H$608))</f>
        <v>125000</v>
      </c>
    </row>
    <row r="44" spans="1:4" x14ac:dyDescent="0.3">
      <c r="A44" t="str">
        <f>VLOOKUP(B44,COUNTRY_CODES!A:B,2)</f>
        <v>Philippines</v>
      </c>
      <c r="B44" t="str">
        <v>PH</v>
      </c>
      <c r="C44">
        <f>COUNTIF('Statistical Analysis'!$I$2:$I$608,'Map Chart'!B44)</f>
        <v>1</v>
      </c>
      <c r="D44" s="3" cm="1">
        <f t="array" ref="D44">MEDIAN(IF(('Statistical Analysis'!$I$2:$I$608='Map Chart'!B44)*('Statistical Analysis'!$H$2:$H$608&lt;&gt;""),'Statistical Analysis'!$H$2:$H$608))</f>
        <v>45760</v>
      </c>
    </row>
    <row r="45" spans="1:4" x14ac:dyDescent="0.3">
      <c r="A45" t="str">
        <f>VLOOKUP(B45,COUNTRY_CODES!A:B,2)</f>
        <v>Pakistan</v>
      </c>
      <c r="B45" t="str">
        <v>PK</v>
      </c>
      <c r="C45">
        <f>COUNTIF('Statistical Analysis'!$I$2:$I$608,'Map Chart'!B45)</f>
        <v>6</v>
      </c>
      <c r="D45" s="3" cm="1">
        <f t="array" ref="D45">MEDIAN(IF(('Statistical Analysis'!$I$2:$I$608='Map Chart'!B45)*('Statistical Analysis'!$H$2:$H$608&lt;&gt;""),'Statistical Analysis'!$H$2:$H$608))</f>
        <v>16000</v>
      </c>
    </row>
    <row r="46" spans="1:4" x14ac:dyDescent="0.3">
      <c r="A46" t="str">
        <f>VLOOKUP(B46,COUNTRY_CODES!A:B,2)</f>
        <v>Poland</v>
      </c>
      <c r="B46" t="str">
        <v>PL</v>
      </c>
      <c r="C46">
        <f>COUNTIF('Statistical Analysis'!$I$2:$I$608,'Map Chart'!B46)</f>
        <v>4</v>
      </c>
      <c r="D46" s="3" cm="1">
        <f t="array" ref="D46">MEDIAN(IF(('Statistical Analysis'!$I$2:$I$608='Map Chart'!B46)*('Statistical Analysis'!$H$2:$H$608&lt;&gt;""),'Statistical Analysis'!$H$2:$H$608))</f>
        <v>41093.5</v>
      </c>
    </row>
    <row r="47" spans="1:4" x14ac:dyDescent="0.3">
      <c r="A47" t="str">
        <f>VLOOKUP(B47,COUNTRY_CODES!A:B,2)</f>
        <v>Puerto Rico</v>
      </c>
      <c r="B47" t="str">
        <v>PR</v>
      </c>
      <c r="C47">
        <f>COUNTIF('Statistical Analysis'!$I$2:$I$608,'Map Chart'!B47)</f>
        <v>1</v>
      </c>
      <c r="D47" s="3" cm="1">
        <f t="array" ref="D47">MEDIAN(IF(('Statistical Analysis'!$I$2:$I$608='Map Chart'!B47)*('Statistical Analysis'!$H$2:$H$608&lt;&gt;""),'Statistical Analysis'!$H$2:$H$608))</f>
        <v>160000</v>
      </c>
    </row>
    <row r="48" spans="1:4" x14ac:dyDescent="0.3">
      <c r="A48" t="str">
        <f>VLOOKUP(B48,COUNTRY_CODES!A:B,2)</f>
        <v>Portugal</v>
      </c>
      <c r="B48" t="str">
        <v>PT</v>
      </c>
      <c r="C48">
        <f>COUNTIF('Statistical Analysis'!$I$2:$I$608,'Map Chart'!B48)</f>
        <v>6</v>
      </c>
      <c r="D48" s="3" cm="1">
        <f t="array" ref="D48">MEDIAN(IF(('Statistical Analysis'!$I$2:$I$608='Map Chart'!B48)*('Statistical Analysis'!$H$2:$H$608&lt;&gt;""),'Statistical Analysis'!$H$2:$H$608))</f>
        <v>53090</v>
      </c>
    </row>
    <row r="49" spans="1:4" x14ac:dyDescent="0.3">
      <c r="A49" t="str">
        <f>VLOOKUP(B49,COUNTRY_CODES!A:B,2)</f>
        <v>Romania</v>
      </c>
      <c r="B49" t="str">
        <v>RO</v>
      </c>
      <c r="C49">
        <f>COUNTIF('Statistical Analysis'!$I$2:$I$608,'Map Chart'!B49)</f>
        <v>2</v>
      </c>
      <c r="D49" s="3" cm="1">
        <f t="array" ref="D49">MEDIAN(IF(('Statistical Analysis'!$I$2:$I$608='Map Chart'!B49)*('Statistical Analysis'!$H$2:$H$608&lt;&gt;""),'Statistical Analysis'!$H$2:$H$608))</f>
        <v>51419</v>
      </c>
    </row>
    <row r="50" spans="1:4" x14ac:dyDescent="0.3">
      <c r="A50" t="str">
        <f>VLOOKUP(B50,COUNTRY_CODES!A:B,2)</f>
        <v>Serbia</v>
      </c>
      <c r="B50" t="str">
        <v>RS</v>
      </c>
      <c r="C50">
        <f>COUNTIF('Statistical Analysis'!$I$2:$I$608,'Map Chart'!B50)</f>
        <v>1</v>
      </c>
      <c r="D50" s="3" cm="1">
        <f t="array" ref="D50">MEDIAN(IF(('Statistical Analysis'!$I$2:$I$608='Map Chart'!B50)*('Statistical Analysis'!$H$2:$H$608&lt;&gt;""),'Statistical Analysis'!$H$2:$H$608))</f>
        <v>25532</v>
      </c>
    </row>
    <row r="51" spans="1:4" x14ac:dyDescent="0.3">
      <c r="A51" t="str">
        <f>VLOOKUP(B51,COUNTRY_CODES!A:B,2)</f>
        <v>Russian Federation</v>
      </c>
      <c r="B51" t="str">
        <v>RU</v>
      </c>
      <c r="C51">
        <f>COUNTIF('Statistical Analysis'!$I$2:$I$608,'Map Chart'!B51)</f>
        <v>4</v>
      </c>
      <c r="D51" s="3" cm="1">
        <f t="array" ref="D51">MEDIAN(IF(('Statistical Analysis'!$I$2:$I$608='Map Chart'!B51)*('Statistical Analysis'!$H$2:$H$608&lt;&gt;""),'Statistical Analysis'!$H$2:$H$608))</f>
        <v>72500</v>
      </c>
    </row>
    <row r="52" spans="1:4" x14ac:dyDescent="0.3">
      <c r="A52" t="str">
        <f>VLOOKUP(B52,COUNTRY_CODES!A:B,2)</f>
        <v>Singapore</v>
      </c>
      <c r="B52" t="str">
        <v>SG</v>
      </c>
      <c r="C52">
        <f>COUNTIF('Statistical Analysis'!$I$2:$I$608,'Map Chart'!B52)</f>
        <v>2</v>
      </c>
      <c r="D52" s="3" cm="1">
        <f t="array" ref="D52">MEDIAN(IF(('Statistical Analysis'!$I$2:$I$608='Map Chart'!B52)*('Statistical Analysis'!$H$2:$H$608&lt;&gt;""),'Statistical Analysis'!$H$2:$H$608))</f>
        <v>104176.5</v>
      </c>
    </row>
    <row r="53" spans="1:4" x14ac:dyDescent="0.3">
      <c r="A53" t="str">
        <f>VLOOKUP(B53,COUNTRY_CODES!A:B,2)</f>
        <v>Slovenia</v>
      </c>
      <c r="B53" t="str">
        <v>SI</v>
      </c>
      <c r="C53">
        <f>COUNTIF('Statistical Analysis'!$I$2:$I$608,'Map Chart'!B53)</f>
        <v>2</v>
      </c>
      <c r="D53" s="3" cm="1">
        <f t="array" ref="D53">MEDIAN(IF(('Statistical Analysis'!$I$2:$I$608='Map Chart'!B53)*('Statistical Analysis'!$H$2:$H$608&lt;&gt;""),'Statistical Analysis'!$H$2:$H$608))</f>
        <v>63831</v>
      </c>
    </row>
    <row r="54" spans="1:4" x14ac:dyDescent="0.3">
      <c r="A54" t="str">
        <f>VLOOKUP(B54,COUNTRY_CODES!A:B,2)</f>
        <v>Tunisia</v>
      </c>
      <c r="B54" t="str">
        <v>TN</v>
      </c>
      <c r="C54">
        <f>COUNTIF('Statistical Analysis'!$I$2:$I$608,'Map Chart'!B54)</f>
        <v>1</v>
      </c>
      <c r="D54" s="3" cm="1">
        <f t="array" ref="D54">MEDIAN(IF(('Statistical Analysis'!$I$2:$I$608='Map Chart'!B54)*('Statistical Analysis'!$H$2:$H$608&lt;&gt;""),'Statistical Analysis'!$H$2:$H$608))</f>
        <v>31875</v>
      </c>
    </row>
    <row r="55" spans="1:4" x14ac:dyDescent="0.3">
      <c r="A55" t="str">
        <f>VLOOKUP(B55,COUNTRY_CODES!A:B,2)</f>
        <v>Turkey</v>
      </c>
      <c r="B55" t="str">
        <v>TR</v>
      </c>
      <c r="C55">
        <f>COUNTIF('Statistical Analysis'!$I$2:$I$608,'Map Chart'!B55)</f>
        <v>3</v>
      </c>
      <c r="D55" s="3" cm="1">
        <f t="array" ref="D55">MEDIAN(IF(('Statistical Analysis'!$I$2:$I$608='Map Chart'!B55)*('Statistical Analysis'!$H$2:$H$608&lt;&gt;""),'Statistical Analysis'!$H$2:$H$608))</f>
        <v>20171</v>
      </c>
    </row>
    <row r="56" spans="1:4" x14ac:dyDescent="0.3">
      <c r="A56" t="str">
        <f>VLOOKUP(B56,COUNTRY_CODES!A:B,2)</f>
        <v>Ukraine</v>
      </c>
      <c r="B56" t="str">
        <v>UA</v>
      </c>
      <c r="C56">
        <f>COUNTIF('Statistical Analysis'!$I$2:$I$608,'Map Chart'!B56)</f>
        <v>1</v>
      </c>
      <c r="D56" s="3" cm="1">
        <f t="array" ref="D56">MEDIAN(IF(('Statistical Analysis'!$I$2:$I$608='Map Chart'!B56)*('Statistical Analysis'!$H$2:$H$608&lt;&gt;""),'Statistical Analysis'!$H$2:$H$608))</f>
        <v>13400</v>
      </c>
    </row>
    <row r="57" spans="1:4" x14ac:dyDescent="0.3">
      <c r="A57" t="str">
        <f>VLOOKUP(B57,COUNTRY_CODES!A:B,2)</f>
        <v>United States</v>
      </c>
      <c r="B57" t="str">
        <v>US</v>
      </c>
      <c r="C57">
        <f>COUNTIF('Statistical Analysis'!$I$2:$I$608,'Map Chart'!B57)</f>
        <v>332</v>
      </c>
      <c r="D57" s="3" cm="1">
        <f t="array" ref="D57">MEDIAN(IF(('Statistical Analysis'!$I$2:$I$608='Map Chart'!B57)*('Statistical Analysis'!$H$2:$H$608&lt;&gt;""),'Statistical Analysis'!$H$2:$H$608))</f>
        <v>138475</v>
      </c>
    </row>
    <row r="58" spans="1:4" x14ac:dyDescent="0.3">
      <c r="A58" t="str">
        <f>VLOOKUP(B58,COUNTRY_CODES!A:B,2)</f>
        <v>Vietnam</v>
      </c>
      <c r="B58" t="str">
        <v>VN</v>
      </c>
      <c r="C58">
        <f>COUNTIF('Statistical Analysis'!$I$2:$I$608,'Map Chart'!B58)</f>
        <v>3</v>
      </c>
      <c r="D58" s="3" cm="1">
        <f t="array" ref="D58">MEDIAN(IF(('Statistical Analysis'!$I$2:$I$608='Map Chart'!B58)*('Statistical Analysis'!$H$2:$H$608&lt;&gt;""),'Statistical Analysis'!$H$2:$H$608))</f>
        <v>38400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7DC1F-CBF3-467E-8C4E-6733D060A4A7}">
  <sheetPr codeName="Sheet6"/>
  <dimension ref="A1:H262"/>
  <sheetViews>
    <sheetView workbookViewId="0">
      <selection activeCell="E8" sqref="E8"/>
    </sheetView>
  </sheetViews>
  <sheetFormatPr defaultRowHeight="14.4" x14ac:dyDescent="0.3"/>
  <cols>
    <col min="1" max="1" width="11.6640625" bestFit="1" customWidth="1"/>
    <col min="2" max="2" width="39" bestFit="1" customWidth="1"/>
    <col min="5" max="5" width="15.77734375" bestFit="1" customWidth="1"/>
    <col min="6" max="6" width="17.21875" bestFit="1" customWidth="1"/>
    <col min="8" max="8" width="77.109375" bestFit="1" customWidth="1"/>
  </cols>
  <sheetData>
    <row r="1" spans="1:8" x14ac:dyDescent="0.3">
      <c r="A1" t="s">
        <v>443</v>
      </c>
      <c r="B1" t="s">
        <v>152</v>
      </c>
    </row>
    <row r="2" spans="1:8" x14ac:dyDescent="0.3">
      <c r="A2" t="s">
        <v>444</v>
      </c>
      <c r="B2" t="s">
        <v>435</v>
      </c>
    </row>
    <row r="3" spans="1:8" x14ac:dyDescent="0.3">
      <c r="A3" t="s">
        <v>52</v>
      </c>
      <c r="B3" t="s">
        <v>196</v>
      </c>
      <c r="H3" t="s">
        <v>440</v>
      </c>
    </row>
    <row r="4" spans="1:8" x14ac:dyDescent="0.3">
      <c r="A4" t="s">
        <v>445</v>
      </c>
      <c r="B4" t="s">
        <v>439</v>
      </c>
    </row>
    <row r="5" spans="1:8" x14ac:dyDescent="0.3">
      <c r="A5" t="s">
        <v>446</v>
      </c>
      <c r="B5" t="s">
        <v>431</v>
      </c>
    </row>
    <row r="6" spans="1:8" x14ac:dyDescent="0.3">
      <c r="A6" t="s">
        <v>447</v>
      </c>
      <c r="B6" t="s">
        <v>433</v>
      </c>
    </row>
    <row r="7" spans="1:8" x14ac:dyDescent="0.3">
      <c r="A7" t="s">
        <v>448</v>
      </c>
      <c r="B7" t="s">
        <v>438</v>
      </c>
    </row>
    <row r="8" spans="1:8" x14ac:dyDescent="0.3">
      <c r="A8" t="s">
        <v>449</v>
      </c>
      <c r="B8" t="s">
        <v>429</v>
      </c>
    </row>
    <row r="9" spans="1:8" x14ac:dyDescent="0.3">
      <c r="A9" t="s">
        <v>450</v>
      </c>
      <c r="B9" t="s">
        <v>278</v>
      </c>
    </row>
    <row r="10" spans="1:8" x14ac:dyDescent="0.3">
      <c r="A10" t="s">
        <v>451</v>
      </c>
      <c r="B10" t="s">
        <v>434</v>
      </c>
    </row>
    <row r="11" spans="1:8" x14ac:dyDescent="0.3">
      <c r="A11" t="s">
        <v>452</v>
      </c>
      <c r="B11" t="s">
        <v>432</v>
      </c>
    </row>
    <row r="12" spans="1:8" x14ac:dyDescent="0.3">
      <c r="A12" t="s">
        <v>134</v>
      </c>
      <c r="B12" t="s">
        <v>430</v>
      </c>
    </row>
    <row r="13" spans="1:8" x14ac:dyDescent="0.3">
      <c r="A13" t="s">
        <v>121</v>
      </c>
      <c r="B13" t="s">
        <v>436</v>
      </c>
    </row>
    <row r="14" spans="1:8" x14ac:dyDescent="0.3">
      <c r="A14" t="s">
        <v>64</v>
      </c>
      <c r="B14" t="s">
        <v>426</v>
      </c>
    </row>
    <row r="15" spans="1:8" x14ac:dyDescent="0.3">
      <c r="A15" t="s">
        <v>142</v>
      </c>
      <c r="B15" t="s">
        <v>427</v>
      </c>
    </row>
    <row r="16" spans="1:8" x14ac:dyDescent="0.3">
      <c r="A16" t="s">
        <v>453</v>
      </c>
      <c r="B16" t="s">
        <v>428</v>
      </c>
    </row>
    <row r="17" spans="1:2" x14ac:dyDescent="0.3">
      <c r="A17" t="s">
        <v>454</v>
      </c>
      <c r="B17" t="s">
        <v>425</v>
      </c>
    </row>
    <row r="18" spans="1:2" x14ac:dyDescent="0.3">
      <c r="A18" t="s">
        <v>455</v>
      </c>
      <c r="B18" t="s">
        <v>411</v>
      </c>
    </row>
    <row r="19" spans="1:2" x14ac:dyDescent="0.3">
      <c r="A19" t="s">
        <v>456</v>
      </c>
      <c r="B19" t="s">
        <v>421</v>
      </c>
    </row>
    <row r="20" spans="1:2" x14ac:dyDescent="0.3">
      <c r="A20" t="s">
        <v>457</v>
      </c>
      <c r="B20" t="s">
        <v>422</v>
      </c>
    </row>
    <row r="21" spans="1:2" x14ac:dyDescent="0.3">
      <c r="A21" t="s">
        <v>102</v>
      </c>
      <c r="B21" t="s">
        <v>419</v>
      </c>
    </row>
    <row r="22" spans="1:2" x14ac:dyDescent="0.3">
      <c r="A22" t="s">
        <v>458</v>
      </c>
      <c r="B22" t="s">
        <v>403</v>
      </c>
    </row>
    <row r="23" spans="1:2" x14ac:dyDescent="0.3">
      <c r="A23" t="s">
        <v>86</v>
      </c>
      <c r="B23" t="s">
        <v>404</v>
      </c>
    </row>
    <row r="24" spans="1:2" x14ac:dyDescent="0.3">
      <c r="A24" t="s">
        <v>459</v>
      </c>
      <c r="B24" t="s">
        <v>423</v>
      </c>
    </row>
    <row r="25" spans="1:2" x14ac:dyDescent="0.3">
      <c r="A25" t="s">
        <v>460</v>
      </c>
      <c r="B25" t="s">
        <v>401</v>
      </c>
    </row>
    <row r="26" spans="1:2" x14ac:dyDescent="0.3">
      <c r="A26" t="s">
        <v>461</v>
      </c>
      <c r="B26" t="s">
        <v>417</v>
      </c>
    </row>
    <row r="27" spans="1:2" x14ac:dyDescent="0.3">
      <c r="A27" t="s">
        <v>462</v>
      </c>
      <c r="B27" t="s">
        <v>248</v>
      </c>
    </row>
    <row r="28" spans="1:2" x14ac:dyDescent="0.3">
      <c r="A28" t="s">
        <v>463</v>
      </c>
      <c r="B28" t="s">
        <v>416</v>
      </c>
    </row>
    <row r="29" spans="1:2" x14ac:dyDescent="0.3">
      <c r="A29" t="s">
        <v>464</v>
      </c>
      <c r="B29" t="s">
        <v>405</v>
      </c>
    </row>
    <row r="30" spans="1:2" x14ac:dyDescent="0.3">
      <c r="A30" t="s">
        <v>464</v>
      </c>
      <c r="B30" t="s">
        <v>406</v>
      </c>
    </row>
    <row r="31" spans="1:2" x14ac:dyDescent="0.3">
      <c r="A31" t="s">
        <v>143</v>
      </c>
      <c r="B31" t="s">
        <v>413</v>
      </c>
    </row>
    <row r="32" spans="1:2" x14ac:dyDescent="0.3">
      <c r="A32" t="s">
        <v>143</v>
      </c>
      <c r="B32" t="s">
        <v>414</v>
      </c>
    </row>
    <row r="33" spans="1:2" x14ac:dyDescent="0.3">
      <c r="A33" t="s">
        <v>465</v>
      </c>
      <c r="B33" t="s">
        <v>412</v>
      </c>
    </row>
    <row r="34" spans="1:2" x14ac:dyDescent="0.3">
      <c r="A34" t="s">
        <v>91</v>
      </c>
      <c r="B34" t="s">
        <v>408</v>
      </c>
    </row>
    <row r="35" spans="1:2" x14ac:dyDescent="0.3">
      <c r="A35" t="s">
        <v>466</v>
      </c>
      <c r="B35" t="s">
        <v>424</v>
      </c>
    </row>
    <row r="36" spans="1:2" x14ac:dyDescent="0.3">
      <c r="A36" t="s">
        <v>467</v>
      </c>
      <c r="B36" t="s">
        <v>415</v>
      </c>
    </row>
    <row r="37" spans="1:2" x14ac:dyDescent="0.3">
      <c r="A37" t="s">
        <v>468</v>
      </c>
      <c r="B37" t="s">
        <v>409</v>
      </c>
    </row>
    <row r="38" spans="1:2" x14ac:dyDescent="0.3">
      <c r="A38" t="s">
        <v>469</v>
      </c>
      <c r="B38" t="s">
        <v>410</v>
      </c>
    </row>
    <row r="39" spans="1:2" x14ac:dyDescent="0.3">
      <c r="A39" t="s">
        <v>470</v>
      </c>
      <c r="B39" t="s">
        <v>420</v>
      </c>
    </row>
    <row r="40" spans="1:2" x14ac:dyDescent="0.3">
      <c r="A40" t="s">
        <v>471</v>
      </c>
      <c r="B40" t="s">
        <v>418</v>
      </c>
    </row>
    <row r="41" spans="1:2" x14ac:dyDescent="0.3">
      <c r="A41" t="s">
        <v>62</v>
      </c>
      <c r="B41" t="s">
        <v>398</v>
      </c>
    </row>
    <row r="42" spans="1:2" x14ac:dyDescent="0.3">
      <c r="A42" t="s">
        <v>472</v>
      </c>
      <c r="B42" t="s">
        <v>390</v>
      </c>
    </row>
    <row r="43" spans="1:2" x14ac:dyDescent="0.3">
      <c r="A43" t="s">
        <v>473</v>
      </c>
      <c r="B43" t="s">
        <v>387</v>
      </c>
    </row>
    <row r="44" spans="1:2" x14ac:dyDescent="0.3">
      <c r="A44" t="s">
        <v>474</v>
      </c>
      <c r="B44" t="s">
        <v>395</v>
      </c>
    </row>
    <row r="45" spans="1:2" x14ac:dyDescent="0.3">
      <c r="A45" t="s">
        <v>475</v>
      </c>
      <c r="B45" t="s">
        <v>386</v>
      </c>
    </row>
    <row r="46" spans="1:2" x14ac:dyDescent="0.3">
      <c r="A46" t="s">
        <v>120</v>
      </c>
      <c r="B46" t="s">
        <v>214</v>
      </c>
    </row>
    <row r="47" spans="1:2" x14ac:dyDescent="0.3">
      <c r="A47" t="s">
        <v>476</v>
      </c>
      <c r="B47" t="s">
        <v>383</v>
      </c>
    </row>
    <row r="48" spans="1:2" x14ac:dyDescent="0.3">
      <c r="A48" t="s">
        <v>476</v>
      </c>
      <c r="B48" t="s">
        <v>327</v>
      </c>
    </row>
    <row r="49" spans="1:2" x14ac:dyDescent="0.3">
      <c r="A49" t="s">
        <v>477</v>
      </c>
      <c r="B49" t="s">
        <v>385</v>
      </c>
    </row>
    <row r="50" spans="1:2" x14ac:dyDescent="0.3">
      <c r="A50" t="s">
        <v>111</v>
      </c>
      <c r="B50" t="s">
        <v>393</v>
      </c>
    </row>
    <row r="51" spans="1:2" x14ac:dyDescent="0.3">
      <c r="A51" t="s">
        <v>478</v>
      </c>
      <c r="B51" t="s">
        <v>399</v>
      </c>
    </row>
    <row r="52" spans="1:2" x14ac:dyDescent="0.3">
      <c r="A52" t="s">
        <v>49</v>
      </c>
      <c r="B52" t="s">
        <v>392</v>
      </c>
    </row>
    <row r="53" spans="1:2" x14ac:dyDescent="0.3">
      <c r="A53" t="s">
        <v>114</v>
      </c>
      <c r="B53" t="s">
        <v>389</v>
      </c>
    </row>
    <row r="54" spans="1:2" x14ac:dyDescent="0.3">
      <c r="A54" t="s">
        <v>479</v>
      </c>
      <c r="B54" t="s">
        <v>384</v>
      </c>
    </row>
    <row r="55" spans="1:2" x14ac:dyDescent="0.3">
      <c r="A55" t="s">
        <v>480</v>
      </c>
      <c r="B55" t="s">
        <v>381</v>
      </c>
    </row>
    <row r="56" spans="1:2" x14ac:dyDescent="0.3">
      <c r="A56" t="s">
        <v>481</v>
      </c>
      <c r="B56" t="s">
        <v>397</v>
      </c>
    </row>
    <row r="57" spans="1:2" x14ac:dyDescent="0.3">
      <c r="A57" t="s">
        <v>482</v>
      </c>
      <c r="B57" t="s">
        <v>380</v>
      </c>
    </row>
    <row r="58" spans="1:2" x14ac:dyDescent="0.3">
      <c r="A58" t="s">
        <v>483</v>
      </c>
      <c r="B58" t="s">
        <v>391</v>
      </c>
    </row>
    <row r="59" spans="1:2" x14ac:dyDescent="0.3">
      <c r="A59" t="s">
        <v>484</v>
      </c>
      <c r="B59" t="s">
        <v>379</v>
      </c>
    </row>
    <row r="60" spans="1:2" x14ac:dyDescent="0.3">
      <c r="A60" t="s">
        <v>130</v>
      </c>
      <c r="B60" t="s">
        <v>378</v>
      </c>
    </row>
    <row r="61" spans="1:2" x14ac:dyDescent="0.3">
      <c r="A61" t="s">
        <v>15</v>
      </c>
      <c r="B61" t="s">
        <v>355</v>
      </c>
    </row>
    <row r="62" spans="1:2" x14ac:dyDescent="0.3">
      <c r="A62" t="s">
        <v>485</v>
      </c>
      <c r="B62" t="s">
        <v>376</v>
      </c>
    </row>
    <row r="63" spans="1:2" x14ac:dyDescent="0.3">
      <c r="A63" t="s">
        <v>72</v>
      </c>
      <c r="B63" t="s">
        <v>377</v>
      </c>
    </row>
    <row r="64" spans="1:2" x14ac:dyDescent="0.3">
      <c r="A64" t="s">
        <v>486</v>
      </c>
      <c r="B64" t="s">
        <v>375</v>
      </c>
    </row>
    <row r="65" spans="1:2" x14ac:dyDescent="0.3">
      <c r="A65" t="s">
        <v>487</v>
      </c>
      <c r="B65" t="s">
        <v>374</v>
      </c>
    </row>
    <row r="66" spans="1:2" x14ac:dyDescent="0.3">
      <c r="A66" t="s">
        <v>137</v>
      </c>
      <c r="B66" t="s">
        <v>437</v>
      </c>
    </row>
    <row r="67" spans="1:2" x14ac:dyDescent="0.3">
      <c r="A67" t="s">
        <v>488</v>
      </c>
      <c r="B67" t="s">
        <v>373</v>
      </c>
    </row>
    <row r="68" spans="1:2" x14ac:dyDescent="0.3">
      <c r="A68" t="s">
        <v>140</v>
      </c>
      <c r="B68" t="s">
        <v>368</v>
      </c>
    </row>
    <row r="69" spans="1:2" x14ac:dyDescent="0.3">
      <c r="A69" t="s">
        <v>489</v>
      </c>
      <c r="B69" t="s">
        <v>372</v>
      </c>
    </row>
    <row r="70" spans="1:2" x14ac:dyDescent="0.3">
      <c r="A70" t="s">
        <v>490</v>
      </c>
      <c r="B70" t="s">
        <v>182</v>
      </c>
    </row>
    <row r="71" spans="1:2" x14ac:dyDescent="0.3">
      <c r="A71" t="s">
        <v>491</v>
      </c>
      <c r="B71" t="s">
        <v>369</v>
      </c>
    </row>
    <row r="72" spans="1:2" x14ac:dyDescent="0.3">
      <c r="A72" t="s">
        <v>67</v>
      </c>
      <c r="B72" t="s">
        <v>222</v>
      </c>
    </row>
    <row r="73" spans="1:2" x14ac:dyDescent="0.3">
      <c r="A73" t="s">
        <v>492</v>
      </c>
      <c r="B73" t="s">
        <v>367</v>
      </c>
    </row>
    <row r="74" spans="1:2" x14ac:dyDescent="0.3">
      <c r="A74" t="s">
        <v>493</v>
      </c>
      <c r="B74" t="s">
        <v>363</v>
      </c>
    </row>
    <row r="75" spans="1:2" x14ac:dyDescent="0.3">
      <c r="A75" t="s">
        <v>494</v>
      </c>
      <c r="B75" t="s">
        <v>364</v>
      </c>
    </row>
    <row r="76" spans="1:2" x14ac:dyDescent="0.3">
      <c r="A76" t="s">
        <v>441</v>
      </c>
      <c r="B76" t="s">
        <v>366</v>
      </c>
    </row>
    <row r="77" spans="1:2" x14ac:dyDescent="0.3">
      <c r="A77" t="s">
        <v>495</v>
      </c>
      <c r="B77" t="s">
        <v>290</v>
      </c>
    </row>
    <row r="78" spans="1:2" x14ac:dyDescent="0.3">
      <c r="A78" t="s">
        <v>496</v>
      </c>
      <c r="B78" t="s">
        <v>365</v>
      </c>
    </row>
    <row r="79" spans="1:2" x14ac:dyDescent="0.3">
      <c r="A79" t="s">
        <v>38</v>
      </c>
      <c r="B79" t="s">
        <v>362</v>
      </c>
    </row>
    <row r="80" spans="1:2" x14ac:dyDescent="0.3">
      <c r="A80" t="s">
        <v>497</v>
      </c>
      <c r="B80" t="s">
        <v>358</v>
      </c>
    </row>
    <row r="81" spans="1:2" x14ac:dyDescent="0.3">
      <c r="A81" t="s">
        <v>24</v>
      </c>
      <c r="B81" t="s">
        <v>195</v>
      </c>
    </row>
    <row r="82" spans="1:2" x14ac:dyDescent="0.3">
      <c r="A82" t="s">
        <v>498</v>
      </c>
      <c r="B82" t="s">
        <v>350</v>
      </c>
    </row>
    <row r="83" spans="1:2" x14ac:dyDescent="0.3">
      <c r="A83" t="s">
        <v>499</v>
      </c>
      <c r="B83" t="s">
        <v>356</v>
      </c>
    </row>
    <row r="84" spans="1:2" x14ac:dyDescent="0.3">
      <c r="A84" t="s">
        <v>500</v>
      </c>
      <c r="B84" t="s">
        <v>361</v>
      </c>
    </row>
    <row r="85" spans="1:2" x14ac:dyDescent="0.3">
      <c r="A85" t="s">
        <v>501</v>
      </c>
      <c r="B85" t="s">
        <v>346</v>
      </c>
    </row>
    <row r="86" spans="1:2" x14ac:dyDescent="0.3">
      <c r="A86" t="s">
        <v>502</v>
      </c>
      <c r="B86" t="s">
        <v>354</v>
      </c>
    </row>
    <row r="87" spans="1:2" x14ac:dyDescent="0.3">
      <c r="A87" t="s">
        <v>503</v>
      </c>
      <c r="B87" t="s">
        <v>353</v>
      </c>
    </row>
    <row r="88" spans="1:2" x14ac:dyDescent="0.3">
      <c r="A88" t="s">
        <v>504</v>
      </c>
      <c r="B88" t="s">
        <v>351</v>
      </c>
    </row>
    <row r="89" spans="1:2" x14ac:dyDescent="0.3">
      <c r="A89" t="s">
        <v>505</v>
      </c>
      <c r="B89" t="s">
        <v>357</v>
      </c>
    </row>
    <row r="90" spans="1:2" x14ac:dyDescent="0.3">
      <c r="A90" t="s">
        <v>506</v>
      </c>
      <c r="B90" t="s">
        <v>344</v>
      </c>
    </row>
    <row r="91" spans="1:2" x14ac:dyDescent="0.3">
      <c r="A91" t="s">
        <v>507</v>
      </c>
      <c r="B91" t="s">
        <v>349</v>
      </c>
    </row>
    <row r="92" spans="1:2" x14ac:dyDescent="0.3">
      <c r="A92" t="s">
        <v>508</v>
      </c>
      <c r="B92" t="s">
        <v>370</v>
      </c>
    </row>
    <row r="93" spans="1:2" x14ac:dyDescent="0.3">
      <c r="A93" t="s">
        <v>50</v>
      </c>
      <c r="B93" t="s">
        <v>352</v>
      </c>
    </row>
    <row r="94" spans="1:2" x14ac:dyDescent="0.3">
      <c r="A94" t="s">
        <v>509</v>
      </c>
      <c r="B94" t="s">
        <v>225</v>
      </c>
    </row>
    <row r="95" spans="1:2" x14ac:dyDescent="0.3">
      <c r="A95" t="s">
        <v>510</v>
      </c>
      <c r="B95" t="s">
        <v>347</v>
      </c>
    </row>
    <row r="96" spans="1:2" x14ac:dyDescent="0.3">
      <c r="A96" t="s">
        <v>511</v>
      </c>
      <c r="B96" t="s">
        <v>348</v>
      </c>
    </row>
    <row r="97" spans="1:2" x14ac:dyDescent="0.3">
      <c r="A97" t="s">
        <v>512</v>
      </c>
      <c r="B97" t="s">
        <v>345</v>
      </c>
    </row>
    <row r="98" spans="1:2" x14ac:dyDescent="0.3">
      <c r="A98" t="s">
        <v>513</v>
      </c>
      <c r="B98" t="s">
        <v>343</v>
      </c>
    </row>
    <row r="99" spans="1:2" x14ac:dyDescent="0.3">
      <c r="A99" t="s">
        <v>119</v>
      </c>
      <c r="B99" t="s">
        <v>338</v>
      </c>
    </row>
    <row r="100" spans="1:2" x14ac:dyDescent="0.3">
      <c r="A100" t="s">
        <v>514</v>
      </c>
      <c r="B100" t="s">
        <v>341</v>
      </c>
    </row>
    <row r="101" spans="1:2" x14ac:dyDescent="0.3">
      <c r="A101" t="s">
        <v>27</v>
      </c>
      <c r="B101" t="s">
        <v>339</v>
      </c>
    </row>
    <row r="102" spans="1:2" x14ac:dyDescent="0.3">
      <c r="A102" t="s">
        <v>78</v>
      </c>
      <c r="B102" t="s">
        <v>382</v>
      </c>
    </row>
    <row r="103" spans="1:2" x14ac:dyDescent="0.3">
      <c r="A103" t="s">
        <v>515</v>
      </c>
      <c r="B103" t="s">
        <v>342</v>
      </c>
    </row>
    <row r="104" spans="1:2" x14ac:dyDescent="0.3">
      <c r="A104" t="s">
        <v>34</v>
      </c>
      <c r="B104" t="s">
        <v>337</v>
      </c>
    </row>
    <row r="105" spans="1:2" x14ac:dyDescent="0.3">
      <c r="A105" t="s">
        <v>516</v>
      </c>
      <c r="B105" t="s">
        <v>334</v>
      </c>
    </row>
    <row r="106" spans="1:2" x14ac:dyDescent="0.3">
      <c r="A106" t="s">
        <v>144</v>
      </c>
      <c r="B106" t="s">
        <v>331</v>
      </c>
    </row>
    <row r="107" spans="1:2" x14ac:dyDescent="0.3">
      <c r="A107" t="s">
        <v>104</v>
      </c>
      <c r="B107" t="s">
        <v>329</v>
      </c>
    </row>
    <row r="108" spans="1:2" x14ac:dyDescent="0.3">
      <c r="A108" t="s">
        <v>517</v>
      </c>
      <c r="B108" t="s">
        <v>330</v>
      </c>
    </row>
    <row r="109" spans="1:2" x14ac:dyDescent="0.3">
      <c r="A109" t="s">
        <v>40</v>
      </c>
      <c r="B109" t="s">
        <v>335</v>
      </c>
    </row>
    <row r="110" spans="1:2" x14ac:dyDescent="0.3">
      <c r="A110" t="s">
        <v>518</v>
      </c>
      <c r="B110" t="s">
        <v>407</v>
      </c>
    </row>
    <row r="111" spans="1:2" x14ac:dyDescent="0.3">
      <c r="A111" t="s">
        <v>99</v>
      </c>
      <c r="B111" t="s">
        <v>332</v>
      </c>
    </row>
    <row r="112" spans="1:2" x14ac:dyDescent="0.3">
      <c r="A112" t="s">
        <v>113</v>
      </c>
      <c r="B112" t="s">
        <v>333</v>
      </c>
    </row>
    <row r="113" spans="1:2" x14ac:dyDescent="0.3">
      <c r="A113" t="s">
        <v>519</v>
      </c>
      <c r="B113" t="s">
        <v>336</v>
      </c>
    </row>
    <row r="114" spans="1:2" x14ac:dyDescent="0.3">
      <c r="A114" t="s">
        <v>77</v>
      </c>
      <c r="B114" t="s">
        <v>328</v>
      </c>
    </row>
    <row r="115" spans="1:2" x14ac:dyDescent="0.3">
      <c r="A115" t="s">
        <v>128</v>
      </c>
      <c r="B115" t="s">
        <v>324</v>
      </c>
    </row>
    <row r="116" spans="1:2" x14ac:dyDescent="0.3">
      <c r="A116" t="s">
        <v>520</v>
      </c>
      <c r="B116" t="s">
        <v>326</v>
      </c>
    </row>
    <row r="117" spans="1:2" x14ac:dyDescent="0.3">
      <c r="A117" t="s">
        <v>521</v>
      </c>
      <c r="B117" t="s">
        <v>323</v>
      </c>
    </row>
    <row r="118" spans="1:2" x14ac:dyDescent="0.3">
      <c r="A118" t="s">
        <v>20</v>
      </c>
      <c r="B118" t="s">
        <v>325</v>
      </c>
    </row>
    <row r="119" spans="1:2" x14ac:dyDescent="0.3">
      <c r="A119" t="s">
        <v>116</v>
      </c>
      <c r="B119" t="s">
        <v>321</v>
      </c>
    </row>
    <row r="120" spans="1:2" x14ac:dyDescent="0.3">
      <c r="A120" t="s">
        <v>522</v>
      </c>
      <c r="B120" t="s">
        <v>315</v>
      </c>
    </row>
    <row r="121" spans="1:2" x14ac:dyDescent="0.3">
      <c r="A121" t="s">
        <v>523</v>
      </c>
      <c r="B121" t="s">
        <v>400</v>
      </c>
    </row>
    <row r="122" spans="1:2" x14ac:dyDescent="0.3">
      <c r="A122" t="s">
        <v>524</v>
      </c>
      <c r="B122" t="s">
        <v>320</v>
      </c>
    </row>
    <row r="123" spans="1:2" x14ac:dyDescent="0.3">
      <c r="A123" t="s">
        <v>525</v>
      </c>
      <c r="B123" t="s">
        <v>388</v>
      </c>
    </row>
    <row r="124" spans="1:2" x14ac:dyDescent="0.3">
      <c r="A124" t="s">
        <v>526</v>
      </c>
      <c r="B124" t="s">
        <v>246</v>
      </c>
    </row>
    <row r="125" spans="1:2" x14ac:dyDescent="0.3">
      <c r="A125" t="s">
        <v>527</v>
      </c>
      <c r="B125" t="s">
        <v>319</v>
      </c>
    </row>
    <row r="126" spans="1:2" x14ac:dyDescent="0.3">
      <c r="A126" t="s">
        <v>528</v>
      </c>
      <c r="B126" t="s">
        <v>318</v>
      </c>
    </row>
    <row r="127" spans="1:2" x14ac:dyDescent="0.3">
      <c r="A127" t="s">
        <v>528</v>
      </c>
      <c r="B127" t="s">
        <v>224</v>
      </c>
    </row>
    <row r="128" spans="1:2" x14ac:dyDescent="0.3">
      <c r="A128" t="s">
        <v>529</v>
      </c>
      <c r="B128" t="s">
        <v>316</v>
      </c>
    </row>
    <row r="129" spans="1:2" x14ac:dyDescent="0.3">
      <c r="A129" t="s">
        <v>530</v>
      </c>
      <c r="B129" t="s">
        <v>396</v>
      </c>
    </row>
    <row r="130" spans="1:2" x14ac:dyDescent="0.3">
      <c r="A130" t="s">
        <v>531</v>
      </c>
      <c r="B130" t="s">
        <v>322</v>
      </c>
    </row>
    <row r="131" spans="1:2" x14ac:dyDescent="0.3">
      <c r="A131" t="s">
        <v>532</v>
      </c>
      <c r="B131" t="s">
        <v>314</v>
      </c>
    </row>
    <row r="132" spans="1:2" x14ac:dyDescent="0.3">
      <c r="A132" t="s">
        <v>533</v>
      </c>
      <c r="B132" t="s">
        <v>312</v>
      </c>
    </row>
    <row r="133" spans="1:2" x14ac:dyDescent="0.3">
      <c r="A133" t="s">
        <v>534</v>
      </c>
      <c r="B133" t="s">
        <v>245</v>
      </c>
    </row>
    <row r="134" spans="1:2" x14ac:dyDescent="0.3">
      <c r="A134" t="s">
        <v>535</v>
      </c>
      <c r="B134" t="s">
        <v>307</v>
      </c>
    </row>
    <row r="135" spans="1:2" x14ac:dyDescent="0.3">
      <c r="A135" t="s">
        <v>536</v>
      </c>
      <c r="B135" t="s">
        <v>221</v>
      </c>
    </row>
    <row r="136" spans="1:2" x14ac:dyDescent="0.3">
      <c r="A136" t="s">
        <v>537</v>
      </c>
      <c r="B136" t="s">
        <v>310</v>
      </c>
    </row>
    <row r="137" spans="1:2" x14ac:dyDescent="0.3">
      <c r="A137" t="s">
        <v>538</v>
      </c>
      <c r="B137" t="s">
        <v>311</v>
      </c>
    </row>
    <row r="138" spans="1:2" x14ac:dyDescent="0.3">
      <c r="A138" t="s">
        <v>539</v>
      </c>
      <c r="B138" t="s">
        <v>306</v>
      </c>
    </row>
    <row r="139" spans="1:2" x14ac:dyDescent="0.3">
      <c r="A139" t="s">
        <v>80</v>
      </c>
      <c r="B139" t="s">
        <v>305</v>
      </c>
    </row>
    <row r="140" spans="1:2" x14ac:dyDescent="0.3">
      <c r="A140" t="s">
        <v>540</v>
      </c>
      <c r="B140" t="s">
        <v>313</v>
      </c>
    </row>
    <row r="141" spans="1:2" x14ac:dyDescent="0.3">
      <c r="A141" t="s">
        <v>541</v>
      </c>
      <c r="B141" t="s">
        <v>309</v>
      </c>
    </row>
    <row r="142" spans="1:2" x14ac:dyDescent="0.3">
      <c r="A142" t="s">
        <v>541</v>
      </c>
      <c r="B142" t="s">
        <v>308</v>
      </c>
    </row>
    <row r="143" spans="1:2" x14ac:dyDescent="0.3">
      <c r="A143" t="s">
        <v>542</v>
      </c>
      <c r="B143" t="s">
        <v>284</v>
      </c>
    </row>
    <row r="144" spans="1:2" x14ac:dyDescent="0.3">
      <c r="A144" t="s">
        <v>543</v>
      </c>
      <c r="B144" t="s">
        <v>288</v>
      </c>
    </row>
    <row r="145" spans="1:2" x14ac:dyDescent="0.3">
      <c r="A145" t="s">
        <v>115</v>
      </c>
      <c r="B145" t="s">
        <v>289</v>
      </c>
    </row>
    <row r="146" spans="1:2" x14ac:dyDescent="0.3">
      <c r="A146" t="s">
        <v>544</v>
      </c>
      <c r="B146" t="s">
        <v>286</v>
      </c>
    </row>
    <row r="147" spans="1:2" x14ac:dyDescent="0.3">
      <c r="A147" t="s">
        <v>545</v>
      </c>
      <c r="B147" t="s">
        <v>244</v>
      </c>
    </row>
    <row r="148" spans="1:2" x14ac:dyDescent="0.3">
      <c r="A148" t="s">
        <v>546</v>
      </c>
      <c r="B148" t="s">
        <v>302</v>
      </c>
    </row>
    <row r="149" spans="1:2" x14ac:dyDescent="0.3">
      <c r="A149" t="s">
        <v>547</v>
      </c>
      <c r="B149" t="s">
        <v>296</v>
      </c>
    </row>
    <row r="150" spans="1:2" x14ac:dyDescent="0.3">
      <c r="A150" t="s">
        <v>548</v>
      </c>
      <c r="B150" t="s">
        <v>303</v>
      </c>
    </row>
    <row r="151" spans="1:2" x14ac:dyDescent="0.3">
      <c r="A151" t="s">
        <v>549</v>
      </c>
      <c r="B151" t="s">
        <v>298</v>
      </c>
    </row>
    <row r="152" spans="1:2" x14ac:dyDescent="0.3">
      <c r="A152" t="s">
        <v>550</v>
      </c>
      <c r="B152" t="s">
        <v>402</v>
      </c>
    </row>
    <row r="153" spans="1:2" x14ac:dyDescent="0.3">
      <c r="A153" t="s">
        <v>550</v>
      </c>
      <c r="B153" t="s">
        <v>282</v>
      </c>
    </row>
    <row r="154" spans="1:2" x14ac:dyDescent="0.3">
      <c r="A154" t="s">
        <v>551</v>
      </c>
      <c r="B154" t="s">
        <v>287</v>
      </c>
    </row>
    <row r="155" spans="1:2" x14ac:dyDescent="0.3">
      <c r="A155" t="s">
        <v>552</v>
      </c>
      <c r="B155" t="s">
        <v>304</v>
      </c>
    </row>
    <row r="156" spans="1:2" x14ac:dyDescent="0.3">
      <c r="A156" t="s">
        <v>553</v>
      </c>
      <c r="B156" t="s">
        <v>269</v>
      </c>
    </row>
    <row r="157" spans="1:2" x14ac:dyDescent="0.3">
      <c r="A157" t="s">
        <v>554</v>
      </c>
      <c r="B157" t="s">
        <v>295</v>
      </c>
    </row>
    <row r="158" spans="1:2" x14ac:dyDescent="0.3">
      <c r="A158" t="s">
        <v>555</v>
      </c>
      <c r="B158" t="s">
        <v>294</v>
      </c>
    </row>
    <row r="159" spans="1:2" x14ac:dyDescent="0.3">
      <c r="A159" t="s">
        <v>556</v>
      </c>
      <c r="B159" t="s">
        <v>285</v>
      </c>
    </row>
    <row r="160" spans="1:2" x14ac:dyDescent="0.3">
      <c r="A160" t="s">
        <v>107</v>
      </c>
      <c r="B160" t="s">
        <v>297</v>
      </c>
    </row>
    <row r="161" spans="1:2" x14ac:dyDescent="0.3">
      <c r="A161" t="s">
        <v>557</v>
      </c>
      <c r="B161" t="s">
        <v>293</v>
      </c>
    </row>
    <row r="162" spans="1:2" x14ac:dyDescent="0.3">
      <c r="A162" t="s">
        <v>558</v>
      </c>
      <c r="B162" t="s">
        <v>299</v>
      </c>
    </row>
    <row r="163" spans="1:2" x14ac:dyDescent="0.3">
      <c r="A163" t="s">
        <v>559</v>
      </c>
      <c r="B163" t="s">
        <v>301</v>
      </c>
    </row>
    <row r="164" spans="1:2" x14ac:dyDescent="0.3">
      <c r="A164" t="s">
        <v>58</v>
      </c>
      <c r="B164" t="s">
        <v>291</v>
      </c>
    </row>
    <row r="165" spans="1:2" x14ac:dyDescent="0.3">
      <c r="A165" t="s">
        <v>139</v>
      </c>
      <c r="B165" t="s">
        <v>300</v>
      </c>
    </row>
    <row r="166" spans="1:2" x14ac:dyDescent="0.3">
      <c r="A166" t="s">
        <v>560</v>
      </c>
      <c r="B166" t="s">
        <v>283</v>
      </c>
    </row>
    <row r="167" spans="1:2" x14ac:dyDescent="0.3">
      <c r="A167" t="s">
        <v>561</v>
      </c>
      <c r="B167" t="s">
        <v>281</v>
      </c>
    </row>
    <row r="168" spans="1:2" x14ac:dyDescent="0.3">
      <c r="A168" t="s">
        <v>562</v>
      </c>
      <c r="B168" t="s">
        <v>276</v>
      </c>
    </row>
    <row r="169" spans="1:2" x14ac:dyDescent="0.3">
      <c r="A169" t="s">
        <v>563</v>
      </c>
      <c r="B169" t="s">
        <v>273</v>
      </c>
    </row>
    <row r="170" spans="1:2" x14ac:dyDescent="0.3">
      <c r="A170" t="s">
        <v>564</v>
      </c>
      <c r="B170" t="s">
        <v>270</v>
      </c>
    </row>
    <row r="171" spans="1:2" x14ac:dyDescent="0.3">
      <c r="A171" t="s">
        <v>65</v>
      </c>
      <c r="B171" t="s">
        <v>272</v>
      </c>
    </row>
    <row r="172" spans="1:2" x14ac:dyDescent="0.3">
      <c r="A172" t="s">
        <v>565</v>
      </c>
      <c r="B172" t="s">
        <v>274</v>
      </c>
    </row>
    <row r="173" spans="1:2" x14ac:dyDescent="0.3">
      <c r="A173" t="s">
        <v>56</v>
      </c>
      <c r="B173" t="s">
        <v>277</v>
      </c>
    </row>
    <row r="174" spans="1:2" x14ac:dyDescent="0.3">
      <c r="A174" t="s">
        <v>566</v>
      </c>
      <c r="B174" t="s">
        <v>268</v>
      </c>
    </row>
    <row r="175" spans="1:2" x14ac:dyDescent="0.3">
      <c r="A175" t="s">
        <v>567</v>
      </c>
      <c r="B175" t="s">
        <v>279</v>
      </c>
    </row>
    <row r="176" spans="1:2" x14ac:dyDescent="0.3">
      <c r="A176" t="s">
        <v>568</v>
      </c>
      <c r="B176" t="s">
        <v>280</v>
      </c>
    </row>
    <row r="177" spans="1:2" x14ac:dyDescent="0.3">
      <c r="A177" t="s">
        <v>569</v>
      </c>
      <c r="B177" t="s">
        <v>271</v>
      </c>
    </row>
    <row r="178" spans="1:2" x14ac:dyDescent="0.3">
      <c r="A178" t="s">
        <v>37</v>
      </c>
      <c r="B178" t="s">
        <v>275</v>
      </c>
    </row>
    <row r="179" spans="1:2" x14ac:dyDescent="0.3">
      <c r="A179" t="s">
        <v>570</v>
      </c>
      <c r="B179" t="s">
        <v>267</v>
      </c>
    </row>
    <row r="180" spans="1:2" x14ac:dyDescent="0.3">
      <c r="A180" t="s">
        <v>571</v>
      </c>
      <c r="B180" t="s">
        <v>263</v>
      </c>
    </row>
    <row r="181" spans="1:2" x14ac:dyDescent="0.3">
      <c r="A181" t="s">
        <v>572</v>
      </c>
      <c r="B181" t="s">
        <v>260</v>
      </c>
    </row>
    <row r="182" spans="1:2" x14ac:dyDescent="0.3">
      <c r="A182" t="s">
        <v>573</v>
      </c>
      <c r="B182" t="s">
        <v>360</v>
      </c>
    </row>
    <row r="183" spans="1:2" x14ac:dyDescent="0.3">
      <c r="A183" t="s">
        <v>574</v>
      </c>
      <c r="B183" t="s">
        <v>262</v>
      </c>
    </row>
    <row r="184" spans="1:2" x14ac:dyDescent="0.3">
      <c r="A184" t="s">
        <v>66</v>
      </c>
      <c r="B184" t="s">
        <v>259</v>
      </c>
    </row>
    <row r="185" spans="1:2" x14ac:dyDescent="0.3">
      <c r="A185" t="s">
        <v>42</v>
      </c>
      <c r="B185" t="s">
        <v>266</v>
      </c>
    </row>
    <row r="186" spans="1:2" x14ac:dyDescent="0.3">
      <c r="A186" t="s">
        <v>45</v>
      </c>
      <c r="B186" t="s">
        <v>257</v>
      </c>
    </row>
    <row r="187" spans="1:2" x14ac:dyDescent="0.3">
      <c r="A187" t="s">
        <v>575</v>
      </c>
      <c r="B187" t="s">
        <v>243</v>
      </c>
    </row>
    <row r="188" spans="1:2" x14ac:dyDescent="0.3">
      <c r="A188" t="s">
        <v>576</v>
      </c>
      <c r="B188" t="s">
        <v>258</v>
      </c>
    </row>
    <row r="189" spans="1:2" x14ac:dyDescent="0.3">
      <c r="A189" t="s">
        <v>127</v>
      </c>
      <c r="B189" t="s">
        <v>255</v>
      </c>
    </row>
    <row r="190" spans="1:2" x14ac:dyDescent="0.3">
      <c r="A190" t="s">
        <v>577</v>
      </c>
      <c r="B190" t="s">
        <v>264</v>
      </c>
    </row>
    <row r="191" spans="1:2" x14ac:dyDescent="0.3">
      <c r="A191" t="s">
        <v>47</v>
      </c>
      <c r="B191" t="s">
        <v>256</v>
      </c>
    </row>
    <row r="192" spans="1:2" x14ac:dyDescent="0.3">
      <c r="A192" t="s">
        <v>578</v>
      </c>
      <c r="B192" t="s">
        <v>265</v>
      </c>
    </row>
    <row r="193" spans="1:2" x14ac:dyDescent="0.3">
      <c r="A193" t="s">
        <v>579</v>
      </c>
      <c r="B193" t="s">
        <v>261</v>
      </c>
    </row>
    <row r="194" spans="1:2" x14ac:dyDescent="0.3">
      <c r="A194" t="s">
        <v>580</v>
      </c>
      <c r="B194" t="s">
        <v>254</v>
      </c>
    </row>
    <row r="195" spans="1:2" x14ac:dyDescent="0.3">
      <c r="A195" t="s">
        <v>581</v>
      </c>
      <c r="B195" t="s">
        <v>253</v>
      </c>
    </row>
    <row r="196" spans="1:2" x14ac:dyDescent="0.3">
      <c r="A196" t="s">
        <v>96</v>
      </c>
      <c r="B196" t="s">
        <v>252</v>
      </c>
    </row>
    <row r="197" spans="1:2" x14ac:dyDescent="0.3">
      <c r="A197" t="s">
        <v>126</v>
      </c>
      <c r="B197" t="s">
        <v>235</v>
      </c>
    </row>
    <row r="198" spans="1:2" x14ac:dyDescent="0.3">
      <c r="A198" t="s">
        <v>75</v>
      </c>
      <c r="B198" t="s">
        <v>251</v>
      </c>
    </row>
    <row r="199" spans="1:2" x14ac:dyDescent="0.3">
      <c r="A199" t="s">
        <v>75</v>
      </c>
      <c r="B199" t="s">
        <v>250</v>
      </c>
    </row>
    <row r="200" spans="1:2" x14ac:dyDescent="0.3">
      <c r="A200" t="s">
        <v>582</v>
      </c>
      <c r="B200" t="s">
        <v>249</v>
      </c>
    </row>
    <row r="201" spans="1:2" x14ac:dyDescent="0.3">
      <c r="A201" t="s">
        <v>583</v>
      </c>
      <c r="B201" t="s">
        <v>237</v>
      </c>
    </row>
    <row r="202" spans="1:2" x14ac:dyDescent="0.3">
      <c r="A202" t="s">
        <v>584</v>
      </c>
      <c r="B202" t="s">
        <v>228</v>
      </c>
    </row>
    <row r="203" spans="1:2" x14ac:dyDescent="0.3">
      <c r="A203" t="s">
        <v>585</v>
      </c>
      <c r="B203" t="s">
        <v>234</v>
      </c>
    </row>
    <row r="204" spans="1:2" x14ac:dyDescent="0.3">
      <c r="A204" t="s">
        <v>586</v>
      </c>
      <c r="B204" t="s">
        <v>219</v>
      </c>
    </row>
    <row r="205" spans="1:2" x14ac:dyDescent="0.3">
      <c r="A205" t="s">
        <v>17</v>
      </c>
      <c r="B205" t="s">
        <v>215</v>
      </c>
    </row>
    <row r="206" spans="1:2" x14ac:dyDescent="0.3">
      <c r="A206" t="s">
        <v>90</v>
      </c>
      <c r="B206" t="s">
        <v>232</v>
      </c>
    </row>
    <row r="207" spans="1:2" x14ac:dyDescent="0.3">
      <c r="A207" t="s">
        <v>587</v>
      </c>
      <c r="B207" t="s">
        <v>247</v>
      </c>
    </row>
    <row r="208" spans="1:2" x14ac:dyDescent="0.3">
      <c r="A208" t="s">
        <v>118</v>
      </c>
      <c r="B208" t="s">
        <v>229</v>
      </c>
    </row>
    <row r="209" spans="1:2" x14ac:dyDescent="0.3">
      <c r="A209" t="s">
        <v>588</v>
      </c>
      <c r="B209" t="s">
        <v>217</v>
      </c>
    </row>
    <row r="210" spans="1:2" x14ac:dyDescent="0.3">
      <c r="A210" t="s">
        <v>589</v>
      </c>
      <c r="B210" t="s">
        <v>230</v>
      </c>
    </row>
    <row r="211" spans="1:2" x14ac:dyDescent="0.3">
      <c r="A211" t="s">
        <v>590</v>
      </c>
      <c r="B211" t="s">
        <v>233</v>
      </c>
    </row>
    <row r="212" spans="1:2" x14ac:dyDescent="0.3">
      <c r="A212" t="s">
        <v>591</v>
      </c>
      <c r="B212" t="s">
        <v>239</v>
      </c>
    </row>
    <row r="213" spans="1:2" x14ac:dyDescent="0.3">
      <c r="A213" t="s">
        <v>592</v>
      </c>
      <c r="B213" t="s">
        <v>236</v>
      </c>
    </row>
    <row r="214" spans="1:2" x14ac:dyDescent="0.3">
      <c r="A214" t="s">
        <v>593</v>
      </c>
      <c r="B214" t="s">
        <v>227</v>
      </c>
    </row>
    <row r="215" spans="1:2" x14ac:dyDescent="0.3">
      <c r="A215" t="s">
        <v>594</v>
      </c>
      <c r="B215" t="s">
        <v>218</v>
      </c>
    </row>
    <row r="216" spans="1:2" x14ac:dyDescent="0.3">
      <c r="A216" t="s">
        <v>595</v>
      </c>
      <c r="B216" t="s">
        <v>223</v>
      </c>
    </row>
    <row r="217" spans="1:2" x14ac:dyDescent="0.3">
      <c r="A217" t="s">
        <v>442</v>
      </c>
      <c r="B217" t="s">
        <v>238</v>
      </c>
    </row>
    <row r="218" spans="1:2" x14ac:dyDescent="0.3">
      <c r="A218" t="s">
        <v>596</v>
      </c>
      <c r="B218" t="s">
        <v>371</v>
      </c>
    </row>
    <row r="219" spans="1:2" x14ac:dyDescent="0.3">
      <c r="A219" t="s">
        <v>597</v>
      </c>
      <c r="B219" t="s">
        <v>231</v>
      </c>
    </row>
    <row r="220" spans="1:2" x14ac:dyDescent="0.3">
      <c r="A220" t="s">
        <v>598</v>
      </c>
      <c r="B220" t="s">
        <v>213</v>
      </c>
    </row>
    <row r="221" spans="1:2" x14ac:dyDescent="0.3">
      <c r="A221" t="s">
        <v>599</v>
      </c>
      <c r="B221" t="s">
        <v>216</v>
      </c>
    </row>
    <row r="222" spans="1:2" x14ac:dyDescent="0.3">
      <c r="A222" t="s">
        <v>600</v>
      </c>
      <c r="B222" t="s">
        <v>200</v>
      </c>
    </row>
    <row r="223" spans="1:2" x14ac:dyDescent="0.3">
      <c r="A223" t="s">
        <v>601</v>
      </c>
      <c r="B223" t="s">
        <v>394</v>
      </c>
    </row>
    <row r="224" spans="1:2" x14ac:dyDescent="0.3">
      <c r="A224" t="s">
        <v>602</v>
      </c>
      <c r="B224" t="s">
        <v>359</v>
      </c>
    </row>
    <row r="225" spans="1:2" x14ac:dyDescent="0.3">
      <c r="A225" t="s">
        <v>603</v>
      </c>
      <c r="B225" t="s">
        <v>207</v>
      </c>
    </row>
    <row r="226" spans="1:2" x14ac:dyDescent="0.3">
      <c r="A226" t="s">
        <v>604</v>
      </c>
      <c r="B226" t="s">
        <v>209</v>
      </c>
    </row>
    <row r="227" spans="1:2" x14ac:dyDescent="0.3">
      <c r="A227" t="s">
        <v>605</v>
      </c>
      <c r="B227" t="s">
        <v>211</v>
      </c>
    </row>
    <row r="228" spans="1:2" x14ac:dyDescent="0.3">
      <c r="A228" t="s">
        <v>606</v>
      </c>
      <c r="B228" t="s">
        <v>206</v>
      </c>
    </row>
    <row r="229" spans="1:2" x14ac:dyDescent="0.3">
      <c r="A229" t="s">
        <v>607</v>
      </c>
      <c r="B229" t="s">
        <v>208</v>
      </c>
    </row>
    <row r="230" spans="1:2" x14ac:dyDescent="0.3">
      <c r="A230" t="s">
        <v>608</v>
      </c>
      <c r="B230" t="s">
        <v>201</v>
      </c>
    </row>
    <row r="231" spans="1:2" x14ac:dyDescent="0.3">
      <c r="A231" t="s">
        <v>138</v>
      </c>
      <c r="B231" t="s">
        <v>203</v>
      </c>
    </row>
    <row r="232" spans="1:2" x14ac:dyDescent="0.3">
      <c r="A232" t="s">
        <v>609</v>
      </c>
      <c r="B232" t="s">
        <v>205</v>
      </c>
    </row>
    <row r="233" spans="1:2" x14ac:dyDescent="0.3">
      <c r="A233" t="s">
        <v>123</v>
      </c>
      <c r="B233" t="s">
        <v>202</v>
      </c>
    </row>
    <row r="234" spans="1:2" x14ac:dyDescent="0.3">
      <c r="A234" t="s">
        <v>610</v>
      </c>
      <c r="B234" t="s">
        <v>204</v>
      </c>
    </row>
    <row r="235" spans="1:2" x14ac:dyDescent="0.3">
      <c r="A235" t="s">
        <v>611</v>
      </c>
      <c r="B235" t="s">
        <v>199</v>
      </c>
    </row>
    <row r="236" spans="1:2" x14ac:dyDescent="0.3">
      <c r="A236" t="s">
        <v>612</v>
      </c>
      <c r="B236" t="s">
        <v>212</v>
      </c>
    </row>
    <row r="237" spans="1:2" x14ac:dyDescent="0.3">
      <c r="A237" t="s">
        <v>613</v>
      </c>
      <c r="B237" t="s">
        <v>210</v>
      </c>
    </row>
    <row r="238" spans="1:2" x14ac:dyDescent="0.3">
      <c r="A238" t="s">
        <v>103</v>
      </c>
      <c r="B238" t="s">
        <v>197</v>
      </c>
    </row>
    <row r="239" spans="1:2" x14ac:dyDescent="0.3">
      <c r="A239" t="s">
        <v>614</v>
      </c>
      <c r="B239" t="s">
        <v>198</v>
      </c>
    </row>
    <row r="240" spans="1:2" x14ac:dyDescent="0.3">
      <c r="A240" t="s">
        <v>615</v>
      </c>
      <c r="B240" t="s">
        <v>194</v>
      </c>
    </row>
    <row r="241" spans="1:2" x14ac:dyDescent="0.3">
      <c r="A241" t="s">
        <v>29</v>
      </c>
      <c r="B241" t="s">
        <v>193</v>
      </c>
    </row>
    <row r="242" spans="1:2" x14ac:dyDescent="0.3">
      <c r="A242" t="s">
        <v>616</v>
      </c>
      <c r="B242" t="s">
        <v>192</v>
      </c>
    </row>
    <row r="243" spans="1:2" x14ac:dyDescent="0.3">
      <c r="A243" t="s">
        <v>617</v>
      </c>
      <c r="B243" t="s">
        <v>191</v>
      </c>
    </row>
    <row r="244" spans="1:2" x14ac:dyDescent="0.3">
      <c r="A244" t="s">
        <v>618</v>
      </c>
      <c r="B244" t="s">
        <v>340</v>
      </c>
    </row>
    <row r="245" spans="1:2" x14ac:dyDescent="0.3">
      <c r="A245" t="s">
        <v>619</v>
      </c>
      <c r="B245" t="s">
        <v>242</v>
      </c>
    </row>
    <row r="246" spans="1:2" x14ac:dyDescent="0.3">
      <c r="A246" t="s">
        <v>619</v>
      </c>
      <c r="B246" t="s">
        <v>241</v>
      </c>
    </row>
    <row r="247" spans="1:2" x14ac:dyDescent="0.3">
      <c r="A247" t="s">
        <v>619</v>
      </c>
      <c r="B247" t="s">
        <v>220</v>
      </c>
    </row>
    <row r="248" spans="1:2" x14ac:dyDescent="0.3">
      <c r="A248" t="s">
        <v>620</v>
      </c>
      <c r="B248" t="s">
        <v>188</v>
      </c>
    </row>
    <row r="249" spans="1:2" x14ac:dyDescent="0.3">
      <c r="A249" t="s">
        <v>620</v>
      </c>
      <c r="B249" t="s">
        <v>189</v>
      </c>
    </row>
    <row r="250" spans="1:2" x14ac:dyDescent="0.3">
      <c r="A250" t="s">
        <v>621</v>
      </c>
      <c r="B250" t="s">
        <v>185</v>
      </c>
    </row>
    <row r="251" spans="1:2" x14ac:dyDescent="0.3">
      <c r="A251" t="s">
        <v>622</v>
      </c>
      <c r="B251" t="s">
        <v>184</v>
      </c>
    </row>
    <row r="252" spans="1:2" x14ac:dyDescent="0.3">
      <c r="A252" t="s">
        <v>101</v>
      </c>
      <c r="B252" t="s">
        <v>187</v>
      </c>
    </row>
    <row r="253" spans="1:2" x14ac:dyDescent="0.3">
      <c r="A253" t="s">
        <v>101</v>
      </c>
      <c r="B253" t="s">
        <v>186</v>
      </c>
    </row>
    <row r="254" spans="1:2" x14ac:dyDescent="0.3">
      <c r="A254" t="s">
        <v>623</v>
      </c>
      <c r="B254" t="s">
        <v>190</v>
      </c>
    </row>
    <row r="255" spans="1:2" x14ac:dyDescent="0.3">
      <c r="A255" t="s">
        <v>624</v>
      </c>
      <c r="B255" t="s">
        <v>183</v>
      </c>
    </row>
    <row r="256" spans="1:2" x14ac:dyDescent="0.3">
      <c r="A256" t="s">
        <v>625</v>
      </c>
      <c r="B256" t="s">
        <v>240</v>
      </c>
    </row>
    <row r="257" spans="1:2" x14ac:dyDescent="0.3">
      <c r="A257" t="s">
        <v>626</v>
      </c>
      <c r="B257" t="s">
        <v>317</v>
      </c>
    </row>
    <row r="258" spans="1:2" x14ac:dyDescent="0.3">
      <c r="A258" t="s">
        <v>627</v>
      </c>
      <c r="B258" t="s">
        <v>181</v>
      </c>
    </row>
    <row r="259" spans="1:2" x14ac:dyDescent="0.3">
      <c r="A259" t="s">
        <v>628</v>
      </c>
      <c r="B259" t="s">
        <v>292</v>
      </c>
    </row>
    <row r="260" spans="1:2" x14ac:dyDescent="0.3">
      <c r="A260" t="s">
        <v>629</v>
      </c>
      <c r="B260" t="s">
        <v>226</v>
      </c>
    </row>
    <row r="261" spans="1:2" x14ac:dyDescent="0.3">
      <c r="A261" t="s">
        <v>630</v>
      </c>
      <c r="B261" t="s">
        <v>180</v>
      </c>
    </row>
    <row r="262" spans="1:2" x14ac:dyDescent="0.3">
      <c r="A262" t="s">
        <v>631</v>
      </c>
      <c r="B262" t="s">
        <v>179</v>
      </c>
    </row>
  </sheetData>
  <autoFilter ref="A1:B262" xr:uid="{5217DC1F-CBF3-467E-8C4E-6733D060A4A7}">
    <sortState xmlns:xlrd2="http://schemas.microsoft.com/office/spreadsheetml/2017/richdata2" ref="A2:B262">
      <sortCondition ref="A1:A262"/>
    </sortState>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FB9241-2508-485F-908C-7215E74675F7}">
  <sheetPr codeName="Sheet7"/>
  <dimension ref="B2:F13"/>
  <sheetViews>
    <sheetView workbookViewId="0">
      <selection activeCell="C5" sqref="C5"/>
    </sheetView>
  </sheetViews>
  <sheetFormatPr defaultRowHeight="14.4" x14ac:dyDescent="0.3"/>
  <cols>
    <col min="2" max="2" width="14.77734375" bestFit="1" customWidth="1"/>
    <col min="3" max="4" width="14.109375" bestFit="1" customWidth="1"/>
    <col min="5" max="5" width="19.88671875" bestFit="1" customWidth="1"/>
    <col min="6" max="6" width="7.44140625" bestFit="1" customWidth="1"/>
  </cols>
  <sheetData>
    <row r="2" spans="2:6" x14ac:dyDescent="0.3">
      <c r="D2" t="s">
        <v>172</v>
      </c>
      <c r="E2" t="s">
        <v>151</v>
      </c>
      <c r="F2" t="s">
        <v>152</v>
      </c>
    </row>
    <row r="3" spans="2:6" x14ac:dyDescent="0.3">
      <c r="B3" t="s">
        <v>169</v>
      </c>
      <c r="C3" s="3">
        <f>MIN('Statistical Analysis'!H2:H608)</f>
        <v>2859</v>
      </c>
      <c r="D3" t="str">
        <f>VLOOKUP(C3, 'Statistical Analysis'!$H$1:$L$608,5,FALSE)</f>
        <v>S</v>
      </c>
      <c r="E3" t="str">
        <f>_xlfn.XLOOKUP(C3,'Statistical Analysis'!$H$2:$H$608,'Statistical Analysis'!$E$2:$E$608,)</f>
        <v>Data Scientist</v>
      </c>
      <c r="F3" t="str">
        <f>_xlfn.XLOOKUP('Look Up'!C3,'Statistical Analysis'!$H$2:$H$608,'Statistical Analysis'!$K$2:$K$608)</f>
        <v>MX</v>
      </c>
    </row>
    <row r="4" spans="2:6" x14ac:dyDescent="0.3">
      <c r="B4" t="s">
        <v>170</v>
      </c>
      <c r="C4" s="3">
        <f>MAX('Statistical Analysis'!H2:H608)</f>
        <v>600000</v>
      </c>
      <c r="D4" t="str">
        <f>VLOOKUP(C4, 'Statistical Analysis'!$H$1:$L$608,5,FALSE)</f>
        <v>L</v>
      </c>
      <c r="E4" t="str">
        <f>_xlfn.XLOOKUP(C4,'Statistical Analysis'!$H$2:$H$608,'Statistical Analysis'!$E$2:$E$608,)</f>
        <v>Principal Data Engineer</v>
      </c>
      <c r="F4" t="str">
        <f>_xlfn.XLOOKUP('Look Up'!C4,'Statistical Analysis'!$H$2:$H$608,'Statistical Analysis'!$K$2:$K$608)</f>
        <v>US</v>
      </c>
    </row>
    <row r="5" spans="2:6" x14ac:dyDescent="0.3">
      <c r="B5" t="s">
        <v>171</v>
      </c>
      <c r="C5" s="3">
        <f>MEDIAN('Statistical Analysis'!H2:H608)</f>
        <v>101570</v>
      </c>
      <c r="D5" t="str">
        <f>VLOOKUP(C5, 'Statistical Analysis'!$H$1:$L$608,5,FALSE)</f>
        <v>M</v>
      </c>
      <c r="E5" t="str">
        <f>_xlfn.XLOOKUP(C5,'Statistical Analysis'!$H$2:$H$608,'Statistical Analysis'!$E$2:$E$608,)</f>
        <v>Data Engineer</v>
      </c>
      <c r="F5" t="str">
        <f>_xlfn.XLOOKUP('Look Up'!C5,'Statistical Analysis'!$H$2:$H$608,'Statistical Analysis'!$K$2:$K$608)</f>
        <v>US</v>
      </c>
    </row>
    <row r="8" spans="2:6" x14ac:dyDescent="0.3">
      <c r="B8" t="s">
        <v>173</v>
      </c>
      <c r="C8" t="s">
        <v>153</v>
      </c>
      <c r="D8" t="s">
        <v>175</v>
      </c>
      <c r="E8" t="s">
        <v>150</v>
      </c>
    </row>
    <row r="9" spans="2:6" x14ac:dyDescent="0.3">
      <c r="B9" t="s">
        <v>11</v>
      </c>
      <c r="C9">
        <f>COUNTIF('Statistical Analysis'!$C$2:$C$608,'Look Up'!B9)</f>
        <v>213</v>
      </c>
      <c r="D9" s="5">
        <f>C9/$C$13</f>
        <v>0.35090609555189456</v>
      </c>
      <c r="E9" s="3">
        <f>AVERAGEIF('Statistical Analysis'!$C$2:$C$608,B9,'Statistical Analysis'!$H$2:$H$608)</f>
        <v>87996.056338028167</v>
      </c>
    </row>
    <row r="10" spans="2:6" x14ac:dyDescent="0.3">
      <c r="B10" t="s">
        <v>17</v>
      </c>
      <c r="C10">
        <f>COUNTIF('Statistical Analysis'!$C$2:$C$608,'Look Up'!B10)</f>
        <v>280</v>
      </c>
      <c r="D10" s="5">
        <f t="shared" ref="D10:D13" si="0">C10/$C$13</f>
        <v>0.46128500823723229</v>
      </c>
      <c r="E10" s="3">
        <f>AVERAGEIF('Statistical Analysis'!$C$2:$C$608,B10,'Statistical Analysis'!$H$2:$H$608)</f>
        <v>138617.29285714286</v>
      </c>
    </row>
    <row r="11" spans="2:6" x14ac:dyDescent="0.3">
      <c r="B11" t="s">
        <v>30</v>
      </c>
      <c r="C11">
        <f>COUNTIF('Statistical Analysis'!$C$2:$C$608,'Look Up'!B11)</f>
        <v>88</v>
      </c>
      <c r="D11" s="5">
        <f t="shared" si="0"/>
        <v>0.14497528830313014</v>
      </c>
      <c r="E11" s="3">
        <f>AVERAGEIF('Statistical Analysis'!$C$2:$C$608,B11,'Statistical Analysis'!$H$2:$H$608)</f>
        <v>61643.318181818184</v>
      </c>
    </row>
    <row r="12" spans="2:6" x14ac:dyDescent="0.3">
      <c r="B12" t="s">
        <v>53</v>
      </c>
      <c r="C12">
        <f>COUNTIF('Statistical Analysis'!$C$2:$C$608,'Look Up'!B12)</f>
        <v>26</v>
      </c>
      <c r="D12" s="5">
        <f t="shared" si="0"/>
        <v>4.2833607907743002E-2</v>
      </c>
      <c r="E12" s="3">
        <f>AVERAGEIF('Statistical Analysis'!$C$2:$C$608,B12,'Statistical Analysis'!$H$2:$H$608)</f>
        <v>199392.03846153847</v>
      </c>
    </row>
    <row r="13" spans="2:6" x14ac:dyDescent="0.3">
      <c r="B13" t="s">
        <v>174</v>
      </c>
      <c r="C13">
        <f>SUM(C9:C12)</f>
        <v>607</v>
      </c>
      <c r="D13" s="5">
        <f t="shared" si="0"/>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 Table</vt:lpstr>
      <vt:lpstr>Statistical Analysis</vt:lpstr>
      <vt:lpstr>Table Analysis</vt:lpstr>
      <vt:lpstr>Conditional Formatting</vt:lpstr>
      <vt:lpstr>Map Chart</vt:lpstr>
      <vt:lpstr>COUNTRY_CODES</vt:lpstr>
      <vt:lpstr>Look Up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Aryan Pirhashemi</cp:lastModifiedBy>
  <dcterms:created xsi:type="dcterms:W3CDTF">2024-12-17T18:29:03Z</dcterms:created>
  <dcterms:modified xsi:type="dcterms:W3CDTF">2024-12-18T02:21:57Z</dcterms:modified>
</cp:coreProperties>
</file>