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yan\Downloads\"/>
    </mc:Choice>
  </mc:AlternateContent>
  <bookViews>
    <workbookView xWindow="0" yWindow="495" windowWidth="28800" windowHeight="17505" firstSheet="1" activeTab="1"/>
  </bookViews>
  <sheets>
    <sheet name="Input sheet" sheetId="8" r:id="rId1"/>
    <sheet name="Teaser" sheetId="7" r:id="rId2"/>
    <sheet name="Profit &amp; Loss" sheetId="1" r:id="rId3"/>
    <sheet name="Share price" sheetId="9" r:id="rId4"/>
    <sheet name="Quarters" sheetId="3" r:id="rId5"/>
    <sheet name="Balance Sheet" sheetId="2" r:id="rId6"/>
    <sheet name="Cash Flow" sheetId="4" r:id="rId7"/>
    <sheet name="Customization" sheetId="5" r:id="rId8"/>
    <sheet name="Data Sheet" sheetId="6" r:id="rId9"/>
  </sheets>
  <definedNames>
    <definedName name="UPDATE">'Data Sheet'!$E$1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9" i="7" l="1"/>
  <c r="K47" i="7"/>
  <c r="K46" i="7"/>
  <c r="K45" i="7"/>
  <c r="K44" i="7"/>
  <c r="K43" i="7"/>
  <c r="G1261" i="9"/>
  <c r="E39" i="7"/>
  <c r="E38" i="7"/>
  <c r="E37" i="7"/>
  <c r="E36" i="7"/>
  <c r="E35" i="7"/>
  <c r="E34" i="7"/>
  <c r="E33" i="7"/>
  <c r="E32" i="7"/>
  <c r="E31" i="7"/>
  <c r="E30" i="7"/>
  <c r="F38" i="7"/>
  <c r="F37" i="7"/>
  <c r="F36" i="7"/>
  <c r="F34" i="7"/>
  <c r="F33" i="7"/>
  <c r="F32" i="7"/>
  <c r="F30" i="7"/>
  <c r="C39" i="7"/>
  <c r="C38" i="7"/>
  <c r="C37" i="7"/>
  <c r="C36" i="7"/>
  <c r="C35" i="7"/>
  <c r="C34" i="7"/>
  <c r="C33" i="7"/>
  <c r="C32" i="7"/>
  <c r="C31" i="7"/>
  <c r="C30" i="7"/>
  <c r="F29" i="7"/>
  <c r="E29" i="7"/>
  <c r="C29" i="7"/>
  <c r="I1255" i="9"/>
  <c r="F39" i="7" s="1"/>
  <c r="I1254" i="9"/>
  <c r="I1253" i="9"/>
  <c r="I1252" i="9"/>
  <c r="I1251" i="9"/>
  <c r="F35" i="7" s="1"/>
  <c r="I1250" i="9"/>
  <c r="I1249" i="9"/>
  <c r="I1248" i="9"/>
  <c r="I1247" i="9"/>
  <c r="F31" i="7" s="1"/>
  <c r="I1246" i="9"/>
  <c r="G27" i="7" l="1"/>
  <c r="F27" i="7"/>
  <c r="E27" i="7"/>
  <c r="D27" i="7"/>
  <c r="G26" i="7"/>
  <c r="F26" i="7"/>
  <c r="E26" i="7"/>
  <c r="D26" i="7"/>
  <c r="G25" i="7"/>
  <c r="F25" i="7"/>
  <c r="E25" i="7"/>
  <c r="D25" i="7"/>
  <c r="C27" i="7"/>
  <c r="C26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7" i="7"/>
  <c r="G20" i="7" s="1"/>
  <c r="F7" i="7"/>
  <c r="F20" i="7" s="1"/>
  <c r="E7" i="7"/>
  <c r="E20" i="7" s="1"/>
  <c r="D7" i="7"/>
  <c r="D20" i="7" s="1"/>
  <c r="C7" i="7"/>
  <c r="C20" i="7" s="1"/>
  <c r="K51" i="1" l="1"/>
  <c r="J51" i="1"/>
  <c r="I51" i="1"/>
  <c r="H51" i="1"/>
  <c r="G51" i="1"/>
  <c r="F51" i="1"/>
  <c r="E51" i="1"/>
  <c r="D51" i="1"/>
  <c r="C51" i="1"/>
  <c r="B51" i="1"/>
  <c r="B48" i="1"/>
  <c r="K28" i="2"/>
  <c r="J28" i="2"/>
  <c r="I28" i="2"/>
  <c r="H28" i="2"/>
  <c r="G28" i="2"/>
  <c r="F28" i="2"/>
  <c r="E28" i="2"/>
  <c r="D28" i="2"/>
  <c r="C28" i="2"/>
  <c r="B28" i="2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B49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G18" i="7"/>
  <c r="F18" i="7"/>
  <c r="E18" i="7"/>
  <c r="D18" i="7"/>
  <c r="G17" i="7"/>
  <c r="F17" i="7"/>
  <c r="E17" i="7"/>
  <c r="D17" i="7"/>
  <c r="C18" i="7"/>
  <c r="C17" i="7"/>
  <c r="D41" i="1"/>
  <c r="K41" i="1"/>
  <c r="J41" i="1"/>
  <c r="I41" i="1"/>
  <c r="H41" i="1"/>
  <c r="G41" i="1"/>
  <c r="F41" i="1"/>
  <c r="E41" i="1"/>
  <c r="C41" i="1"/>
  <c r="K40" i="1"/>
  <c r="J40" i="1"/>
  <c r="I40" i="1"/>
  <c r="H40" i="1"/>
  <c r="G40" i="1"/>
  <c r="F40" i="1"/>
  <c r="E40" i="1"/>
  <c r="D40" i="1"/>
  <c r="C40" i="1"/>
  <c r="B40" i="1"/>
  <c r="G16" i="7"/>
  <c r="F16" i="7"/>
  <c r="E16" i="7"/>
  <c r="D16" i="7"/>
  <c r="C16" i="7"/>
  <c r="K38" i="1"/>
  <c r="J38" i="1"/>
  <c r="I38" i="1"/>
  <c r="H38" i="1"/>
  <c r="G38" i="1"/>
  <c r="F38" i="1"/>
  <c r="E38" i="1"/>
  <c r="D38" i="1"/>
  <c r="C38" i="1"/>
  <c r="G15" i="7"/>
  <c r="F15" i="7"/>
  <c r="E15" i="7"/>
  <c r="D15" i="7"/>
  <c r="C15" i="7"/>
  <c r="G14" i="7"/>
  <c r="F14" i="7"/>
  <c r="E14" i="7"/>
  <c r="D14" i="7"/>
  <c r="C14" i="7"/>
  <c r="K36" i="1"/>
  <c r="J36" i="1"/>
  <c r="I36" i="1"/>
  <c r="H36" i="1"/>
  <c r="G36" i="1"/>
  <c r="F36" i="1"/>
  <c r="E36" i="1"/>
  <c r="D36" i="1"/>
  <c r="C36" i="1"/>
  <c r="B36" i="1"/>
  <c r="G13" i="7"/>
  <c r="F13" i="7"/>
  <c r="E13" i="7"/>
  <c r="D13" i="7"/>
  <c r="C13" i="7"/>
  <c r="K34" i="1"/>
  <c r="J34" i="1"/>
  <c r="I34" i="1"/>
  <c r="H34" i="1"/>
  <c r="G34" i="1"/>
  <c r="F34" i="1"/>
  <c r="E34" i="1"/>
  <c r="D34" i="1"/>
  <c r="C34" i="1"/>
  <c r="B34" i="1"/>
  <c r="G12" i="7"/>
  <c r="F12" i="7"/>
  <c r="E12" i="7"/>
  <c r="D12" i="7"/>
  <c r="C12" i="7"/>
  <c r="K32" i="1"/>
  <c r="J32" i="1"/>
  <c r="I32" i="1"/>
  <c r="H32" i="1"/>
  <c r="G32" i="1"/>
  <c r="F32" i="1"/>
  <c r="E32" i="1"/>
  <c r="D32" i="1"/>
  <c r="C32" i="1"/>
  <c r="B32" i="1"/>
  <c r="G11" i="7"/>
  <c r="F11" i="7"/>
  <c r="E11" i="7"/>
  <c r="D11" i="7"/>
  <c r="C11" i="7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G10" i="7"/>
  <c r="F10" i="7"/>
  <c r="E10" i="7"/>
  <c r="D10" i="7"/>
  <c r="C10" i="7"/>
  <c r="K27" i="1"/>
  <c r="J27" i="1"/>
  <c r="I27" i="1"/>
  <c r="H27" i="1"/>
  <c r="G27" i="1"/>
  <c r="F27" i="1"/>
  <c r="E27" i="1"/>
  <c r="D27" i="1"/>
  <c r="C27" i="1"/>
  <c r="G9" i="7"/>
  <c r="F9" i="7"/>
  <c r="E9" i="7"/>
  <c r="D9" i="7"/>
  <c r="C9" i="7"/>
  <c r="C5" i="7"/>
  <c r="B3" i="7"/>
  <c r="E1" i="6" l="1"/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F13" i="1"/>
  <c r="J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H18" i="2"/>
  <c r="I18" i="2"/>
  <c r="J18" i="2"/>
  <c r="J21" i="2" s="1"/>
  <c r="K18" i="2"/>
  <c r="B17" i="2"/>
  <c r="C4" i="2"/>
  <c r="D4" i="2"/>
  <c r="E4" i="2"/>
  <c r="E5" i="2"/>
  <c r="F4" i="2"/>
  <c r="G4" i="2"/>
  <c r="H4" i="2"/>
  <c r="I4" i="2"/>
  <c r="I5" i="2"/>
  <c r="J4" i="2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F14" i="3" s="1"/>
  <c r="G4" i="3"/>
  <c r="H4" i="3"/>
  <c r="I4" i="3"/>
  <c r="I14" i="3" s="1"/>
  <c r="J4" i="3"/>
  <c r="J14" i="3" s="1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L12" i="1" s="1"/>
  <c r="L13" i="1" s="1"/>
  <c r="L14" i="1" s="1"/>
  <c r="L25" i="1" s="1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20" i="2" s="1"/>
  <c r="F4" i="1"/>
  <c r="G4" i="1"/>
  <c r="G6" i="1" s="1"/>
  <c r="G19" i="1" s="1"/>
  <c r="H4" i="1"/>
  <c r="I4" i="1"/>
  <c r="I6" i="1" s="1"/>
  <c r="I19" i="1" s="1"/>
  <c r="J4" i="1"/>
  <c r="J6" i="1" s="1"/>
  <c r="J19" i="1" s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G12" i="1"/>
  <c r="G13" i="1" s="1"/>
  <c r="G14" i="1" s="1"/>
  <c r="H12" i="1"/>
  <c r="I12" i="1"/>
  <c r="I13" i="1" s="1"/>
  <c r="J12" i="1"/>
  <c r="K12" i="1"/>
  <c r="K13" i="1" s="1"/>
  <c r="K14" i="1" s="1"/>
  <c r="C15" i="1"/>
  <c r="D15" i="1"/>
  <c r="E15" i="1"/>
  <c r="F15" i="1"/>
  <c r="F14" i="1"/>
  <c r="G15" i="1"/>
  <c r="H15" i="1"/>
  <c r="I15" i="1"/>
  <c r="J15" i="1"/>
  <c r="J14" i="1"/>
  <c r="K15" i="1"/>
  <c r="B15" i="1"/>
  <c r="H13" i="1"/>
  <c r="B7" i="1"/>
  <c r="B4" i="1"/>
  <c r="B20" i="2" s="1"/>
  <c r="A1" i="1"/>
  <c r="A1" i="3" s="1"/>
  <c r="H1" i="1"/>
  <c r="E1" i="2"/>
  <c r="H16" i="2"/>
  <c r="C23" i="2"/>
  <c r="C16" i="2"/>
  <c r="F16" i="2"/>
  <c r="H23" i="2"/>
  <c r="D23" i="2"/>
  <c r="C6" i="1"/>
  <c r="C19" i="1" s="1"/>
  <c r="D6" i="1"/>
  <c r="D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H21" i="2"/>
  <c r="G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K20" i="2"/>
  <c r="C20" i="2"/>
  <c r="L10" i="1"/>
  <c r="L6" i="1"/>
  <c r="L4" i="1"/>
  <c r="L23" i="1" s="1"/>
  <c r="A1" i="2"/>
  <c r="A1" i="4" s="1"/>
  <c r="H23" i="1"/>
  <c r="I23" i="1"/>
  <c r="L5" i="1"/>
  <c r="E6" i="1" l="1"/>
  <c r="E19" i="1" s="1"/>
  <c r="H24" i="1" s="1"/>
  <c r="I14" i="1"/>
  <c r="K25" i="1" s="1"/>
  <c r="M25" i="1" s="1"/>
  <c r="M14" i="1" s="1"/>
  <c r="I23" i="2"/>
  <c r="H24" i="2"/>
  <c r="F24" i="2"/>
  <c r="J23" i="1"/>
  <c r="L19" i="1"/>
  <c r="L24" i="1" s="1"/>
  <c r="G20" i="2"/>
  <c r="B16" i="2"/>
  <c r="H14" i="1"/>
  <c r="J25" i="1" s="1"/>
  <c r="F20" i="2"/>
  <c r="J16" i="2"/>
  <c r="G16" i="2"/>
  <c r="G24" i="2"/>
  <c r="E24" i="2"/>
  <c r="D13" i="1"/>
  <c r="E13" i="1" s="1"/>
  <c r="E14" i="1" s="1"/>
  <c r="I25" i="1" s="1"/>
  <c r="L7" i="1"/>
  <c r="J24" i="2"/>
  <c r="E23" i="2"/>
  <c r="D24" i="2"/>
  <c r="N11" i="1"/>
  <c r="K24" i="1"/>
  <c r="M24" i="1" s="1"/>
  <c r="M11" i="1"/>
  <c r="J20" i="2"/>
  <c r="G23" i="2"/>
  <c r="F23" i="2"/>
  <c r="E1" i="3"/>
  <c r="B14" i="1"/>
  <c r="I16" i="2"/>
  <c r="K24" i="2"/>
  <c r="I24" i="2"/>
  <c r="K23" i="2"/>
  <c r="C24" i="2"/>
  <c r="M9" i="1"/>
  <c r="N9" i="1"/>
  <c r="N8" i="1"/>
  <c r="M8" i="1"/>
  <c r="N23" i="1"/>
  <c r="N4" i="1" s="1"/>
  <c r="I20" i="2"/>
  <c r="J24" i="1"/>
  <c r="H20" i="2"/>
  <c r="K23" i="1"/>
  <c r="M23" i="1" s="1"/>
  <c r="M4" i="1" s="1"/>
  <c r="H6" i="1"/>
  <c r="H19" i="1" s="1"/>
  <c r="F6" i="1"/>
  <c r="F19" i="1" s="1"/>
  <c r="I24" i="1" s="1"/>
  <c r="E1" i="4"/>
  <c r="D14" i="1" l="1"/>
  <c r="H25" i="1" s="1"/>
  <c r="N25" i="1" s="1"/>
  <c r="N14" i="1" s="1"/>
  <c r="N24" i="1"/>
  <c r="N6" i="1" s="1"/>
  <c r="M6" i="1"/>
  <c r="M10" i="1" s="1"/>
  <c r="M12" i="1" s="1"/>
  <c r="M13" i="1" s="1"/>
  <c r="M15" i="1" s="1"/>
  <c r="N10" i="1" l="1"/>
  <c r="N12" i="1" s="1"/>
  <c r="N13" i="1" s="1"/>
  <c r="N5" i="1"/>
  <c r="N15" i="1"/>
  <c r="M5" i="1"/>
</calcChain>
</file>

<file path=xl/sharedStrings.xml><?xml version="1.0" encoding="utf-8"?>
<sst xmlns="http://schemas.openxmlformats.org/spreadsheetml/2006/main" count="246" uniqueCount="175">
  <si>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</si>
  <si>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</si>
  <si>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</si>
  <si>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</si>
  <si>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</si>
  <si>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</si>
  <si>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</si>
  <si>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</si>
  <si>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</si>
  <si>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</si>
  <si>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</si>
  <si>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</si>
  <si>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</si>
  <si>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</si>
  <si>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</si>
  <si>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</si>
  <si>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</si>
  <si>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</si>
  <si>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</si>
  <si>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</si>
  <si>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</si>
  <si>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</si>
  <si>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</si>
  <si>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</si>
  <si>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</si>
  <si>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</si>
  <si>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</si>
  <si>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</si>
  <si>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</si>
  <si>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</si>
  <si>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</si>
  <si>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</si>
  <si>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</si>
  <si>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</si>
  <si>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</si>
  <si>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</si>
  <si>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</si>
  <si>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</si>
  <si>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</si>
  <si>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</si>
  <si>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</si>
  <si>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</si>
  <si>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</si>
  <si>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</si>
  <si>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</si>
  <si>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</si>
  <si>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</si>
  <si>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</si>
  <si>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</si>
  <si>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</si>
  <si>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</si>
  <si>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</si>
  <si>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</si>
  <si>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</si>
  <si>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</si>
  <si>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</si>
  <si>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</si>
  <si>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</si>
  <si>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</si>
  <si>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</si>
  <si>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</si>
  <si>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</si>
  <si>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</si>
  <si>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</si>
  <si>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</si>
  <si>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</si>
  <si>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</si>
  <si>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</si>
  <si>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</si>
  <si>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</si>
  <si>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</si>
  <si>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</si>
  <si>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</si>
  <si>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</si>
  <si>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</si>
  <si>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</si>
  <si>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</si>
  <si>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</si>
  <si>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</si>
  <si>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</si>
  <si>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</si>
  <si>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</si>
  <si>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</si>
  <si>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</si>
  <si>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</si>
  <si>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</si>
  <si>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</si>
  <si>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</si>
  <si>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</si>
  <si>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</si>
  <si>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</si>
  <si>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</si>
  <si>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</si>
  <si>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Company Description</t>
  </si>
  <si>
    <r>
      <t>ITC Limited</t>
    </r>
    <r>
      <rPr>
        <sz val="11"/>
        <color rgb="FF202122"/>
        <rFont val="Arial"/>
        <family val="2"/>
      </rPr>
      <t> is an Indian </t>
    </r>
    <r>
      <rPr>
        <sz val="11"/>
        <color rgb="FF3366CC"/>
        <rFont val="Arial"/>
        <family val="2"/>
      </rPr>
      <t>Multinational</t>
    </r>
    <r>
      <rPr>
        <sz val="11"/>
        <color rgb="FF202122"/>
        <rFont val="Arial"/>
        <family val="2"/>
      </rPr>
      <t> </t>
    </r>
    <r>
      <rPr>
        <sz val="11"/>
        <color rgb="FF3366CC"/>
        <rFont val="Arial"/>
        <family val="2"/>
      </rPr>
      <t>conglomerate company</t>
    </r>
    <r>
      <rPr>
        <sz val="11"/>
        <color rgb="FF202122"/>
        <rFont val="Arial"/>
        <family val="2"/>
      </rPr>
      <t> headquartered in </t>
    </r>
    <r>
      <rPr>
        <sz val="11"/>
        <color rgb="FF3366CC"/>
        <rFont val="Arial"/>
        <family val="2"/>
      </rPr>
      <t>Kolkata</t>
    </r>
    <r>
      <rPr>
        <sz val="11"/>
        <color rgb="FF202122"/>
        <rFont val="Arial"/>
        <family val="2"/>
      </rPr>
      <t>.</t>
    </r>
    <r>
      <rPr>
        <sz val="11"/>
        <color rgb="FF202122"/>
        <rFont val="Arial"/>
        <family val="2"/>
      </rPr>
      <t>ITC has a diversified presence across industries such as </t>
    </r>
    <r>
      <rPr>
        <sz val="11"/>
        <color rgb="FF3366CC"/>
        <rFont val="Arial"/>
        <family val="2"/>
      </rPr>
      <t>FMCG</t>
    </r>
    <r>
      <rPr>
        <sz val="11"/>
        <color rgb="FF202122"/>
        <rFont val="Arial"/>
        <family val="2"/>
      </rPr>
      <t>, </t>
    </r>
    <r>
      <rPr>
        <sz val="11"/>
        <color rgb="FF3366CC"/>
        <rFont val="Arial"/>
        <family val="2"/>
      </rPr>
      <t>hotels</t>
    </r>
    <r>
      <rPr>
        <sz val="11"/>
        <color rgb="FF202122"/>
        <rFont val="Arial"/>
        <family val="2"/>
      </rPr>
      <t>, </t>
    </r>
    <r>
      <rPr>
        <sz val="11"/>
        <color rgb="FF3366CC"/>
        <rFont val="Arial"/>
        <family val="2"/>
      </rPr>
      <t>software</t>
    </r>
    <r>
      <rPr>
        <sz val="11"/>
        <color rgb="FF202122"/>
        <rFont val="Arial"/>
        <family val="2"/>
      </rPr>
      <t>, </t>
    </r>
    <r>
      <rPr>
        <sz val="11"/>
        <color rgb="FF3366CC"/>
        <rFont val="Arial"/>
        <family val="2"/>
      </rPr>
      <t>packaging</t>
    </r>
    <r>
      <rPr>
        <sz val="11"/>
        <color rgb="FF202122"/>
        <rFont val="Arial"/>
        <family val="2"/>
      </rPr>
      <t>, </t>
    </r>
    <r>
      <rPr>
        <sz val="11"/>
        <color rgb="FF3366CC"/>
        <rFont val="Arial"/>
        <family val="2"/>
      </rPr>
      <t>paperboards</t>
    </r>
    <r>
      <rPr>
        <sz val="11"/>
        <color rgb="FF202122"/>
        <rFont val="Arial"/>
        <family val="2"/>
      </rPr>
      <t>, specialty papers and </t>
    </r>
    <r>
      <rPr>
        <sz val="11"/>
        <color rgb="FF3366CC"/>
        <rFont val="Arial"/>
        <family val="2"/>
      </rPr>
      <t>agribusiness</t>
    </r>
    <r>
      <rPr>
        <sz val="11"/>
        <color rgb="FF202122"/>
        <rFont val="Arial"/>
        <family val="2"/>
      </rPr>
      <t>.</t>
    </r>
    <r>
      <rPr>
        <sz val="11"/>
        <color rgb="FF202122"/>
        <rFont val="Arial"/>
        <family val="2"/>
      </rPr>
      <t> The company has 13 businesses in 5 segments. It exports its products in 90 countries. Its products are available in 6 million retail outlets</t>
    </r>
  </si>
  <si>
    <t>Key Financial Metrics</t>
  </si>
  <si>
    <t>Total Sales</t>
  </si>
  <si>
    <t>INR(Crs)</t>
  </si>
  <si>
    <t>Sales Growth YOY</t>
  </si>
  <si>
    <t>Growth Material</t>
  </si>
  <si>
    <t>Gross profit Margins</t>
  </si>
  <si>
    <t>Gross Profit Margins (%)</t>
  </si>
  <si>
    <t>EBITDA Margins (%)</t>
  </si>
  <si>
    <t>EBITDA Margins</t>
  </si>
  <si>
    <t>EBIT Margins</t>
  </si>
  <si>
    <t>EBIT Margins (%)</t>
  </si>
  <si>
    <t>Net Margins</t>
  </si>
  <si>
    <t>Net Margins (%)</t>
  </si>
  <si>
    <t>Earning Per Share (In Rs)</t>
  </si>
  <si>
    <t>EPS Growth (y-o-y)</t>
  </si>
  <si>
    <t>EPS growth</t>
  </si>
  <si>
    <t>Diviend Per Year (In Rs)</t>
  </si>
  <si>
    <t>Dividend Growth</t>
  </si>
  <si>
    <t>Dividend</t>
  </si>
  <si>
    <t>Volume</t>
  </si>
  <si>
    <t>Adj Close</t>
  </si>
  <si>
    <t>Close</t>
  </si>
  <si>
    <t>Low</t>
  </si>
  <si>
    <t>High</t>
  </si>
  <si>
    <t>Open</t>
  </si>
  <si>
    <t>Date</t>
  </si>
  <si>
    <t>Share Price - 5Y</t>
  </si>
  <si>
    <t>Debt</t>
  </si>
  <si>
    <t>Cash</t>
  </si>
  <si>
    <t>EV</t>
  </si>
  <si>
    <t>EV/EBITDA</t>
  </si>
  <si>
    <t>EV/Sales</t>
  </si>
  <si>
    <t>Book Value</t>
  </si>
  <si>
    <t>P/B</t>
  </si>
  <si>
    <t>Price to Book Value</t>
  </si>
  <si>
    <t>Return on Capital Employed</t>
  </si>
  <si>
    <t>Volume - 5Y</t>
  </si>
  <si>
    <t>Shareholder's name</t>
  </si>
  <si>
    <t>Tobacco Manufacturers (India) Limited</t>
  </si>
  <si>
    <t>Life Insurance Corporation of India</t>
  </si>
  <si>
    <t>Specified Undertaking of the Unit Trust of India</t>
  </si>
  <si>
    <t>Myddleton Investment Company Limited</t>
  </si>
  <si>
    <t>QIB - Insurance Company Registered</t>
  </si>
  <si>
    <t>General Insurance Corporation of India</t>
  </si>
  <si>
    <t>GQG Partners Emerging Markets Equity Fund</t>
  </si>
  <si>
    <t>The New India Assurance Company Limited</t>
  </si>
  <si>
    <t>SBI Nifty 50 ETF</t>
  </si>
  <si>
    <t>Rothmans International Enterprises Limited</t>
  </si>
  <si>
    <t>In Crs</t>
  </si>
  <si>
    <t>Top 10 Shareholders</t>
  </si>
  <si>
    <t>No. Shares (in Crs)</t>
  </si>
  <si>
    <t>(%) Holdings</t>
  </si>
  <si>
    <t>Market Value(in Crs.)</t>
  </si>
  <si>
    <t>FIIs</t>
  </si>
  <si>
    <t>DIIs</t>
  </si>
  <si>
    <t>Public &amp;                                                                             Government</t>
  </si>
  <si>
    <t>Shareholding Pattern</t>
  </si>
  <si>
    <t>Capital Structure</t>
  </si>
  <si>
    <t>Share Price as on 7/11/2023</t>
  </si>
  <si>
    <t>Number of share o/s</t>
  </si>
  <si>
    <t>Market Captal</t>
  </si>
  <si>
    <t>Less: Cash &amp; Equivalents</t>
  </si>
  <si>
    <t>Add: Total Debt</t>
  </si>
  <si>
    <t>Add: Minority Interest</t>
  </si>
  <si>
    <t>Enterprise Value</t>
  </si>
  <si>
    <t>Managerial Remuneration</t>
  </si>
  <si>
    <t>Designation</t>
  </si>
  <si>
    <t>Remuneration</t>
  </si>
  <si>
    <t>X of median Salary</t>
  </si>
  <si>
    <t>Mr sanjeev Puri</t>
  </si>
  <si>
    <t>N Anand</t>
  </si>
  <si>
    <t>B Sumant</t>
  </si>
  <si>
    <t>Mr Supritam Dutta</t>
  </si>
  <si>
    <t>CMD</t>
  </si>
  <si>
    <t>Exec Director (ED)</t>
  </si>
  <si>
    <t>ED &amp; CFO</t>
  </si>
  <si>
    <t>Recent Updates</t>
  </si>
  <si>
    <t>ITC-Owned Yoga Bar Enters Baby Food Segment under the brand name of Yoga baby</t>
  </si>
  <si>
    <t>Mankind Agritech and ITC collaborate to elevate Indian agriculture</t>
  </si>
  <si>
    <t>ITC invests close to ₹3,000 crore in Welcomhotels Sri Lanka.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</si>
</sst>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0.0"/>
    <numFmt numFmtId="169" formatCode="0.00&quot;x&quot;"/>
    <numFmt numFmtId="181" formatCode="#,##0.0"/>
    <numFmt numFmtId="184" formatCode="#,##0;\(#,##0\)"/>
    <numFmt numFmtId="185" formatCode="0&quot;x&quot;"/>
    <numFmt numFmtId="188" formatCode="&quot;₹&quot;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3366CC"/>
      <name val="Arial"/>
      <family val="2"/>
    </font>
    <font>
      <b/>
      <sz val="16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1" fillId="0" borderId="0"/>
  </cellStyleXfs>
  <cellXfs count="91">
    <xf numFmtId="0" fontId="0" fillId="0" borderId="0" xfId="0"/>
    <xf numFmtId="43" fontId="3" fillId="0" borderId="0" xfId="1" applyFont="1" applyBorder="1"/>
    <xf numFmtId="0" fontId="3" fillId="0" borderId="0" xfId="0" applyFont="1" applyFill="1" applyBorder="1"/>
    <xf numFmtId="0" fontId="10" fillId="0" borderId="0" xfId="0" applyFont="1" applyFill="1" applyBorder="1" applyAlignment="1"/>
    <xf numFmtId="0" fontId="3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3" fillId="0" borderId="0" xfId="0" applyFont="1" applyBorder="1"/>
    <xf numFmtId="43" fontId="5" fillId="0" borderId="0" xfId="1" applyFont="1" applyBorder="1"/>
    <xf numFmtId="9" fontId="5" fillId="0" borderId="0" xfId="1" applyNumberFormat="1" applyFont="1" applyBorder="1"/>
    <xf numFmtId="0" fontId="0" fillId="0" borderId="0" xfId="0" applyBorder="1"/>
    <xf numFmtId="43" fontId="4" fillId="2" borderId="0" xfId="3" applyNumberFormat="1" applyFont="1" applyBorder="1"/>
    <xf numFmtId="43" fontId="4" fillId="3" borderId="0" xfId="4" applyNumberFormat="1" applyFont="1" applyBorder="1"/>
    <xf numFmtId="9" fontId="3" fillId="0" borderId="0" xfId="6" applyFont="1" applyBorder="1"/>
    <xf numFmtId="0" fontId="4" fillId="5" borderId="0" xfId="0" applyFont="1" applyFill="1" applyBorder="1"/>
    <xf numFmtId="165" fontId="4" fillId="5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3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3" fillId="0" borderId="0" xfId="0" applyNumberFormat="1" applyFont="1" applyBorder="1"/>
    <xf numFmtId="165" fontId="4" fillId="5" borderId="0" xfId="1" applyNumberFormat="1" applyFont="1" applyFill="1" applyBorder="1"/>
    <xf numFmtId="165" fontId="11" fillId="0" borderId="0" xfId="1" applyNumberFormat="1" applyFont="1" applyFill="1" applyBorder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8" fillId="0" borderId="0" xfId="2" applyFont="1" applyBorder="1" applyAlignment="1" applyProtection="1">
      <alignment horizontal="left"/>
    </xf>
    <xf numFmtId="0" fontId="8" fillId="0" borderId="0" xfId="2" applyFont="1" applyBorder="1" applyAlignment="1" applyProtection="1"/>
    <xf numFmtId="0" fontId="0" fillId="0" borderId="0" xfId="0" applyFont="1" applyFill="1" applyBorder="1"/>
    <xf numFmtId="0" fontId="11" fillId="0" borderId="0" xfId="0" applyFont="1" applyFill="1" applyBorder="1"/>
    <xf numFmtId="164" fontId="0" fillId="0" borderId="0" xfId="1" applyNumberFormat="1" applyFont="1" applyBorder="1"/>
    <xf numFmtId="0" fontId="13" fillId="0" borderId="0" xfId="0" applyFont="1"/>
    <xf numFmtId="0" fontId="14" fillId="0" borderId="0" xfId="0" applyFont="1" applyAlignment="1">
      <alignment wrapText="1"/>
    </xf>
    <xf numFmtId="0" fontId="0" fillId="0" borderId="0" xfId="0" applyAlignment="1">
      <alignment vertical="top"/>
    </xf>
    <xf numFmtId="0" fontId="12" fillId="0" borderId="0" xfId="0" applyFont="1" applyFill="1" applyBorder="1" applyAlignment="1">
      <alignment horizontal="center"/>
    </xf>
    <xf numFmtId="0" fontId="0" fillId="0" borderId="1" xfId="0" applyBorder="1"/>
    <xf numFmtId="0" fontId="18" fillId="0" borderId="0" xfId="0" applyFont="1"/>
    <xf numFmtId="10" fontId="0" fillId="0" borderId="0" xfId="6" applyNumberFormat="1" applyFont="1" applyBorder="1"/>
    <xf numFmtId="43" fontId="0" fillId="0" borderId="0" xfId="0" applyNumberFormat="1" applyFont="1" applyBorder="1"/>
    <xf numFmtId="2" fontId="0" fillId="0" borderId="0" xfId="0" applyNumberFormat="1" applyFont="1" applyBorder="1"/>
    <xf numFmtId="0" fontId="2" fillId="0" borderId="0" xfId="7"/>
    <xf numFmtId="14" fontId="2" fillId="0" borderId="0" xfId="7" applyNumberFormat="1"/>
    <xf numFmtId="0" fontId="19" fillId="6" borderId="0" xfId="0" applyFont="1" applyFill="1"/>
    <xf numFmtId="17" fontId="19" fillId="6" borderId="0" xfId="0" applyNumberFormat="1" applyFont="1" applyFill="1"/>
    <xf numFmtId="166" fontId="0" fillId="0" borderId="0" xfId="0" applyNumberFormat="1" applyFont="1" applyBorder="1"/>
    <xf numFmtId="1" fontId="0" fillId="0" borderId="0" xfId="0" applyNumberFormat="1" applyFont="1" applyBorder="1"/>
    <xf numFmtId="43" fontId="0" fillId="0" borderId="0" xfId="0" applyNumberFormat="1" applyBorder="1"/>
    <xf numFmtId="2" fontId="0" fillId="0" borderId="0" xfId="0" applyNumberFormat="1"/>
    <xf numFmtId="0" fontId="17" fillId="6" borderId="0" xfId="0" applyFont="1" applyFill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6" borderId="0" xfId="0" applyFont="1" applyFill="1" applyAlignment="1">
      <alignment horizontal="center"/>
    </xf>
    <xf numFmtId="43" fontId="6" fillId="0" borderId="0" xfId="2" applyNumberFormat="1" applyBorder="1" applyAlignment="1" applyProtection="1">
      <alignment horizontal="center"/>
    </xf>
    <xf numFmtId="43" fontId="4" fillId="4" borderId="0" xfId="5" applyNumberFormat="1" applyFont="1" applyBorder="1" applyAlignment="1">
      <alignment horizontal="center"/>
    </xf>
    <xf numFmtId="0" fontId="2" fillId="0" borderId="0" xfId="7" applyFill="1"/>
    <xf numFmtId="0" fontId="3" fillId="0" borderId="0" xfId="0" applyFont="1"/>
    <xf numFmtId="0" fontId="3" fillId="0" borderId="0" xfId="0" applyFont="1" applyAlignment="1"/>
    <xf numFmtId="0" fontId="1" fillId="0" borderId="0" xfId="7" applyFont="1"/>
    <xf numFmtId="0" fontId="0" fillId="6" borderId="0" xfId="0" applyFill="1"/>
    <xf numFmtId="0" fontId="1" fillId="0" borderId="0" xfId="7" applyFont="1" applyAlignment="1">
      <alignment horizontal="right"/>
    </xf>
    <xf numFmtId="0" fontId="0" fillId="0" borderId="0" xfId="0" applyAlignment="1">
      <alignment horizontal="right"/>
    </xf>
    <xf numFmtId="0" fontId="12" fillId="6" borderId="0" xfId="0" applyFont="1" applyFill="1"/>
    <xf numFmtId="0" fontId="4" fillId="6" borderId="0" xfId="0" applyFont="1" applyFill="1" applyAlignment="1">
      <alignment wrapText="1"/>
    </xf>
    <xf numFmtId="0" fontId="4" fillId="6" borderId="0" xfId="0" applyFont="1" applyFill="1" applyAlignment="1">
      <alignment horizontal="center" wrapText="1"/>
    </xf>
    <xf numFmtId="0" fontId="0" fillId="0" borderId="0" xfId="0" applyFill="1"/>
    <xf numFmtId="0" fontId="0" fillId="0" borderId="0" xfId="0" applyFont="1"/>
    <xf numFmtId="10" fontId="2" fillId="0" borderId="0" xfId="6" applyNumberFormat="1" applyFont="1"/>
    <xf numFmtId="181" fontId="2" fillId="0" borderId="0" xfId="7" applyNumberFormat="1"/>
    <xf numFmtId="0" fontId="0" fillId="0" borderId="0" xfId="0" applyAlignment="1"/>
    <xf numFmtId="10" fontId="2" fillId="0" borderId="0" xfId="7" applyNumberFormat="1"/>
    <xf numFmtId="0" fontId="1" fillId="0" borderId="0" xfId="7" applyFont="1" applyAlignment="1"/>
    <xf numFmtId="0" fontId="1" fillId="0" borderId="0" xfId="7" applyFont="1" applyAlignment="1">
      <alignment horizontal="left" vertical="top" wrapText="1"/>
    </xf>
    <xf numFmtId="10" fontId="1" fillId="0" borderId="0" xfId="7" applyNumberFormat="1" applyFont="1" applyAlignment="1">
      <alignment vertical="top"/>
    </xf>
    <xf numFmtId="0" fontId="0" fillId="0" borderId="0" xfId="0" applyAlignment="1">
      <alignment horizontal="left" indent="1"/>
    </xf>
    <xf numFmtId="3" fontId="2" fillId="0" borderId="0" xfId="7" applyNumberFormat="1" applyAlignment="1">
      <alignment horizontal="right"/>
    </xf>
    <xf numFmtId="184" fontId="2" fillId="0" borderId="0" xfId="7" applyNumberFormat="1" applyAlignment="1">
      <alignment horizontal="right"/>
    </xf>
    <xf numFmtId="3" fontId="20" fillId="0" borderId="0" xfId="7" applyNumberFormat="1" applyFont="1" applyAlignment="1">
      <alignment horizontal="right"/>
    </xf>
    <xf numFmtId="3" fontId="3" fillId="0" borderId="0" xfId="0" applyNumberFormat="1" applyFont="1"/>
    <xf numFmtId="0" fontId="0" fillId="0" borderId="2" xfId="0" applyBorder="1"/>
    <xf numFmtId="3" fontId="0" fillId="0" borderId="2" xfId="0" applyNumberFormat="1" applyBorder="1"/>
    <xf numFmtId="10" fontId="0" fillId="0" borderId="2" xfId="0" applyNumberFormat="1" applyBorder="1"/>
    <xf numFmtId="43" fontId="0" fillId="0" borderId="2" xfId="0" applyNumberFormat="1" applyBorder="1"/>
    <xf numFmtId="9" fontId="0" fillId="0" borderId="2" xfId="0" applyNumberFormat="1" applyBorder="1"/>
    <xf numFmtId="169" fontId="0" fillId="0" borderId="2" xfId="0" applyNumberFormat="1" applyBorder="1"/>
    <xf numFmtId="0" fontId="2" fillId="0" borderId="2" xfId="7" applyBorder="1"/>
    <xf numFmtId="3" fontId="2" fillId="0" borderId="2" xfId="7" applyNumberFormat="1" applyBorder="1" applyAlignment="1">
      <alignment horizontal="right"/>
    </xf>
    <xf numFmtId="10" fontId="0" fillId="0" borderId="2" xfId="0" applyNumberFormat="1" applyFont="1" applyFill="1" applyBorder="1" applyAlignment="1"/>
    <xf numFmtId="0" fontId="0" fillId="0" borderId="0" xfId="0" applyAlignment="1">
      <alignment horizontal="right"/>
    </xf>
    <xf numFmtId="185" fontId="0" fillId="0" borderId="0" xfId="0" applyNumberFormat="1"/>
    <xf numFmtId="0" fontId="4" fillId="6" borderId="0" xfId="0" applyFont="1" applyFill="1"/>
    <xf numFmtId="188" fontId="0" fillId="0" borderId="0" xfId="0" applyNumberFormat="1"/>
  </cellXfs>
  <cellStyles count="9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Normal 2" xfId="7"/>
    <cellStyle name="Normal 3" xfId="8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0809006017105"/>
          <c:y val="0.17312902462808377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'Share price'!$A$2:$A$1236</c:f>
              <c:numCache>
                <c:formatCode>m/d/yyyy</c:formatCode>
                <c:ptCount val="1235"/>
                <c:pt idx="0">
                  <c:v>43411</c:v>
                </c:pt>
                <c:pt idx="1">
                  <c:v>43413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43420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  <c:pt idx="14">
                  <c:v>43433</c:v>
                </c:pt>
                <c:pt idx="15">
                  <c:v>43434</c:v>
                </c:pt>
                <c:pt idx="16">
                  <c:v>43437</c:v>
                </c:pt>
                <c:pt idx="17">
                  <c:v>43438</c:v>
                </c:pt>
                <c:pt idx="18">
                  <c:v>43439</c:v>
                </c:pt>
                <c:pt idx="19">
                  <c:v>43440</c:v>
                </c:pt>
                <c:pt idx="20">
                  <c:v>43441</c:v>
                </c:pt>
                <c:pt idx="21">
                  <c:v>43444</c:v>
                </c:pt>
                <c:pt idx="22">
                  <c:v>43445</c:v>
                </c:pt>
                <c:pt idx="23">
                  <c:v>43446</c:v>
                </c:pt>
                <c:pt idx="24">
                  <c:v>43447</c:v>
                </c:pt>
                <c:pt idx="25">
                  <c:v>43448</c:v>
                </c:pt>
                <c:pt idx="26">
                  <c:v>43451</c:v>
                </c:pt>
                <c:pt idx="27">
                  <c:v>43452</c:v>
                </c:pt>
                <c:pt idx="28">
                  <c:v>43453</c:v>
                </c:pt>
                <c:pt idx="29">
                  <c:v>43454</c:v>
                </c:pt>
                <c:pt idx="30">
                  <c:v>43455</c:v>
                </c:pt>
                <c:pt idx="31">
                  <c:v>43458</c:v>
                </c:pt>
                <c:pt idx="32">
                  <c:v>43460</c:v>
                </c:pt>
                <c:pt idx="33">
                  <c:v>43461</c:v>
                </c:pt>
                <c:pt idx="34">
                  <c:v>43462</c:v>
                </c:pt>
                <c:pt idx="35">
                  <c:v>43465</c:v>
                </c:pt>
                <c:pt idx="36">
                  <c:v>43466</c:v>
                </c:pt>
                <c:pt idx="37">
                  <c:v>43467</c:v>
                </c:pt>
                <c:pt idx="38">
                  <c:v>43468</c:v>
                </c:pt>
                <c:pt idx="39">
                  <c:v>43469</c:v>
                </c:pt>
                <c:pt idx="40">
                  <c:v>43472</c:v>
                </c:pt>
                <c:pt idx="41">
                  <c:v>43473</c:v>
                </c:pt>
                <c:pt idx="42">
                  <c:v>43474</c:v>
                </c:pt>
                <c:pt idx="43">
                  <c:v>43475</c:v>
                </c:pt>
                <c:pt idx="44">
                  <c:v>43476</c:v>
                </c:pt>
                <c:pt idx="45">
                  <c:v>43479</c:v>
                </c:pt>
                <c:pt idx="46">
                  <c:v>43480</c:v>
                </c:pt>
                <c:pt idx="47">
                  <c:v>43481</c:v>
                </c:pt>
                <c:pt idx="48">
                  <c:v>43482</c:v>
                </c:pt>
                <c:pt idx="49">
                  <c:v>43483</c:v>
                </c:pt>
                <c:pt idx="50">
                  <c:v>43486</c:v>
                </c:pt>
                <c:pt idx="51">
                  <c:v>43487</c:v>
                </c:pt>
                <c:pt idx="52">
                  <c:v>43488</c:v>
                </c:pt>
                <c:pt idx="53">
                  <c:v>43489</c:v>
                </c:pt>
                <c:pt idx="54">
                  <c:v>43490</c:v>
                </c:pt>
                <c:pt idx="55">
                  <c:v>43493</c:v>
                </c:pt>
                <c:pt idx="56">
                  <c:v>43494</c:v>
                </c:pt>
                <c:pt idx="57">
                  <c:v>43495</c:v>
                </c:pt>
                <c:pt idx="58">
                  <c:v>43496</c:v>
                </c:pt>
                <c:pt idx="59">
                  <c:v>43497</c:v>
                </c:pt>
                <c:pt idx="60">
                  <c:v>43500</c:v>
                </c:pt>
                <c:pt idx="61">
                  <c:v>43501</c:v>
                </c:pt>
                <c:pt idx="62">
                  <c:v>43502</c:v>
                </c:pt>
                <c:pt idx="63">
                  <c:v>43503</c:v>
                </c:pt>
                <c:pt idx="64">
                  <c:v>43504</c:v>
                </c:pt>
                <c:pt idx="65">
                  <c:v>43507</c:v>
                </c:pt>
                <c:pt idx="66">
                  <c:v>43508</c:v>
                </c:pt>
                <c:pt idx="67">
                  <c:v>43510</c:v>
                </c:pt>
                <c:pt idx="68">
                  <c:v>43511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43521</c:v>
                </c:pt>
                <c:pt idx="75">
                  <c:v>43522</c:v>
                </c:pt>
                <c:pt idx="76">
                  <c:v>43523</c:v>
                </c:pt>
                <c:pt idx="77">
                  <c:v>43524</c:v>
                </c:pt>
                <c:pt idx="78">
                  <c:v>43525</c:v>
                </c:pt>
                <c:pt idx="79">
                  <c:v>43529</c:v>
                </c:pt>
                <c:pt idx="80">
                  <c:v>43530</c:v>
                </c:pt>
                <c:pt idx="81">
                  <c:v>43531</c:v>
                </c:pt>
                <c:pt idx="82">
                  <c:v>43532</c:v>
                </c:pt>
                <c:pt idx="83">
                  <c:v>43535</c:v>
                </c:pt>
                <c:pt idx="84">
                  <c:v>43536</c:v>
                </c:pt>
                <c:pt idx="85">
                  <c:v>43537</c:v>
                </c:pt>
                <c:pt idx="86">
                  <c:v>43538</c:v>
                </c:pt>
                <c:pt idx="87">
                  <c:v>43539</c:v>
                </c:pt>
                <c:pt idx="88">
                  <c:v>43542</c:v>
                </c:pt>
                <c:pt idx="89">
                  <c:v>43543</c:v>
                </c:pt>
                <c:pt idx="90">
                  <c:v>43544</c:v>
                </c:pt>
                <c:pt idx="91">
                  <c:v>43546</c:v>
                </c:pt>
                <c:pt idx="92">
                  <c:v>43549</c:v>
                </c:pt>
                <c:pt idx="93">
                  <c:v>43550</c:v>
                </c:pt>
                <c:pt idx="94">
                  <c:v>43551</c:v>
                </c:pt>
                <c:pt idx="95">
                  <c:v>43552</c:v>
                </c:pt>
                <c:pt idx="96">
                  <c:v>43556</c:v>
                </c:pt>
                <c:pt idx="97">
                  <c:v>43557</c:v>
                </c:pt>
                <c:pt idx="98">
                  <c:v>43558</c:v>
                </c:pt>
                <c:pt idx="99">
                  <c:v>43559</c:v>
                </c:pt>
                <c:pt idx="100">
                  <c:v>43560</c:v>
                </c:pt>
                <c:pt idx="101">
                  <c:v>43563</c:v>
                </c:pt>
                <c:pt idx="102">
                  <c:v>43564</c:v>
                </c:pt>
                <c:pt idx="103">
                  <c:v>43565</c:v>
                </c:pt>
                <c:pt idx="104">
                  <c:v>43566</c:v>
                </c:pt>
                <c:pt idx="105">
                  <c:v>43567</c:v>
                </c:pt>
                <c:pt idx="106">
                  <c:v>43570</c:v>
                </c:pt>
                <c:pt idx="107">
                  <c:v>43571</c:v>
                </c:pt>
                <c:pt idx="108">
                  <c:v>43573</c:v>
                </c:pt>
                <c:pt idx="109">
                  <c:v>43577</c:v>
                </c:pt>
                <c:pt idx="110">
                  <c:v>43578</c:v>
                </c:pt>
                <c:pt idx="111">
                  <c:v>43579</c:v>
                </c:pt>
                <c:pt idx="112">
                  <c:v>43580</c:v>
                </c:pt>
                <c:pt idx="113">
                  <c:v>43581</c:v>
                </c:pt>
                <c:pt idx="114">
                  <c:v>43585</c:v>
                </c:pt>
                <c:pt idx="115">
                  <c:v>43587</c:v>
                </c:pt>
                <c:pt idx="116">
                  <c:v>43588</c:v>
                </c:pt>
                <c:pt idx="117">
                  <c:v>43591</c:v>
                </c:pt>
                <c:pt idx="118">
                  <c:v>43592</c:v>
                </c:pt>
                <c:pt idx="119">
                  <c:v>43593</c:v>
                </c:pt>
                <c:pt idx="120">
                  <c:v>43594</c:v>
                </c:pt>
                <c:pt idx="121">
                  <c:v>43595</c:v>
                </c:pt>
                <c:pt idx="122">
                  <c:v>43598</c:v>
                </c:pt>
                <c:pt idx="123">
                  <c:v>43599</c:v>
                </c:pt>
                <c:pt idx="124">
                  <c:v>43600</c:v>
                </c:pt>
                <c:pt idx="125">
                  <c:v>43601</c:v>
                </c:pt>
                <c:pt idx="126">
                  <c:v>43602</c:v>
                </c:pt>
                <c:pt idx="127">
                  <c:v>43605</c:v>
                </c:pt>
                <c:pt idx="128">
                  <c:v>43606</c:v>
                </c:pt>
                <c:pt idx="129">
                  <c:v>43607</c:v>
                </c:pt>
                <c:pt idx="130">
                  <c:v>43608</c:v>
                </c:pt>
                <c:pt idx="131">
                  <c:v>43609</c:v>
                </c:pt>
                <c:pt idx="132">
                  <c:v>43612</c:v>
                </c:pt>
                <c:pt idx="133">
                  <c:v>43613</c:v>
                </c:pt>
                <c:pt idx="134">
                  <c:v>43614</c:v>
                </c:pt>
                <c:pt idx="135">
                  <c:v>43615</c:v>
                </c:pt>
                <c:pt idx="136">
                  <c:v>43616</c:v>
                </c:pt>
                <c:pt idx="137">
                  <c:v>43619</c:v>
                </c:pt>
                <c:pt idx="138">
                  <c:v>43620</c:v>
                </c:pt>
                <c:pt idx="139">
                  <c:v>43622</c:v>
                </c:pt>
                <c:pt idx="140">
                  <c:v>43623</c:v>
                </c:pt>
                <c:pt idx="141">
                  <c:v>43626</c:v>
                </c:pt>
                <c:pt idx="142">
                  <c:v>43627</c:v>
                </c:pt>
                <c:pt idx="143">
                  <c:v>43628</c:v>
                </c:pt>
                <c:pt idx="144">
                  <c:v>43629</c:v>
                </c:pt>
                <c:pt idx="145">
                  <c:v>43630</c:v>
                </c:pt>
                <c:pt idx="146">
                  <c:v>43633</c:v>
                </c:pt>
                <c:pt idx="147">
                  <c:v>43634</c:v>
                </c:pt>
                <c:pt idx="148">
                  <c:v>43635</c:v>
                </c:pt>
                <c:pt idx="149">
                  <c:v>43636</c:v>
                </c:pt>
                <c:pt idx="150">
                  <c:v>43637</c:v>
                </c:pt>
                <c:pt idx="151">
                  <c:v>43640</c:v>
                </c:pt>
                <c:pt idx="152">
                  <c:v>43641</c:v>
                </c:pt>
                <c:pt idx="153">
                  <c:v>43642</c:v>
                </c:pt>
                <c:pt idx="154">
                  <c:v>43643</c:v>
                </c:pt>
                <c:pt idx="155">
                  <c:v>43644</c:v>
                </c:pt>
                <c:pt idx="156">
                  <c:v>43647</c:v>
                </c:pt>
                <c:pt idx="157">
                  <c:v>43648</c:v>
                </c:pt>
                <c:pt idx="158">
                  <c:v>43649</c:v>
                </c:pt>
                <c:pt idx="159">
                  <c:v>43650</c:v>
                </c:pt>
                <c:pt idx="160">
                  <c:v>43651</c:v>
                </c:pt>
                <c:pt idx="161">
                  <c:v>43654</c:v>
                </c:pt>
                <c:pt idx="162">
                  <c:v>43655</c:v>
                </c:pt>
                <c:pt idx="163">
                  <c:v>43656</c:v>
                </c:pt>
                <c:pt idx="164">
                  <c:v>43657</c:v>
                </c:pt>
                <c:pt idx="165">
                  <c:v>43658</c:v>
                </c:pt>
                <c:pt idx="166">
                  <c:v>43661</c:v>
                </c:pt>
                <c:pt idx="167">
                  <c:v>43662</c:v>
                </c:pt>
                <c:pt idx="168">
                  <c:v>43663</c:v>
                </c:pt>
                <c:pt idx="169">
                  <c:v>43664</c:v>
                </c:pt>
                <c:pt idx="170">
                  <c:v>43665</c:v>
                </c:pt>
                <c:pt idx="171">
                  <c:v>43668</c:v>
                </c:pt>
                <c:pt idx="172">
                  <c:v>43669</c:v>
                </c:pt>
                <c:pt idx="173">
                  <c:v>43670</c:v>
                </c:pt>
                <c:pt idx="174">
                  <c:v>43671</c:v>
                </c:pt>
                <c:pt idx="175">
                  <c:v>43672</c:v>
                </c:pt>
                <c:pt idx="176">
                  <c:v>43675</c:v>
                </c:pt>
                <c:pt idx="177">
                  <c:v>43676</c:v>
                </c:pt>
                <c:pt idx="178">
                  <c:v>43677</c:v>
                </c:pt>
                <c:pt idx="179">
                  <c:v>43678</c:v>
                </c:pt>
                <c:pt idx="180">
                  <c:v>43679</c:v>
                </c:pt>
                <c:pt idx="181">
                  <c:v>43682</c:v>
                </c:pt>
                <c:pt idx="182">
                  <c:v>43683</c:v>
                </c:pt>
                <c:pt idx="183">
                  <c:v>43684</c:v>
                </c:pt>
                <c:pt idx="184">
                  <c:v>43685</c:v>
                </c:pt>
                <c:pt idx="185">
                  <c:v>43686</c:v>
                </c:pt>
                <c:pt idx="186">
                  <c:v>43690</c:v>
                </c:pt>
                <c:pt idx="187">
                  <c:v>43691</c:v>
                </c:pt>
                <c:pt idx="188">
                  <c:v>43693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43703</c:v>
                </c:pt>
                <c:pt idx="195">
                  <c:v>43704</c:v>
                </c:pt>
                <c:pt idx="196">
                  <c:v>43705</c:v>
                </c:pt>
                <c:pt idx="197">
                  <c:v>43706</c:v>
                </c:pt>
                <c:pt idx="198">
                  <c:v>43707</c:v>
                </c:pt>
                <c:pt idx="199">
                  <c:v>43711</c:v>
                </c:pt>
                <c:pt idx="200">
                  <c:v>43712</c:v>
                </c:pt>
                <c:pt idx="201">
                  <c:v>43713</c:v>
                </c:pt>
                <c:pt idx="202">
                  <c:v>43714</c:v>
                </c:pt>
                <c:pt idx="203">
                  <c:v>43717</c:v>
                </c:pt>
                <c:pt idx="204">
                  <c:v>43719</c:v>
                </c:pt>
                <c:pt idx="205">
                  <c:v>43720</c:v>
                </c:pt>
                <c:pt idx="206">
                  <c:v>43721</c:v>
                </c:pt>
                <c:pt idx="207">
                  <c:v>43724</c:v>
                </c:pt>
                <c:pt idx="208">
                  <c:v>43725</c:v>
                </c:pt>
                <c:pt idx="209">
                  <c:v>43726</c:v>
                </c:pt>
                <c:pt idx="210">
                  <c:v>43727</c:v>
                </c:pt>
                <c:pt idx="211">
                  <c:v>43728</c:v>
                </c:pt>
                <c:pt idx="212">
                  <c:v>43731</c:v>
                </c:pt>
                <c:pt idx="213">
                  <c:v>43732</c:v>
                </c:pt>
                <c:pt idx="214">
                  <c:v>43733</c:v>
                </c:pt>
                <c:pt idx="215">
                  <c:v>43734</c:v>
                </c:pt>
                <c:pt idx="216">
                  <c:v>43735</c:v>
                </c:pt>
                <c:pt idx="217">
                  <c:v>43738</c:v>
                </c:pt>
                <c:pt idx="218">
                  <c:v>43739</c:v>
                </c:pt>
                <c:pt idx="219">
                  <c:v>43741</c:v>
                </c:pt>
                <c:pt idx="220">
                  <c:v>43742</c:v>
                </c:pt>
                <c:pt idx="221">
                  <c:v>43745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43752</c:v>
                </c:pt>
                <c:pt idx="226">
                  <c:v>43753</c:v>
                </c:pt>
                <c:pt idx="227">
                  <c:v>43754</c:v>
                </c:pt>
                <c:pt idx="228">
                  <c:v>43755</c:v>
                </c:pt>
                <c:pt idx="229">
                  <c:v>43756</c:v>
                </c:pt>
                <c:pt idx="230">
                  <c:v>43760</c:v>
                </c:pt>
                <c:pt idx="231">
                  <c:v>43761</c:v>
                </c:pt>
                <c:pt idx="232">
                  <c:v>43762</c:v>
                </c:pt>
                <c:pt idx="233">
                  <c:v>43763</c:v>
                </c:pt>
                <c:pt idx="234">
                  <c:v>43765</c:v>
                </c:pt>
                <c:pt idx="235">
                  <c:v>43767</c:v>
                </c:pt>
                <c:pt idx="236">
                  <c:v>43768</c:v>
                </c:pt>
                <c:pt idx="237">
                  <c:v>43769</c:v>
                </c:pt>
                <c:pt idx="238">
                  <c:v>43770</c:v>
                </c:pt>
                <c:pt idx="239">
                  <c:v>43773</c:v>
                </c:pt>
                <c:pt idx="240">
                  <c:v>43774</c:v>
                </c:pt>
                <c:pt idx="241">
                  <c:v>43775</c:v>
                </c:pt>
                <c:pt idx="242">
                  <c:v>43776</c:v>
                </c:pt>
                <c:pt idx="243">
                  <c:v>43777</c:v>
                </c:pt>
                <c:pt idx="244">
                  <c:v>43780</c:v>
                </c:pt>
                <c:pt idx="245">
                  <c:v>43782</c:v>
                </c:pt>
                <c:pt idx="246">
                  <c:v>43783</c:v>
                </c:pt>
                <c:pt idx="247">
                  <c:v>43784</c:v>
                </c:pt>
                <c:pt idx="248">
                  <c:v>43787</c:v>
                </c:pt>
                <c:pt idx="249">
                  <c:v>43788</c:v>
                </c:pt>
                <c:pt idx="250">
                  <c:v>43789</c:v>
                </c:pt>
                <c:pt idx="251">
                  <c:v>43790</c:v>
                </c:pt>
                <c:pt idx="252">
                  <c:v>43791</c:v>
                </c:pt>
                <c:pt idx="253">
                  <c:v>43794</c:v>
                </c:pt>
                <c:pt idx="254">
                  <c:v>43795</c:v>
                </c:pt>
                <c:pt idx="255">
                  <c:v>43796</c:v>
                </c:pt>
                <c:pt idx="256">
                  <c:v>43797</c:v>
                </c:pt>
                <c:pt idx="257">
                  <c:v>43798</c:v>
                </c:pt>
                <c:pt idx="258">
                  <c:v>43801</c:v>
                </c:pt>
                <c:pt idx="259">
                  <c:v>43802</c:v>
                </c:pt>
                <c:pt idx="260">
                  <c:v>43803</c:v>
                </c:pt>
                <c:pt idx="261">
                  <c:v>43804</c:v>
                </c:pt>
                <c:pt idx="262">
                  <c:v>43805</c:v>
                </c:pt>
                <c:pt idx="263">
                  <c:v>43808</c:v>
                </c:pt>
                <c:pt idx="264">
                  <c:v>43809</c:v>
                </c:pt>
                <c:pt idx="265">
                  <c:v>43810</c:v>
                </c:pt>
                <c:pt idx="266">
                  <c:v>43811</c:v>
                </c:pt>
                <c:pt idx="267">
                  <c:v>43812</c:v>
                </c:pt>
                <c:pt idx="268">
                  <c:v>43815</c:v>
                </c:pt>
                <c:pt idx="269">
                  <c:v>43816</c:v>
                </c:pt>
                <c:pt idx="270">
                  <c:v>43817</c:v>
                </c:pt>
                <c:pt idx="271">
                  <c:v>43818</c:v>
                </c:pt>
                <c:pt idx="272">
                  <c:v>43819</c:v>
                </c:pt>
                <c:pt idx="273">
                  <c:v>43822</c:v>
                </c:pt>
                <c:pt idx="274">
                  <c:v>43823</c:v>
                </c:pt>
                <c:pt idx="275">
                  <c:v>43825</c:v>
                </c:pt>
                <c:pt idx="276">
                  <c:v>43826</c:v>
                </c:pt>
                <c:pt idx="277">
                  <c:v>43829</c:v>
                </c:pt>
                <c:pt idx="278">
                  <c:v>43830</c:v>
                </c:pt>
                <c:pt idx="279">
                  <c:v>43831</c:v>
                </c:pt>
                <c:pt idx="280">
                  <c:v>43832</c:v>
                </c:pt>
                <c:pt idx="281">
                  <c:v>43833</c:v>
                </c:pt>
                <c:pt idx="282">
                  <c:v>43836</c:v>
                </c:pt>
                <c:pt idx="283">
                  <c:v>43837</c:v>
                </c:pt>
                <c:pt idx="284">
                  <c:v>43838</c:v>
                </c:pt>
                <c:pt idx="285">
                  <c:v>43839</c:v>
                </c:pt>
                <c:pt idx="286">
                  <c:v>43840</c:v>
                </c:pt>
                <c:pt idx="287">
                  <c:v>43843</c:v>
                </c:pt>
                <c:pt idx="288">
                  <c:v>43844</c:v>
                </c:pt>
                <c:pt idx="289">
                  <c:v>43845</c:v>
                </c:pt>
                <c:pt idx="290">
                  <c:v>43846</c:v>
                </c:pt>
                <c:pt idx="291">
                  <c:v>43847</c:v>
                </c:pt>
                <c:pt idx="292">
                  <c:v>43850</c:v>
                </c:pt>
                <c:pt idx="293">
                  <c:v>43851</c:v>
                </c:pt>
                <c:pt idx="294">
                  <c:v>43852</c:v>
                </c:pt>
                <c:pt idx="295">
                  <c:v>43853</c:v>
                </c:pt>
                <c:pt idx="296">
                  <c:v>43854</c:v>
                </c:pt>
                <c:pt idx="297">
                  <c:v>43857</c:v>
                </c:pt>
                <c:pt idx="298">
                  <c:v>43858</c:v>
                </c:pt>
                <c:pt idx="299">
                  <c:v>43859</c:v>
                </c:pt>
                <c:pt idx="300">
                  <c:v>43860</c:v>
                </c:pt>
                <c:pt idx="301">
                  <c:v>43861</c:v>
                </c:pt>
                <c:pt idx="302">
                  <c:v>43864</c:v>
                </c:pt>
                <c:pt idx="303">
                  <c:v>43865</c:v>
                </c:pt>
                <c:pt idx="304">
                  <c:v>43866</c:v>
                </c:pt>
                <c:pt idx="305">
                  <c:v>43867</c:v>
                </c:pt>
                <c:pt idx="306">
                  <c:v>43868</c:v>
                </c:pt>
                <c:pt idx="307">
                  <c:v>43871</c:v>
                </c:pt>
                <c:pt idx="308">
                  <c:v>43872</c:v>
                </c:pt>
                <c:pt idx="309">
                  <c:v>43873</c:v>
                </c:pt>
                <c:pt idx="310">
                  <c:v>43874</c:v>
                </c:pt>
                <c:pt idx="311">
                  <c:v>43875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43885</c:v>
                </c:pt>
                <c:pt idx="317">
                  <c:v>43886</c:v>
                </c:pt>
                <c:pt idx="318">
                  <c:v>43887</c:v>
                </c:pt>
                <c:pt idx="319">
                  <c:v>43888</c:v>
                </c:pt>
                <c:pt idx="320">
                  <c:v>43889</c:v>
                </c:pt>
                <c:pt idx="321">
                  <c:v>43892</c:v>
                </c:pt>
                <c:pt idx="322">
                  <c:v>43893</c:v>
                </c:pt>
                <c:pt idx="323">
                  <c:v>43894</c:v>
                </c:pt>
                <c:pt idx="324">
                  <c:v>43895</c:v>
                </c:pt>
                <c:pt idx="325">
                  <c:v>43896</c:v>
                </c:pt>
                <c:pt idx="326">
                  <c:v>43899</c:v>
                </c:pt>
                <c:pt idx="327">
                  <c:v>43901</c:v>
                </c:pt>
                <c:pt idx="328">
                  <c:v>43902</c:v>
                </c:pt>
                <c:pt idx="329">
                  <c:v>43903</c:v>
                </c:pt>
                <c:pt idx="330">
                  <c:v>43906</c:v>
                </c:pt>
                <c:pt idx="331">
                  <c:v>43907</c:v>
                </c:pt>
                <c:pt idx="332">
                  <c:v>43908</c:v>
                </c:pt>
                <c:pt idx="333">
                  <c:v>43909</c:v>
                </c:pt>
                <c:pt idx="334">
                  <c:v>43910</c:v>
                </c:pt>
                <c:pt idx="335">
                  <c:v>43913</c:v>
                </c:pt>
                <c:pt idx="336">
                  <c:v>43914</c:v>
                </c:pt>
                <c:pt idx="337">
                  <c:v>43915</c:v>
                </c:pt>
                <c:pt idx="338">
                  <c:v>43916</c:v>
                </c:pt>
                <c:pt idx="339">
                  <c:v>43917</c:v>
                </c:pt>
                <c:pt idx="340">
                  <c:v>43920</c:v>
                </c:pt>
                <c:pt idx="341">
                  <c:v>43921</c:v>
                </c:pt>
                <c:pt idx="342">
                  <c:v>43922</c:v>
                </c:pt>
                <c:pt idx="343">
                  <c:v>43924</c:v>
                </c:pt>
                <c:pt idx="344">
                  <c:v>43928</c:v>
                </c:pt>
                <c:pt idx="345">
                  <c:v>43929</c:v>
                </c:pt>
                <c:pt idx="346">
                  <c:v>43930</c:v>
                </c:pt>
                <c:pt idx="347">
                  <c:v>43934</c:v>
                </c:pt>
                <c:pt idx="348">
                  <c:v>43936</c:v>
                </c:pt>
                <c:pt idx="349">
                  <c:v>43937</c:v>
                </c:pt>
                <c:pt idx="350">
                  <c:v>43938</c:v>
                </c:pt>
                <c:pt idx="351">
                  <c:v>43941</c:v>
                </c:pt>
                <c:pt idx="352">
                  <c:v>43942</c:v>
                </c:pt>
                <c:pt idx="353">
                  <c:v>43943</c:v>
                </c:pt>
                <c:pt idx="354">
                  <c:v>43944</c:v>
                </c:pt>
                <c:pt idx="355">
                  <c:v>43945</c:v>
                </c:pt>
                <c:pt idx="356">
                  <c:v>43948</c:v>
                </c:pt>
                <c:pt idx="357">
                  <c:v>43949</c:v>
                </c:pt>
                <c:pt idx="358">
                  <c:v>43950</c:v>
                </c:pt>
                <c:pt idx="359">
                  <c:v>43951</c:v>
                </c:pt>
                <c:pt idx="360">
                  <c:v>43955</c:v>
                </c:pt>
                <c:pt idx="361">
                  <c:v>43956</c:v>
                </c:pt>
                <c:pt idx="362">
                  <c:v>43957</c:v>
                </c:pt>
                <c:pt idx="363">
                  <c:v>43958</c:v>
                </c:pt>
                <c:pt idx="364">
                  <c:v>43959</c:v>
                </c:pt>
                <c:pt idx="365">
                  <c:v>43962</c:v>
                </c:pt>
                <c:pt idx="366">
                  <c:v>43963</c:v>
                </c:pt>
                <c:pt idx="367">
                  <c:v>43964</c:v>
                </c:pt>
                <c:pt idx="368">
                  <c:v>43965</c:v>
                </c:pt>
                <c:pt idx="369">
                  <c:v>43966</c:v>
                </c:pt>
                <c:pt idx="370">
                  <c:v>43969</c:v>
                </c:pt>
                <c:pt idx="371">
                  <c:v>43970</c:v>
                </c:pt>
                <c:pt idx="372">
                  <c:v>43971</c:v>
                </c:pt>
                <c:pt idx="373">
                  <c:v>43972</c:v>
                </c:pt>
                <c:pt idx="374">
                  <c:v>43973</c:v>
                </c:pt>
                <c:pt idx="375">
                  <c:v>43977</c:v>
                </c:pt>
                <c:pt idx="376">
                  <c:v>43978</c:v>
                </c:pt>
                <c:pt idx="377">
                  <c:v>43979</c:v>
                </c:pt>
                <c:pt idx="378">
                  <c:v>43980</c:v>
                </c:pt>
                <c:pt idx="379">
                  <c:v>43983</c:v>
                </c:pt>
                <c:pt idx="380">
                  <c:v>43984</c:v>
                </c:pt>
                <c:pt idx="381">
                  <c:v>43985</c:v>
                </c:pt>
                <c:pt idx="382">
                  <c:v>43986</c:v>
                </c:pt>
                <c:pt idx="383">
                  <c:v>43987</c:v>
                </c:pt>
                <c:pt idx="384">
                  <c:v>43990</c:v>
                </c:pt>
                <c:pt idx="385">
                  <c:v>43991</c:v>
                </c:pt>
                <c:pt idx="386">
                  <c:v>43992</c:v>
                </c:pt>
                <c:pt idx="387">
                  <c:v>43993</c:v>
                </c:pt>
                <c:pt idx="388">
                  <c:v>43994</c:v>
                </c:pt>
                <c:pt idx="389">
                  <c:v>43997</c:v>
                </c:pt>
                <c:pt idx="390">
                  <c:v>43998</c:v>
                </c:pt>
                <c:pt idx="391">
                  <c:v>43999</c:v>
                </c:pt>
                <c:pt idx="392">
                  <c:v>44000</c:v>
                </c:pt>
                <c:pt idx="393">
                  <c:v>44001</c:v>
                </c:pt>
                <c:pt idx="394">
                  <c:v>44004</c:v>
                </c:pt>
                <c:pt idx="395">
                  <c:v>44005</c:v>
                </c:pt>
                <c:pt idx="396">
                  <c:v>44006</c:v>
                </c:pt>
                <c:pt idx="397">
                  <c:v>44007</c:v>
                </c:pt>
                <c:pt idx="398">
                  <c:v>44008</c:v>
                </c:pt>
                <c:pt idx="399">
                  <c:v>44011</c:v>
                </c:pt>
                <c:pt idx="400">
                  <c:v>44012</c:v>
                </c:pt>
                <c:pt idx="401">
                  <c:v>44013</c:v>
                </c:pt>
                <c:pt idx="402">
                  <c:v>44014</c:v>
                </c:pt>
                <c:pt idx="403">
                  <c:v>44015</c:v>
                </c:pt>
                <c:pt idx="404">
                  <c:v>44018</c:v>
                </c:pt>
                <c:pt idx="405">
                  <c:v>44019</c:v>
                </c:pt>
                <c:pt idx="406">
                  <c:v>44020</c:v>
                </c:pt>
                <c:pt idx="407">
                  <c:v>44021</c:v>
                </c:pt>
                <c:pt idx="408">
                  <c:v>44022</c:v>
                </c:pt>
                <c:pt idx="409">
                  <c:v>44025</c:v>
                </c:pt>
                <c:pt idx="410">
                  <c:v>44026</c:v>
                </c:pt>
                <c:pt idx="411">
                  <c:v>44027</c:v>
                </c:pt>
                <c:pt idx="412">
                  <c:v>44028</c:v>
                </c:pt>
                <c:pt idx="413">
                  <c:v>44029</c:v>
                </c:pt>
                <c:pt idx="414">
                  <c:v>44032</c:v>
                </c:pt>
                <c:pt idx="415">
                  <c:v>44033</c:v>
                </c:pt>
                <c:pt idx="416">
                  <c:v>44034</c:v>
                </c:pt>
                <c:pt idx="417">
                  <c:v>44035</c:v>
                </c:pt>
                <c:pt idx="418">
                  <c:v>44036</c:v>
                </c:pt>
                <c:pt idx="419">
                  <c:v>44039</c:v>
                </c:pt>
                <c:pt idx="420">
                  <c:v>44040</c:v>
                </c:pt>
                <c:pt idx="421">
                  <c:v>44041</c:v>
                </c:pt>
                <c:pt idx="422">
                  <c:v>44042</c:v>
                </c:pt>
                <c:pt idx="423">
                  <c:v>44043</c:v>
                </c:pt>
                <c:pt idx="424">
                  <c:v>44046</c:v>
                </c:pt>
                <c:pt idx="425">
                  <c:v>44047</c:v>
                </c:pt>
                <c:pt idx="426">
                  <c:v>44048</c:v>
                </c:pt>
                <c:pt idx="427">
                  <c:v>44049</c:v>
                </c:pt>
                <c:pt idx="428">
                  <c:v>44050</c:v>
                </c:pt>
                <c:pt idx="429">
                  <c:v>44053</c:v>
                </c:pt>
                <c:pt idx="430">
                  <c:v>44054</c:v>
                </c:pt>
                <c:pt idx="431">
                  <c:v>44055</c:v>
                </c:pt>
                <c:pt idx="432">
                  <c:v>44056</c:v>
                </c:pt>
                <c:pt idx="433">
                  <c:v>44057</c:v>
                </c:pt>
                <c:pt idx="434">
                  <c:v>44060</c:v>
                </c:pt>
                <c:pt idx="435">
                  <c:v>44061</c:v>
                </c:pt>
                <c:pt idx="436">
                  <c:v>44062</c:v>
                </c:pt>
                <c:pt idx="437">
                  <c:v>44063</c:v>
                </c:pt>
                <c:pt idx="438">
                  <c:v>44064</c:v>
                </c:pt>
                <c:pt idx="439">
                  <c:v>44067</c:v>
                </c:pt>
                <c:pt idx="440">
                  <c:v>44068</c:v>
                </c:pt>
                <c:pt idx="441">
                  <c:v>44069</c:v>
                </c:pt>
                <c:pt idx="442">
                  <c:v>44070</c:v>
                </c:pt>
                <c:pt idx="443">
                  <c:v>44071</c:v>
                </c:pt>
                <c:pt idx="444">
                  <c:v>44074</c:v>
                </c:pt>
                <c:pt idx="445">
                  <c:v>44075</c:v>
                </c:pt>
                <c:pt idx="446">
                  <c:v>44076</c:v>
                </c:pt>
                <c:pt idx="447">
                  <c:v>44077</c:v>
                </c:pt>
                <c:pt idx="448">
                  <c:v>44078</c:v>
                </c:pt>
                <c:pt idx="449">
                  <c:v>44081</c:v>
                </c:pt>
                <c:pt idx="450">
                  <c:v>44082</c:v>
                </c:pt>
                <c:pt idx="451">
                  <c:v>44083</c:v>
                </c:pt>
                <c:pt idx="452">
                  <c:v>44084</c:v>
                </c:pt>
                <c:pt idx="453">
                  <c:v>44085</c:v>
                </c:pt>
                <c:pt idx="454">
                  <c:v>44088</c:v>
                </c:pt>
                <c:pt idx="455">
                  <c:v>44089</c:v>
                </c:pt>
                <c:pt idx="456">
                  <c:v>44090</c:v>
                </c:pt>
                <c:pt idx="457">
                  <c:v>44091</c:v>
                </c:pt>
                <c:pt idx="458">
                  <c:v>44092</c:v>
                </c:pt>
                <c:pt idx="459">
                  <c:v>44095</c:v>
                </c:pt>
                <c:pt idx="460">
                  <c:v>44096</c:v>
                </c:pt>
                <c:pt idx="461">
                  <c:v>44097</c:v>
                </c:pt>
                <c:pt idx="462">
                  <c:v>44098</c:v>
                </c:pt>
                <c:pt idx="463">
                  <c:v>44099</c:v>
                </c:pt>
                <c:pt idx="464">
                  <c:v>44102</c:v>
                </c:pt>
                <c:pt idx="465">
                  <c:v>44103</c:v>
                </c:pt>
                <c:pt idx="466">
                  <c:v>44104</c:v>
                </c:pt>
                <c:pt idx="467">
                  <c:v>44105</c:v>
                </c:pt>
                <c:pt idx="468">
                  <c:v>44109</c:v>
                </c:pt>
                <c:pt idx="469">
                  <c:v>44110</c:v>
                </c:pt>
                <c:pt idx="470">
                  <c:v>44111</c:v>
                </c:pt>
                <c:pt idx="471">
                  <c:v>44112</c:v>
                </c:pt>
                <c:pt idx="472">
                  <c:v>44113</c:v>
                </c:pt>
                <c:pt idx="473">
                  <c:v>44116</c:v>
                </c:pt>
                <c:pt idx="474">
                  <c:v>44117</c:v>
                </c:pt>
                <c:pt idx="475">
                  <c:v>44118</c:v>
                </c:pt>
                <c:pt idx="476">
                  <c:v>44119</c:v>
                </c:pt>
                <c:pt idx="477">
                  <c:v>44120</c:v>
                </c:pt>
                <c:pt idx="478">
                  <c:v>44123</c:v>
                </c:pt>
                <c:pt idx="479">
                  <c:v>44124</c:v>
                </c:pt>
                <c:pt idx="480">
                  <c:v>44125</c:v>
                </c:pt>
                <c:pt idx="481">
                  <c:v>44126</c:v>
                </c:pt>
                <c:pt idx="482">
                  <c:v>44127</c:v>
                </c:pt>
                <c:pt idx="483">
                  <c:v>44130</c:v>
                </c:pt>
                <c:pt idx="484">
                  <c:v>44131</c:v>
                </c:pt>
                <c:pt idx="485">
                  <c:v>44132</c:v>
                </c:pt>
                <c:pt idx="486">
                  <c:v>44133</c:v>
                </c:pt>
                <c:pt idx="487">
                  <c:v>44134</c:v>
                </c:pt>
                <c:pt idx="488">
                  <c:v>44137</c:v>
                </c:pt>
                <c:pt idx="489">
                  <c:v>44138</c:v>
                </c:pt>
                <c:pt idx="490">
                  <c:v>44139</c:v>
                </c:pt>
                <c:pt idx="491">
                  <c:v>44140</c:v>
                </c:pt>
                <c:pt idx="492">
                  <c:v>44141</c:v>
                </c:pt>
                <c:pt idx="493">
                  <c:v>44144</c:v>
                </c:pt>
                <c:pt idx="494">
                  <c:v>44145</c:v>
                </c:pt>
                <c:pt idx="495">
                  <c:v>44146</c:v>
                </c:pt>
                <c:pt idx="496">
                  <c:v>44147</c:v>
                </c:pt>
                <c:pt idx="497">
                  <c:v>44148</c:v>
                </c:pt>
                <c:pt idx="498">
                  <c:v>44149</c:v>
                </c:pt>
                <c:pt idx="499">
                  <c:v>44152</c:v>
                </c:pt>
                <c:pt idx="500">
                  <c:v>44153</c:v>
                </c:pt>
                <c:pt idx="501">
                  <c:v>44154</c:v>
                </c:pt>
                <c:pt idx="502">
                  <c:v>44155</c:v>
                </c:pt>
                <c:pt idx="503">
                  <c:v>44158</c:v>
                </c:pt>
                <c:pt idx="504">
                  <c:v>44159</c:v>
                </c:pt>
                <c:pt idx="505">
                  <c:v>44160</c:v>
                </c:pt>
                <c:pt idx="506">
                  <c:v>44161</c:v>
                </c:pt>
                <c:pt idx="507">
                  <c:v>44162</c:v>
                </c:pt>
                <c:pt idx="508">
                  <c:v>44166</c:v>
                </c:pt>
                <c:pt idx="509">
                  <c:v>44167</c:v>
                </c:pt>
                <c:pt idx="510">
                  <c:v>44168</c:v>
                </c:pt>
                <c:pt idx="511">
                  <c:v>44169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44179</c:v>
                </c:pt>
                <c:pt idx="518">
                  <c:v>44180</c:v>
                </c:pt>
                <c:pt idx="519">
                  <c:v>44181</c:v>
                </c:pt>
                <c:pt idx="520">
                  <c:v>44182</c:v>
                </c:pt>
                <c:pt idx="521">
                  <c:v>44183</c:v>
                </c:pt>
                <c:pt idx="522">
                  <c:v>44186</c:v>
                </c:pt>
                <c:pt idx="523">
                  <c:v>44187</c:v>
                </c:pt>
                <c:pt idx="524">
                  <c:v>44188</c:v>
                </c:pt>
                <c:pt idx="525">
                  <c:v>44189</c:v>
                </c:pt>
                <c:pt idx="526">
                  <c:v>44193</c:v>
                </c:pt>
                <c:pt idx="527">
                  <c:v>44194</c:v>
                </c:pt>
                <c:pt idx="528">
                  <c:v>44195</c:v>
                </c:pt>
                <c:pt idx="529">
                  <c:v>44196</c:v>
                </c:pt>
                <c:pt idx="530">
                  <c:v>44197</c:v>
                </c:pt>
                <c:pt idx="531">
                  <c:v>44200</c:v>
                </c:pt>
                <c:pt idx="532">
                  <c:v>44201</c:v>
                </c:pt>
                <c:pt idx="533">
                  <c:v>44202</c:v>
                </c:pt>
                <c:pt idx="534">
                  <c:v>44203</c:v>
                </c:pt>
                <c:pt idx="535">
                  <c:v>44204</c:v>
                </c:pt>
                <c:pt idx="536">
                  <c:v>44207</c:v>
                </c:pt>
                <c:pt idx="537">
                  <c:v>44208</c:v>
                </c:pt>
                <c:pt idx="538">
                  <c:v>44209</c:v>
                </c:pt>
                <c:pt idx="539">
                  <c:v>44210</c:v>
                </c:pt>
                <c:pt idx="540">
                  <c:v>44211</c:v>
                </c:pt>
                <c:pt idx="541">
                  <c:v>44214</c:v>
                </c:pt>
                <c:pt idx="542">
                  <c:v>44215</c:v>
                </c:pt>
                <c:pt idx="543">
                  <c:v>44216</c:v>
                </c:pt>
                <c:pt idx="544">
                  <c:v>44217</c:v>
                </c:pt>
                <c:pt idx="545">
                  <c:v>44218</c:v>
                </c:pt>
                <c:pt idx="546">
                  <c:v>44221</c:v>
                </c:pt>
                <c:pt idx="547">
                  <c:v>44223</c:v>
                </c:pt>
                <c:pt idx="548">
                  <c:v>44224</c:v>
                </c:pt>
                <c:pt idx="549">
                  <c:v>44225</c:v>
                </c:pt>
                <c:pt idx="550">
                  <c:v>44228</c:v>
                </c:pt>
                <c:pt idx="551">
                  <c:v>44229</c:v>
                </c:pt>
                <c:pt idx="552">
                  <c:v>44230</c:v>
                </c:pt>
                <c:pt idx="553">
                  <c:v>44231</c:v>
                </c:pt>
                <c:pt idx="554">
                  <c:v>44232</c:v>
                </c:pt>
                <c:pt idx="555">
                  <c:v>44235</c:v>
                </c:pt>
                <c:pt idx="556">
                  <c:v>44236</c:v>
                </c:pt>
                <c:pt idx="557">
                  <c:v>44237</c:v>
                </c:pt>
                <c:pt idx="558">
                  <c:v>44238</c:v>
                </c:pt>
                <c:pt idx="559">
                  <c:v>44239</c:v>
                </c:pt>
                <c:pt idx="560">
                  <c:v>44242</c:v>
                </c:pt>
                <c:pt idx="561">
                  <c:v>44243</c:v>
                </c:pt>
                <c:pt idx="562">
                  <c:v>44244</c:v>
                </c:pt>
                <c:pt idx="563">
                  <c:v>44245</c:v>
                </c:pt>
                <c:pt idx="564">
                  <c:v>44246</c:v>
                </c:pt>
                <c:pt idx="565">
                  <c:v>44249</c:v>
                </c:pt>
                <c:pt idx="566">
                  <c:v>44250</c:v>
                </c:pt>
                <c:pt idx="567">
                  <c:v>44251</c:v>
                </c:pt>
                <c:pt idx="568">
                  <c:v>44252</c:v>
                </c:pt>
                <c:pt idx="569">
                  <c:v>44253</c:v>
                </c:pt>
                <c:pt idx="570">
                  <c:v>44256</c:v>
                </c:pt>
                <c:pt idx="571">
                  <c:v>44257</c:v>
                </c:pt>
                <c:pt idx="572">
                  <c:v>44258</c:v>
                </c:pt>
                <c:pt idx="573">
                  <c:v>44259</c:v>
                </c:pt>
                <c:pt idx="574">
                  <c:v>44260</c:v>
                </c:pt>
                <c:pt idx="575">
                  <c:v>44263</c:v>
                </c:pt>
                <c:pt idx="576">
                  <c:v>44264</c:v>
                </c:pt>
                <c:pt idx="577">
                  <c:v>44265</c:v>
                </c:pt>
                <c:pt idx="578">
                  <c:v>44267</c:v>
                </c:pt>
                <c:pt idx="579">
                  <c:v>44270</c:v>
                </c:pt>
                <c:pt idx="580">
                  <c:v>44271</c:v>
                </c:pt>
                <c:pt idx="581">
                  <c:v>44272</c:v>
                </c:pt>
                <c:pt idx="582">
                  <c:v>44273</c:v>
                </c:pt>
                <c:pt idx="583">
                  <c:v>44274</c:v>
                </c:pt>
                <c:pt idx="584">
                  <c:v>44277</c:v>
                </c:pt>
                <c:pt idx="585">
                  <c:v>44278</c:v>
                </c:pt>
                <c:pt idx="586">
                  <c:v>44279</c:v>
                </c:pt>
                <c:pt idx="587">
                  <c:v>44280</c:v>
                </c:pt>
                <c:pt idx="588">
                  <c:v>44281</c:v>
                </c:pt>
                <c:pt idx="589">
                  <c:v>44285</c:v>
                </c:pt>
                <c:pt idx="590">
                  <c:v>44286</c:v>
                </c:pt>
                <c:pt idx="591">
                  <c:v>44287</c:v>
                </c:pt>
                <c:pt idx="592">
                  <c:v>44291</c:v>
                </c:pt>
                <c:pt idx="593">
                  <c:v>44292</c:v>
                </c:pt>
                <c:pt idx="594">
                  <c:v>44293</c:v>
                </c:pt>
                <c:pt idx="595">
                  <c:v>44294</c:v>
                </c:pt>
                <c:pt idx="596">
                  <c:v>44295</c:v>
                </c:pt>
                <c:pt idx="597">
                  <c:v>44298</c:v>
                </c:pt>
                <c:pt idx="598">
                  <c:v>44299</c:v>
                </c:pt>
                <c:pt idx="599">
                  <c:v>44301</c:v>
                </c:pt>
                <c:pt idx="600">
                  <c:v>44302</c:v>
                </c:pt>
                <c:pt idx="601">
                  <c:v>44305</c:v>
                </c:pt>
                <c:pt idx="602">
                  <c:v>44306</c:v>
                </c:pt>
                <c:pt idx="603">
                  <c:v>44308</c:v>
                </c:pt>
                <c:pt idx="604">
                  <c:v>44309</c:v>
                </c:pt>
                <c:pt idx="605">
                  <c:v>44312</c:v>
                </c:pt>
                <c:pt idx="606">
                  <c:v>44313</c:v>
                </c:pt>
                <c:pt idx="607">
                  <c:v>44314</c:v>
                </c:pt>
                <c:pt idx="608">
                  <c:v>44315</c:v>
                </c:pt>
                <c:pt idx="609">
                  <c:v>44316</c:v>
                </c:pt>
                <c:pt idx="610">
                  <c:v>44319</c:v>
                </c:pt>
                <c:pt idx="611">
                  <c:v>44320</c:v>
                </c:pt>
                <c:pt idx="612">
                  <c:v>44321</c:v>
                </c:pt>
                <c:pt idx="613">
                  <c:v>44322</c:v>
                </c:pt>
                <c:pt idx="614">
                  <c:v>44323</c:v>
                </c:pt>
                <c:pt idx="615">
                  <c:v>44326</c:v>
                </c:pt>
                <c:pt idx="616">
                  <c:v>44327</c:v>
                </c:pt>
                <c:pt idx="617">
                  <c:v>44328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44399</c:v>
                </c:pt>
                <c:pt idx="667">
                  <c:v>44400</c:v>
                </c:pt>
                <c:pt idx="668">
                  <c:v>44403</c:v>
                </c:pt>
                <c:pt idx="669">
                  <c:v>44404</c:v>
                </c:pt>
                <c:pt idx="670">
                  <c:v>44405</c:v>
                </c:pt>
                <c:pt idx="671">
                  <c:v>44406</c:v>
                </c:pt>
                <c:pt idx="672">
                  <c:v>44407</c:v>
                </c:pt>
                <c:pt idx="673">
                  <c:v>44410</c:v>
                </c:pt>
                <c:pt idx="674">
                  <c:v>44411</c:v>
                </c:pt>
                <c:pt idx="675">
                  <c:v>44412</c:v>
                </c:pt>
                <c:pt idx="676">
                  <c:v>44413</c:v>
                </c:pt>
                <c:pt idx="677">
                  <c:v>44414</c:v>
                </c:pt>
                <c:pt idx="678">
                  <c:v>44417</c:v>
                </c:pt>
                <c:pt idx="679">
                  <c:v>44418</c:v>
                </c:pt>
                <c:pt idx="680">
                  <c:v>44419</c:v>
                </c:pt>
                <c:pt idx="681">
                  <c:v>44420</c:v>
                </c:pt>
                <c:pt idx="682">
                  <c:v>44421</c:v>
                </c:pt>
                <c:pt idx="683">
                  <c:v>44424</c:v>
                </c:pt>
                <c:pt idx="684">
                  <c:v>44425</c:v>
                </c:pt>
                <c:pt idx="685">
                  <c:v>44426</c:v>
                </c:pt>
                <c:pt idx="686">
                  <c:v>44428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44438</c:v>
                </c:pt>
                <c:pt idx="693">
                  <c:v>44439</c:v>
                </c:pt>
                <c:pt idx="694">
                  <c:v>44440</c:v>
                </c:pt>
                <c:pt idx="695">
                  <c:v>44441</c:v>
                </c:pt>
                <c:pt idx="696">
                  <c:v>44442</c:v>
                </c:pt>
                <c:pt idx="697">
                  <c:v>44445</c:v>
                </c:pt>
                <c:pt idx="698">
                  <c:v>44446</c:v>
                </c:pt>
                <c:pt idx="699">
                  <c:v>44447</c:v>
                </c:pt>
                <c:pt idx="700">
                  <c:v>44448</c:v>
                </c:pt>
                <c:pt idx="701">
                  <c:v>44452</c:v>
                </c:pt>
                <c:pt idx="702">
                  <c:v>44453</c:v>
                </c:pt>
                <c:pt idx="703">
                  <c:v>44454</c:v>
                </c:pt>
                <c:pt idx="704">
                  <c:v>44455</c:v>
                </c:pt>
                <c:pt idx="705">
                  <c:v>44456</c:v>
                </c:pt>
                <c:pt idx="706">
                  <c:v>44459</c:v>
                </c:pt>
                <c:pt idx="707">
                  <c:v>44460</c:v>
                </c:pt>
                <c:pt idx="708">
                  <c:v>44461</c:v>
                </c:pt>
                <c:pt idx="709">
                  <c:v>44462</c:v>
                </c:pt>
                <c:pt idx="710">
                  <c:v>44463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44473</c:v>
                </c:pt>
                <c:pt idx="717">
                  <c:v>44474</c:v>
                </c:pt>
                <c:pt idx="718">
                  <c:v>44475</c:v>
                </c:pt>
                <c:pt idx="719">
                  <c:v>44476</c:v>
                </c:pt>
                <c:pt idx="720">
                  <c:v>44477</c:v>
                </c:pt>
                <c:pt idx="721">
                  <c:v>44480</c:v>
                </c:pt>
                <c:pt idx="722">
                  <c:v>44481</c:v>
                </c:pt>
                <c:pt idx="723">
                  <c:v>44482</c:v>
                </c:pt>
                <c:pt idx="724">
                  <c:v>44483</c:v>
                </c:pt>
                <c:pt idx="725">
                  <c:v>44487</c:v>
                </c:pt>
                <c:pt idx="726">
                  <c:v>44488</c:v>
                </c:pt>
                <c:pt idx="727">
                  <c:v>44489</c:v>
                </c:pt>
                <c:pt idx="728">
                  <c:v>44490</c:v>
                </c:pt>
                <c:pt idx="729">
                  <c:v>44491</c:v>
                </c:pt>
                <c:pt idx="730">
                  <c:v>44494</c:v>
                </c:pt>
                <c:pt idx="731">
                  <c:v>44495</c:v>
                </c:pt>
                <c:pt idx="732">
                  <c:v>44496</c:v>
                </c:pt>
                <c:pt idx="733">
                  <c:v>44497</c:v>
                </c:pt>
                <c:pt idx="734">
                  <c:v>44498</c:v>
                </c:pt>
                <c:pt idx="735">
                  <c:v>44501</c:v>
                </c:pt>
                <c:pt idx="736">
                  <c:v>44502</c:v>
                </c:pt>
                <c:pt idx="737">
                  <c:v>44503</c:v>
                </c:pt>
                <c:pt idx="738">
                  <c:v>44504</c:v>
                </c:pt>
                <c:pt idx="739">
                  <c:v>44508</c:v>
                </c:pt>
                <c:pt idx="740">
                  <c:v>44509</c:v>
                </c:pt>
                <c:pt idx="741">
                  <c:v>44510</c:v>
                </c:pt>
                <c:pt idx="742">
                  <c:v>44511</c:v>
                </c:pt>
                <c:pt idx="743">
                  <c:v>44512</c:v>
                </c:pt>
                <c:pt idx="744">
                  <c:v>44515</c:v>
                </c:pt>
                <c:pt idx="745">
                  <c:v>44516</c:v>
                </c:pt>
                <c:pt idx="746">
                  <c:v>44517</c:v>
                </c:pt>
                <c:pt idx="747">
                  <c:v>44518</c:v>
                </c:pt>
                <c:pt idx="748">
                  <c:v>44522</c:v>
                </c:pt>
                <c:pt idx="749">
                  <c:v>44523</c:v>
                </c:pt>
                <c:pt idx="750">
                  <c:v>44524</c:v>
                </c:pt>
                <c:pt idx="751">
                  <c:v>44525</c:v>
                </c:pt>
                <c:pt idx="752">
                  <c:v>44526</c:v>
                </c:pt>
                <c:pt idx="753">
                  <c:v>44529</c:v>
                </c:pt>
                <c:pt idx="754">
                  <c:v>44530</c:v>
                </c:pt>
                <c:pt idx="755">
                  <c:v>44531</c:v>
                </c:pt>
                <c:pt idx="756">
                  <c:v>44532</c:v>
                </c:pt>
                <c:pt idx="757">
                  <c:v>44533</c:v>
                </c:pt>
                <c:pt idx="758">
                  <c:v>44536</c:v>
                </c:pt>
                <c:pt idx="759">
                  <c:v>44537</c:v>
                </c:pt>
                <c:pt idx="760">
                  <c:v>44538</c:v>
                </c:pt>
                <c:pt idx="761">
                  <c:v>44539</c:v>
                </c:pt>
                <c:pt idx="762">
                  <c:v>44540</c:v>
                </c:pt>
                <c:pt idx="763">
                  <c:v>44543</c:v>
                </c:pt>
                <c:pt idx="764">
                  <c:v>44544</c:v>
                </c:pt>
                <c:pt idx="765">
                  <c:v>44545</c:v>
                </c:pt>
                <c:pt idx="766">
                  <c:v>44546</c:v>
                </c:pt>
                <c:pt idx="767">
                  <c:v>44547</c:v>
                </c:pt>
                <c:pt idx="768">
                  <c:v>44550</c:v>
                </c:pt>
                <c:pt idx="769">
                  <c:v>44551</c:v>
                </c:pt>
                <c:pt idx="770">
                  <c:v>44552</c:v>
                </c:pt>
                <c:pt idx="771">
                  <c:v>44553</c:v>
                </c:pt>
                <c:pt idx="772">
                  <c:v>44554</c:v>
                </c:pt>
                <c:pt idx="773">
                  <c:v>44557</c:v>
                </c:pt>
                <c:pt idx="774">
                  <c:v>44558</c:v>
                </c:pt>
                <c:pt idx="775">
                  <c:v>44559</c:v>
                </c:pt>
                <c:pt idx="776">
                  <c:v>44560</c:v>
                </c:pt>
                <c:pt idx="777">
                  <c:v>44561</c:v>
                </c:pt>
                <c:pt idx="778">
                  <c:v>44564</c:v>
                </c:pt>
                <c:pt idx="779">
                  <c:v>44565</c:v>
                </c:pt>
                <c:pt idx="780">
                  <c:v>44566</c:v>
                </c:pt>
                <c:pt idx="781">
                  <c:v>44567</c:v>
                </c:pt>
                <c:pt idx="782">
                  <c:v>44568</c:v>
                </c:pt>
                <c:pt idx="783">
                  <c:v>44571</c:v>
                </c:pt>
                <c:pt idx="784">
                  <c:v>44572</c:v>
                </c:pt>
                <c:pt idx="785">
                  <c:v>44573</c:v>
                </c:pt>
                <c:pt idx="786">
                  <c:v>44574</c:v>
                </c:pt>
                <c:pt idx="787">
                  <c:v>44575</c:v>
                </c:pt>
                <c:pt idx="788">
                  <c:v>44578</c:v>
                </c:pt>
                <c:pt idx="789">
                  <c:v>44579</c:v>
                </c:pt>
                <c:pt idx="790">
                  <c:v>44580</c:v>
                </c:pt>
                <c:pt idx="791">
                  <c:v>44581</c:v>
                </c:pt>
                <c:pt idx="792">
                  <c:v>44582</c:v>
                </c:pt>
                <c:pt idx="793">
                  <c:v>44585</c:v>
                </c:pt>
                <c:pt idx="794">
                  <c:v>44586</c:v>
                </c:pt>
                <c:pt idx="795">
                  <c:v>44588</c:v>
                </c:pt>
                <c:pt idx="796">
                  <c:v>44589</c:v>
                </c:pt>
                <c:pt idx="797">
                  <c:v>44592</c:v>
                </c:pt>
                <c:pt idx="798">
                  <c:v>44593</c:v>
                </c:pt>
                <c:pt idx="799">
                  <c:v>44594</c:v>
                </c:pt>
                <c:pt idx="800">
                  <c:v>44595</c:v>
                </c:pt>
                <c:pt idx="801">
                  <c:v>44596</c:v>
                </c:pt>
                <c:pt idx="802">
                  <c:v>44599</c:v>
                </c:pt>
                <c:pt idx="803">
                  <c:v>44600</c:v>
                </c:pt>
                <c:pt idx="804">
                  <c:v>44601</c:v>
                </c:pt>
                <c:pt idx="805">
                  <c:v>44602</c:v>
                </c:pt>
                <c:pt idx="806">
                  <c:v>44603</c:v>
                </c:pt>
                <c:pt idx="807">
                  <c:v>44606</c:v>
                </c:pt>
                <c:pt idx="808">
                  <c:v>44607</c:v>
                </c:pt>
                <c:pt idx="809">
                  <c:v>44608</c:v>
                </c:pt>
                <c:pt idx="810">
                  <c:v>44609</c:v>
                </c:pt>
                <c:pt idx="811">
                  <c:v>44610</c:v>
                </c:pt>
                <c:pt idx="812">
                  <c:v>44613</c:v>
                </c:pt>
                <c:pt idx="813">
                  <c:v>44614</c:v>
                </c:pt>
                <c:pt idx="814">
                  <c:v>44615</c:v>
                </c:pt>
                <c:pt idx="815">
                  <c:v>44616</c:v>
                </c:pt>
                <c:pt idx="816">
                  <c:v>44617</c:v>
                </c:pt>
                <c:pt idx="817">
                  <c:v>44620</c:v>
                </c:pt>
                <c:pt idx="818">
                  <c:v>44622</c:v>
                </c:pt>
                <c:pt idx="819">
                  <c:v>44623</c:v>
                </c:pt>
                <c:pt idx="820">
                  <c:v>44624</c:v>
                </c:pt>
                <c:pt idx="821">
                  <c:v>44627</c:v>
                </c:pt>
                <c:pt idx="822">
                  <c:v>44628</c:v>
                </c:pt>
                <c:pt idx="823">
                  <c:v>44629</c:v>
                </c:pt>
                <c:pt idx="824">
                  <c:v>44630</c:v>
                </c:pt>
                <c:pt idx="825">
                  <c:v>44631</c:v>
                </c:pt>
                <c:pt idx="826">
                  <c:v>44634</c:v>
                </c:pt>
                <c:pt idx="827">
                  <c:v>44635</c:v>
                </c:pt>
                <c:pt idx="828">
                  <c:v>44636</c:v>
                </c:pt>
                <c:pt idx="829">
                  <c:v>44637</c:v>
                </c:pt>
                <c:pt idx="830">
                  <c:v>44641</c:v>
                </c:pt>
                <c:pt idx="831">
                  <c:v>44642</c:v>
                </c:pt>
                <c:pt idx="832">
                  <c:v>44643</c:v>
                </c:pt>
                <c:pt idx="833">
                  <c:v>44644</c:v>
                </c:pt>
                <c:pt idx="834">
                  <c:v>44645</c:v>
                </c:pt>
                <c:pt idx="835">
                  <c:v>44648</c:v>
                </c:pt>
                <c:pt idx="836">
                  <c:v>44649</c:v>
                </c:pt>
                <c:pt idx="837">
                  <c:v>44650</c:v>
                </c:pt>
                <c:pt idx="838">
                  <c:v>44651</c:v>
                </c:pt>
                <c:pt idx="839">
                  <c:v>44652</c:v>
                </c:pt>
                <c:pt idx="840">
                  <c:v>44655</c:v>
                </c:pt>
                <c:pt idx="841">
                  <c:v>44656</c:v>
                </c:pt>
                <c:pt idx="842">
                  <c:v>44657</c:v>
                </c:pt>
                <c:pt idx="843">
                  <c:v>44658</c:v>
                </c:pt>
                <c:pt idx="844">
                  <c:v>44659</c:v>
                </c:pt>
                <c:pt idx="845">
                  <c:v>44662</c:v>
                </c:pt>
                <c:pt idx="846">
                  <c:v>44663</c:v>
                </c:pt>
                <c:pt idx="847">
                  <c:v>44664</c:v>
                </c:pt>
                <c:pt idx="848">
                  <c:v>44669</c:v>
                </c:pt>
                <c:pt idx="849">
                  <c:v>44670</c:v>
                </c:pt>
                <c:pt idx="850">
                  <c:v>44671</c:v>
                </c:pt>
                <c:pt idx="851">
                  <c:v>44672</c:v>
                </c:pt>
                <c:pt idx="852">
                  <c:v>44673</c:v>
                </c:pt>
                <c:pt idx="853">
                  <c:v>44676</c:v>
                </c:pt>
                <c:pt idx="854">
                  <c:v>44677</c:v>
                </c:pt>
                <c:pt idx="855">
                  <c:v>44678</c:v>
                </c:pt>
                <c:pt idx="856">
                  <c:v>44679</c:v>
                </c:pt>
                <c:pt idx="857">
                  <c:v>44680</c:v>
                </c:pt>
                <c:pt idx="858">
                  <c:v>44683</c:v>
                </c:pt>
                <c:pt idx="859">
                  <c:v>44685</c:v>
                </c:pt>
                <c:pt idx="860">
                  <c:v>44686</c:v>
                </c:pt>
                <c:pt idx="861">
                  <c:v>44687</c:v>
                </c:pt>
                <c:pt idx="862">
                  <c:v>44690</c:v>
                </c:pt>
                <c:pt idx="863">
                  <c:v>44691</c:v>
                </c:pt>
                <c:pt idx="864">
                  <c:v>44692</c:v>
                </c:pt>
                <c:pt idx="865">
                  <c:v>44693</c:v>
                </c:pt>
                <c:pt idx="866">
                  <c:v>44694</c:v>
                </c:pt>
                <c:pt idx="867">
                  <c:v>44697</c:v>
                </c:pt>
                <c:pt idx="868">
                  <c:v>44698</c:v>
                </c:pt>
                <c:pt idx="869">
                  <c:v>44699</c:v>
                </c:pt>
                <c:pt idx="870">
                  <c:v>44700</c:v>
                </c:pt>
                <c:pt idx="871">
                  <c:v>44701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44711</c:v>
                </c:pt>
                <c:pt idx="878">
                  <c:v>44712</c:v>
                </c:pt>
                <c:pt idx="879">
                  <c:v>44713</c:v>
                </c:pt>
                <c:pt idx="880">
                  <c:v>44714</c:v>
                </c:pt>
                <c:pt idx="881">
                  <c:v>44715</c:v>
                </c:pt>
                <c:pt idx="882">
                  <c:v>44718</c:v>
                </c:pt>
                <c:pt idx="883">
                  <c:v>44719</c:v>
                </c:pt>
                <c:pt idx="884">
                  <c:v>44720</c:v>
                </c:pt>
                <c:pt idx="885">
                  <c:v>44721</c:v>
                </c:pt>
                <c:pt idx="886">
                  <c:v>44722</c:v>
                </c:pt>
                <c:pt idx="887">
                  <c:v>44725</c:v>
                </c:pt>
                <c:pt idx="888">
                  <c:v>44726</c:v>
                </c:pt>
                <c:pt idx="889">
                  <c:v>44727</c:v>
                </c:pt>
                <c:pt idx="890">
                  <c:v>44728</c:v>
                </c:pt>
                <c:pt idx="891">
                  <c:v>44729</c:v>
                </c:pt>
                <c:pt idx="892">
                  <c:v>44732</c:v>
                </c:pt>
                <c:pt idx="893">
                  <c:v>44733</c:v>
                </c:pt>
                <c:pt idx="894">
                  <c:v>44734</c:v>
                </c:pt>
                <c:pt idx="895">
                  <c:v>44735</c:v>
                </c:pt>
                <c:pt idx="896">
                  <c:v>44736</c:v>
                </c:pt>
                <c:pt idx="897">
                  <c:v>44739</c:v>
                </c:pt>
                <c:pt idx="898">
                  <c:v>44740</c:v>
                </c:pt>
                <c:pt idx="899">
                  <c:v>44741</c:v>
                </c:pt>
                <c:pt idx="900">
                  <c:v>44742</c:v>
                </c:pt>
                <c:pt idx="901">
                  <c:v>44743</c:v>
                </c:pt>
                <c:pt idx="902">
                  <c:v>44746</c:v>
                </c:pt>
                <c:pt idx="903">
                  <c:v>44747</c:v>
                </c:pt>
                <c:pt idx="904">
                  <c:v>44748</c:v>
                </c:pt>
                <c:pt idx="905">
                  <c:v>44749</c:v>
                </c:pt>
                <c:pt idx="906">
                  <c:v>44750</c:v>
                </c:pt>
                <c:pt idx="907">
                  <c:v>44753</c:v>
                </c:pt>
                <c:pt idx="908">
                  <c:v>44754</c:v>
                </c:pt>
                <c:pt idx="909">
                  <c:v>44755</c:v>
                </c:pt>
                <c:pt idx="910">
                  <c:v>44756</c:v>
                </c:pt>
                <c:pt idx="911">
                  <c:v>44757</c:v>
                </c:pt>
                <c:pt idx="912">
                  <c:v>44760</c:v>
                </c:pt>
                <c:pt idx="913">
                  <c:v>44761</c:v>
                </c:pt>
                <c:pt idx="914">
                  <c:v>44762</c:v>
                </c:pt>
                <c:pt idx="915">
                  <c:v>44763</c:v>
                </c:pt>
                <c:pt idx="916">
                  <c:v>44764</c:v>
                </c:pt>
                <c:pt idx="917">
                  <c:v>44767</c:v>
                </c:pt>
                <c:pt idx="918">
                  <c:v>44768</c:v>
                </c:pt>
                <c:pt idx="919">
                  <c:v>44769</c:v>
                </c:pt>
                <c:pt idx="920">
                  <c:v>44770</c:v>
                </c:pt>
                <c:pt idx="921">
                  <c:v>44771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44781</c:v>
                </c:pt>
                <c:pt idx="928">
                  <c:v>44783</c:v>
                </c:pt>
                <c:pt idx="929">
                  <c:v>44784</c:v>
                </c:pt>
                <c:pt idx="930">
                  <c:v>44785</c:v>
                </c:pt>
                <c:pt idx="931">
                  <c:v>44789</c:v>
                </c:pt>
                <c:pt idx="932">
                  <c:v>44790</c:v>
                </c:pt>
                <c:pt idx="933">
                  <c:v>44791</c:v>
                </c:pt>
                <c:pt idx="934">
                  <c:v>44792</c:v>
                </c:pt>
                <c:pt idx="935">
                  <c:v>44795</c:v>
                </c:pt>
                <c:pt idx="936">
                  <c:v>44796</c:v>
                </c:pt>
                <c:pt idx="937">
                  <c:v>44797</c:v>
                </c:pt>
                <c:pt idx="938">
                  <c:v>44798</c:v>
                </c:pt>
                <c:pt idx="939">
                  <c:v>44799</c:v>
                </c:pt>
                <c:pt idx="940">
                  <c:v>44802</c:v>
                </c:pt>
                <c:pt idx="941">
                  <c:v>44803</c:v>
                </c:pt>
                <c:pt idx="942">
                  <c:v>44805</c:v>
                </c:pt>
                <c:pt idx="943">
                  <c:v>44806</c:v>
                </c:pt>
                <c:pt idx="944">
                  <c:v>44809</c:v>
                </c:pt>
                <c:pt idx="945">
                  <c:v>44810</c:v>
                </c:pt>
                <c:pt idx="946">
                  <c:v>44811</c:v>
                </c:pt>
                <c:pt idx="947">
                  <c:v>44812</c:v>
                </c:pt>
                <c:pt idx="948">
                  <c:v>44813</c:v>
                </c:pt>
                <c:pt idx="949">
                  <c:v>44816</c:v>
                </c:pt>
                <c:pt idx="950">
                  <c:v>44817</c:v>
                </c:pt>
                <c:pt idx="951">
                  <c:v>44818</c:v>
                </c:pt>
                <c:pt idx="952">
                  <c:v>44819</c:v>
                </c:pt>
                <c:pt idx="953">
                  <c:v>44820</c:v>
                </c:pt>
                <c:pt idx="954">
                  <c:v>44823</c:v>
                </c:pt>
                <c:pt idx="955">
                  <c:v>44824</c:v>
                </c:pt>
                <c:pt idx="956">
                  <c:v>44825</c:v>
                </c:pt>
                <c:pt idx="957">
                  <c:v>44826</c:v>
                </c:pt>
                <c:pt idx="958">
                  <c:v>44827</c:v>
                </c:pt>
                <c:pt idx="959">
                  <c:v>44830</c:v>
                </c:pt>
                <c:pt idx="960">
                  <c:v>44831</c:v>
                </c:pt>
                <c:pt idx="961">
                  <c:v>44832</c:v>
                </c:pt>
                <c:pt idx="962">
                  <c:v>44833</c:v>
                </c:pt>
                <c:pt idx="963">
                  <c:v>44834</c:v>
                </c:pt>
                <c:pt idx="964">
                  <c:v>44837</c:v>
                </c:pt>
                <c:pt idx="965">
                  <c:v>44838</c:v>
                </c:pt>
                <c:pt idx="966">
                  <c:v>44840</c:v>
                </c:pt>
                <c:pt idx="967">
                  <c:v>44841</c:v>
                </c:pt>
                <c:pt idx="968">
                  <c:v>44844</c:v>
                </c:pt>
                <c:pt idx="969">
                  <c:v>44845</c:v>
                </c:pt>
                <c:pt idx="970">
                  <c:v>44846</c:v>
                </c:pt>
                <c:pt idx="971">
                  <c:v>44847</c:v>
                </c:pt>
                <c:pt idx="972">
                  <c:v>44848</c:v>
                </c:pt>
                <c:pt idx="973">
                  <c:v>44851</c:v>
                </c:pt>
                <c:pt idx="974">
                  <c:v>44852</c:v>
                </c:pt>
                <c:pt idx="975">
                  <c:v>44853</c:v>
                </c:pt>
                <c:pt idx="976">
                  <c:v>44854</c:v>
                </c:pt>
                <c:pt idx="977">
                  <c:v>44855</c:v>
                </c:pt>
                <c:pt idx="978">
                  <c:v>44858</c:v>
                </c:pt>
                <c:pt idx="979">
                  <c:v>44859</c:v>
                </c:pt>
                <c:pt idx="980">
                  <c:v>44861</c:v>
                </c:pt>
                <c:pt idx="981">
                  <c:v>44862</c:v>
                </c:pt>
                <c:pt idx="982">
                  <c:v>44865</c:v>
                </c:pt>
                <c:pt idx="983">
                  <c:v>44866</c:v>
                </c:pt>
                <c:pt idx="984">
                  <c:v>44867</c:v>
                </c:pt>
                <c:pt idx="985">
                  <c:v>44868</c:v>
                </c:pt>
                <c:pt idx="986">
                  <c:v>44869</c:v>
                </c:pt>
                <c:pt idx="987">
                  <c:v>44872</c:v>
                </c:pt>
                <c:pt idx="988">
                  <c:v>44874</c:v>
                </c:pt>
                <c:pt idx="989">
                  <c:v>44875</c:v>
                </c:pt>
                <c:pt idx="990">
                  <c:v>44876</c:v>
                </c:pt>
                <c:pt idx="991">
                  <c:v>44879</c:v>
                </c:pt>
                <c:pt idx="992">
                  <c:v>44880</c:v>
                </c:pt>
                <c:pt idx="993">
                  <c:v>44881</c:v>
                </c:pt>
                <c:pt idx="994">
                  <c:v>44882</c:v>
                </c:pt>
                <c:pt idx="995">
                  <c:v>44883</c:v>
                </c:pt>
                <c:pt idx="996">
                  <c:v>44886</c:v>
                </c:pt>
                <c:pt idx="997">
                  <c:v>44887</c:v>
                </c:pt>
                <c:pt idx="998">
                  <c:v>44888</c:v>
                </c:pt>
                <c:pt idx="999">
                  <c:v>44889</c:v>
                </c:pt>
                <c:pt idx="1000">
                  <c:v>44890</c:v>
                </c:pt>
                <c:pt idx="1001">
                  <c:v>44893</c:v>
                </c:pt>
                <c:pt idx="1002">
                  <c:v>44894</c:v>
                </c:pt>
                <c:pt idx="1003">
                  <c:v>44895</c:v>
                </c:pt>
                <c:pt idx="1004">
                  <c:v>44896</c:v>
                </c:pt>
                <c:pt idx="1005">
                  <c:v>44897</c:v>
                </c:pt>
                <c:pt idx="1006">
                  <c:v>44900</c:v>
                </c:pt>
                <c:pt idx="1007">
                  <c:v>44901</c:v>
                </c:pt>
                <c:pt idx="1008">
                  <c:v>44902</c:v>
                </c:pt>
                <c:pt idx="1009">
                  <c:v>44903</c:v>
                </c:pt>
                <c:pt idx="1010">
                  <c:v>44904</c:v>
                </c:pt>
                <c:pt idx="1011">
                  <c:v>44907</c:v>
                </c:pt>
                <c:pt idx="1012">
                  <c:v>44908</c:v>
                </c:pt>
                <c:pt idx="1013">
                  <c:v>44909</c:v>
                </c:pt>
                <c:pt idx="1014">
                  <c:v>44910</c:v>
                </c:pt>
                <c:pt idx="1015">
                  <c:v>44911</c:v>
                </c:pt>
                <c:pt idx="1016">
                  <c:v>44914</c:v>
                </c:pt>
                <c:pt idx="1017">
                  <c:v>44915</c:v>
                </c:pt>
                <c:pt idx="1018">
                  <c:v>44916</c:v>
                </c:pt>
                <c:pt idx="1019">
                  <c:v>44917</c:v>
                </c:pt>
                <c:pt idx="1020">
                  <c:v>44918</c:v>
                </c:pt>
                <c:pt idx="1021">
                  <c:v>44921</c:v>
                </c:pt>
                <c:pt idx="1022">
                  <c:v>44922</c:v>
                </c:pt>
                <c:pt idx="1023">
                  <c:v>44923</c:v>
                </c:pt>
                <c:pt idx="1024">
                  <c:v>44924</c:v>
                </c:pt>
                <c:pt idx="1025">
                  <c:v>44925</c:v>
                </c:pt>
                <c:pt idx="1026">
                  <c:v>44928</c:v>
                </c:pt>
                <c:pt idx="1027">
                  <c:v>44929</c:v>
                </c:pt>
                <c:pt idx="1028">
                  <c:v>44930</c:v>
                </c:pt>
                <c:pt idx="1029">
                  <c:v>44931</c:v>
                </c:pt>
                <c:pt idx="1030">
                  <c:v>44932</c:v>
                </c:pt>
                <c:pt idx="1031">
                  <c:v>44935</c:v>
                </c:pt>
                <c:pt idx="1032">
                  <c:v>44936</c:v>
                </c:pt>
                <c:pt idx="1033">
                  <c:v>44937</c:v>
                </c:pt>
                <c:pt idx="1034">
                  <c:v>44938</c:v>
                </c:pt>
                <c:pt idx="1035">
                  <c:v>44939</c:v>
                </c:pt>
                <c:pt idx="1036">
                  <c:v>44942</c:v>
                </c:pt>
                <c:pt idx="1037">
                  <c:v>44943</c:v>
                </c:pt>
                <c:pt idx="1038">
                  <c:v>44944</c:v>
                </c:pt>
                <c:pt idx="1039">
                  <c:v>44945</c:v>
                </c:pt>
                <c:pt idx="1040">
                  <c:v>44946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44953</c:v>
                </c:pt>
                <c:pt idx="1045">
                  <c:v>44956</c:v>
                </c:pt>
                <c:pt idx="1046">
                  <c:v>44957</c:v>
                </c:pt>
                <c:pt idx="1047">
                  <c:v>44958</c:v>
                </c:pt>
                <c:pt idx="1048">
                  <c:v>44959</c:v>
                </c:pt>
                <c:pt idx="1049">
                  <c:v>44960</c:v>
                </c:pt>
                <c:pt idx="1050">
                  <c:v>44963</c:v>
                </c:pt>
                <c:pt idx="1051">
                  <c:v>44964</c:v>
                </c:pt>
                <c:pt idx="1052">
                  <c:v>44965</c:v>
                </c:pt>
                <c:pt idx="1053">
                  <c:v>44966</c:v>
                </c:pt>
                <c:pt idx="1054">
                  <c:v>44967</c:v>
                </c:pt>
                <c:pt idx="1055">
                  <c:v>44970</c:v>
                </c:pt>
                <c:pt idx="1056">
                  <c:v>44971</c:v>
                </c:pt>
                <c:pt idx="1057">
                  <c:v>44972</c:v>
                </c:pt>
                <c:pt idx="1058">
                  <c:v>44973</c:v>
                </c:pt>
                <c:pt idx="1059">
                  <c:v>44974</c:v>
                </c:pt>
                <c:pt idx="1060">
                  <c:v>44977</c:v>
                </c:pt>
                <c:pt idx="1061">
                  <c:v>44978</c:v>
                </c:pt>
                <c:pt idx="1062">
                  <c:v>44979</c:v>
                </c:pt>
                <c:pt idx="1063">
                  <c:v>44980</c:v>
                </c:pt>
                <c:pt idx="1064">
                  <c:v>44981</c:v>
                </c:pt>
                <c:pt idx="1065">
                  <c:v>44984</c:v>
                </c:pt>
                <c:pt idx="1066">
                  <c:v>44985</c:v>
                </c:pt>
                <c:pt idx="1067">
                  <c:v>44986</c:v>
                </c:pt>
                <c:pt idx="1068">
                  <c:v>44987</c:v>
                </c:pt>
                <c:pt idx="1069">
                  <c:v>44988</c:v>
                </c:pt>
                <c:pt idx="1070">
                  <c:v>44991</c:v>
                </c:pt>
                <c:pt idx="1071">
                  <c:v>44993</c:v>
                </c:pt>
                <c:pt idx="1072">
                  <c:v>44994</c:v>
                </c:pt>
                <c:pt idx="1073">
                  <c:v>44995</c:v>
                </c:pt>
                <c:pt idx="1074">
                  <c:v>44998</c:v>
                </c:pt>
                <c:pt idx="1075">
                  <c:v>44999</c:v>
                </c:pt>
                <c:pt idx="1076">
                  <c:v>45000</c:v>
                </c:pt>
                <c:pt idx="1077">
                  <c:v>45001</c:v>
                </c:pt>
                <c:pt idx="1078">
                  <c:v>45002</c:v>
                </c:pt>
                <c:pt idx="1079">
                  <c:v>45005</c:v>
                </c:pt>
                <c:pt idx="1080">
                  <c:v>45006</c:v>
                </c:pt>
                <c:pt idx="1081">
                  <c:v>45007</c:v>
                </c:pt>
                <c:pt idx="1082">
                  <c:v>45008</c:v>
                </c:pt>
                <c:pt idx="1083">
                  <c:v>45009</c:v>
                </c:pt>
                <c:pt idx="1084">
                  <c:v>45012</c:v>
                </c:pt>
                <c:pt idx="1085">
                  <c:v>45013</c:v>
                </c:pt>
                <c:pt idx="1086">
                  <c:v>45014</c:v>
                </c:pt>
                <c:pt idx="1087">
                  <c:v>45016</c:v>
                </c:pt>
                <c:pt idx="1088">
                  <c:v>45019</c:v>
                </c:pt>
                <c:pt idx="1089">
                  <c:v>45021</c:v>
                </c:pt>
                <c:pt idx="1090">
                  <c:v>45022</c:v>
                </c:pt>
                <c:pt idx="1091">
                  <c:v>45026</c:v>
                </c:pt>
                <c:pt idx="1092">
                  <c:v>45027</c:v>
                </c:pt>
                <c:pt idx="1093">
                  <c:v>45028</c:v>
                </c:pt>
                <c:pt idx="1094">
                  <c:v>45029</c:v>
                </c:pt>
                <c:pt idx="1095">
                  <c:v>45033</c:v>
                </c:pt>
                <c:pt idx="1096">
                  <c:v>45034</c:v>
                </c:pt>
                <c:pt idx="1097">
                  <c:v>45035</c:v>
                </c:pt>
                <c:pt idx="1098">
                  <c:v>45036</c:v>
                </c:pt>
                <c:pt idx="1099">
                  <c:v>45037</c:v>
                </c:pt>
                <c:pt idx="1100">
                  <c:v>45040</c:v>
                </c:pt>
                <c:pt idx="1101">
                  <c:v>45041</c:v>
                </c:pt>
                <c:pt idx="1102">
                  <c:v>45042</c:v>
                </c:pt>
                <c:pt idx="1103">
                  <c:v>45043</c:v>
                </c:pt>
                <c:pt idx="1104">
                  <c:v>45044</c:v>
                </c:pt>
                <c:pt idx="1105">
                  <c:v>45048</c:v>
                </c:pt>
                <c:pt idx="1106">
                  <c:v>45049</c:v>
                </c:pt>
                <c:pt idx="1107">
                  <c:v>45050</c:v>
                </c:pt>
                <c:pt idx="1108">
                  <c:v>45051</c:v>
                </c:pt>
                <c:pt idx="1109">
                  <c:v>45054</c:v>
                </c:pt>
                <c:pt idx="1110">
                  <c:v>45055</c:v>
                </c:pt>
                <c:pt idx="1111">
                  <c:v>45056</c:v>
                </c:pt>
                <c:pt idx="1112">
                  <c:v>45057</c:v>
                </c:pt>
                <c:pt idx="1113">
                  <c:v>45058</c:v>
                </c:pt>
                <c:pt idx="1114">
                  <c:v>45061</c:v>
                </c:pt>
                <c:pt idx="1115">
                  <c:v>45062</c:v>
                </c:pt>
                <c:pt idx="1116">
                  <c:v>45063</c:v>
                </c:pt>
                <c:pt idx="1117">
                  <c:v>45064</c:v>
                </c:pt>
                <c:pt idx="1118">
                  <c:v>45065</c:v>
                </c:pt>
                <c:pt idx="1119">
                  <c:v>45068</c:v>
                </c:pt>
                <c:pt idx="1120">
                  <c:v>45069</c:v>
                </c:pt>
                <c:pt idx="1121">
                  <c:v>45070</c:v>
                </c:pt>
                <c:pt idx="1122">
                  <c:v>45071</c:v>
                </c:pt>
                <c:pt idx="1123">
                  <c:v>45072</c:v>
                </c:pt>
                <c:pt idx="1124">
                  <c:v>45075</c:v>
                </c:pt>
                <c:pt idx="1125">
                  <c:v>45076</c:v>
                </c:pt>
                <c:pt idx="1126">
                  <c:v>45077</c:v>
                </c:pt>
                <c:pt idx="1127">
                  <c:v>45078</c:v>
                </c:pt>
                <c:pt idx="1128">
                  <c:v>45079</c:v>
                </c:pt>
                <c:pt idx="1129">
                  <c:v>45082</c:v>
                </c:pt>
                <c:pt idx="1130">
                  <c:v>45083</c:v>
                </c:pt>
                <c:pt idx="1131">
                  <c:v>45084</c:v>
                </c:pt>
                <c:pt idx="1132">
                  <c:v>45085</c:v>
                </c:pt>
                <c:pt idx="1133">
                  <c:v>45086</c:v>
                </c:pt>
                <c:pt idx="1134">
                  <c:v>45089</c:v>
                </c:pt>
                <c:pt idx="1135">
                  <c:v>45090</c:v>
                </c:pt>
                <c:pt idx="1136">
                  <c:v>45091</c:v>
                </c:pt>
                <c:pt idx="1137">
                  <c:v>45092</c:v>
                </c:pt>
                <c:pt idx="1138">
                  <c:v>45093</c:v>
                </c:pt>
                <c:pt idx="1139">
                  <c:v>45096</c:v>
                </c:pt>
                <c:pt idx="1140">
                  <c:v>45097</c:v>
                </c:pt>
                <c:pt idx="1141">
                  <c:v>45098</c:v>
                </c:pt>
                <c:pt idx="1142">
                  <c:v>45099</c:v>
                </c:pt>
                <c:pt idx="1143">
                  <c:v>45100</c:v>
                </c:pt>
                <c:pt idx="1144">
                  <c:v>45103</c:v>
                </c:pt>
                <c:pt idx="1145">
                  <c:v>45104</c:v>
                </c:pt>
                <c:pt idx="1146">
                  <c:v>45105</c:v>
                </c:pt>
                <c:pt idx="1147">
                  <c:v>45107</c:v>
                </c:pt>
                <c:pt idx="1148">
                  <c:v>45110</c:v>
                </c:pt>
                <c:pt idx="1149">
                  <c:v>45111</c:v>
                </c:pt>
                <c:pt idx="1150">
                  <c:v>45112</c:v>
                </c:pt>
                <c:pt idx="1151">
                  <c:v>45113</c:v>
                </c:pt>
                <c:pt idx="1152">
                  <c:v>45114</c:v>
                </c:pt>
                <c:pt idx="1153">
                  <c:v>45117</c:v>
                </c:pt>
                <c:pt idx="1154">
                  <c:v>45118</c:v>
                </c:pt>
                <c:pt idx="1155">
                  <c:v>45119</c:v>
                </c:pt>
                <c:pt idx="1156">
                  <c:v>45120</c:v>
                </c:pt>
                <c:pt idx="1157">
                  <c:v>45121</c:v>
                </c:pt>
                <c:pt idx="1158">
                  <c:v>45124</c:v>
                </c:pt>
                <c:pt idx="1159">
                  <c:v>45125</c:v>
                </c:pt>
                <c:pt idx="1160">
                  <c:v>45126</c:v>
                </c:pt>
                <c:pt idx="1161">
                  <c:v>45127</c:v>
                </c:pt>
                <c:pt idx="1162">
                  <c:v>45128</c:v>
                </c:pt>
                <c:pt idx="1163">
                  <c:v>45131</c:v>
                </c:pt>
                <c:pt idx="1164">
                  <c:v>45132</c:v>
                </c:pt>
                <c:pt idx="1165">
                  <c:v>45133</c:v>
                </c:pt>
                <c:pt idx="1166">
                  <c:v>45134</c:v>
                </c:pt>
                <c:pt idx="1167">
                  <c:v>45135</c:v>
                </c:pt>
                <c:pt idx="1168">
                  <c:v>45138</c:v>
                </c:pt>
                <c:pt idx="1169">
                  <c:v>45139</c:v>
                </c:pt>
                <c:pt idx="1170">
                  <c:v>45140</c:v>
                </c:pt>
                <c:pt idx="1171">
                  <c:v>45141</c:v>
                </c:pt>
                <c:pt idx="1172">
                  <c:v>45142</c:v>
                </c:pt>
                <c:pt idx="1173">
                  <c:v>45145</c:v>
                </c:pt>
                <c:pt idx="1174">
                  <c:v>45146</c:v>
                </c:pt>
                <c:pt idx="1175">
                  <c:v>45147</c:v>
                </c:pt>
                <c:pt idx="1176">
                  <c:v>45148</c:v>
                </c:pt>
                <c:pt idx="1177">
                  <c:v>45149</c:v>
                </c:pt>
                <c:pt idx="1178">
                  <c:v>45152</c:v>
                </c:pt>
                <c:pt idx="1179">
                  <c:v>45154</c:v>
                </c:pt>
                <c:pt idx="1180">
                  <c:v>45155</c:v>
                </c:pt>
                <c:pt idx="1181">
                  <c:v>45156</c:v>
                </c:pt>
                <c:pt idx="1182">
                  <c:v>45159</c:v>
                </c:pt>
                <c:pt idx="1183">
                  <c:v>45160</c:v>
                </c:pt>
                <c:pt idx="1184">
                  <c:v>45161</c:v>
                </c:pt>
                <c:pt idx="1185">
                  <c:v>45162</c:v>
                </c:pt>
                <c:pt idx="1186">
                  <c:v>45163</c:v>
                </c:pt>
                <c:pt idx="1187">
                  <c:v>45166</c:v>
                </c:pt>
                <c:pt idx="1188">
                  <c:v>45167</c:v>
                </c:pt>
                <c:pt idx="1189">
                  <c:v>45168</c:v>
                </c:pt>
                <c:pt idx="1190">
                  <c:v>45169</c:v>
                </c:pt>
                <c:pt idx="1191">
                  <c:v>45170</c:v>
                </c:pt>
                <c:pt idx="1192">
                  <c:v>45173</c:v>
                </c:pt>
                <c:pt idx="1193">
                  <c:v>45174</c:v>
                </c:pt>
                <c:pt idx="1194">
                  <c:v>45175</c:v>
                </c:pt>
                <c:pt idx="1195">
                  <c:v>45176</c:v>
                </c:pt>
                <c:pt idx="1196">
                  <c:v>45177</c:v>
                </c:pt>
                <c:pt idx="1197">
                  <c:v>45180</c:v>
                </c:pt>
                <c:pt idx="1198">
                  <c:v>45181</c:v>
                </c:pt>
                <c:pt idx="1199">
                  <c:v>45182</c:v>
                </c:pt>
                <c:pt idx="1200">
                  <c:v>45183</c:v>
                </c:pt>
                <c:pt idx="1201">
                  <c:v>45184</c:v>
                </c:pt>
                <c:pt idx="1202">
                  <c:v>45187</c:v>
                </c:pt>
                <c:pt idx="1203">
                  <c:v>45189</c:v>
                </c:pt>
                <c:pt idx="1204">
                  <c:v>45190</c:v>
                </c:pt>
                <c:pt idx="1205">
                  <c:v>45191</c:v>
                </c:pt>
                <c:pt idx="1206">
                  <c:v>45194</c:v>
                </c:pt>
                <c:pt idx="1207">
                  <c:v>45195</c:v>
                </c:pt>
                <c:pt idx="1208">
                  <c:v>45196</c:v>
                </c:pt>
                <c:pt idx="1209">
                  <c:v>45197</c:v>
                </c:pt>
                <c:pt idx="1210">
                  <c:v>45198</c:v>
                </c:pt>
                <c:pt idx="1211">
                  <c:v>45202</c:v>
                </c:pt>
                <c:pt idx="1212">
                  <c:v>45203</c:v>
                </c:pt>
                <c:pt idx="1213">
                  <c:v>45204</c:v>
                </c:pt>
                <c:pt idx="1214">
                  <c:v>45205</c:v>
                </c:pt>
                <c:pt idx="1215">
                  <c:v>45208</c:v>
                </c:pt>
                <c:pt idx="1216">
                  <c:v>45209</c:v>
                </c:pt>
                <c:pt idx="1217">
                  <c:v>45210</c:v>
                </c:pt>
                <c:pt idx="1218">
                  <c:v>45211</c:v>
                </c:pt>
                <c:pt idx="1219">
                  <c:v>45212</c:v>
                </c:pt>
                <c:pt idx="1220">
                  <c:v>45215</c:v>
                </c:pt>
                <c:pt idx="1221">
                  <c:v>45216</c:v>
                </c:pt>
                <c:pt idx="1222">
                  <c:v>45217</c:v>
                </c:pt>
                <c:pt idx="1223">
                  <c:v>45218</c:v>
                </c:pt>
                <c:pt idx="1224">
                  <c:v>45219</c:v>
                </c:pt>
                <c:pt idx="1225">
                  <c:v>45222</c:v>
                </c:pt>
                <c:pt idx="1226">
                  <c:v>45224</c:v>
                </c:pt>
                <c:pt idx="1227">
                  <c:v>45225</c:v>
                </c:pt>
                <c:pt idx="1228">
                  <c:v>45226</c:v>
                </c:pt>
                <c:pt idx="1229">
                  <c:v>45229</c:v>
                </c:pt>
                <c:pt idx="1230">
                  <c:v>45230</c:v>
                </c:pt>
                <c:pt idx="1231">
                  <c:v>45231</c:v>
                </c:pt>
                <c:pt idx="1232">
                  <c:v>45232</c:v>
                </c:pt>
                <c:pt idx="1233">
                  <c:v>45233</c:v>
                </c:pt>
                <c:pt idx="1234">
                  <c:v>45236</c:v>
                </c:pt>
              </c:numCache>
            </c:numRef>
          </c:cat>
          <c:val>
            <c:numRef>
              <c:f>'Share price'!$F$2:$F$1236</c:f>
              <c:numCache>
                <c:formatCode>General</c:formatCode>
                <c:ptCount val="1235"/>
                <c:pt idx="0">
                  <c:v>232.101471</c:v>
                </c:pt>
                <c:pt idx="1">
                  <c:v>229.780869</c:v>
                </c:pt>
                <c:pt idx="2">
                  <c:v>226.962997</c:v>
                </c:pt>
                <c:pt idx="3">
                  <c:v>229.44937100000001</c:v>
                </c:pt>
                <c:pt idx="4">
                  <c:v>229.11785900000001</c:v>
                </c:pt>
                <c:pt idx="5">
                  <c:v>227.50174000000001</c:v>
                </c:pt>
                <c:pt idx="6">
                  <c:v>229.200729</c:v>
                </c:pt>
                <c:pt idx="7">
                  <c:v>235.78955099999999</c:v>
                </c:pt>
                <c:pt idx="8">
                  <c:v>235.25086999999999</c:v>
                </c:pt>
                <c:pt idx="9">
                  <c:v>233.510391</c:v>
                </c:pt>
                <c:pt idx="10">
                  <c:v>232.474411</c:v>
                </c:pt>
                <c:pt idx="11">
                  <c:v>236.74264500000001</c:v>
                </c:pt>
                <c:pt idx="12">
                  <c:v>236.07965100000001</c:v>
                </c:pt>
                <c:pt idx="13">
                  <c:v>233.88334699999999</c:v>
                </c:pt>
                <c:pt idx="14">
                  <c:v>238.31736799999999</c:v>
                </c:pt>
                <c:pt idx="15">
                  <c:v>236.86698899999999</c:v>
                </c:pt>
                <c:pt idx="16">
                  <c:v>234.50495900000001</c:v>
                </c:pt>
                <c:pt idx="17">
                  <c:v>233.59329199999999</c:v>
                </c:pt>
                <c:pt idx="18">
                  <c:v>228.206177</c:v>
                </c:pt>
                <c:pt idx="19">
                  <c:v>226.29997299999999</c:v>
                </c:pt>
                <c:pt idx="20">
                  <c:v>227.12876900000001</c:v>
                </c:pt>
                <c:pt idx="21">
                  <c:v>224.14515700000001</c:v>
                </c:pt>
                <c:pt idx="22">
                  <c:v>227.66745</c:v>
                </c:pt>
                <c:pt idx="23">
                  <c:v>228.78633099999999</c:v>
                </c:pt>
                <c:pt idx="24">
                  <c:v>228.16473400000001</c:v>
                </c:pt>
                <c:pt idx="25">
                  <c:v>228.53770399999999</c:v>
                </c:pt>
                <c:pt idx="26">
                  <c:v>231.93568400000001</c:v>
                </c:pt>
                <c:pt idx="27">
                  <c:v>230.526749</c:v>
                </c:pt>
                <c:pt idx="28">
                  <c:v>234.919342</c:v>
                </c:pt>
                <c:pt idx="29">
                  <c:v>234.25633199999999</c:v>
                </c:pt>
                <c:pt idx="30">
                  <c:v>229.36646999999999</c:v>
                </c:pt>
                <c:pt idx="31">
                  <c:v>228.74490399999999</c:v>
                </c:pt>
                <c:pt idx="32">
                  <c:v>229.28360000000001</c:v>
                </c:pt>
                <c:pt idx="33">
                  <c:v>232.68159499999999</c:v>
                </c:pt>
                <c:pt idx="34">
                  <c:v>233.92480499999999</c:v>
                </c:pt>
                <c:pt idx="35">
                  <c:v>233.427536</c:v>
                </c:pt>
                <c:pt idx="36">
                  <c:v>234.297775</c:v>
                </c:pt>
                <c:pt idx="37">
                  <c:v>232.557312</c:v>
                </c:pt>
                <c:pt idx="38">
                  <c:v>231.10694899999999</c:v>
                </c:pt>
                <c:pt idx="39">
                  <c:v>232.84736599999999</c:v>
                </c:pt>
                <c:pt idx="40">
                  <c:v>233.427536</c:v>
                </c:pt>
                <c:pt idx="41">
                  <c:v>235.582367</c:v>
                </c:pt>
                <c:pt idx="42">
                  <c:v>240.67939799999999</c:v>
                </c:pt>
                <c:pt idx="43">
                  <c:v>240.016403</c:v>
                </c:pt>
                <c:pt idx="44">
                  <c:v>244.781891</c:v>
                </c:pt>
                <c:pt idx="45">
                  <c:v>243.911652</c:v>
                </c:pt>
                <c:pt idx="46">
                  <c:v>245.776443</c:v>
                </c:pt>
                <c:pt idx="47">
                  <c:v>243.70448300000001</c:v>
                </c:pt>
                <c:pt idx="48">
                  <c:v>243.62164300000001</c:v>
                </c:pt>
                <c:pt idx="49">
                  <c:v>241.54965200000001</c:v>
                </c:pt>
                <c:pt idx="50">
                  <c:v>240.26503</c:v>
                </c:pt>
                <c:pt idx="51">
                  <c:v>240.14073200000001</c:v>
                </c:pt>
                <c:pt idx="52">
                  <c:v>229.822281</c:v>
                </c:pt>
                <c:pt idx="53">
                  <c:v>231.14836099999999</c:v>
                </c:pt>
                <c:pt idx="54">
                  <c:v>231.39703399999999</c:v>
                </c:pt>
                <c:pt idx="55">
                  <c:v>227.708923</c:v>
                </c:pt>
                <c:pt idx="56">
                  <c:v>230.775406</c:v>
                </c:pt>
                <c:pt idx="57">
                  <c:v>228.33049</c:v>
                </c:pt>
                <c:pt idx="58">
                  <c:v>230.94113200000001</c:v>
                </c:pt>
                <c:pt idx="59">
                  <c:v>232.76449600000001</c:v>
                </c:pt>
                <c:pt idx="60">
                  <c:v>229.65656999999999</c:v>
                </c:pt>
                <c:pt idx="61">
                  <c:v>227.21163899999999</c:v>
                </c:pt>
                <c:pt idx="62">
                  <c:v>230.153854</c:v>
                </c:pt>
                <c:pt idx="63">
                  <c:v>232.30867000000001</c:v>
                </c:pt>
                <c:pt idx="64">
                  <c:v>228.33049</c:v>
                </c:pt>
                <c:pt idx="65">
                  <c:v>229.65656999999999</c:v>
                </c:pt>
                <c:pt idx="66">
                  <c:v>228.16473400000001</c:v>
                </c:pt>
                <c:pt idx="67">
                  <c:v>230.31956500000001</c:v>
                </c:pt>
                <c:pt idx="68">
                  <c:v>232.14291399999999</c:v>
                </c:pt>
                <c:pt idx="69">
                  <c:v>227.66745</c:v>
                </c:pt>
                <c:pt idx="70">
                  <c:v>228.66197199999999</c:v>
                </c:pt>
                <c:pt idx="71">
                  <c:v>228.620575</c:v>
                </c:pt>
                <c:pt idx="72">
                  <c:v>227.95751999999999</c:v>
                </c:pt>
                <c:pt idx="73">
                  <c:v>227.33596800000001</c:v>
                </c:pt>
                <c:pt idx="74">
                  <c:v>229.32505800000001</c:v>
                </c:pt>
                <c:pt idx="75">
                  <c:v>228.33049</c:v>
                </c:pt>
                <c:pt idx="76">
                  <c:v>227.99902299999999</c:v>
                </c:pt>
                <c:pt idx="77">
                  <c:v>228.78633099999999</c:v>
                </c:pt>
                <c:pt idx="78">
                  <c:v>230.56823700000001</c:v>
                </c:pt>
                <c:pt idx="79">
                  <c:v>234.17344700000001</c:v>
                </c:pt>
                <c:pt idx="80">
                  <c:v>236.825546</c:v>
                </c:pt>
                <c:pt idx="81">
                  <c:v>240.43077099999999</c:v>
                </c:pt>
                <c:pt idx="82">
                  <c:v>242.005447</c:v>
                </c:pt>
                <c:pt idx="83">
                  <c:v>242.79281599999999</c:v>
                </c:pt>
                <c:pt idx="84">
                  <c:v>244.07745399999999</c:v>
                </c:pt>
                <c:pt idx="85">
                  <c:v>244.408951</c:v>
                </c:pt>
                <c:pt idx="86">
                  <c:v>244.90623500000001</c:v>
                </c:pt>
                <c:pt idx="87">
                  <c:v>241.010895</c:v>
                </c:pt>
                <c:pt idx="88">
                  <c:v>243.29006999999999</c:v>
                </c:pt>
                <c:pt idx="89">
                  <c:v>248.17991599999999</c:v>
                </c:pt>
                <c:pt idx="90">
                  <c:v>247.72409099999999</c:v>
                </c:pt>
                <c:pt idx="91">
                  <c:v>247.14392100000001</c:v>
                </c:pt>
                <c:pt idx="92">
                  <c:v>244.533264</c:v>
                </c:pt>
                <c:pt idx="93">
                  <c:v>243.16570999999999</c:v>
                </c:pt>
                <c:pt idx="94">
                  <c:v>242.917145</c:v>
                </c:pt>
                <c:pt idx="95">
                  <c:v>248.635727</c:v>
                </c:pt>
                <c:pt idx="96">
                  <c:v>246.35659799999999</c:v>
                </c:pt>
                <c:pt idx="97">
                  <c:v>246.89529400000001</c:v>
                </c:pt>
                <c:pt idx="98">
                  <c:v>245.44494599999999</c:v>
                </c:pt>
                <c:pt idx="99">
                  <c:v>244.32607999999999</c:v>
                </c:pt>
                <c:pt idx="100">
                  <c:v>244.118866</c:v>
                </c:pt>
                <c:pt idx="101">
                  <c:v>242.62706</c:v>
                </c:pt>
                <c:pt idx="102">
                  <c:v>245.569199</c:v>
                </c:pt>
                <c:pt idx="103">
                  <c:v>244.243179</c:v>
                </c:pt>
                <c:pt idx="104">
                  <c:v>245.65214499999999</c:v>
                </c:pt>
                <c:pt idx="105">
                  <c:v>253.40126000000001</c:v>
                </c:pt>
                <c:pt idx="106">
                  <c:v>253.19404599999999</c:v>
                </c:pt>
                <c:pt idx="107">
                  <c:v>254.60301200000001</c:v>
                </c:pt>
                <c:pt idx="108">
                  <c:v>252.282364</c:v>
                </c:pt>
                <c:pt idx="109">
                  <c:v>250.12751800000001</c:v>
                </c:pt>
                <c:pt idx="110">
                  <c:v>251.45361299999999</c:v>
                </c:pt>
                <c:pt idx="111">
                  <c:v>253.98144500000001</c:v>
                </c:pt>
                <c:pt idx="112">
                  <c:v>252.075211</c:v>
                </c:pt>
                <c:pt idx="113">
                  <c:v>252.40670800000001</c:v>
                </c:pt>
                <c:pt idx="114">
                  <c:v>249.75462300000001</c:v>
                </c:pt>
                <c:pt idx="115">
                  <c:v>252.77967799999999</c:v>
                </c:pt>
                <c:pt idx="116">
                  <c:v>252.15808100000001</c:v>
                </c:pt>
                <c:pt idx="117">
                  <c:v>254.437286</c:v>
                </c:pt>
                <c:pt idx="118">
                  <c:v>250.21043399999999</c:v>
                </c:pt>
                <c:pt idx="119">
                  <c:v>249.17443800000001</c:v>
                </c:pt>
                <c:pt idx="120">
                  <c:v>248.51147499999999</c:v>
                </c:pt>
                <c:pt idx="121">
                  <c:v>246.77098100000001</c:v>
                </c:pt>
                <c:pt idx="122">
                  <c:v>239.767731</c:v>
                </c:pt>
                <c:pt idx="123">
                  <c:v>243.95311000000001</c:v>
                </c:pt>
                <c:pt idx="124">
                  <c:v>246.19082599999999</c:v>
                </c:pt>
                <c:pt idx="125">
                  <c:v>244.28460699999999</c:v>
                </c:pt>
                <c:pt idx="126">
                  <c:v>249.796066</c:v>
                </c:pt>
                <c:pt idx="127">
                  <c:v>254.437286</c:v>
                </c:pt>
                <c:pt idx="128">
                  <c:v>253.52560399999999</c:v>
                </c:pt>
                <c:pt idx="129">
                  <c:v>253.18768299999999</c:v>
                </c:pt>
                <c:pt idx="130">
                  <c:v>243.43185399999999</c:v>
                </c:pt>
                <c:pt idx="131">
                  <c:v>245.33235199999999</c:v>
                </c:pt>
                <c:pt idx="132">
                  <c:v>245.67022700000001</c:v>
                </c:pt>
                <c:pt idx="133">
                  <c:v>244.02311700000001</c:v>
                </c:pt>
                <c:pt idx="134">
                  <c:v>243.347397</c:v>
                </c:pt>
                <c:pt idx="135">
                  <c:v>243.81195099999999</c:v>
                </c:pt>
                <c:pt idx="136">
                  <c:v>235.28083799999999</c:v>
                </c:pt>
                <c:pt idx="137">
                  <c:v>235.28083799999999</c:v>
                </c:pt>
                <c:pt idx="138">
                  <c:v>235.87211600000001</c:v>
                </c:pt>
                <c:pt idx="139">
                  <c:v>232.915817</c:v>
                </c:pt>
                <c:pt idx="140">
                  <c:v>232.49345400000001</c:v>
                </c:pt>
                <c:pt idx="141">
                  <c:v>235.99880999999999</c:v>
                </c:pt>
                <c:pt idx="142">
                  <c:v>236.37892199999999</c:v>
                </c:pt>
                <c:pt idx="143">
                  <c:v>236.46339399999999</c:v>
                </c:pt>
                <c:pt idx="144">
                  <c:v>237.01243600000001</c:v>
                </c:pt>
                <c:pt idx="145">
                  <c:v>234.858521</c:v>
                </c:pt>
                <c:pt idx="146">
                  <c:v>232.282318</c:v>
                </c:pt>
                <c:pt idx="147">
                  <c:v>232.36679100000001</c:v>
                </c:pt>
                <c:pt idx="148">
                  <c:v>234.14056400000001</c:v>
                </c:pt>
                <c:pt idx="149">
                  <c:v>233.97160299999999</c:v>
                </c:pt>
                <c:pt idx="150">
                  <c:v>231.64883399999999</c:v>
                </c:pt>
                <c:pt idx="151">
                  <c:v>233.33815000000001</c:v>
                </c:pt>
                <c:pt idx="152">
                  <c:v>235.238617</c:v>
                </c:pt>
                <c:pt idx="153">
                  <c:v>234.309494</c:v>
                </c:pt>
                <c:pt idx="154">
                  <c:v>231.015289</c:v>
                </c:pt>
                <c:pt idx="155">
                  <c:v>231.310959</c:v>
                </c:pt>
                <c:pt idx="156">
                  <c:v>232.24009699999999</c:v>
                </c:pt>
                <c:pt idx="157">
                  <c:v>231.310959</c:v>
                </c:pt>
                <c:pt idx="158">
                  <c:v>233.71826200000001</c:v>
                </c:pt>
                <c:pt idx="159">
                  <c:v>234.520645</c:v>
                </c:pt>
                <c:pt idx="160">
                  <c:v>236.04106100000001</c:v>
                </c:pt>
                <c:pt idx="161">
                  <c:v>234.35176100000001</c:v>
                </c:pt>
                <c:pt idx="162">
                  <c:v>230.67746</c:v>
                </c:pt>
                <c:pt idx="163">
                  <c:v>230.71968100000001</c:v>
                </c:pt>
                <c:pt idx="164">
                  <c:v>232.83132900000001</c:v>
                </c:pt>
                <c:pt idx="165">
                  <c:v>232.32449299999999</c:v>
                </c:pt>
                <c:pt idx="166">
                  <c:v>228.86142000000001</c:v>
                </c:pt>
                <c:pt idx="167">
                  <c:v>229.706085</c:v>
                </c:pt>
                <c:pt idx="168">
                  <c:v>230.508499</c:v>
                </c:pt>
                <c:pt idx="169">
                  <c:v>230.592972</c:v>
                </c:pt>
                <c:pt idx="170">
                  <c:v>226.623062</c:v>
                </c:pt>
                <c:pt idx="171">
                  <c:v>223.32887299999999</c:v>
                </c:pt>
                <c:pt idx="172">
                  <c:v>228.60801699999999</c:v>
                </c:pt>
                <c:pt idx="173">
                  <c:v>228.776993</c:v>
                </c:pt>
                <c:pt idx="174">
                  <c:v>226.242966</c:v>
                </c:pt>
                <c:pt idx="175">
                  <c:v>228.396851</c:v>
                </c:pt>
                <c:pt idx="176">
                  <c:v>226.15850800000001</c:v>
                </c:pt>
                <c:pt idx="177">
                  <c:v>227.12986799999999</c:v>
                </c:pt>
                <c:pt idx="178">
                  <c:v>228.22796600000001</c:v>
                </c:pt>
                <c:pt idx="179">
                  <c:v>225.989563</c:v>
                </c:pt>
                <c:pt idx="180">
                  <c:v>223.41336100000001</c:v>
                </c:pt>
                <c:pt idx="181">
                  <c:v>219.44342</c:v>
                </c:pt>
                <c:pt idx="182">
                  <c:v>218.68322800000001</c:v>
                </c:pt>
                <c:pt idx="183">
                  <c:v>214.248749</c:v>
                </c:pt>
                <c:pt idx="184">
                  <c:v>217.71186800000001</c:v>
                </c:pt>
                <c:pt idx="185">
                  <c:v>214.71333300000001</c:v>
                </c:pt>
                <c:pt idx="186">
                  <c:v>208.04049699999999</c:v>
                </c:pt>
                <c:pt idx="187">
                  <c:v>210.10990899999999</c:v>
                </c:pt>
                <c:pt idx="188">
                  <c:v>213.699738</c:v>
                </c:pt>
                <c:pt idx="189">
                  <c:v>212.474976</c:v>
                </c:pt>
                <c:pt idx="190">
                  <c:v>208.209396</c:v>
                </c:pt>
                <c:pt idx="191">
                  <c:v>203.94387800000001</c:v>
                </c:pt>
                <c:pt idx="192">
                  <c:v>202.761337</c:v>
                </c:pt>
                <c:pt idx="193">
                  <c:v>199.42494199999999</c:v>
                </c:pt>
                <c:pt idx="194">
                  <c:v>204.83076500000001</c:v>
                </c:pt>
                <c:pt idx="195">
                  <c:v>207.364746</c:v>
                </c:pt>
                <c:pt idx="196">
                  <c:v>207.74485799999999</c:v>
                </c:pt>
                <c:pt idx="197">
                  <c:v>203.732697</c:v>
                </c:pt>
                <c:pt idx="198">
                  <c:v>207.49144000000001</c:v>
                </c:pt>
                <c:pt idx="199">
                  <c:v>204.028336</c:v>
                </c:pt>
                <c:pt idx="200">
                  <c:v>205.464249</c:v>
                </c:pt>
                <c:pt idx="201">
                  <c:v>206.30892900000001</c:v>
                </c:pt>
                <c:pt idx="202">
                  <c:v>206.01327499999999</c:v>
                </c:pt>
                <c:pt idx="203">
                  <c:v>207.364746</c:v>
                </c:pt>
                <c:pt idx="204">
                  <c:v>205.88658100000001</c:v>
                </c:pt>
                <c:pt idx="205">
                  <c:v>203.35261499999999</c:v>
                </c:pt>
                <c:pt idx="206">
                  <c:v>202.63464400000001</c:v>
                </c:pt>
                <c:pt idx="207">
                  <c:v>202.21229600000001</c:v>
                </c:pt>
                <c:pt idx="208">
                  <c:v>200.35403400000001</c:v>
                </c:pt>
                <c:pt idx="209">
                  <c:v>202.08560199999999</c:v>
                </c:pt>
                <c:pt idx="210">
                  <c:v>199.93171699999999</c:v>
                </c:pt>
                <c:pt idx="211">
                  <c:v>201.07200599999999</c:v>
                </c:pt>
                <c:pt idx="212">
                  <c:v>215.26236</c:v>
                </c:pt>
                <c:pt idx="213">
                  <c:v>216.23370399999999</c:v>
                </c:pt>
                <c:pt idx="214">
                  <c:v>209.096329</c:v>
                </c:pt>
                <c:pt idx="215">
                  <c:v>211.503601</c:v>
                </c:pt>
                <c:pt idx="216">
                  <c:v>213.65748600000001</c:v>
                </c:pt>
                <c:pt idx="217">
                  <c:v>219.48567199999999</c:v>
                </c:pt>
                <c:pt idx="218">
                  <c:v>216.149261</c:v>
                </c:pt>
                <c:pt idx="219">
                  <c:v>221.00607299999999</c:v>
                </c:pt>
                <c:pt idx="220">
                  <c:v>217.28955099999999</c:v>
                </c:pt>
                <c:pt idx="221">
                  <c:v>212.770599</c:v>
                </c:pt>
                <c:pt idx="222">
                  <c:v>208.71623199999999</c:v>
                </c:pt>
                <c:pt idx="223">
                  <c:v>205.42202800000001</c:v>
                </c:pt>
                <c:pt idx="224">
                  <c:v>206.05552700000001</c:v>
                </c:pt>
                <c:pt idx="225">
                  <c:v>206.18222</c:v>
                </c:pt>
                <c:pt idx="226">
                  <c:v>209.13855000000001</c:v>
                </c:pt>
                <c:pt idx="227">
                  <c:v>205.802109</c:v>
                </c:pt>
                <c:pt idx="228">
                  <c:v>207.66038499999999</c:v>
                </c:pt>
                <c:pt idx="229">
                  <c:v>208.209396</c:v>
                </c:pt>
                <c:pt idx="230">
                  <c:v>210.23661799999999</c:v>
                </c:pt>
                <c:pt idx="231">
                  <c:v>212.05264299999999</c:v>
                </c:pt>
                <c:pt idx="232">
                  <c:v>210.363327</c:v>
                </c:pt>
                <c:pt idx="233">
                  <c:v>209.222992</c:v>
                </c:pt>
                <c:pt idx="234">
                  <c:v>211.503601</c:v>
                </c:pt>
                <c:pt idx="235">
                  <c:v>213.910889</c:v>
                </c:pt>
                <c:pt idx="236">
                  <c:v>219.10556</c:v>
                </c:pt>
                <c:pt idx="237">
                  <c:v>217.627396</c:v>
                </c:pt>
                <c:pt idx="238">
                  <c:v>220.71043399999999</c:v>
                </c:pt>
                <c:pt idx="239">
                  <c:v>220.24584999999999</c:v>
                </c:pt>
                <c:pt idx="240">
                  <c:v>222.06189000000001</c:v>
                </c:pt>
                <c:pt idx="241">
                  <c:v>220.75266999999999</c:v>
                </c:pt>
                <c:pt idx="242">
                  <c:v>224.553665</c:v>
                </c:pt>
                <c:pt idx="243">
                  <c:v>220.03469799999999</c:v>
                </c:pt>
                <c:pt idx="244">
                  <c:v>219.14782700000001</c:v>
                </c:pt>
                <c:pt idx="245">
                  <c:v>214.41769400000001</c:v>
                </c:pt>
                <c:pt idx="246">
                  <c:v>214.45993000000001</c:v>
                </c:pt>
                <c:pt idx="247">
                  <c:v>211.71476699999999</c:v>
                </c:pt>
                <c:pt idx="248">
                  <c:v>211.79925499999999</c:v>
                </c:pt>
                <c:pt idx="249">
                  <c:v>210.57446300000001</c:v>
                </c:pt>
                <c:pt idx="250">
                  <c:v>211.75700399999999</c:v>
                </c:pt>
                <c:pt idx="251">
                  <c:v>207.53367600000001</c:v>
                </c:pt>
                <c:pt idx="252">
                  <c:v>209.18077099999999</c:v>
                </c:pt>
                <c:pt idx="253">
                  <c:v>209.26522800000001</c:v>
                </c:pt>
                <c:pt idx="254">
                  <c:v>210.44778400000001</c:v>
                </c:pt>
                <c:pt idx="255">
                  <c:v>208.58952300000001</c:v>
                </c:pt>
                <c:pt idx="256">
                  <c:v>208.37835699999999</c:v>
                </c:pt>
                <c:pt idx="257">
                  <c:v>208.12493900000001</c:v>
                </c:pt>
                <c:pt idx="258">
                  <c:v>206.90016199999999</c:v>
                </c:pt>
                <c:pt idx="259">
                  <c:v>206.139984</c:v>
                </c:pt>
                <c:pt idx="260">
                  <c:v>205.379807</c:v>
                </c:pt>
                <c:pt idx="261">
                  <c:v>208.58952300000001</c:v>
                </c:pt>
                <c:pt idx="262">
                  <c:v>205.548721</c:v>
                </c:pt>
                <c:pt idx="263">
                  <c:v>203.94387800000001</c:v>
                </c:pt>
                <c:pt idx="264">
                  <c:v>199.00259399999999</c:v>
                </c:pt>
                <c:pt idx="265">
                  <c:v>200.691925</c:v>
                </c:pt>
                <c:pt idx="266">
                  <c:v>201.49437</c:v>
                </c:pt>
                <c:pt idx="267">
                  <c:v>204.070572</c:v>
                </c:pt>
                <c:pt idx="268">
                  <c:v>200.10063199999999</c:v>
                </c:pt>
                <c:pt idx="269">
                  <c:v>203.60601800000001</c:v>
                </c:pt>
                <c:pt idx="270">
                  <c:v>207.06912199999999</c:v>
                </c:pt>
                <c:pt idx="271">
                  <c:v>206.39340200000001</c:v>
                </c:pt>
                <c:pt idx="272">
                  <c:v>203.69044500000001</c:v>
                </c:pt>
                <c:pt idx="273">
                  <c:v>201.789963</c:v>
                </c:pt>
                <c:pt idx="274">
                  <c:v>201.66326900000001</c:v>
                </c:pt>
                <c:pt idx="275">
                  <c:v>200.01620500000001</c:v>
                </c:pt>
                <c:pt idx="276">
                  <c:v>200.10063199999999</c:v>
                </c:pt>
                <c:pt idx="277">
                  <c:v>201.19873000000001</c:v>
                </c:pt>
                <c:pt idx="278">
                  <c:v>200.77636699999999</c:v>
                </c:pt>
                <c:pt idx="279">
                  <c:v>201.11424299999999</c:v>
                </c:pt>
                <c:pt idx="280">
                  <c:v>202.59240700000001</c:v>
                </c:pt>
                <c:pt idx="281">
                  <c:v>201.45211800000001</c:v>
                </c:pt>
                <c:pt idx="282">
                  <c:v>198.58024599999999</c:v>
                </c:pt>
                <c:pt idx="283">
                  <c:v>198.791428</c:v>
                </c:pt>
                <c:pt idx="284">
                  <c:v>197.82006799999999</c:v>
                </c:pt>
                <c:pt idx="285">
                  <c:v>199.17150899999999</c:v>
                </c:pt>
                <c:pt idx="286">
                  <c:v>201.029785</c:v>
                </c:pt>
                <c:pt idx="287">
                  <c:v>202.08560199999999</c:v>
                </c:pt>
                <c:pt idx="288">
                  <c:v>205.464249</c:v>
                </c:pt>
                <c:pt idx="289">
                  <c:v>204.74629200000001</c:v>
                </c:pt>
                <c:pt idx="290">
                  <c:v>203.35261499999999</c:v>
                </c:pt>
                <c:pt idx="291">
                  <c:v>202.67686499999999</c:v>
                </c:pt>
                <c:pt idx="292">
                  <c:v>204.323959</c:v>
                </c:pt>
                <c:pt idx="293">
                  <c:v>201.40986599999999</c:v>
                </c:pt>
                <c:pt idx="294">
                  <c:v>201.07200599999999</c:v>
                </c:pt>
                <c:pt idx="295">
                  <c:v>200.945313</c:v>
                </c:pt>
                <c:pt idx="296">
                  <c:v>201.15647899999999</c:v>
                </c:pt>
                <c:pt idx="297">
                  <c:v>198.157928</c:v>
                </c:pt>
                <c:pt idx="298">
                  <c:v>194.905991</c:v>
                </c:pt>
                <c:pt idx="299">
                  <c:v>199.88949600000001</c:v>
                </c:pt>
                <c:pt idx="300">
                  <c:v>197.693375</c:v>
                </c:pt>
                <c:pt idx="301">
                  <c:v>198.62249800000001</c:v>
                </c:pt>
                <c:pt idx="302">
                  <c:v>175.352036</c:v>
                </c:pt>
                <c:pt idx="303">
                  <c:v>182.15154999999999</c:v>
                </c:pt>
                <c:pt idx="304">
                  <c:v>182.82728599999999</c:v>
                </c:pt>
                <c:pt idx="305">
                  <c:v>180.37776199999999</c:v>
                </c:pt>
                <c:pt idx="306">
                  <c:v>180.251068</c:v>
                </c:pt>
                <c:pt idx="307">
                  <c:v>177.84378100000001</c:v>
                </c:pt>
                <c:pt idx="308">
                  <c:v>179.57534799999999</c:v>
                </c:pt>
                <c:pt idx="309">
                  <c:v>179.955444</c:v>
                </c:pt>
                <c:pt idx="310">
                  <c:v>178.98408499999999</c:v>
                </c:pt>
                <c:pt idx="311">
                  <c:v>175.43647799999999</c:v>
                </c:pt>
                <c:pt idx="312">
                  <c:v>172.98698400000001</c:v>
                </c:pt>
                <c:pt idx="313">
                  <c:v>172.18455499999999</c:v>
                </c:pt>
                <c:pt idx="314">
                  <c:v>174.59184300000001</c:v>
                </c:pt>
                <c:pt idx="315">
                  <c:v>175.22532699999999</c:v>
                </c:pt>
                <c:pt idx="316">
                  <c:v>171.46658300000001</c:v>
                </c:pt>
                <c:pt idx="317">
                  <c:v>170.452988</c:v>
                </c:pt>
                <c:pt idx="318">
                  <c:v>167.75007600000001</c:v>
                </c:pt>
                <c:pt idx="319">
                  <c:v>166.863159</c:v>
                </c:pt>
                <c:pt idx="320">
                  <c:v>166.863159</c:v>
                </c:pt>
                <c:pt idx="321">
                  <c:v>164.96267700000001</c:v>
                </c:pt>
                <c:pt idx="322">
                  <c:v>163.73793000000001</c:v>
                </c:pt>
                <c:pt idx="323">
                  <c:v>158.37429800000001</c:v>
                </c:pt>
                <c:pt idx="324">
                  <c:v>158.83888200000001</c:v>
                </c:pt>
                <c:pt idx="325">
                  <c:v>153.51750200000001</c:v>
                </c:pt>
                <c:pt idx="326">
                  <c:v>149.674286</c:v>
                </c:pt>
                <c:pt idx="327">
                  <c:v>148.36505099999999</c:v>
                </c:pt>
                <c:pt idx="328">
                  <c:v>131.59848</c:v>
                </c:pt>
                <c:pt idx="329">
                  <c:v>137.04657</c:v>
                </c:pt>
                <c:pt idx="330">
                  <c:v>124.376617</c:v>
                </c:pt>
                <c:pt idx="331">
                  <c:v>125.981483</c:v>
                </c:pt>
                <c:pt idx="332">
                  <c:v>127.29072600000001</c:v>
                </c:pt>
                <c:pt idx="333">
                  <c:v>136.70871</c:v>
                </c:pt>
                <c:pt idx="334">
                  <c:v>148.23834199999999</c:v>
                </c:pt>
                <c:pt idx="335">
                  <c:v>130.33149700000001</c:v>
                </c:pt>
                <c:pt idx="336">
                  <c:v>126.446022</c:v>
                </c:pt>
                <c:pt idx="337">
                  <c:v>124.46109</c:v>
                </c:pt>
                <c:pt idx="338">
                  <c:v>132.105301</c:v>
                </c:pt>
                <c:pt idx="339">
                  <c:v>137.84899899999999</c:v>
                </c:pt>
                <c:pt idx="340">
                  <c:v>134.470337</c:v>
                </c:pt>
                <c:pt idx="341">
                  <c:v>145.02862500000001</c:v>
                </c:pt>
                <c:pt idx="342">
                  <c:v>140.55190999999999</c:v>
                </c:pt>
                <c:pt idx="343">
                  <c:v>150.26551799999999</c:v>
                </c:pt>
                <c:pt idx="344">
                  <c:v>153.348557</c:v>
                </c:pt>
                <c:pt idx="345">
                  <c:v>150.899033</c:v>
                </c:pt>
                <c:pt idx="346">
                  <c:v>156.473816</c:v>
                </c:pt>
                <c:pt idx="347">
                  <c:v>153.39080799999999</c:v>
                </c:pt>
                <c:pt idx="348">
                  <c:v>159.93693500000001</c:v>
                </c:pt>
                <c:pt idx="349">
                  <c:v>157.402939</c:v>
                </c:pt>
                <c:pt idx="350">
                  <c:v>158.88111900000001</c:v>
                </c:pt>
                <c:pt idx="351">
                  <c:v>152.630585</c:v>
                </c:pt>
                <c:pt idx="352">
                  <c:v>151.701492</c:v>
                </c:pt>
                <c:pt idx="353">
                  <c:v>153.939819</c:v>
                </c:pt>
                <c:pt idx="354">
                  <c:v>152.50392199999999</c:v>
                </c:pt>
                <c:pt idx="355">
                  <c:v>152.08157299999999</c:v>
                </c:pt>
                <c:pt idx="356">
                  <c:v>151.91265899999999</c:v>
                </c:pt>
                <c:pt idx="357">
                  <c:v>151.57476800000001</c:v>
                </c:pt>
                <c:pt idx="358">
                  <c:v>153.85536200000001</c:v>
                </c:pt>
                <c:pt idx="359">
                  <c:v>153.770905</c:v>
                </c:pt>
                <c:pt idx="360">
                  <c:v>147.01359600000001</c:v>
                </c:pt>
                <c:pt idx="361">
                  <c:v>146.88687100000001</c:v>
                </c:pt>
                <c:pt idx="362">
                  <c:v>138.440247</c:v>
                </c:pt>
                <c:pt idx="363">
                  <c:v>135.99073799999999</c:v>
                </c:pt>
                <c:pt idx="364">
                  <c:v>133.66789199999999</c:v>
                </c:pt>
                <c:pt idx="365">
                  <c:v>133.83686800000001</c:v>
                </c:pt>
                <c:pt idx="366">
                  <c:v>139.41160600000001</c:v>
                </c:pt>
                <c:pt idx="367">
                  <c:v>139.707245</c:v>
                </c:pt>
                <c:pt idx="368">
                  <c:v>138.35580400000001</c:v>
                </c:pt>
                <c:pt idx="369">
                  <c:v>139.07376099999999</c:v>
                </c:pt>
                <c:pt idx="370">
                  <c:v>139.15823399999999</c:v>
                </c:pt>
                <c:pt idx="371">
                  <c:v>144.226181</c:v>
                </c:pt>
                <c:pt idx="372">
                  <c:v>148.44949299999999</c:v>
                </c:pt>
                <c:pt idx="373">
                  <c:v>159.599075</c:v>
                </c:pt>
                <c:pt idx="374">
                  <c:v>157.402939</c:v>
                </c:pt>
                <c:pt idx="375">
                  <c:v>161.921875</c:v>
                </c:pt>
                <c:pt idx="376">
                  <c:v>162.30197100000001</c:v>
                </c:pt>
                <c:pt idx="377">
                  <c:v>161.03497300000001</c:v>
                </c:pt>
                <c:pt idx="378">
                  <c:v>166.694244</c:v>
                </c:pt>
                <c:pt idx="379">
                  <c:v>169.397156</c:v>
                </c:pt>
                <c:pt idx="380">
                  <c:v>166.60978700000001</c:v>
                </c:pt>
                <c:pt idx="381">
                  <c:v>166.14520300000001</c:v>
                </c:pt>
                <c:pt idx="382">
                  <c:v>169.05928</c:v>
                </c:pt>
                <c:pt idx="383">
                  <c:v>168.932571</c:v>
                </c:pt>
                <c:pt idx="384">
                  <c:v>166.947632</c:v>
                </c:pt>
                <c:pt idx="385">
                  <c:v>167.665604</c:v>
                </c:pt>
                <c:pt idx="386">
                  <c:v>168.130157</c:v>
                </c:pt>
                <c:pt idx="387">
                  <c:v>164.07577499999999</c:v>
                </c:pt>
                <c:pt idx="388">
                  <c:v>163.78012100000001</c:v>
                </c:pt>
                <c:pt idx="389">
                  <c:v>158.12089499999999</c:v>
                </c:pt>
                <c:pt idx="390">
                  <c:v>156.26265000000001</c:v>
                </c:pt>
                <c:pt idx="391">
                  <c:v>153.052933</c:v>
                </c:pt>
                <c:pt idx="392">
                  <c:v>157.61412000000001</c:v>
                </c:pt>
                <c:pt idx="393">
                  <c:v>155.46021999999999</c:v>
                </c:pt>
                <c:pt idx="394">
                  <c:v>156.26265000000001</c:v>
                </c:pt>
                <c:pt idx="395">
                  <c:v>156.98062100000001</c:v>
                </c:pt>
                <c:pt idx="396">
                  <c:v>162.04858400000001</c:v>
                </c:pt>
                <c:pt idx="397">
                  <c:v>170.70639</c:v>
                </c:pt>
                <c:pt idx="398">
                  <c:v>164.87820400000001</c:v>
                </c:pt>
                <c:pt idx="399">
                  <c:v>166.60978700000001</c:v>
                </c:pt>
                <c:pt idx="400">
                  <c:v>164.413635</c:v>
                </c:pt>
                <c:pt idx="401">
                  <c:v>171.382126</c:v>
                </c:pt>
                <c:pt idx="402">
                  <c:v>173.87387100000001</c:v>
                </c:pt>
                <c:pt idx="403">
                  <c:v>175.30978400000001</c:v>
                </c:pt>
                <c:pt idx="404">
                  <c:v>177.44122300000001</c:v>
                </c:pt>
                <c:pt idx="405">
                  <c:v>172.51229900000001</c:v>
                </c:pt>
                <c:pt idx="406">
                  <c:v>174.33290099999999</c:v>
                </c:pt>
                <c:pt idx="407">
                  <c:v>173.578003</c:v>
                </c:pt>
                <c:pt idx="408">
                  <c:v>172.60112000000001</c:v>
                </c:pt>
                <c:pt idx="409">
                  <c:v>175.44300799999999</c:v>
                </c:pt>
                <c:pt idx="410">
                  <c:v>173.97764599999999</c:v>
                </c:pt>
                <c:pt idx="411">
                  <c:v>176.46431000000001</c:v>
                </c:pt>
                <c:pt idx="412">
                  <c:v>172.15707399999999</c:v>
                </c:pt>
                <c:pt idx="413">
                  <c:v>172.334686</c:v>
                </c:pt>
                <c:pt idx="414">
                  <c:v>171.13575700000001</c:v>
                </c:pt>
                <c:pt idx="415">
                  <c:v>170.73611500000001</c:v>
                </c:pt>
                <c:pt idx="416">
                  <c:v>174.55493200000001</c:v>
                </c:pt>
                <c:pt idx="417">
                  <c:v>178.240509</c:v>
                </c:pt>
                <c:pt idx="418">
                  <c:v>177.26359600000001</c:v>
                </c:pt>
                <c:pt idx="419">
                  <c:v>174.421707</c:v>
                </c:pt>
                <c:pt idx="420">
                  <c:v>173.533615</c:v>
                </c:pt>
                <c:pt idx="421">
                  <c:v>174.68812600000001</c:v>
                </c:pt>
                <c:pt idx="422">
                  <c:v>171.71301299999999</c:v>
                </c:pt>
                <c:pt idx="423">
                  <c:v>172.423508</c:v>
                </c:pt>
                <c:pt idx="424">
                  <c:v>171.046967</c:v>
                </c:pt>
                <c:pt idx="425">
                  <c:v>171.979446</c:v>
                </c:pt>
                <c:pt idx="426">
                  <c:v>171.22456399999999</c:v>
                </c:pt>
                <c:pt idx="427">
                  <c:v>173.48919699999999</c:v>
                </c:pt>
                <c:pt idx="428">
                  <c:v>174.11087000000001</c:v>
                </c:pt>
                <c:pt idx="429">
                  <c:v>176.597565</c:v>
                </c:pt>
                <c:pt idx="430">
                  <c:v>180.32751500000001</c:v>
                </c:pt>
                <c:pt idx="431">
                  <c:v>181.34884600000001</c:v>
                </c:pt>
                <c:pt idx="432">
                  <c:v>178.906555</c:v>
                </c:pt>
                <c:pt idx="433">
                  <c:v>174.421707</c:v>
                </c:pt>
                <c:pt idx="434">
                  <c:v>176.508713</c:v>
                </c:pt>
                <c:pt idx="435">
                  <c:v>176.33109999999999</c:v>
                </c:pt>
                <c:pt idx="436">
                  <c:v>176.24229399999999</c:v>
                </c:pt>
                <c:pt idx="437">
                  <c:v>173.88883999999999</c:v>
                </c:pt>
                <c:pt idx="438">
                  <c:v>174.77693199999999</c:v>
                </c:pt>
                <c:pt idx="439">
                  <c:v>174.68812600000001</c:v>
                </c:pt>
                <c:pt idx="440">
                  <c:v>173.533615</c:v>
                </c:pt>
                <c:pt idx="441">
                  <c:v>173.133972</c:v>
                </c:pt>
                <c:pt idx="442">
                  <c:v>172.51229900000001</c:v>
                </c:pt>
                <c:pt idx="443">
                  <c:v>173.666809</c:v>
                </c:pt>
                <c:pt idx="444">
                  <c:v>169.714798</c:v>
                </c:pt>
                <c:pt idx="445">
                  <c:v>168.91551200000001</c:v>
                </c:pt>
                <c:pt idx="446">
                  <c:v>169.93684400000001</c:v>
                </c:pt>
                <c:pt idx="447">
                  <c:v>170.15884399999999</c:v>
                </c:pt>
                <c:pt idx="448">
                  <c:v>165.80718999999999</c:v>
                </c:pt>
                <c:pt idx="449">
                  <c:v>167.938614</c:v>
                </c:pt>
                <c:pt idx="450">
                  <c:v>167.09492499999999</c:v>
                </c:pt>
                <c:pt idx="451">
                  <c:v>163.23172</c:v>
                </c:pt>
                <c:pt idx="452">
                  <c:v>164.20860300000001</c:v>
                </c:pt>
                <c:pt idx="453">
                  <c:v>163.36492899999999</c:v>
                </c:pt>
                <c:pt idx="454">
                  <c:v>162.83206200000001</c:v>
                </c:pt>
                <c:pt idx="455">
                  <c:v>161.455521</c:v>
                </c:pt>
                <c:pt idx="456">
                  <c:v>160.43420399999999</c:v>
                </c:pt>
                <c:pt idx="457">
                  <c:v>158.613632</c:v>
                </c:pt>
                <c:pt idx="458">
                  <c:v>159.05766299999999</c:v>
                </c:pt>
                <c:pt idx="459">
                  <c:v>156.08253500000001</c:v>
                </c:pt>
                <c:pt idx="460">
                  <c:v>154.705994</c:v>
                </c:pt>
                <c:pt idx="461">
                  <c:v>153.19624300000001</c:v>
                </c:pt>
                <c:pt idx="462">
                  <c:v>147.912094</c:v>
                </c:pt>
                <c:pt idx="463">
                  <c:v>151.64207500000001</c:v>
                </c:pt>
                <c:pt idx="464">
                  <c:v>153.90673799999999</c:v>
                </c:pt>
                <c:pt idx="465">
                  <c:v>150.44314600000001</c:v>
                </c:pt>
                <c:pt idx="466">
                  <c:v>152.48577900000001</c:v>
                </c:pt>
                <c:pt idx="467">
                  <c:v>151.73091099999999</c:v>
                </c:pt>
                <c:pt idx="468">
                  <c:v>150.30995200000001</c:v>
                </c:pt>
                <c:pt idx="469">
                  <c:v>150.887192</c:v>
                </c:pt>
                <c:pt idx="470">
                  <c:v>150.53196700000001</c:v>
                </c:pt>
                <c:pt idx="471">
                  <c:v>148.44494599999999</c:v>
                </c:pt>
                <c:pt idx="472">
                  <c:v>149.06660500000001</c:v>
                </c:pt>
                <c:pt idx="473">
                  <c:v>152.92982499999999</c:v>
                </c:pt>
                <c:pt idx="474">
                  <c:v>151.10922199999999</c:v>
                </c:pt>
                <c:pt idx="475">
                  <c:v>149.02221700000001</c:v>
                </c:pt>
                <c:pt idx="476">
                  <c:v>146.57994099999999</c:v>
                </c:pt>
                <c:pt idx="477">
                  <c:v>147.15721099999999</c:v>
                </c:pt>
                <c:pt idx="478">
                  <c:v>149.421829</c:v>
                </c:pt>
                <c:pt idx="479">
                  <c:v>148.71137999999999</c:v>
                </c:pt>
                <c:pt idx="480">
                  <c:v>148.888992</c:v>
                </c:pt>
                <c:pt idx="481">
                  <c:v>149.688278</c:v>
                </c:pt>
                <c:pt idx="482">
                  <c:v>151.64207500000001</c:v>
                </c:pt>
                <c:pt idx="483">
                  <c:v>149.688278</c:v>
                </c:pt>
                <c:pt idx="484">
                  <c:v>148.48936499999999</c:v>
                </c:pt>
                <c:pt idx="485">
                  <c:v>146.97958399999999</c:v>
                </c:pt>
                <c:pt idx="486">
                  <c:v>145.51423600000001</c:v>
                </c:pt>
                <c:pt idx="487">
                  <c:v>146.75756799999999</c:v>
                </c:pt>
                <c:pt idx="488">
                  <c:v>148.08972199999999</c:v>
                </c:pt>
                <c:pt idx="489">
                  <c:v>151.064819</c:v>
                </c:pt>
                <c:pt idx="490">
                  <c:v>150.79840100000001</c:v>
                </c:pt>
                <c:pt idx="491">
                  <c:v>155.194458</c:v>
                </c:pt>
                <c:pt idx="492">
                  <c:v>154.48400899999999</c:v>
                </c:pt>
                <c:pt idx="493">
                  <c:v>153.46267700000001</c:v>
                </c:pt>
                <c:pt idx="494">
                  <c:v>158.39160200000001</c:v>
                </c:pt>
                <c:pt idx="495">
                  <c:v>164.56385800000001</c:v>
                </c:pt>
                <c:pt idx="496">
                  <c:v>166.961716</c:v>
                </c:pt>
                <c:pt idx="497">
                  <c:v>166.16243</c:v>
                </c:pt>
                <c:pt idx="498">
                  <c:v>167.49456799999999</c:v>
                </c:pt>
                <c:pt idx="499">
                  <c:v>166.38445999999999</c:v>
                </c:pt>
                <c:pt idx="500">
                  <c:v>163.45373499999999</c:v>
                </c:pt>
                <c:pt idx="501">
                  <c:v>166.872894</c:v>
                </c:pt>
                <c:pt idx="502">
                  <c:v>170.24764999999999</c:v>
                </c:pt>
                <c:pt idx="503">
                  <c:v>169.492783</c:v>
                </c:pt>
                <c:pt idx="504">
                  <c:v>173.666809</c:v>
                </c:pt>
                <c:pt idx="505">
                  <c:v>172.15707399999999</c:v>
                </c:pt>
                <c:pt idx="506">
                  <c:v>173.00074799999999</c:v>
                </c:pt>
                <c:pt idx="507">
                  <c:v>171.979446</c:v>
                </c:pt>
                <c:pt idx="508">
                  <c:v>172.64549299999999</c:v>
                </c:pt>
                <c:pt idx="509">
                  <c:v>174.02203399999999</c:v>
                </c:pt>
                <c:pt idx="510">
                  <c:v>174.24408</c:v>
                </c:pt>
                <c:pt idx="511">
                  <c:v>176.02027899999999</c:v>
                </c:pt>
                <c:pt idx="512">
                  <c:v>180.416336</c:v>
                </c:pt>
                <c:pt idx="513">
                  <c:v>179.794678</c:v>
                </c:pt>
                <c:pt idx="514">
                  <c:v>182.41455099999999</c:v>
                </c:pt>
                <c:pt idx="515">
                  <c:v>188.897614</c:v>
                </c:pt>
                <c:pt idx="516">
                  <c:v>192.09477200000001</c:v>
                </c:pt>
                <c:pt idx="517">
                  <c:v>191.739532</c:v>
                </c:pt>
                <c:pt idx="518">
                  <c:v>189.652512</c:v>
                </c:pt>
                <c:pt idx="519">
                  <c:v>190.05216999999999</c:v>
                </c:pt>
                <c:pt idx="520">
                  <c:v>189.20848100000001</c:v>
                </c:pt>
                <c:pt idx="521">
                  <c:v>190.49620100000001</c:v>
                </c:pt>
                <c:pt idx="522">
                  <c:v>180.23872399999999</c:v>
                </c:pt>
                <c:pt idx="523">
                  <c:v>180.638351</c:v>
                </c:pt>
                <c:pt idx="524">
                  <c:v>184.50155599999999</c:v>
                </c:pt>
                <c:pt idx="525">
                  <c:v>185.25645399999999</c:v>
                </c:pt>
                <c:pt idx="526">
                  <c:v>186.05573999999999</c:v>
                </c:pt>
                <c:pt idx="527">
                  <c:v>187.876328</c:v>
                </c:pt>
                <c:pt idx="528">
                  <c:v>187.521072</c:v>
                </c:pt>
                <c:pt idx="529">
                  <c:v>185.611694</c:v>
                </c:pt>
                <c:pt idx="530">
                  <c:v>189.91894500000001</c:v>
                </c:pt>
                <c:pt idx="531">
                  <c:v>189.51930200000001</c:v>
                </c:pt>
                <c:pt idx="532">
                  <c:v>187.787521</c:v>
                </c:pt>
                <c:pt idx="533">
                  <c:v>182.41455099999999</c:v>
                </c:pt>
                <c:pt idx="534">
                  <c:v>180.105515</c:v>
                </c:pt>
                <c:pt idx="535">
                  <c:v>178.950974</c:v>
                </c:pt>
                <c:pt idx="536">
                  <c:v>179.83909600000001</c:v>
                </c:pt>
                <c:pt idx="537">
                  <c:v>183.34704600000001</c:v>
                </c:pt>
                <c:pt idx="538">
                  <c:v>187.60990899999999</c:v>
                </c:pt>
                <c:pt idx="539">
                  <c:v>190.18537900000001</c:v>
                </c:pt>
                <c:pt idx="540">
                  <c:v>193.471329</c:v>
                </c:pt>
                <c:pt idx="541">
                  <c:v>195.158691</c:v>
                </c:pt>
                <c:pt idx="542">
                  <c:v>194.35940600000001</c:v>
                </c:pt>
                <c:pt idx="543">
                  <c:v>193.293701</c:v>
                </c:pt>
                <c:pt idx="544">
                  <c:v>189.78573600000001</c:v>
                </c:pt>
                <c:pt idx="545">
                  <c:v>187.12142900000001</c:v>
                </c:pt>
                <c:pt idx="546">
                  <c:v>184.54598999999999</c:v>
                </c:pt>
                <c:pt idx="547">
                  <c:v>187.07702599999999</c:v>
                </c:pt>
                <c:pt idx="548">
                  <c:v>183.48028600000001</c:v>
                </c:pt>
                <c:pt idx="549">
                  <c:v>180.505157</c:v>
                </c:pt>
                <c:pt idx="550">
                  <c:v>191.78393600000001</c:v>
                </c:pt>
                <c:pt idx="551">
                  <c:v>193.78215</c:v>
                </c:pt>
                <c:pt idx="552">
                  <c:v>192.49440000000001</c:v>
                </c:pt>
                <c:pt idx="553">
                  <c:v>204.21727000000001</c:v>
                </c:pt>
                <c:pt idx="554">
                  <c:v>208.124878</c:v>
                </c:pt>
                <c:pt idx="555">
                  <c:v>207.014771</c:v>
                </c:pt>
                <c:pt idx="556">
                  <c:v>203.37356600000001</c:v>
                </c:pt>
                <c:pt idx="557">
                  <c:v>202.085846</c:v>
                </c:pt>
                <c:pt idx="558">
                  <c:v>201.10893200000001</c:v>
                </c:pt>
                <c:pt idx="559">
                  <c:v>193.11608899999999</c:v>
                </c:pt>
                <c:pt idx="560">
                  <c:v>194.13739000000001</c:v>
                </c:pt>
                <c:pt idx="561">
                  <c:v>193.82655299999999</c:v>
                </c:pt>
                <c:pt idx="562">
                  <c:v>193.38253800000001</c:v>
                </c:pt>
                <c:pt idx="563">
                  <c:v>194.35940600000001</c:v>
                </c:pt>
                <c:pt idx="564">
                  <c:v>191.78393600000001</c:v>
                </c:pt>
                <c:pt idx="565">
                  <c:v>188.238281</c:v>
                </c:pt>
                <c:pt idx="566">
                  <c:v>189.55654899999999</c:v>
                </c:pt>
                <c:pt idx="567">
                  <c:v>189.874741</c:v>
                </c:pt>
                <c:pt idx="568">
                  <c:v>190.14746099999999</c:v>
                </c:pt>
                <c:pt idx="569">
                  <c:v>185.329025</c:v>
                </c:pt>
                <c:pt idx="570">
                  <c:v>188.10189800000001</c:v>
                </c:pt>
                <c:pt idx="571">
                  <c:v>190.82933</c:v>
                </c:pt>
                <c:pt idx="572">
                  <c:v>190.874786</c:v>
                </c:pt>
                <c:pt idx="573">
                  <c:v>190.64752200000001</c:v>
                </c:pt>
                <c:pt idx="574">
                  <c:v>189.60200499999999</c:v>
                </c:pt>
                <c:pt idx="575">
                  <c:v>189.10195899999999</c:v>
                </c:pt>
                <c:pt idx="576">
                  <c:v>188.920151</c:v>
                </c:pt>
                <c:pt idx="577">
                  <c:v>187.73825099999999</c:v>
                </c:pt>
                <c:pt idx="578">
                  <c:v>186.55635100000001</c:v>
                </c:pt>
                <c:pt idx="579">
                  <c:v>186.78362999999999</c:v>
                </c:pt>
                <c:pt idx="580">
                  <c:v>188.96560700000001</c:v>
                </c:pt>
                <c:pt idx="581">
                  <c:v>191.465744</c:v>
                </c:pt>
                <c:pt idx="582">
                  <c:v>197.87519800000001</c:v>
                </c:pt>
                <c:pt idx="583">
                  <c:v>202.69366500000001</c:v>
                </c:pt>
                <c:pt idx="584">
                  <c:v>205.466553</c:v>
                </c:pt>
                <c:pt idx="585">
                  <c:v>202.01179500000001</c:v>
                </c:pt>
                <c:pt idx="586">
                  <c:v>196.32965100000001</c:v>
                </c:pt>
                <c:pt idx="587">
                  <c:v>192.37489299999999</c:v>
                </c:pt>
                <c:pt idx="588">
                  <c:v>191.738495</c:v>
                </c:pt>
                <c:pt idx="589">
                  <c:v>195.05685399999999</c:v>
                </c:pt>
                <c:pt idx="590">
                  <c:v>198.64799500000001</c:v>
                </c:pt>
                <c:pt idx="591">
                  <c:v>200.05715900000001</c:v>
                </c:pt>
                <c:pt idx="592">
                  <c:v>193.23857100000001</c:v>
                </c:pt>
                <c:pt idx="593">
                  <c:v>193.32948300000001</c:v>
                </c:pt>
                <c:pt idx="594">
                  <c:v>194.375</c:v>
                </c:pt>
                <c:pt idx="595">
                  <c:v>193.87496899999999</c:v>
                </c:pt>
                <c:pt idx="596">
                  <c:v>193.738617</c:v>
                </c:pt>
                <c:pt idx="597">
                  <c:v>186.647278</c:v>
                </c:pt>
                <c:pt idx="598">
                  <c:v>189.73835800000001</c:v>
                </c:pt>
                <c:pt idx="599">
                  <c:v>187.920074</c:v>
                </c:pt>
                <c:pt idx="600">
                  <c:v>189.05650299999999</c:v>
                </c:pt>
                <c:pt idx="601">
                  <c:v>186.920029</c:v>
                </c:pt>
                <c:pt idx="602">
                  <c:v>185.056274</c:v>
                </c:pt>
                <c:pt idx="603">
                  <c:v>187.19276400000001</c:v>
                </c:pt>
                <c:pt idx="604">
                  <c:v>186.69274899999999</c:v>
                </c:pt>
                <c:pt idx="605">
                  <c:v>186.647278</c:v>
                </c:pt>
                <c:pt idx="606">
                  <c:v>186.73819</c:v>
                </c:pt>
                <c:pt idx="607">
                  <c:v>186.82910200000001</c:v>
                </c:pt>
                <c:pt idx="608">
                  <c:v>185.73812899999999</c:v>
                </c:pt>
                <c:pt idx="609">
                  <c:v>184.19259600000001</c:v>
                </c:pt>
                <c:pt idx="610">
                  <c:v>182.69250500000001</c:v>
                </c:pt>
                <c:pt idx="611">
                  <c:v>181.465149</c:v>
                </c:pt>
                <c:pt idx="612">
                  <c:v>183.101608</c:v>
                </c:pt>
                <c:pt idx="613">
                  <c:v>184.32894899999999</c:v>
                </c:pt>
                <c:pt idx="614">
                  <c:v>186.69274899999999</c:v>
                </c:pt>
                <c:pt idx="615">
                  <c:v>186.87455700000001</c:v>
                </c:pt>
                <c:pt idx="616">
                  <c:v>185.46539300000001</c:v>
                </c:pt>
                <c:pt idx="617">
                  <c:v>184.78353899999999</c:v>
                </c:pt>
                <c:pt idx="618">
                  <c:v>192.96582000000001</c:v>
                </c:pt>
                <c:pt idx="619">
                  <c:v>193.284042</c:v>
                </c:pt>
                <c:pt idx="620">
                  <c:v>190.965698</c:v>
                </c:pt>
                <c:pt idx="621">
                  <c:v>188.874664</c:v>
                </c:pt>
                <c:pt idx="622">
                  <c:v>188.19281000000001</c:v>
                </c:pt>
                <c:pt idx="623">
                  <c:v>190.05656400000001</c:v>
                </c:pt>
                <c:pt idx="624">
                  <c:v>192.28396599999999</c:v>
                </c:pt>
                <c:pt idx="625">
                  <c:v>191.738495</c:v>
                </c:pt>
                <c:pt idx="626">
                  <c:v>191.465744</c:v>
                </c:pt>
                <c:pt idx="627">
                  <c:v>191.965744</c:v>
                </c:pt>
                <c:pt idx="628">
                  <c:v>193.55676299999999</c:v>
                </c:pt>
                <c:pt idx="629">
                  <c:v>196.92060900000001</c:v>
                </c:pt>
                <c:pt idx="630">
                  <c:v>195.693253</c:v>
                </c:pt>
                <c:pt idx="631">
                  <c:v>190.01110800000001</c:v>
                </c:pt>
                <c:pt idx="632">
                  <c:v>190.05656400000001</c:v>
                </c:pt>
                <c:pt idx="633">
                  <c:v>189.783829</c:v>
                </c:pt>
                <c:pt idx="634">
                  <c:v>192.23850999999999</c:v>
                </c:pt>
                <c:pt idx="635">
                  <c:v>194.23860199999999</c:v>
                </c:pt>
                <c:pt idx="636">
                  <c:v>193.19311500000001</c:v>
                </c:pt>
                <c:pt idx="637">
                  <c:v>195.57591199999999</c:v>
                </c:pt>
                <c:pt idx="638">
                  <c:v>194.267685</c:v>
                </c:pt>
                <c:pt idx="639">
                  <c:v>193.70704699999999</c:v>
                </c:pt>
                <c:pt idx="640">
                  <c:v>193.473434</c:v>
                </c:pt>
                <c:pt idx="641">
                  <c:v>194.22099299999999</c:v>
                </c:pt>
                <c:pt idx="642">
                  <c:v>192.16523699999999</c:v>
                </c:pt>
                <c:pt idx="643">
                  <c:v>191.13739000000001</c:v>
                </c:pt>
                <c:pt idx="644">
                  <c:v>191.04392999999999</c:v>
                </c:pt>
                <c:pt idx="645">
                  <c:v>191.651321</c:v>
                </c:pt>
                <c:pt idx="646">
                  <c:v>190.576706</c:v>
                </c:pt>
                <c:pt idx="647">
                  <c:v>189.922607</c:v>
                </c:pt>
                <c:pt idx="648">
                  <c:v>191.604568</c:v>
                </c:pt>
                <c:pt idx="649">
                  <c:v>190.249664</c:v>
                </c:pt>
                <c:pt idx="650">
                  <c:v>189.969345</c:v>
                </c:pt>
                <c:pt idx="651">
                  <c:v>189.40867600000001</c:v>
                </c:pt>
                <c:pt idx="652">
                  <c:v>189.68901099999999</c:v>
                </c:pt>
                <c:pt idx="653">
                  <c:v>189.12832599999999</c:v>
                </c:pt>
                <c:pt idx="654">
                  <c:v>190.29638700000001</c:v>
                </c:pt>
                <c:pt idx="655">
                  <c:v>189.221802</c:v>
                </c:pt>
                <c:pt idx="656">
                  <c:v>190.38983200000001</c:v>
                </c:pt>
                <c:pt idx="657">
                  <c:v>188.75457800000001</c:v>
                </c:pt>
                <c:pt idx="658">
                  <c:v>188.14721700000001</c:v>
                </c:pt>
                <c:pt idx="659">
                  <c:v>187.913589</c:v>
                </c:pt>
                <c:pt idx="660">
                  <c:v>188.61442600000001</c:v>
                </c:pt>
                <c:pt idx="661">
                  <c:v>190.71688800000001</c:v>
                </c:pt>
                <c:pt idx="662">
                  <c:v>192.72589099999999</c:v>
                </c:pt>
                <c:pt idx="663">
                  <c:v>194.267685</c:v>
                </c:pt>
                <c:pt idx="664">
                  <c:v>194.12754799999999</c:v>
                </c:pt>
                <c:pt idx="665">
                  <c:v>193.23983799999999</c:v>
                </c:pt>
                <c:pt idx="666">
                  <c:v>193.426727</c:v>
                </c:pt>
                <c:pt idx="667">
                  <c:v>198.47262599999999</c:v>
                </c:pt>
                <c:pt idx="668">
                  <c:v>197.30458100000001</c:v>
                </c:pt>
                <c:pt idx="669">
                  <c:v>194.96852100000001</c:v>
                </c:pt>
                <c:pt idx="670">
                  <c:v>195.38902300000001</c:v>
                </c:pt>
                <c:pt idx="671">
                  <c:v>192.539017</c:v>
                </c:pt>
                <c:pt idx="672">
                  <c:v>191.51113900000001</c:v>
                </c:pt>
                <c:pt idx="673">
                  <c:v>193.70704699999999</c:v>
                </c:pt>
                <c:pt idx="674">
                  <c:v>196.136551</c:v>
                </c:pt>
                <c:pt idx="675">
                  <c:v>194.92181400000001</c:v>
                </c:pt>
                <c:pt idx="676">
                  <c:v>201.13575700000001</c:v>
                </c:pt>
                <c:pt idx="677">
                  <c:v>200.20133999999999</c:v>
                </c:pt>
                <c:pt idx="678">
                  <c:v>199.78085300000001</c:v>
                </c:pt>
                <c:pt idx="679">
                  <c:v>196.08985899999999</c:v>
                </c:pt>
                <c:pt idx="680">
                  <c:v>194.96852100000001</c:v>
                </c:pt>
                <c:pt idx="681">
                  <c:v>195.202133</c:v>
                </c:pt>
                <c:pt idx="682">
                  <c:v>197.58493000000001</c:v>
                </c:pt>
                <c:pt idx="683">
                  <c:v>197.07098400000001</c:v>
                </c:pt>
                <c:pt idx="684">
                  <c:v>195.48246800000001</c:v>
                </c:pt>
                <c:pt idx="685">
                  <c:v>195.24887100000001</c:v>
                </c:pt>
                <c:pt idx="686">
                  <c:v>195.202133</c:v>
                </c:pt>
                <c:pt idx="687">
                  <c:v>192.77262899999999</c:v>
                </c:pt>
                <c:pt idx="688">
                  <c:v>192.25868199999999</c:v>
                </c:pt>
                <c:pt idx="689">
                  <c:v>192.86604299999999</c:v>
                </c:pt>
                <c:pt idx="690">
                  <c:v>191.18409700000001</c:v>
                </c:pt>
                <c:pt idx="691">
                  <c:v>192.39884900000001</c:v>
                </c:pt>
                <c:pt idx="692">
                  <c:v>194.36114499999999</c:v>
                </c:pt>
                <c:pt idx="693">
                  <c:v>197.44477800000001</c:v>
                </c:pt>
                <c:pt idx="694">
                  <c:v>195.762787</c:v>
                </c:pt>
                <c:pt idx="695">
                  <c:v>195.99641399999999</c:v>
                </c:pt>
                <c:pt idx="696">
                  <c:v>196.79068000000001</c:v>
                </c:pt>
                <c:pt idx="697">
                  <c:v>195.57591199999999</c:v>
                </c:pt>
                <c:pt idx="698">
                  <c:v>197.86525</c:v>
                </c:pt>
                <c:pt idx="699">
                  <c:v>197.39804100000001</c:v>
                </c:pt>
                <c:pt idx="700">
                  <c:v>198.70623800000001</c:v>
                </c:pt>
                <c:pt idx="701">
                  <c:v>200.10787999999999</c:v>
                </c:pt>
                <c:pt idx="702">
                  <c:v>201.930038</c:v>
                </c:pt>
                <c:pt idx="703">
                  <c:v>201.836578</c:v>
                </c:pt>
                <c:pt idx="704">
                  <c:v>215.61940000000001</c:v>
                </c:pt>
                <c:pt idx="705">
                  <c:v>215.99316400000001</c:v>
                </c:pt>
                <c:pt idx="706">
                  <c:v>218.42269899999999</c:v>
                </c:pt>
                <c:pt idx="707">
                  <c:v>225.66450499999999</c:v>
                </c:pt>
                <c:pt idx="708">
                  <c:v>227.53337099999999</c:v>
                </c:pt>
                <c:pt idx="709">
                  <c:v>226.59892300000001</c:v>
                </c:pt>
                <c:pt idx="710">
                  <c:v>222.81449900000001</c:v>
                </c:pt>
                <c:pt idx="711">
                  <c:v>223.04809599999999</c:v>
                </c:pt>
                <c:pt idx="712">
                  <c:v>222.160416</c:v>
                </c:pt>
                <c:pt idx="713">
                  <c:v>222.48745700000001</c:v>
                </c:pt>
                <c:pt idx="714">
                  <c:v>220.665314</c:v>
                </c:pt>
                <c:pt idx="715">
                  <c:v>219.91778600000001</c:v>
                </c:pt>
                <c:pt idx="716">
                  <c:v>221.08583100000001</c:v>
                </c:pt>
                <c:pt idx="717">
                  <c:v>219.310394</c:v>
                </c:pt>
                <c:pt idx="718">
                  <c:v>216.086624</c:v>
                </c:pt>
                <c:pt idx="719">
                  <c:v>217.67515599999999</c:v>
                </c:pt>
                <c:pt idx="720">
                  <c:v>216.50709499999999</c:v>
                </c:pt>
                <c:pt idx="721">
                  <c:v>222.44073499999999</c:v>
                </c:pt>
                <c:pt idx="722">
                  <c:v>225.47761499999999</c:v>
                </c:pt>
                <c:pt idx="723">
                  <c:v>232.85960399999999</c:v>
                </c:pt>
                <c:pt idx="724">
                  <c:v>239.72764599999999</c:v>
                </c:pt>
                <c:pt idx="725">
                  <c:v>245.33424400000001</c:v>
                </c:pt>
                <c:pt idx="726">
                  <c:v>229.82270800000001</c:v>
                </c:pt>
                <c:pt idx="727">
                  <c:v>230.430115</c:v>
                </c:pt>
                <c:pt idx="728">
                  <c:v>228.65467799999999</c:v>
                </c:pt>
                <c:pt idx="729">
                  <c:v>221.08583100000001</c:v>
                </c:pt>
                <c:pt idx="730">
                  <c:v>218.09562700000001</c:v>
                </c:pt>
                <c:pt idx="731">
                  <c:v>221.17924500000001</c:v>
                </c:pt>
                <c:pt idx="732">
                  <c:v>222.81449900000001</c:v>
                </c:pt>
                <c:pt idx="733">
                  <c:v>210.33989</c:v>
                </c:pt>
                <c:pt idx="734">
                  <c:v>208.56445299999999</c:v>
                </c:pt>
                <c:pt idx="735">
                  <c:v>211.97512800000001</c:v>
                </c:pt>
                <c:pt idx="736">
                  <c:v>210.807098</c:v>
                </c:pt>
                <c:pt idx="737">
                  <c:v>207.863632</c:v>
                </c:pt>
                <c:pt idx="738">
                  <c:v>211.69480899999999</c:v>
                </c:pt>
                <c:pt idx="739">
                  <c:v>214.73170500000001</c:v>
                </c:pt>
                <c:pt idx="740">
                  <c:v>213.75053399999999</c:v>
                </c:pt>
                <c:pt idx="741">
                  <c:v>215.71284499999999</c:v>
                </c:pt>
                <c:pt idx="742">
                  <c:v>214.918564</c:v>
                </c:pt>
                <c:pt idx="743">
                  <c:v>217.62841800000001</c:v>
                </c:pt>
                <c:pt idx="744">
                  <c:v>222.48745700000001</c:v>
                </c:pt>
                <c:pt idx="745">
                  <c:v>220.01121499999999</c:v>
                </c:pt>
                <c:pt idx="746">
                  <c:v>223.79563899999999</c:v>
                </c:pt>
                <c:pt idx="747">
                  <c:v>221.92678799999999</c:v>
                </c:pt>
                <c:pt idx="748">
                  <c:v>215.75955200000001</c:v>
                </c:pt>
                <c:pt idx="749">
                  <c:v>216.41366600000001</c:v>
                </c:pt>
                <c:pt idx="750">
                  <c:v>212.76937899999999</c:v>
                </c:pt>
                <c:pt idx="751">
                  <c:v>216.13334699999999</c:v>
                </c:pt>
                <c:pt idx="752">
                  <c:v>209.31201200000001</c:v>
                </c:pt>
                <c:pt idx="753">
                  <c:v>206.97593699999999</c:v>
                </c:pt>
                <c:pt idx="754">
                  <c:v>206.64889500000001</c:v>
                </c:pt>
                <c:pt idx="755">
                  <c:v>207.34970100000001</c:v>
                </c:pt>
                <c:pt idx="756">
                  <c:v>210.66693100000001</c:v>
                </c:pt>
                <c:pt idx="757">
                  <c:v>207.11608899999999</c:v>
                </c:pt>
                <c:pt idx="758">
                  <c:v>203.61198400000001</c:v>
                </c:pt>
                <c:pt idx="759">
                  <c:v>206.18167099999999</c:v>
                </c:pt>
                <c:pt idx="760">
                  <c:v>210.19972200000001</c:v>
                </c:pt>
                <c:pt idx="761">
                  <c:v>219.964493</c:v>
                </c:pt>
                <c:pt idx="762">
                  <c:v>220.618607</c:v>
                </c:pt>
                <c:pt idx="763">
                  <c:v>219.21696499999999</c:v>
                </c:pt>
                <c:pt idx="764">
                  <c:v>213.61039700000001</c:v>
                </c:pt>
                <c:pt idx="765">
                  <c:v>209.35871900000001</c:v>
                </c:pt>
                <c:pt idx="766">
                  <c:v>208.28413399999999</c:v>
                </c:pt>
                <c:pt idx="767">
                  <c:v>203.65870699999999</c:v>
                </c:pt>
                <c:pt idx="768">
                  <c:v>198.47262599999999</c:v>
                </c:pt>
                <c:pt idx="769">
                  <c:v>198.56608600000001</c:v>
                </c:pt>
                <c:pt idx="770">
                  <c:v>198.09887699999999</c:v>
                </c:pt>
                <c:pt idx="771">
                  <c:v>203.051346</c:v>
                </c:pt>
                <c:pt idx="772">
                  <c:v>203.70542900000001</c:v>
                </c:pt>
                <c:pt idx="773">
                  <c:v>203.284943</c:v>
                </c:pt>
                <c:pt idx="774">
                  <c:v>205.621002</c:v>
                </c:pt>
                <c:pt idx="775">
                  <c:v>202.53739899999999</c:v>
                </c:pt>
                <c:pt idx="776">
                  <c:v>201.836578</c:v>
                </c:pt>
                <c:pt idx="777">
                  <c:v>203.752151</c:v>
                </c:pt>
                <c:pt idx="778">
                  <c:v>204.73332199999999</c:v>
                </c:pt>
                <c:pt idx="779">
                  <c:v>205.80789200000001</c:v>
                </c:pt>
                <c:pt idx="780">
                  <c:v>206.08824200000001</c:v>
                </c:pt>
                <c:pt idx="781">
                  <c:v>204.35952800000001</c:v>
                </c:pt>
                <c:pt idx="782">
                  <c:v>204.079193</c:v>
                </c:pt>
                <c:pt idx="783">
                  <c:v>208.65791300000001</c:v>
                </c:pt>
                <c:pt idx="784">
                  <c:v>207.39643899999999</c:v>
                </c:pt>
                <c:pt idx="785">
                  <c:v>208.14398199999999</c:v>
                </c:pt>
                <c:pt idx="786">
                  <c:v>209.265289</c:v>
                </c:pt>
                <c:pt idx="787">
                  <c:v>208.003815</c:v>
                </c:pt>
                <c:pt idx="788">
                  <c:v>209.872681</c:v>
                </c:pt>
                <c:pt idx="789">
                  <c:v>206.275116</c:v>
                </c:pt>
                <c:pt idx="790">
                  <c:v>205.90133700000001</c:v>
                </c:pt>
                <c:pt idx="791">
                  <c:v>204.40625</c:v>
                </c:pt>
                <c:pt idx="792">
                  <c:v>202.817734</c:v>
                </c:pt>
                <c:pt idx="793">
                  <c:v>197.91198700000001</c:v>
                </c:pt>
                <c:pt idx="794">
                  <c:v>200.248062</c:v>
                </c:pt>
                <c:pt idx="795">
                  <c:v>200.528381</c:v>
                </c:pt>
                <c:pt idx="796">
                  <c:v>203.33166499999999</c:v>
                </c:pt>
                <c:pt idx="797">
                  <c:v>205.761169</c:v>
                </c:pt>
                <c:pt idx="798">
                  <c:v>212.81611599999999</c:v>
                </c:pt>
                <c:pt idx="799">
                  <c:v>216.92759699999999</c:v>
                </c:pt>
                <c:pt idx="800">
                  <c:v>219.07678200000001</c:v>
                </c:pt>
                <c:pt idx="801">
                  <c:v>218.936646</c:v>
                </c:pt>
                <c:pt idx="802">
                  <c:v>215.10545300000001</c:v>
                </c:pt>
                <c:pt idx="803">
                  <c:v>216.086624</c:v>
                </c:pt>
                <c:pt idx="804">
                  <c:v>215.05874600000001</c:v>
                </c:pt>
                <c:pt idx="805">
                  <c:v>217.02105700000001</c:v>
                </c:pt>
                <c:pt idx="806">
                  <c:v>217.207932</c:v>
                </c:pt>
                <c:pt idx="807">
                  <c:v>209.798767</c:v>
                </c:pt>
                <c:pt idx="808">
                  <c:v>213.192657</c:v>
                </c:pt>
                <c:pt idx="809">
                  <c:v>212.953644</c:v>
                </c:pt>
                <c:pt idx="810">
                  <c:v>212.85803200000001</c:v>
                </c:pt>
                <c:pt idx="811">
                  <c:v>212.141006</c:v>
                </c:pt>
                <c:pt idx="812">
                  <c:v>208.41253699999999</c:v>
                </c:pt>
                <c:pt idx="813">
                  <c:v>205.40107699999999</c:v>
                </c:pt>
                <c:pt idx="814">
                  <c:v>206.452698</c:v>
                </c:pt>
                <c:pt idx="815">
                  <c:v>199.330353</c:v>
                </c:pt>
                <c:pt idx="816">
                  <c:v>204.540649</c:v>
                </c:pt>
                <c:pt idx="817">
                  <c:v>206.35711699999999</c:v>
                </c:pt>
                <c:pt idx="818">
                  <c:v>205.831299</c:v>
                </c:pt>
                <c:pt idx="819">
                  <c:v>209.75096099999999</c:v>
                </c:pt>
                <c:pt idx="820">
                  <c:v>215.58268699999999</c:v>
                </c:pt>
                <c:pt idx="821">
                  <c:v>215.05688499999999</c:v>
                </c:pt>
                <c:pt idx="822">
                  <c:v>216.92111199999999</c:v>
                </c:pt>
                <c:pt idx="823">
                  <c:v>219.16776999999999</c:v>
                </c:pt>
                <c:pt idx="824">
                  <c:v>221.796829</c:v>
                </c:pt>
                <c:pt idx="825">
                  <c:v>225.955521</c:v>
                </c:pt>
                <c:pt idx="826">
                  <c:v>228.48898299999999</c:v>
                </c:pt>
                <c:pt idx="827">
                  <c:v>227.389557</c:v>
                </c:pt>
                <c:pt idx="828">
                  <c:v>231.93066400000001</c:v>
                </c:pt>
                <c:pt idx="829">
                  <c:v>234.129501</c:v>
                </c:pt>
                <c:pt idx="830">
                  <c:v>233.747086</c:v>
                </c:pt>
                <c:pt idx="831">
                  <c:v>238.76620500000001</c:v>
                </c:pt>
                <c:pt idx="832">
                  <c:v>240.91725199999999</c:v>
                </c:pt>
                <c:pt idx="833">
                  <c:v>243.641907</c:v>
                </c:pt>
                <c:pt idx="834">
                  <c:v>242.207886</c:v>
                </c:pt>
                <c:pt idx="835">
                  <c:v>245.745148</c:v>
                </c:pt>
                <c:pt idx="836">
                  <c:v>243.402908</c:v>
                </c:pt>
                <c:pt idx="837">
                  <c:v>238.240387</c:v>
                </c:pt>
                <c:pt idx="838">
                  <c:v>239.62661700000001</c:v>
                </c:pt>
                <c:pt idx="839">
                  <c:v>242.160065</c:v>
                </c:pt>
                <c:pt idx="840">
                  <c:v>244.21551500000001</c:v>
                </c:pt>
                <c:pt idx="841">
                  <c:v>248.03961200000001</c:v>
                </c:pt>
                <c:pt idx="842">
                  <c:v>248.18301400000001</c:v>
                </c:pt>
                <c:pt idx="843">
                  <c:v>245.36274700000001</c:v>
                </c:pt>
                <c:pt idx="844">
                  <c:v>256.0224</c:v>
                </c:pt>
                <c:pt idx="845">
                  <c:v>255.73554999999999</c:v>
                </c:pt>
                <c:pt idx="846">
                  <c:v>253.15429700000001</c:v>
                </c:pt>
                <c:pt idx="847">
                  <c:v>257.695404</c:v>
                </c:pt>
                <c:pt idx="848">
                  <c:v>258.22125199999999</c:v>
                </c:pt>
                <c:pt idx="849">
                  <c:v>250.04722599999999</c:v>
                </c:pt>
                <c:pt idx="850">
                  <c:v>248.13520800000001</c:v>
                </c:pt>
                <c:pt idx="851">
                  <c:v>248.94781499999999</c:v>
                </c:pt>
                <c:pt idx="852">
                  <c:v>249.61703499999999</c:v>
                </c:pt>
                <c:pt idx="853">
                  <c:v>244.02432300000001</c:v>
                </c:pt>
                <c:pt idx="854">
                  <c:v>247.5616</c:v>
                </c:pt>
                <c:pt idx="855">
                  <c:v>246.17536899999999</c:v>
                </c:pt>
                <c:pt idx="856">
                  <c:v>249.61703499999999</c:v>
                </c:pt>
                <c:pt idx="857">
                  <c:v>248.13520800000001</c:v>
                </c:pt>
                <c:pt idx="858">
                  <c:v>251.57685900000001</c:v>
                </c:pt>
                <c:pt idx="859">
                  <c:v>248.326401</c:v>
                </c:pt>
                <c:pt idx="860">
                  <c:v>250.52525299999999</c:v>
                </c:pt>
                <c:pt idx="861">
                  <c:v>254.92295799999999</c:v>
                </c:pt>
                <c:pt idx="862">
                  <c:v>251.38568100000001</c:v>
                </c:pt>
                <c:pt idx="863">
                  <c:v>248.326401</c:v>
                </c:pt>
                <c:pt idx="864">
                  <c:v>244.406723</c:v>
                </c:pt>
                <c:pt idx="865">
                  <c:v>241.77766399999999</c:v>
                </c:pt>
                <c:pt idx="866">
                  <c:v>247.22697400000001</c:v>
                </c:pt>
                <c:pt idx="867">
                  <c:v>242.924881</c:v>
                </c:pt>
                <c:pt idx="868">
                  <c:v>253.05873099999999</c:v>
                </c:pt>
                <c:pt idx="869">
                  <c:v>255.06632999999999</c:v>
                </c:pt>
                <c:pt idx="870">
                  <c:v>263.52713</c:v>
                </c:pt>
                <c:pt idx="871">
                  <c:v>267.68585200000001</c:v>
                </c:pt>
                <c:pt idx="872">
                  <c:v>262.42770400000001</c:v>
                </c:pt>
                <c:pt idx="873">
                  <c:v>258.93826300000001</c:v>
                </c:pt>
                <c:pt idx="874">
                  <c:v>260.706909</c:v>
                </c:pt>
                <c:pt idx="875">
                  <c:v>260.95147700000001</c:v>
                </c:pt>
                <c:pt idx="876">
                  <c:v>263.39761399999998</c:v>
                </c:pt>
                <c:pt idx="877">
                  <c:v>263.25082400000002</c:v>
                </c:pt>
                <c:pt idx="878">
                  <c:v>264.81634500000001</c:v>
                </c:pt>
                <c:pt idx="879">
                  <c:v>265.99047899999999</c:v>
                </c:pt>
                <c:pt idx="880">
                  <c:v>267.604919</c:v>
                </c:pt>
                <c:pt idx="881">
                  <c:v>266.82217400000002</c:v>
                </c:pt>
                <c:pt idx="882">
                  <c:v>268.87686200000002</c:v>
                </c:pt>
                <c:pt idx="883">
                  <c:v>267.99627700000002</c:v>
                </c:pt>
                <c:pt idx="884">
                  <c:v>262.12560999999999</c:v>
                </c:pt>
                <c:pt idx="885">
                  <c:v>265.01205399999998</c:v>
                </c:pt>
                <c:pt idx="886">
                  <c:v>264.32711799999998</c:v>
                </c:pt>
                <c:pt idx="887">
                  <c:v>258.94564800000001</c:v>
                </c:pt>
                <c:pt idx="888">
                  <c:v>259.72842400000002</c:v>
                </c:pt>
                <c:pt idx="889">
                  <c:v>257.72259500000001</c:v>
                </c:pt>
                <c:pt idx="890">
                  <c:v>255.080826</c:v>
                </c:pt>
                <c:pt idx="891">
                  <c:v>257.62475599999999</c:v>
                </c:pt>
                <c:pt idx="892">
                  <c:v>258.407532</c:v>
                </c:pt>
                <c:pt idx="893">
                  <c:v>264.08248900000001</c:v>
                </c:pt>
                <c:pt idx="894">
                  <c:v>259.58166499999999</c:v>
                </c:pt>
                <c:pt idx="895">
                  <c:v>259.77734400000003</c:v>
                </c:pt>
                <c:pt idx="896">
                  <c:v>260.11981200000002</c:v>
                </c:pt>
                <c:pt idx="897">
                  <c:v>264.131439</c:v>
                </c:pt>
                <c:pt idx="898">
                  <c:v>265.99047899999999</c:v>
                </c:pt>
                <c:pt idx="899">
                  <c:v>268.14306599999998</c:v>
                </c:pt>
                <c:pt idx="900">
                  <c:v>267.604919</c:v>
                </c:pt>
                <c:pt idx="901">
                  <c:v>278.221069</c:v>
                </c:pt>
                <c:pt idx="902">
                  <c:v>285.60833700000001</c:v>
                </c:pt>
                <c:pt idx="903">
                  <c:v>280.716095</c:v>
                </c:pt>
                <c:pt idx="904">
                  <c:v>283.06436200000002</c:v>
                </c:pt>
                <c:pt idx="905">
                  <c:v>285.65725700000002</c:v>
                </c:pt>
                <c:pt idx="906">
                  <c:v>286.733521</c:v>
                </c:pt>
                <c:pt idx="907">
                  <c:v>288.64150999999998</c:v>
                </c:pt>
                <c:pt idx="908">
                  <c:v>286.39108299999998</c:v>
                </c:pt>
                <c:pt idx="909">
                  <c:v>287.711975</c:v>
                </c:pt>
                <c:pt idx="910">
                  <c:v>284.580963</c:v>
                </c:pt>
                <c:pt idx="911">
                  <c:v>287.22274800000002</c:v>
                </c:pt>
                <c:pt idx="912">
                  <c:v>288.93502799999999</c:v>
                </c:pt>
                <c:pt idx="913">
                  <c:v>288.25012199999998</c:v>
                </c:pt>
                <c:pt idx="914">
                  <c:v>291.77255200000002</c:v>
                </c:pt>
                <c:pt idx="915">
                  <c:v>293.093414</c:v>
                </c:pt>
                <c:pt idx="916">
                  <c:v>294.07186899999999</c:v>
                </c:pt>
                <c:pt idx="917">
                  <c:v>294.61001599999997</c:v>
                </c:pt>
                <c:pt idx="918">
                  <c:v>295.93093900000002</c:v>
                </c:pt>
                <c:pt idx="919">
                  <c:v>297.59429899999998</c:v>
                </c:pt>
                <c:pt idx="920">
                  <c:v>296.90939300000002</c:v>
                </c:pt>
                <c:pt idx="921">
                  <c:v>296.51797499999998</c:v>
                </c:pt>
                <c:pt idx="922">
                  <c:v>300.87207000000001</c:v>
                </c:pt>
                <c:pt idx="923">
                  <c:v>303.26928700000002</c:v>
                </c:pt>
                <c:pt idx="924">
                  <c:v>301.50805700000001</c:v>
                </c:pt>
                <c:pt idx="925">
                  <c:v>302.828979</c:v>
                </c:pt>
                <c:pt idx="926">
                  <c:v>304.14987200000002</c:v>
                </c:pt>
                <c:pt idx="927">
                  <c:v>306.40029900000002</c:v>
                </c:pt>
                <c:pt idx="928">
                  <c:v>304.49234000000001</c:v>
                </c:pt>
                <c:pt idx="929">
                  <c:v>299.64901700000001</c:v>
                </c:pt>
                <c:pt idx="930">
                  <c:v>301.89944500000001</c:v>
                </c:pt>
                <c:pt idx="931">
                  <c:v>303.85629299999999</c:v>
                </c:pt>
                <c:pt idx="932">
                  <c:v>305.81320199999999</c:v>
                </c:pt>
                <c:pt idx="933">
                  <c:v>308.846405</c:v>
                </c:pt>
                <c:pt idx="934">
                  <c:v>305.27508499999999</c:v>
                </c:pt>
                <c:pt idx="935">
                  <c:v>307.62335200000001</c:v>
                </c:pt>
                <c:pt idx="936">
                  <c:v>309.09103399999998</c:v>
                </c:pt>
                <c:pt idx="937">
                  <c:v>307.32980300000003</c:v>
                </c:pt>
                <c:pt idx="938">
                  <c:v>305.61755399999998</c:v>
                </c:pt>
                <c:pt idx="939">
                  <c:v>306.15566999999999</c:v>
                </c:pt>
                <c:pt idx="940">
                  <c:v>306.79165599999999</c:v>
                </c:pt>
                <c:pt idx="941">
                  <c:v>313.591858</c:v>
                </c:pt>
                <c:pt idx="942">
                  <c:v>310.75439499999999</c:v>
                </c:pt>
                <c:pt idx="943">
                  <c:v>316.184753</c:v>
                </c:pt>
                <c:pt idx="944">
                  <c:v>321.76190200000002</c:v>
                </c:pt>
                <c:pt idx="945">
                  <c:v>320.09851099999997</c:v>
                </c:pt>
                <c:pt idx="946">
                  <c:v>319.071167</c:v>
                </c:pt>
                <c:pt idx="947">
                  <c:v>322.78924599999999</c:v>
                </c:pt>
                <c:pt idx="948">
                  <c:v>323.37634300000002</c:v>
                </c:pt>
                <c:pt idx="949">
                  <c:v>323.76769999999999</c:v>
                </c:pt>
                <c:pt idx="950">
                  <c:v>327.19226099999997</c:v>
                </c:pt>
                <c:pt idx="951">
                  <c:v>328.12179600000002</c:v>
                </c:pt>
                <c:pt idx="952">
                  <c:v>326.89874300000002</c:v>
                </c:pt>
                <c:pt idx="953">
                  <c:v>324.159088</c:v>
                </c:pt>
                <c:pt idx="954">
                  <c:v>328.36639400000001</c:v>
                </c:pt>
                <c:pt idx="955">
                  <c:v>328.75778200000002</c:v>
                </c:pt>
                <c:pt idx="956">
                  <c:v>333.60107399999998</c:v>
                </c:pt>
                <c:pt idx="957">
                  <c:v>337.61270100000002</c:v>
                </c:pt>
                <c:pt idx="958">
                  <c:v>338.93362400000001</c:v>
                </c:pt>
                <c:pt idx="959">
                  <c:v>325.431061</c:v>
                </c:pt>
                <c:pt idx="960">
                  <c:v>327.63256799999999</c:v>
                </c:pt>
                <c:pt idx="961">
                  <c:v>317.94595299999997</c:v>
                </c:pt>
                <c:pt idx="962">
                  <c:v>325.87136800000002</c:v>
                </c:pt>
                <c:pt idx="963">
                  <c:v>325.03970299999997</c:v>
                </c:pt>
                <c:pt idx="964">
                  <c:v>317.40780599999999</c:v>
                </c:pt>
                <c:pt idx="965">
                  <c:v>325.675659</c:v>
                </c:pt>
                <c:pt idx="966">
                  <c:v>329.39376800000002</c:v>
                </c:pt>
                <c:pt idx="967">
                  <c:v>326.89874300000002</c:v>
                </c:pt>
                <c:pt idx="968">
                  <c:v>320.78344700000002</c:v>
                </c:pt>
                <c:pt idx="969">
                  <c:v>319.26684599999999</c:v>
                </c:pt>
                <c:pt idx="970">
                  <c:v>322.98495500000001</c:v>
                </c:pt>
                <c:pt idx="971">
                  <c:v>321.566193</c:v>
                </c:pt>
                <c:pt idx="972">
                  <c:v>324.94186400000001</c:v>
                </c:pt>
                <c:pt idx="973">
                  <c:v>325.08862299999998</c:v>
                </c:pt>
                <c:pt idx="974">
                  <c:v>332.96508799999998</c:v>
                </c:pt>
                <c:pt idx="975">
                  <c:v>338.884705</c:v>
                </c:pt>
                <c:pt idx="976">
                  <c:v>342.16250600000001</c:v>
                </c:pt>
                <c:pt idx="977">
                  <c:v>338.15087899999997</c:v>
                </c:pt>
                <c:pt idx="978">
                  <c:v>340.20559700000001</c:v>
                </c:pt>
                <c:pt idx="979">
                  <c:v>338.83578499999999</c:v>
                </c:pt>
                <c:pt idx="980">
                  <c:v>338.34652699999998</c:v>
                </c:pt>
                <c:pt idx="981">
                  <c:v>338.34652699999998</c:v>
                </c:pt>
                <c:pt idx="982">
                  <c:v>341.18408199999999</c:v>
                </c:pt>
                <c:pt idx="983">
                  <c:v>341.96679699999999</c:v>
                </c:pt>
                <c:pt idx="984">
                  <c:v>347.00576799999999</c:v>
                </c:pt>
                <c:pt idx="985">
                  <c:v>346.07629400000002</c:v>
                </c:pt>
                <c:pt idx="986">
                  <c:v>345.978455</c:v>
                </c:pt>
                <c:pt idx="987">
                  <c:v>345.88055400000002</c:v>
                </c:pt>
                <c:pt idx="988">
                  <c:v>352.92538500000001</c:v>
                </c:pt>
                <c:pt idx="989">
                  <c:v>348.32672100000002</c:v>
                </c:pt>
                <c:pt idx="990">
                  <c:v>348.66915899999998</c:v>
                </c:pt>
                <c:pt idx="991">
                  <c:v>339.71640000000002</c:v>
                </c:pt>
                <c:pt idx="992">
                  <c:v>337.80841099999998</c:v>
                </c:pt>
                <c:pt idx="993">
                  <c:v>336.68319700000001</c:v>
                </c:pt>
                <c:pt idx="994">
                  <c:v>336.291809</c:v>
                </c:pt>
                <c:pt idx="995">
                  <c:v>333.698914</c:v>
                </c:pt>
                <c:pt idx="996">
                  <c:v>329.931915</c:v>
                </c:pt>
                <c:pt idx="997">
                  <c:v>332.91616800000003</c:v>
                </c:pt>
                <c:pt idx="998">
                  <c:v>332.47586100000001</c:v>
                </c:pt>
                <c:pt idx="999">
                  <c:v>333.405396</c:v>
                </c:pt>
                <c:pt idx="1000">
                  <c:v>332.96508799999998</c:v>
                </c:pt>
                <c:pt idx="1001">
                  <c:v>332.72045900000001</c:v>
                </c:pt>
                <c:pt idx="1002">
                  <c:v>334.92199699999998</c:v>
                </c:pt>
                <c:pt idx="1003">
                  <c:v>332.67156999999997</c:v>
                </c:pt>
                <c:pt idx="1004">
                  <c:v>332.23126200000002</c:v>
                </c:pt>
                <c:pt idx="1005">
                  <c:v>329.88299599999999</c:v>
                </c:pt>
                <c:pt idx="1006">
                  <c:v>329.49160799999999</c:v>
                </c:pt>
                <c:pt idx="1007">
                  <c:v>330.02972399999999</c:v>
                </c:pt>
                <c:pt idx="1008">
                  <c:v>332.769409</c:v>
                </c:pt>
                <c:pt idx="1009">
                  <c:v>331.10604899999998</c:v>
                </c:pt>
                <c:pt idx="1010">
                  <c:v>334.041382</c:v>
                </c:pt>
                <c:pt idx="1011">
                  <c:v>335.80261200000001</c:v>
                </c:pt>
                <c:pt idx="1012">
                  <c:v>338.15087899999997</c:v>
                </c:pt>
                <c:pt idx="1013">
                  <c:v>337.95513899999997</c:v>
                </c:pt>
                <c:pt idx="1014">
                  <c:v>331.546356</c:v>
                </c:pt>
                <c:pt idx="1015">
                  <c:v>327.87719700000002</c:v>
                </c:pt>
                <c:pt idx="1016">
                  <c:v>333.16076700000002</c:v>
                </c:pt>
                <c:pt idx="1017">
                  <c:v>332.81829800000003</c:v>
                </c:pt>
                <c:pt idx="1018">
                  <c:v>327.926086</c:v>
                </c:pt>
                <c:pt idx="1019">
                  <c:v>325.28430200000003</c:v>
                </c:pt>
                <c:pt idx="1020">
                  <c:v>319.65823399999999</c:v>
                </c:pt>
                <c:pt idx="1021">
                  <c:v>327.38797</c:v>
                </c:pt>
                <c:pt idx="1022">
                  <c:v>325.96920799999998</c:v>
                </c:pt>
                <c:pt idx="1023">
                  <c:v>327.19226099999997</c:v>
                </c:pt>
                <c:pt idx="1024">
                  <c:v>328.12179600000002</c:v>
                </c:pt>
                <c:pt idx="1025">
                  <c:v>324.40368699999999</c:v>
                </c:pt>
                <c:pt idx="1026">
                  <c:v>325.675659</c:v>
                </c:pt>
                <c:pt idx="1027">
                  <c:v>323.96340900000001</c:v>
                </c:pt>
                <c:pt idx="1028">
                  <c:v>319.951752</c:v>
                </c:pt>
                <c:pt idx="1029">
                  <c:v>326.26275600000002</c:v>
                </c:pt>
                <c:pt idx="1030">
                  <c:v>327.82824699999998</c:v>
                </c:pt>
                <c:pt idx="1031">
                  <c:v>330.76357999999999</c:v>
                </c:pt>
                <c:pt idx="1032">
                  <c:v>326.21380599999998</c:v>
                </c:pt>
                <c:pt idx="1033">
                  <c:v>324.64828499999999</c:v>
                </c:pt>
                <c:pt idx="1034">
                  <c:v>322.74035600000002</c:v>
                </c:pt>
                <c:pt idx="1035">
                  <c:v>321.66403200000002</c:v>
                </c:pt>
                <c:pt idx="1036">
                  <c:v>323.08279399999998</c:v>
                </c:pt>
                <c:pt idx="1037">
                  <c:v>325.08862299999998</c:v>
                </c:pt>
                <c:pt idx="1038">
                  <c:v>327.43689000000001</c:v>
                </c:pt>
                <c:pt idx="1039">
                  <c:v>324.99075299999998</c:v>
                </c:pt>
                <c:pt idx="1040">
                  <c:v>327.38797</c:v>
                </c:pt>
                <c:pt idx="1041">
                  <c:v>330.47006199999998</c:v>
                </c:pt>
                <c:pt idx="1042">
                  <c:v>331.64419600000002</c:v>
                </c:pt>
                <c:pt idx="1043">
                  <c:v>331.93771400000003</c:v>
                </c:pt>
                <c:pt idx="1044">
                  <c:v>338.542236</c:v>
                </c:pt>
                <c:pt idx="1045">
                  <c:v>337.36810300000002</c:v>
                </c:pt>
                <c:pt idx="1046">
                  <c:v>344.755402</c:v>
                </c:pt>
                <c:pt idx="1047">
                  <c:v>353.61029100000002</c:v>
                </c:pt>
                <c:pt idx="1048">
                  <c:v>370.43957499999999</c:v>
                </c:pt>
                <c:pt idx="1049">
                  <c:v>372.44537400000002</c:v>
                </c:pt>
                <c:pt idx="1050">
                  <c:v>375.13610799999998</c:v>
                </c:pt>
                <c:pt idx="1051">
                  <c:v>365.20489500000002</c:v>
                </c:pt>
                <c:pt idx="1052">
                  <c:v>367.45529199999999</c:v>
                </c:pt>
                <c:pt idx="1053">
                  <c:v>366.18331899999998</c:v>
                </c:pt>
                <c:pt idx="1054">
                  <c:v>363.34582499999999</c:v>
                </c:pt>
                <c:pt idx="1055">
                  <c:v>366.13439899999997</c:v>
                </c:pt>
                <c:pt idx="1056">
                  <c:v>378.12039199999998</c:v>
                </c:pt>
                <c:pt idx="1057">
                  <c:v>379.85964999999999</c:v>
                </c:pt>
                <c:pt idx="1058">
                  <c:v>380.20748900000001</c:v>
                </c:pt>
                <c:pt idx="1059">
                  <c:v>381.05230699999998</c:v>
                </c:pt>
                <c:pt idx="1060">
                  <c:v>381.69830300000001</c:v>
                </c:pt>
                <c:pt idx="1061">
                  <c:v>379.90933200000001</c:v>
                </c:pt>
                <c:pt idx="1062">
                  <c:v>381.49954200000002</c:v>
                </c:pt>
                <c:pt idx="1063">
                  <c:v>385.22659299999998</c:v>
                </c:pt>
                <c:pt idx="1064">
                  <c:v>382.74191300000001</c:v>
                </c:pt>
                <c:pt idx="1065">
                  <c:v>379.85964999999999</c:v>
                </c:pt>
                <c:pt idx="1066">
                  <c:v>374.39334100000002</c:v>
                </c:pt>
                <c:pt idx="1067">
                  <c:v>376.38110399999999</c:v>
                </c:pt>
                <c:pt idx="1068">
                  <c:v>373.25036599999999</c:v>
                </c:pt>
                <c:pt idx="1069">
                  <c:v>382.59283399999998</c:v>
                </c:pt>
                <c:pt idx="1070">
                  <c:v>385.77322400000003</c:v>
                </c:pt>
                <c:pt idx="1071">
                  <c:v>389.99719199999998</c:v>
                </c:pt>
                <c:pt idx="1072">
                  <c:v>385.12719700000002</c:v>
                </c:pt>
                <c:pt idx="1073">
                  <c:v>385.624146</c:v>
                </c:pt>
                <c:pt idx="1074">
                  <c:v>381.30075099999999</c:v>
                </c:pt>
                <c:pt idx="1075">
                  <c:v>377.37496900000002</c:v>
                </c:pt>
                <c:pt idx="1076">
                  <c:v>377.07678199999998</c:v>
                </c:pt>
                <c:pt idx="1077">
                  <c:v>379.11425800000001</c:v>
                </c:pt>
                <c:pt idx="1078">
                  <c:v>373.25036599999999</c:v>
                </c:pt>
                <c:pt idx="1079">
                  <c:v>376.48046900000003</c:v>
                </c:pt>
                <c:pt idx="1080">
                  <c:v>374.64181500000001</c:v>
                </c:pt>
                <c:pt idx="1081">
                  <c:v>375.43689000000001</c:v>
                </c:pt>
                <c:pt idx="1082">
                  <c:v>378.31912199999999</c:v>
                </c:pt>
                <c:pt idx="1083">
                  <c:v>376.38110399999999</c:v>
                </c:pt>
                <c:pt idx="1084">
                  <c:v>377.87191799999999</c:v>
                </c:pt>
                <c:pt idx="1085">
                  <c:v>377.42465199999998</c:v>
                </c:pt>
                <c:pt idx="1086">
                  <c:v>380.40628099999998</c:v>
                </c:pt>
                <c:pt idx="1087">
                  <c:v>381.151703</c:v>
                </c:pt>
                <c:pt idx="1088">
                  <c:v>376.57986499999998</c:v>
                </c:pt>
                <c:pt idx="1089">
                  <c:v>384.03393599999998</c:v>
                </c:pt>
                <c:pt idx="1090">
                  <c:v>384.97811899999999</c:v>
                </c:pt>
                <c:pt idx="1091">
                  <c:v>386.17074600000001</c:v>
                </c:pt>
                <c:pt idx="1092">
                  <c:v>393.57513399999999</c:v>
                </c:pt>
                <c:pt idx="1093">
                  <c:v>391.14013699999998</c:v>
                </c:pt>
                <c:pt idx="1094">
                  <c:v>393.17761200000001</c:v>
                </c:pt>
                <c:pt idx="1095">
                  <c:v>397.69973800000002</c:v>
                </c:pt>
                <c:pt idx="1096">
                  <c:v>396.059845</c:v>
                </c:pt>
                <c:pt idx="1097">
                  <c:v>396.30831899999998</c:v>
                </c:pt>
                <c:pt idx="1098">
                  <c:v>397.848816</c:v>
                </c:pt>
                <c:pt idx="1099">
                  <c:v>405.75012199999998</c:v>
                </c:pt>
                <c:pt idx="1100">
                  <c:v>406.19738799999999</c:v>
                </c:pt>
                <c:pt idx="1101">
                  <c:v>409.02990699999998</c:v>
                </c:pt>
                <c:pt idx="1102">
                  <c:v>409.72564699999998</c:v>
                </c:pt>
                <c:pt idx="1103">
                  <c:v>413.45266700000002</c:v>
                </c:pt>
                <c:pt idx="1104">
                  <c:v>422.94418300000001</c:v>
                </c:pt>
                <c:pt idx="1105">
                  <c:v>421.85095200000001</c:v>
                </c:pt>
                <c:pt idx="1106">
                  <c:v>424.53439300000002</c:v>
                </c:pt>
                <c:pt idx="1107">
                  <c:v>422.00003099999998</c:v>
                </c:pt>
                <c:pt idx="1108">
                  <c:v>426.12460299999998</c:v>
                </c:pt>
                <c:pt idx="1109">
                  <c:v>428.80807499999997</c:v>
                </c:pt>
                <c:pt idx="1110">
                  <c:v>421.20489500000002</c:v>
                </c:pt>
                <c:pt idx="1111">
                  <c:v>422.74542200000002</c:v>
                </c:pt>
                <c:pt idx="1112">
                  <c:v>417.82574499999998</c:v>
                </c:pt>
                <c:pt idx="1113">
                  <c:v>417.87545799999998</c:v>
                </c:pt>
                <c:pt idx="1114">
                  <c:v>425.18042000000003</c:v>
                </c:pt>
                <c:pt idx="1115">
                  <c:v>421.35400399999997</c:v>
                </c:pt>
                <c:pt idx="1116">
                  <c:v>424.98165899999998</c:v>
                </c:pt>
                <c:pt idx="1117">
                  <c:v>417.13003500000002</c:v>
                </c:pt>
                <c:pt idx="1118">
                  <c:v>417.27911399999999</c:v>
                </c:pt>
                <c:pt idx="1119">
                  <c:v>422.14910900000001</c:v>
                </c:pt>
                <c:pt idx="1120">
                  <c:v>426.522156</c:v>
                </c:pt>
                <c:pt idx="1121">
                  <c:v>430.84552000000002</c:v>
                </c:pt>
                <c:pt idx="1122">
                  <c:v>438.448669</c:v>
                </c:pt>
                <c:pt idx="1123">
                  <c:v>440.883667</c:v>
                </c:pt>
                <c:pt idx="1124">
                  <c:v>446.35000600000001</c:v>
                </c:pt>
                <c:pt idx="1125">
                  <c:v>449.89999399999999</c:v>
                </c:pt>
                <c:pt idx="1126">
                  <c:v>445.5</c:v>
                </c:pt>
                <c:pt idx="1127">
                  <c:v>439.70001200000002</c:v>
                </c:pt>
                <c:pt idx="1128">
                  <c:v>443.39999399999999</c:v>
                </c:pt>
                <c:pt idx="1129">
                  <c:v>440.64999399999999</c:v>
                </c:pt>
                <c:pt idx="1130">
                  <c:v>442.79998799999998</c:v>
                </c:pt>
                <c:pt idx="1131">
                  <c:v>443.95001200000002</c:v>
                </c:pt>
                <c:pt idx="1132">
                  <c:v>442.89999399999999</c:v>
                </c:pt>
                <c:pt idx="1133">
                  <c:v>438.45001200000002</c:v>
                </c:pt>
                <c:pt idx="1134">
                  <c:v>436.95001200000002</c:v>
                </c:pt>
                <c:pt idx="1135">
                  <c:v>445.39999399999999</c:v>
                </c:pt>
                <c:pt idx="1136">
                  <c:v>444.5</c:v>
                </c:pt>
                <c:pt idx="1137">
                  <c:v>448.10000600000001</c:v>
                </c:pt>
                <c:pt idx="1138">
                  <c:v>453.10000600000001</c:v>
                </c:pt>
                <c:pt idx="1139">
                  <c:v>453.60000600000001</c:v>
                </c:pt>
                <c:pt idx="1140">
                  <c:v>452.85000600000001</c:v>
                </c:pt>
                <c:pt idx="1141">
                  <c:v>447.04998799999998</c:v>
                </c:pt>
                <c:pt idx="1142">
                  <c:v>447.64999399999999</c:v>
                </c:pt>
                <c:pt idx="1143">
                  <c:v>444.75</c:v>
                </c:pt>
                <c:pt idx="1144">
                  <c:v>445.70001200000002</c:v>
                </c:pt>
                <c:pt idx="1145">
                  <c:v>445.10000600000001</c:v>
                </c:pt>
                <c:pt idx="1146">
                  <c:v>445.10000600000001</c:v>
                </c:pt>
                <c:pt idx="1147">
                  <c:v>451.60000600000001</c:v>
                </c:pt>
                <c:pt idx="1148">
                  <c:v>463.25</c:v>
                </c:pt>
                <c:pt idx="1149">
                  <c:v>466.35000600000001</c:v>
                </c:pt>
                <c:pt idx="1150">
                  <c:v>475.10000600000001</c:v>
                </c:pt>
                <c:pt idx="1151">
                  <c:v>473.89999399999999</c:v>
                </c:pt>
                <c:pt idx="1152">
                  <c:v>468.39999399999999</c:v>
                </c:pt>
                <c:pt idx="1153">
                  <c:v>465.85000600000001</c:v>
                </c:pt>
                <c:pt idx="1154">
                  <c:v>473.14999399999999</c:v>
                </c:pt>
                <c:pt idx="1155">
                  <c:v>472.29998799999998</c:v>
                </c:pt>
                <c:pt idx="1156">
                  <c:v>472</c:v>
                </c:pt>
                <c:pt idx="1157">
                  <c:v>472.89999399999999</c:v>
                </c:pt>
                <c:pt idx="1158">
                  <c:v>472.35000600000001</c:v>
                </c:pt>
                <c:pt idx="1159">
                  <c:v>472.5</c:v>
                </c:pt>
                <c:pt idx="1160">
                  <c:v>478.85000600000001</c:v>
                </c:pt>
                <c:pt idx="1161">
                  <c:v>492.14999399999999</c:v>
                </c:pt>
                <c:pt idx="1162">
                  <c:v>490.45001200000002</c:v>
                </c:pt>
                <c:pt idx="1163">
                  <c:v>471.35000600000001</c:v>
                </c:pt>
                <c:pt idx="1164">
                  <c:v>462.29998799999998</c:v>
                </c:pt>
                <c:pt idx="1165">
                  <c:v>472.25</c:v>
                </c:pt>
                <c:pt idx="1166">
                  <c:v>465.04998799999998</c:v>
                </c:pt>
                <c:pt idx="1167">
                  <c:v>468.45001200000002</c:v>
                </c:pt>
                <c:pt idx="1168">
                  <c:v>465.70001200000002</c:v>
                </c:pt>
                <c:pt idx="1169">
                  <c:v>464.79998799999998</c:v>
                </c:pt>
                <c:pt idx="1170">
                  <c:v>460.10000600000001</c:v>
                </c:pt>
                <c:pt idx="1171">
                  <c:v>456.04998799999998</c:v>
                </c:pt>
                <c:pt idx="1172">
                  <c:v>454.95001200000002</c:v>
                </c:pt>
                <c:pt idx="1173">
                  <c:v>454.89999399999999</c:v>
                </c:pt>
                <c:pt idx="1174">
                  <c:v>452.35000600000001</c:v>
                </c:pt>
                <c:pt idx="1175">
                  <c:v>458.64999399999999</c:v>
                </c:pt>
                <c:pt idx="1176">
                  <c:v>451.75</c:v>
                </c:pt>
                <c:pt idx="1177">
                  <c:v>448.75</c:v>
                </c:pt>
                <c:pt idx="1178">
                  <c:v>449.20001200000002</c:v>
                </c:pt>
                <c:pt idx="1179">
                  <c:v>450.25</c:v>
                </c:pt>
                <c:pt idx="1180">
                  <c:v>441</c:v>
                </c:pt>
                <c:pt idx="1181">
                  <c:v>441.64999399999999</c:v>
                </c:pt>
                <c:pt idx="1182">
                  <c:v>447.79998799999998</c:v>
                </c:pt>
                <c:pt idx="1183">
                  <c:v>454.25</c:v>
                </c:pt>
                <c:pt idx="1184">
                  <c:v>450.45001200000002</c:v>
                </c:pt>
                <c:pt idx="1185">
                  <c:v>450.89999399999999</c:v>
                </c:pt>
                <c:pt idx="1186">
                  <c:v>443.35000600000001</c:v>
                </c:pt>
                <c:pt idx="1187">
                  <c:v>441.39999399999999</c:v>
                </c:pt>
                <c:pt idx="1188">
                  <c:v>440.10000600000001</c:v>
                </c:pt>
                <c:pt idx="1189">
                  <c:v>442.79998799999998</c:v>
                </c:pt>
                <c:pt idx="1190">
                  <c:v>439.70001200000002</c:v>
                </c:pt>
                <c:pt idx="1191">
                  <c:v>441.04998799999998</c:v>
                </c:pt>
                <c:pt idx="1192">
                  <c:v>437.5</c:v>
                </c:pt>
                <c:pt idx="1193">
                  <c:v>443.10000600000001</c:v>
                </c:pt>
                <c:pt idx="1194">
                  <c:v>447.45001200000002</c:v>
                </c:pt>
                <c:pt idx="1195">
                  <c:v>445.89999399999999</c:v>
                </c:pt>
                <c:pt idx="1196">
                  <c:v>442.64999399999999</c:v>
                </c:pt>
                <c:pt idx="1197">
                  <c:v>447.20001200000002</c:v>
                </c:pt>
                <c:pt idx="1198">
                  <c:v>451.14999399999999</c:v>
                </c:pt>
                <c:pt idx="1199">
                  <c:v>453.5</c:v>
                </c:pt>
                <c:pt idx="1200">
                  <c:v>449.95001200000002</c:v>
                </c:pt>
                <c:pt idx="1201">
                  <c:v>448.35000600000001</c:v>
                </c:pt>
                <c:pt idx="1202">
                  <c:v>452.04998799999998</c:v>
                </c:pt>
                <c:pt idx="1203">
                  <c:v>452.95001200000002</c:v>
                </c:pt>
                <c:pt idx="1204">
                  <c:v>447.5</c:v>
                </c:pt>
                <c:pt idx="1205">
                  <c:v>443.10000600000001</c:v>
                </c:pt>
                <c:pt idx="1206">
                  <c:v>442.60000600000001</c:v>
                </c:pt>
                <c:pt idx="1207">
                  <c:v>442.45001200000002</c:v>
                </c:pt>
                <c:pt idx="1208">
                  <c:v>449.14999399999999</c:v>
                </c:pt>
                <c:pt idx="1209">
                  <c:v>440.75</c:v>
                </c:pt>
                <c:pt idx="1210">
                  <c:v>444.39999399999999</c:v>
                </c:pt>
                <c:pt idx="1211">
                  <c:v>439.75</c:v>
                </c:pt>
                <c:pt idx="1212">
                  <c:v>436.10000600000001</c:v>
                </c:pt>
                <c:pt idx="1213">
                  <c:v>436.04998799999998</c:v>
                </c:pt>
                <c:pt idx="1214">
                  <c:v>442.14999399999999</c:v>
                </c:pt>
                <c:pt idx="1215">
                  <c:v>440.45001200000002</c:v>
                </c:pt>
                <c:pt idx="1216">
                  <c:v>444.39999399999999</c:v>
                </c:pt>
                <c:pt idx="1217">
                  <c:v>448.25</c:v>
                </c:pt>
                <c:pt idx="1218">
                  <c:v>450.70001200000002</c:v>
                </c:pt>
                <c:pt idx="1219">
                  <c:v>448.35000600000001</c:v>
                </c:pt>
                <c:pt idx="1220">
                  <c:v>448.95001200000002</c:v>
                </c:pt>
                <c:pt idx="1221">
                  <c:v>453.45001200000002</c:v>
                </c:pt>
                <c:pt idx="1222">
                  <c:v>451.64999399999999</c:v>
                </c:pt>
                <c:pt idx="1223">
                  <c:v>450.39999399999999</c:v>
                </c:pt>
                <c:pt idx="1224">
                  <c:v>438.29998799999998</c:v>
                </c:pt>
                <c:pt idx="1225">
                  <c:v>435.89999399999999</c:v>
                </c:pt>
                <c:pt idx="1226">
                  <c:v>432.70001200000002</c:v>
                </c:pt>
                <c:pt idx="1227">
                  <c:v>434.35000600000001</c:v>
                </c:pt>
                <c:pt idx="1228">
                  <c:v>433.75</c:v>
                </c:pt>
                <c:pt idx="1229">
                  <c:v>430.45001200000002</c:v>
                </c:pt>
                <c:pt idx="1230">
                  <c:v>428.39999399999999</c:v>
                </c:pt>
                <c:pt idx="1231">
                  <c:v>428.10000600000001</c:v>
                </c:pt>
                <c:pt idx="1232">
                  <c:v>431.14999399999999</c:v>
                </c:pt>
                <c:pt idx="1233">
                  <c:v>433.25</c:v>
                </c:pt>
                <c:pt idx="1234">
                  <c:v>435.35000600000001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C-41CC-87A9-E4E3E500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256144"/>
        <c:axId val="1890264048"/>
      </c:lineChart>
      <c:dateAx>
        <c:axId val="18902561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-2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64048"/>
        <c:crosses val="autoZero"/>
        <c:auto val="1"/>
        <c:lblOffset val="100"/>
        <c:baseTimeUnit val="days"/>
      </c:dateAx>
      <c:valAx>
        <c:axId val="1890264048"/>
        <c:scaling>
          <c:orientation val="minMax"/>
          <c:max val="500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330935251798565"/>
          <c:y val="5.4054015709714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04020091013801"/>
          <c:y val="0.33047556555430574"/>
          <c:w val="0.702012263136229"/>
          <c:h val="0.38232265893576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'Share price'!$G$1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>
                <a:tint val="55000"/>
              </a:schemeClr>
            </a:solidFill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invertIfNegative val="0"/>
          <c:cat>
            <c:numRef>
              <c:f>'Share price'!$A$2:$A$1236</c:f>
              <c:numCache>
                <c:formatCode>m/d/yyyy</c:formatCode>
                <c:ptCount val="1235"/>
                <c:pt idx="0">
                  <c:v>43411</c:v>
                </c:pt>
                <c:pt idx="1">
                  <c:v>43413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43420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  <c:pt idx="14">
                  <c:v>43433</c:v>
                </c:pt>
                <c:pt idx="15">
                  <c:v>43434</c:v>
                </c:pt>
                <c:pt idx="16">
                  <c:v>43437</c:v>
                </c:pt>
                <c:pt idx="17">
                  <c:v>43438</c:v>
                </c:pt>
                <c:pt idx="18">
                  <c:v>43439</c:v>
                </c:pt>
                <c:pt idx="19">
                  <c:v>43440</c:v>
                </c:pt>
                <c:pt idx="20">
                  <c:v>43441</c:v>
                </c:pt>
                <c:pt idx="21">
                  <c:v>43444</c:v>
                </c:pt>
                <c:pt idx="22">
                  <c:v>43445</c:v>
                </c:pt>
                <c:pt idx="23">
                  <c:v>43446</c:v>
                </c:pt>
                <c:pt idx="24">
                  <c:v>43447</c:v>
                </c:pt>
                <c:pt idx="25">
                  <c:v>43448</c:v>
                </c:pt>
                <c:pt idx="26">
                  <c:v>43451</c:v>
                </c:pt>
                <c:pt idx="27">
                  <c:v>43452</c:v>
                </c:pt>
                <c:pt idx="28">
                  <c:v>43453</c:v>
                </c:pt>
                <c:pt idx="29">
                  <c:v>43454</c:v>
                </c:pt>
                <c:pt idx="30">
                  <c:v>43455</c:v>
                </c:pt>
                <c:pt idx="31">
                  <c:v>43458</c:v>
                </c:pt>
                <c:pt idx="32">
                  <c:v>43460</c:v>
                </c:pt>
                <c:pt idx="33">
                  <c:v>43461</c:v>
                </c:pt>
                <c:pt idx="34">
                  <c:v>43462</c:v>
                </c:pt>
                <c:pt idx="35">
                  <c:v>43465</c:v>
                </c:pt>
                <c:pt idx="36">
                  <c:v>43466</c:v>
                </c:pt>
                <c:pt idx="37">
                  <c:v>43467</c:v>
                </c:pt>
                <c:pt idx="38">
                  <c:v>43468</c:v>
                </c:pt>
                <c:pt idx="39">
                  <c:v>43469</c:v>
                </c:pt>
                <c:pt idx="40">
                  <c:v>43472</c:v>
                </c:pt>
                <c:pt idx="41">
                  <c:v>43473</c:v>
                </c:pt>
                <c:pt idx="42">
                  <c:v>43474</c:v>
                </c:pt>
                <c:pt idx="43">
                  <c:v>43475</c:v>
                </c:pt>
                <c:pt idx="44">
                  <c:v>43476</c:v>
                </c:pt>
                <c:pt idx="45">
                  <c:v>43479</c:v>
                </c:pt>
                <c:pt idx="46">
                  <c:v>43480</c:v>
                </c:pt>
                <c:pt idx="47">
                  <c:v>43481</c:v>
                </c:pt>
                <c:pt idx="48">
                  <c:v>43482</c:v>
                </c:pt>
                <c:pt idx="49">
                  <c:v>43483</c:v>
                </c:pt>
                <c:pt idx="50">
                  <c:v>43486</c:v>
                </c:pt>
                <c:pt idx="51">
                  <c:v>43487</c:v>
                </c:pt>
                <c:pt idx="52">
                  <c:v>43488</c:v>
                </c:pt>
                <c:pt idx="53">
                  <c:v>43489</c:v>
                </c:pt>
                <c:pt idx="54">
                  <c:v>43490</c:v>
                </c:pt>
                <c:pt idx="55">
                  <c:v>43493</c:v>
                </c:pt>
                <c:pt idx="56">
                  <c:v>43494</c:v>
                </c:pt>
                <c:pt idx="57">
                  <c:v>43495</c:v>
                </c:pt>
                <c:pt idx="58">
                  <c:v>43496</c:v>
                </c:pt>
                <c:pt idx="59">
                  <c:v>43497</c:v>
                </c:pt>
                <c:pt idx="60">
                  <c:v>43500</c:v>
                </c:pt>
                <c:pt idx="61">
                  <c:v>43501</c:v>
                </c:pt>
                <c:pt idx="62">
                  <c:v>43502</c:v>
                </c:pt>
                <c:pt idx="63">
                  <c:v>43503</c:v>
                </c:pt>
                <c:pt idx="64">
                  <c:v>43504</c:v>
                </c:pt>
                <c:pt idx="65">
                  <c:v>43507</c:v>
                </c:pt>
                <c:pt idx="66">
                  <c:v>43508</c:v>
                </c:pt>
                <c:pt idx="67">
                  <c:v>43510</c:v>
                </c:pt>
                <c:pt idx="68">
                  <c:v>43511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43521</c:v>
                </c:pt>
                <c:pt idx="75">
                  <c:v>43522</c:v>
                </c:pt>
                <c:pt idx="76">
                  <c:v>43523</c:v>
                </c:pt>
                <c:pt idx="77">
                  <c:v>43524</c:v>
                </c:pt>
                <c:pt idx="78">
                  <c:v>43525</c:v>
                </c:pt>
                <c:pt idx="79">
                  <c:v>43529</c:v>
                </c:pt>
                <c:pt idx="80">
                  <c:v>43530</c:v>
                </c:pt>
                <c:pt idx="81">
                  <c:v>43531</c:v>
                </c:pt>
                <c:pt idx="82">
                  <c:v>43532</c:v>
                </c:pt>
                <c:pt idx="83">
                  <c:v>43535</c:v>
                </c:pt>
                <c:pt idx="84">
                  <c:v>43536</c:v>
                </c:pt>
                <c:pt idx="85">
                  <c:v>43537</c:v>
                </c:pt>
                <c:pt idx="86">
                  <c:v>43538</c:v>
                </c:pt>
                <c:pt idx="87">
                  <c:v>43539</c:v>
                </c:pt>
                <c:pt idx="88">
                  <c:v>43542</c:v>
                </c:pt>
                <c:pt idx="89">
                  <c:v>43543</c:v>
                </c:pt>
                <c:pt idx="90">
                  <c:v>43544</c:v>
                </c:pt>
                <c:pt idx="91">
                  <c:v>43546</c:v>
                </c:pt>
                <c:pt idx="92">
                  <c:v>43549</c:v>
                </c:pt>
                <c:pt idx="93">
                  <c:v>43550</c:v>
                </c:pt>
                <c:pt idx="94">
                  <c:v>43551</c:v>
                </c:pt>
                <c:pt idx="95">
                  <c:v>43552</c:v>
                </c:pt>
                <c:pt idx="96">
                  <c:v>43556</c:v>
                </c:pt>
                <c:pt idx="97">
                  <c:v>43557</c:v>
                </c:pt>
                <c:pt idx="98">
                  <c:v>43558</c:v>
                </c:pt>
                <c:pt idx="99">
                  <c:v>43559</c:v>
                </c:pt>
                <c:pt idx="100">
                  <c:v>43560</c:v>
                </c:pt>
                <c:pt idx="101">
                  <c:v>43563</c:v>
                </c:pt>
                <c:pt idx="102">
                  <c:v>43564</c:v>
                </c:pt>
                <c:pt idx="103">
                  <c:v>43565</c:v>
                </c:pt>
                <c:pt idx="104">
                  <c:v>43566</c:v>
                </c:pt>
                <c:pt idx="105">
                  <c:v>43567</c:v>
                </c:pt>
                <c:pt idx="106">
                  <c:v>43570</c:v>
                </c:pt>
                <c:pt idx="107">
                  <c:v>43571</c:v>
                </c:pt>
                <c:pt idx="108">
                  <c:v>43573</c:v>
                </c:pt>
                <c:pt idx="109">
                  <c:v>43577</c:v>
                </c:pt>
                <c:pt idx="110">
                  <c:v>43578</c:v>
                </c:pt>
                <c:pt idx="111">
                  <c:v>43579</c:v>
                </c:pt>
                <c:pt idx="112">
                  <c:v>43580</c:v>
                </c:pt>
                <c:pt idx="113">
                  <c:v>43581</c:v>
                </c:pt>
                <c:pt idx="114">
                  <c:v>43585</c:v>
                </c:pt>
                <c:pt idx="115">
                  <c:v>43587</c:v>
                </c:pt>
                <c:pt idx="116">
                  <c:v>43588</c:v>
                </c:pt>
                <c:pt idx="117">
                  <c:v>43591</c:v>
                </c:pt>
                <c:pt idx="118">
                  <c:v>43592</c:v>
                </c:pt>
                <c:pt idx="119">
                  <c:v>43593</c:v>
                </c:pt>
                <c:pt idx="120">
                  <c:v>43594</c:v>
                </c:pt>
                <c:pt idx="121">
                  <c:v>43595</c:v>
                </c:pt>
                <c:pt idx="122">
                  <c:v>43598</c:v>
                </c:pt>
                <c:pt idx="123">
                  <c:v>43599</c:v>
                </c:pt>
                <c:pt idx="124">
                  <c:v>43600</c:v>
                </c:pt>
                <c:pt idx="125">
                  <c:v>43601</c:v>
                </c:pt>
                <c:pt idx="126">
                  <c:v>43602</c:v>
                </c:pt>
                <c:pt idx="127">
                  <c:v>43605</c:v>
                </c:pt>
                <c:pt idx="128">
                  <c:v>43606</c:v>
                </c:pt>
                <c:pt idx="129">
                  <c:v>43607</c:v>
                </c:pt>
                <c:pt idx="130">
                  <c:v>43608</c:v>
                </c:pt>
                <c:pt idx="131">
                  <c:v>43609</c:v>
                </c:pt>
                <c:pt idx="132">
                  <c:v>43612</c:v>
                </c:pt>
                <c:pt idx="133">
                  <c:v>43613</c:v>
                </c:pt>
                <c:pt idx="134">
                  <c:v>43614</c:v>
                </c:pt>
                <c:pt idx="135">
                  <c:v>43615</c:v>
                </c:pt>
                <c:pt idx="136">
                  <c:v>43616</c:v>
                </c:pt>
                <c:pt idx="137">
                  <c:v>43619</c:v>
                </c:pt>
                <c:pt idx="138">
                  <c:v>43620</c:v>
                </c:pt>
                <c:pt idx="139">
                  <c:v>43622</c:v>
                </c:pt>
                <c:pt idx="140">
                  <c:v>43623</c:v>
                </c:pt>
                <c:pt idx="141">
                  <c:v>43626</c:v>
                </c:pt>
                <c:pt idx="142">
                  <c:v>43627</c:v>
                </c:pt>
                <c:pt idx="143">
                  <c:v>43628</c:v>
                </c:pt>
                <c:pt idx="144">
                  <c:v>43629</c:v>
                </c:pt>
                <c:pt idx="145">
                  <c:v>43630</c:v>
                </c:pt>
                <c:pt idx="146">
                  <c:v>43633</c:v>
                </c:pt>
                <c:pt idx="147">
                  <c:v>43634</c:v>
                </c:pt>
                <c:pt idx="148">
                  <c:v>43635</c:v>
                </c:pt>
                <c:pt idx="149">
                  <c:v>43636</c:v>
                </c:pt>
                <c:pt idx="150">
                  <c:v>43637</c:v>
                </c:pt>
                <c:pt idx="151">
                  <c:v>43640</c:v>
                </c:pt>
                <c:pt idx="152">
                  <c:v>43641</c:v>
                </c:pt>
                <c:pt idx="153">
                  <c:v>43642</c:v>
                </c:pt>
                <c:pt idx="154">
                  <c:v>43643</c:v>
                </c:pt>
                <c:pt idx="155">
                  <c:v>43644</c:v>
                </c:pt>
                <c:pt idx="156">
                  <c:v>43647</c:v>
                </c:pt>
                <c:pt idx="157">
                  <c:v>43648</c:v>
                </c:pt>
                <c:pt idx="158">
                  <c:v>43649</c:v>
                </c:pt>
                <c:pt idx="159">
                  <c:v>43650</c:v>
                </c:pt>
                <c:pt idx="160">
                  <c:v>43651</c:v>
                </c:pt>
                <c:pt idx="161">
                  <c:v>43654</c:v>
                </c:pt>
                <c:pt idx="162">
                  <c:v>43655</c:v>
                </c:pt>
                <c:pt idx="163">
                  <c:v>43656</c:v>
                </c:pt>
                <c:pt idx="164">
                  <c:v>43657</c:v>
                </c:pt>
                <c:pt idx="165">
                  <c:v>43658</c:v>
                </c:pt>
                <c:pt idx="166">
                  <c:v>43661</c:v>
                </c:pt>
                <c:pt idx="167">
                  <c:v>43662</c:v>
                </c:pt>
                <c:pt idx="168">
                  <c:v>43663</c:v>
                </c:pt>
                <c:pt idx="169">
                  <c:v>43664</c:v>
                </c:pt>
                <c:pt idx="170">
                  <c:v>43665</c:v>
                </c:pt>
                <c:pt idx="171">
                  <c:v>43668</c:v>
                </c:pt>
                <c:pt idx="172">
                  <c:v>43669</c:v>
                </c:pt>
                <c:pt idx="173">
                  <c:v>43670</c:v>
                </c:pt>
                <c:pt idx="174">
                  <c:v>43671</c:v>
                </c:pt>
                <c:pt idx="175">
                  <c:v>43672</c:v>
                </c:pt>
                <c:pt idx="176">
                  <c:v>43675</c:v>
                </c:pt>
                <c:pt idx="177">
                  <c:v>43676</c:v>
                </c:pt>
                <c:pt idx="178">
                  <c:v>43677</c:v>
                </c:pt>
                <c:pt idx="179">
                  <c:v>43678</c:v>
                </c:pt>
                <c:pt idx="180">
                  <c:v>43679</c:v>
                </c:pt>
                <c:pt idx="181">
                  <c:v>43682</c:v>
                </c:pt>
                <c:pt idx="182">
                  <c:v>43683</c:v>
                </c:pt>
                <c:pt idx="183">
                  <c:v>43684</c:v>
                </c:pt>
                <c:pt idx="184">
                  <c:v>43685</c:v>
                </c:pt>
                <c:pt idx="185">
                  <c:v>43686</c:v>
                </c:pt>
                <c:pt idx="186">
                  <c:v>43690</c:v>
                </c:pt>
                <c:pt idx="187">
                  <c:v>43691</c:v>
                </c:pt>
                <c:pt idx="188">
                  <c:v>43693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43703</c:v>
                </c:pt>
                <c:pt idx="195">
                  <c:v>43704</c:v>
                </c:pt>
                <c:pt idx="196">
                  <c:v>43705</c:v>
                </c:pt>
                <c:pt idx="197">
                  <c:v>43706</c:v>
                </c:pt>
                <c:pt idx="198">
                  <c:v>43707</c:v>
                </c:pt>
                <c:pt idx="199">
                  <c:v>43711</c:v>
                </c:pt>
                <c:pt idx="200">
                  <c:v>43712</c:v>
                </c:pt>
                <c:pt idx="201">
                  <c:v>43713</c:v>
                </c:pt>
                <c:pt idx="202">
                  <c:v>43714</c:v>
                </c:pt>
                <c:pt idx="203">
                  <c:v>43717</c:v>
                </c:pt>
                <c:pt idx="204">
                  <c:v>43719</c:v>
                </c:pt>
                <c:pt idx="205">
                  <c:v>43720</c:v>
                </c:pt>
                <c:pt idx="206">
                  <c:v>43721</c:v>
                </c:pt>
                <c:pt idx="207">
                  <c:v>43724</c:v>
                </c:pt>
                <c:pt idx="208">
                  <c:v>43725</c:v>
                </c:pt>
                <c:pt idx="209">
                  <c:v>43726</c:v>
                </c:pt>
                <c:pt idx="210">
                  <c:v>43727</c:v>
                </c:pt>
                <c:pt idx="211">
                  <c:v>43728</c:v>
                </c:pt>
                <c:pt idx="212">
                  <c:v>43731</c:v>
                </c:pt>
                <c:pt idx="213">
                  <c:v>43732</c:v>
                </c:pt>
                <c:pt idx="214">
                  <c:v>43733</c:v>
                </c:pt>
                <c:pt idx="215">
                  <c:v>43734</c:v>
                </c:pt>
                <c:pt idx="216">
                  <c:v>43735</c:v>
                </c:pt>
                <c:pt idx="217">
                  <c:v>43738</c:v>
                </c:pt>
                <c:pt idx="218">
                  <c:v>43739</c:v>
                </c:pt>
                <c:pt idx="219">
                  <c:v>43741</c:v>
                </c:pt>
                <c:pt idx="220">
                  <c:v>43742</c:v>
                </c:pt>
                <c:pt idx="221">
                  <c:v>43745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43752</c:v>
                </c:pt>
                <c:pt idx="226">
                  <c:v>43753</c:v>
                </c:pt>
                <c:pt idx="227">
                  <c:v>43754</c:v>
                </c:pt>
                <c:pt idx="228">
                  <c:v>43755</c:v>
                </c:pt>
                <c:pt idx="229">
                  <c:v>43756</c:v>
                </c:pt>
                <c:pt idx="230">
                  <c:v>43760</c:v>
                </c:pt>
                <c:pt idx="231">
                  <c:v>43761</c:v>
                </c:pt>
                <c:pt idx="232">
                  <c:v>43762</c:v>
                </c:pt>
                <c:pt idx="233">
                  <c:v>43763</c:v>
                </c:pt>
                <c:pt idx="234">
                  <c:v>43765</c:v>
                </c:pt>
                <c:pt idx="235">
                  <c:v>43767</c:v>
                </c:pt>
                <c:pt idx="236">
                  <c:v>43768</c:v>
                </c:pt>
                <c:pt idx="237">
                  <c:v>43769</c:v>
                </c:pt>
                <c:pt idx="238">
                  <c:v>43770</c:v>
                </c:pt>
                <c:pt idx="239">
                  <c:v>43773</c:v>
                </c:pt>
                <c:pt idx="240">
                  <c:v>43774</c:v>
                </c:pt>
                <c:pt idx="241">
                  <c:v>43775</c:v>
                </c:pt>
                <c:pt idx="242">
                  <c:v>43776</c:v>
                </c:pt>
                <c:pt idx="243">
                  <c:v>43777</c:v>
                </c:pt>
                <c:pt idx="244">
                  <c:v>43780</c:v>
                </c:pt>
                <c:pt idx="245">
                  <c:v>43782</c:v>
                </c:pt>
                <c:pt idx="246">
                  <c:v>43783</c:v>
                </c:pt>
                <c:pt idx="247">
                  <c:v>43784</c:v>
                </c:pt>
                <c:pt idx="248">
                  <c:v>43787</c:v>
                </c:pt>
                <c:pt idx="249">
                  <c:v>43788</c:v>
                </c:pt>
                <c:pt idx="250">
                  <c:v>43789</c:v>
                </c:pt>
                <c:pt idx="251">
                  <c:v>43790</c:v>
                </c:pt>
                <c:pt idx="252">
                  <c:v>43791</c:v>
                </c:pt>
                <c:pt idx="253">
                  <c:v>43794</c:v>
                </c:pt>
                <c:pt idx="254">
                  <c:v>43795</c:v>
                </c:pt>
                <c:pt idx="255">
                  <c:v>43796</c:v>
                </c:pt>
                <c:pt idx="256">
                  <c:v>43797</c:v>
                </c:pt>
                <c:pt idx="257">
                  <c:v>43798</c:v>
                </c:pt>
                <c:pt idx="258">
                  <c:v>43801</c:v>
                </c:pt>
                <c:pt idx="259">
                  <c:v>43802</c:v>
                </c:pt>
                <c:pt idx="260">
                  <c:v>43803</c:v>
                </c:pt>
                <c:pt idx="261">
                  <c:v>43804</c:v>
                </c:pt>
                <c:pt idx="262">
                  <c:v>43805</c:v>
                </c:pt>
                <c:pt idx="263">
                  <c:v>43808</c:v>
                </c:pt>
                <c:pt idx="264">
                  <c:v>43809</c:v>
                </c:pt>
                <c:pt idx="265">
                  <c:v>43810</c:v>
                </c:pt>
                <c:pt idx="266">
                  <c:v>43811</c:v>
                </c:pt>
                <c:pt idx="267">
                  <c:v>43812</c:v>
                </c:pt>
                <c:pt idx="268">
                  <c:v>43815</c:v>
                </c:pt>
                <c:pt idx="269">
                  <c:v>43816</c:v>
                </c:pt>
                <c:pt idx="270">
                  <c:v>43817</c:v>
                </c:pt>
                <c:pt idx="271">
                  <c:v>43818</c:v>
                </c:pt>
                <c:pt idx="272">
                  <c:v>43819</c:v>
                </c:pt>
                <c:pt idx="273">
                  <c:v>43822</c:v>
                </c:pt>
                <c:pt idx="274">
                  <c:v>43823</c:v>
                </c:pt>
                <c:pt idx="275">
                  <c:v>43825</c:v>
                </c:pt>
                <c:pt idx="276">
                  <c:v>43826</c:v>
                </c:pt>
                <c:pt idx="277">
                  <c:v>43829</c:v>
                </c:pt>
                <c:pt idx="278">
                  <c:v>43830</c:v>
                </c:pt>
                <c:pt idx="279">
                  <c:v>43831</c:v>
                </c:pt>
                <c:pt idx="280">
                  <c:v>43832</c:v>
                </c:pt>
                <c:pt idx="281">
                  <c:v>43833</c:v>
                </c:pt>
                <c:pt idx="282">
                  <c:v>43836</c:v>
                </c:pt>
                <c:pt idx="283">
                  <c:v>43837</c:v>
                </c:pt>
                <c:pt idx="284">
                  <c:v>43838</c:v>
                </c:pt>
                <c:pt idx="285">
                  <c:v>43839</c:v>
                </c:pt>
                <c:pt idx="286">
                  <c:v>43840</c:v>
                </c:pt>
                <c:pt idx="287">
                  <c:v>43843</c:v>
                </c:pt>
                <c:pt idx="288">
                  <c:v>43844</c:v>
                </c:pt>
                <c:pt idx="289">
                  <c:v>43845</c:v>
                </c:pt>
                <c:pt idx="290">
                  <c:v>43846</c:v>
                </c:pt>
                <c:pt idx="291">
                  <c:v>43847</c:v>
                </c:pt>
                <c:pt idx="292">
                  <c:v>43850</c:v>
                </c:pt>
                <c:pt idx="293">
                  <c:v>43851</c:v>
                </c:pt>
                <c:pt idx="294">
                  <c:v>43852</c:v>
                </c:pt>
                <c:pt idx="295">
                  <c:v>43853</c:v>
                </c:pt>
                <c:pt idx="296">
                  <c:v>43854</c:v>
                </c:pt>
                <c:pt idx="297">
                  <c:v>43857</c:v>
                </c:pt>
                <c:pt idx="298">
                  <c:v>43858</c:v>
                </c:pt>
                <c:pt idx="299">
                  <c:v>43859</c:v>
                </c:pt>
                <c:pt idx="300">
                  <c:v>43860</c:v>
                </c:pt>
                <c:pt idx="301">
                  <c:v>43861</c:v>
                </c:pt>
                <c:pt idx="302">
                  <c:v>43864</c:v>
                </c:pt>
                <c:pt idx="303">
                  <c:v>43865</c:v>
                </c:pt>
                <c:pt idx="304">
                  <c:v>43866</c:v>
                </c:pt>
                <c:pt idx="305">
                  <c:v>43867</c:v>
                </c:pt>
                <c:pt idx="306">
                  <c:v>43868</c:v>
                </c:pt>
                <c:pt idx="307">
                  <c:v>43871</c:v>
                </c:pt>
                <c:pt idx="308">
                  <c:v>43872</c:v>
                </c:pt>
                <c:pt idx="309">
                  <c:v>43873</c:v>
                </c:pt>
                <c:pt idx="310">
                  <c:v>43874</c:v>
                </c:pt>
                <c:pt idx="311">
                  <c:v>43875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43885</c:v>
                </c:pt>
                <c:pt idx="317">
                  <c:v>43886</c:v>
                </c:pt>
                <c:pt idx="318">
                  <c:v>43887</c:v>
                </c:pt>
                <c:pt idx="319">
                  <c:v>43888</c:v>
                </c:pt>
                <c:pt idx="320">
                  <c:v>43889</c:v>
                </c:pt>
                <c:pt idx="321">
                  <c:v>43892</c:v>
                </c:pt>
                <c:pt idx="322">
                  <c:v>43893</c:v>
                </c:pt>
                <c:pt idx="323">
                  <c:v>43894</c:v>
                </c:pt>
                <c:pt idx="324">
                  <c:v>43895</c:v>
                </c:pt>
                <c:pt idx="325">
                  <c:v>43896</c:v>
                </c:pt>
                <c:pt idx="326">
                  <c:v>43899</c:v>
                </c:pt>
                <c:pt idx="327">
                  <c:v>43901</c:v>
                </c:pt>
                <c:pt idx="328">
                  <c:v>43902</c:v>
                </c:pt>
                <c:pt idx="329">
                  <c:v>43903</c:v>
                </c:pt>
                <c:pt idx="330">
                  <c:v>43906</c:v>
                </c:pt>
                <c:pt idx="331">
                  <c:v>43907</c:v>
                </c:pt>
                <c:pt idx="332">
                  <c:v>43908</c:v>
                </c:pt>
                <c:pt idx="333">
                  <c:v>43909</c:v>
                </c:pt>
                <c:pt idx="334">
                  <c:v>43910</c:v>
                </c:pt>
                <c:pt idx="335">
                  <c:v>43913</c:v>
                </c:pt>
                <c:pt idx="336">
                  <c:v>43914</c:v>
                </c:pt>
                <c:pt idx="337">
                  <c:v>43915</c:v>
                </c:pt>
                <c:pt idx="338">
                  <c:v>43916</c:v>
                </c:pt>
                <c:pt idx="339">
                  <c:v>43917</c:v>
                </c:pt>
                <c:pt idx="340">
                  <c:v>43920</c:v>
                </c:pt>
                <c:pt idx="341">
                  <c:v>43921</c:v>
                </c:pt>
                <c:pt idx="342">
                  <c:v>43922</c:v>
                </c:pt>
                <c:pt idx="343">
                  <c:v>43924</c:v>
                </c:pt>
                <c:pt idx="344">
                  <c:v>43928</c:v>
                </c:pt>
                <c:pt idx="345">
                  <c:v>43929</c:v>
                </c:pt>
                <c:pt idx="346">
                  <c:v>43930</c:v>
                </c:pt>
                <c:pt idx="347">
                  <c:v>43934</c:v>
                </c:pt>
                <c:pt idx="348">
                  <c:v>43936</c:v>
                </c:pt>
                <c:pt idx="349">
                  <c:v>43937</c:v>
                </c:pt>
                <c:pt idx="350">
                  <c:v>43938</c:v>
                </c:pt>
                <c:pt idx="351">
                  <c:v>43941</c:v>
                </c:pt>
                <c:pt idx="352">
                  <c:v>43942</c:v>
                </c:pt>
                <c:pt idx="353">
                  <c:v>43943</c:v>
                </c:pt>
                <c:pt idx="354">
                  <c:v>43944</c:v>
                </c:pt>
                <c:pt idx="355">
                  <c:v>43945</c:v>
                </c:pt>
                <c:pt idx="356">
                  <c:v>43948</c:v>
                </c:pt>
                <c:pt idx="357">
                  <c:v>43949</c:v>
                </c:pt>
                <c:pt idx="358">
                  <c:v>43950</c:v>
                </c:pt>
                <c:pt idx="359">
                  <c:v>43951</c:v>
                </c:pt>
                <c:pt idx="360">
                  <c:v>43955</c:v>
                </c:pt>
                <c:pt idx="361">
                  <c:v>43956</c:v>
                </c:pt>
                <c:pt idx="362">
                  <c:v>43957</c:v>
                </c:pt>
                <c:pt idx="363">
                  <c:v>43958</c:v>
                </c:pt>
                <c:pt idx="364">
                  <c:v>43959</c:v>
                </c:pt>
                <c:pt idx="365">
                  <c:v>43962</c:v>
                </c:pt>
                <c:pt idx="366">
                  <c:v>43963</c:v>
                </c:pt>
                <c:pt idx="367">
                  <c:v>43964</c:v>
                </c:pt>
                <c:pt idx="368">
                  <c:v>43965</c:v>
                </c:pt>
                <c:pt idx="369">
                  <c:v>43966</c:v>
                </c:pt>
                <c:pt idx="370">
                  <c:v>43969</c:v>
                </c:pt>
                <c:pt idx="371">
                  <c:v>43970</c:v>
                </c:pt>
                <c:pt idx="372">
                  <c:v>43971</c:v>
                </c:pt>
                <c:pt idx="373">
                  <c:v>43972</c:v>
                </c:pt>
                <c:pt idx="374">
                  <c:v>43973</c:v>
                </c:pt>
                <c:pt idx="375">
                  <c:v>43977</c:v>
                </c:pt>
                <c:pt idx="376">
                  <c:v>43978</c:v>
                </c:pt>
                <c:pt idx="377">
                  <c:v>43979</c:v>
                </c:pt>
                <c:pt idx="378">
                  <c:v>43980</c:v>
                </c:pt>
                <c:pt idx="379">
                  <c:v>43983</c:v>
                </c:pt>
                <c:pt idx="380">
                  <c:v>43984</c:v>
                </c:pt>
                <c:pt idx="381">
                  <c:v>43985</c:v>
                </c:pt>
                <c:pt idx="382">
                  <c:v>43986</c:v>
                </c:pt>
                <c:pt idx="383">
                  <c:v>43987</c:v>
                </c:pt>
                <c:pt idx="384">
                  <c:v>43990</c:v>
                </c:pt>
                <c:pt idx="385">
                  <c:v>43991</c:v>
                </c:pt>
                <c:pt idx="386">
                  <c:v>43992</c:v>
                </c:pt>
                <c:pt idx="387">
                  <c:v>43993</c:v>
                </c:pt>
                <c:pt idx="388">
                  <c:v>43994</c:v>
                </c:pt>
                <c:pt idx="389">
                  <c:v>43997</c:v>
                </c:pt>
                <c:pt idx="390">
                  <c:v>43998</c:v>
                </c:pt>
                <c:pt idx="391">
                  <c:v>43999</c:v>
                </c:pt>
                <c:pt idx="392">
                  <c:v>44000</c:v>
                </c:pt>
                <c:pt idx="393">
                  <c:v>44001</c:v>
                </c:pt>
                <c:pt idx="394">
                  <c:v>44004</c:v>
                </c:pt>
                <c:pt idx="395">
                  <c:v>44005</c:v>
                </c:pt>
                <c:pt idx="396">
                  <c:v>44006</c:v>
                </c:pt>
                <c:pt idx="397">
                  <c:v>44007</c:v>
                </c:pt>
                <c:pt idx="398">
                  <c:v>44008</c:v>
                </c:pt>
                <c:pt idx="399">
                  <c:v>44011</c:v>
                </c:pt>
                <c:pt idx="400">
                  <c:v>44012</c:v>
                </c:pt>
                <c:pt idx="401">
                  <c:v>44013</c:v>
                </c:pt>
                <c:pt idx="402">
                  <c:v>44014</c:v>
                </c:pt>
                <c:pt idx="403">
                  <c:v>44015</c:v>
                </c:pt>
                <c:pt idx="404">
                  <c:v>44018</c:v>
                </c:pt>
                <c:pt idx="405">
                  <c:v>44019</c:v>
                </c:pt>
                <c:pt idx="406">
                  <c:v>44020</c:v>
                </c:pt>
                <c:pt idx="407">
                  <c:v>44021</c:v>
                </c:pt>
                <c:pt idx="408">
                  <c:v>44022</c:v>
                </c:pt>
                <c:pt idx="409">
                  <c:v>44025</c:v>
                </c:pt>
                <c:pt idx="410">
                  <c:v>44026</c:v>
                </c:pt>
                <c:pt idx="411">
                  <c:v>44027</c:v>
                </c:pt>
                <c:pt idx="412">
                  <c:v>44028</c:v>
                </c:pt>
                <c:pt idx="413">
                  <c:v>44029</c:v>
                </c:pt>
                <c:pt idx="414">
                  <c:v>44032</c:v>
                </c:pt>
                <c:pt idx="415">
                  <c:v>44033</c:v>
                </c:pt>
                <c:pt idx="416">
                  <c:v>44034</c:v>
                </c:pt>
                <c:pt idx="417">
                  <c:v>44035</c:v>
                </c:pt>
                <c:pt idx="418">
                  <c:v>44036</c:v>
                </c:pt>
                <c:pt idx="419">
                  <c:v>44039</c:v>
                </c:pt>
                <c:pt idx="420">
                  <c:v>44040</c:v>
                </c:pt>
                <c:pt idx="421">
                  <c:v>44041</c:v>
                </c:pt>
                <c:pt idx="422">
                  <c:v>44042</c:v>
                </c:pt>
                <c:pt idx="423">
                  <c:v>44043</c:v>
                </c:pt>
                <c:pt idx="424">
                  <c:v>44046</c:v>
                </c:pt>
                <c:pt idx="425">
                  <c:v>44047</c:v>
                </c:pt>
                <c:pt idx="426">
                  <c:v>44048</c:v>
                </c:pt>
                <c:pt idx="427">
                  <c:v>44049</c:v>
                </c:pt>
                <c:pt idx="428">
                  <c:v>44050</c:v>
                </c:pt>
                <c:pt idx="429">
                  <c:v>44053</c:v>
                </c:pt>
                <c:pt idx="430">
                  <c:v>44054</c:v>
                </c:pt>
                <c:pt idx="431">
                  <c:v>44055</c:v>
                </c:pt>
                <c:pt idx="432">
                  <c:v>44056</c:v>
                </c:pt>
                <c:pt idx="433">
                  <c:v>44057</c:v>
                </c:pt>
                <c:pt idx="434">
                  <c:v>44060</c:v>
                </c:pt>
                <c:pt idx="435">
                  <c:v>44061</c:v>
                </c:pt>
                <c:pt idx="436">
                  <c:v>44062</c:v>
                </c:pt>
                <c:pt idx="437">
                  <c:v>44063</c:v>
                </c:pt>
                <c:pt idx="438">
                  <c:v>44064</c:v>
                </c:pt>
                <c:pt idx="439">
                  <c:v>44067</c:v>
                </c:pt>
                <c:pt idx="440">
                  <c:v>44068</c:v>
                </c:pt>
                <c:pt idx="441">
                  <c:v>44069</c:v>
                </c:pt>
                <c:pt idx="442">
                  <c:v>44070</c:v>
                </c:pt>
                <c:pt idx="443">
                  <c:v>44071</c:v>
                </c:pt>
                <c:pt idx="444">
                  <c:v>44074</c:v>
                </c:pt>
                <c:pt idx="445">
                  <c:v>44075</c:v>
                </c:pt>
                <c:pt idx="446">
                  <c:v>44076</c:v>
                </c:pt>
                <c:pt idx="447">
                  <c:v>44077</c:v>
                </c:pt>
                <c:pt idx="448">
                  <c:v>44078</c:v>
                </c:pt>
                <c:pt idx="449">
                  <c:v>44081</c:v>
                </c:pt>
                <c:pt idx="450">
                  <c:v>44082</c:v>
                </c:pt>
                <c:pt idx="451">
                  <c:v>44083</c:v>
                </c:pt>
                <c:pt idx="452">
                  <c:v>44084</c:v>
                </c:pt>
                <c:pt idx="453">
                  <c:v>44085</c:v>
                </c:pt>
                <c:pt idx="454">
                  <c:v>44088</c:v>
                </c:pt>
                <c:pt idx="455">
                  <c:v>44089</c:v>
                </c:pt>
                <c:pt idx="456">
                  <c:v>44090</c:v>
                </c:pt>
                <c:pt idx="457">
                  <c:v>44091</c:v>
                </c:pt>
                <c:pt idx="458">
                  <c:v>44092</c:v>
                </c:pt>
                <c:pt idx="459">
                  <c:v>44095</c:v>
                </c:pt>
                <c:pt idx="460">
                  <c:v>44096</c:v>
                </c:pt>
                <c:pt idx="461">
                  <c:v>44097</c:v>
                </c:pt>
                <c:pt idx="462">
                  <c:v>44098</c:v>
                </c:pt>
                <c:pt idx="463">
                  <c:v>44099</c:v>
                </c:pt>
                <c:pt idx="464">
                  <c:v>44102</c:v>
                </c:pt>
                <c:pt idx="465">
                  <c:v>44103</c:v>
                </c:pt>
                <c:pt idx="466">
                  <c:v>44104</c:v>
                </c:pt>
                <c:pt idx="467">
                  <c:v>44105</c:v>
                </c:pt>
                <c:pt idx="468">
                  <c:v>44109</c:v>
                </c:pt>
                <c:pt idx="469">
                  <c:v>44110</c:v>
                </c:pt>
                <c:pt idx="470">
                  <c:v>44111</c:v>
                </c:pt>
                <c:pt idx="471">
                  <c:v>44112</c:v>
                </c:pt>
                <c:pt idx="472">
                  <c:v>44113</c:v>
                </c:pt>
                <c:pt idx="473">
                  <c:v>44116</c:v>
                </c:pt>
                <c:pt idx="474">
                  <c:v>44117</c:v>
                </c:pt>
                <c:pt idx="475">
                  <c:v>44118</c:v>
                </c:pt>
                <c:pt idx="476">
                  <c:v>44119</c:v>
                </c:pt>
                <c:pt idx="477">
                  <c:v>44120</c:v>
                </c:pt>
                <c:pt idx="478">
                  <c:v>44123</c:v>
                </c:pt>
                <c:pt idx="479">
                  <c:v>44124</c:v>
                </c:pt>
                <c:pt idx="480">
                  <c:v>44125</c:v>
                </c:pt>
                <c:pt idx="481">
                  <c:v>44126</c:v>
                </c:pt>
                <c:pt idx="482">
                  <c:v>44127</c:v>
                </c:pt>
                <c:pt idx="483">
                  <c:v>44130</c:v>
                </c:pt>
                <c:pt idx="484">
                  <c:v>44131</c:v>
                </c:pt>
                <c:pt idx="485">
                  <c:v>44132</c:v>
                </c:pt>
                <c:pt idx="486">
                  <c:v>44133</c:v>
                </c:pt>
                <c:pt idx="487">
                  <c:v>44134</c:v>
                </c:pt>
                <c:pt idx="488">
                  <c:v>44137</c:v>
                </c:pt>
                <c:pt idx="489">
                  <c:v>44138</c:v>
                </c:pt>
                <c:pt idx="490">
                  <c:v>44139</c:v>
                </c:pt>
                <c:pt idx="491">
                  <c:v>44140</c:v>
                </c:pt>
                <c:pt idx="492">
                  <c:v>44141</c:v>
                </c:pt>
                <c:pt idx="493">
                  <c:v>44144</c:v>
                </c:pt>
                <c:pt idx="494">
                  <c:v>44145</c:v>
                </c:pt>
                <c:pt idx="495">
                  <c:v>44146</c:v>
                </c:pt>
                <c:pt idx="496">
                  <c:v>44147</c:v>
                </c:pt>
                <c:pt idx="497">
                  <c:v>44148</c:v>
                </c:pt>
                <c:pt idx="498">
                  <c:v>44149</c:v>
                </c:pt>
                <c:pt idx="499">
                  <c:v>44152</c:v>
                </c:pt>
                <c:pt idx="500">
                  <c:v>44153</c:v>
                </c:pt>
                <c:pt idx="501">
                  <c:v>44154</c:v>
                </c:pt>
                <c:pt idx="502">
                  <c:v>44155</c:v>
                </c:pt>
                <c:pt idx="503">
                  <c:v>44158</c:v>
                </c:pt>
                <c:pt idx="504">
                  <c:v>44159</c:v>
                </c:pt>
                <c:pt idx="505">
                  <c:v>44160</c:v>
                </c:pt>
                <c:pt idx="506">
                  <c:v>44161</c:v>
                </c:pt>
                <c:pt idx="507">
                  <c:v>44162</c:v>
                </c:pt>
                <c:pt idx="508">
                  <c:v>44166</c:v>
                </c:pt>
                <c:pt idx="509">
                  <c:v>44167</c:v>
                </c:pt>
                <c:pt idx="510">
                  <c:v>44168</c:v>
                </c:pt>
                <c:pt idx="511">
                  <c:v>44169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44179</c:v>
                </c:pt>
                <c:pt idx="518">
                  <c:v>44180</c:v>
                </c:pt>
                <c:pt idx="519">
                  <c:v>44181</c:v>
                </c:pt>
                <c:pt idx="520">
                  <c:v>44182</c:v>
                </c:pt>
                <c:pt idx="521">
                  <c:v>44183</c:v>
                </c:pt>
                <c:pt idx="522">
                  <c:v>44186</c:v>
                </c:pt>
                <c:pt idx="523">
                  <c:v>44187</c:v>
                </c:pt>
                <c:pt idx="524">
                  <c:v>44188</c:v>
                </c:pt>
                <c:pt idx="525">
                  <c:v>44189</c:v>
                </c:pt>
                <c:pt idx="526">
                  <c:v>44193</c:v>
                </c:pt>
                <c:pt idx="527">
                  <c:v>44194</c:v>
                </c:pt>
                <c:pt idx="528">
                  <c:v>44195</c:v>
                </c:pt>
                <c:pt idx="529">
                  <c:v>44196</c:v>
                </c:pt>
                <c:pt idx="530">
                  <c:v>44197</c:v>
                </c:pt>
                <c:pt idx="531">
                  <c:v>44200</c:v>
                </c:pt>
                <c:pt idx="532">
                  <c:v>44201</c:v>
                </c:pt>
                <c:pt idx="533">
                  <c:v>44202</c:v>
                </c:pt>
                <c:pt idx="534">
                  <c:v>44203</c:v>
                </c:pt>
                <c:pt idx="535">
                  <c:v>44204</c:v>
                </c:pt>
                <c:pt idx="536">
                  <c:v>44207</c:v>
                </c:pt>
                <c:pt idx="537">
                  <c:v>44208</c:v>
                </c:pt>
                <c:pt idx="538">
                  <c:v>44209</c:v>
                </c:pt>
                <c:pt idx="539">
                  <c:v>44210</c:v>
                </c:pt>
                <c:pt idx="540">
                  <c:v>44211</c:v>
                </c:pt>
                <c:pt idx="541">
                  <c:v>44214</c:v>
                </c:pt>
                <c:pt idx="542">
                  <c:v>44215</c:v>
                </c:pt>
                <c:pt idx="543">
                  <c:v>44216</c:v>
                </c:pt>
                <c:pt idx="544">
                  <c:v>44217</c:v>
                </c:pt>
                <c:pt idx="545">
                  <c:v>44218</c:v>
                </c:pt>
                <c:pt idx="546">
                  <c:v>44221</c:v>
                </c:pt>
                <c:pt idx="547">
                  <c:v>44223</c:v>
                </c:pt>
                <c:pt idx="548">
                  <c:v>44224</c:v>
                </c:pt>
                <c:pt idx="549">
                  <c:v>44225</c:v>
                </c:pt>
                <c:pt idx="550">
                  <c:v>44228</c:v>
                </c:pt>
                <c:pt idx="551">
                  <c:v>44229</c:v>
                </c:pt>
                <c:pt idx="552">
                  <c:v>44230</c:v>
                </c:pt>
                <c:pt idx="553">
                  <c:v>44231</c:v>
                </c:pt>
                <c:pt idx="554">
                  <c:v>44232</c:v>
                </c:pt>
                <c:pt idx="555">
                  <c:v>44235</c:v>
                </c:pt>
                <c:pt idx="556">
                  <c:v>44236</c:v>
                </c:pt>
                <c:pt idx="557">
                  <c:v>44237</c:v>
                </c:pt>
                <c:pt idx="558">
                  <c:v>44238</c:v>
                </c:pt>
                <c:pt idx="559">
                  <c:v>44239</c:v>
                </c:pt>
                <c:pt idx="560">
                  <c:v>44242</c:v>
                </c:pt>
                <c:pt idx="561">
                  <c:v>44243</c:v>
                </c:pt>
                <c:pt idx="562">
                  <c:v>44244</c:v>
                </c:pt>
                <c:pt idx="563">
                  <c:v>44245</c:v>
                </c:pt>
                <c:pt idx="564">
                  <c:v>44246</c:v>
                </c:pt>
                <c:pt idx="565">
                  <c:v>44249</c:v>
                </c:pt>
                <c:pt idx="566">
                  <c:v>44250</c:v>
                </c:pt>
                <c:pt idx="567">
                  <c:v>44251</c:v>
                </c:pt>
                <c:pt idx="568">
                  <c:v>44252</c:v>
                </c:pt>
                <c:pt idx="569">
                  <c:v>44253</c:v>
                </c:pt>
                <c:pt idx="570">
                  <c:v>44256</c:v>
                </c:pt>
                <c:pt idx="571">
                  <c:v>44257</c:v>
                </c:pt>
                <c:pt idx="572">
                  <c:v>44258</c:v>
                </c:pt>
                <c:pt idx="573">
                  <c:v>44259</c:v>
                </c:pt>
                <c:pt idx="574">
                  <c:v>44260</c:v>
                </c:pt>
                <c:pt idx="575">
                  <c:v>44263</c:v>
                </c:pt>
                <c:pt idx="576">
                  <c:v>44264</c:v>
                </c:pt>
                <c:pt idx="577">
                  <c:v>44265</c:v>
                </c:pt>
                <c:pt idx="578">
                  <c:v>44267</c:v>
                </c:pt>
                <c:pt idx="579">
                  <c:v>44270</c:v>
                </c:pt>
                <c:pt idx="580">
                  <c:v>44271</c:v>
                </c:pt>
                <c:pt idx="581">
                  <c:v>44272</c:v>
                </c:pt>
                <c:pt idx="582">
                  <c:v>44273</c:v>
                </c:pt>
                <c:pt idx="583">
                  <c:v>44274</c:v>
                </c:pt>
                <c:pt idx="584">
                  <c:v>44277</c:v>
                </c:pt>
                <c:pt idx="585">
                  <c:v>44278</c:v>
                </c:pt>
                <c:pt idx="586">
                  <c:v>44279</c:v>
                </c:pt>
                <c:pt idx="587">
                  <c:v>44280</c:v>
                </c:pt>
                <c:pt idx="588">
                  <c:v>44281</c:v>
                </c:pt>
                <c:pt idx="589">
                  <c:v>44285</c:v>
                </c:pt>
                <c:pt idx="590">
                  <c:v>44286</c:v>
                </c:pt>
                <c:pt idx="591">
                  <c:v>44287</c:v>
                </c:pt>
                <c:pt idx="592">
                  <c:v>44291</c:v>
                </c:pt>
                <c:pt idx="593">
                  <c:v>44292</c:v>
                </c:pt>
                <c:pt idx="594">
                  <c:v>44293</c:v>
                </c:pt>
                <c:pt idx="595">
                  <c:v>44294</c:v>
                </c:pt>
                <c:pt idx="596">
                  <c:v>44295</c:v>
                </c:pt>
                <c:pt idx="597">
                  <c:v>44298</c:v>
                </c:pt>
                <c:pt idx="598">
                  <c:v>44299</c:v>
                </c:pt>
                <c:pt idx="599">
                  <c:v>44301</c:v>
                </c:pt>
                <c:pt idx="600">
                  <c:v>44302</c:v>
                </c:pt>
                <c:pt idx="601">
                  <c:v>44305</c:v>
                </c:pt>
                <c:pt idx="602">
                  <c:v>44306</c:v>
                </c:pt>
                <c:pt idx="603">
                  <c:v>44308</c:v>
                </c:pt>
                <c:pt idx="604">
                  <c:v>44309</c:v>
                </c:pt>
                <c:pt idx="605">
                  <c:v>44312</c:v>
                </c:pt>
                <c:pt idx="606">
                  <c:v>44313</c:v>
                </c:pt>
                <c:pt idx="607">
                  <c:v>44314</c:v>
                </c:pt>
                <c:pt idx="608">
                  <c:v>44315</c:v>
                </c:pt>
                <c:pt idx="609">
                  <c:v>44316</c:v>
                </c:pt>
                <c:pt idx="610">
                  <c:v>44319</c:v>
                </c:pt>
                <c:pt idx="611">
                  <c:v>44320</c:v>
                </c:pt>
                <c:pt idx="612">
                  <c:v>44321</c:v>
                </c:pt>
                <c:pt idx="613">
                  <c:v>44322</c:v>
                </c:pt>
                <c:pt idx="614">
                  <c:v>44323</c:v>
                </c:pt>
                <c:pt idx="615">
                  <c:v>44326</c:v>
                </c:pt>
                <c:pt idx="616">
                  <c:v>44327</c:v>
                </c:pt>
                <c:pt idx="617">
                  <c:v>44328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44399</c:v>
                </c:pt>
                <c:pt idx="667">
                  <c:v>44400</c:v>
                </c:pt>
                <c:pt idx="668">
                  <c:v>44403</c:v>
                </c:pt>
                <c:pt idx="669">
                  <c:v>44404</c:v>
                </c:pt>
                <c:pt idx="670">
                  <c:v>44405</c:v>
                </c:pt>
                <c:pt idx="671">
                  <c:v>44406</c:v>
                </c:pt>
                <c:pt idx="672">
                  <c:v>44407</c:v>
                </c:pt>
                <c:pt idx="673">
                  <c:v>44410</c:v>
                </c:pt>
                <c:pt idx="674">
                  <c:v>44411</c:v>
                </c:pt>
                <c:pt idx="675">
                  <c:v>44412</c:v>
                </c:pt>
                <c:pt idx="676">
                  <c:v>44413</c:v>
                </c:pt>
                <c:pt idx="677">
                  <c:v>44414</c:v>
                </c:pt>
                <c:pt idx="678">
                  <c:v>44417</c:v>
                </c:pt>
                <c:pt idx="679">
                  <c:v>44418</c:v>
                </c:pt>
                <c:pt idx="680">
                  <c:v>44419</c:v>
                </c:pt>
                <c:pt idx="681">
                  <c:v>44420</c:v>
                </c:pt>
                <c:pt idx="682">
                  <c:v>44421</c:v>
                </c:pt>
                <c:pt idx="683">
                  <c:v>44424</c:v>
                </c:pt>
                <c:pt idx="684">
                  <c:v>44425</c:v>
                </c:pt>
                <c:pt idx="685">
                  <c:v>44426</c:v>
                </c:pt>
                <c:pt idx="686">
                  <c:v>44428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44438</c:v>
                </c:pt>
                <c:pt idx="693">
                  <c:v>44439</c:v>
                </c:pt>
                <c:pt idx="694">
                  <c:v>44440</c:v>
                </c:pt>
                <c:pt idx="695">
                  <c:v>44441</c:v>
                </c:pt>
                <c:pt idx="696">
                  <c:v>44442</c:v>
                </c:pt>
                <c:pt idx="697">
                  <c:v>44445</c:v>
                </c:pt>
                <c:pt idx="698">
                  <c:v>44446</c:v>
                </c:pt>
                <c:pt idx="699">
                  <c:v>44447</c:v>
                </c:pt>
                <c:pt idx="700">
                  <c:v>44448</c:v>
                </c:pt>
                <c:pt idx="701">
                  <c:v>44452</c:v>
                </c:pt>
                <c:pt idx="702">
                  <c:v>44453</c:v>
                </c:pt>
                <c:pt idx="703">
                  <c:v>44454</c:v>
                </c:pt>
                <c:pt idx="704">
                  <c:v>44455</c:v>
                </c:pt>
                <c:pt idx="705">
                  <c:v>44456</c:v>
                </c:pt>
                <c:pt idx="706">
                  <c:v>44459</c:v>
                </c:pt>
                <c:pt idx="707">
                  <c:v>44460</c:v>
                </c:pt>
                <c:pt idx="708">
                  <c:v>44461</c:v>
                </c:pt>
                <c:pt idx="709">
                  <c:v>44462</c:v>
                </c:pt>
                <c:pt idx="710">
                  <c:v>44463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44473</c:v>
                </c:pt>
                <c:pt idx="717">
                  <c:v>44474</c:v>
                </c:pt>
                <c:pt idx="718">
                  <c:v>44475</c:v>
                </c:pt>
                <c:pt idx="719">
                  <c:v>44476</c:v>
                </c:pt>
                <c:pt idx="720">
                  <c:v>44477</c:v>
                </c:pt>
                <c:pt idx="721">
                  <c:v>44480</c:v>
                </c:pt>
                <c:pt idx="722">
                  <c:v>44481</c:v>
                </c:pt>
                <c:pt idx="723">
                  <c:v>44482</c:v>
                </c:pt>
                <c:pt idx="724">
                  <c:v>44483</c:v>
                </c:pt>
                <c:pt idx="725">
                  <c:v>44487</c:v>
                </c:pt>
                <c:pt idx="726">
                  <c:v>44488</c:v>
                </c:pt>
                <c:pt idx="727">
                  <c:v>44489</c:v>
                </c:pt>
                <c:pt idx="728">
                  <c:v>44490</c:v>
                </c:pt>
                <c:pt idx="729">
                  <c:v>44491</c:v>
                </c:pt>
                <c:pt idx="730">
                  <c:v>44494</c:v>
                </c:pt>
                <c:pt idx="731">
                  <c:v>44495</c:v>
                </c:pt>
                <c:pt idx="732">
                  <c:v>44496</c:v>
                </c:pt>
                <c:pt idx="733">
                  <c:v>44497</c:v>
                </c:pt>
                <c:pt idx="734">
                  <c:v>44498</c:v>
                </c:pt>
                <c:pt idx="735">
                  <c:v>44501</c:v>
                </c:pt>
                <c:pt idx="736">
                  <c:v>44502</c:v>
                </c:pt>
                <c:pt idx="737">
                  <c:v>44503</c:v>
                </c:pt>
                <c:pt idx="738">
                  <c:v>44504</c:v>
                </c:pt>
                <c:pt idx="739">
                  <c:v>44508</c:v>
                </c:pt>
                <c:pt idx="740">
                  <c:v>44509</c:v>
                </c:pt>
                <c:pt idx="741">
                  <c:v>44510</c:v>
                </c:pt>
                <c:pt idx="742">
                  <c:v>44511</c:v>
                </c:pt>
                <c:pt idx="743">
                  <c:v>44512</c:v>
                </c:pt>
                <c:pt idx="744">
                  <c:v>44515</c:v>
                </c:pt>
                <c:pt idx="745">
                  <c:v>44516</c:v>
                </c:pt>
                <c:pt idx="746">
                  <c:v>44517</c:v>
                </c:pt>
                <c:pt idx="747">
                  <c:v>44518</c:v>
                </c:pt>
                <c:pt idx="748">
                  <c:v>44522</c:v>
                </c:pt>
                <c:pt idx="749">
                  <c:v>44523</c:v>
                </c:pt>
                <c:pt idx="750">
                  <c:v>44524</c:v>
                </c:pt>
                <c:pt idx="751">
                  <c:v>44525</c:v>
                </c:pt>
                <c:pt idx="752">
                  <c:v>44526</c:v>
                </c:pt>
                <c:pt idx="753">
                  <c:v>44529</c:v>
                </c:pt>
                <c:pt idx="754">
                  <c:v>44530</c:v>
                </c:pt>
                <c:pt idx="755">
                  <c:v>44531</c:v>
                </c:pt>
                <c:pt idx="756">
                  <c:v>44532</c:v>
                </c:pt>
                <c:pt idx="757">
                  <c:v>44533</c:v>
                </c:pt>
                <c:pt idx="758">
                  <c:v>44536</c:v>
                </c:pt>
                <c:pt idx="759">
                  <c:v>44537</c:v>
                </c:pt>
                <c:pt idx="760">
                  <c:v>44538</c:v>
                </c:pt>
                <c:pt idx="761">
                  <c:v>44539</c:v>
                </c:pt>
                <c:pt idx="762">
                  <c:v>44540</c:v>
                </c:pt>
                <c:pt idx="763">
                  <c:v>44543</c:v>
                </c:pt>
                <c:pt idx="764">
                  <c:v>44544</c:v>
                </c:pt>
                <c:pt idx="765">
                  <c:v>44545</c:v>
                </c:pt>
                <c:pt idx="766">
                  <c:v>44546</c:v>
                </c:pt>
                <c:pt idx="767">
                  <c:v>44547</c:v>
                </c:pt>
                <c:pt idx="768">
                  <c:v>44550</c:v>
                </c:pt>
                <c:pt idx="769">
                  <c:v>44551</c:v>
                </c:pt>
                <c:pt idx="770">
                  <c:v>44552</c:v>
                </c:pt>
                <c:pt idx="771">
                  <c:v>44553</c:v>
                </c:pt>
                <c:pt idx="772">
                  <c:v>44554</c:v>
                </c:pt>
                <c:pt idx="773">
                  <c:v>44557</c:v>
                </c:pt>
                <c:pt idx="774">
                  <c:v>44558</c:v>
                </c:pt>
                <c:pt idx="775">
                  <c:v>44559</c:v>
                </c:pt>
                <c:pt idx="776">
                  <c:v>44560</c:v>
                </c:pt>
                <c:pt idx="777">
                  <c:v>44561</c:v>
                </c:pt>
                <c:pt idx="778">
                  <c:v>44564</c:v>
                </c:pt>
                <c:pt idx="779">
                  <c:v>44565</c:v>
                </c:pt>
                <c:pt idx="780">
                  <c:v>44566</c:v>
                </c:pt>
                <c:pt idx="781">
                  <c:v>44567</c:v>
                </c:pt>
                <c:pt idx="782">
                  <c:v>44568</c:v>
                </c:pt>
                <c:pt idx="783">
                  <c:v>44571</c:v>
                </c:pt>
                <c:pt idx="784">
                  <c:v>44572</c:v>
                </c:pt>
                <c:pt idx="785">
                  <c:v>44573</c:v>
                </c:pt>
                <c:pt idx="786">
                  <c:v>44574</c:v>
                </c:pt>
                <c:pt idx="787">
                  <c:v>44575</c:v>
                </c:pt>
                <c:pt idx="788">
                  <c:v>44578</c:v>
                </c:pt>
                <c:pt idx="789">
                  <c:v>44579</c:v>
                </c:pt>
                <c:pt idx="790">
                  <c:v>44580</c:v>
                </c:pt>
                <c:pt idx="791">
                  <c:v>44581</c:v>
                </c:pt>
                <c:pt idx="792">
                  <c:v>44582</c:v>
                </c:pt>
                <c:pt idx="793">
                  <c:v>44585</c:v>
                </c:pt>
                <c:pt idx="794">
                  <c:v>44586</c:v>
                </c:pt>
                <c:pt idx="795">
                  <c:v>44588</c:v>
                </c:pt>
                <c:pt idx="796">
                  <c:v>44589</c:v>
                </c:pt>
                <c:pt idx="797">
                  <c:v>44592</c:v>
                </c:pt>
                <c:pt idx="798">
                  <c:v>44593</c:v>
                </c:pt>
                <c:pt idx="799">
                  <c:v>44594</c:v>
                </c:pt>
                <c:pt idx="800">
                  <c:v>44595</c:v>
                </c:pt>
                <c:pt idx="801">
                  <c:v>44596</c:v>
                </c:pt>
                <c:pt idx="802">
                  <c:v>44599</c:v>
                </c:pt>
                <c:pt idx="803">
                  <c:v>44600</c:v>
                </c:pt>
                <c:pt idx="804">
                  <c:v>44601</c:v>
                </c:pt>
                <c:pt idx="805">
                  <c:v>44602</c:v>
                </c:pt>
                <c:pt idx="806">
                  <c:v>44603</c:v>
                </c:pt>
                <c:pt idx="807">
                  <c:v>44606</c:v>
                </c:pt>
                <c:pt idx="808">
                  <c:v>44607</c:v>
                </c:pt>
                <c:pt idx="809">
                  <c:v>44608</c:v>
                </c:pt>
                <c:pt idx="810">
                  <c:v>44609</c:v>
                </c:pt>
                <c:pt idx="811">
                  <c:v>44610</c:v>
                </c:pt>
                <c:pt idx="812">
                  <c:v>44613</c:v>
                </c:pt>
                <c:pt idx="813">
                  <c:v>44614</c:v>
                </c:pt>
                <c:pt idx="814">
                  <c:v>44615</c:v>
                </c:pt>
                <c:pt idx="815">
                  <c:v>44616</c:v>
                </c:pt>
                <c:pt idx="816">
                  <c:v>44617</c:v>
                </c:pt>
                <c:pt idx="817">
                  <c:v>44620</c:v>
                </c:pt>
                <c:pt idx="818">
                  <c:v>44622</c:v>
                </c:pt>
                <c:pt idx="819">
                  <c:v>44623</c:v>
                </c:pt>
                <c:pt idx="820">
                  <c:v>44624</c:v>
                </c:pt>
                <c:pt idx="821">
                  <c:v>44627</c:v>
                </c:pt>
                <c:pt idx="822">
                  <c:v>44628</c:v>
                </c:pt>
                <c:pt idx="823">
                  <c:v>44629</c:v>
                </c:pt>
                <c:pt idx="824">
                  <c:v>44630</c:v>
                </c:pt>
                <c:pt idx="825">
                  <c:v>44631</c:v>
                </c:pt>
                <c:pt idx="826">
                  <c:v>44634</c:v>
                </c:pt>
                <c:pt idx="827">
                  <c:v>44635</c:v>
                </c:pt>
                <c:pt idx="828">
                  <c:v>44636</c:v>
                </c:pt>
                <c:pt idx="829">
                  <c:v>44637</c:v>
                </c:pt>
                <c:pt idx="830">
                  <c:v>44641</c:v>
                </c:pt>
                <c:pt idx="831">
                  <c:v>44642</c:v>
                </c:pt>
                <c:pt idx="832">
                  <c:v>44643</c:v>
                </c:pt>
                <c:pt idx="833">
                  <c:v>44644</c:v>
                </c:pt>
                <c:pt idx="834">
                  <c:v>44645</c:v>
                </c:pt>
                <c:pt idx="835">
                  <c:v>44648</c:v>
                </c:pt>
                <c:pt idx="836">
                  <c:v>44649</c:v>
                </c:pt>
                <c:pt idx="837">
                  <c:v>44650</c:v>
                </c:pt>
                <c:pt idx="838">
                  <c:v>44651</c:v>
                </c:pt>
                <c:pt idx="839">
                  <c:v>44652</c:v>
                </c:pt>
                <c:pt idx="840">
                  <c:v>44655</c:v>
                </c:pt>
                <c:pt idx="841">
                  <c:v>44656</c:v>
                </c:pt>
                <c:pt idx="842">
                  <c:v>44657</c:v>
                </c:pt>
                <c:pt idx="843">
                  <c:v>44658</c:v>
                </c:pt>
                <c:pt idx="844">
                  <c:v>44659</c:v>
                </c:pt>
                <c:pt idx="845">
                  <c:v>44662</c:v>
                </c:pt>
                <c:pt idx="846">
                  <c:v>44663</c:v>
                </c:pt>
                <c:pt idx="847">
                  <c:v>44664</c:v>
                </c:pt>
                <c:pt idx="848">
                  <c:v>44669</c:v>
                </c:pt>
                <c:pt idx="849">
                  <c:v>44670</c:v>
                </c:pt>
                <c:pt idx="850">
                  <c:v>44671</c:v>
                </c:pt>
                <c:pt idx="851">
                  <c:v>44672</c:v>
                </c:pt>
                <c:pt idx="852">
                  <c:v>44673</c:v>
                </c:pt>
                <c:pt idx="853">
                  <c:v>44676</c:v>
                </c:pt>
                <c:pt idx="854">
                  <c:v>44677</c:v>
                </c:pt>
                <c:pt idx="855">
                  <c:v>44678</c:v>
                </c:pt>
                <c:pt idx="856">
                  <c:v>44679</c:v>
                </c:pt>
                <c:pt idx="857">
                  <c:v>44680</c:v>
                </c:pt>
                <c:pt idx="858">
                  <c:v>44683</c:v>
                </c:pt>
                <c:pt idx="859">
                  <c:v>44685</c:v>
                </c:pt>
                <c:pt idx="860">
                  <c:v>44686</c:v>
                </c:pt>
                <c:pt idx="861">
                  <c:v>44687</c:v>
                </c:pt>
                <c:pt idx="862">
                  <c:v>44690</c:v>
                </c:pt>
                <c:pt idx="863">
                  <c:v>44691</c:v>
                </c:pt>
                <c:pt idx="864">
                  <c:v>44692</c:v>
                </c:pt>
                <c:pt idx="865">
                  <c:v>44693</c:v>
                </c:pt>
                <c:pt idx="866">
                  <c:v>44694</c:v>
                </c:pt>
                <c:pt idx="867">
                  <c:v>44697</c:v>
                </c:pt>
                <c:pt idx="868">
                  <c:v>44698</c:v>
                </c:pt>
                <c:pt idx="869">
                  <c:v>44699</c:v>
                </c:pt>
                <c:pt idx="870">
                  <c:v>44700</c:v>
                </c:pt>
                <c:pt idx="871">
                  <c:v>44701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44711</c:v>
                </c:pt>
                <c:pt idx="878">
                  <c:v>44712</c:v>
                </c:pt>
                <c:pt idx="879">
                  <c:v>44713</c:v>
                </c:pt>
                <c:pt idx="880">
                  <c:v>44714</c:v>
                </c:pt>
                <c:pt idx="881">
                  <c:v>44715</c:v>
                </c:pt>
                <c:pt idx="882">
                  <c:v>44718</c:v>
                </c:pt>
                <c:pt idx="883">
                  <c:v>44719</c:v>
                </c:pt>
                <c:pt idx="884">
                  <c:v>44720</c:v>
                </c:pt>
                <c:pt idx="885">
                  <c:v>44721</c:v>
                </c:pt>
                <c:pt idx="886">
                  <c:v>44722</c:v>
                </c:pt>
                <c:pt idx="887">
                  <c:v>44725</c:v>
                </c:pt>
                <c:pt idx="888">
                  <c:v>44726</c:v>
                </c:pt>
                <c:pt idx="889">
                  <c:v>44727</c:v>
                </c:pt>
                <c:pt idx="890">
                  <c:v>44728</c:v>
                </c:pt>
                <c:pt idx="891">
                  <c:v>44729</c:v>
                </c:pt>
                <c:pt idx="892">
                  <c:v>44732</c:v>
                </c:pt>
                <c:pt idx="893">
                  <c:v>44733</c:v>
                </c:pt>
                <c:pt idx="894">
                  <c:v>44734</c:v>
                </c:pt>
                <c:pt idx="895">
                  <c:v>44735</c:v>
                </c:pt>
                <c:pt idx="896">
                  <c:v>44736</c:v>
                </c:pt>
                <c:pt idx="897">
                  <c:v>44739</c:v>
                </c:pt>
                <c:pt idx="898">
                  <c:v>44740</c:v>
                </c:pt>
                <c:pt idx="899">
                  <c:v>44741</c:v>
                </c:pt>
                <c:pt idx="900">
                  <c:v>44742</c:v>
                </c:pt>
                <c:pt idx="901">
                  <c:v>44743</c:v>
                </c:pt>
                <c:pt idx="902">
                  <c:v>44746</c:v>
                </c:pt>
                <c:pt idx="903">
                  <c:v>44747</c:v>
                </c:pt>
                <c:pt idx="904">
                  <c:v>44748</c:v>
                </c:pt>
                <c:pt idx="905">
                  <c:v>44749</c:v>
                </c:pt>
                <c:pt idx="906">
                  <c:v>44750</c:v>
                </c:pt>
                <c:pt idx="907">
                  <c:v>44753</c:v>
                </c:pt>
                <c:pt idx="908">
                  <c:v>44754</c:v>
                </c:pt>
                <c:pt idx="909">
                  <c:v>44755</c:v>
                </c:pt>
                <c:pt idx="910">
                  <c:v>44756</c:v>
                </c:pt>
                <c:pt idx="911">
                  <c:v>44757</c:v>
                </c:pt>
                <c:pt idx="912">
                  <c:v>44760</c:v>
                </c:pt>
                <c:pt idx="913">
                  <c:v>44761</c:v>
                </c:pt>
                <c:pt idx="914">
                  <c:v>44762</c:v>
                </c:pt>
                <c:pt idx="915">
                  <c:v>44763</c:v>
                </c:pt>
                <c:pt idx="916">
                  <c:v>44764</c:v>
                </c:pt>
                <c:pt idx="917">
                  <c:v>44767</c:v>
                </c:pt>
                <c:pt idx="918">
                  <c:v>44768</c:v>
                </c:pt>
                <c:pt idx="919">
                  <c:v>44769</c:v>
                </c:pt>
                <c:pt idx="920">
                  <c:v>44770</c:v>
                </c:pt>
                <c:pt idx="921">
                  <c:v>44771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44781</c:v>
                </c:pt>
                <c:pt idx="928">
                  <c:v>44783</c:v>
                </c:pt>
                <c:pt idx="929">
                  <c:v>44784</c:v>
                </c:pt>
                <c:pt idx="930">
                  <c:v>44785</c:v>
                </c:pt>
                <c:pt idx="931">
                  <c:v>44789</c:v>
                </c:pt>
                <c:pt idx="932">
                  <c:v>44790</c:v>
                </c:pt>
                <c:pt idx="933">
                  <c:v>44791</c:v>
                </c:pt>
                <c:pt idx="934">
                  <c:v>44792</c:v>
                </c:pt>
                <c:pt idx="935">
                  <c:v>44795</c:v>
                </c:pt>
                <c:pt idx="936">
                  <c:v>44796</c:v>
                </c:pt>
                <c:pt idx="937">
                  <c:v>44797</c:v>
                </c:pt>
                <c:pt idx="938">
                  <c:v>44798</c:v>
                </c:pt>
                <c:pt idx="939">
                  <c:v>44799</c:v>
                </c:pt>
                <c:pt idx="940">
                  <c:v>44802</c:v>
                </c:pt>
                <c:pt idx="941">
                  <c:v>44803</c:v>
                </c:pt>
                <c:pt idx="942">
                  <c:v>44805</c:v>
                </c:pt>
                <c:pt idx="943">
                  <c:v>44806</c:v>
                </c:pt>
                <c:pt idx="944">
                  <c:v>44809</c:v>
                </c:pt>
                <c:pt idx="945">
                  <c:v>44810</c:v>
                </c:pt>
                <c:pt idx="946">
                  <c:v>44811</c:v>
                </c:pt>
                <c:pt idx="947">
                  <c:v>44812</c:v>
                </c:pt>
                <c:pt idx="948">
                  <c:v>44813</c:v>
                </c:pt>
                <c:pt idx="949">
                  <c:v>44816</c:v>
                </c:pt>
                <c:pt idx="950">
                  <c:v>44817</c:v>
                </c:pt>
                <c:pt idx="951">
                  <c:v>44818</c:v>
                </c:pt>
                <c:pt idx="952">
                  <c:v>44819</c:v>
                </c:pt>
                <c:pt idx="953">
                  <c:v>44820</c:v>
                </c:pt>
                <c:pt idx="954">
                  <c:v>44823</c:v>
                </c:pt>
                <c:pt idx="955">
                  <c:v>44824</c:v>
                </c:pt>
                <c:pt idx="956">
                  <c:v>44825</c:v>
                </c:pt>
                <c:pt idx="957">
                  <c:v>44826</c:v>
                </c:pt>
                <c:pt idx="958">
                  <c:v>44827</c:v>
                </c:pt>
                <c:pt idx="959">
                  <c:v>44830</c:v>
                </c:pt>
                <c:pt idx="960">
                  <c:v>44831</c:v>
                </c:pt>
                <c:pt idx="961">
                  <c:v>44832</c:v>
                </c:pt>
                <c:pt idx="962">
                  <c:v>44833</c:v>
                </c:pt>
                <c:pt idx="963">
                  <c:v>44834</c:v>
                </c:pt>
                <c:pt idx="964">
                  <c:v>44837</c:v>
                </c:pt>
                <c:pt idx="965">
                  <c:v>44838</c:v>
                </c:pt>
                <c:pt idx="966">
                  <c:v>44840</c:v>
                </c:pt>
                <c:pt idx="967">
                  <c:v>44841</c:v>
                </c:pt>
                <c:pt idx="968">
                  <c:v>44844</c:v>
                </c:pt>
                <c:pt idx="969">
                  <c:v>44845</c:v>
                </c:pt>
                <c:pt idx="970">
                  <c:v>44846</c:v>
                </c:pt>
                <c:pt idx="971">
                  <c:v>44847</c:v>
                </c:pt>
                <c:pt idx="972">
                  <c:v>44848</c:v>
                </c:pt>
                <c:pt idx="973">
                  <c:v>44851</c:v>
                </c:pt>
                <c:pt idx="974">
                  <c:v>44852</c:v>
                </c:pt>
                <c:pt idx="975">
                  <c:v>44853</c:v>
                </c:pt>
                <c:pt idx="976">
                  <c:v>44854</c:v>
                </c:pt>
                <c:pt idx="977">
                  <c:v>44855</c:v>
                </c:pt>
                <c:pt idx="978">
                  <c:v>44858</c:v>
                </c:pt>
                <c:pt idx="979">
                  <c:v>44859</c:v>
                </c:pt>
                <c:pt idx="980">
                  <c:v>44861</c:v>
                </c:pt>
                <c:pt idx="981">
                  <c:v>44862</c:v>
                </c:pt>
                <c:pt idx="982">
                  <c:v>44865</c:v>
                </c:pt>
                <c:pt idx="983">
                  <c:v>44866</c:v>
                </c:pt>
                <c:pt idx="984">
                  <c:v>44867</c:v>
                </c:pt>
                <c:pt idx="985">
                  <c:v>44868</c:v>
                </c:pt>
                <c:pt idx="986">
                  <c:v>44869</c:v>
                </c:pt>
                <c:pt idx="987">
                  <c:v>44872</c:v>
                </c:pt>
                <c:pt idx="988">
                  <c:v>44874</c:v>
                </c:pt>
                <c:pt idx="989">
                  <c:v>44875</c:v>
                </c:pt>
                <c:pt idx="990">
                  <c:v>44876</c:v>
                </c:pt>
                <c:pt idx="991">
                  <c:v>44879</c:v>
                </c:pt>
                <c:pt idx="992">
                  <c:v>44880</c:v>
                </c:pt>
                <c:pt idx="993">
                  <c:v>44881</c:v>
                </c:pt>
                <c:pt idx="994">
                  <c:v>44882</c:v>
                </c:pt>
                <c:pt idx="995">
                  <c:v>44883</c:v>
                </c:pt>
                <c:pt idx="996">
                  <c:v>44886</c:v>
                </c:pt>
                <c:pt idx="997">
                  <c:v>44887</c:v>
                </c:pt>
                <c:pt idx="998">
                  <c:v>44888</c:v>
                </c:pt>
                <c:pt idx="999">
                  <c:v>44889</c:v>
                </c:pt>
                <c:pt idx="1000">
                  <c:v>44890</c:v>
                </c:pt>
                <c:pt idx="1001">
                  <c:v>44893</c:v>
                </c:pt>
                <c:pt idx="1002">
                  <c:v>44894</c:v>
                </c:pt>
                <c:pt idx="1003">
                  <c:v>44895</c:v>
                </c:pt>
                <c:pt idx="1004">
                  <c:v>44896</c:v>
                </c:pt>
                <c:pt idx="1005">
                  <c:v>44897</c:v>
                </c:pt>
                <c:pt idx="1006">
                  <c:v>44900</c:v>
                </c:pt>
                <c:pt idx="1007">
                  <c:v>44901</c:v>
                </c:pt>
                <c:pt idx="1008">
                  <c:v>44902</c:v>
                </c:pt>
                <c:pt idx="1009">
                  <c:v>44903</c:v>
                </c:pt>
                <c:pt idx="1010">
                  <c:v>44904</c:v>
                </c:pt>
                <c:pt idx="1011">
                  <c:v>44907</c:v>
                </c:pt>
                <c:pt idx="1012">
                  <c:v>44908</c:v>
                </c:pt>
                <c:pt idx="1013">
                  <c:v>44909</c:v>
                </c:pt>
                <c:pt idx="1014">
                  <c:v>44910</c:v>
                </c:pt>
                <c:pt idx="1015">
                  <c:v>44911</c:v>
                </c:pt>
                <c:pt idx="1016">
                  <c:v>44914</c:v>
                </c:pt>
                <c:pt idx="1017">
                  <c:v>44915</c:v>
                </c:pt>
                <c:pt idx="1018">
                  <c:v>44916</c:v>
                </c:pt>
                <c:pt idx="1019">
                  <c:v>44917</c:v>
                </c:pt>
                <c:pt idx="1020">
                  <c:v>44918</c:v>
                </c:pt>
                <c:pt idx="1021">
                  <c:v>44921</c:v>
                </c:pt>
                <c:pt idx="1022">
                  <c:v>44922</c:v>
                </c:pt>
                <c:pt idx="1023">
                  <c:v>44923</c:v>
                </c:pt>
                <c:pt idx="1024">
                  <c:v>44924</c:v>
                </c:pt>
                <c:pt idx="1025">
                  <c:v>44925</c:v>
                </c:pt>
                <c:pt idx="1026">
                  <c:v>44928</c:v>
                </c:pt>
                <c:pt idx="1027">
                  <c:v>44929</c:v>
                </c:pt>
                <c:pt idx="1028">
                  <c:v>44930</c:v>
                </c:pt>
                <c:pt idx="1029">
                  <c:v>44931</c:v>
                </c:pt>
                <c:pt idx="1030">
                  <c:v>44932</c:v>
                </c:pt>
                <c:pt idx="1031">
                  <c:v>44935</c:v>
                </c:pt>
                <c:pt idx="1032">
                  <c:v>44936</c:v>
                </c:pt>
                <c:pt idx="1033">
                  <c:v>44937</c:v>
                </c:pt>
                <c:pt idx="1034">
                  <c:v>44938</c:v>
                </c:pt>
                <c:pt idx="1035">
                  <c:v>44939</c:v>
                </c:pt>
                <c:pt idx="1036">
                  <c:v>44942</c:v>
                </c:pt>
                <c:pt idx="1037">
                  <c:v>44943</c:v>
                </c:pt>
                <c:pt idx="1038">
                  <c:v>44944</c:v>
                </c:pt>
                <c:pt idx="1039">
                  <c:v>44945</c:v>
                </c:pt>
                <c:pt idx="1040">
                  <c:v>44946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44953</c:v>
                </c:pt>
                <c:pt idx="1045">
                  <c:v>44956</c:v>
                </c:pt>
                <c:pt idx="1046">
                  <c:v>44957</c:v>
                </c:pt>
                <c:pt idx="1047">
                  <c:v>44958</c:v>
                </c:pt>
                <c:pt idx="1048">
                  <c:v>44959</c:v>
                </c:pt>
                <c:pt idx="1049">
                  <c:v>44960</c:v>
                </c:pt>
                <c:pt idx="1050">
                  <c:v>44963</c:v>
                </c:pt>
                <c:pt idx="1051">
                  <c:v>44964</c:v>
                </c:pt>
                <c:pt idx="1052">
                  <c:v>44965</c:v>
                </c:pt>
                <c:pt idx="1053">
                  <c:v>44966</c:v>
                </c:pt>
                <c:pt idx="1054">
                  <c:v>44967</c:v>
                </c:pt>
                <c:pt idx="1055">
                  <c:v>44970</c:v>
                </c:pt>
                <c:pt idx="1056">
                  <c:v>44971</c:v>
                </c:pt>
                <c:pt idx="1057">
                  <c:v>44972</c:v>
                </c:pt>
                <c:pt idx="1058">
                  <c:v>44973</c:v>
                </c:pt>
                <c:pt idx="1059">
                  <c:v>44974</c:v>
                </c:pt>
                <c:pt idx="1060">
                  <c:v>44977</c:v>
                </c:pt>
                <c:pt idx="1061">
                  <c:v>44978</c:v>
                </c:pt>
                <c:pt idx="1062">
                  <c:v>44979</c:v>
                </c:pt>
                <c:pt idx="1063">
                  <c:v>44980</c:v>
                </c:pt>
                <c:pt idx="1064">
                  <c:v>44981</c:v>
                </c:pt>
                <c:pt idx="1065">
                  <c:v>44984</c:v>
                </c:pt>
                <c:pt idx="1066">
                  <c:v>44985</c:v>
                </c:pt>
                <c:pt idx="1067">
                  <c:v>44986</c:v>
                </c:pt>
                <c:pt idx="1068">
                  <c:v>44987</c:v>
                </c:pt>
                <c:pt idx="1069">
                  <c:v>44988</c:v>
                </c:pt>
                <c:pt idx="1070">
                  <c:v>44991</c:v>
                </c:pt>
                <c:pt idx="1071">
                  <c:v>44993</c:v>
                </c:pt>
                <c:pt idx="1072">
                  <c:v>44994</c:v>
                </c:pt>
                <c:pt idx="1073">
                  <c:v>44995</c:v>
                </c:pt>
                <c:pt idx="1074">
                  <c:v>44998</c:v>
                </c:pt>
                <c:pt idx="1075">
                  <c:v>44999</c:v>
                </c:pt>
                <c:pt idx="1076">
                  <c:v>45000</c:v>
                </c:pt>
                <c:pt idx="1077">
                  <c:v>45001</c:v>
                </c:pt>
                <c:pt idx="1078">
                  <c:v>45002</c:v>
                </c:pt>
                <c:pt idx="1079">
                  <c:v>45005</c:v>
                </c:pt>
                <c:pt idx="1080">
                  <c:v>45006</c:v>
                </c:pt>
                <c:pt idx="1081">
                  <c:v>45007</c:v>
                </c:pt>
                <c:pt idx="1082">
                  <c:v>45008</c:v>
                </c:pt>
                <c:pt idx="1083">
                  <c:v>45009</c:v>
                </c:pt>
                <c:pt idx="1084">
                  <c:v>45012</c:v>
                </c:pt>
                <c:pt idx="1085">
                  <c:v>45013</c:v>
                </c:pt>
                <c:pt idx="1086">
                  <c:v>45014</c:v>
                </c:pt>
                <c:pt idx="1087">
                  <c:v>45016</c:v>
                </c:pt>
                <c:pt idx="1088">
                  <c:v>45019</c:v>
                </c:pt>
                <c:pt idx="1089">
                  <c:v>45021</c:v>
                </c:pt>
                <c:pt idx="1090">
                  <c:v>45022</c:v>
                </c:pt>
                <c:pt idx="1091">
                  <c:v>45026</c:v>
                </c:pt>
                <c:pt idx="1092">
                  <c:v>45027</c:v>
                </c:pt>
                <c:pt idx="1093">
                  <c:v>45028</c:v>
                </c:pt>
                <c:pt idx="1094">
                  <c:v>45029</c:v>
                </c:pt>
                <c:pt idx="1095">
                  <c:v>45033</c:v>
                </c:pt>
                <c:pt idx="1096">
                  <c:v>45034</c:v>
                </c:pt>
                <c:pt idx="1097">
                  <c:v>45035</c:v>
                </c:pt>
                <c:pt idx="1098">
                  <c:v>45036</c:v>
                </c:pt>
                <c:pt idx="1099">
                  <c:v>45037</c:v>
                </c:pt>
                <c:pt idx="1100">
                  <c:v>45040</c:v>
                </c:pt>
                <c:pt idx="1101">
                  <c:v>45041</c:v>
                </c:pt>
                <c:pt idx="1102">
                  <c:v>45042</c:v>
                </c:pt>
                <c:pt idx="1103">
                  <c:v>45043</c:v>
                </c:pt>
                <c:pt idx="1104">
                  <c:v>45044</c:v>
                </c:pt>
                <c:pt idx="1105">
                  <c:v>45048</c:v>
                </c:pt>
                <c:pt idx="1106">
                  <c:v>45049</c:v>
                </c:pt>
                <c:pt idx="1107">
                  <c:v>45050</c:v>
                </c:pt>
                <c:pt idx="1108">
                  <c:v>45051</c:v>
                </c:pt>
                <c:pt idx="1109">
                  <c:v>45054</c:v>
                </c:pt>
                <c:pt idx="1110">
                  <c:v>45055</c:v>
                </c:pt>
                <c:pt idx="1111">
                  <c:v>45056</c:v>
                </c:pt>
                <c:pt idx="1112">
                  <c:v>45057</c:v>
                </c:pt>
                <c:pt idx="1113">
                  <c:v>45058</c:v>
                </c:pt>
                <c:pt idx="1114">
                  <c:v>45061</c:v>
                </c:pt>
                <c:pt idx="1115">
                  <c:v>45062</c:v>
                </c:pt>
                <c:pt idx="1116">
                  <c:v>45063</c:v>
                </c:pt>
                <c:pt idx="1117">
                  <c:v>45064</c:v>
                </c:pt>
                <c:pt idx="1118">
                  <c:v>45065</c:v>
                </c:pt>
                <c:pt idx="1119">
                  <c:v>45068</c:v>
                </c:pt>
                <c:pt idx="1120">
                  <c:v>45069</c:v>
                </c:pt>
                <c:pt idx="1121">
                  <c:v>45070</c:v>
                </c:pt>
                <c:pt idx="1122">
                  <c:v>45071</c:v>
                </c:pt>
                <c:pt idx="1123">
                  <c:v>45072</c:v>
                </c:pt>
                <c:pt idx="1124">
                  <c:v>45075</c:v>
                </c:pt>
                <c:pt idx="1125">
                  <c:v>45076</c:v>
                </c:pt>
                <c:pt idx="1126">
                  <c:v>45077</c:v>
                </c:pt>
                <c:pt idx="1127">
                  <c:v>45078</c:v>
                </c:pt>
                <c:pt idx="1128">
                  <c:v>45079</c:v>
                </c:pt>
                <c:pt idx="1129">
                  <c:v>45082</c:v>
                </c:pt>
                <c:pt idx="1130">
                  <c:v>45083</c:v>
                </c:pt>
                <c:pt idx="1131">
                  <c:v>45084</c:v>
                </c:pt>
                <c:pt idx="1132">
                  <c:v>45085</c:v>
                </c:pt>
                <c:pt idx="1133">
                  <c:v>45086</c:v>
                </c:pt>
                <c:pt idx="1134">
                  <c:v>45089</c:v>
                </c:pt>
                <c:pt idx="1135">
                  <c:v>45090</c:v>
                </c:pt>
                <c:pt idx="1136">
                  <c:v>45091</c:v>
                </c:pt>
                <c:pt idx="1137">
                  <c:v>45092</c:v>
                </c:pt>
                <c:pt idx="1138">
                  <c:v>45093</c:v>
                </c:pt>
                <c:pt idx="1139">
                  <c:v>45096</c:v>
                </c:pt>
                <c:pt idx="1140">
                  <c:v>45097</c:v>
                </c:pt>
                <c:pt idx="1141">
                  <c:v>45098</c:v>
                </c:pt>
                <c:pt idx="1142">
                  <c:v>45099</c:v>
                </c:pt>
                <c:pt idx="1143">
                  <c:v>45100</c:v>
                </c:pt>
                <c:pt idx="1144">
                  <c:v>45103</c:v>
                </c:pt>
                <c:pt idx="1145">
                  <c:v>45104</c:v>
                </c:pt>
                <c:pt idx="1146">
                  <c:v>45105</c:v>
                </c:pt>
                <c:pt idx="1147">
                  <c:v>45107</c:v>
                </c:pt>
                <c:pt idx="1148">
                  <c:v>45110</c:v>
                </c:pt>
                <c:pt idx="1149">
                  <c:v>45111</c:v>
                </c:pt>
                <c:pt idx="1150">
                  <c:v>45112</c:v>
                </c:pt>
                <c:pt idx="1151">
                  <c:v>45113</c:v>
                </c:pt>
                <c:pt idx="1152">
                  <c:v>45114</c:v>
                </c:pt>
                <c:pt idx="1153">
                  <c:v>45117</c:v>
                </c:pt>
                <c:pt idx="1154">
                  <c:v>45118</c:v>
                </c:pt>
                <c:pt idx="1155">
                  <c:v>45119</c:v>
                </c:pt>
                <c:pt idx="1156">
                  <c:v>45120</c:v>
                </c:pt>
                <c:pt idx="1157">
                  <c:v>45121</c:v>
                </c:pt>
                <c:pt idx="1158">
                  <c:v>45124</c:v>
                </c:pt>
                <c:pt idx="1159">
                  <c:v>45125</c:v>
                </c:pt>
                <c:pt idx="1160">
                  <c:v>45126</c:v>
                </c:pt>
                <c:pt idx="1161">
                  <c:v>45127</c:v>
                </c:pt>
                <c:pt idx="1162">
                  <c:v>45128</c:v>
                </c:pt>
                <c:pt idx="1163">
                  <c:v>45131</c:v>
                </c:pt>
                <c:pt idx="1164">
                  <c:v>45132</c:v>
                </c:pt>
                <c:pt idx="1165">
                  <c:v>45133</c:v>
                </c:pt>
                <c:pt idx="1166">
                  <c:v>45134</c:v>
                </c:pt>
                <c:pt idx="1167">
                  <c:v>45135</c:v>
                </c:pt>
                <c:pt idx="1168">
                  <c:v>45138</c:v>
                </c:pt>
                <c:pt idx="1169">
                  <c:v>45139</c:v>
                </c:pt>
                <c:pt idx="1170">
                  <c:v>45140</c:v>
                </c:pt>
                <c:pt idx="1171">
                  <c:v>45141</c:v>
                </c:pt>
                <c:pt idx="1172">
                  <c:v>45142</c:v>
                </c:pt>
                <c:pt idx="1173">
                  <c:v>45145</c:v>
                </c:pt>
                <c:pt idx="1174">
                  <c:v>45146</c:v>
                </c:pt>
                <c:pt idx="1175">
                  <c:v>45147</c:v>
                </c:pt>
                <c:pt idx="1176">
                  <c:v>45148</c:v>
                </c:pt>
                <c:pt idx="1177">
                  <c:v>45149</c:v>
                </c:pt>
                <c:pt idx="1178">
                  <c:v>45152</c:v>
                </c:pt>
                <c:pt idx="1179">
                  <c:v>45154</c:v>
                </c:pt>
                <c:pt idx="1180">
                  <c:v>45155</c:v>
                </c:pt>
                <c:pt idx="1181">
                  <c:v>45156</c:v>
                </c:pt>
                <c:pt idx="1182">
                  <c:v>45159</c:v>
                </c:pt>
                <c:pt idx="1183">
                  <c:v>45160</c:v>
                </c:pt>
                <c:pt idx="1184">
                  <c:v>45161</c:v>
                </c:pt>
                <c:pt idx="1185">
                  <c:v>45162</c:v>
                </c:pt>
                <c:pt idx="1186">
                  <c:v>45163</c:v>
                </c:pt>
                <c:pt idx="1187">
                  <c:v>45166</c:v>
                </c:pt>
                <c:pt idx="1188">
                  <c:v>45167</c:v>
                </c:pt>
                <c:pt idx="1189">
                  <c:v>45168</c:v>
                </c:pt>
                <c:pt idx="1190">
                  <c:v>45169</c:v>
                </c:pt>
                <c:pt idx="1191">
                  <c:v>45170</c:v>
                </c:pt>
                <c:pt idx="1192">
                  <c:v>45173</c:v>
                </c:pt>
                <c:pt idx="1193">
                  <c:v>45174</c:v>
                </c:pt>
                <c:pt idx="1194">
                  <c:v>45175</c:v>
                </c:pt>
                <c:pt idx="1195">
                  <c:v>45176</c:v>
                </c:pt>
                <c:pt idx="1196">
                  <c:v>45177</c:v>
                </c:pt>
                <c:pt idx="1197">
                  <c:v>45180</c:v>
                </c:pt>
                <c:pt idx="1198">
                  <c:v>45181</c:v>
                </c:pt>
                <c:pt idx="1199">
                  <c:v>45182</c:v>
                </c:pt>
                <c:pt idx="1200">
                  <c:v>45183</c:v>
                </c:pt>
                <c:pt idx="1201">
                  <c:v>45184</c:v>
                </c:pt>
                <c:pt idx="1202">
                  <c:v>45187</c:v>
                </c:pt>
                <c:pt idx="1203">
                  <c:v>45189</c:v>
                </c:pt>
                <c:pt idx="1204">
                  <c:v>45190</c:v>
                </c:pt>
                <c:pt idx="1205">
                  <c:v>45191</c:v>
                </c:pt>
                <c:pt idx="1206">
                  <c:v>45194</c:v>
                </c:pt>
                <c:pt idx="1207">
                  <c:v>45195</c:v>
                </c:pt>
                <c:pt idx="1208">
                  <c:v>45196</c:v>
                </c:pt>
                <c:pt idx="1209">
                  <c:v>45197</c:v>
                </c:pt>
                <c:pt idx="1210">
                  <c:v>45198</c:v>
                </c:pt>
                <c:pt idx="1211">
                  <c:v>45202</c:v>
                </c:pt>
                <c:pt idx="1212">
                  <c:v>45203</c:v>
                </c:pt>
                <c:pt idx="1213">
                  <c:v>45204</c:v>
                </c:pt>
                <c:pt idx="1214">
                  <c:v>45205</c:v>
                </c:pt>
                <c:pt idx="1215">
                  <c:v>45208</c:v>
                </c:pt>
                <c:pt idx="1216">
                  <c:v>45209</c:v>
                </c:pt>
                <c:pt idx="1217">
                  <c:v>45210</c:v>
                </c:pt>
                <c:pt idx="1218">
                  <c:v>45211</c:v>
                </c:pt>
                <c:pt idx="1219">
                  <c:v>45212</c:v>
                </c:pt>
                <c:pt idx="1220">
                  <c:v>45215</c:v>
                </c:pt>
                <c:pt idx="1221">
                  <c:v>45216</c:v>
                </c:pt>
                <c:pt idx="1222">
                  <c:v>45217</c:v>
                </c:pt>
                <c:pt idx="1223">
                  <c:v>45218</c:v>
                </c:pt>
                <c:pt idx="1224">
                  <c:v>45219</c:v>
                </c:pt>
                <c:pt idx="1225">
                  <c:v>45222</c:v>
                </c:pt>
                <c:pt idx="1226">
                  <c:v>45224</c:v>
                </c:pt>
                <c:pt idx="1227">
                  <c:v>45225</c:v>
                </c:pt>
                <c:pt idx="1228">
                  <c:v>45226</c:v>
                </c:pt>
                <c:pt idx="1229">
                  <c:v>45229</c:v>
                </c:pt>
                <c:pt idx="1230">
                  <c:v>45230</c:v>
                </c:pt>
                <c:pt idx="1231">
                  <c:v>45231</c:v>
                </c:pt>
                <c:pt idx="1232">
                  <c:v>45232</c:v>
                </c:pt>
                <c:pt idx="1233">
                  <c:v>45233</c:v>
                </c:pt>
                <c:pt idx="1234">
                  <c:v>45236</c:v>
                </c:pt>
              </c:numCache>
            </c:numRef>
          </c:cat>
          <c:val>
            <c:numRef>
              <c:f>'Share price'!$G$2:$G$1236</c:f>
              <c:numCache>
                <c:formatCode>General</c:formatCode>
                <c:ptCount val="1235"/>
                <c:pt idx="0">
                  <c:v>0.95713899999999996</c:v>
                </c:pt>
                <c:pt idx="1">
                  <c:v>15.034793000000001</c:v>
                </c:pt>
                <c:pt idx="2">
                  <c:v>7.0475000000000003</c:v>
                </c:pt>
                <c:pt idx="3">
                  <c:v>6.700755</c:v>
                </c:pt>
                <c:pt idx="4">
                  <c:v>6.9159750000000004</c:v>
                </c:pt>
                <c:pt idx="5">
                  <c:v>12.153864</c:v>
                </c:pt>
                <c:pt idx="6">
                  <c:v>12.635521000000001</c:v>
                </c:pt>
                <c:pt idx="7">
                  <c:v>16.720099999999999</c:v>
                </c:pt>
                <c:pt idx="8">
                  <c:v>7.7966329999999999</c:v>
                </c:pt>
                <c:pt idx="9">
                  <c:v>5.6500630000000003</c:v>
                </c:pt>
                <c:pt idx="10">
                  <c:v>6.6803540000000003</c:v>
                </c:pt>
                <c:pt idx="11">
                  <c:v>8.9480419999999992</c:v>
                </c:pt>
                <c:pt idx="12">
                  <c:v>6.8817409999999999</c:v>
                </c:pt>
                <c:pt idx="13">
                  <c:v>8.8567610000000005</c:v>
                </c:pt>
                <c:pt idx="14">
                  <c:v>13.657479</c:v>
                </c:pt>
                <c:pt idx="15">
                  <c:v>8.6398759999999992</c:v>
                </c:pt>
                <c:pt idx="16">
                  <c:v>8.5655909999999995</c:v>
                </c:pt>
                <c:pt idx="17">
                  <c:v>6.3058820000000004</c:v>
                </c:pt>
                <c:pt idx="18">
                  <c:v>11.453283000000001</c:v>
                </c:pt>
                <c:pt idx="19">
                  <c:v>9.6821179999999991</c:v>
                </c:pt>
                <c:pt idx="20">
                  <c:v>8.1037839999999992</c:v>
                </c:pt>
                <c:pt idx="21">
                  <c:v>6.6830939999999996</c:v>
                </c:pt>
                <c:pt idx="22">
                  <c:v>10.238799999999999</c:v>
                </c:pt>
                <c:pt idx="23">
                  <c:v>10.084682000000001</c:v>
                </c:pt>
                <c:pt idx="24">
                  <c:v>15.821425</c:v>
                </c:pt>
                <c:pt idx="25">
                  <c:v>8.5947639999999996</c:v>
                </c:pt>
                <c:pt idx="26">
                  <c:v>12.232198</c:v>
                </c:pt>
                <c:pt idx="27">
                  <c:v>8.8327860000000005</c:v>
                </c:pt>
                <c:pt idx="28">
                  <c:v>13.133469</c:v>
                </c:pt>
                <c:pt idx="29">
                  <c:v>4.9644959999999996</c:v>
                </c:pt>
                <c:pt idx="30">
                  <c:v>6.8166180000000001</c:v>
                </c:pt>
                <c:pt idx="31">
                  <c:v>8.5405750000000005</c:v>
                </c:pt>
                <c:pt idx="32">
                  <c:v>8.4941180000000003</c:v>
                </c:pt>
                <c:pt idx="33">
                  <c:v>11.441103999999999</c:v>
                </c:pt>
                <c:pt idx="34">
                  <c:v>13.194286</c:v>
                </c:pt>
                <c:pt idx="35">
                  <c:v>5.4524049999999997</c:v>
                </c:pt>
                <c:pt idx="36">
                  <c:v>2.490548</c:v>
                </c:pt>
                <c:pt idx="37">
                  <c:v>9.9341869999999997</c:v>
                </c:pt>
                <c:pt idx="38">
                  <c:v>6.1149459999999998</c:v>
                </c:pt>
                <c:pt idx="39">
                  <c:v>7.805148</c:v>
                </c:pt>
                <c:pt idx="40">
                  <c:v>9.7575289999999999</c:v>
                </c:pt>
                <c:pt idx="41">
                  <c:v>7.4805219999999997</c:v>
                </c:pt>
                <c:pt idx="42">
                  <c:v>12.182117999999999</c:v>
                </c:pt>
                <c:pt idx="43">
                  <c:v>10.28858</c:v>
                </c:pt>
                <c:pt idx="44">
                  <c:v>16.773035</c:v>
                </c:pt>
                <c:pt idx="45">
                  <c:v>6.4001469999999996</c:v>
                </c:pt>
                <c:pt idx="46">
                  <c:v>7.213165</c:v>
                </c:pt>
                <c:pt idx="47">
                  <c:v>7.7840350000000003</c:v>
                </c:pt>
                <c:pt idx="48">
                  <c:v>10.601100000000001</c:v>
                </c:pt>
                <c:pt idx="49">
                  <c:v>10.994807</c:v>
                </c:pt>
                <c:pt idx="50">
                  <c:v>8.2033330000000007</c:v>
                </c:pt>
                <c:pt idx="51">
                  <c:v>10.329563</c:v>
                </c:pt>
                <c:pt idx="52">
                  <c:v>40.188183000000002</c:v>
                </c:pt>
                <c:pt idx="53">
                  <c:v>28.026449</c:v>
                </c:pt>
                <c:pt idx="54">
                  <c:v>8.8979060000000008</c:v>
                </c:pt>
                <c:pt idx="55">
                  <c:v>8.9921360000000004</c:v>
                </c:pt>
                <c:pt idx="56">
                  <c:v>6.9983890000000004</c:v>
                </c:pt>
                <c:pt idx="57">
                  <c:v>10.449712999999999</c:v>
                </c:pt>
                <c:pt idx="58">
                  <c:v>15.346406</c:v>
                </c:pt>
                <c:pt idx="59">
                  <c:v>18.353829000000001</c:v>
                </c:pt>
                <c:pt idx="60">
                  <c:v>6.0566190000000004</c:v>
                </c:pt>
                <c:pt idx="61">
                  <c:v>9.8270599999999995</c:v>
                </c:pt>
                <c:pt idx="62">
                  <c:v>8.0975800000000007</c:v>
                </c:pt>
                <c:pt idx="63">
                  <c:v>5.9479660000000001</c:v>
                </c:pt>
                <c:pt idx="64">
                  <c:v>4.4058869999999999</c:v>
                </c:pt>
                <c:pt idx="65">
                  <c:v>9.9523220000000006</c:v>
                </c:pt>
                <c:pt idx="66">
                  <c:v>7.3413519999999997</c:v>
                </c:pt>
                <c:pt idx="67">
                  <c:v>9.9937850000000008</c:v>
                </c:pt>
                <c:pt idx="68">
                  <c:v>37.552143000000001</c:v>
                </c:pt>
                <c:pt idx="69">
                  <c:v>40.666404999999997</c:v>
                </c:pt>
                <c:pt idx="70">
                  <c:v>34.451117000000004</c:v>
                </c:pt>
                <c:pt idx="71">
                  <c:v>5.9778799999999999</c:v>
                </c:pt>
                <c:pt idx="72">
                  <c:v>6.9950260000000002</c:v>
                </c:pt>
                <c:pt idx="73">
                  <c:v>8.7634450000000008</c:v>
                </c:pt>
                <c:pt idx="74">
                  <c:v>30.047502999999999</c:v>
                </c:pt>
                <c:pt idx="75">
                  <c:v>11.779605999999999</c:v>
                </c:pt>
                <c:pt idx="76">
                  <c:v>13.128412000000001</c:v>
                </c:pt>
                <c:pt idx="77">
                  <c:v>43.208896000000003</c:v>
                </c:pt>
                <c:pt idx="78">
                  <c:v>8.8308479999999996</c:v>
                </c:pt>
                <c:pt idx="79">
                  <c:v>13.580306</c:v>
                </c:pt>
                <c:pt idx="80">
                  <c:v>20.045621000000001</c:v>
                </c:pt>
                <c:pt idx="81">
                  <c:v>14.287507</c:v>
                </c:pt>
                <c:pt idx="82">
                  <c:v>12.681454</c:v>
                </c:pt>
                <c:pt idx="83">
                  <c:v>14.720967999999999</c:v>
                </c:pt>
                <c:pt idx="84">
                  <c:v>14.142103000000001</c:v>
                </c:pt>
                <c:pt idx="85">
                  <c:v>11.070294000000001</c:v>
                </c:pt>
                <c:pt idx="86">
                  <c:v>10.113962000000001</c:v>
                </c:pt>
                <c:pt idx="87">
                  <c:v>21.395472999999999</c:v>
                </c:pt>
                <c:pt idx="88">
                  <c:v>9.1668819999999993</c:v>
                </c:pt>
                <c:pt idx="89">
                  <c:v>15.75642</c:v>
                </c:pt>
                <c:pt idx="90">
                  <c:v>15.619922000000001</c:v>
                </c:pt>
                <c:pt idx="91">
                  <c:v>8.0673840000000006</c:v>
                </c:pt>
                <c:pt idx="92">
                  <c:v>8.0158710000000006</c:v>
                </c:pt>
                <c:pt idx="93">
                  <c:v>10.763629</c:v>
                </c:pt>
                <c:pt idx="94">
                  <c:v>8.4325170000000007</c:v>
                </c:pt>
                <c:pt idx="95">
                  <c:v>17.752379999999999</c:v>
                </c:pt>
                <c:pt idx="96">
                  <c:v>6.2032759999999998</c:v>
                </c:pt>
                <c:pt idx="97">
                  <c:v>9.8494170000000008</c:v>
                </c:pt>
                <c:pt idx="98">
                  <c:v>9.0647669999999998</c:v>
                </c:pt>
                <c:pt idx="99">
                  <c:v>6.9650530000000002</c:v>
                </c:pt>
                <c:pt idx="100">
                  <c:v>7.806991</c:v>
                </c:pt>
                <c:pt idx="101">
                  <c:v>5.2888529999999996</c:v>
                </c:pt>
                <c:pt idx="102">
                  <c:v>6.1756719999999996</c:v>
                </c:pt>
                <c:pt idx="103">
                  <c:v>5.3346419999999997</c:v>
                </c:pt>
                <c:pt idx="104">
                  <c:v>10.764968</c:v>
                </c:pt>
                <c:pt idx="105">
                  <c:v>21.818290999999999</c:v>
                </c:pt>
                <c:pt idx="106">
                  <c:v>12.612413999999999</c:v>
                </c:pt>
                <c:pt idx="107">
                  <c:v>9.7461680000000008</c:v>
                </c:pt>
                <c:pt idx="108">
                  <c:v>8.8381220000000003</c:v>
                </c:pt>
                <c:pt idx="109">
                  <c:v>6.6724560000000004</c:v>
                </c:pt>
                <c:pt idx="110">
                  <c:v>7.4960380000000004</c:v>
                </c:pt>
                <c:pt idx="111">
                  <c:v>11.447877999999999</c:v>
                </c:pt>
                <c:pt idx="112">
                  <c:v>23.240675</c:v>
                </c:pt>
                <c:pt idx="113">
                  <c:v>4.6547749999999999</c:v>
                </c:pt>
                <c:pt idx="114">
                  <c:v>11.163209999999999</c:v>
                </c:pt>
                <c:pt idx="115">
                  <c:v>7.493271</c:v>
                </c:pt>
                <c:pt idx="116">
                  <c:v>5.8858949999999997</c:v>
                </c:pt>
                <c:pt idx="117">
                  <c:v>6.7376269999999998</c:v>
                </c:pt>
                <c:pt idx="118">
                  <c:v>8.6558709999999994</c:v>
                </c:pt>
                <c:pt idx="119">
                  <c:v>7.8760310000000002</c:v>
                </c:pt>
                <c:pt idx="120">
                  <c:v>10.223616</c:v>
                </c:pt>
                <c:pt idx="121">
                  <c:v>6.9046570000000003</c:v>
                </c:pt>
                <c:pt idx="122">
                  <c:v>35.880558000000001</c:v>
                </c:pt>
                <c:pt idx="123">
                  <c:v>21.145244999999999</c:v>
                </c:pt>
                <c:pt idx="124">
                  <c:v>17.894031999999999</c:v>
                </c:pt>
                <c:pt idx="125">
                  <c:v>7.3543750000000001</c:v>
                </c:pt>
                <c:pt idx="126">
                  <c:v>11.194900000000001</c:v>
                </c:pt>
                <c:pt idx="127">
                  <c:v>11.013451</c:v>
                </c:pt>
                <c:pt idx="128">
                  <c:v>10.518883000000001</c:v>
                </c:pt>
                <c:pt idx="129">
                  <c:v>13.737693999999999</c:v>
                </c:pt>
                <c:pt idx="130">
                  <c:v>31.380500999999999</c:v>
                </c:pt>
                <c:pt idx="131">
                  <c:v>10.879657</c:v>
                </c:pt>
                <c:pt idx="132">
                  <c:v>9.0241930000000004</c:v>
                </c:pt>
                <c:pt idx="133">
                  <c:v>15.598601</c:v>
                </c:pt>
                <c:pt idx="134">
                  <c:v>7.2555160000000001</c:v>
                </c:pt>
                <c:pt idx="135">
                  <c:v>8.6563110000000005</c:v>
                </c:pt>
                <c:pt idx="136">
                  <c:v>26.281811000000001</c:v>
                </c:pt>
                <c:pt idx="137">
                  <c:v>19.56962</c:v>
                </c:pt>
                <c:pt idx="138">
                  <c:v>13.850737000000001</c:v>
                </c:pt>
                <c:pt idx="139">
                  <c:v>10.660963000000001</c:v>
                </c:pt>
                <c:pt idx="140">
                  <c:v>7.6992060000000002</c:v>
                </c:pt>
                <c:pt idx="141">
                  <c:v>8.6153479999999991</c:v>
                </c:pt>
                <c:pt idx="142">
                  <c:v>8.4613709999999998</c:v>
                </c:pt>
                <c:pt idx="143">
                  <c:v>8.2478669999999994</c:v>
                </c:pt>
                <c:pt idx="144">
                  <c:v>7.1985840000000003</c:v>
                </c:pt>
                <c:pt idx="145">
                  <c:v>7.9080389999999996</c:v>
                </c:pt>
                <c:pt idx="146">
                  <c:v>10.013278</c:v>
                </c:pt>
                <c:pt idx="147">
                  <c:v>13.845732999999999</c:v>
                </c:pt>
                <c:pt idx="148">
                  <c:v>9.0465149999999994</c:v>
                </c:pt>
                <c:pt idx="149">
                  <c:v>10.56611</c:v>
                </c:pt>
                <c:pt idx="150">
                  <c:v>18.595808999999999</c:v>
                </c:pt>
                <c:pt idx="151">
                  <c:v>8.9350660000000008</c:v>
                </c:pt>
                <c:pt idx="152">
                  <c:v>12.379897</c:v>
                </c:pt>
                <c:pt idx="153">
                  <c:v>7.4212689999999997</c:v>
                </c:pt>
                <c:pt idx="154">
                  <c:v>23.308215000000001</c:v>
                </c:pt>
                <c:pt idx="155">
                  <c:v>8.4497269999999993</c:v>
                </c:pt>
                <c:pt idx="156">
                  <c:v>5.0424470000000001</c:v>
                </c:pt>
                <c:pt idx="157">
                  <c:v>9.9764389999999992</c:v>
                </c:pt>
                <c:pt idx="158">
                  <c:v>18.120809000000001</c:v>
                </c:pt>
                <c:pt idx="159">
                  <c:v>9.697597</c:v>
                </c:pt>
                <c:pt idx="160">
                  <c:v>37.047327000000003</c:v>
                </c:pt>
                <c:pt idx="161">
                  <c:v>12.169249000000001</c:v>
                </c:pt>
                <c:pt idx="162">
                  <c:v>7.7064899999999996</c:v>
                </c:pt>
                <c:pt idx="163">
                  <c:v>8.162744</c:v>
                </c:pt>
                <c:pt idx="164">
                  <c:v>8.4036950000000008</c:v>
                </c:pt>
                <c:pt idx="165">
                  <c:v>10.468935999999999</c:v>
                </c:pt>
                <c:pt idx="166">
                  <c:v>8.5367049999999995</c:v>
                </c:pt>
                <c:pt idx="167">
                  <c:v>6.3575249999999999</c:v>
                </c:pt>
                <c:pt idx="168">
                  <c:v>6.2942030000000004</c:v>
                </c:pt>
                <c:pt idx="169">
                  <c:v>9.0967570000000002</c:v>
                </c:pt>
                <c:pt idx="170">
                  <c:v>7.986847</c:v>
                </c:pt>
                <c:pt idx="171">
                  <c:v>13.516959999999999</c:v>
                </c:pt>
                <c:pt idx="172">
                  <c:v>14.396986</c:v>
                </c:pt>
                <c:pt idx="173">
                  <c:v>12.072603000000001</c:v>
                </c:pt>
                <c:pt idx="174">
                  <c:v>17.669912</c:v>
                </c:pt>
                <c:pt idx="175">
                  <c:v>4.7880399999999996</c:v>
                </c:pt>
                <c:pt idx="176">
                  <c:v>5.5253079999999999</c:v>
                </c:pt>
                <c:pt idx="177">
                  <c:v>13.233351000000001</c:v>
                </c:pt>
                <c:pt idx="178">
                  <c:v>13.649763999999999</c:v>
                </c:pt>
                <c:pt idx="179">
                  <c:v>5.925611</c:v>
                </c:pt>
                <c:pt idx="180">
                  <c:v>8.8909109999999991</c:v>
                </c:pt>
                <c:pt idx="181">
                  <c:v>11.556743000000001</c:v>
                </c:pt>
                <c:pt idx="182">
                  <c:v>9.4085439999999991</c:v>
                </c:pt>
                <c:pt idx="183">
                  <c:v>8.4898120000000006</c:v>
                </c:pt>
                <c:pt idx="184">
                  <c:v>6.3708660000000004</c:v>
                </c:pt>
                <c:pt idx="185">
                  <c:v>9.9273369999999996</c:v>
                </c:pt>
                <c:pt idx="186">
                  <c:v>20.992894</c:v>
                </c:pt>
                <c:pt idx="187">
                  <c:v>13.809030999999999</c:v>
                </c:pt>
                <c:pt idx="188">
                  <c:v>10.337358</c:v>
                </c:pt>
                <c:pt idx="189">
                  <c:v>12.524627000000001</c:v>
                </c:pt>
                <c:pt idx="190">
                  <c:v>15.000271</c:v>
                </c:pt>
                <c:pt idx="191">
                  <c:v>14.736226</c:v>
                </c:pt>
                <c:pt idx="192">
                  <c:v>10.513066</c:v>
                </c:pt>
                <c:pt idx="193">
                  <c:v>16.440328999999998</c:v>
                </c:pt>
                <c:pt idx="194">
                  <c:v>12.857092</c:v>
                </c:pt>
                <c:pt idx="195">
                  <c:v>14.529776999999999</c:v>
                </c:pt>
                <c:pt idx="196">
                  <c:v>8.8944890000000001</c:v>
                </c:pt>
                <c:pt idx="197">
                  <c:v>11.105245</c:v>
                </c:pt>
                <c:pt idx="198">
                  <c:v>11.772247</c:v>
                </c:pt>
                <c:pt idx="199">
                  <c:v>9.5462290000000003</c:v>
                </c:pt>
                <c:pt idx="200">
                  <c:v>7.0323919999999998</c:v>
                </c:pt>
                <c:pt idx="201">
                  <c:v>8.4516109999999998</c:v>
                </c:pt>
                <c:pt idx="202">
                  <c:v>8.7046690000000009</c:v>
                </c:pt>
                <c:pt idx="203">
                  <c:v>9.0852280000000007</c:v>
                </c:pt>
                <c:pt idx="204">
                  <c:v>8.9686830000000004</c:v>
                </c:pt>
                <c:pt idx="205">
                  <c:v>8.0837590000000006</c:v>
                </c:pt>
                <c:pt idx="206">
                  <c:v>14.031943</c:v>
                </c:pt>
                <c:pt idx="207">
                  <c:v>7.0846439999999999</c:v>
                </c:pt>
                <c:pt idx="208">
                  <c:v>10.672279</c:v>
                </c:pt>
                <c:pt idx="209">
                  <c:v>19.956339</c:v>
                </c:pt>
                <c:pt idx="210">
                  <c:v>8.4833090000000002</c:v>
                </c:pt>
                <c:pt idx="211">
                  <c:v>63.568126999999997</c:v>
                </c:pt>
                <c:pt idx="212">
                  <c:v>52.040315999999997</c:v>
                </c:pt>
                <c:pt idx="213">
                  <c:v>17.167256999999999</c:v>
                </c:pt>
                <c:pt idx="214">
                  <c:v>20.597094999999999</c:v>
                </c:pt>
                <c:pt idx="215">
                  <c:v>17.847615999999999</c:v>
                </c:pt>
                <c:pt idx="216">
                  <c:v>17.535665999999999</c:v>
                </c:pt>
                <c:pt idx="217">
                  <c:v>20.588289</c:v>
                </c:pt>
                <c:pt idx="218">
                  <c:v>15.440899</c:v>
                </c:pt>
                <c:pt idx="219">
                  <c:v>12.356337</c:v>
                </c:pt>
                <c:pt idx="220">
                  <c:v>18.085063999999999</c:v>
                </c:pt>
                <c:pt idx="221">
                  <c:v>21.263567999999999</c:v>
                </c:pt>
                <c:pt idx="222">
                  <c:v>21.503869000000002</c:v>
                </c:pt>
                <c:pt idx="223">
                  <c:v>24.294965999999999</c:v>
                </c:pt>
                <c:pt idx="224">
                  <c:v>25.072192999999999</c:v>
                </c:pt>
                <c:pt idx="225">
                  <c:v>14.713799</c:v>
                </c:pt>
                <c:pt idx="226">
                  <c:v>9.9891909999999999</c:v>
                </c:pt>
                <c:pt idx="227">
                  <c:v>16.063295</c:v>
                </c:pt>
                <c:pt idx="228">
                  <c:v>13.649597999999999</c:v>
                </c:pt>
                <c:pt idx="229">
                  <c:v>12.833553999999999</c:v>
                </c:pt>
                <c:pt idx="230">
                  <c:v>18.275635999999999</c:v>
                </c:pt>
                <c:pt idx="231">
                  <c:v>12.831460999999999</c:v>
                </c:pt>
                <c:pt idx="232">
                  <c:v>16.791340000000002</c:v>
                </c:pt>
                <c:pt idx="233">
                  <c:v>32.591191999999999</c:v>
                </c:pt>
                <c:pt idx="234">
                  <c:v>3.131726</c:v>
                </c:pt>
                <c:pt idx="235">
                  <c:v>11.937562</c:v>
                </c:pt>
                <c:pt idx="236">
                  <c:v>34.291156999999998</c:v>
                </c:pt>
                <c:pt idx="237">
                  <c:v>16.654993999999999</c:v>
                </c:pt>
                <c:pt idx="238">
                  <c:v>12.571588</c:v>
                </c:pt>
                <c:pt idx="239">
                  <c:v>7.8952720000000003</c:v>
                </c:pt>
                <c:pt idx="240">
                  <c:v>10.278362</c:v>
                </c:pt>
                <c:pt idx="241">
                  <c:v>8.8574190000000002</c:v>
                </c:pt>
                <c:pt idx="242">
                  <c:v>14.782434</c:v>
                </c:pt>
                <c:pt idx="243">
                  <c:v>11.899353</c:v>
                </c:pt>
                <c:pt idx="244">
                  <c:v>7.2451509999999999</c:v>
                </c:pt>
                <c:pt idx="245">
                  <c:v>10.269356</c:v>
                </c:pt>
                <c:pt idx="246">
                  <c:v>8.8807340000000003</c:v>
                </c:pt>
                <c:pt idx="247">
                  <c:v>16.741465000000002</c:v>
                </c:pt>
                <c:pt idx="248">
                  <c:v>7.8649190000000004</c:v>
                </c:pt>
                <c:pt idx="249">
                  <c:v>12.152981</c:v>
                </c:pt>
                <c:pt idx="250">
                  <c:v>9.9780730000000002</c:v>
                </c:pt>
                <c:pt idx="251">
                  <c:v>10.393219</c:v>
                </c:pt>
                <c:pt idx="252">
                  <c:v>16.370384000000001</c:v>
                </c:pt>
                <c:pt idx="253">
                  <c:v>10.586688000000001</c:v>
                </c:pt>
                <c:pt idx="254">
                  <c:v>19.778030000000001</c:v>
                </c:pt>
                <c:pt idx="255">
                  <c:v>8.8416200000000007</c:v>
                </c:pt>
                <c:pt idx="256">
                  <c:v>10.992718</c:v>
                </c:pt>
                <c:pt idx="257">
                  <c:v>9.8079789999999996</c:v>
                </c:pt>
                <c:pt idx="258">
                  <c:v>9.972664</c:v>
                </c:pt>
                <c:pt idx="259">
                  <c:v>8.1292410000000004</c:v>
                </c:pt>
                <c:pt idx="260">
                  <c:v>11.946661000000001</c:v>
                </c:pt>
                <c:pt idx="261">
                  <c:v>11.265857</c:v>
                </c:pt>
                <c:pt idx="262">
                  <c:v>10.374269999999999</c:v>
                </c:pt>
                <c:pt idx="263">
                  <c:v>6.7227579999999998</c:v>
                </c:pt>
                <c:pt idx="264">
                  <c:v>15.380231999999999</c:v>
                </c:pt>
                <c:pt idx="265">
                  <c:v>13.799825</c:v>
                </c:pt>
                <c:pt idx="266">
                  <c:v>10.307052000000001</c:v>
                </c:pt>
                <c:pt idx="267">
                  <c:v>8.2054569999999991</c:v>
                </c:pt>
                <c:pt idx="268">
                  <c:v>12.014269000000001</c:v>
                </c:pt>
                <c:pt idx="269">
                  <c:v>15.921196</c:v>
                </c:pt>
                <c:pt idx="270">
                  <c:v>17.134732</c:v>
                </c:pt>
                <c:pt idx="271">
                  <c:v>9.3397140000000007</c:v>
                </c:pt>
                <c:pt idx="272">
                  <c:v>13.958335999999999</c:v>
                </c:pt>
                <c:pt idx="273">
                  <c:v>19.082124</c:v>
                </c:pt>
                <c:pt idx="274">
                  <c:v>7.8961499999999996</c:v>
                </c:pt>
                <c:pt idx="275">
                  <c:v>14.460324999999999</c:v>
                </c:pt>
                <c:pt idx="276">
                  <c:v>8.7125389999999996</c:v>
                </c:pt>
                <c:pt idx="277">
                  <c:v>13.173133999999999</c:v>
                </c:pt>
                <c:pt idx="278">
                  <c:v>7.1420510000000004</c:v>
                </c:pt>
                <c:pt idx="279">
                  <c:v>4.2088369999999999</c:v>
                </c:pt>
                <c:pt idx="280">
                  <c:v>8.4029790000000002</c:v>
                </c:pt>
                <c:pt idx="281">
                  <c:v>9.284478</c:v>
                </c:pt>
                <c:pt idx="282">
                  <c:v>7.6366170000000002</c:v>
                </c:pt>
                <c:pt idx="283">
                  <c:v>8.416741</c:v>
                </c:pt>
                <c:pt idx="284">
                  <c:v>7.0432110000000003</c:v>
                </c:pt>
                <c:pt idx="285">
                  <c:v>9.4526529999999998</c:v>
                </c:pt>
                <c:pt idx="286">
                  <c:v>9.9737460000000002</c:v>
                </c:pt>
                <c:pt idx="287">
                  <c:v>12.243639</c:v>
                </c:pt>
                <c:pt idx="288">
                  <c:v>11.843444</c:v>
                </c:pt>
                <c:pt idx="289">
                  <c:v>5.4767289999999997</c:v>
                </c:pt>
                <c:pt idx="290">
                  <c:v>9.3696680000000008</c:v>
                </c:pt>
                <c:pt idx="291">
                  <c:v>7.3924029999999998</c:v>
                </c:pt>
                <c:pt idx="292">
                  <c:v>8.0208159999999999</c:v>
                </c:pt>
                <c:pt idx="293">
                  <c:v>9.5710700000000006</c:v>
                </c:pt>
                <c:pt idx="294">
                  <c:v>7.6549180000000003</c:v>
                </c:pt>
                <c:pt idx="295">
                  <c:v>6.1204340000000004</c:v>
                </c:pt>
                <c:pt idx="296">
                  <c:v>6.8018739999999998</c:v>
                </c:pt>
                <c:pt idx="297">
                  <c:v>6.8376130000000002</c:v>
                </c:pt>
                <c:pt idx="298">
                  <c:v>14.582907000000001</c:v>
                </c:pt>
                <c:pt idx="299">
                  <c:v>20.469708000000001</c:v>
                </c:pt>
                <c:pt idx="300">
                  <c:v>10.394149000000001</c:v>
                </c:pt>
                <c:pt idx="301">
                  <c:v>18.455880000000001</c:v>
                </c:pt>
                <c:pt idx="302">
                  <c:v>79.76437</c:v>
                </c:pt>
                <c:pt idx="303">
                  <c:v>35.767811999999999</c:v>
                </c:pt>
                <c:pt idx="304">
                  <c:v>21.253606999999999</c:v>
                </c:pt>
                <c:pt idx="305">
                  <c:v>27.388582</c:v>
                </c:pt>
                <c:pt idx="306">
                  <c:v>17.133406999999998</c:v>
                </c:pt>
                <c:pt idx="307">
                  <c:v>9.6173870000000008</c:v>
                </c:pt>
                <c:pt idx="308">
                  <c:v>29.803784</c:v>
                </c:pt>
                <c:pt idx="309">
                  <c:v>9.9284160000000004</c:v>
                </c:pt>
                <c:pt idx="310">
                  <c:v>9.1531310000000001</c:v>
                </c:pt>
                <c:pt idx="311">
                  <c:v>13.731692000000001</c:v>
                </c:pt>
                <c:pt idx="312">
                  <c:v>15.561953000000001</c:v>
                </c:pt>
                <c:pt idx="313">
                  <c:v>20.934864000000001</c:v>
                </c:pt>
                <c:pt idx="314">
                  <c:v>9.0545600000000004</c:v>
                </c:pt>
                <c:pt idx="315">
                  <c:v>15.592846</c:v>
                </c:pt>
                <c:pt idx="316">
                  <c:v>16.594045999999999</c:v>
                </c:pt>
                <c:pt idx="317">
                  <c:v>15.313516</c:v>
                </c:pt>
                <c:pt idx="318">
                  <c:v>17.869240000000001</c:v>
                </c:pt>
                <c:pt idx="319">
                  <c:v>17.271066000000001</c:v>
                </c:pt>
                <c:pt idx="320">
                  <c:v>32.628444000000002</c:v>
                </c:pt>
                <c:pt idx="321">
                  <c:v>18.560048999999999</c:v>
                </c:pt>
                <c:pt idx="322">
                  <c:v>17.947416</c:v>
                </c:pt>
                <c:pt idx="323">
                  <c:v>27.664076000000001</c:v>
                </c:pt>
                <c:pt idx="324">
                  <c:v>20.025924</c:v>
                </c:pt>
                <c:pt idx="325">
                  <c:v>26.764503999999999</c:v>
                </c:pt>
                <c:pt idx="326">
                  <c:v>21.794298999999999</c:v>
                </c:pt>
                <c:pt idx="327">
                  <c:v>27.956087</c:v>
                </c:pt>
                <c:pt idx="328">
                  <c:v>52.039692000000002</c:v>
                </c:pt>
                <c:pt idx="329">
                  <c:v>61.590680999999996</c:v>
                </c:pt>
                <c:pt idx="330">
                  <c:v>33.254907000000003</c:v>
                </c:pt>
                <c:pt idx="331">
                  <c:v>47.657482000000002</c:v>
                </c:pt>
                <c:pt idx="332">
                  <c:v>50.243330999999998</c:v>
                </c:pt>
                <c:pt idx="333">
                  <c:v>89.748453999999995</c:v>
                </c:pt>
                <c:pt idx="334">
                  <c:v>61.996400000000001</c:v>
                </c:pt>
                <c:pt idx="335">
                  <c:v>51.353149999999999</c:v>
                </c:pt>
                <c:pt idx="336">
                  <c:v>52.552796000000001</c:v>
                </c:pt>
                <c:pt idx="337">
                  <c:v>62.505977999999999</c:v>
                </c:pt>
                <c:pt idx="338">
                  <c:v>58.443451000000003</c:v>
                </c:pt>
                <c:pt idx="339">
                  <c:v>32.636484000000003</c:v>
                </c:pt>
                <c:pt idx="340">
                  <c:v>28.120339999999999</c:v>
                </c:pt>
                <c:pt idx="341">
                  <c:v>42.630665999999998</c:v>
                </c:pt>
                <c:pt idx="342">
                  <c:v>18.141970000000001</c:v>
                </c:pt>
                <c:pt idx="343">
                  <c:v>62.867435999999998</c:v>
                </c:pt>
                <c:pt idx="344">
                  <c:v>36.118591000000002</c:v>
                </c:pt>
                <c:pt idx="345">
                  <c:v>37.561081999999999</c:v>
                </c:pt>
                <c:pt idx="346">
                  <c:v>42.626959999999997</c:v>
                </c:pt>
                <c:pt idx="347">
                  <c:v>17.744168999999999</c:v>
                </c:pt>
                <c:pt idx="348">
                  <c:v>49.092699000000003</c:v>
                </c:pt>
                <c:pt idx="349">
                  <c:v>27.080031999999999</c:v>
                </c:pt>
                <c:pt idx="350">
                  <c:v>26.667421000000001</c:v>
                </c:pt>
                <c:pt idx="351">
                  <c:v>35.764287000000003</c:v>
                </c:pt>
                <c:pt idx="352">
                  <c:v>23.333660999999999</c:v>
                </c:pt>
                <c:pt idx="353">
                  <c:v>25.163402000000001</c:v>
                </c:pt>
                <c:pt idx="354">
                  <c:v>32.968029000000001</c:v>
                </c:pt>
                <c:pt idx="355">
                  <c:v>18.049696999999998</c:v>
                </c:pt>
                <c:pt idx="356">
                  <c:v>13.085703000000001</c:v>
                </c:pt>
                <c:pt idx="357">
                  <c:v>17.802634999999999</c:v>
                </c:pt>
                <c:pt idx="358">
                  <c:v>21.461067</c:v>
                </c:pt>
                <c:pt idx="359">
                  <c:v>30.164712999999999</c:v>
                </c:pt>
                <c:pt idx="360">
                  <c:v>30.294316999999999</c:v>
                </c:pt>
                <c:pt idx="361">
                  <c:v>17.707577000000001</c:v>
                </c:pt>
                <c:pt idx="362">
                  <c:v>65.586734000000007</c:v>
                </c:pt>
                <c:pt idx="363">
                  <c:v>24.249585</c:v>
                </c:pt>
                <c:pt idx="364">
                  <c:v>25.307015</c:v>
                </c:pt>
                <c:pt idx="365">
                  <c:v>18.095472999999998</c:v>
                </c:pt>
                <c:pt idx="366">
                  <c:v>21.387526999999999</c:v>
                </c:pt>
                <c:pt idx="367">
                  <c:v>20.015124</c:v>
                </c:pt>
                <c:pt idx="368">
                  <c:v>14.949992999999999</c:v>
                </c:pt>
                <c:pt idx="369">
                  <c:v>14.950243</c:v>
                </c:pt>
                <c:pt idx="370">
                  <c:v>20.801299</c:v>
                </c:pt>
                <c:pt idx="371">
                  <c:v>20.142171000000001</c:v>
                </c:pt>
                <c:pt idx="372">
                  <c:v>25.320734000000002</c:v>
                </c:pt>
                <c:pt idx="373">
                  <c:v>58.382196999999998</c:v>
                </c:pt>
                <c:pt idx="374">
                  <c:v>39.013770000000001</c:v>
                </c:pt>
                <c:pt idx="375">
                  <c:v>53.233404</c:v>
                </c:pt>
                <c:pt idx="376">
                  <c:v>24.546119000000001</c:v>
                </c:pt>
                <c:pt idx="377">
                  <c:v>24.578071999999999</c:v>
                </c:pt>
                <c:pt idx="378">
                  <c:v>35.834620999999999</c:v>
                </c:pt>
                <c:pt idx="379">
                  <c:v>28.508405</c:v>
                </c:pt>
                <c:pt idx="380">
                  <c:v>22.631373</c:v>
                </c:pt>
                <c:pt idx="381">
                  <c:v>18.979188000000001</c:v>
                </c:pt>
                <c:pt idx="382">
                  <c:v>21.996047999999998</c:v>
                </c:pt>
                <c:pt idx="383">
                  <c:v>14.629659</c:v>
                </c:pt>
                <c:pt idx="384">
                  <c:v>19.551313</c:v>
                </c:pt>
                <c:pt idx="385">
                  <c:v>39.914264000000003</c:v>
                </c:pt>
                <c:pt idx="386">
                  <c:v>27.199665</c:v>
                </c:pt>
                <c:pt idx="387">
                  <c:v>19.847132999999999</c:v>
                </c:pt>
                <c:pt idx="388">
                  <c:v>22.562767999999998</c:v>
                </c:pt>
                <c:pt idx="389">
                  <c:v>24.462536</c:v>
                </c:pt>
                <c:pt idx="390">
                  <c:v>27.636105000000001</c:v>
                </c:pt>
                <c:pt idx="391">
                  <c:v>24.027294999999999</c:v>
                </c:pt>
                <c:pt idx="392">
                  <c:v>28.887488999999999</c:v>
                </c:pt>
                <c:pt idx="393">
                  <c:v>30.531448999999999</c:v>
                </c:pt>
                <c:pt idx="394">
                  <c:v>31.395990999999999</c:v>
                </c:pt>
                <c:pt idx="395">
                  <c:v>26.546793000000001</c:v>
                </c:pt>
                <c:pt idx="396">
                  <c:v>54.652977999999997</c:v>
                </c:pt>
                <c:pt idx="397">
                  <c:v>75.574254999999994</c:v>
                </c:pt>
                <c:pt idx="398">
                  <c:v>71.956001999999998</c:v>
                </c:pt>
                <c:pt idx="399">
                  <c:v>91.503336000000004</c:v>
                </c:pt>
                <c:pt idx="400">
                  <c:v>41.210493999999997</c:v>
                </c:pt>
                <c:pt idx="401">
                  <c:v>44.297953</c:v>
                </c:pt>
                <c:pt idx="402">
                  <c:v>39.320870999999997</c:v>
                </c:pt>
                <c:pt idx="403">
                  <c:v>37.893276999999998</c:v>
                </c:pt>
                <c:pt idx="404">
                  <c:v>34.710175999999997</c:v>
                </c:pt>
                <c:pt idx="405">
                  <c:v>31.263172000000001</c:v>
                </c:pt>
                <c:pt idx="406">
                  <c:v>21.274353999999999</c:v>
                </c:pt>
                <c:pt idx="407">
                  <c:v>18.769501999999999</c:v>
                </c:pt>
                <c:pt idx="408">
                  <c:v>16.191544</c:v>
                </c:pt>
                <c:pt idx="409">
                  <c:v>20.297515000000001</c:v>
                </c:pt>
                <c:pt idx="410">
                  <c:v>18.474375999999999</c:v>
                </c:pt>
                <c:pt idx="411">
                  <c:v>23.776757</c:v>
                </c:pt>
                <c:pt idx="412">
                  <c:v>22.14432</c:v>
                </c:pt>
                <c:pt idx="413">
                  <c:v>14.882294</c:v>
                </c:pt>
                <c:pt idx="414">
                  <c:v>18.914963</c:v>
                </c:pt>
                <c:pt idx="415">
                  <c:v>28.010715000000001</c:v>
                </c:pt>
                <c:pt idx="416">
                  <c:v>32.572133000000001</c:v>
                </c:pt>
                <c:pt idx="417">
                  <c:v>31.488108</c:v>
                </c:pt>
                <c:pt idx="418">
                  <c:v>60.183101999999998</c:v>
                </c:pt>
                <c:pt idx="419">
                  <c:v>22.645696999999998</c:v>
                </c:pt>
                <c:pt idx="420">
                  <c:v>19.287132</c:v>
                </c:pt>
                <c:pt idx="421">
                  <c:v>14.831635</c:v>
                </c:pt>
                <c:pt idx="422">
                  <c:v>16.315231000000001</c:v>
                </c:pt>
                <c:pt idx="423">
                  <c:v>16.652850999999998</c:v>
                </c:pt>
                <c:pt idx="424">
                  <c:v>13.265411</c:v>
                </c:pt>
                <c:pt idx="425">
                  <c:v>17.187619000000002</c:v>
                </c:pt>
                <c:pt idx="426">
                  <c:v>48.768332000000001</c:v>
                </c:pt>
                <c:pt idx="427">
                  <c:v>17.886088999999998</c:v>
                </c:pt>
                <c:pt idx="428">
                  <c:v>20.911818</c:v>
                </c:pt>
                <c:pt idx="429">
                  <c:v>16.474505000000001</c:v>
                </c:pt>
                <c:pt idx="430">
                  <c:v>55.142972</c:v>
                </c:pt>
                <c:pt idx="431">
                  <c:v>21.287009999999999</c:v>
                </c:pt>
                <c:pt idx="432">
                  <c:v>22.698888</c:v>
                </c:pt>
                <c:pt idx="433">
                  <c:v>28.751297999999998</c:v>
                </c:pt>
                <c:pt idx="434">
                  <c:v>11.740766000000001</c:v>
                </c:pt>
                <c:pt idx="435">
                  <c:v>12.488159</c:v>
                </c:pt>
                <c:pt idx="436">
                  <c:v>15.474353000000001</c:v>
                </c:pt>
                <c:pt idx="437">
                  <c:v>16.910449</c:v>
                </c:pt>
                <c:pt idx="438">
                  <c:v>17.233813000000001</c:v>
                </c:pt>
                <c:pt idx="439">
                  <c:v>14.737317000000001</c:v>
                </c:pt>
                <c:pt idx="440">
                  <c:v>15.199263999999999</c:v>
                </c:pt>
                <c:pt idx="441">
                  <c:v>22.631174999999999</c:v>
                </c:pt>
                <c:pt idx="442">
                  <c:v>47.212215999999998</c:v>
                </c:pt>
                <c:pt idx="443">
                  <c:v>34.645487000000003</c:v>
                </c:pt>
                <c:pt idx="444">
                  <c:v>96.994911000000002</c:v>
                </c:pt>
                <c:pt idx="445">
                  <c:v>39.779150999999999</c:v>
                </c:pt>
                <c:pt idx="446">
                  <c:v>20.585374000000002</c:v>
                </c:pt>
                <c:pt idx="447">
                  <c:v>15.691462</c:v>
                </c:pt>
                <c:pt idx="448">
                  <c:v>41.389018999999998</c:v>
                </c:pt>
                <c:pt idx="449">
                  <c:v>32.660563000000003</c:v>
                </c:pt>
                <c:pt idx="450">
                  <c:v>25.589032</c:v>
                </c:pt>
                <c:pt idx="451">
                  <c:v>27.829564000000001</c:v>
                </c:pt>
                <c:pt idx="452">
                  <c:v>17.784303000000001</c:v>
                </c:pt>
                <c:pt idx="453">
                  <c:v>19.255948</c:v>
                </c:pt>
                <c:pt idx="454">
                  <c:v>30.992031999999998</c:v>
                </c:pt>
                <c:pt idx="455">
                  <c:v>30.771789999999999</c:v>
                </c:pt>
                <c:pt idx="456">
                  <c:v>50.641398000000002</c:v>
                </c:pt>
                <c:pt idx="457">
                  <c:v>33.933261999999999</c:v>
                </c:pt>
                <c:pt idx="458">
                  <c:v>29.782789000000001</c:v>
                </c:pt>
                <c:pt idx="459">
                  <c:v>23.891324999999998</c:v>
                </c:pt>
                <c:pt idx="460">
                  <c:v>18.529108000000001</c:v>
                </c:pt>
                <c:pt idx="461">
                  <c:v>61.784999999999997</c:v>
                </c:pt>
                <c:pt idx="462">
                  <c:v>31.486355</c:v>
                </c:pt>
                <c:pt idx="463">
                  <c:v>26.625318</c:v>
                </c:pt>
                <c:pt idx="464">
                  <c:v>23.194638000000001</c:v>
                </c:pt>
                <c:pt idx="465">
                  <c:v>25.615786</c:v>
                </c:pt>
                <c:pt idx="466">
                  <c:v>18.481590000000001</c:v>
                </c:pt>
                <c:pt idx="467">
                  <c:v>19.756416999999999</c:v>
                </c:pt>
                <c:pt idx="468">
                  <c:v>24.298942</c:v>
                </c:pt>
                <c:pt idx="469">
                  <c:v>21.885190000000001</c:v>
                </c:pt>
                <c:pt idx="470">
                  <c:v>16.286539999999999</c:v>
                </c:pt>
                <c:pt idx="471">
                  <c:v>25.502126000000001</c:v>
                </c:pt>
                <c:pt idx="472">
                  <c:v>22.373277000000002</c:v>
                </c:pt>
                <c:pt idx="473">
                  <c:v>66.250422</c:v>
                </c:pt>
                <c:pt idx="474">
                  <c:v>35.684395000000002</c:v>
                </c:pt>
                <c:pt idx="475">
                  <c:v>38.216228999999998</c:v>
                </c:pt>
                <c:pt idx="476">
                  <c:v>27.116799</c:v>
                </c:pt>
                <c:pt idx="477">
                  <c:v>20.227056000000001</c:v>
                </c:pt>
                <c:pt idx="478">
                  <c:v>19.016521000000001</c:v>
                </c:pt>
                <c:pt idx="479">
                  <c:v>16.148741000000001</c:v>
                </c:pt>
                <c:pt idx="480">
                  <c:v>16.478833000000002</c:v>
                </c:pt>
                <c:pt idx="481">
                  <c:v>22.044107</c:v>
                </c:pt>
                <c:pt idx="482">
                  <c:v>20.145583999999999</c:v>
                </c:pt>
                <c:pt idx="483">
                  <c:v>16.080575</c:v>
                </c:pt>
                <c:pt idx="484">
                  <c:v>45.885092</c:v>
                </c:pt>
                <c:pt idx="485">
                  <c:v>16.820774</c:v>
                </c:pt>
                <c:pt idx="486">
                  <c:v>21.007138999999999</c:v>
                </c:pt>
                <c:pt idx="487">
                  <c:v>16.347325000000001</c:v>
                </c:pt>
                <c:pt idx="488">
                  <c:v>14.370649</c:v>
                </c:pt>
                <c:pt idx="489">
                  <c:v>22.602903000000001</c:v>
                </c:pt>
                <c:pt idx="490">
                  <c:v>18.808819</c:v>
                </c:pt>
                <c:pt idx="491">
                  <c:v>26.997641000000002</c:v>
                </c:pt>
                <c:pt idx="492">
                  <c:v>34.252004999999997</c:v>
                </c:pt>
                <c:pt idx="493">
                  <c:v>35.286484000000002</c:v>
                </c:pt>
                <c:pt idx="494">
                  <c:v>57.459435999999997</c:v>
                </c:pt>
                <c:pt idx="495">
                  <c:v>63.318643999999999</c:v>
                </c:pt>
                <c:pt idx="496">
                  <c:v>46.367792000000001</c:v>
                </c:pt>
                <c:pt idx="497">
                  <c:v>28.198725</c:v>
                </c:pt>
                <c:pt idx="498">
                  <c:v>7.767144</c:v>
                </c:pt>
                <c:pt idx="499">
                  <c:v>20.950589000000001</c:v>
                </c:pt>
                <c:pt idx="500">
                  <c:v>26.595991999999999</c:v>
                </c:pt>
                <c:pt idx="501">
                  <c:v>48.984610000000004</c:v>
                </c:pt>
                <c:pt idx="502">
                  <c:v>45.307312000000003</c:v>
                </c:pt>
                <c:pt idx="503">
                  <c:v>23.180456</c:v>
                </c:pt>
                <c:pt idx="504">
                  <c:v>45.411814999999997</c:v>
                </c:pt>
                <c:pt idx="505">
                  <c:v>41.659179000000002</c:v>
                </c:pt>
                <c:pt idx="506">
                  <c:v>24.222956</c:v>
                </c:pt>
                <c:pt idx="507">
                  <c:v>31.385396</c:v>
                </c:pt>
                <c:pt idx="508">
                  <c:v>15.893345999999999</c:v>
                </c:pt>
                <c:pt idx="509">
                  <c:v>28.425948000000002</c:v>
                </c:pt>
                <c:pt idx="510">
                  <c:v>28.009042000000001</c:v>
                </c:pt>
                <c:pt idx="511">
                  <c:v>22.152332000000001</c:v>
                </c:pt>
                <c:pt idx="512">
                  <c:v>35.693449999999999</c:v>
                </c:pt>
                <c:pt idx="513">
                  <c:v>30.853963</c:v>
                </c:pt>
                <c:pt idx="514">
                  <c:v>39.684395000000002</c:v>
                </c:pt>
                <c:pt idx="515">
                  <c:v>65.227495000000005</c:v>
                </c:pt>
                <c:pt idx="516">
                  <c:v>60.322445000000002</c:v>
                </c:pt>
                <c:pt idx="517">
                  <c:v>26.990062999999999</c:v>
                </c:pt>
                <c:pt idx="518">
                  <c:v>23.255609</c:v>
                </c:pt>
                <c:pt idx="519">
                  <c:v>19.551629999999999</c:v>
                </c:pt>
                <c:pt idx="520">
                  <c:v>22.386185000000001</c:v>
                </c:pt>
                <c:pt idx="521">
                  <c:v>23.775053</c:v>
                </c:pt>
                <c:pt idx="522">
                  <c:v>41.834797000000002</c:v>
                </c:pt>
                <c:pt idx="523">
                  <c:v>40.986353000000001</c:v>
                </c:pt>
                <c:pt idx="524">
                  <c:v>23.695667</c:v>
                </c:pt>
                <c:pt idx="525">
                  <c:v>22.768284000000001</c:v>
                </c:pt>
                <c:pt idx="526">
                  <c:v>15.741</c:v>
                </c:pt>
                <c:pt idx="527">
                  <c:v>26.546468999999998</c:v>
                </c:pt>
                <c:pt idx="528">
                  <c:v>18.925262</c:v>
                </c:pt>
                <c:pt idx="529">
                  <c:v>18.245270000000001</c:v>
                </c:pt>
                <c:pt idx="530">
                  <c:v>19.527332999999999</c:v>
                </c:pt>
                <c:pt idx="531">
                  <c:v>26.891798999999999</c:v>
                </c:pt>
                <c:pt idx="532">
                  <c:v>18.024083000000001</c:v>
                </c:pt>
                <c:pt idx="533">
                  <c:v>49.067836999999997</c:v>
                </c:pt>
                <c:pt idx="534">
                  <c:v>34.952401000000002</c:v>
                </c:pt>
                <c:pt idx="535">
                  <c:v>56.42736</c:v>
                </c:pt>
                <c:pt idx="536">
                  <c:v>42.970982999999997</c:v>
                </c:pt>
                <c:pt idx="537">
                  <c:v>35.617404000000001</c:v>
                </c:pt>
                <c:pt idx="538">
                  <c:v>63.925995999999998</c:v>
                </c:pt>
                <c:pt idx="539">
                  <c:v>48.304262999999999</c:v>
                </c:pt>
                <c:pt idx="540">
                  <c:v>58.321157999999997</c:v>
                </c:pt>
                <c:pt idx="541">
                  <c:v>67.607821999999999</c:v>
                </c:pt>
                <c:pt idx="542">
                  <c:v>31.785088999999999</c:v>
                </c:pt>
                <c:pt idx="543">
                  <c:v>44.672446999999998</c:v>
                </c:pt>
                <c:pt idx="544">
                  <c:v>28.999164</c:v>
                </c:pt>
                <c:pt idx="545">
                  <c:v>24.712181999999999</c:v>
                </c:pt>
                <c:pt idx="546">
                  <c:v>24.967898999999999</c:v>
                </c:pt>
                <c:pt idx="547">
                  <c:v>48.471356999999998</c:v>
                </c:pt>
                <c:pt idx="548">
                  <c:v>22.131983000000002</c:v>
                </c:pt>
                <c:pt idx="549">
                  <c:v>23.764654</c:v>
                </c:pt>
                <c:pt idx="550">
                  <c:v>57.744413999999999</c:v>
                </c:pt>
                <c:pt idx="551">
                  <c:v>48.457780999999997</c:v>
                </c:pt>
                <c:pt idx="552">
                  <c:v>53.643262999999997</c:v>
                </c:pt>
                <c:pt idx="553">
                  <c:v>105.81889700000001</c:v>
                </c:pt>
                <c:pt idx="554">
                  <c:v>125.490301</c:v>
                </c:pt>
                <c:pt idx="555">
                  <c:v>41.495834000000002</c:v>
                </c:pt>
                <c:pt idx="556">
                  <c:v>70.655961000000005</c:v>
                </c:pt>
                <c:pt idx="557">
                  <c:v>47.283127</c:v>
                </c:pt>
                <c:pt idx="558">
                  <c:v>43.631374000000001</c:v>
                </c:pt>
                <c:pt idx="559">
                  <c:v>110.568108</c:v>
                </c:pt>
                <c:pt idx="560">
                  <c:v>31.776554999999998</c:v>
                </c:pt>
                <c:pt idx="561">
                  <c:v>29.148890999999999</c:v>
                </c:pt>
                <c:pt idx="562">
                  <c:v>19.850515999999999</c:v>
                </c:pt>
                <c:pt idx="563">
                  <c:v>24.070563</c:v>
                </c:pt>
                <c:pt idx="564">
                  <c:v>28.125202999999999</c:v>
                </c:pt>
                <c:pt idx="565">
                  <c:v>51.546287999999997</c:v>
                </c:pt>
                <c:pt idx="566">
                  <c:v>26.675953</c:v>
                </c:pt>
                <c:pt idx="567">
                  <c:v>13.160617</c:v>
                </c:pt>
                <c:pt idx="568">
                  <c:v>25.954142000000001</c:v>
                </c:pt>
                <c:pt idx="569">
                  <c:v>43.429293000000001</c:v>
                </c:pt>
                <c:pt idx="570">
                  <c:v>16.225536000000002</c:v>
                </c:pt>
                <c:pt idx="571">
                  <c:v>25.604168999999999</c:v>
                </c:pt>
                <c:pt idx="572">
                  <c:v>20.846117</c:v>
                </c:pt>
                <c:pt idx="573">
                  <c:v>24.899211999999999</c:v>
                </c:pt>
                <c:pt idx="574">
                  <c:v>17.323589999999999</c:v>
                </c:pt>
                <c:pt idx="575">
                  <c:v>22.98874</c:v>
                </c:pt>
                <c:pt idx="576">
                  <c:v>22.593086</c:v>
                </c:pt>
                <c:pt idx="577">
                  <c:v>19.603214000000001</c:v>
                </c:pt>
                <c:pt idx="578">
                  <c:v>30.787960000000002</c:v>
                </c:pt>
                <c:pt idx="579">
                  <c:v>41.115805000000002</c:v>
                </c:pt>
                <c:pt idx="580">
                  <c:v>48.763187000000002</c:v>
                </c:pt>
                <c:pt idx="581">
                  <c:v>78.578698000000003</c:v>
                </c:pt>
                <c:pt idx="582">
                  <c:v>91.993104000000002</c:v>
                </c:pt>
                <c:pt idx="583">
                  <c:v>134.18499399999999</c:v>
                </c:pt>
                <c:pt idx="584">
                  <c:v>46.050244999999997</c:v>
                </c:pt>
                <c:pt idx="585">
                  <c:v>41.564683000000002</c:v>
                </c:pt>
                <c:pt idx="586">
                  <c:v>27.609242999999999</c:v>
                </c:pt>
                <c:pt idx="587">
                  <c:v>40.681282000000003</c:v>
                </c:pt>
                <c:pt idx="588">
                  <c:v>26.079435</c:v>
                </c:pt>
                <c:pt idx="589">
                  <c:v>27.792033</c:v>
                </c:pt>
                <c:pt idx="590">
                  <c:v>36.485321999999996</c:v>
                </c:pt>
                <c:pt idx="591">
                  <c:v>29.062761999999999</c:v>
                </c:pt>
                <c:pt idx="592">
                  <c:v>31.378045</c:v>
                </c:pt>
                <c:pt idx="593">
                  <c:v>25.674226999999998</c:v>
                </c:pt>
                <c:pt idx="594">
                  <c:v>15.204883000000001</c:v>
                </c:pt>
                <c:pt idx="595">
                  <c:v>14.116873999999999</c:v>
                </c:pt>
                <c:pt idx="596">
                  <c:v>16.364246999999999</c:v>
                </c:pt>
                <c:pt idx="597">
                  <c:v>34.511670000000002</c:v>
                </c:pt>
                <c:pt idx="598">
                  <c:v>20.247638999999999</c:v>
                </c:pt>
                <c:pt idx="599">
                  <c:v>17.530742</c:v>
                </c:pt>
                <c:pt idx="600">
                  <c:v>13.311926</c:v>
                </c:pt>
                <c:pt idx="601">
                  <c:v>15.792299</c:v>
                </c:pt>
                <c:pt idx="602">
                  <c:v>21.364882000000001</c:v>
                </c:pt>
                <c:pt idx="603">
                  <c:v>23.139735000000002</c:v>
                </c:pt>
                <c:pt idx="604">
                  <c:v>19.625381000000001</c:v>
                </c:pt>
                <c:pt idx="605">
                  <c:v>19.886213999999999</c:v>
                </c:pt>
                <c:pt idx="606">
                  <c:v>11.444813999999999</c:v>
                </c:pt>
                <c:pt idx="607">
                  <c:v>12.708021</c:v>
                </c:pt>
                <c:pt idx="608">
                  <c:v>13.096755</c:v>
                </c:pt>
                <c:pt idx="609">
                  <c:v>16.495657000000001</c:v>
                </c:pt>
                <c:pt idx="610">
                  <c:v>20.611626000000001</c:v>
                </c:pt>
                <c:pt idx="611">
                  <c:v>18.259281999999999</c:v>
                </c:pt>
                <c:pt idx="612">
                  <c:v>13.862655</c:v>
                </c:pt>
                <c:pt idx="613">
                  <c:v>14.320888999999999</c:v>
                </c:pt>
                <c:pt idx="614">
                  <c:v>19.463495000000002</c:v>
                </c:pt>
                <c:pt idx="615">
                  <c:v>16.295368</c:v>
                </c:pt>
                <c:pt idx="616">
                  <c:v>13.747541</c:v>
                </c:pt>
                <c:pt idx="617">
                  <c:v>16.537611999999999</c:v>
                </c:pt>
                <c:pt idx="618">
                  <c:v>61.647120000000001</c:v>
                </c:pt>
                <c:pt idx="619">
                  <c:v>38.001828000000003</c:v>
                </c:pt>
                <c:pt idx="620">
                  <c:v>30.479551000000001</c:v>
                </c:pt>
                <c:pt idx="621">
                  <c:v>24.405318999999999</c:v>
                </c:pt>
                <c:pt idx="622">
                  <c:v>20.884367000000001</c:v>
                </c:pt>
                <c:pt idx="623">
                  <c:v>22.638020000000001</c:v>
                </c:pt>
                <c:pt idx="624">
                  <c:v>28.865798000000002</c:v>
                </c:pt>
                <c:pt idx="625">
                  <c:v>25.334878</c:v>
                </c:pt>
                <c:pt idx="626">
                  <c:v>17.576136999999999</c:v>
                </c:pt>
                <c:pt idx="627">
                  <c:v>47.554219000000003</c:v>
                </c:pt>
                <c:pt idx="628">
                  <c:v>25.597549999999998</c:v>
                </c:pt>
                <c:pt idx="629">
                  <c:v>73.039530999999997</c:v>
                </c:pt>
                <c:pt idx="630">
                  <c:v>38.755110999999999</c:v>
                </c:pt>
                <c:pt idx="631">
                  <c:v>96.654990999999995</c:v>
                </c:pt>
                <c:pt idx="632">
                  <c:v>46.657519999999998</c:v>
                </c:pt>
                <c:pt idx="633">
                  <c:v>30.126021000000001</c:v>
                </c:pt>
                <c:pt idx="634">
                  <c:v>31.43328</c:v>
                </c:pt>
                <c:pt idx="635">
                  <c:v>21.261361000000001</c:v>
                </c:pt>
                <c:pt idx="636">
                  <c:v>24.887924000000002</c:v>
                </c:pt>
                <c:pt idx="637">
                  <c:v>30.719587000000001</c:v>
                </c:pt>
                <c:pt idx="638">
                  <c:v>21.424291</c:v>
                </c:pt>
                <c:pt idx="639">
                  <c:v>17.677889</c:v>
                </c:pt>
                <c:pt idx="640">
                  <c:v>14.854293999999999</c:v>
                </c:pt>
                <c:pt idx="641">
                  <c:v>20.104244000000001</c:v>
                </c:pt>
                <c:pt idx="642">
                  <c:v>21.476893</c:v>
                </c:pt>
                <c:pt idx="643">
                  <c:v>23.567549</c:v>
                </c:pt>
                <c:pt idx="644">
                  <c:v>19.074684999999999</c:v>
                </c:pt>
                <c:pt idx="645">
                  <c:v>18.042674999999999</c:v>
                </c:pt>
                <c:pt idx="646">
                  <c:v>12.57521</c:v>
                </c:pt>
                <c:pt idx="647">
                  <c:v>22.435272000000001</c:v>
                </c:pt>
                <c:pt idx="648">
                  <c:v>13.877208</c:v>
                </c:pt>
                <c:pt idx="649">
                  <c:v>14.627153</c:v>
                </c:pt>
                <c:pt idx="650">
                  <c:v>13.326067999999999</c:v>
                </c:pt>
                <c:pt idx="651">
                  <c:v>15.942408</c:v>
                </c:pt>
                <c:pt idx="652">
                  <c:v>10.191295999999999</c:v>
                </c:pt>
                <c:pt idx="653">
                  <c:v>12.698779</c:v>
                </c:pt>
                <c:pt idx="654">
                  <c:v>10.248248999999999</c:v>
                </c:pt>
                <c:pt idx="655">
                  <c:v>11.088659</c:v>
                </c:pt>
                <c:pt idx="656">
                  <c:v>17.879442999999998</c:v>
                </c:pt>
                <c:pt idx="657">
                  <c:v>20.925007999999998</c:v>
                </c:pt>
                <c:pt idx="658">
                  <c:v>11.834045</c:v>
                </c:pt>
                <c:pt idx="659">
                  <c:v>13.085323000000001</c:v>
                </c:pt>
                <c:pt idx="660">
                  <c:v>10.830411</c:v>
                </c:pt>
                <c:pt idx="661">
                  <c:v>20.480405999999999</c:v>
                </c:pt>
                <c:pt idx="662">
                  <c:v>28.852257000000002</c:v>
                </c:pt>
                <c:pt idx="663">
                  <c:v>29.019824</c:v>
                </c:pt>
                <c:pt idx="664">
                  <c:v>16.464973000000001</c:v>
                </c:pt>
                <c:pt idx="665">
                  <c:v>23.656813</c:v>
                </c:pt>
                <c:pt idx="666">
                  <c:v>18.311537000000001</c:v>
                </c:pt>
                <c:pt idx="667">
                  <c:v>44.526781</c:v>
                </c:pt>
                <c:pt idx="668">
                  <c:v>47.263770999999998</c:v>
                </c:pt>
                <c:pt idx="669">
                  <c:v>24.436948999999998</c:v>
                </c:pt>
                <c:pt idx="670">
                  <c:v>14.736840000000001</c:v>
                </c:pt>
                <c:pt idx="671">
                  <c:v>15.603733</c:v>
                </c:pt>
                <c:pt idx="672">
                  <c:v>14.940336</c:v>
                </c:pt>
                <c:pt idx="673">
                  <c:v>9.6741279999999996</c:v>
                </c:pt>
                <c:pt idx="674">
                  <c:v>18.468527000000002</c:v>
                </c:pt>
                <c:pt idx="675">
                  <c:v>10.99826</c:v>
                </c:pt>
                <c:pt idx="676">
                  <c:v>47.178466</c:v>
                </c:pt>
                <c:pt idx="677">
                  <c:v>23.581637000000001</c:v>
                </c:pt>
                <c:pt idx="678">
                  <c:v>20.358146000000001</c:v>
                </c:pt>
                <c:pt idx="679">
                  <c:v>18.155926000000001</c:v>
                </c:pt>
                <c:pt idx="680">
                  <c:v>15.418634000000001</c:v>
                </c:pt>
                <c:pt idx="681">
                  <c:v>27.692208000000001</c:v>
                </c:pt>
                <c:pt idx="682">
                  <c:v>18.850939</c:v>
                </c:pt>
                <c:pt idx="683">
                  <c:v>11.190075</c:v>
                </c:pt>
                <c:pt idx="684">
                  <c:v>7.8584860000000001</c:v>
                </c:pt>
                <c:pt idx="685">
                  <c:v>10.735658000000001</c:v>
                </c:pt>
                <c:pt idx="686">
                  <c:v>19.421004</c:v>
                </c:pt>
                <c:pt idx="687">
                  <c:v>9.9363650000000003</c:v>
                </c:pt>
                <c:pt idx="688">
                  <c:v>12.490093999999999</c:v>
                </c:pt>
                <c:pt idx="689">
                  <c:v>10.586893999999999</c:v>
                </c:pt>
                <c:pt idx="690">
                  <c:v>14.836173</c:v>
                </c:pt>
                <c:pt idx="691">
                  <c:v>10.476383999999999</c:v>
                </c:pt>
                <c:pt idx="692">
                  <c:v>12.084844</c:v>
                </c:pt>
                <c:pt idx="693">
                  <c:v>25.808430000000001</c:v>
                </c:pt>
                <c:pt idx="694">
                  <c:v>16.241959999999999</c:v>
                </c:pt>
                <c:pt idx="695">
                  <c:v>14.321164</c:v>
                </c:pt>
                <c:pt idx="696">
                  <c:v>10.228853000000001</c:v>
                </c:pt>
                <c:pt idx="697">
                  <c:v>10.632156</c:v>
                </c:pt>
                <c:pt idx="698">
                  <c:v>37.489544000000002</c:v>
                </c:pt>
                <c:pt idx="699">
                  <c:v>17.233315000000001</c:v>
                </c:pt>
                <c:pt idx="700">
                  <c:v>19.051252000000002</c:v>
                </c:pt>
                <c:pt idx="701">
                  <c:v>16.043896</c:v>
                </c:pt>
                <c:pt idx="702">
                  <c:v>19.621849000000001</c:v>
                </c:pt>
                <c:pt idx="703">
                  <c:v>20.248757999999999</c:v>
                </c:pt>
                <c:pt idx="704">
                  <c:v>149.238901</c:v>
                </c:pt>
                <c:pt idx="705">
                  <c:v>79.501805000000004</c:v>
                </c:pt>
                <c:pt idx="706">
                  <c:v>70.390968999999998</c:v>
                </c:pt>
                <c:pt idx="707">
                  <c:v>56.671832000000002</c:v>
                </c:pt>
                <c:pt idx="708">
                  <c:v>52.621867999999999</c:v>
                </c:pt>
                <c:pt idx="709">
                  <c:v>21.791090000000001</c:v>
                </c:pt>
                <c:pt idx="710">
                  <c:v>24.823291000000001</c:v>
                </c:pt>
                <c:pt idx="711">
                  <c:v>22.890540000000001</c:v>
                </c:pt>
                <c:pt idx="712">
                  <c:v>15.713946999999999</c:v>
                </c:pt>
                <c:pt idx="713">
                  <c:v>15.450046</c:v>
                </c:pt>
                <c:pt idx="714">
                  <c:v>16.357901999999999</c:v>
                </c:pt>
                <c:pt idx="715">
                  <c:v>15.956143000000001</c:v>
                </c:pt>
                <c:pt idx="716">
                  <c:v>10.686552000000001</c:v>
                </c:pt>
                <c:pt idx="717">
                  <c:v>9.2235969999999998</c:v>
                </c:pt>
                <c:pt idx="718">
                  <c:v>17.50516</c:v>
                </c:pt>
                <c:pt idx="719">
                  <c:v>10.371535</c:v>
                </c:pt>
                <c:pt idx="720">
                  <c:v>9.7392400000000006</c:v>
                </c:pt>
                <c:pt idx="721">
                  <c:v>21.184428</c:v>
                </c:pt>
                <c:pt idx="722">
                  <c:v>29.222028000000002</c:v>
                </c:pt>
                <c:pt idx="723">
                  <c:v>50.159624999999998</c:v>
                </c:pt>
                <c:pt idx="724">
                  <c:v>85.406902000000002</c:v>
                </c:pt>
                <c:pt idx="725">
                  <c:v>60.292901000000001</c:v>
                </c:pt>
                <c:pt idx="726">
                  <c:v>59.061765999999999</c:v>
                </c:pt>
                <c:pt idx="727">
                  <c:v>47.822164999999998</c:v>
                </c:pt>
                <c:pt idx="728">
                  <c:v>22.518726999999998</c:v>
                </c:pt>
                <c:pt idx="729">
                  <c:v>35.537151000000001</c:v>
                </c:pt>
                <c:pt idx="730">
                  <c:v>22.333919000000002</c:v>
                </c:pt>
                <c:pt idx="731">
                  <c:v>18.934170000000002</c:v>
                </c:pt>
                <c:pt idx="732">
                  <c:v>25.911498999999999</c:v>
                </c:pt>
                <c:pt idx="733">
                  <c:v>46.282465000000002</c:v>
                </c:pt>
                <c:pt idx="734">
                  <c:v>26.642108</c:v>
                </c:pt>
                <c:pt idx="735">
                  <c:v>23.197538999999999</c:v>
                </c:pt>
                <c:pt idx="736">
                  <c:v>14.343859</c:v>
                </c:pt>
                <c:pt idx="737">
                  <c:v>17.843326999999999</c:v>
                </c:pt>
                <c:pt idx="738">
                  <c:v>7.0247960000000003</c:v>
                </c:pt>
                <c:pt idx="739">
                  <c:v>20.270558000000001</c:v>
                </c:pt>
                <c:pt idx="740">
                  <c:v>11.520816999999999</c:v>
                </c:pt>
                <c:pt idx="741">
                  <c:v>13.431108</c:v>
                </c:pt>
                <c:pt idx="742">
                  <c:v>8.1349619999999998</c:v>
                </c:pt>
                <c:pt idx="743">
                  <c:v>11.855530999999999</c:v>
                </c:pt>
                <c:pt idx="744">
                  <c:v>38.755267000000003</c:v>
                </c:pt>
                <c:pt idx="745">
                  <c:v>14.675969</c:v>
                </c:pt>
                <c:pt idx="746">
                  <c:v>46.697822000000002</c:v>
                </c:pt>
                <c:pt idx="747">
                  <c:v>20.226071000000001</c:v>
                </c:pt>
                <c:pt idx="748">
                  <c:v>22.574227</c:v>
                </c:pt>
                <c:pt idx="749">
                  <c:v>13.433384999999999</c:v>
                </c:pt>
                <c:pt idx="750">
                  <c:v>14.139854</c:v>
                </c:pt>
                <c:pt idx="751">
                  <c:v>23.904845999999999</c:v>
                </c:pt>
                <c:pt idx="752">
                  <c:v>27.027021999999999</c:v>
                </c:pt>
                <c:pt idx="753">
                  <c:v>22.132952</c:v>
                </c:pt>
                <c:pt idx="754">
                  <c:v>23.503453</c:v>
                </c:pt>
                <c:pt idx="755">
                  <c:v>12.995799999999999</c:v>
                </c:pt>
                <c:pt idx="756">
                  <c:v>15.904845999999999</c:v>
                </c:pt>
                <c:pt idx="757">
                  <c:v>13.794646999999999</c:v>
                </c:pt>
                <c:pt idx="758">
                  <c:v>13.138355000000001</c:v>
                </c:pt>
                <c:pt idx="759">
                  <c:v>8.9038419999999991</c:v>
                </c:pt>
                <c:pt idx="760">
                  <c:v>9.8618469999999991</c:v>
                </c:pt>
                <c:pt idx="761">
                  <c:v>38.241864</c:v>
                </c:pt>
                <c:pt idx="762">
                  <c:v>35.162889</c:v>
                </c:pt>
                <c:pt idx="763">
                  <c:v>22.054341999999998</c:v>
                </c:pt>
                <c:pt idx="764">
                  <c:v>37.508445000000002</c:v>
                </c:pt>
                <c:pt idx="765">
                  <c:v>34.653041999999999</c:v>
                </c:pt>
                <c:pt idx="766">
                  <c:v>24.199204999999999</c:v>
                </c:pt>
                <c:pt idx="767">
                  <c:v>29.683982</c:v>
                </c:pt>
                <c:pt idx="768">
                  <c:v>37.340789999999998</c:v>
                </c:pt>
                <c:pt idx="769">
                  <c:v>19.395603999999999</c:v>
                </c:pt>
                <c:pt idx="770">
                  <c:v>17.239484000000001</c:v>
                </c:pt>
                <c:pt idx="771">
                  <c:v>22.209720000000001</c:v>
                </c:pt>
                <c:pt idx="772">
                  <c:v>16.581585</c:v>
                </c:pt>
                <c:pt idx="773">
                  <c:v>8.1531059999999993</c:v>
                </c:pt>
                <c:pt idx="774">
                  <c:v>11.568803000000001</c:v>
                </c:pt>
                <c:pt idx="775">
                  <c:v>11.480954000000001</c:v>
                </c:pt>
                <c:pt idx="776">
                  <c:v>9.7411980000000007</c:v>
                </c:pt>
                <c:pt idx="777">
                  <c:v>7.5838150000000004</c:v>
                </c:pt>
                <c:pt idx="778">
                  <c:v>7.7654949999999996</c:v>
                </c:pt>
                <c:pt idx="779">
                  <c:v>9.0502529999999997</c:v>
                </c:pt>
                <c:pt idx="780">
                  <c:v>11.230587999999999</c:v>
                </c:pt>
                <c:pt idx="781">
                  <c:v>8.9505890000000008</c:v>
                </c:pt>
                <c:pt idx="782">
                  <c:v>8.8550409999999999</c:v>
                </c:pt>
                <c:pt idx="783">
                  <c:v>15.841298999999999</c:v>
                </c:pt>
                <c:pt idx="784">
                  <c:v>8.0206949999999999</c:v>
                </c:pt>
                <c:pt idx="785">
                  <c:v>13.158894</c:v>
                </c:pt>
                <c:pt idx="786">
                  <c:v>11.501087999999999</c:v>
                </c:pt>
                <c:pt idx="787">
                  <c:v>10.569725</c:v>
                </c:pt>
                <c:pt idx="788">
                  <c:v>12.318313</c:v>
                </c:pt>
                <c:pt idx="789">
                  <c:v>14.394097</c:v>
                </c:pt>
                <c:pt idx="790">
                  <c:v>11.473796</c:v>
                </c:pt>
                <c:pt idx="791">
                  <c:v>17.329896000000002</c:v>
                </c:pt>
                <c:pt idx="792">
                  <c:v>16.586264</c:v>
                </c:pt>
                <c:pt idx="793">
                  <c:v>17.354942000000001</c:v>
                </c:pt>
                <c:pt idx="794">
                  <c:v>18.322935000000001</c:v>
                </c:pt>
                <c:pt idx="795">
                  <c:v>23.149684000000001</c:v>
                </c:pt>
                <c:pt idx="796">
                  <c:v>15.276991000000001</c:v>
                </c:pt>
                <c:pt idx="797">
                  <c:v>15.039006000000001</c:v>
                </c:pt>
                <c:pt idx="798">
                  <c:v>43.207073999999999</c:v>
                </c:pt>
                <c:pt idx="799">
                  <c:v>41.130637999999998</c:v>
                </c:pt>
                <c:pt idx="800">
                  <c:v>27.845963000000001</c:v>
                </c:pt>
                <c:pt idx="801">
                  <c:v>56.705950999999999</c:v>
                </c:pt>
                <c:pt idx="802">
                  <c:v>24.171082999999999</c:v>
                </c:pt>
                <c:pt idx="803">
                  <c:v>16.201280000000001</c:v>
                </c:pt>
                <c:pt idx="804">
                  <c:v>11.893807000000001</c:v>
                </c:pt>
                <c:pt idx="805">
                  <c:v>19.563580000000002</c:v>
                </c:pt>
                <c:pt idx="806">
                  <c:v>18.096561000000001</c:v>
                </c:pt>
                <c:pt idx="807">
                  <c:v>22.745228000000001</c:v>
                </c:pt>
                <c:pt idx="808">
                  <c:v>12.875311</c:v>
                </c:pt>
                <c:pt idx="809">
                  <c:v>11.231596</c:v>
                </c:pt>
                <c:pt idx="810">
                  <c:v>14.024149</c:v>
                </c:pt>
                <c:pt idx="811">
                  <c:v>8.670947</c:v>
                </c:pt>
                <c:pt idx="812">
                  <c:v>16.129017000000001</c:v>
                </c:pt>
                <c:pt idx="813">
                  <c:v>25.74934</c:v>
                </c:pt>
                <c:pt idx="814">
                  <c:v>11.014283000000001</c:v>
                </c:pt>
                <c:pt idx="815">
                  <c:v>41.341523000000002</c:v>
                </c:pt>
                <c:pt idx="816">
                  <c:v>23.633655999999998</c:v>
                </c:pt>
                <c:pt idx="817">
                  <c:v>20.034632999999999</c:v>
                </c:pt>
                <c:pt idx="818">
                  <c:v>19.295994</c:v>
                </c:pt>
                <c:pt idx="819">
                  <c:v>28.532668000000001</c:v>
                </c:pt>
                <c:pt idx="820">
                  <c:v>66.835735999999997</c:v>
                </c:pt>
                <c:pt idx="821">
                  <c:v>45.258668999999998</c:v>
                </c:pt>
                <c:pt idx="822">
                  <c:v>36.036335999999999</c:v>
                </c:pt>
                <c:pt idx="823">
                  <c:v>42.294905999999997</c:v>
                </c:pt>
                <c:pt idx="824">
                  <c:v>36.132244999999998</c:v>
                </c:pt>
                <c:pt idx="825">
                  <c:v>41.699184000000002</c:v>
                </c:pt>
                <c:pt idx="826">
                  <c:v>35.113638000000002</c:v>
                </c:pt>
                <c:pt idx="827">
                  <c:v>32.998305000000002</c:v>
                </c:pt>
                <c:pt idx="828">
                  <c:v>21.629521</c:v>
                </c:pt>
                <c:pt idx="829">
                  <c:v>34.223739999999999</c:v>
                </c:pt>
                <c:pt idx="830">
                  <c:v>27.975134000000001</c:v>
                </c:pt>
                <c:pt idx="831">
                  <c:v>36.945425999999998</c:v>
                </c:pt>
                <c:pt idx="832">
                  <c:v>40.491633</c:v>
                </c:pt>
                <c:pt idx="833">
                  <c:v>38.239418999999998</c:v>
                </c:pt>
                <c:pt idx="834">
                  <c:v>29.284642999999999</c:v>
                </c:pt>
                <c:pt idx="835">
                  <c:v>24.916402000000001</c:v>
                </c:pt>
                <c:pt idx="836">
                  <c:v>18.122713999999998</c:v>
                </c:pt>
                <c:pt idx="837">
                  <c:v>17.603826999999999</c:v>
                </c:pt>
                <c:pt idx="838">
                  <c:v>25.656796</c:v>
                </c:pt>
                <c:pt idx="839">
                  <c:v>14.305709</c:v>
                </c:pt>
                <c:pt idx="840">
                  <c:v>15.907398000000001</c:v>
                </c:pt>
                <c:pt idx="841">
                  <c:v>27.183142</c:v>
                </c:pt>
                <c:pt idx="842">
                  <c:v>19.597940999999999</c:v>
                </c:pt>
                <c:pt idx="843">
                  <c:v>16.061088999999999</c:v>
                </c:pt>
                <c:pt idx="844">
                  <c:v>37.826799999999999</c:v>
                </c:pt>
                <c:pt idx="845">
                  <c:v>46.147652999999998</c:v>
                </c:pt>
                <c:pt idx="846">
                  <c:v>23.553761999999999</c:v>
                </c:pt>
                <c:pt idx="847">
                  <c:v>21.414383000000001</c:v>
                </c:pt>
                <c:pt idx="848">
                  <c:v>24.399443999999999</c:v>
                </c:pt>
                <c:pt idx="849">
                  <c:v>23.380137999999999</c:v>
                </c:pt>
                <c:pt idx="850">
                  <c:v>24.510611999999998</c:v>
                </c:pt>
                <c:pt idx="851">
                  <c:v>23.412279000000002</c:v>
                </c:pt>
                <c:pt idx="852">
                  <c:v>15.671272999999999</c:v>
                </c:pt>
                <c:pt idx="853">
                  <c:v>24.208645000000001</c:v>
                </c:pt>
                <c:pt idx="854">
                  <c:v>20.536714</c:v>
                </c:pt>
                <c:pt idx="855">
                  <c:v>16.580824</c:v>
                </c:pt>
                <c:pt idx="856">
                  <c:v>27.924384</c:v>
                </c:pt>
                <c:pt idx="857">
                  <c:v>20.419903999999999</c:v>
                </c:pt>
                <c:pt idx="858">
                  <c:v>18.965820000000001</c:v>
                </c:pt>
                <c:pt idx="859">
                  <c:v>25.951999000000001</c:v>
                </c:pt>
                <c:pt idx="860">
                  <c:v>17.932894999999998</c:v>
                </c:pt>
                <c:pt idx="861">
                  <c:v>34.490122999999997</c:v>
                </c:pt>
                <c:pt idx="862">
                  <c:v>21.40371</c:v>
                </c:pt>
                <c:pt idx="863">
                  <c:v>18.033259999999999</c:v>
                </c:pt>
                <c:pt idx="864">
                  <c:v>17.344099</c:v>
                </c:pt>
                <c:pt idx="865">
                  <c:v>20.044726000000001</c:v>
                </c:pt>
                <c:pt idx="866">
                  <c:v>11.921627000000001</c:v>
                </c:pt>
                <c:pt idx="867">
                  <c:v>8.1868590000000001</c:v>
                </c:pt>
                <c:pt idx="868">
                  <c:v>17.797974</c:v>
                </c:pt>
                <c:pt idx="869">
                  <c:v>20.200332</c:v>
                </c:pt>
                <c:pt idx="870">
                  <c:v>78.287712999999997</c:v>
                </c:pt>
                <c:pt idx="871">
                  <c:v>32.370770999999998</c:v>
                </c:pt>
                <c:pt idx="872">
                  <c:v>21.700164999999998</c:v>
                </c:pt>
                <c:pt idx="873">
                  <c:v>15.547967999999999</c:v>
                </c:pt>
                <c:pt idx="874">
                  <c:v>15.288648</c:v>
                </c:pt>
                <c:pt idx="875">
                  <c:v>18.420159000000002</c:v>
                </c:pt>
                <c:pt idx="876">
                  <c:v>13.468067</c:v>
                </c:pt>
                <c:pt idx="877">
                  <c:v>11.819102000000001</c:v>
                </c:pt>
                <c:pt idx="878">
                  <c:v>23.208345000000001</c:v>
                </c:pt>
                <c:pt idx="879">
                  <c:v>14.699792</c:v>
                </c:pt>
                <c:pt idx="880">
                  <c:v>14.240994000000001</c:v>
                </c:pt>
                <c:pt idx="881">
                  <c:v>12.487862</c:v>
                </c:pt>
                <c:pt idx="882">
                  <c:v>10.925182</c:v>
                </c:pt>
                <c:pt idx="883">
                  <c:v>10.828538999999999</c:v>
                </c:pt>
                <c:pt idx="884">
                  <c:v>14.361969</c:v>
                </c:pt>
                <c:pt idx="885">
                  <c:v>9.8601939999999999</c:v>
                </c:pt>
                <c:pt idx="886">
                  <c:v>8.3710609999999992</c:v>
                </c:pt>
                <c:pt idx="887">
                  <c:v>11.092689999999999</c:v>
                </c:pt>
                <c:pt idx="888">
                  <c:v>7.422193</c:v>
                </c:pt>
                <c:pt idx="889">
                  <c:v>5.0594739999999998</c:v>
                </c:pt>
                <c:pt idx="890">
                  <c:v>14.293357</c:v>
                </c:pt>
                <c:pt idx="891">
                  <c:v>16.65466</c:v>
                </c:pt>
                <c:pt idx="892">
                  <c:v>17.081136000000001</c:v>
                </c:pt>
                <c:pt idx="893">
                  <c:v>13.883034</c:v>
                </c:pt>
                <c:pt idx="894">
                  <c:v>11.320918000000001</c:v>
                </c:pt>
                <c:pt idx="895">
                  <c:v>9.0672519999999999</c:v>
                </c:pt>
                <c:pt idx="896">
                  <c:v>7.0131319999999997</c:v>
                </c:pt>
                <c:pt idx="897">
                  <c:v>8.1729640000000003</c:v>
                </c:pt>
                <c:pt idx="898">
                  <c:v>11.240154</c:v>
                </c:pt>
                <c:pt idx="899">
                  <c:v>16.018449</c:v>
                </c:pt>
                <c:pt idx="900">
                  <c:v>19.262053999999999</c:v>
                </c:pt>
                <c:pt idx="901">
                  <c:v>35.165664999999997</c:v>
                </c:pt>
                <c:pt idx="902">
                  <c:v>39.881735999999997</c:v>
                </c:pt>
                <c:pt idx="903">
                  <c:v>18.568655</c:v>
                </c:pt>
                <c:pt idx="904">
                  <c:v>18.292925</c:v>
                </c:pt>
                <c:pt idx="905">
                  <c:v>13.794991</c:v>
                </c:pt>
                <c:pt idx="906">
                  <c:v>11.110417999999999</c:v>
                </c:pt>
                <c:pt idx="907">
                  <c:v>12.352667</c:v>
                </c:pt>
                <c:pt idx="908">
                  <c:v>14.074628000000001</c:v>
                </c:pt>
                <c:pt idx="909">
                  <c:v>9.2775700000000008</c:v>
                </c:pt>
                <c:pt idx="910">
                  <c:v>13.414357000000001</c:v>
                </c:pt>
                <c:pt idx="911">
                  <c:v>11.02542</c:v>
                </c:pt>
                <c:pt idx="912">
                  <c:v>11.315875999999999</c:v>
                </c:pt>
                <c:pt idx="913">
                  <c:v>9.1884189999999997</c:v>
                </c:pt>
                <c:pt idx="914">
                  <c:v>15.789281000000001</c:v>
                </c:pt>
                <c:pt idx="915">
                  <c:v>16.042840000000002</c:v>
                </c:pt>
                <c:pt idx="916">
                  <c:v>9.9675449999999994</c:v>
                </c:pt>
                <c:pt idx="917">
                  <c:v>10.640727</c:v>
                </c:pt>
                <c:pt idx="918">
                  <c:v>9.7391769999999998</c:v>
                </c:pt>
                <c:pt idx="919">
                  <c:v>9.3461459999999992</c:v>
                </c:pt>
                <c:pt idx="920">
                  <c:v>10.83907</c:v>
                </c:pt>
                <c:pt idx="921">
                  <c:v>16.932742999999999</c:v>
                </c:pt>
                <c:pt idx="922">
                  <c:v>15.889556000000001</c:v>
                </c:pt>
                <c:pt idx="923">
                  <c:v>38.982557</c:v>
                </c:pt>
                <c:pt idx="924">
                  <c:v>17.695228</c:v>
                </c:pt>
                <c:pt idx="925">
                  <c:v>15.901918</c:v>
                </c:pt>
                <c:pt idx="926">
                  <c:v>10.088723</c:v>
                </c:pt>
                <c:pt idx="927">
                  <c:v>8.3071400000000004</c:v>
                </c:pt>
                <c:pt idx="928">
                  <c:v>8.9235679999999995</c:v>
                </c:pt>
                <c:pt idx="929">
                  <c:v>10.88599</c:v>
                </c:pt>
                <c:pt idx="930">
                  <c:v>6.422504</c:v>
                </c:pt>
                <c:pt idx="931">
                  <c:v>8.609864</c:v>
                </c:pt>
                <c:pt idx="932">
                  <c:v>7.975854</c:v>
                </c:pt>
                <c:pt idx="933">
                  <c:v>9.8838509999999999</c:v>
                </c:pt>
                <c:pt idx="934">
                  <c:v>10.422413000000001</c:v>
                </c:pt>
                <c:pt idx="935">
                  <c:v>11.355836999999999</c:v>
                </c:pt>
                <c:pt idx="936">
                  <c:v>9.3388869999999997</c:v>
                </c:pt>
                <c:pt idx="937">
                  <c:v>11.346892</c:v>
                </c:pt>
                <c:pt idx="938">
                  <c:v>7.7591039999999998</c:v>
                </c:pt>
                <c:pt idx="939">
                  <c:v>6.956588</c:v>
                </c:pt>
                <c:pt idx="940">
                  <c:v>11.3614</c:v>
                </c:pt>
                <c:pt idx="941">
                  <c:v>17.829428</c:v>
                </c:pt>
                <c:pt idx="942">
                  <c:v>13.254985</c:v>
                </c:pt>
                <c:pt idx="943">
                  <c:v>25.758859999999999</c:v>
                </c:pt>
                <c:pt idx="944">
                  <c:v>17.471906000000001</c:v>
                </c:pt>
                <c:pt idx="945">
                  <c:v>11.970750000000001</c:v>
                </c:pt>
                <c:pt idx="946">
                  <c:v>8.0858240000000006</c:v>
                </c:pt>
                <c:pt idx="947">
                  <c:v>10.91113</c:v>
                </c:pt>
                <c:pt idx="948">
                  <c:v>9.4080980000000007</c:v>
                </c:pt>
                <c:pt idx="949">
                  <c:v>8.7126889999999992</c:v>
                </c:pt>
                <c:pt idx="950">
                  <c:v>10.520206999999999</c:v>
                </c:pt>
                <c:pt idx="951">
                  <c:v>12.267025</c:v>
                </c:pt>
                <c:pt idx="952">
                  <c:v>8.4186720000000008</c:v>
                </c:pt>
                <c:pt idx="953">
                  <c:v>12.492851</c:v>
                </c:pt>
                <c:pt idx="954">
                  <c:v>14.365461</c:v>
                </c:pt>
                <c:pt idx="955">
                  <c:v>9.5260680000000004</c:v>
                </c:pt>
                <c:pt idx="956">
                  <c:v>20.992080000000001</c:v>
                </c:pt>
                <c:pt idx="957">
                  <c:v>24.179987000000001</c:v>
                </c:pt>
                <c:pt idx="958">
                  <c:v>22.838806999999999</c:v>
                </c:pt>
                <c:pt idx="959">
                  <c:v>16.205788999999999</c:v>
                </c:pt>
                <c:pt idx="960">
                  <c:v>9.9910519999999998</c:v>
                </c:pt>
                <c:pt idx="961">
                  <c:v>15.552911</c:v>
                </c:pt>
                <c:pt idx="962">
                  <c:v>18.281337000000001</c:v>
                </c:pt>
                <c:pt idx="963">
                  <c:v>12.427918999999999</c:v>
                </c:pt>
                <c:pt idx="964">
                  <c:v>9.1112889999999993</c:v>
                </c:pt>
                <c:pt idx="965">
                  <c:v>8.8032550000000001</c:v>
                </c:pt>
                <c:pt idx="966">
                  <c:v>22.235092000000002</c:v>
                </c:pt>
                <c:pt idx="967">
                  <c:v>10.506078</c:v>
                </c:pt>
                <c:pt idx="968">
                  <c:v>9.3889960000000006</c:v>
                </c:pt>
                <c:pt idx="969">
                  <c:v>10.609956</c:v>
                </c:pt>
                <c:pt idx="970">
                  <c:v>10.337543999999999</c:v>
                </c:pt>
                <c:pt idx="971">
                  <c:v>7.266724</c:v>
                </c:pt>
                <c:pt idx="972">
                  <c:v>6.4249150000000004</c:v>
                </c:pt>
                <c:pt idx="973">
                  <c:v>6.9290630000000002</c:v>
                </c:pt>
                <c:pt idx="974">
                  <c:v>20.887416999999999</c:v>
                </c:pt>
                <c:pt idx="975">
                  <c:v>16.29608</c:v>
                </c:pt>
                <c:pt idx="976">
                  <c:v>18.474706000000001</c:v>
                </c:pt>
                <c:pt idx="977">
                  <c:v>27.372160000000001</c:v>
                </c:pt>
                <c:pt idx="978">
                  <c:v>3.1705640000000002</c:v>
                </c:pt>
                <c:pt idx="979">
                  <c:v>17.242211000000001</c:v>
                </c:pt>
                <c:pt idx="980">
                  <c:v>18.558596999999999</c:v>
                </c:pt>
                <c:pt idx="981">
                  <c:v>13.069167</c:v>
                </c:pt>
                <c:pt idx="982">
                  <c:v>13.82597</c:v>
                </c:pt>
                <c:pt idx="983">
                  <c:v>19.665199999999999</c:v>
                </c:pt>
                <c:pt idx="984">
                  <c:v>16.781507000000001</c:v>
                </c:pt>
                <c:pt idx="985">
                  <c:v>10.736155</c:v>
                </c:pt>
                <c:pt idx="986">
                  <c:v>8.3868489999999998</c:v>
                </c:pt>
                <c:pt idx="987">
                  <c:v>10.050303</c:v>
                </c:pt>
                <c:pt idx="988">
                  <c:v>20.611075</c:v>
                </c:pt>
                <c:pt idx="989">
                  <c:v>19.327625000000001</c:v>
                </c:pt>
                <c:pt idx="990">
                  <c:v>10.950901999999999</c:v>
                </c:pt>
                <c:pt idx="991">
                  <c:v>17.639889</c:v>
                </c:pt>
                <c:pt idx="992">
                  <c:v>15.451411</c:v>
                </c:pt>
                <c:pt idx="993">
                  <c:v>7.6049239999999996</c:v>
                </c:pt>
                <c:pt idx="994">
                  <c:v>9.9942700000000002</c:v>
                </c:pt>
                <c:pt idx="995">
                  <c:v>7.8382969999999998</c:v>
                </c:pt>
                <c:pt idx="996">
                  <c:v>9.1988160000000008</c:v>
                </c:pt>
                <c:pt idx="997">
                  <c:v>6.4958450000000001</c:v>
                </c:pt>
                <c:pt idx="998">
                  <c:v>7.7682909999999996</c:v>
                </c:pt>
                <c:pt idx="999">
                  <c:v>8.1408570000000005</c:v>
                </c:pt>
                <c:pt idx="1000">
                  <c:v>6.9332539999999998</c:v>
                </c:pt>
                <c:pt idx="1001">
                  <c:v>9.9027390000000004</c:v>
                </c:pt>
                <c:pt idx="1002">
                  <c:v>10.189855</c:v>
                </c:pt>
                <c:pt idx="1003">
                  <c:v>22.556501999999998</c:v>
                </c:pt>
                <c:pt idx="1004">
                  <c:v>16.630417000000001</c:v>
                </c:pt>
                <c:pt idx="1005">
                  <c:v>8.3888350000000003</c:v>
                </c:pt>
                <c:pt idx="1006">
                  <c:v>9.7163900000000005</c:v>
                </c:pt>
                <c:pt idx="1007">
                  <c:v>6.3274299999999997</c:v>
                </c:pt>
                <c:pt idx="1008">
                  <c:v>9.8132079999999995</c:v>
                </c:pt>
                <c:pt idx="1009">
                  <c:v>6.2004469999999996</c:v>
                </c:pt>
                <c:pt idx="1010">
                  <c:v>8.1322279999999996</c:v>
                </c:pt>
                <c:pt idx="1011">
                  <c:v>11.214662000000001</c:v>
                </c:pt>
                <c:pt idx="1012">
                  <c:v>10.693426000000001</c:v>
                </c:pt>
                <c:pt idx="1013">
                  <c:v>7.3798779999999997</c:v>
                </c:pt>
                <c:pt idx="1014">
                  <c:v>8.1549309999999995</c:v>
                </c:pt>
                <c:pt idx="1015">
                  <c:v>12.42928</c:v>
                </c:pt>
                <c:pt idx="1016">
                  <c:v>7.8128010000000003</c:v>
                </c:pt>
                <c:pt idx="1017">
                  <c:v>5.4822179999999996</c:v>
                </c:pt>
                <c:pt idx="1018">
                  <c:v>7.0452009999999996</c:v>
                </c:pt>
                <c:pt idx="1019">
                  <c:v>6.5844449999999997</c:v>
                </c:pt>
                <c:pt idx="1020">
                  <c:v>10.073884</c:v>
                </c:pt>
                <c:pt idx="1021">
                  <c:v>9.5662099999999999</c:v>
                </c:pt>
                <c:pt idx="1022">
                  <c:v>6.7273430000000003</c:v>
                </c:pt>
                <c:pt idx="1023">
                  <c:v>7.7375619999999996</c:v>
                </c:pt>
                <c:pt idx="1024">
                  <c:v>8.105359</c:v>
                </c:pt>
                <c:pt idx="1025">
                  <c:v>6.9602639999999996</c:v>
                </c:pt>
                <c:pt idx="1026">
                  <c:v>5.9518930000000001</c:v>
                </c:pt>
                <c:pt idx="1027">
                  <c:v>5.9970509999999999</c:v>
                </c:pt>
                <c:pt idx="1028">
                  <c:v>6.6897690000000001</c:v>
                </c:pt>
                <c:pt idx="1029">
                  <c:v>8.1714369999999992</c:v>
                </c:pt>
                <c:pt idx="1030">
                  <c:v>8.2841349999999991</c:v>
                </c:pt>
                <c:pt idx="1031">
                  <c:v>10.618786</c:v>
                </c:pt>
                <c:pt idx="1032">
                  <c:v>6.949605</c:v>
                </c:pt>
                <c:pt idx="1033">
                  <c:v>4.5842929999999997</c:v>
                </c:pt>
                <c:pt idx="1034">
                  <c:v>6.6384220000000003</c:v>
                </c:pt>
                <c:pt idx="1035">
                  <c:v>14.412671</c:v>
                </c:pt>
                <c:pt idx="1036">
                  <c:v>8.2539420000000003</c:v>
                </c:pt>
                <c:pt idx="1037">
                  <c:v>13.712536999999999</c:v>
                </c:pt>
                <c:pt idx="1038">
                  <c:v>12.555527</c:v>
                </c:pt>
                <c:pt idx="1039">
                  <c:v>8.3461300000000005</c:v>
                </c:pt>
                <c:pt idx="1040">
                  <c:v>13.103664</c:v>
                </c:pt>
                <c:pt idx="1041">
                  <c:v>7.1248069999999997</c:v>
                </c:pt>
                <c:pt idx="1042">
                  <c:v>12.302873999999999</c:v>
                </c:pt>
                <c:pt idx="1043">
                  <c:v>12.497541999999999</c:v>
                </c:pt>
                <c:pt idx="1044">
                  <c:v>21.040139</c:v>
                </c:pt>
                <c:pt idx="1045">
                  <c:v>14.091519</c:v>
                </c:pt>
                <c:pt idx="1046">
                  <c:v>17.134291000000001</c:v>
                </c:pt>
                <c:pt idx="1047">
                  <c:v>64.518967000000004</c:v>
                </c:pt>
                <c:pt idx="1048">
                  <c:v>55.745170999999999</c:v>
                </c:pt>
                <c:pt idx="1049">
                  <c:v>22.295321000000001</c:v>
                </c:pt>
                <c:pt idx="1050">
                  <c:v>25.790153</c:v>
                </c:pt>
                <c:pt idx="1051">
                  <c:v>20.643706999999999</c:v>
                </c:pt>
                <c:pt idx="1052">
                  <c:v>10.420462000000001</c:v>
                </c:pt>
                <c:pt idx="1053">
                  <c:v>11.861196</c:v>
                </c:pt>
                <c:pt idx="1054">
                  <c:v>10.278597</c:v>
                </c:pt>
                <c:pt idx="1055">
                  <c:v>9.9011479999999992</c:v>
                </c:pt>
                <c:pt idx="1056">
                  <c:v>29.125052</c:v>
                </c:pt>
                <c:pt idx="1057">
                  <c:v>12.209350000000001</c:v>
                </c:pt>
                <c:pt idx="1058">
                  <c:v>9.7752800000000004</c:v>
                </c:pt>
                <c:pt idx="1059">
                  <c:v>7.6721349999999999</c:v>
                </c:pt>
                <c:pt idx="1060">
                  <c:v>7.8049759999999999</c:v>
                </c:pt>
                <c:pt idx="1061">
                  <c:v>8.2595740000000006</c:v>
                </c:pt>
                <c:pt idx="1062">
                  <c:v>8.9610769999999995</c:v>
                </c:pt>
                <c:pt idx="1063">
                  <c:v>18.830591999999999</c:v>
                </c:pt>
                <c:pt idx="1064">
                  <c:v>12.910220000000001</c:v>
                </c:pt>
                <c:pt idx="1065">
                  <c:v>8.1423190000000005</c:v>
                </c:pt>
                <c:pt idx="1066">
                  <c:v>16.367477000000001</c:v>
                </c:pt>
                <c:pt idx="1067">
                  <c:v>7.766667</c:v>
                </c:pt>
                <c:pt idx="1068">
                  <c:v>5.019603</c:v>
                </c:pt>
                <c:pt idx="1069">
                  <c:v>8.1807090000000002</c:v>
                </c:pt>
                <c:pt idx="1070">
                  <c:v>10.714339000000001</c:v>
                </c:pt>
                <c:pt idx="1071">
                  <c:v>8.9176990000000007</c:v>
                </c:pt>
                <c:pt idx="1072">
                  <c:v>9.6342829999999999</c:v>
                </c:pt>
                <c:pt idx="1073">
                  <c:v>8.3622650000000007</c:v>
                </c:pt>
                <c:pt idx="1074">
                  <c:v>8.7918719999999997</c:v>
                </c:pt>
                <c:pt idx="1075">
                  <c:v>10.229766</c:v>
                </c:pt>
                <c:pt idx="1076">
                  <c:v>8.4236920000000008</c:v>
                </c:pt>
                <c:pt idx="1077">
                  <c:v>15.710094</c:v>
                </c:pt>
                <c:pt idx="1078">
                  <c:v>48.904254000000002</c:v>
                </c:pt>
                <c:pt idx="1079">
                  <c:v>10.122166999999999</c:v>
                </c:pt>
                <c:pt idx="1080">
                  <c:v>11.610832</c:v>
                </c:pt>
                <c:pt idx="1081">
                  <c:v>4.7748670000000004</c:v>
                </c:pt>
                <c:pt idx="1082">
                  <c:v>9.7523260000000001</c:v>
                </c:pt>
                <c:pt idx="1083">
                  <c:v>9.9345009999999991</c:v>
                </c:pt>
                <c:pt idx="1084">
                  <c:v>10.816352</c:v>
                </c:pt>
                <c:pt idx="1085">
                  <c:v>9.1705349999999992</c:v>
                </c:pt>
                <c:pt idx="1086">
                  <c:v>10.160322000000001</c:v>
                </c:pt>
                <c:pt idx="1087">
                  <c:v>9.5111889999999999</c:v>
                </c:pt>
                <c:pt idx="1088">
                  <c:v>7.0591999999999997</c:v>
                </c:pt>
                <c:pt idx="1089">
                  <c:v>11.608423999999999</c:v>
                </c:pt>
                <c:pt idx="1090">
                  <c:v>12.897667</c:v>
                </c:pt>
                <c:pt idx="1091">
                  <c:v>6.7830219999999999</c:v>
                </c:pt>
                <c:pt idx="1092">
                  <c:v>18.237451</c:v>
                </c:pt>
                <c:pt idx="1093">
                  <c:v>9.7475260000000006</c:v>
                </c:pt>
                <c:pt idx="1094">
                  <c:v>6.0590440000000001</c:v>
                </c:pt>
                <c:pt idx="1095">
                  <c:v>11.041243</c:v>
                </c:pt>
                <c:pt idx="1096">
                  <c:v>9.4946409999999997</c:v>
                </c:pt>
                <c:pt idx="1097">
                  <c:v>9.7442019999999996</c:v>
                </c:pt>
                <c:pt idx="1098">
                  <c:v>6.6677809999999997</c:v>
                </c:pt>
                <c:pt idx="1099">
                  <c:v>14.252204000000001</c:v>
                </c:pt>
                <c:pt idx="1100">
                  <c:v>5.9817600000000004</c:v>
                </c:pt>
                <c:pt idx="1101">
                  <c:v>8.8401879999999995</c:v>
                </c:pt>
                <c:pt idx="1102">
                  <c:v>7.6207229999999999</c:v>
                </c:pt>
                <c:pt idx="1103">
                  <c:v>12.614262999999999</c:v>
                </c:pt>
                <c:pt idx="1104">
                  <c:v>12.718721</c:v>
                </c:pt>
                <c:pt idx="1105">
                  <c:v>10.253527</c:v>
                </c:pt>
                <c:pt idx="1106">
                  <c:v>7.3254830000000002</c:v>
                </c:pt>
                <c:pt idx="1107">
                  <c:v>7.9849329999999998</c:v>
                </c:pt>
                <c:pt idx="1108">
                  <c:v>12.412416</c:v>
                </c:pt>
                <c:pt idx="1109">
                  <c:v>7.2436360000000004</c:v>
                </c:pt>
                <c:pt idx="1110">
                  <c:v>9.9929620000000003</c:v>
                </c:pt>
                <c:pt idx="1111">
                  <c:v>9.7544850000000007</c:v>
                </c:pt>
                <c:pt idx="1112">
                  <c:v>15.982423000000001</c:v>
                </c:pt>
                <c:pt idx="1113">
                  <c:v>11.135894</c:v>
                </c:pt>
                <c:pt idx="1114">
                  <c:v>9.1511019999999998</c:v>
                </c:pt>
                <c:pt idx="1115">
                  <c:v>7.9941969999999998</c:v>
                </c:pt>
                <c:pt idx="1116">
                  <c:v>9.4796910000000008</c:v>
                </c:pt>
                <c:pt idx="1117">
                  <c:v>23.995166000000001</c:v>
                </c:pt>
                <c:pt idx="1118">
                  <c:v>25.767520999999999</c:v>
                </c:pt>
                <c:pt idx="1119">
                  <c:v>15.42168</c:v>
                </c:pt>
                <c:pt idx="1120">
                  <c:v>8.7326080000000008</c:v>
                </c:pt>
                <c:pt idx="1121">
                  <c:v>11.479706</c:v>
                </c:pt>
                <c:pt idx="1122">
                  <c:v>18.204464000000002</c:v>
                </c:pt>
                <c:pt idx="1123">
                  <c:v>12.995706</c:v>
                </c:pt>
                <c:pt idx="1124">
                  <c:v>19.826253999999999</c:v>
                </c:pt>
                <c:pt idx="1125">
                  <c:v>18.900002000000001</c:v>
                </c:pt>
                <c:pt idx="1126">
                  <c:v>14.272292</c:v>
                </c:pt>
                <c:pt idx="1127">
                  <c:v>8.8031369999999995</c:v>
                </c:pt>
                <c:pt idx="1128">
                  <c:v>9.2038419999999999</c:v>
                </c:pt>
                <c:pt idx="1129">
                  <c:v>7.1521790000000003</c:v>
                </c:pt>
                <c:pt idx="1130">
                  <c:v>6.4544860000000002</c:v>
                </c:pt>
                <c:pt idx="1131">
                  <c:v>7.5434320000000001</c:v>
                </c:pt>
                <c:pt idx="1132">
                  <c:v>7.0244239999999998</c:v>
                </c:pt>
                <c:pt idx="1133">
                  <c:v>7.0578430000000001</c:v>
                </c:pt>
                <c:pt idx="1134">
                  <c:v>8.7191759999999991</c:v>
                </c:pt>
                <c:pt idx="1135">
                  <c:v>16.11186</c:v>
                </c:pt>
                <c:pt idx="1136">
                  <c:v>8.7041780000000006</c:v>
                </c:pt>
                <c:pt idx="1137">
                  <c:v>7.4987269999999997</c:v>
                </c:pt>
                <c:pt idx="1138">
                  <c:v>11.729680999999999</c:v>
                </c:pt>
                <c:pt idx="1139">
                  <c:v>4.1891800000000003</c:v>
                </c:pt>
                <c:pt idx="1140">
                  <c:v>4.4721190000000002</c:v>
                </c:pt>
                <c:pt idx="1141">
                  <c:v>6.0595039999999996</c:v>
                </c:pt>
                <c:pt idx="1142">
                  <c:v>6.6370990000000001</c:v>
                </c:pt>
                <c:pt idx="1143">
                  <c:v>6.0909009999999997</c:v>
                </c:pt>
                <c:pt idx="1144">
                  <c:v>5.4773389999999997</c:v>
                </c:pt>
                <c:pt idx="1145">
                  <c:v>4.865596</c:v>
                </c:pt>
                <c:pt idx="1146">
                  <c:v>0</c:v>
                </c:pt>
                <c:pt idx="1147">
                  <c:v>9.1060739999999996</c:v>
                </c:pt>
                <c:pt idx="1148">
                  <c:v>10.699142999999999</c:v>
                </c:pt>
                <c:pt idx="1149">
                  <c:v>7.7250810000000003</c:v>
                </c:pt>
                <c:pt idx="1150">
                  <c:v>16.252991999999999</c:v>
                </c:pt>
                <c:pt idx="1151">
                  <c:v>9.4710540000000005</c:v>
                </c:pt>
                <c:pt idx="1152">
                  <c:v>7.3234510000000004</c:v>
                </c:pt>
                <c:pt idx="1153">
                  <c:v>6.5213000000000001</c:v>
                </c:pt>
                <c:pt idx="1154">
                  <c:v>8.4575569999999995</c:v>
                </c:pt>
                <c:pt idx="1155">
                  <c:v>12.340934000000001</c:v>
                </c:pt>
                <c:pt idx="1156">
                  <c:v>7.9097569999999999</c:v>
                </c:pt>
                <c:pt idx="1157">
                  <c:v>5.081391</c:v>
                </c:pt>
                <c:pt idx="1158">
                  <c:v>6.090738</c:v>
                </c:pt>
                <c:pt idx="1159">
                  <c:v>5.3522829999999999</c:v>
                </c:pt>
                <c:pt idx="1160">
                  <c:v>13.867323000000001</c:v>
                </c:pt>
                <c:pt idx="1161">
                  <c:v>20.250205999999999</c:v>
                </c:pt>
                <c:pt idx="1162">
                  <c:v>13.971982000000001</c:v>
                </c:pt>
                <c:pt idx="1163">
                  <c:v>38.976815000000002</c:v>
                </c:pt>
                <c:pt idx="1164">
                  <c:v>43.534717999999998</c:v>
                </c:pt>
                <c:pt idx="1165">
                  <c:v>18.143422000000001</c:v>
                </c:pt>
                <c:pt idx="1166">
                  <c:v>13.989457</c:v>
                </c:pt>
                <c:pt idx="1167">
                  <c:v>9.9782309999999992</c:v>
                </c:pt>
                <c:pt idx="1168">
                  <c:v>8.1947969999999994</c:v>
                </c:pt>
                <c:pt idx="1169">
                  <c:v>6.4382210000000004</c:v>
                </c:pt>
                <c:pt idx="1170">
                  <c:v>10.31822</c:v>
                </c:pt>
                <c:pt idx="1171">
                  <c:v>10.617896999999999</c:v>
                </c:pt>
                <c:pt idx="1172">
                  <c:v>6.8344009999999997</c:v>
                </c:pt>
                <c:pt idx="1173">
                  <c:v>9.1611309999999992</c:v>
                </c:pt>
                <c:pt idx="1174">
                  <c:v>6.3924880000000002</c:v>
                </c:pt>
                <c:pt idx="1175">
                  <c:v>9.758343</c:v>
                </c:pt>
                <c:pt idx="1176">
                  <c:v>13.19417</c:v>
                </c:pt>
                <c:pt idx="1177">
                  <c:v>11.582326</c:v>
                </c:pt>
                <c:pt idx="1178">
                  <c:v>7.5628080000000004</c:v>
                </c:pt>
                <c:pt idx="1179">
                  <c:v>14.920272000000001</c:v>
                </c:pt>
                <c:pt idx="1180">
                  <c:v>16.269569000000001</c:v>
                </c:pt>
                <c:pt idx="1181">
                  <c:v>19.324262000000001</c:v>
                </c:pt>
                <c:pt idx="1182">
                  <c:v>9.5720410000000005</c:v>
                </c:pt>
                <c:pt idx="1183">
                  <c:v>9.8549450000000007</c:v>
                </c:pt>
                <c:pt idx="1184">
                  <c:v>8.4450289999999999</c:v>
                </c:pt>
                <c:pt idx="1185">
                  <c:v>6.0882740000000002</c:v>
                </c:pt>
                <c:pt idx="1186">
                  <c:v>9.2709879999999991</c:v>
                </c:pt>
                <c:pt idx="1187">
                  <c:v>6.9107500000000002</c:v>
                </c:pt>
                <c:pt idx="1188">
                  <c:v>9.480003</c:v>
                </c:pt>
                <c:pt idx="1189">
                  <c:v>7.3649240000000002</c:v>
                </c:pt>
                <c:pt idx="1190">
                  <c:v>19.900312</c:v>
                </c:pt>
                <c:pt idx="1191">
                  <c:v>11.438624000000001</c:v>
                </c:pt>
                <c:pt idx="1192">
                  <c:v>13.604608000000001</c:v>
                </c:pt>
                <c:pt idx="1193">
                  <c:v>8.3789149999999992</c:v>
                </c:pt>
                <c:pt idx="1194">
                  <c:v>12.863039000000001</c:v>
                </c:pt>
                <c:pt idx="1195">
                  <c:v>8.0903690000000008</c:v>
                </c:pt>
                <c:pt idx="1196">
                  <c:v>9.9395170000000004</c:v>
                </c:pt>
                <c:pt idx="1197">
                  <c:v>9.3205770000000001</c:v>
                </c:pt>
                <c:pt idx="1198">
                  <c:v>14.406440999999999</c:v>
                </c:pt>
                <c:pt idx="1199">
                  <c:v>11.81317</c:v>
                </c:pt>
                <c:pt idx="1200">
                  <c:v>14.43093</c:v>
                </c:pt>
                <c:pt idx="1201">
                  <c:v>15.077135999999999</c:v>
                </c:pt>
                <c:pt idx="1202">
                  <c:v>8.1974250000000008</c:v>
                </c:pt>
                <c:pt idx="1203">
                  <c:v>9.9596490000000006</c:v>
                </c:pt>
                <c:pt idx="1204">
                  <c:v>10.719469999999999</c:v>
                </c:pt>
                <c:pt idx="1205">
                  <c:v>7.5063089999999999</c:v>
                </c:pt>
                <c:pt idx="1206">
                  <c:v>5.7829550000000003</c:v>
                </c:pt>
                <c:pt idx="1207">
                  <c:v>5.327833</c:v>
                </c:pt>
                <c:pt idx="1208">
                  <c:v>10.490786</c:v>
                </c:pt>
                <c:pt idx="1209">
                  <c:v>10.216735999999999</c:v>
                </c:pt>
                <c:pt idx="1210">
                  <c:v>8.1600579999999994</c:v>
                </c:pt>
                <c:pt idx="1211">
                  <c:v>7.4818829999999998</c:v>
                </c:pt>
                <c:pt idx="1212">
                  <c:v>13.396709</c:v>
                </c:pt>
                <c:pt idx="1213">
                  <c:v>10.030257000000001</c:v>
                </c:pt>
                <c:pt idx="1214">
                  <c:v>8.4185800000000004</c:v>
                </c:pt>
                <c:pt idx="1215">
                  <c:v>5.611154</c:v>
                </c:pt>
                <c:pt idx="1216">
                  <c:v>5.0147579999999996</c:v>
                </c:pt>
                <c:pt idx="1217">
                  <c:v>7.6515129999999996</c:v>
                </c:pt>
                <c:pt idx="1218">
                  <c:v>11.774487000000001</c:v>
                </c:pt>
                <c:pt idx="1219">
                  <c:v>7.6324829999999997</c:v>
                </c:pt>
                <c:pt idx="1220">
                  <c:v>4.2149580000000002</c:v>
                </c:pt>
                <c:pt idx="1221">
                  <c:v>6.9362180000000002</c:v>
                </c:pt>
                <c:pt idx="1222">
                  <c:v>6.8949470000000002</c:v>
                </c:pt>
                <c:pt idx="1223">
                  <c:v>9.4654629999999997</c:v>
                </c:pt>
                <c:pt idx="1224">
                  <c:v>13.020371000000001</c:v>
                </c:pt>
                <c:pt idx="1225">
                  <c:v>7.2754709999999996</c:v>
                </c:pt>
                <c:pt idx="1226">
                  <c:v>10.889220999999999</c:v>
                </c:pt>
                <c:pt idx="1227">
                  <c:v>18.801214000000002</c:v>
                </c:pt>
                <c:pt idx="1228">
                  <c:v>13.132486999999999</c:v>
                </c:pt>
                <c:pt idx="1229">
                  <c:v>7.6180329999999996</c:v>
                </c:pt>
                <c:pt idx="1230">
                  <c:v>8.6201539999999994</c:v>
                </c:pt>
                <c:pt idx="1231">
                  <c:v>7.9902449999999998</c:v>
                </c:pt>
                <c:pt idx="1232">
                  <c:v>8.1520309999999991</c:v>
                </c:pt>
                <c:pt idx="1233">
                  <c:v>13.8026</c:v>
                </c:pt>
                <c:pt idx="1234">
                  <c:v>7.3082289999999999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A-47DC-8DCC-1F34F8A5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0245407"/>
        <c:axId val="1780246239"/>
      </c:barChart>
      <c:dateAx>
        <c:axId val="1780245407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46239"/>
        <c:crosses val="autoZero"/>
        <c:auto val="1"/>
        <c:lblOffset val="100"/>
        <c:baseTimeUnit val="days"/>
      </c:dateAx>
      <c:valAx>
        <c:axId val="1780246239"/>
        <c:scaling>
          <c:orientation val="minMax"/>
        </c:scaling>
        <c:delete val="0"/>
        <c:axPos val="l"/>
        <c:numFmt formatCode="#,##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4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381398172134021"/>
          <c:y val="7.6775766994128594E-2"/>
          <c:w val="0.51658695204136418"/>
          <c:h val="0.70001519546898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BC-4882-AEF5-0C6C8F5C51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BC-4882-AEF5-0C6C8F5C516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BC-4882-AEF5-0C6C8F5C51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price'!$F$1259:$F$1261</c:f>
              <c:strCache>
                <c:ptCount val="3"/>
                <c:pt idx="0">
                  <c:v>FIIs</c:v>
                </c:pt>
                <c:pt idx="1">
                  <c:v>DIIs</c:v>
                </c:pt>
                <c:pt idx="2">
                  <c:v>Public &amp;                                                                             Government</c:v>
                </c:pt>
              </c:strCache>
            </c:strRef>
          </c:cat>
          <c:val>
            <c:numRef>
              <c:f>'Share price'!$G$1259:$G$1261</c:f>
              <c:numCache>
                <c:formatCode>0.00%</c:formatCode>
                <c:ptCount val="3"/>
                <c:pt idx="0">
                  <c:v>0.43340000000000001</c:v>
                </c:pt>
                <c:pt idx="1">
                  <c:v>0.4194</c:v>
                </c:pt>
                <c:pt idx="2">
                  <c:v>0.1472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BC-4882-AEF5-0C6C8F5C5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707183"/>
        <c:axId val="1954715503"/>
      </c:barChart>
      <c:catAx>
        <c:axId val="195470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15503"/>
        <c:crosses val="autoZero"/>
        <c:auto val="1"/>
        <c:lblAlgn val="ctr"/>
        <c:lblOffset val="100"/>
        <c:noMultiLvlLbl val="0"/>
      </c:catAx>
      <c:valAx>
        <c:axId val="1954715503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071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78412405144449E-2"/>
          <c:y val="0.19748389036509756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'Share price'!$A$2:$A$1236</c:f>
              <c:numCache>
                <c:formatCode>m/d/yyyy</c:formatCode>
                <c:ptCount val="1235"/>
                <c:pt idx="0">
                  <c:v>43411</c:v>
                </c:pt>
                <c:pt idx="1">
                  <c:v>43413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43420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  <c:pt idx="14">
                  <c:v>43433</c:v>
                </c:pt>
                <c:pt idx="15">
                  <c:v>43434</c:v>
                </c:pt>
                <c:pt idx="16">
                  <c:v>43437</c:v>
                </c:pt>
                <c:pt idx="17">
                  <c:v>43438</c:v>
                </c:pt>
                <c:pt idx="18">
                  <c:v>43439</c:v>
                </c:pt>
                <c:pt idx="19">
                  <c:v>43440</c:v>
                </c:pt>
                <c:pt idx="20">
                  <c:v>43441</c:v>
                </c:pt>
                <c:pt idx="21">
                  <c:v>43444</c:v>
                </c:pt>
                <c:pt idx="22">
                  <c:v>43445</c:v>
                </c:pt>
                <c:pt idx="23">
                  <c:v>43446</c:v>
                </c:pt>
                <c:pt idx="24">
                  <c:v>43447</c:v>
                </c:pt>
                <c:pt idx="25">
                  <c:v>43448</c:v>
                </c:pt>
                <c:pt idx="26">
                  <c:v>43451</c:v>
                </c:pt>
                <c:pt idx="27">
                  <c:v>43452</c:v>
                </c:pt>
                <c:pt idx="28">
                  <c:v>43453</c:v>
                </c:pt>
                <c:pt idx="29">
                  <c:v>43454</c:v>
                </c:pt>
                <c:pt idx="30">
                  <c:v>43455</c:v>
                </c:pt>
                <c:pt idx="31">
                  <c:v>43458</c:v>
                </c:pt>
                <c:pt idx="32">
                  <c:v>43460</c:v>
                </c:pt>
                <c:pt idx="33">
                  <c:v>43461</c:v>
                </c:pt>
                <c:pt idx="34">
                  <c:v>43462</c:v>
                </c:pt>
                <c:pt idx="35">
                  <c:v>43465</c:v>
                </c:pt>
                <c:pt idx="36">
                  <c:v>43466</c:v>
                </c:pt>
                <c:pt idx="37">
                  <c:v>43467</c:v>
                </c:pt>
                <c:pt idx="38">
                  <c:v>43468</c:v>
                </c:pt>
                <c:pt idx="39">
                  <c:v>43469</c:v>
                </c:pt>
                <c:pt idx="40">
                  <c:v>43472</c:v>
                </c:pt>
                <c:pt idx="41">
                  <c:v>43473</c:v>
                </c:pt>
                <c:pt idx="42">
                  <c:v>43474</c:v>
                </c:pt>
                <c:pt idx="43">
                  <c:v>43475</c:v>
                </c:pt>
                <c:pt idx="44">
                  <c:v>43476</c:v>
                </c:pt>
                <c:pt idx="45">
                  <c:v>43479</c:v>
                </c:pt>
                <c:pt idx="46">
                  <c:v>43480</c:v>
                </c:pt>
                <c:pt idx="47">
                  <c:v>43481</c:v>
                </c:pt>
                <c:pt idx="48">
                  <c:v>43482</c:v>
                </c:pt>
                <c:pt idx="49">
                  <c:v>43483</c:v>
                </c:pt>
                <c:pt idx="50">
                  <c:v>43486</c:v>
                </c:pt>
                <c:pt idx="51">
                  <c:v>43487</c:v>
                </c:pt>
                <c:pt idx="52">
                  <c:v>43488</c:v>
                </c:pt>
                <c:pt idx="53">
                  <c:v>43489</c:v>
                </c:pt>
                <c:pt idx="54">
                  <c:v>43490</c:v>
                </c:pt>
                <c:pt idx="55">
                  <c:v>43493</c:v>
                </c:pt>
                <c:pt idx="56">
                  <c:v>43494</c:v>
                </c:pt>
                <c:pt idx="57">
                  <c:v>43495</c:v>
                </c:pt>
                <c:pt idx="58">
                  <c:v>43496</c:v>
                </c:pt>
                <c:pt idx="59">
                  <c:v>43497</c:v>
                </c:pt>
                <c:pt idx="60">
                  <c:v>43500</c:v>
                </c:pt>
                <c:pt idx="61">
                  <c:v>43501</c:v>
                </c:pt>
                <c:pt idx="62">
                  <c:v>43502</c:v>
                </c:pt>
                <c:pt idx="63">
                  <c:v>43503</c:v>
                </c:pt>
                <c:pt idx="64">
                  <c:v>43504</c:v>
                </c:pt>
                <c:pt idx="65">
                  <c:v>43507</c:v>
                </c:pt>
                <c:pt idx="66">
                  <c:v>43508</c:v>
                </c:pt>
                <c:pt idx="67">
                  <c:v>43510</c:v>
                </c:pt>
                <c:pt idx="68">
                  <c:v>43511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43521</c:v>
                </c:pt>
                <c:pt idx="75">
                  <c:v>43522</c:v>
                </c:pt>
                <c:pt idx="76">
                  <c:v>43523</c:v>
                </c:pt>
                <c:pt idx="77">
                  <c:v>43524</c:v>
                </c:pt>
                <c:pt idx="78">
                  <c:v>43525</c:v>
                </c:pt>
                <c:pt idx="79">
                  <c:v>43529</c:v>
                </c:pt>
                <c:pt idx="80">
                  <c:v>43530</c:v>
                </c:pt>
                <c:pt idx="81">
                  <c:v>43531</c:v>
                </c:pt>
                <c:pt idx="82">
                  <c:v>43532</c:v>
                </c:pt>
                <c:pt idx="83">
                  <c:v>43535</c:v>
                </c:pt>
                <c:pt idx="84">
                  <c:v>43536</c:v>
                </c:pt>
                <c:pt idx="85">
                  <c:v>43537</c:v>
                </c:pt>
                <c:pt idx="86">
                  <c:v>43538</c:v>
                </c:pt>
                <c:pt idx="87">
                  <c:v>43539</c:v>
                </c:pt>
                <c:pt idx="88">
                  <c:v>43542</c:v>
                </c:pt>
                <c:pt idx="89">
                  <c:v>43543</c:v>
                </c:pt>
                <c:pt idx="90">
                  <c:v>43544</c:v>
                </c:pt>
                <c:pt idx="91">
                  <c:v>43546</c:v>
                </c:pt>
                <c:pt idx="92">
                  <c:v>43549</c:v>
                </c:pt>
                <c:pt idx="93">
                  <c:v>43550</c:v>
                </c:pt>
                <c:pt idx="94">
                  <c:v>43551</c:v>
                </c:pt>
                <c:pt idx="95">
                  <c:v>43552</c:v>
                </c:pt>
                <c:pt idx="96">
                  <c:v>43556</c:v>
                </c:pt>
                <c:pt idx="97">
                  <c:v>43557</c:v>
                </c:pt>
                <c:pt idx="98">
                  <c:v>43558</c:v>
                </c:pt>
                <c:pt idx="99">
                  <c:v>43559</c:v>
                </c:pt>
                <c:pt idx="100">
                  <c:v>43560</c:v>
                </c:pt>
                <c:pt idx="101">
                  <c:v>43563</c:v>
                </c:pt>
                <c:pt idx="102">
                  <c:v>43564</c:v>
                </c:pt>
                <c:pt idx="103">
                  <c:v>43565</c:v>
                </c:pt>
                <c:pt idx="104">
                  <c:v>43566</c:v>
                </c:pt>
                <c:pt idx="105">
                  <c:v>43567</c:v>
                </c:pt>
                <c:pt idx="106">
                  <c:v>43570</c:v>
                </c:pt>
                <c:pt idx="107">
                  <c:v>43571</c:v>
                </c:pt>
                <c:pt idx="108">
                  <c:v>43573</c:v>
                </c:pt>
                <c:pt idx="109">
                  <c:v>43577</c:v>
                </c:pt>
                <c:pt idx="110">
                  <c:v>43578</c:v>
                </c:pt>
                <c:pt idx="111">
                  <c:v>43579</c:v>
                </c:pt>
                <c:pt idx="112">
                  <c:v>43580</c:v>
                </c:pt>
                <c:pt idx="113">
                  <c:v>43581</c:v>
                </c:pt>
                <c:pt idx="114">
                  <c:v>43585</c:v>
                </c:pt>
                <c:pt idx="115">
                  <c:v>43587</c:v>
                </c:pt>
                <c:pt idx="116">
                  <c:v>43588</c:v>
                </c:pt>
                <c:pt idx="117">
                  <c:v>43591</c:v>
                </c:pt>
                <c:pt idx="118">
                  <c:v>43592</c:v>
                </c:pt>
                <c:pt idx="119">
                  <c:v>43593</c:v>
                </c:pt>
                <c:pt idx="120">
                  <c:v>43594</c:v>
                </c:pt>
                <c:pt idx="121">
                  <c:v>43595</c:v>
                </c:pt>
                <c:pt idx="122">
                  <c:v>43598</c:v>
                </c:pt>
                <c:pt idx="123">
                  <c:v>43599</c:v>
                </c:pt>
                <c:pt idx="124">
                  <c:v>43600</c:v>
                </c:pt>
                <c:pt idx="125">
                  <c:v>43601</c:v>
                </c:pt>
                <c:pt idx="126">
                  <c:v>43602</c:v>
                </c:pt>
                <c:pt idx="127">
                  <c:v>43605</c:v>
                </c:pt>
                <c:pt idx="128">
                  <c:v>43606</c:v>
                </c:pt>
                <c:pt idx="129">
                  <c:v>43607</c:v>
                </c:pt>
                <c:pt idx="130">
                  <c:v>43608</c:v>
                </c:pt>
                <c:pt idx="131">
                  <c:v>43609</c:v>
                </c:pt>
                <c:pt idx="132">
                  <c:v>43612</c:v>
                </c:pt>
                <c:pt idx="133">
                  <c:v>43613</c:v>
                </c:pt>
                <c:pt idx="134">
                  <c:v>43614</c:v>
                </c:pt>
                <c:pt idx="135">
                  <c:v>43615</c:v>
                </c:pt>
                <c:pt idx="136">
                  <c:v>43616</c:v>
                </c:pt>
                <c:pt idx="137">
                  <c:v>43619</c:v>
                </c:pt>
                <c:pt idx="138">
                  <c:v>43620</c:v>
                </c:pt>
                <c:pt idx="139">
                  <c:v>43622</c:v>
                </c:pt>
                <c:pt idx="140">
                  <c:v>43623</c:v>
                </c:pt>
                <c:pt idx="141">
                  <c:v>43626</c:v>
                </c:pt>
                <c:pt idx="142">
                  <c:v>43627</c:v>
                </c:pt>
                <c:pt idx="143">
                  <c:v>43628</c:v>
                </c:pt>
                <c:pt idx="144">
                  <c:v>43629</c:v>
                </c:pt>
                <c:pt idx="145">
                  <c:v>43630</c:v>
                </c:pt>
                <c:pt idx="146">
                  <c:v>43633</c:v>
                </c:pt>
                <c:pt idx="147">
                  <c:v>43634</c:v>
                </c:pt>
                <c:pt idx="148">
                  <c:v>43635</c:v>
                </c:pt>
                <c:pt idx="149">
                  <c:v>43636</c:v>
                </c:pt>
                <c:pt idx="150">
                  <c:v>43637</c:v>
                </c:pt>
                <c:pt idx="151">
                  <c:v>43640</c:v>
                </c:pt>
                <c:pt idx="152">
                  <c:v>43641</c:v>
                </c:pt>
                <c:pt idx="153">
                  <c:v>43642</c:v>
                </c:pt>
                <c:pt idx="154">
                  <c:v>43643</c:v>
                </c:pt>
                <c:pt idx="155">
                  <c:v>43644</c:v>
                </c:pt>
                <c:pt idx="156">
                  <c:v>43647</c:v>
                </c:pt>
                <c:pt idx="157">
                  <c:v>43648</c:v>
                </c:pt>
                <c:pt idx="158">
                  <c:v>43649</c:v>
                </c:pt>
                <c:pt idx="159">
                  <c:v>43650</c:v>
                </c:pt>
                <c:pt idx="160">
                  <c:v>43651</c:v>
                </c:pt>
                <c:pt idx="161">
                  <c:v>43654</c:v>
                </c:pt>
                <c:pt idx="162">
                  <c:v>43655</c:v>
                </c:pt>
                <c:pt idx="163">
                  <c:v>43656</c:v>
                </c:pt>
                <c:pt idx="164">
                  <c:v>43657</c:v>
                </c:pt>
                <c:pt idx="165">
                  <c:v>43658</c:v>
                </c:pt>
                <c:pt idx="166">
                  <c:v>43661</c:v>
                </c:pt>
                <c:pt idx="167">
                  <c:v>43662</c:v>
                </c:pt>
                <c:pt idx="168">
                  <c:v>43663</c:v>
                </c:pt>
                <c:pt idx="169">
                  <c:v>43664</c:v>
                </c:pt>
                <c:pt idx="170">
                  <c:v>43665</c:v>
                </c:pt>
                <c:pt idx="171">
                  <c:v>43668</c:v>
                </c:pt>
                <c:pt idx="172">
                  <c:v>43669</c:v>
                </c:pt>
                <c:pt idx="173">
                  <c:v>43670</c:v>
                </c:pt>
                <c:pt idx="174">
                  <c:v>43671</c:v>
                </c:pt>
                <c:pt idx="175">
                  <c:v>43672</c:v>
                </c:pt>
                <c:pt idx="176">
                  <c:v>43675</c:v>
                </c:pt>
                <c:pt idx="177">
                  <c:v>43676</c:v>
                </c:pt>
                <c:pt idx="178">
                  <c:v>43677</c:v>
                </c:pt>
                <c:pt idx="179">
                  <c:v>43678</c:v>
                </c:pt>
                <c:pt idx="180">
                  <c:v>43679</c:v>
                </c:pt>
                <c:pt idx="181">
                  <c:v>43682</c:v>
                </c:pt>
                <c:pt idx="182">
                  <c:v>43683</c:v>
                </c:pt>
                <c:pt idx="183">
                  <c:v>43684</c:v>
                </c:pt>
                <c:pt idx="184">
                  <c:v>43685</c:v>
                </c:pt>
                <c:pt idx="185">
                  <c:v>43686</c:v>
                </c:pt>
                <c:pt idx="186">
                  <c:v>43690</c:v>
                </c:pt>
                <c:pt idx="187">
                  <c:v>43691</c:v>
                </c:pt>
                <c:pt idx="188">
                  <c:v>43693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43703</c:v>
                </c:pt>
                <c:pt idx="195">
                  <c:v>43704</c:v>
                </c:pt>
                <c:pt idx="196">
                  <c:v>43705</c:v>
                </c:pt>
                <c:pt idx="197">
                  <c:v>43706</c:v>
                </c:pt>
                <c:pt idx="198">
                  <c:v>43707</c:v>
                </c:pt>
                <c:pt idx="199">
                  <c:v>43711</c:v>
                </c:pt>
                <c:pt idx="200">
                  <c:v>43712</c:v>
                </c:pt>
                <c:pt idx="201">
                  <c:v>43713</c:v>
                </c:pt>
                <c:pt idx="202">
                  <c:v>43714</c:v>
                </c:pt>
                <c:pt idx="203">
                  <c:v>43717</c:v>
                </c:pt>
                <c:pt idx="204">
                  <c:v>43719</c:v>
                </c:pt>
                <c:pt idx="205">
                  <c:v>43720</c:v>
                </c:pt>
                <c:pt idx="206">
                  <c:v>43721</c:v>
                </c:pt>
                <c:pt idx="207">
                  <c:v>43724</c:v>
                </c:pt>
                <c:pt idx="208">
                  <c:v>43725</c:v>
                </c:pt>
                <c:pt idx="209">
                  <c:v>43726</c:v>
                </c:pt>
                <c:pt idx="210">
                  <c:v>43727</c:v>
                </c:pt>
                <c:pt idx="211">
                  <c:v>43728</c:v>
                </c:pt>
                <c:pt idx="212">
                  <c:v>43731</c:v>
                </c:pt>
                <c:pt idx="213">
                  <c:v>43732</c:v>
                </c:pt>
                <c:pt idx="214">
                  <c:v>43733</c:v>
                </c:pt>
                <c:pt idx="215">
                  <c:v>43734</c:v>
                </c:pt>
                <c:pt idx="216">
                  <c:v>43735</c:v>
                </c:pt>
                <c:pt idx="217">
                  <c:v>43738</c:v>
                </c:pt>
                <c:pt idx="218">
                  <c:v>43739</c:v>
                </c:pt>
                <c:pt idx="219">
                  <c:v>43741</c:v>
                </c:pt>
                <c:pt idx="220">
                  <c:v>43742</c:v>
                </c:pt>
                <c:pt idx="221">
                  <c:v>43745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43752</c:v>
                </c:pt>
                <c:pt idx="226">
                  <c:v>43753</c:v>
                </c:pt>
                <c:pt idx="227">
                  <c:v>43754</c:v>
                </c:pt>
                <c:pt idx="228">
                  <c:v>43755</c:v>
                </c:pt>
                <c:pt idx="229">
                  <c:v>43756</c:v>
                </c:pt>
                <c:pt idx="230">
                  <c:v>43760</c:v>
                </c:pt>
                <c:pt idx="231">
                  <c:v>43761</c:v>
                </c:pt>
                <c:pt idx="232">
                  <c:v>43762</c:v>
                </c:pt>
                <c:pt idx="233">
                  <c:v>43763</c:v>
                </c:pt>
                <c:pt idx="234">
                  <c:v>43765</c:v>
                </c:pt>
                <c:pt idx="235">
                  <c:v>43767</c:v>
                </c:pt>
                <c:pt idx="236">
                  <c:v>43768</c:v>
                </c:pt>
                <c:pt idx="237">
                  <c:v>43769</c:v>
                </c:pt>
                <c:pt idx="238">
                  <c:v>43770</c:v>
                </c:pt>
                <c:pt idx="239">
                  <c:v>43773</c:v>
                </c:pt>
                <c:pt idx="240">
                  <c:v>43774</c:v>
                </c:pt>
                <c:pt idx="241">
                  <c:v>43775</c:v>
                </c:pt>
                <c:pt idx="242">
                  <c:v>43776</c:v>
                </c:pt>
                <c:pt idx="243">
                  <c:v>43777</c:v>
                </c:pt>
                <c:pt idx="244">
                  <c:v>43780</c:v>
                </c:pt>
                <c:pt idx="245">
                  <c:v>43782</c:v>
                </c:pt>
                <c:pt idx="246">
                  <c:v>43783</c:v>
                </c:pt>
                <c:pt idx="247">
                  <c:v>43784</c:v>
                </c:pt>
                <c:pt idx="248">
                  <c:v>43787</c:v>
                </c:pt>
                <c:pt idx="249">
                  <c:v>43788</c:v>
                </c:pt>
                <c:pt idx="250">
                  <c:v>43789</c:v>
                </c:pt>
                <c:pt idx="251">
                  <c:v>43790</c:v>
                </c:pt>
                <c:pt idx="252">
                  <c:v>43791</c:v>
                </c:pt>
                <c:pt idx="253">
                  <c:v>43794</c:v>
                </c:pt>
                <c:pt idx="254">
                  <c:v>43795</c:v>
                </c:pt>
                <c:pt idx="255">
                  <c:v>43796</c:v>
                </c:pt>
                <c:pt idx="256">
                  <c:v>43797</c:v>
                </c:pt>
                <c:pt idx="257">
                  <c:v>43798</c:v>
                </c:pt>
                <c:pt idx="258">
                  <c:v>43801</c:v>
                </c:pt>
                <c:pt idx="259">
                  <c:v>43802</c:v>
                </c:pt>
                <c:pt idx="260">
                  <c:v>43803</c:v>
                </c:pt>
                <c:pt idx="261">
                  <c:v>43804</c:v>
                </c:pt>
                <c:pt idx="262">
                  <c:v>43805</c:v>
                </c:pt>
                <c:pt idx="263">
                  <c:v>43808</c:v>
                </c:pt>
                <c:pt idx="264">
                  <c:v>43809</c:v>
                </c:pt>
                <c:pt idx="265">
                  <c:v>43810</c:v>
                </c:pt>
                <c:pt idx="266">
                  <c:v>43811</c:v>
                </c:pt>
                <c:pt idx="267">
                  <c:v>43812</c:v>
                </c:pt>
                <c:pt idx="268">
                  <c:v>43815</c:v>
                </c:pt>
                <c:pt idx="269">
                  <c:v>43816</c:v>
                </c:pt>
                <c:pt idx="270">
                  <c:v>43817</c:v>
                </c:pt>
                <c:pt idx="271">
                  <c:v>43818</c:v>
                </c:pt>
                <c:pt idx="272">
                  <c:v>43819</c:v>
                </c:pt>
                <c:pt idx="273">
                  <c:v>43822</c:v>
                </c:pt>
                <c:pt idx="274">
                  <c:v>43823</c:v>
                </c:pt>
                <c:pt idx="275">
                  <c:v>43825</c:v>
                </c:pt>
                <c:pt idx="276">
                  <c:v>43826</c:v>
                </c:pt>
                <c:pt idx="277">
                  <c:v>43829</c:v>
                </c:pt>
                <c:pt idx="278">
                  <c:v>43830</c:v>
                </c:pt>
                <c:pt idx="279">
                  <c:v>43831</c:v>
                </c:pt>
                <c:pt idx="280">
                  <c:v>43832</c:v>
                </c:pt>
                <c:pt idx="281">
                  <c:v>43833</c:v>
                </c:pt>
                <c:pt idx="282">
                  <c:v>43836</c:v>
                </c:pt>
                <c:pt idx="283">
                  <c:v>43837</c:v>
                </c:pt>
                <c:pt idx="284">
                  <c:v>43838</c:v>
                </c:pt>
                <c:pt idx="285">
                  <c:v>43839</c:v>
                </c:pt>
                <c:pt idx="286">
                  <c:v>43840</c:v>
                </c:pt>
                <c:pt idx="287">
                  <c:v>43843</c:v>
                </c:pt>
                <c:pt idx="288">
                  <c:v>43844</c:v>
                </c:pt>
                <c:pt idx="289">
                  <c:v>43845</c:v>
                </c:pt>
                <c:pt idx="290">
                  <c:v>43846</c:v>
                </c:pt>
                <c:pt idx="291">
                  <c:v>43847</c:v>
                </c:pt>
                <c:pt idx="292">
                  <c:v>43850</c:v>
                </c:pt>
                <c:pt idx="293">
                  <c:v>43851</c:v>
                </c:pt>
                <c:pt idx="294">
                  <c:v>43852</c:v>
                </c:pt>
                <c:pt idx="295">
                  <c:v>43853</c:v>
                </c:pt>
                <c:pt idx="296">
                  <c:v>43854</c:v>
                </c:pt>
                <c:pt idx="297">
                  <c:v>43857</c:v>
                </c:pt>
                <c:pt idx="298">
                  <c:v>43858</c:v>
                </c:pt>
                <c:pt idx="299">
                  <c:v>43859</c:v>
                </c:pt>
                <c:pt idx="300">
                  <c:v>43860</c:v>
                </c:pt>
                <c:pt idx="301">
                  <c:v>43861</c:v>
                </c:pt>
                <c:pt idx="302">
                  <c:v>43864</c:v>
                </c:pt>
                <c:pt idx="303">
                  <c:v>43865</c:v>
                </c:pt>
                <c:pt idx="304">
                  <c:v>43866</c:v>
                </c:pt>
                <c:pt idx="305">
                  <c:v>43867</c:v>
                </c:pt>
                <c:pt idx="306">
                  <c:v>43868</c:v>
                </c:pt>
                <c:pt idx="307">
                  <c:v>43871</c:v>
                </c:pt>
                <c:pt idx="308">
                  <c:v>43872</c:v>
                </c:pt>
                <c:pt idx="309">
                  <c:v>43873</c:v>
                </c:pt>
                <c:pt idx="310">
                  <c:v>43874</c:v>
                </c:pt>
                <c:pt idx="311">
                  <c:v>43875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43885</c:v>
                </c:pt>
                <c:pt idx="317">
                  <c:v>43886</c:v>
                </c:pt>
                <c:pt idx="318">
                  <c:v>43887</c:v>
                </c:pt>
                <c:pt idx="319">
                  <c:v>43888</c:v>
                </c:pt>
                <c:pt idx="320">
                  <c:v>43889</c:v>
                </c:pt>
                <c:pt idx="321">
                  <c:v>43892</c:v>
                </c:pt>
                <c:pt idx="322">
                  <c:v>43893</c:v>
                </c:pt>
                <c:pt idx="323">
                  <c:v>43894</c:v>
                </c:pt>
                <c:pt idx="324">
                  <c:v>43895</c:v>
                </c:pt>
                <c:pt idx="325">
                  <c:v>43896</c:v>
                </c:pt>
                <c:pt idx="326">
                  <c:v>43899</c:v>
                </c:pt>
                <c:pt idx="327">
                  <c:v>43901</c:v>
                </c:pt>
                <c:pt idx="328">
                  <c:v>43902</c:v>
                </c:pt>
                <c:pt idx="329">
                  <c:v>43903</c:v>
                </c:pt>
                <c:pt idx="330">
                  <c:v>43906</c:v>
                </c:pt>
                <c:pt idx="331">
                  <c:v>43907</c:v>
                </c:pt>
                <c:pt idx="332">
                  <c:v>43908</c:v>
                </c:pt>
                <c:pt idx="333">
                  <c:v>43909</c:v>
                </c:pt>
                <c:pt idx="334">
                  <c:v>43910</c:v>
                </c:pt>
                <c:pt idx="335">
                  <c:v>43913</c:v>
                </c:pt>
                <c:pt idx="336">
                  <c:v>43914</c:v>
                </c:pt>
                <c:pt idx="337">
                  <c:v>43915</c:v>
                </c:pt>
                <c:pt idx="338">
                  <c:v>43916</c:v>
                </c:pt>
                <c:pt idx="339">
                  <c:v>43917</c:v>
                </c:pt>
                <c:pt idx="340">
                  <c:v>43920</c:v>
                </c:pt>
                <c:pt idx="341">
                  <c:v>43921</c:v>
                </c:pt>
                <c:pt idx="342">
                  <c:v>43922</c:v>
                </c:pt>
                <c:pt idx="343">
                  <c:v>43924</c:v>
                </c:pt>
                <c:pt idx="344">
                  <c:v>43928</c:v>
                </c:pt>
                <c:pt idx="345">
                  <c:v>43929</c:v>
                </c:pt>
                <c:pt idx="346">
                  <c:v>43930</c:v>
                </c:pt>
                <c:pt idx="347">
                  <c:v>43934</c:v>
                </c:pt>
                <c:pt idx="348">
                  <c:v>43936</c:v>
                </c:pt>
                <c:pt idx="349">
                  <c:v>43937</c:v>
                </c:pt>
                <c:pt idx="350">
                  <c:v>43938</c:v>
                </c:pt>
                <c:pt idx="351">
                  <c:v>43941</c:v>
                </c:pt>
                <c:pt idx="352">
                  <c:v>43942</c:v>
                </c:pt>
                <c:pt idx="353">
                  <c:v>43943</c:v>
                </c:pt>
                <c:pt idx="354">
                  <c:v>43944</c:v>
                </c:pt>
                <c:pt idx="355">
                  <c:v>43945</c:v>
                </c:pt>
                <c:pt idx="356">
                  <c:v>43948</c:v>
                </c:pt>
                <c:pt idx="357">
                  <c:v>43949</c:v>
                </c:pt>
                <c:pt idx="358">
                  <c:v>43950</c:v>
                </c:pt>
                <c:pt idx="359">
                  <c:v>43951</c:v>
                </c:pt>
                <c:pt idx="360">
                  <c:v>43955</c:v>
                </c:pt>
                <c:pt idx="361">
                  <c:v>43956</c:v>
                </c:pt>
                <c:pt idx="362">
                  <c:v>43957</c:v>
                </c:pt>
                <c:pt idx="363">
                  <c:v>43958</c:v>
                </c:pt>
                <c:pt idx="364">
                  <c:v>43959</c:v>
                </c:pt>
                <c:pt idx="365">
                  <c:v>43962</c:v>
                </c:pt>
                <c:pt idx="366">
                  <c:v>43963</c:v>
                </c:pt>
                <c:pt idx="367">
                  <c:v>43964</c:v>
                </c:pt>
                <c:pt idx="368">
                  <c:v>43965</c:v>
                </c:pt>
                <c:pt idx="369">
                  <c:v>43966</c:v>
                </c:pt>
                <c:pt idx="370">
                  <c:v>43969</c:v>
                </c:pt>
                <c:pt idx="371">
                  <c:v>43970</c:v>
                </c:pt>
                <c:pt idx="372">
                  <c:v>43971</c:v>
                </c:pt>
                <c:pt idx="373">
                  <c:v>43972</c:v>
                </c:pt>
                <c:pt idx="374">
                  <c:v>43973</c:v>
                </c:pt>
                <c:pt idx="375">
                  <c:v>43977</c:v>
                </c:pt>
                <c:pt idx="376">
                  <c:v>43978</c:v>
                </c:pt>
                <c:pt idx="377">
                  <c:v>43979</c:v>
                </c:pt>
                <c:pt idx="378">
                  <c:v>43980</c:v>
                </c:pt>
                <c:pt idx="379">
                  <c:v>43983</c:v>
                </c:pt>
                <c:pt idx="380">
                  <c:v>43984</c:v>
                </c:pt>
                <c:pt idx="381">
                  <c:v>43985</c:v>
                </c:pt>
                <c:pt idx="382">
                  <c:v>43986</c:v>
                </c:pt>
                <c:pt idx="383">
                  <c:v>43987</c:v>
                </c:pt>
                <c:pt idx="384">
                  <c:v>43990</c:v>
                </c:pt>
                <c:pt idx="385">
                  <c:v>43991</c:v>
                </c:pt>
                <c:pt idx="386">
                  <c:v>43992</c:v>
                </c:pt>
                <c:pt idx="387">
                  <c:v>43993</c:v>
                </c:pt>
                <c:pt idx="388">
                  <c:v>43994</c:v>
                </c:pt>
                <c:pt idx="389">
                  <c:v>43997</c:v>
                </c:pt>
                <c:pt idx="390">
                  <c:v>43998</c:v>
                </c:pt>
                <c:pt idx="391">
                  <c:v>43999</c:v>
                </c:pt>
                <c:pt idx="392">
                  <c:v>44000</c:v>
                </c:pt>
                <c:pt idx="393">
                  <c:v>44001</c:v>
                </c:pt>
                <c:pt idx="394">
                  <c:v>44004</c:v>
                </c:pt>
                <c:pt idx="395">
                  <c:v>44005</c:v>
                </c:pt>
                <c:pt idx="396">
                  <c:v>44006</c:v>
                </c:pt>
                <c:pt idx="397">
                  <c:v>44007</c:v>
                </c:pt>
                <c:pt idx="398">
                  <c:v>44008</c:v>
                </c:pt>
                <c:pt idx="399">
                  <c:v>44011</c:v>
                </c:pt>
                <c:pt idx="400">
                  <c:v>44012</c:v>
                </c:pt>
                <c:pt idx="401">
                  <c:v>44013</c:v>
                </c:pt>
                <c:pt idx="402">
                  <c:v>44014</c:v>
                </c:pt>
                <c:pt idx="403">
                  <c:v>44015</c:v>
                </c:pt>
                <c:pt idx="404">
                  <c:v>44018</c:v>
                </c:pt>
                <c:pt idx="405">
                  <c:v>44019</c:v>
                </c:pt>
                <c:pt idx="406">
                  <c:v>44020</c:v>
                </c:pt>
                <c:pt idx="407">
                  <c:v>44021</c:v>
                </c:pt>
                <c:pt idx="408">
                  <c:v>44022</c:v>
                </c:pt>
                <c:pt idx="409">
                  <c:v>44025</c:v>
                </c:pt>
                <c:pt idx="410">
                  <c:v>44026</c:v>
                </c:pt>
                <c:pt idx="411">
                  <c:v>44027</c:v>
                </c:pt>
                <c:pt idx="412">
                  <c:v>44028</c:v>
                </c:pt>
                <c:pt idx="413">
                  <c:v>44029</c:v>
                </c:pt>
                <c:pt idx="414">
                  <c:v>44032</c:v>
                </c:pt>
                <c:pt idx="415">
                  <c:v>44033</c:v>
                </c:pt>
                <c:pt idx="416">
                  <c:v>44034</c:v>
                </c:pt>
                <c:pt idx="417">
                  <c:v>44035</c:v>
                </c:pt>
                <c:pt idx="418">
                  <c:v>44036</c:v>
                </c:pt>
                <c:pt idx="419">
                  <c:v>44039</c:v>
                </c:pt>
                <c:pt idx="420">
                  <c:v>44040</c:v>
                </c:pt>
                <c:pt idx="421">
                  <c:v>44041</c:v>
                </c:pt>
                <c:pt idx="422">
                  <c:v>44042</c:v>
                </c:pt>
                <c:pt idx="423">
                  <c:v>44043</c:v>
                </c:pt>
                <c:pt idx="424">
                  <c:v>44046</c:v>
                </c:pt>
                <c:pt idx="425">
                  <c:v>44047</c:v>
                </c:pt>
                <c:pt idx="426">
                  <c:v>44048</c:v>
                </c:pt>
                <c:pt idx="427">
                  <c:v>44049</c:v>
                </c:pt>
                <c:pt idx="428">
                  <c:v>44050</c:v>
                </c:pt>
                <c:pt idx="429">
                  <c:v>44053</c:v>
                </c:pt>
                <c:pt idx="430">
                  <c:v>44054</c:v>
                </c:pt>
                <c:pt idx="431">
                  <c:v>44055</c:v>
                </c:pt>
                <c:pt idx="432">
                  <c:v>44056</c:v>
                </c:pt>
                <c:pt idx="433">
                  <c:v>44057</c:v>
                </c:pt>
                <c:pt idx="434">
                  <c:v>44060</c:v>
                </c:pt>
                <c:pt idx="435">
                  <c:v>44061</c:v>
                </c:pt>
                <c:pt idx="436">
                  <c:v>44062</c:v>
                </c:pt>
                <c:pt idx="437">
                  <c:v>44063</c:v>
                </c:pt>
                <c:pt idx="438">
                  <c:v>44064</c:v>
                </c:pt>
                <c:pt idx="439">
                  <c:v>44067</c:v>
                </c:pt>
                <c:pt idx="440">
                  <c:v>44068</c:v>
                </c:pt>
                <c:pt idx="441">
                  <c:v>44069</c:v>
                </c:pt>
                <c:pt idx="442">
                  <c:v>44070</c:v>
                </c:pt>
                <c:pt idx="443">
                  <c:v>44071</c:v>
                </c:pt>
                <c:pt idx="444">
                  <c:v>44074</c:v>
                </c:pt>
                <c:pt idx="445">
                  <c:v>44075</c:v>
                </c:pt>
                <c:pt idx="446">
                  <c:v>44076</c:v>
                </c:pt>
                <c:pt idx="447">
                  <c:v>44077</c:v>
                </c:pt>
                <c:pt idx="448">
                  <c:v>44078</c:v>
                </c:pt>
                <c:pt idx="449">
                  <c:v>44081</c:v>
                </c:pt>
                <c:pt idx="450">
                  <c:v>44082</c:v>
                </c:pt>
                <c:pt idx="451">
                  <c:v>44083</c:v>
                </c:pt>
                <c:pt idx="452">
                  <c:v>44084</c:v>
                </c:pt>
                <c:pt idx="453">
                  <c:v>44085</c:v>
                </c:pt>
                <c:pt idx="454">
                  <c:v>44088</c:v>
                </c:pt>
                <c:pt idx="455">
                  <c:v>44089</c:v>
                </c:pt>
                <c:pt idx="456">
                  <c:v>44090</c:v>
                </c:pt>
                <c:pt idx="457">
                  <c:v>44091</c:v>
                </c:pt>
                <c:pt idx="458">
                  <c:v>44092</c:v>
                </c:pt>
                <c:pt idx="459">
                  <c:v>44095</c:v>
                </c:pt>
                <c:pt idx="460">
                  <c:v>44096</c:v>
                </c:pt>
                <c:pt idx="461">
                  <c:v>44097</c:v>
                </c:pt>
                <c:pt idx="462">
                  <c:v>44098</c:v>
                </c:pt>
                <c:pt idx="463">
                  <c:v>44099</c:v>
                </c:pt>
                <c:pt idx="464">
                  <c:v>44102</c:v>
                </c:pt>
                <c:pt idx="465">
                  <c:v>44103</c:v>
                </c:pt>
                <c:pt idx="466">
                  <c:v>44104</c:v>
                </c:pt>
                <c:pt idx="467">
                  <c:v>44105</c:v>
                </c:pt>
                <c:pt idx="468">
                  <c:v>44109</c:v>
                </c:pt>
                <c:pt idx="469">
                  <c:v>44110</c:v>
                </c:pt>
                <c:pt idx="470">
                  <c:v>44111</c:v>
                </c:pt>
                <c:pt idx="471">
                  <c:v>44112</c:v>
                </c:pt>
                <c:pt idx="472">
                  <c:v>44113</c:v>
                </c:pt>
                <c:pt idx="473">
                  <c:v>44116</c:v>
                </c:pt>
                <c:pt idx="474">
                  <c:v>44117</c:v>
                </c:pt>
                <c:pt idx="475">
                  <c:v>44118</c:v>
                </c:pt>
                <c:pt idx="476">
                  <c:v>44119</c:v>
                </c:pt>
                <c:pt idx="477">
                  <c:v>44120</c:v>
                </c:pt>
                <c:pt idx="478">
                  <c:v>44123</c:v>
                </c:pt>
                <c:pt idx="479">
                  <c:v>44124</c:v>
                </c:pt>
                <c:pt idx="480">
                  <c:v>44125</c:v>
                </c:pt>
                <c:pt idx="481">
                  <c:v>44126</c:v>
                </c:pt>
                <c:pt idx="482">
                  <c:v>44127</c:v>
                </c:pt>
                <c:pt idx="483">
                  <c:v>44130</c:v>
                </c:pt>
                <c:pt idx="484">
                  <c:v>44131</c:v>
                </c:pt>
                <c:pt idx="485">
                  <c:v>44132</c:v>
                </c:pt>
                <c:pt idx="486">
                  <c:v>44133</c:v>
                </c:pt>
                <c:pt idx="487">
                  <c:v>44134</c:v>
                </c:pt>
                <c:pt idx="488">
                  <c:v>44137</c:v>
                </c:pt>
                <c:pt idx="489">
                  <c:v>44138</c:v>
                </c:pt>
                <c:pt idx="490">
                  <c:v>44139</c:v>
                </c:pt>
                <c:pt idx="491">
                  <c:v>44140</c:v>
                </c:pt>
                <c:pt idx="492">
                  <c:v>44141</c:v>
                </c:pt>
                <c:pt idx="493">
                  <c:v>44144</c:v>
                </c:pt>
                <c:pt idx="494">
                  <c:v>44145</c:v>
                </c:pt>
                <c:pt idx="495">
                  <c:v>44146</c:v>
                </c:pt>
                <c:pt idx="496">
                  <c:v>44147</c:v>
                </c:pt>
                <c:pt idx="497">
                  <c:v>44148</c:v>
                </c:pt>
                <c:pt idx="498">
                  <c:v>44149</c:v>
                </c:pt>
                <c:pt idx="499">
                  <c:v>44152</c:v>
                </c:pt>
                <c:pt idx="500">
                  <c:v>44153</c:v>
                </c:pt>
                <c:pt idx="501">
                  <c:v>44154</c:v>
                </c:pt>
                <c:pt idx="502">
                  <c:v>44155</c:v>
                </c:pt>
                <c:pt idx="503">
                  <c:v>44158</c:v>
                </c:pt>
                <c:pt idx="504">
                  <c:v>44159</c:v>
                </c:pt>
                <c:pt idx="505">
                  <c:v>44160</c:v>
                </c:pt>
                <c:pt idx="506">
                  <c:v>44161</c:v>
                </c:pt>
                <c:pt idx="507">
                  <c:v>44162</c:v>
                </c:pt>
                <c:pt idx="508">
                  <c:v>44166</c:v>
                </c:pt>
                <c:pt idx="509">
                  <c:v>44167</c:v>
                </c:pt>
                <c:pt idx="510">
                  <c:v>44168</c:v>
                </c:pt>
                <c:pt idx="511">
                  <c:v>44169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44179</c:v>
                </c:pt>
                <c:pt idx="518">
                  <c:v>44180</c:v>
                </c:pt>
                <c:pt idx="519">
                  <c:v>44181</c:v>
                </c:pt>
                <c:pt idx="520">
                  <c:v>44182</c:v>
                </c:pt>
                <c:pt idx="521">
                  <c:v>44183</c:v>
                </c:pt>
                <c:pt idx="522">
                  <c:v>44186</c:v>
                </c:pt>
                <c:pt idx="523">
                  <c:v>44187</c:v>
                </c:pt>
                <c:pt idx="524">
                  <c:v>44188</c:v>
                </c:pt>
                <c:pt idx="525">
                  <c:v>44189</c:v>
                </c:pt>
                <c:pt idx="526">
                  <c:v>44193</c:v>
                </c:pt>
                <c:pt idx="527">
                  <c:v>44194</c:v>
                </c:pt>
                <c:pt idx="528">
                  <c:v>44195</c:v>
                </c:pt>
                <c:pt idx="529">
                  <c:v>44196</c:v>
                </c:pt>
                <c:pt idx="530">
                  <c:v>44197</c:v>
                </c:pt>
                <c:pt idx="531">
                  <c:v>44200</c:v>
                </c:pt>
                <c:pt idx="532">
                  <c:v>44201</c:v>
                </c:pt>
                <c:pt idx="533">
                  <c:v>44202</c:v>
                </c:pt>
                <c:pt idx="534">
                  <c:v>44203</c:v>
                </c:pt>
                <c:pt idx="535">
                  <c:v>44204</c:v>
                </c:pt>
                <c:pt idx="536">
                  <c:v>44207</c:v>
                </c:pt>
                <c:pt idx="537">
                  <c:v>44208</c:v>
                </c:pt>
                <c:pt idx="538">
                  <c:v>44209</c:v>
                </c:pt>
                <c:pt idx="539">
                  <c:v>44210</c:v>
                </c:pt>
                <c:pt idx="540">
                  <c:v>44211</c:v>
                </c:pt>
                <c:pt idx="541">
                  <c:v>44214</c:v>
                </c:pt>
                <c:pt idx="542">
                  <c:v>44215</c:v>
                </c:pt>
                <c:pt idx="543">
                  <c:v>44216</c:v>
                </c:pt>
                <c:pt idx="544">
                  <c:v>44217</c:v>
                </c:pt>
                <c:pt idx="545">
                  <c:v>44218</c:v>
                </c:pt>
                <c:pt idx="546">
                  <c:v>44221</c:v>
                </c:pt>
                <c:pt idx="547">
                  <c:v>44223</c:v>
                </c:pt>
                <c:pt idx="548">
                  <c:v>44224</c:v>
                </c:pt>
                <c:pt idx="549">
                  <c:v>44225</c:v>
                </c:pt>
                <c:pt idx="550">
                  <c:v>44228</c:v>
                </c:pt>
                <c:pt idx="551">
                  <c:v>44229</c:v>
                </c:pt>
                <c:pt idx="552">
                  <c:v>44230</c:v>
                </c:pt>
                <c:pt idx="553">
                  <c:v>44231</c:v>
                </c:pt>
                <c:pt idx="554">
                  <c:v>44232</c:v>
                </c:pt>
                <c:pt idx="555">
                  <c:v>44235</c:v>
                </c:pt>
                <c:pt idx="556">
                  <c:v>44236</c:v>
                </c:pt>
                <c:pt idx="557">
                  <c:v>44237</c:v>
                </c:pt>
                <c:pt idx="558">
                  <c:v>44238</c:v>
                </c:pt>
                <c:pt idx="559">
                  <c:v>44239</c:v>
                </c:pt>
                <c:pt idx="560">
                  <c:v>44242</c:v>
                </c:pt>
                <c:pt idx="561">
                  <c:v>44243</c:v>
                </c:pt>
                <c:pt idx="562">
                  <c:v>44244</c:v>
                </c:pt>
                <c:pt idx="563">
                  <c:v>44245</c:v>
                </c:pt>
                <c:pt idx="564">
                  <c:v>44246</c:v>
                </c:pt>
                <c:pt idx="565">
                  <c:v>44249</c:v>
                </c:pt>
                <c:pt idx="566">
                  <c:v>44250</c:v>
                </c:pt>
                <c:pt idx="567">
                  <c:v>44251</c:v>
                </c:pt>
                <c:pt idx="568">
                  <c:v>44252</c:v>
                </c:pt>
                <c:pt idx="569">
                  <c:v>44253</c:v>
                </c:pt>
                <c:pt idx="570">
                  <c:v>44256</c:v>
                </c:pt>
                <c:pt idx="571">
                  <c:v>44257</c:v>
                </c:pt>
                <c:pt idx="572">
                  <c:v>44258</c:v>
                </c:pt>
                <c:pt idx="573">
                  <c:v>44259</c:v>
                </c:pt>
                <c:pt idx="574">
                  <c:v>44260</c:v>
                </c:pt>
                <c:pt idx="575">
                  <c:v>44263</c:v>
                </c:pt>
                <c:pt idx="576">
                  <c:v>44264</c:v>
                </c:pt>
                <c:pt idx="577">
                  <c:v>44265</c:v>
                </c:pt>
                <c:pt idx="578">
                  <c:v>44267</c:v>
                </c:pt>
                <c:pt idx="579">
                  <c:v>44270</c:v>
                </c:pt>
                <c:pt idx="580">
                  <c:v>44271</c:v>
                </c:pt>
                <c:pt idx="581">
                  <c:v>44272</c:v>
                </c:pt>
                <c:pt idx="582">
                  <c:v>44273</c:v>
                </c:pt>
                <c:pt idx="583">
                  <c:v>44274</c:v>
                </c:pt>
                <c:pt idx="584">
                  <c:v>44277</c:v>
                </c:pt>
                <c:pt idx="585">
                  <c:v>44278</c:v>
                </c:pt>
                <c:pt idx="586">
                  <c:v>44279</c:v>
                </c:pt>
                <c:pt idx="587">
                  <c:v>44280</c:v>
                </c:pt>
                <c:pt idx="588">
                  <c:v>44281</c:v>
                </c:pt>
                <c:pt idx="589">
                  <c:v>44285</c:v>
                </c:pt>
                <c:pt idx="590">
                  <c:v>44286</c:v>
                </c:pt>
                <c:pt idx="591">
                  <c:v>44287</c:v>
                </c:pt>
                <c:pt idx="592">
                  <c:v>44291</c:v>
                </c:pt>
                <c:pt idx="593">
                  <c:v>44292</c:v>
                </c:pt>
                <c:pt idx="594">
                  <c:v>44293</c:v>
                </c:pt>
                <c:pt idx="595">
                  <c:v>44294</c:v>
                </c:pt>
                <c:pt idx="596">
                  <c:v>44295</c:v>
                </c:pt>
                <c:pt idx="597">
                  <c:v>44298</c:v>
                </c:pt>
                <c:pt idx="598">
                  <c:v>44299</c:v>
                </c:pt>
                <c:pt idx="599">
                  <c:v>44301</c:v>
                </c:pt>
                <c:pt idx="600">
                  <c:v>44302</c:v>
                </c:pt>
                <c:pt idx="601">
                  <c:v>44305</c:v>
                </c:pt>
                <c:pt idx="602">
                  <c:v>44306</c:v>
                </c:pt>
                <c:pt idx="603">
                  <c:v>44308</c:v>
                </c:pt>
                <c:pt idx="604">
                  <c:v>44309</c:v>
                </c:pt>
                <c:pt idx="605">
                  <c:v>44312</c:v>
                </c:pt>
                <c:pt idx="606">
                  <c:v>44313</c:v>
                </c:pt>
                <c:pt idx="607">
                  <c:v>44314</c:v>
                </c:pt>
                <c:pt idx="608">
                  <c:v>44315</c:v>
                </c:pt>
                <c:pt idx="609">
                  <c:v>44316</c:v>
                </c:pt>
                <c:pt idx="610">
                  <c:v>44319</c:v>
                </c:pt>
                <c:pt idx="611">
                  <c:v>44320</c:v>
                </c:pt>
                <c:pt idx="612">
                  <c:v>44321</c:v>
                </c:pt>
                <c:pt idx="613">
                  <c:v>44322</c:v>
                </c:pt>
                <c:pt idx="614">
                  <c:v>44323</c:v>
                </c:pt>
                <c:pt idx="615">
                  <c:v>44326</c:v>
                </c:pt>
                <c:pt idx="616">
                  <c:v>44327</c:v>
                </c:pt>
                <c:pt idx="617">
                  <c:v>44328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44399</c:v>
                </c:pt>
                <c:pt idx="667">
                  <c:v>44400</c:v>
                </c:pt>
                <c:pt idx="668">
                  <c:v>44403</c:v>
                </c:pt>
                <c:pt idx="669">
                  <c:v>44404</c:v>
                </c:pt>
                <c:pt idx="670">
                  <c:v>44405</c:v>
                </c:pt>
                <c:pt idx="671">
                  <c:v>44406</c:v>
                </c:pt>
                <c:pt idx="672">
                  <c:v>44407</c:v>
                </c:pt>
                <c:pt idx="673">
                  <c:v>44410</c:v>
                </c:pt>
                <c:pt idx="674">
                  <c:v>44411</c:v>
                </c:pt>
                <c:pt idx="675">
                  <c:v>44412</c:v>
                </c:pt>
                <c:pt idx="676">
                  <c:v>44413</c:v>
                </c:pt>
                <c:pt idx="677">
                  <c:v>44414</c:v>
                </c:pt>
                <c:pt idx="678">
                  <c:v>44417</c:v>
                </c:pt>
                <c:pt idx="679">
                  <c:v>44418</c:v>
                </c:pt>
                <c:pt idx="680">
                  <c:v>44419</c:v>
                </c:pt>
                <c:pt idx="681">
                  <c:v>44420</c:v>
                </c:pt>
                <c:pt idx="682">
                  <c:v>44421</c:v>
                </c:pt>
                <c:pt idx="683">
                  <c:v>44424</c:v>
                </c:pt>
                <c:pt idx="684">
                  <c:v>44425</c:v>
                </c:pt>
                <c:pt idx="685">
                  <c:v>44426</c:v>
                </c:pt>
                <c:pt idx="686">
                  <c:v>44428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44438</c:v>
                </c:pt>
                <c:pt idx="693">
                  <c:v>44439</c:v>
                </c:pt>
                <c:pt idx="694">
                  <c:v>44440</c:v>
                </c:pt>
                <c:pt idx="695">
                  <c:v>44441</c:v>
                </c:pt>
                <c:pt idx="696">
                  <c:v>44442</c:v>
                </c:pt>
                <c:pt idx="697">
                  <c:v>44445</c:v>
                </c:pt>
                <c:pt idx="698">
                  <c:v>44446</c:v>
                </c:pt>
                <c:pt idx="699">
                  <c:v>44447</c:v>
                </c:pt>
                <c:pt idx="700">
                  <c:v>44448</c:v>
                </c:pt>
                <c:pt idx="701">
                  <c:v>44452</c:v>
                </c:pt>
                <c:pt idx="702">
                  <c:v>44453</c:v>
                </c:pt>
                <c:pt idx="703">
                  <c:v>44454</c:v>
                </c:pt>
                <c:pt idx="704">
                  <c:v>44455</c:v>
                </c:pt>
                <c:pt idx="705">
                  <c:v>44456</c:v>
                </c:pt>
                <c:pt idx="706">
                  <c:v>44459</c:v>
                </c:pt>
                <c:pt idx="707">
                  <c:v>44460</c:v>
                </c:pt>
                <c:pt idx="708">
                  <c:v>44461</c:v>
                </c:pt>
                <c:pt idx="709">
                  <c:v>44462</c:v>
                </c:pt>
                <c:pt idx="710">
                  <c:v>44463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44473</c:v>
                </c:pt>
                <c:pt idx="717">
                  <c:v>44474</c:v>
                </c:pt>
                <c:pt idx="718">
                  <c:v>44475</c:v>
                </c:pt>
                <c:pt idx="719">
                  <c:v>44476</c:v>
                </c:pt>
                <c:pt idx="720">
                  <c:v>44477</c:v>
                </c:pt>
                <c:pt idx="721">
                  <c:v>44480</c:v>
                </c:pt>
                <c:pt idx="722">
                  <c:v>44481</c:v>
                </c:pt>
                <c:pt idx="723">
                  <c:v>44482</c:v>
                </c:pt>
                <c:pt idx="724">
                  <c:v>44483</c:v>
                </c:pt>
                <c:pt idx="725">
                  <c:v>44487</c:v>
                </c:pt>
                <c:pt idx="726">
                  <c:v>44488</c:v>
                </c:pt>
                <c:pt idx="727">
                  <c:v>44489</c:v>
                </c:pt>
                <c:pt idx="728">
                  <c:v>44490</c:v>
                </c:pt>
                <c:pt idx="729">
                  <c:v>44491</c:v>
                </c:pt>
                <c:pt idx="730">
                  <c:v>44494</c:v>
                </c:pt>
                <c:pt idx="731">
                  <c:v>44495</c:v>
                </c:pt>
                <c:pt idx="732">
                  <c:v>44496</c:v>
                </c:pt>
                <c:pt idx="733">
                  <c:v>44497</c:v>
                </c:pt>
                <c:pt idx="734">
                  <c:v>44498</c:v>
                </c:pt>
                <c:pt idx="735">
                  <c:v>44501</c:v>
                </c:pt>
                <c:pt idx="736">
                  <c:v>44502</c:v>
                </c:pt>
                <c:pt idx="737">
                  <c:v>44503</c:v>
                </c:pt>
                <c:pt idx="738">
                  <c:v>44504</c:v>
                </c:pt>
                <c:pt idx="739">
                  <c:v>44508</c:v>
                </c:pt>
                <c:pt idx="740">
                  <c:v>44509</c:v>
                </c:pt>
                <c:pt idx="741">
                  <c:v>44510</c:v>
                </c:pt>
                <c:pt idx="742">
                  <c:v>44511</c:v>
                </c:pt>
                <c:pt idx="743">
                  <c:v>44512</c:v>
                </c:pt>
                <c:pt idx="744">
                  <c:v>44515</c:v>
                </c:pt>
                <c:pt idx="745">
                  <c:v>44516</c:v>
                </c:pt>
                <c:pt idx="746">
                  <c:v>44517</c:v>
                </c:pt>
                <c:pt idx="747">
                  <c:v>44518</c:v>
                </c:pt>
                <c:pt idx="748">
                  <c:v>44522</c:v>
                </c:pt>
                <c:pt idx="749">
                  <c:v>44523</c:v>
                </c:pt>
                <c:pt idx="750">
                  <c:v>44524</c:v>
                </c:pt>
                <c:pt idx="751">
                  <c:v>44525</c:v>
                </c:pt>
                <c:pt idx="752">
                  <c:v>44526</c:v>
                </c:pt>
                <c:pt idx="753">
                  <c:v>44529</c:v>
                </c:pt>
                <c:pt idx="754">
                  <c:v>44530</c:v>
                </c:pt>
                <c:pt idx="755">
                  <c:v>44531</c:v>
                </c:pt>
                <c:pt idx="756">
                  <c:v>44532</c:v>
                </c:pt>
                <c:pt idx="757">
                  <c:v>44533</c:v>
                </c:pt>
                <c:pt idx="758">
                  <c:v>44536</c:v>
                </c:pt>
                <c:pt idx="759">
                  <c:v>44537</c:v>
                </c:pt>
                <c:pt idx="760">
                  <c:v>44538</c:v>
                </c:pt>
                <c:pt idx="761">
                  <c:v>44539</c:v>
                </c:pt>
                <c:pt idx="762">
                  <c:v>44540</c:v>
                </c:pt>
                <c:pt idx="763">
                  <c:v>44543</c:v>
                </c:pt>
                <c:pt idx="764">
                  <c:v>44544</c:v>
                </c:pt>
                <c:pt idx="765">
                  <c:v>44545</c:v>
                </c:pt>
                <c:pt idx="766">
                  <c:v>44546</c:v>
                </c:pt>
                <c:pt idx="767">
                  <c:v>44547</c:v>
                </c:pt>
                <c:pt idx="768">
                  <c:v>44550</c:v>
                </c:pt>
                <c:pt idx="769">
                  <c:v>44551</c:v>
                </c:pt>
                <c:pt idx="770">
                  <c:v>44552</c:v>
                </c:pt>
                <c:pt idx="771">
                  <c:v>44553</c:v>
                </c:pt>
                <c:pt idx="772">
                  <c:v>44554</c:v>
                </c:pt>
                <c:pt idx="773">
                  <c:v>44557</c:v>
                </c:pt>
                <c:pt idx="774">
                  <c:v>44558</c:v>
                </c:pt>
                <c:pt idx="775">
                  <c:v>44559</c:v>
                </c:pt>
                <c:pt idx="776">
                  <c:v>44560</c:v>
                </c:pt>
                <c:pt idx="777">
                  <c:v>44561</c:v>
                </c:pt>
                <c:pt idx="778">
                  <c:v>44564</c:v>
                </c:pt>
                <c:pt idx="779">
                  <c:v>44565</c:v>
                </c:pt>
                <c:pt idx="780">
                  <c:v>44566</c:v>
                </c:pt>
                <c:pt idx="781">
                  <c:v>44567</c:v>
                </c:pt>
                <c:pt idx="782">
                  <c:v>44568</c:v>
                </c:pt>
                <c:pt idx="783">
                  <c:v>44571</c:v>
                </c:pt>
                <c:pt idx="784">
                  <c:v>44572</c:v>
                </c:pt>
                <c:pt idx="785">
                  <c:v>44573</c:v>
                </c:pt>
                <c:pt idx="786">
                  <c:v>44574</c:v>
                </c:pt>
                <c:pt idx="787">
                  <c:v>44575</c:v>
                </c:pt>
                <c:pt idx="788">
                  <c:v>44578</c:v>
                </c:pt>
                <c:pt idx="789">
                  <c:v>44579</c:v>
                </c:pt>
                <c:pt idx="790">
                  <c:v>44580</c:v>
                </c:pt>
                <c:pt idx="791">
                  <c:v>44581</c:v>
                </c:pt>
                <c:pt idx="792">
                  <c:v>44582</c:v>
                </c:pt>
                <c:pt idx="793">
                  <c:v>44585</c:v>
                </c:pt>
                <c:pt idx="794">
                  <c:v>44586</c:v>
                </c:pt>
                <c:pt idx="795">
                  <c:v>44588</c:v>
                </c:pt>
                <c:pt idx="796">
                  <c:v>44589</c:v>
                </c:pt>
                <c:pt idx="797">
                  <c:v>44592</c:v>
                </c:pt>
                <c:pt idx="798">
                  <c:v>44593</c:v>
                </c:pt>
                <c:pt idx="799">
                  <c:v>44594</c:v>
                </c:pt>
                <c:pt idx="800">
                  <c:v>44595</c:v>
                </c:pt>
                <c:pt idx="801">
                  <c:v>44596</c:v>
                </c:pt>
                <c:pt idx="802">
                  <c:v>44599</c:v>
                </c:pt>
                <c:pt idx="803">
                  <c:v>44600</c:v>
                </c:pt>
                <c:pt idx="804">
                  <c:v>44601</c:v>
                </c:pt>
                <c:pt idx="805">
                  <c:v>44602</c:v>
                </c:pt>
                <c:pt idx="806">
                  <c:v>44603</c:v>
                </c:pt>
                <c:pt idx="807">
                  <c:v>44606</c:v>
                </c:pt>
                <c:pt idx="808">
                  <c:v>44607</c:v>
                </c:pt>
                <c:pt idx="809">
                  <c:v>44608</c:v>
                </c:pt>
                <c:pt idx="810">
                  <c:v>44609</c:v>
                </c:pt>
                <c:pt idx="811">
                  <c:v>44610</c:v>
                </c:pt>
                <c:pt idx="812">
                  <c:v>44613</c:v>
                </c:pt>
                <c:pt idx="813">
                  <c:v>44614</c:v>
                </c:pt>
                <c:pt idx="814">
                  <c:v>44615</c:v>
                </c:pt>
                <c:pt idx="815">
                  <c:v>44616</c:v>
                </c:pt>
                <c:pt idx="816">
                  <c:v>44617</c:v>
                </c:pt>
                <c:pt idx="817">
                  <c:v>44620</c:v>
                </c:pt>
                <c:pt idx="818">
                  <c:v>44622</c:v>
                </c:pt>
                <c:pt idx="819">
                  <c:v>44623</c:v>
                </c:pt>
                <c:pt idx="820">
                  <c:v>44624</c:v>
                </c:pt>
                <c:pt idx="821">
                  <c:v>44627</c:v>
                </c:pt>
                <c:pt idx="822">
                  <c:v>44628</c:v>
                </c:pt>
                <c:pt idx="823">
                  <c:v>44629</c:v>
                </c:pt>
                <c:pt idx="824">
                  <c:v>44630</c:v>
                </c:pt>
                <c:pt idx="825">
                  <c:v>44631</c:v>
                </c:pt>
                <c:pt idx="826">
                  <c:v>44634</c:v>
                </c:pt>
                <c:pt idx="827">
                  <c:v>44635</c:v>
                </c:pt>
                <c:pt idx="828">
                  <c:v>44636</c:v>
                </c:pt>
                <c:pt idx="829">
                  <c:v>44637</c:v>
                </c:pt>
                <c:pt idx="830">
                  <c:v>44641</c:v>
                </c:pt>
                <c:pt idx="831">
                  <c:v>44642</c:v>
                </c:pt>
                <c:pt idx="832">
                  <c:v>44643</c:v>
                </c:pt>
                <c:pt idx="833">
                  <c:v>44644</c:v>
                </c:pt>
                <c:pt idx="834">
                  <c:v>44645</c:v>
                </c:pt>
                <c:pt idx="835">
                  <c:v>44648</c:v>
                </c:pt>
                <c:pt idx="836">
                  <c:v>44649</c:v>
                </c:pt>
                <c:pt idx="837">
                  <c:v>44650</c:v>
                </c:pt>
                <c:pt idx="838">
                  <c:v>44651</c:v>
                </c:pt>
                <c:pt idx="839">
                  <c:v>44652</c:v>
                </c:pt>
                <c:pt idx="840">
                  <c:v>44655</c:v>
                </c:pt>
                <c:pt idx="841">
                  <c:v>44656</c:v>
                </c:pt>
                <c:pt idx="842">
                  <c:v>44657</c:v>
                </c:pt>
                <c:pt idx="843">
                  <c:v>44658</c:v>
                </c:pt>
                <c:pt idx="844">
                  <c:v>44659</c:v>
                </c:pt>
                <c:pt idx="845">
                  <c:v>44662</c:v>
                </c:pt>
                <c:pt idx="846">
                  <c:v>44663</c:v>
                </c:pt>
                <c:pt idx="847">
                  <c:v>44664</c:v>
                </c:pt>
                <c:pt idx="848">
                  <c:v>44669</c:v>
                </c:pt>
                <c:pt idx="849">
                  <c:v>44670</c:v>
                </c:pt>
                <c:pt idx="850">
                  <c:v>44671</c:v>
                </c:pt>
                <c:pt idx="851">
                  <c:v>44672</c:v>
                </c:pt>
                <c:pt idx="852">
                  <c:v>44673</c:v>
                </c:pt>
                <c:pt idx="853">
                  <c:v>44676</c:v>
                </c:pt>
                <c:pt idx="854">
                  <c:v>44677</c:v>
                </c:pt>
                <c:pt idx="855">
                  <c:v>44678</c:v>
                </c:pt>
                <c:pt idx="856">
                  <c:v>44679</c:v>
                </c:pt>
                <c:pt idx="857">
                  <c:v>44680</c:v>
                </c:pt>
                <c:pt idx="858">
                  <c:v>44683</c:v>
                </c:pt>
                <c:pt idx="859">
                  <c:v>44685</c:v>
                </c:pt>
                <c:pt idx="860">
                  <c:v>44686</c:v>
                </c:pt>
                <c:pt idx="861">
                  <c:v>44687</c:v>
                </c:pt>
                <c:pt idx="862">
                  <c:v>44690</c:v>
                </c:pt>
                <c:pt idx="863">
                  <c:v>44691</c:v>
                </c:pt>
                <c:pt idx="864">
                  <c:v>44692</c:v>
                </c:pt>
                <c:pt idx="865">
                  <c:v>44693</c:v>
                </c:pt>
                <c:pt idx="866">
                  <c:v>44694</c:v>
                </c:pt>
                <c:pt idx="867">
                  <c:v>44697</c:v>
                </c:pt>
                <c:pt idx="868">
                  <c:v>44698</c:v>
                </c:pt>
                <c:pt idx="869">
                  <c:v>44699</c:v>
                </c:pt>
                <c:pt idx="870">
                  <c:v>44700</c:v>
                </c:pt>
                <c:pt idx="871">
                  <c:v>44701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44711</c:v>
                </c:pt>
                <c:pt idx="878">
                  <c:v>44712</c:v>
                </c:pt>
                <c:pt idx="879">
                  <c:v>44713</c:v>
                </c:pt>
                <c:pt idx="880">
                  <c:v>44714</c:v>
                </c:pt>
                <c:pt idx="881">
                  <c:v>44715</c:v>
                </c:pt>
                <c:pt idx="882">
                  <c:v>44718</c:v>
                </c:pt>
                <c:pt idx="883">
                  <c:v>44719</c:v>
                </c:pt>
                <c:pt idx="884">
                  <c:v>44720</c:v>
                </c:pt>
                <c:pt idx="885">
                  <c:v>44721</c:v>
                </c:pt>
                <c:pt idx="886">
                  <c:v>44722</c:v>
                </c:pt>
                <c:pt idx="887">
                  <c:v>44725</c:v>
                </c:pt>
                <c:pt idx="888">
                  <c:v>44726</c:v>
                </c:pt>
                <c:pt idx="889">
                  <c:v>44727</c:v>
                </c:pt>
                <c:pt idx="890">
                  <c:v>44728</c:v>
                </c:pt>
                <c:pt idx="891">
                  <c:v>44729</c:v>
                </c:pt>
                <c:pt idx="892">
                  <c:v>44732</c:v>
                </c:pt>
                <c:pt idx="893">
                  <c:v>44733</c:v>
                </c:pt>
                <c:pt idx="894">
                  <c:v>44734</c:v>
                </c:pt>
                <c:pt idx="895">
                  <c:v>44735</c:v>
                </c:pt>
                <c:pt idx="896">
                  <c:v>44736</c:v>
                </c:pt>
                <c:pt idx="897">
                  <c:v>44739</c:v>
                </c:pt>
                <c:pt idx="898">
                  <c:v>44740</c:v>
                </c:pt>
                <c:pt idx="899">
                  <c:v>44741</c:v>
                </c:pt>
                <c:pt idx="900">
                  <c:v>44742</c:v>
                </c:pt>
                <c:pt idx="901">
                  <c:v>44743</c:v>
                </c:pt>
                <c:pt idx="902">
                  <c:v>44746</c:v>
                </c:pt>
                <c:pt idx="903">
                  <c:v>44747</c:v>
                </c:pt>
                <c:pt idx="904">
                  <c:v>44748</c:v>
                </c:pt>
                <c:pt idx="905">
                  <c:v>44749</c:v>
                </c:pt>
                <c:pt idx="906">
                  <c:v>44750</c:v>
                </c:pt>
                <c:pt idx="907">
                  <c:v>44753</c:v>
                </c:pt>
                <c:pt idx="908">
                  <c:v>44754</c:v>
                </c:pt>
                <c:pt idx="909">
                  <c:v>44755</c:v>
                </c:pt>
                <c:pt idx="910">
                  <c:v>44756</c:v>
                </c:pt>
                <c:pt idx="911">
                  <c:v>44757</c:v>
                </c:pt>
                <c:pt idx="912">
                  <c:v>44760</c:v>
                </c:pt>
                <c:pt idx="913">
                  <c:v>44761</c:v>
                </c:pt>
                <c:pt idx="914">
                  <c:v>44762</c:v>
                </c:pt>
                <c:pt idx="915">
                  <c:v>44763</c:v>
                </c:pt>
                <c:pt idx="916">
                  <c:v>44764</c:v>
                </c:pt>
                <c:pt idx="917">
                  <c:v>44767</c:v>
                </c:pt>
                <c:pt idx="918">
                  <c:v>44768</c:v>
                </c:pt>
                <c:pt idx="919">
                  <c:v>44769</c:v>
                </c:pt>
                <c:pt idx="920">
                  <c:v>44770</c:v>
                </c:pt>
                <c:pt idx="921">
                  <c:v>44771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44781</c:v>
                </c:pt>
                <c:pt idx="928">
                  <c:v>44783</c:v>
                </c:pt>
                <c:pt idx="929">
                  <c:v>44784</c:v>
                </c:pt>
                <c:pt idx="930">
                  <c:v>44785</c:v>
                </c:pt>
                <c:pt idx="931">
                  <c:v>44789</c:v>
                </c:pt>
                <c:pt idx="932">
                  <c:v>44790</c:v>
                </c:pt>
                <c:pt idx="933">
                  <c:v>44791</c:v>
                </c:pt>
                <c:pt idx="934">
                  <c:v>44792</c:v>
                </c:pt>
                <c:pt idx="935">
                  <c:v>44795</c:v>
                </c:pt>
                <c:pt idx="936">
                  <c:v>44796</c:v>
                </c:pt>
                <c:pt idx="937">
                  <c:v>44797</c:v>
                </c:pt>
                <c:pt idx="938">
                  <c:v>44798</c:v>
                </c:pt>
                <c:pt idx="939">
                  <c:v>44799</c:v>
                </c:pt>
                <c:pt idx="940">
                  <c:v>44802</c:v>
                </c:pt>
                <c:pt idx="941">
                  <c:v>44803</c:v>
                </c:pt>
                <c:pt idx="942">
                  <c:v>44805</c:v>
                </c:pt>
                <c:pt idx="943">
                  <c:v>44806</c:v>
                </c:pt>
                <c:pt idx="944">
                  <c:v>44809</c:v>
                </c:pt>
                <c:pt idx="945">
                  <c:v>44810</c:v>
                </c:pt>
                <c:pt idx="946">
                  <c:v>44811</c:v>
                </c:pt>
                <c:pt idx="947">
                  <c:v>44812</c:v>
                </c:pt>
                <c:pt idx="948">
                  <c:v>44813</c:v>
                </c:pt>
                <c:pt idx="949">
                  <c:v>44816</c:v>
                </c:pt>
                <c:pt idx="950">
                  <c:v>44817</c:v>
                </c:pt>
                <c:pt idx="951">
                  <c:v>44818</c:v>
                </c:pt>
                <c:pt idx="952">
                  <c:v>44819</c:v>
                </c:pt>
                <c:pt idx="953">
                  <c:v>44820</c:v>
                </c:pt>
                <c:pt idx="954">
                  <c:v>44823</c:v>
                </c:pt>
                <c:pt idx="955">
                  <c:v>44824</c:v>
                </c:pt>
                <c:pt idx="956">
                  <c:v>44825</c:v>
                </c:pt>
                <c:pt idx="957">
                  <c:v>44826</c:v>
                </c:pt>
                <c:pt idx="958">
                  <c:v>44827</c:v>
                </c:pt>
                <c:pt idx="959">
                  <c:v>44830</c:v>
                </c:pt>
                <c:pt idx="960">
                  <c:v>44831</c:v>
                </c:pt>
                <c:pt idx="961">
                  <c:v>44832</c:v>
                </c:pt>
                <c:pt idx="962">
                  <c:v>44833</c:v>
                </c:pt>
                <c:pt idx="963">
                  <c:v>44834</c:v>
                </c:pt>
                <c:pt idx="964">
                  <c:v>44837</c:v>
                </c:pt>
                <c:pt idx="965">
                  <c:v>44838</c:v>
                </c:pt>
                <c:pt idx="966">
                  <c:v>44840</c:v>
                </c:pt>
                <c:pt idx="967">
                  <c:v>44841</c:v>
                </c:pt>
                <c:pt idx="968">
                  <c:v>44844</c:v>
                </c:pt>
                <c:pt idx="969">
                  <c:v>44845</c:v>
                </c:pt>
                <c:pt idx="970">
                  <c:v>44846</c:v>
                </c:pt>
                <c:pt idx="971">
                  <c:v>44847</c:v>
                </c:pt>
                <c:pt idx="972">
                  <c:v>44848</c:v>
                </c:pt>
                <c:pt idx="973">
                  <c:v>44851</c:v>
                </c:pt>
                <c:pt idx="974">
                  <c:v>44852</c:v>
                </c:pt>
                <c:pt idx="975">
                  <c:v>44853</c:v>
                </c:pt>
                <c:pt idx="976">
                  <c:v>44854</c:v>
                </c:pt>
                <c:pt idx="977">
                  <c:v>44855</c:v>
                </c:pt>
                <c:pt idx="978">
                  <c:v>44858</c:v>
                </c:pt>
                <c:pt idx="979">
                  <c:v>44859</c:v>
                </c:pt>
                <c:pt idx="980">
                  <c:v>44861</c:v>
                </c:pt>
                <c:pt idx="981">
                  <c:v>44862</c:v>
                </c:pt>
                <c:pt idx="982">
                  <c:v>44865</c:v>
                </c:pt>
                <c:pt idx="983">
                  <c:v>44866</c:v>
                </c:pt>
                <c:pt idx="984">
                  <c:v>44867</c:v>
                </c:pt>
                <c:pt idx="985">
                  <c:v>44868</c:v>
                </c:pt>
                <c:pt idx="986">
                  <c:v>44869</c:v>
                </c:pt>
                <c:pt idx="987">
                  <c:v>44872</c:v>
                </c:pt>
                <c:pt idx="988">
                  <c:v>44874</c:v>
                </c:pt>
                <c:pt idx="989">
                  <c:v>44875</c:v>
                </c:pt>
                <c:pt idx="990">
                  <c:v>44876</c:v>
                </c:pt>
                <c:pt idx="991">
                  <c:v>44879</c:v>
                </c:pt>
                <c:pt idx="992">
                  <c:v>44880</c:v>
                </c:pt>
                <c:pt idx="993">
                  <c:v>44881</c:v>
                </c:pt>
                <c:pt idx="994">
                  <c:v>44882</c:v>
                </c:pt>
                <c:pt idx="995">
                  <c:v>44883</c:v>
                </c:pt>
                <c:pt idx="996">
                  <c:v>44886</c:v>
                </c:pt>
                <c:pt idx="997">
                  <c:v>44887</c:v>
                </c:pt>
                <c:pt idx="998">
                  <c:v>44888</c:v>
                </c:pt>
                <c:pt idx="999">
                  <c:v>44889</c:v>
                </c:pt>
                <c:pt idx="1000">
                  <c:v>44890</c:v>
                </c:pt>
                <c:pt idx="1001">
                  <c:v>44893</c:v>
                </c:pt>
                <c:pt idx="1002">
                  <c:v>44894</c:v>
                </c:pt>
                <c:pt idx="1003">
                  <c:v>44895</c:v>
                </c:pt>
                <c:pt idx="1004">
                  <c:v>44896</c:v>
                </c:pt>
                <c:pt idx="1005">
                  <c:v>44897</c:v>
                </c:pt>
                <c:pt idx="1006">
                  <c:v>44900</c:v>
                </c:pt>
                <c:pt idx="1007">
                  <c:v>44901</c:v>
                </c:pt>
                <c:pt idx="1008">
                  <c:v>44902</c:v>
                </c:pt>
                <c:pt idx="1009">
                  <c:v>44903</c:v>
                </c:pt>
                <c:pt idx="1010">
                  <c:v>44904</c:v>
                </c:pt>
                <c:pt idx="1011">
                  <c:v>44907</c:v>
                </c:pt>
                <c:pt idx="1012">
                  <c:v>44908</c:v>
                </c:pt>
                <c:pt idx="1013">
                  <c:v>44909</c:v>
                </c:pt>
                <c:pt idx="1014">
                  <c:v>44910</c:v>
                </c:pt>
                <c:pt idx="1015">
                  <c:v>44911</c:v>
                </c:pt>
                <c:pt idx="1016">
                  <c:v>44914</c:v>
                </c:pt>
                <c:pt idx="1017">
                  <c:v>44915</c:v>
                </c:pt>
                <c:pt idx="1018">
                  <c:v>44916</c:v>
                </c:pt>
                <c:pt idx="1019">
                  <c:v>44917</c:v>
                </c:pt>
                <c:pt idx="1020">
                  <c:v>44918</c:v>
                </c:pt>
                <c:pt idx="1021">
                  <c:v>44921</c:v>
                </c:pt>
                <c:pt idx="1022">
                  <c:v>44922</c:v>
                </c:pt>
                <c:pt idx="1023">
                  <c:v>44923</c:v>
                </c:pt>
                <c:pt idx="1024">
                  <c:v>44924</c:v>
                </c:pt>
                <c:pt idx="1025">
                  <c:v>44925</c:v>
                </c:pt>
                <c:pt idx="1026">
                  <c:v>44928</c:v>
                </c:pt>
                <c:pt idx="1027">
                  <c:v>44929</c:v>
                </c:pt>
                <c:pt idx="1028">
                  <c:v>44930</c:v>
                </c:pt>
                <c:pt idx="1029">
                  <c:v>44931</c:v>
                </c:pt>
                <c:pt idx="1030">
                  <c:v>44932</c:v>
                </c:pt>
                <c:pt idx="1031">
                  <c:v>44935</c:v>
                </c:pt>
                <c:pt idx="1032">
                  <c:v>44936</c:v>
                </c:pt>
                <c:pt idx="1033">
                  <c:v>44937</c:v>
                </c:pt>
                <c:pt idx="1034">
                  <c:v>44938</c:v>
                </c:pt>
                <c:pt idx="1035">
                  <c:v>44939</c:v>
                </c:pt>
                <c:pt idx="1036">
                  <c:v>44942</c:v>
                </c:pt>
                <c:pt idx="1037">
                  <c:v>44943</c:v>
                </c:pt>
                <c:pt idx="1038">
                  <c:v>44944</c:v>
                </c:pt>
                <c:pt idx="1039">
                  <c:v>44945</c:v>
                </c:pt>
                <c:pt idx="1040">
                  <c:v>44946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44953</c:v>
                </c:pt>
                <c:pt idx="1045">
                  <c:v>44956</c:v>
                </c:pt>
                <c:pt idx="1046">
                  <c:v>44957</c:v>
                </c:pt>
                <c:pt idx="1047">
                  <c:v>44958</c:v>
                </c:pt>
                <c:pt idx="1048">
                  <c:v>44959</c:v>
                </c:pt>
                <c:pt idx="1049">
                  <c:v>44960</c:v>
                </c:pt>
                <c:pt idx="1050">
                  <c:v>44963</c:v>
                </c:pt>
                <c:pt idx="1051">
                  <c:v>44964</c:v>
                </c:pt>
                <c:pt idx="1052">
                  <c:v>44965</c:v>
                </c:pt>
                <c:pt idx="1053">
                  <c:v>44966</c:v>
                </c:pt>
                <c:pt idx="1054">
                  <c:v>44967</c:v>
                </c:pt>
                <c:pt idx="1055">
                  <c:v>44970</c:v>
                </c:pt>
                <c:pt idx="1056">
                  <c:v>44971</c:v>
                </c:pt>
                <c:pt idx="1057">
                  <c:v>44972</c:v>
                </c:pt>
                <c:pt idx="1058">
                  <c:v>44973</c:v>
                </c:pt>
                <c:pt idx="1059">
                  <c:v>44974</c:v>
                </c:pt>
                <c:pt idx="1060">
                  <c:v>44977</c:v>
                </c:pt>
                <c:pt idx="1061">
                  <c:v>44978</c:v>
                </c:pt>
                <c:pt idx="1062">
                  <c:v>44979</c:v>
                </c:pt>
                <c:pt idx="1063">
                  <c:v>44980</c:v>
                </c:pt>
                <c:pt idx="1064">
                  <c:v>44981</c:v>
                </c:pt>
                <c:pt idx="1065">
                  <c:v>44984</c:v>
                </c:pt>
                <c:pt idx="1066">
                  <c:v>44985</c:v>
                </c:pt>
                <c:pt idx="1067">
                  <c:v>44986</c:v>
                </c:pt>
                <c:pt idx="1068">
                  <c:v>44987</c:v>
                </c:pt>
                <c:pt idx="1069">
                  <c:v>44988</c:v>
                </c:pt>
                <c:pt idx="1070">
                  <c:v>44991</c:v>
                </c:pt>
                <c:pt idx="1071">
                  <c:v>44993</c:v>
                </c:pt>
                <c:pt idx="1072">
                  <c:v>44994</c:v>
                </c:pt>
                <c:pt idx="1073">
                  <c:v>44995</c:v>
                </c:pt>
                <c:pt idx="1074">
                  <c:v>44998</c:v>
                </c:pt>
                <c:pt idx="1075">
                  <c:v>44999</c:v>
                </c:pt>
                <c:pt idx="1076">
                  <c:v>45000</c:v>
                </c:pt>
                <c:pt idx="1077">
                  <c:v>45001</c:v>
                </c:pt>
                <c:pt idx="1078">
                  <c:v>45002</c:v>
                </c:pt>
                <c:pt idx="1079">
                  <c:v>45005</c:v>
                </c:pt>
                <c:pt idx="1080">
                  <c:v>45006</c:v>
                </c:pt>
                <c:pt idx="1081">
                  <c:v>45007</c:v>
                </c:pt>
                <c:pt idx="1082">
                  <c:v>45008</c:v>
                </c:pt>
                <c:pt idx="1083">
                  <c:v>45009</c:v>
                </c:pt>
                <c:pt idx="1084">
                  <c:v>45012</c:v>
                </c:pt>
                <c:pt idx="1085">
                  <c:v>45013</c:v>
                </c:pt>
                <c:pt idx="1086">
                  <c:v>45014</c:v>
                </c:pt>
                <c:pt idx="1087">
                  <c:v>45016</c:v>
                </c:pt>
                <c:pt idx="1088">
                  <c:v>45019</c:v>
                </c:pt>
                <c:pt idx="1089">
                  <c:v>45021</c:v>
                </c:pt>
                <c:pt idx="1090">
                  <c:v>45022</c:v>
                </c:pt>
                <c:pt idx="1091">
                  <c:v>45026</c:v>
                </c:pt>
                <c:pt idx="1092">
                  <c:v>45027</c:v>
                </c:pt>
                <c:pt idx="1093">
                  <c:v>45028</c:v>
                </c:pt>
                <c:pt idx="1094">
                  <c:v>45029</c:v>
                </c:pt>
                <c:pt idx="1095">
                  <c:v>45033</c:v>
                </c:pt>
                <c:pt idx="1096">
                  <c:v>45034</c:v>
                </c:pt>
                <c:pt idx="1097">
                  <c:v>45035</c:v>
                </c:pt>
                <c:pt idx="1098">
                  <c:v>45036</c:v>
                </c:pt>
                <c:pt idx="1099">
                  <c:v>45037</c:v>
                </c:pt>
                <c:pt idx="1100">
                  <c:v>45040</c:v>
                </c:pt>
                <c:pt idx="1101">
                  <c:v>45041</c:v>
                </c:pt>
                <c:pt idx="1102">
                  <c:v>45042</c:v>
                </c:pt>
                <c:pt idx="1103">
                  <c:v>45043</c:v>
                </c:pt>
                <c:pt idx="1104">
                  <c:v>45044</c:v>
                </c:pt>
                <c:pt idx="1105">
                  <c:v>45048</c:v>
                </c:pt>
                <c:pt idx="1106">
                  <c:v>45049</c:v>
                </c:pt>
                <c:pt idx="1107">
                  <c:v>45050</c:v>
                </c:pt>
                <c:pt idx="1108">
                  <c:v>45051</c:v>
                </c:pt>
                <c:pt idx="1109">
                  <c:v>45054</c:v>
                </c:pt>
                <c:pt idx="1110">
                  <c:v>45055</c:v>
                </c:pt>
                <c:pt idx="1111">
                  <c:v>45056</c:v>
                </c:pt>
                <c:pt idx="1112">
                  <c:v>45057</c:v>
                </c:pt>
                <c:pt idx="1113">
                  <c:v>45058</c:v>
                </c:pt>
                <c:pt idx="1114">
                  <c:v>45061</c:v>
                </c:pt>
                <c:pt idx="1115">
                  <c:v>45062</c:v>
                </c:pt>
                <c:pt idx="1116">
                  <c:v>45063</c:v>
                </c:pt>
                <c:pt idx="1117">
                  <c:v>45064</c:v>
                </c:pt>
                <c:pt idx="1118">
                  <c:v>45065</c:v>
                </c:pt>
                <c:pt idx="1119">
                  <c:v>45068</c:v>
                </c:pt>
                <c:pt idx="1120">
                  <c:v>45069</c:v>
                </c:pt>
                <c:pt idx="1121">
                  <c:v>45070</c:v>
                </c:pt>
                <c:pt idx="1122">
                  <c:v>45071</c:v>
                </c:pt>
                <c:pt idx="1123">
                  <c:v>45072</c:v>
                </c:pt>
                <c:pt idx="1124">
                  <c:v>45075</c:v>
                </c:pt>
                <c:pt idx="1125">
                  <c:v>45076</c:v>
                </c:pt>
                <c:pt idx="1126">
                  <c:v>45077</c:v>
                </c:pt>
                <c:pt idx="1127">
                  <c:v>45078</c:v>
                </c:pt>
                <c:pt idx="1128">
                  <c:v>45079</c:v>
                </c:pt>
                <c:pt idx="1129">
                  <c:v>45082</c:v>
                </c:pt>
                <c:pt idx="1130">
                  <c:v>45083</c:v>
                </c:pt>
                <c:pt idx="1131">
                  <c:v>45084</c:v>
                </c:pt>
                <c:pt idx="1132">
                  <c:v>45085</c:v>
                </c:pt>
                <c:pt idx="1133">
                  <c:v>45086</c:v>
                </c:pt>
                <c:pt idx="1134">
                  <c:v>45089</c:v>
                </c:pt>
                <c:pt idx="1135">
                  <c:v>45090</c:v>
                </c:pt>
                <c:pt idx="1136">
                  <c:v>45091</c:v>
                </c:pt>
                <c:pt idx="1137">
                  <c:v>45092</c:v>
                </c:pt>
                <c:pt idx="1138">
                  <c:v>45093</c:v>
                </c:pt>
                <c:pt idx="1139">
                  <c:v>45096</c:v>
                </c:pt>
                <c:pt idx="1140">
                  <c:v>45097</c:v>
                </c:pt>
                <c:pt idx="1141">
                  <c:v>45098</c:v>
                </c:pt>
                <c:pt idx="1142">
                  <c:v>45099</c:v>
                </c:pt>
                <c:pt idx="1143">
                  <c:v>45100</c:v>
                </c:pt>
                <c:pt idx="1144">
                  <c:v>45103</c:v>
                </c:pt>
                <c:pt idx="1145">
                  <c:v>45104</c:v>
                </c:pt>
                <c:pt idx="1146">
                  <c:v>45105</c:v>
                </c:pt>
                <c:pt idx="1147">
                  <c:v>45107</c:v>
                </c:pt>
                <c:pt idx="1148">
                  <c:v>45110</c:v>
                </c:pt>
                <c:pt idx="1149">
                  <c:v>45111</c:v>
                </c:pt>
                <c:pt idx="1150">
                  <c:v>45112</c:v>
                </c:pt>
                <c:pt idx="1151">
                  <c:v>45113</c:v>
                </c:pt>
                <c:pt idx="1152">
                  <c:v>45114</c:v>
                </c:pt>
                <c:pt idx="1153">
                  <c:v>45117</c:v>
                </c:pt>
                <c:pt idx="1154">
                  <c:v>45118</c:v>
                </c:pt>
                <c:pt idx="1155">
                  <c:v>45119</c:v>
                </c:pt>
                <c:pt idx="1156">
                  <c:v>45120</c:v>
                </c:pt>
                <c:pt idx="1157">
                  <c:v>45121</c:v>
                </c:pt>
                <c:pt idx="1158">
                  <c:v>45124</c:v>
                </c:pt>
                <c:pt idx="1159">
                  <c:v>45125</c:v>
                </c:pt>
                <c:pt idx="1160">
                  <c:v>45126</c:v>
                </c:pt>
                <c:pt idx="1161">
                  <c:v>45127</c:v>
                </c:pt>
                <c:pt idx="1162">
                  <c:v>45128</c:v>
                </c:pt>
                <c:pt idx="1163">
                  <c:v>45131</c:v>
                </c:pt>
                <c:pt idx="1164">
                  <c:v>45132</c:v>
                </c:pt>
                <c:pt idx="1165">
                  <c:v>45133</c:v>
                </c:pt>
                <c:pt idx="1166">
                  <c:v>45134</c:v>
                </c:pt>
                <c:pt idx="1167">
                  <c:v>45135</c:v>
                </c:pt>
                <c:pt idx="1168">
                  <c:v>45138</c:v>
                </c:pt>
                <c:pt idx="1169">
                  <c:v>45139</c:v>
                </c:pt>
                <c:pt idx="1170">
                  <c:v>45140</c:v>
                </c:pt>
                <c:pt idx="1171">
                  <c:v>45141</c:v>
                </c:pt>
                <c:pt idx="1172">
                  <c:v>45142</c:v>
                </c:pt>
                <c:pt idx="1173">
                  <c:v>45145</c:v>
                </c:pt>
                <c:pt idx="1174">
                  <c:v>45146</c:v>
                </c:pt>
                <c:pt idx="1175">
                  <c:v>45147</c:v>
                </c:pt>
                <c:pt idx="1176">
                  <c:v>45148</c:v>
                </c:pt>
                <c:pt idx="1177">
                  <c:v>45149</c:v>
                </c:pt>
                <c:pt idx="1178">
                  <c:v>45152</c:v>
                </c:pt>
                <c:pt idx="1179">
                  <c:v>45154</c:v>
                </c:pt>
                <c:pt idx="1180">
                  <c:v>45155</c:v>
                </c:pt>
                <c:pt idx="1181">
                  <c:v>45156</c:v>
                </c:pt>
                <c:pt idx="1182">
                  <c:v>45159</c:v>
                </c:pt>
                <c:pt idx="1183">
                  <c:v>45160</c:v>
                </c:pt>
                <c:pt idx="1184">
                  <c:v>45161</c:v>
                </c:pt>
                <c:pt idx="1185">
                  <c:v>45162</c:v>
                </c:pt>
                <c:pt idx="1186">
                  <c:v>45163</c:v>
                </c:pt>
                <c:pt idx="1187">
                  <c:v>45166</c:v>
                </c:pt>
                <c:pt idx="1188">
                  <c:v>45167</c:v>
                </c:pt>
                <c:pt idx="1189">
                  <c:v>45168</c:v>
                </c:pt>
                <c:pt idx="1190">
                  <c:v>45169</c:v>
                </c:pt>
                <c:pt idx="1191">
                  <c:v>45170</c:v>
                </c:pt>
                <c:pt idx="1192">
                  <c:v>45173</c:v>
                </c:pt>
                <c:pt idx="1193">
                  <c:v>45174</c:v>
                </c:pt>
                <c:pt idx="1194">
                  <c:v>45175</c:v>
                </c:pt>
                <c:pt idx="1195">
                  <c:v>45176</c:v>
                </c:pt>
                <c:pt idx="1196">
                  <c:v>45177</c:v>
                </c:pt>
                <c:pt idx="1197">
                  <c:v>45180</c:v>
                </c:pt>
                <c:pt idx="1198">
                  <c:v>45181</c:v>
                </c:pt>
                <c:pt idx="1199">
                  <c:v>45182</c:v>
                </c:pt>
                <c:pt idx="1200">
                  <c:v>45183</c:v>
                </c:pt>
                <c:pt idx="1201">
                  <c:v>45184</c:v>
                </c:pt>
                <c:pt idx="1202">
                  <c:v>45187</c:v>
                </c:pt>
                <c:pt idx="1203">
                  <c:v>45189</c:v>
                </c:pt>
                <c:pt idx="1204">
                  <c:v>45190</c:v>
                </c:pt>
                <c:pt idx="1205">
                  <c:v>45191</c:v>
                </c:pt>
                <c:pt idx="1206">
                  <c:v>45194</c:v>
                </c:pt>
                <c:pt idx="1207">
                  <c:v>45195</c:v>
                </c:pt>
                <c:pt idx="1208">
                  <c:v>45196</c:v>
                </c:pt>
                <c:pt idx="1209">
                  <c:v>45197</c:v>
                </c:pt>
                <c:pt idx="1210">
                  <c:v>45198</c:v>
                </c:pt>
                <c:pt idx="1211">
                  <c:v>45202</c:v>
                </c:pt>
                <c:pt idx="1212">
                  <c:v>45203</c:v>
                </c:pt>
                <c:pt idx="1213">
                  <c:v>45204</c:v>
                </c:pt>
                <c:pt idx="1214">
                  <c:v>45205</c:v>
                </c:pt>
                <c:pt idx="1215">
                  <c:v>45208</c:v>
                </c:pt>
                <c:pt idx="1216">
                  <c:v>45209</c:v>
                </c:pt>
                <c:pt idx="1217">
                  <c:v>45210</c:v>
                </c:pt>
                <c:pt idx="1218">
                  <c:v>45211</c:v>
                </c:pt>
                <c:pt idx="1219">
                  <c:v>45212</c:v>
                </c:pt>
                <c:pt idx="1220">
                  <c:v>45215</c:v>
                </c:pt>
                <c:pt idx="1221">
                  <c:v>45216</c:v>
                </c:pt>
                <c:pt idx="1222">
                  <c:v>45217</c:v>
                </c:pt>
                <c:pt idx="1223">
                  <c:v>45218</c:v>
                </c:pt>
                <c:pt idx="1224">
                  <c:v>45219</c:v>
                </c:pt>
                <c:pt idx="1225">
                  <c:v>45222</c:v>
                </c:pt>
                <c:pt idx="1226">
                  <c:v>45224</c:v>
                </c:pt>
                <c:pt idx="1227">
                  <c:v>45225</c:v>
                </c:pt>
                <c:pt idx="1228">
                  <c:v>45226</c:v>
                </c:pt>
                <c:pt idx="1229">
                  <c:v>45229</c:v>
                </c:pt>
                <c:pt idx="1230">
                  <c:v>45230</c:v>
                </c:pt>
                <c:pt idx="1231">
                  <c:v>45231</c:v>
                </c:pt>
                <c:pt idx="1232">
                  <c:v>45232</c:v>
                </c:pt>
                <c:pt idx="1233">
                  <c:v>45233</c:v>
                </c:pt>
                <c:pt idx="1234">
                  <c:v>45236</c:v>
                </c:pt>
              </c:numCache>
            </c:numRef>
          </c:cat>
          <c:val>
            <c:numRef>
              <c:f>'Share price'!$F$2:$F$1236</c:f>
              <c:numCache>
                <c:formatCode>General</c:formatCode>
                <c:ptCount val="1235"/>
                <c:pt idx="0">
                  <c:v>232.101471</c:v>
                </c:pt>
                <c:pt idx="1">
                  <c:v>229.780869</c:v>
                </c:pt>
                <c:pt idx="2">
                  <c:v>226.962997</c:v>
                </c:pt>
                <c:pt idx="3">
                  <c:v>229.44937100000001</c:v>
                </c:pt>
                <c:pt idx="4">
                  <c:v>229.11785900000001</c:v>
                </c:pt>
                <c:pt idx="5">
                  <c:v>227.50174000000001</c:v>
                </c:pt>
                <c:pt idx="6">
                  <c:v>229.200729</c:v>
                </c:pt>
                <c:pt idx="7">
                  <c:v>235.78955099999999</c:v>
                </c:pt>
                <c:pt idx="8">
                  <c:v>235.25086999999999</c:v>
                </c:pt>
                <c:pt idx="9">
                  <c:v>233.510391</c:v>
                </c:pt>
                <c:pt idx="10">
                  <c:v>232.474411</c:v>
                </c:pt>
                <c:pt idx="11">
                  <c:v>236.74264500000001</c:v>
                </c:pt>
                <c:pt idx="12">
                  <c:v>236.07965100000001</c:v>
                </c:pt>
                <c:pt idx="13">
                  <c:v>233.88334699999999</c:v>
                </c:pt>
                <c:pt idx="14">
                  <c:v>238.31736799999999</c:v>
                </c:pt>
                <c:pt idx="15">
                  <c:v>236.86698899999999</c:v>
                </c:pt>
                <c:pt idx="16">
                  <c:v>234.50495900000001</c:v>
                </c:pt>
                <c:pt idx="17">
                  <c:v>233.59329199999999</c:v>
                </c:pt>
                <c:pt idx="18">
                  <c:v>228.206177</c:v>
                </c:pt>
                <c:pt idx="19">
                  <c:v>226.29997299999999</c:v>
                </c:pt>
                <c:pt idx="20">
                  <c:v>227.12876900000001</c:v>
                </c:pt>
                <c:pt idx="21">
                  <c:v>224.14515700000001</c:v>
                </c:pt>
                <c:pt idx="22">
                  <c:v>227.66745</c:v>
                </c:pt>
                <c:pt idx="23">
                  <c:v>228.78633099999999</c:v>
                </c:pt>
                <c:pt idx="24">
                  <c:v>228.16473400000001</c:v>
                </c:pt>
                <c:pt idx="25">
                  <c:v>228.53770399999999</c:v>
                </c:pt>
                <c:pt idx="26">
                  <c:v>231.93568400000001</c:v>
                </c:pt>
                <c:pt idx="27">
                  <c:v>230.526749</c:v>
                </c:pt>
                <c:pt idx="28">
                  <c:v>234.919342</c:v>
                </c:pt>
                <c:pt idx="29">
                  <c:v>234.25633199999999</c:v>
                </c:pt>
                <c:pt idx="30">
                  <c:v>229.36646999999999</c:v>
                </c:pt>
                <c:pt idx="31">
                  <c:v>228.74490399999999</c:v>
                </c:pt>
                <c:pt idx="32">
                  <c:v>229.28360000000001</c:v>
                </c:pt>
                <c:pt idx="33">
                  <c:v>232.68159499999999</c:v>
                </c:pt>
                <c:pt idx="34">
                  <c:v>233.92480499999999</c:v>
                </c:pt>
                <c:pt idx="35">
                  <c:v>233.427536</c:v>
                </c:pt>
                <c:pt idx="36">
                  <c:v>234.297775</c:v>
                </c:pt>
                <c:pt idx="37">
                  <c:v>232.557312</c:v>
                </c:pt>
                <c:pt idx="38">
                  <c:v>231.10694899999999</c:v>
                </c:pt>
                <c:pt idx="39">
                  <c:v>232.84736599999999</c:v>
                </c:pt>
                <c:pt idx="40">
                  <c:v>233.427536</c:v>
                </c:pt>
                <c:pt idx="41">
                  <c:v>235.582367</c:v>
                </c:pt>
                <c:pt idx="42">
                  <c:v>240.67939799999999</c:v>
                </c:pt>
                <c:pt idx="43">
                  <c:v>240.016403</c:v>
                </c:pt>
                <c:pt idx="44">
                  <c:v>244.781891</c:v>
                </c:pt>
                <c:pt idx="45">
                  <c:v>243.911652</c:v>
                </c:pt>
                <c:pt idx="46">
                  <c:v>245.776443</c:v>
                </c:pt>
                <c:pt idx="47">
                  <c:v>243.70448300000001</c:v>
                </c:pt>
                <c:pt idx="48">
                  <c:v>243.62164300000001</c:v>
                </c:pt>
                <c:pt idx="49">
                  <c:v>241.54965200000001</c:v>
                </c:pt>
                <c:pt idx="50">
                  <c:v>240.26503</c:v>
                </c:pt>
                <c:pt idx="51">
                  <c:v>240.14073200000001</c:v>
                </c:pt>
                <c:pt idx="52">
                  <c:v>229.822281</c:v>
                </c:pt>
                <c:pt idx="53">
                  <c:v>231.14836099999999</c:v>
                </c:pt>
                <c:pt idx="54">
                  <c:v>231.39703399999999</c:v>
                </c:pt>
                <c:pt idx="55">
                  <c:v>227.708923</c:v>
                </c:pt>
                <c:pt idx="56">
                  <c:v>230.775406</c:v>
                </c:pt>
                <c:pt idx="57">
                  <c:v>228.33049</c:v>
                </c:pt>
                <c:pt idx="58">
                  <c:v>230.94113200000001</c:v>
                </c:pt>
                <c:pt idx="59">
                  <c:v>232.76449600000001</c:v>
                </c:pt>
                <c:pt idx="60">
                  <c:v>229.65656999999999</c:v>
                </c:pt>
                <c:pt idx="61">
                  <c:v>227.21163899999999</c:v>
                </c:pt>
                <c:pt idx="62">
                  <c:v>230.153854</c:v>
                </c:pt>
                <c:pt idx="63">
                  <c:v>232.30867000000001</c:v>
                </c:pt>
                <c:pt idx="64">
                  <c:v>228.33049</c:v>
                </c:pt>
                <c:pt idx="65">
                  <c:v>229.65656999999999</c:v>
                </c:pt>
                <c:pt idx="66">
                  <c:v>228.16473400000001</c:v>
                </c:pt>
                <c:pt idx="67">
                  <c:v>230.31956500000001</c:v>
                </c:pt>
                <c:pt idx="68">
                  <c:v>232.14291399999999</c:v>
                </c:pt>
                <c:pt idx="69">
                  <c:v>227.66745</c:v>
                </c:pt>
                <c:pt idx="70">
                  <c:v>228.66197199999999</c:v>
                </c:pt>
                <c:pt idx="71">
                  <c:v>228.620575</c:v>
                </c:pt>
                <c:pt idx="72">
                  <c:v>227.95751999999999</c:v>
                </c:pt>
                <c:pt idx="73">
                  <c:v>227.33596800000001</c:v>
                </c:pt>
                <c:pt idx="74">
                  <c:v>229.32505800000001</c:v>
                </c:pt>
                <c:pt idx="75">
                  <c:v>228.33049</c:v>
                </c:pt>
                <c:pt idx="76">
                  <c:v>227.99902299999999</c:v>
                </c:pt>
                <c:pt idx="77">
                  <c:v>228.78633099999999</c:v>
                </c:pt>
                <c:pt idx="78">
                  <c:v>230.56823700000001</c:v>
                </c:pt>
                <c:pt idx="79">
                  <c:v>234.17344700000001</c:v>
                </c:pt>
                <c:pt idx="80">
                  <c:v>236.825546</c:v>
                </c:pt>
                <c:pt idx="81">
                  <c:v>240.43077099999999</c:v>
                </c:pt>
                <c:pt idx="82">
                  <c:v>242.005447</c:v>
                </c:pt>
                <c:pt idx="83">
                  <c:v>242.79281599999999</c:v>
                </c:pt>
                <c:pt idx="84">
                  <c:v>244.07745399999999</c:v>
                </c:pt>
                <c:pt idx="85">
                  <c:v>244.408951</c:v>
                </c:pt>
                <c:pt idx="86">
                  <c:v>244.90623500000001</c:v>
                </c:pt>
                <c:pt idx="87">
                  <c:v>241.010895</c:v>
                </c:pt>
                <c:pt idx="88">
                  <c:v>243.29006999999999</c:v>
                </c:pt>
                <c:pt idx="89">
                  <c:v>248.17991599999999</c:v>
                </c:pt>
                <c:pt idx="90">
                  <c:v>247.72409099999999</c:v>
                </c:pt>
                <c:pt idx="91">
                  <c:v>247.14392100000001</c:v>
                </c:pt>
                <c:pt idx="92">
                  <c:v>244.533264</c:v>
                </c:pt>
                <c:pt idx="93">
                  <c:v>243.16570999999999</c:v>
                </c:pt>
                <c:pt idx="94">
                  <c:v>242.917145</c:v>
                </c:pt>
                <c:pt idx="95">
                  <c:v>248.635727</c:v>
                </c:pt>
                <c:pt idx="96">
                  <c:v>246.35659799999999</c:v>
                </c:pt>
                <c:pt idx="97">
                  <c:v>246.89529400000001</c:v>
                </c:pt>
                <c:pt idx="98">
                  <c:v>245.44494599999999</c:v>
                </c:pt>
                <c:pt idx="99">
                  <c:v>244.32607999999999</c:v>
                </c:pt>
                <c:pt idx="100">
                  <c:v>244.118866</c:v>
                </c:pt>
                <c:pt idx="101">
                  <c:v>242.62706</c:v>
                </c:pt>
                <c:pt idx="102">
                  <c:v>245.569199</c:v>
                </c:pt>
                <c:pt idx="103">
                  <c:v>244.243179</c:v>
                </c:pt>
                <c:pt idx="104">
                  <c:v>245.65214499999999</c:v>
                </c:pt>
                <c:pt idx="105">
                  <c:v>253.40126000000001</c:v>
                </c:pt>
                <c:pt idx="106">
                  <c:v>253.19404599999999</c:v>
                </c:pt>
                <c:pt idx="107">
                  <c:v>254.60301200000001</c:v>
                </c:pt>
                <c:pt idx="108">
                  <c:v>252.282364</c:v>
                </c:pt>
                <c:pt idx="109">
                  <c:v>250.12751800000001</c:v>
                </c:pt>
                <c:pt idx="110">
                  <c:v>251.45361299999999</c:v>
                </c:pt>
                <c:pt idx="111">
                  <c:v>253.98144500000001</c:v>
                </c:pt>
                <c:pt idx="112">
                  <c:v>252.075211</c:v>
                </c:pt>
                <c:pt idx="113">
                  <c:v>252.40670800000001</c:v>
                </c:pt>
                <c:pt idx="114">
                  <c:v>249.75462300000001</c:v>
                </c:pt>
                <c:pt idx="115">
                  <c:v>252.77967799999999</c:v>
                </c:pt>
                <c:pt idx="116">
                  <c:v>252.15808100000001</c:v>
                </c:pt>
                <c:pt idx="117">
                  <c:v>254.437286</c:v>
                </c:pt>
                <c:pt idx="118">
                  <c:v>250.21043399999999</c:v>
                </c:pt>
                <c:pt idx="119">
                  <c:v>249.17443800000001</c:v>
                </c:pt>
                <c:pt idx="120">
                  <c:v>248.51147499999999</c:v>
                </c:pt>
                <c:pt idx="121">
                  <c:v>246.77098100000001</c:v>
                </c:pt>
                <c:pt idx="122">
                  <c:v>239.767731</c:v>
                </c:pt>
                <c:pt idx="123">
                  <c:v>243.95311000000001</c:v>
                </c:pt>
                <c:pt idx="124">
                  <c:v>246.19082599999999</c:v>
                </c:pt>
                <c:pt idx="125">
                  <c:v>244.28460699999999</c:v>
                </c:pt>
                <c:pt idx="126">
                  <c:v>249.796066</c:v>
                </c:pt>
                <c:pt idx="127">
                  <c:v>254.437286</c:v>
                </c:pt>
                <c:pt idx="128">
                  <c:v>253.52560399999999</c:v>
                </c:pt>
                <c:pt idx="129">
                  <c:v>253.18768299999999</c:v>
                </c:pt>
                <c:pt idx="130">
                  <c:v>243.43185399999999</c:v>
                </c:pt>
                <c:pt idx="131">
                  <c:v>245.33235199999999</c:v>
                </c:pt>
                <c:pt idx="132">
                  <c:v>245.67022700000001</c:v>
                </c:pt>
                <c:pt idx="133">
                  <c:v>244.02311700000001</c:v>
                </c:pt>
                <c:pt idx="134">
                  <c:v>243.347397</c:v>
                </c:pt>
                <c:pt idx="135">
                  <c:v>243.81195099999999</c:v>
                </c:pt>
                <c:pt idx="136">
                  <c:v>235.28083799999999</c:v>
                </c:pt>
                <c:pt idx="137">
                  <c:v>235.28083799999999</c:v>
                </c:pt>
                <c:pt idx="138">
                  <c:v>235.87211600000001</c:v>
                </c:pt>
                <c:pt idx="139">
                  <c:v>232.915817</c:v>
                </c:pt>
                <c:pt idx="140">
                  <c:v>232.49345400000001</c:v>
                </c:pt>
                <c:pt idx="141">
                  <c:v>235.99880999999999</c:v>
                </c:pt>
                <c:pt idx="142">
                  <c:v>236.37892199999999</c:v>
                </c:pt>
                <c:pt idx="143">
                  <c:v>236.46339399999999</c:v>
                </c:pt>
                <c:pt idx="144">
                  <c:v>237.01243600000001</c:v>
                </c:pt>
                <c:pt idx="145">
                  <c:v>234.858521</c:v>
                </c:pt>
                <c:pt idx="146">
                  <c:v>232.282318</c:v>
                </c:pt>
                <c:pt idx="147">
                  <c:v>232.36679100000001</c:v>
                </c:pt>
                <c:pt idx="148">
                  <c:v>234.14056400000001</c:v>
                </c:pt>
                <c:pt idx="149">
                  <c:v>233.97160299999999</c:v>
                </c:pt>
                <c:pt idx="150">
                  <c:v>231.64883399999999</c:v>
                </c:pt>
                <c:pt idx="151">
                  <c:v>233.33815000000001</c:v>
                </c:pt>
                <c:pt idx="152">
                  <c:v>235.238617</c:v>
                </c:pt>
                <c:pt idx="153">
                  <c:v>234.309494</c:v>
                </c:pt>
                <c:pt idx="154">
                  <c:v>231.015289</c:v>
                </c:pt>
                <c:pt idx="155">
                  <c:v>231.310959</c:v>
                </c:pt>
                <c:pt idx="156">
                  <c:v>232.24009699999999</c:v>
                </c:pt>
                <c:pt idx="157">
                  <c:v>231.310959</c:v>
                </c:pt>
                <c:pt idx="158">
                  <c:v>233.71826200000001</c:v>
                </c:pt>
                <c:pt idx="159">
                  <c:v>234.520645</c:v>
                </c:pt>
                <c:pt idx="160">
                  <c:v>236.04106100000001</c:v>
                </c:pt>
                <c:pt idx="161">
                  <c:v>234.35176100000001</c:v>
                </c:pt>
                <c:pt idx="162">
                  <c:v>230.67746</c:v>
                </c:pt>
                <c:pt idx="163">
                  <c:v>230.71968100000001</c:v>
                </c:pt>
                <c:pt idx="164">
                  <c:v>232.83132900000001</c:v>
                </c:pt>
                <c:pt idx="165">
                  <c:v>232.32449299999999</c:v>
                </c:pt>
                <c:pt idx="166">
                  <c:v>228.86142000000001</c:v>
                </c:pt>
                <c:pt idx="167">
                  <c:v>229.706085</c:v>
                </c:pt>
                <c:pt idx="168">
                  <c:v>230.508499</c:v>
                </c:pt>
                <c:pt idx="169">
                  <c:v>230.592972</c:v>
                </c:pt>
                <c:pt idx="170">
                  <c:v>226.623062</c:v>
                </c:pt>
                <c:pt idx="171">
                  <c:v>223.32887299999999</c:v>
                </c:pt>
                <c:pt idx="172">
                  <c:v>228.60801699999999</c:v>
                </c:pt>
                <c:pt idx="173">
                  <c:v>228.776993</c:v>
                </c:pt>
                <c:pt idx="174">
                  <c:v>226.242966</c:v>
                </c:pt>
                <c:pt idx="175">
                  <c:v>228.396851</c:v>
                </c:pt>
                <c:pt idx="176">
                  <c:v>226.15850800000001</c:v>
                </c:pt>
                <c:pt idx="177">
                  <c:v>227.12986799999999</c:v>
                </c:pt>
                <c:pt idx="178">
                  <c:v>228.22796600000001</c:v>
                </c:pt>
                <c:pt idx="179">
                  <c:v>225.989563</c:v>
                </c:pt>
                <c:pt idx="180">
                  <c:v>223.41336100000001</c:v>
                </c:pt>
                <c:pt idx="181">
                  <c:v>219.44342</c:v>
                </c:pt>
                <c:pt idx="182">
                  <c:v>218.68322800000001</c:v>
                </c:pt>
                <c:pt idx="183">
                  <c:v>214.248749</c:v>
                </c:pt>
                <c:pt idx="184">
                  <c:v>217.71186800000001</c:v>
                </c:pt>
                <c:pt idx="185">
                  <c:v>214.71333300000001</c:v>
                </c:pt>
                <c:pt idx="186">
                  <c:v>208.04049699999999</c:v>
                </c:pt>
                <c:pt idx="187">
                  <c:v>210.10990899999999</c:v>
                </c:pt>
                <c:pt idx="188">
                  <c:v>213.699738</c:v>
                </c:pt>
                <c:pt idx="189">
                  <c:v>212.474976</c:v>
                </c:pt>
                <c:pt idx="190">
                  <c:v>208.209396</c:v>
                </c:pt>
                <c:pt idx="191">
                  <c:v>203.94387800000001</c:v>
                </c:pt>
                <c:pt idx="192">
                  <c:v>202.761337</c:v>
                </c:pt>
                <c:pt idx="193">
                  <c:v>199.42494199999999</c:v>
                </c:pt>
                <c:pt idx="194">
                  <c:v>204.83076500000001</c:v>
                </c:pt>
                <c:pt idx="195">
                  <c:v>207.364746</c:v>
                </c:pt>
                <c:pt idx="196">
                  <c:v>207.74485799999999</c:v>
                </c:pt>
                <c:pt idx="197">
                  <c:v>203.732697</c:v>
                </c:pt>
                <c:pt idx="198">
                  <c:v>207.49144000000001</c:v>
                </c:pt>
                <c:pt idx="199">
                  <c:v>204.028336</c:v>
                </c:pt>
                <c:pt idx="200">
                  <c:v>205.464249</c:v>
                </c:pt>
                <c:pt idx="201">
                  <c:v>206.30892900000001</c:v>
                </c:pt>
                <c:pt idx="202">
                  <c:v>206.01327499999999</c:v>
                </c:pt>
                <c:pt idx="203">
                  <c:v>207.364746</c:v>
                </c:pt>
                <c:pt idx="204">
                  <c:v>205.88658100000001</c:v>
                </c:pt>
                <c:pt idx="205">
                  <c:v>203.35261499999999</c:v>
                </c:pt>
                <c:pt idx="206">
                  <c:v>202.63464400000001</c:v>
                </c:pt>
                <c:pt idx="207">
                  <c:v>202.21229600000001</c:v>
                </c:pt>
                <c:pt idx="208">
                  <c:v>200.35403400000001</c:v>
                </c:pt>
                <c:pt idx="209">
                  <c:v>202.08560199999999</c:v>
                </c:pt>
                <c:pt idx="210">
                  <c:v>199.93171699999999</c:v>
                </c:pt>
                <c:pt idx="211">
                  <c:v>201.07200599999999</c:v>
                </c:pt>
                <c:pt idx="212">
                  <c:v>215.26236</c:v>
                </c:pt>
                <c:pt idx="213">
                  <c:v>216.23370399999999</c:v>
                </c:pt>
                <c:pt idx="214">
                  <c:v>209.096329</c:v>
                </c:pt>
                <c:pt idx="215">
                  <c:v>211.503601</c:v>
                </c:pt>
                <c:pt idx="216">
                  <c:v>213.65748600000001</c:v>
                </c:pt>
                <c:pt idx="217">
                  <c:v>219.48567199999999</c:v>
                </c:pt>
                <c:pt idx="218">
                  <c:v>216.149261</c:v>
                </c:pt>
                <c:pt idx="219">
                  <c:v>221.00607299999999</c:v>
                </c:pt>
                <c:pt idx="220">
                  <c:v>217.28955099999999</c:v>
                </c:pt>
                <c:pt idx="221">
                  <c:v>212.770599</c:v>
                </c:pt>
                <c:pt idx="222">
                  <c:v>208.71623199999999</c:v>
                </c:pt>
                <c:pt idx="223">
                  <c:v>205.42202800000001</c:v>
                </c:pt>
                <c:pt idx="224">
                  <c:v>206.05552700000001</c:v>
                </c:pt>
                <c:pt idx="225">
                  <c:v>206.18222</c:v>
                </c:pt>
                <c:pt idx="226">
                  <c:v>209.13855000000001</c:v>
                </c:pt>
                <c:pt idx="227">
                  <c:v>205.802109</c:v>
                </c:pt>
                <c:pt idx="228">
                  <c:v>207.66038499999999</c:v>
                </c:pt>
                <c:pt idx="229">
                  <c:v>208.209396</c:v>
                </c:pt>
                <c:pt idx="230">
                  <c:v>210.23661799999999</c:v>
                </c:pt>
                <c:pt idx="231">
                  <c:v>212.05264299999999</c:v>
                </c:pt>
                <c:pt idx="232">
                  <c:v>210.363327</c:v>
                </c:pt>
                <c:pt idx="233">
                  <c:v>209.222992</c:v>
                </c:pt>
                <c:pt idx="234">
                  <c:v>211.503601</c:v>
                </c:pt>
                <c:pt idx="235">
                  <c:v>213.910889</c:v>
                </c:pt>
                <c:pt idx="236">
                  <c:v>219.10556</c:v>
                </c:pt>
                <c:pt idx="237">
                  <c:v>217.627396</c:v>
                </c:pt>
                <c:pt idx="238">
                  <c:v>220.71043399999999</c:v>
                </c:pt>
                <c:pt idx="239">
                  <c:v>220.24584999999999</c:v>
                </c:pt>
                <c:pt idx="240">
                  <c:v>222.06189000000001</c:v>
                </c:pt>
                <c:pt idx="241">
                  <c:v>220.75266999999999</c:v>
                </c:pt>
                <c:pt idx="242">
                  <c:v>224.553665</c:v>
                </c:pt>
                <c:pt idx="243">
                  <c:v>220.03469799999999</c:v>
                </c:pt>
                <c:pt idx="244">
                  <c:v>219.14782700000001</c:v>
                </c:pt>
                <c:pt idx="245">
                  <c:v>214.41769400000001</c:v>
                </c:pt>
                <c:pt idx="246">
                  <c:v>214.45993000000001</c:v>
                </c:pt>
                <c:pt idx="247">
                  <c:v>211.71476699999999</c:v>
                </c:pt>
                <c:pt idx="248">
                  <c:v>211.79925499999999</c:v>
                </c:pt>
                <c:pt idx="249">
                  <c:v>210.57446300000001</c:v>
                </c:pt>
                <c:pt idx="250">
                  <c:v>211.75700399999999</c:v>
                </c:pt>
                <c:pt idx="251">
                  <c:v>207.53367600000001</c:v>
                </c:pt>
                <c:pt idx="252">
                  <c:v>209.18077099999999</c:v>
                </c:pt>
                <c:pt idx="253">
                  <c:v>209.26522800000001</c:v>
                </c:pt>
                <c:pt idx="254">
                  <c:v>210.44778400000001</c:v>
                </c:pt>
                <c:pt idx="255">
                  <c:v>208.58952300000001</c:v>
                </c:pt>
                <c:pt idx="256">
                  <c:v>208.37835699999999</c:v>
                </c:pt>
                <c:pt idx="257">
                  <c:v>208.12493900000001</c:v>
                </c:pt>
                <c:pt idx="258">
                  <c:v>206.90016199999999</c:v>
                </c:pt>
                <c:pt idx="259">
                  <c:v>206.139984</c:v>
                </c:pt>
                <c:pt idx="260">
                  <c:v>205.379807</c:v>
                </c:pt>
                <c:pt idx="261">
                  <c:v>208.58952300000001</c:v>
                </c:pt>
                <c:pt idx="262">
                  <c:v>205.548721</c:v>
                </c:pt>
                <c:pt idx="263">
                  <c:v>203.94387800000001</c:v>
                </c:pt>
                <c:pt idx="264">
                  <c:v>199.00259399999999</c:v>
                </c:pt>
                <c:pt idx="265">
                  <c:v>200.691925</c:v>
                </c:pt>
                <c:pt idx="266">
                  <c:v>201.49437</c:v>
                </c:pt>
                <c:pt idx="267">
                  <c:v>204.070572</c:v>
                </c:pt>
                <c:pt idx="268">
                  <c:v>200.10063199999999</c:v>
                </c:pt>
                <c:pt idx="269">
                  <c:v>203.60601800000001</c:v>
                </c:pt>
                <c:pt idx="270">
                  <c:v>207.06912199999999</c:v>
                </c:pt>
                <c:pt idx="271">
                  <c:v>206.39340200000001</c:v>
                </c:pt>
                <c:pt idx="272">
                  <c:v>203.69044500000001</c:v>
                </c:pt>
                <c:pt idx="273">
                  <c:v>201.789963</c:v>
                </c:pt>
                <c:pt idx="274">
                  <c:v>201.66326900000001</c:v>
                </c:pt>
                <c:pt idx="275">
                  <c:v>200.01620500000001</c:v>
                </c:pt>
                <c:pt idx="276">
                  <c:v>200.10063199999999</c:v>
                </c:pt>
                <c:pt idx="277">
                  <c:v>201.19873000000001</c:v>
                </c:pt>
                <c:pt idx="278">
                  <c:v>200.77636699999999</c:v>
                </c:pt>
                <c:pt idx="279">
                  <c:v>201.11424299999999</c:v>
                </c:pt>
                <c:pt idx="280">
                  <c:v>202.59240700000001</c:v>
                </c:pt>
                <c:pt idx="281">
                  <c:v>201.45211800000001</c:v>
                </c:pt>
                <c:pt idx="282">
                  <c:v>198.58024599999999</c:v>
                </c:pt>
                <c:pt idx="283">
                  <c:v>198.791428</c:v>
                </c:pt>
                <c:pt idx="284">
                  <c:v>197.82006799999999</c:v>
                </c:pt>
                <c:pt idx="285">
                  <c:v>199.17150899999999</c:v>
                </c:pt>
                <c:pt idx="286">
                  <c:v>201.029785</c:v>
                </c:pt>
                <c:pt idx="287">
                  <c:v>202.08560199999999</c:v>
                </c:pt>
                <c:pt idx="288">
                  <c:v>205.464249</c:v>
                </c:pt>
                <c:pt idx="289">
                  <c:v>204.74629200000001</c:v>
                </c:pt>
                <c:pt idx="290">
                  <c:v>203.35261499999999</c:v>
                </c:pt>
                <c:pt idx="291">
                  <c:v>202.67686499999999</c:v>
                </c:pt>
                <c:pt idx="292">
                  <c:v>204.323959</c:v>
                </c:pt>
                <c:pt idx="293">
                  <c:v>201.40986599999999</c:v>
                </c:pt>
                <c:pt idx="294">
                  <c:v>201.07200599999999</c:v>
                </c:pt>
                <c:pt idx="295">
                  <c:v>200.945313</c:v>
                </c:pt>
                <c:pt idx="296">
                  <c:v>201.15647899999999</c:v>
                </c:pt>
                <c:pt idx="297">
                  <c:v>198.157928</c:v>
                </c:pt>
                <c:pt idx="298">
                  <c:v>194.905991</c:v>
                </c:pt>
                <c:pt idx="299">
                  <c:v>199.88949600000001</c:v>
                </c:pt>
                <c:pt idx="300">
                  <c:v>197.693375</c:v>
                </c:pt>
                <c:pt idx="301">
                  <c:v>198.62249800000001</c:v>
                </c:pt>
                <c:pt idx="302">
                  <c:v>175.352036</c:v>
                </c:pt>
                <c:pt idx="303">
                  <c:v>182.15154999999999</c:v>
                </c:pt>
                <c:pt idx="304">
                  <c:v>182.82728599999999</c:v>
                </c:pt>
                <c:pt idx="305">
                  <c:v>180.37776199999999</c:v>
                </c:pt>
                <c:pt idx="306">
                  <c:v>180.251068</c:v>
                </c:pt>
                <c:pt idx="307">
                  <c:v>177.84378100000001</c:v>
                </c:pt>
                <c:pt idx="308">
                  <c:v>179.57534799999999</c:v>
                </c:pt>
                <c:pt idx="309">
                  <c:v>179.955444</c:v>
                </c:pt>
                <c:pt idx="310">
                  <c:v>178.98408499999999</c:v>
                </c:pt>
                <c:pt idx="311">
                  <c:v>175.43647799999999</c:v>
                </c:pt>
                <c:pt idx="312">
                  <c:v>172.98698400000001</c:v>
                </c:pt>
                <c:pt idx="313">
                  <c:v>172.18455499999999</c:v>
                </c:pt>
                <c:pt idx="314">
                  <c:v>174.59184300000001</c:v>
                </c:pt>
                <c:pt idx="315">
                  <c:v>175.22532699999999</c:v>
                </c:pt>
                <c:pt idx="316">
                  <c:v>171.46658300000001</c:v>
                </c:pt>
                <c:pt idx="317">
                  <c:v>170.452988</c:v>
                </c:pt>
                <c:pt idx="318">
                  <c:v>167.75007600000001</c:v>
                </c:pt>
                <c:pt idx="319">
                  <c:v>166.863159</c:v>
                </c:pt>
                <c:pt idx="320">
                  <c:v>166.863159</c:v>
                </c:pt>
                <c:pt idx="321">
                  <c:v>164.96267700000001</c:v>
                </c:pt>
                <c:pt idx="322">
                  <c:v>163.73793000000001</c:v>
                </c:pt>
                <c:pt idx="323">
                  <c:v>158.37429800000001</c:v>
                </c:pt>
                <c:pt idx="324">
                  <c:v>158.83888200000001</c:v>
                </c:pt>
                <c:pt idx="325">
                  <c:v>153.51750200000001</c:v>
                </c:pt>
                <c:pt idx="326">
                  <c:v>149.674286</c:v>
                </c:pt>
                <c:pt idx="327">
                  <c:v>148.36505099999999</c:v>
                </c:pt>
                <c:pt idx="328">
                  <c:v>131.59848</c:v>
                </c:pt>
                <c:pt idx="329">
                  <c:v>137.04657</c:v>
                </c:pt>
                <c:pt idx="330">
                  <c:v>124.376617</c:v>
                </c:pt>
                <c:pt idx="331">
                  <c:v>125.981483</c:v>
                </c:pt>
                <c:pt idx="332">
                  <c:v>127.29072600000001</c:v>
                </c:pt>
                <c:pt idx="333">
                  <c:v>136.70871</c:v>
                </c:pt>
                <c:pt idx="334">
                  <c:v>148.23834199999999</c:v>
                </c:pt>
                <c:pt idx="335">
                  <c:v>130.33149700000001</c:v>
                </c:pt>
                <c:pt idx="336">
                  <c:v>126.446022</c:v>
                </c:pt>
                <c:pt idx="337">
                  <c:v>124.46109</c:v>
                </c:pt>
                <c:pt idx="338">
                  <c:v>132.105301</c:v>
                </c:pt>
                <c:pt idx="339">
                  <c:v>137.84899899999999</c:v>
                </c:pt>
                <c:pt idx="340">
                  <c:v>134.470337</c:v>
                </c:pt>
                <c:pt idx="341">
                  <c:v>145.02862500000001</c:v>
                </c:pt>
                <c:pt idx="342">
                  <c:v>140.55190999999999</c:v>
                </c:pt>
                <c:pt idx="343">
                  <c:v>150.26551799999999</c:v>
                </c:pt>
                <c:pt idx="344">
                  <c:v>153.348557</c:v>
                </c:pt>
                <c:pt idx="345">
                  <c:v>150.899033</c:v>
                </c:pt>
                <c:pt idx="346">
                  <c:v>156.473816</c:v>
                </c:pt>
                <c:pt idx="347">
                  <c:v>153.39080799999999</c:v>
                </c:pt>
                <c:pt idx="348">
                  <c:v>159.93693500000001</c:v>
                </c:pt>
                <c:pt idx="349">
                  <c:v>157.402939</c:v>
                </c:pt>
                <c:pt idx="350">
                  <c:v>158.88111900000001</c:v>
                </c:pt>
                <c:pt idx="351">
                  <c:v>152.630585</c:v>
                </c:pt>
                <c:pt idx="352">
                  <c:v>151.701492</c:v>
                </c:pt>
                <c:pt idx="353">
                  <c:v>153.939819</c:v>
                </c:pt>
                <c:pt idx="354">
                  <c:v>152.50392199999999</c:v>
                </c:pt>
                <c:pt idx="355">
                  <c:v>152.08157299999999</c:v>
                </c:pt>
                <c:pt idx="356">
                  <c:v>151.91265899999999</c:v>
                </c:pt>
                <c:pt idx="357">
                  <c:v>151.57476800000001</c:v>
                </c:pt>
                <c:pt idx="358">
                  <c:v>153.85536200000001</c:v>
                </c:pt>
                <c:pt idx="359">
                  <c:v>153.770905</c:v>
                </c:pt>
                <c:pt idx="360">
                  <c:v>147.01359600000001</c:v>
                </c:pt>
                <c:pt idx="361">
                  <c:v>146.88687100000001</c:v>
                </c:pt>
                <c:pt idx="362">
                  <c:v>138.440247</c:v>
                </c:pt>
                <c:pt idx="363">
                  <c:v>135.99073799999999</c:v>
                </c:pt>
                <c:pt idx="364">
                  <c:v>133.66789199999999</c:v>
                </c:pt>
                <c:pt idx="365">
                  <c:v>133.83686800000001</c:v>
                </c:pt>
                <c:pt idx="366">
                  <c:v>139.41160600000001</c:v>
                </c:pt>
                <c:pt idx="367">
                  <c:v>139.707245</c:v>
                </c:pt>
                <c:pt idx="368">
                  <c:v>138.35580400000001</c:v>
                </c:pt>
                <c:pt idx="369">
                  <c:v>139.07376099999999</c:v>
                </c:pt>
                <c:pt idx="370">
                  <c:v>139.15823399999999</c:v>
                </c:pt>
                <c:pt idx="371">
                  <c:v>144.226181</c:v>
                </c:pt>
                <c:pt idx="372">
                  <c:v>148.44949299999999</c:v>
                </c:pt>
                <c:pt idx="373">
                  <c:v>159.599075</c:v>
                </c:pt>
                <c:pt idx="374">
                  <c:v>157.402939</c:v>
                </c:pt>
                <c:pt idx="375">
                  <c:v>161.921875</c:v>
                </c:pt>
                <c:pt idx="376">
                  <c:v>162.30197100000001</c:v>
                </c:pt>
                <c:pt idx="377">
                  <c:v>161.03497300000001</c:v>
                </c:pt>
                <c:pt idx="378">
                  <c:v>166.694244</c:v>
                </c:pt>
                <c:pt idx="379">
                  <c:v>169.397156</c:v>
                </c:pt>
                <c:pt idx="380">
                  <c:v>166.60978700000001</c:v>
                </c:pt>
                <c:pt idx="381">
                  <c:v>166.14520300000001</c:v>
                </c:pt>
                <c:pt idx="382">
                  <c:v>169.05928</c:v>
                </c:pt>
                <c:pt idx="383">
                  <c:v>168.932571</c:v>
                </c:pt>
                <c:pt idx="384">
                  <c:v>166.947632</c:v>
                </c:pt>
                <c:pt idx="385">
                  <c:v>167.665604</c:v>
                </c:pt>
                <c:pt idx="386">
                  <c:v>168.130157</c:v>
                </c:pt>
                <c:pt idx="387">
                  <c:v>164.07577499999999</c:v>
                </c:pt>
                <c:pt idx="388">
                  <c:v>163.78012100000001</c:v>
                </c:pt>
                <c:pt idx="389">
                  <c:v>158.12089499999999</c:v>
                </c:pt>
                <c:pt idx="390">
                  <c:v>156.26265000000001</c:v>
                </c:pt>
                <c:pt idx="391">
                  <c:v>153.052933</c:v>
                </c:pt>
                <c:pt idx="392">
                  <c:v>157.61412000000001</c:v>
                </c:pt>
                <c:pt idx="393">
                  <c:v>155.46021999999999</c:v>
                </c:pt>
                <c:pt idx="394">
                  <c:v>156.26265000000001</c:v>
                </c:pt>
                <c:pt idx="395">
                  <c:v>156.98062100000001</c:v>
                </c:pt>
                <c:pt idx="396">
                  <c:v>162.04858400000001</c:v>
                </c:pt>
                <c:pt idx="397">
                  <c:v>170.70639</c:v>
                </c:pt>
                <c:pt idx="398">
                  <c:v>164.87820400000001</c:v>
                </c:pt>
                <c:pt idx="399">
                  <c:v>166.60978700000001</c:v>
                </c:pt>
                <c:pt idx="400">
                  <c:v>164.413635</c:v>
                </c:pt>
                <c:pt idx="401">
                  <c:v>171.382126</c:v>
                </c:pt>
                <c:pt idx="402">
                  <c:v>173.87387100000001</c:v>
                </c:pt>
                <c:pt idx="403">
                  <c:v>175.30978400000001</c:v>
                </c:pt>
                <c:pt idx="404">
                  <c:v>177.44122300000001</c:v>
                </c:pt>
                <c:pt idx="405">
                  <c:v>172.51229900000001</c:v>
                </c:pt>
                <c:pt idx="406">
                  <c:v>174.33290099999999</c:v>
                </c:pt>
                <c:pt idx="407">
                  <c:v>173.578003</c:v>
                </c:pt>
                <c:pt idx="408">
                  <c:v>172.60112000000001</c:v>
                </c:pt>
                <c:pt idx="409">
                  <c:v>175.44300799999999</c:v>
                </c:pt>
                <c:pt idx="410">
                  <c:v>173.97764599999999</c:v>
                </c:pt>
                <c:pt idx="411">
                  <c:v>176.46431000000001</c:v>
                </c:pt>
                <c:pt idx="412">
                  <c:v>172.15707399999999</c:v>
                </c:pt>
                <c:pt idx="413">
                  <c:v>172.334686</c:v>
                </c:pt>
                <c:pt idx="414">
                  <c:v>171.13575700000001</c:v>
                </c:pt>
                <c:pt idx="415">
                  <c:v>170.73611500000001</c:v>
                </c:pt>
                <c:pt idx="416">
                  <c:v>174.55493200000001</c:v>
                </c:pt>
                <c:pt idx="417">
                  <c:v>178.240509</c:v>
                </c:pt>
                <c:pt idx="418">
                  <c:v>177.26359600000001</c:v>
                </c:pt>
                <c:pt idx="419">
                  <c:v>174.421707</c:v>
                </c:pt>
                <c:pt idx="420">
                  <c:v>173.533615</c:v>
                </c:pt>
                <c:pt idx="421">
                  <c:v>174.68812600000001</c:v>
                </c:pt>
                <c:pt idx="422">
                  <c:v>171.71301299999999</c:v>
                </c:pt>
                <c:pt idx="423">
                  <c:v>172.423508</c:v>
                </c:pt>
                <c:pt idx="424">
                  <c:v>171.046967</c:v>
                </c:pt>
                <c:pt idx="425">
                  <c:v>171.979446</c:v>
                </c:pt>
                <c:pt idx="426">
                  <c:v>171.22456399999999</c:v>
                </c:pt>
                <c:pt idx="427">
                  <c:v>173.48919699999999</c:v>
                </c:pt>
                <c:pt idx="428">
                  <c:v>174.11087000000001</c:v>
                </c:pt>
                <c:pt idx="429">
                  <c:v>176.597565</c:v>
                </c:pt>
                <c:pt idx="430">
                  <c:v>180.32751500000001</c:v>
                </c:pt>
                <c:pt idx="431">
                  <c:v>181.34884600000001</c:v>
                </c:pt>
                <c:pt idx="432">
                  <c:v>178.906555</c:v>
                </c:pt>
                <c:pt idx="433">
                  <c:v>174.421707</c:v>
                </c:pt>
                <c:pt idx="434">
                  <c:v>176.508713</c:v>
                </c:pt>
                <c:pt idx="435">
                  <c:v>176.33109999999999</c:v>
                </c:pt>
                <c:pt idx="436">
                  <c:v>176.24229399999999</c:v>
                </c:pt>
                <c:pt idx="437">
                  <c:v>173.88883999999999</c:v>
                </c:pt>
                <c:pt idx="438">
                  <c:v>174.77693199999999</c:v>
                </c:pt>
                <c:pt idx="439">
                  <c:v>174.68812600000001</c:v>
                </c:pt>
                <c:pt idx="440">
                  <c:v>173.533615</c:v>
                </c:pt>
                <c:pt idx="441">
                  <c:v>173.133972</c:v>
                </c:pt>
                <c:pt idx="442">
                  <c:v>172.51229900000001</c:v>
                </c:pt>
                <c:pt idx="443">
                  <c:v>173.666809</c:v>
                </c:pt>
                <c:pt idx="444">
                  <c:v>169.714798</c:v>
                </c:pt>
                <c:pt idx="445">
                  <c:v>168.91551200000001</c:v>
                </c:pt>
                <c:pt idx="446">
                  <c:v>169.93684400000001</c:v>
                </c:pt>
                <c:pt idx="447">
                  <c:v>170.15884399999999</c:v>
                </c:pt>
                <c:pt idx="448">
                  <c:v>165.80718999999999</c:v>
                </c:pt>
                <c:pt idx="449">
                  <c:v>167.938614</c:v>
                </c:pt>
                <c:pt idx="450">
                  <c:v>167.09492499999999</c:v>
                </c:pt>
                <c:pt idx="451">
                  <c:v>163.23172</c:v>
                </c:pt>
                <c:pt idx="452">
                  <c:v>164.20860300000001</c:v>
                </c:pt>
                <c:pt idx="453">
                  <c:v>163.36492899999999</c:v>
                </c:pt>
                <c:pt idx="454">
                  <c:v>162.83206200000001</c:v>
                </c:pt>
                <c:pt idx="455">
                  <c:v>161.455521</c:v>
                </c:pt>
                <c:pt idx="456">
                  <c:v>160.43420399999999</c:v>
                </c:pt>
                <c:pt idx="457">
                  <c:v>158.613632</c:v>
                </c:pt>
                <c:pt idx="458">
                  <c:v>159.05766299999999</c:v>
                </c:pt>
                <c:pt idx="459">
                  <c:v>156.08253500000001</c:v>
                </c:pt>
                <c:pt idx="460">
                  <c:v>154.705994</c:v>
                </c:pt>
                <c:pt idx="461">
                  <c:v>153.19624300000001</c:v>
                </c:pt>
                <c:pt idx="462">
                  <c:v>147.912094</c:v>
                </c:pt>
                <c:pt idx="463">
                  <c:v>151.64207500000001</c:v>
                </c:pt>
                <c:pt idx="464">
                  <c:v>153.90673799999999</c:v>
                </c:pt>
                <c:pt idx="465">
                  <c:v>150.44314600000001</c:v>
                </c:pt>
                <c:pt idx="466">
                  <c:v>152.48577900000001</c:v>
                </c:pt>
                <c:pt idx="467">
                  <c:v>151.73091099999999</c:v>
                </c:pt>
                <c:pt idx="468">
                  <c:v>150.30995200000001</c:v>
                </c:pt>
                <c:pt idx="469">
                  <c:v>150.887192</c:v>
                </c:pt>
                <c:pt idx="470">
                  <c:v>150.53196700000001</c:v>
                </c:pt>
                <c:pt idx="471">
                  <c:v>148.44494599999999</c:v>
                </c:pt>
                <c:pt idx="472">
                  <c:v>149.06660500000001</c:v>
                </c:pt>
                <c:pt idx="473">
                  <c:v>152.92982499999999</c:v>
                </c:pt>
                <c:pt idx="474">
                  <c:v>151.10922199999999</c:v>
                </c:pt>
                <c:pt idx="475">
                  <c:v>149.02221700000001</c:v>
                </c:pt>
                <c:pt idx="476">
                  <c:v>146.57994099999999</c:v>
                </c:pt>
                <c:pt idx="477">
                  <c:v>147.15721099999999</c:v>
                </c:pt>
                <c:pt idx="478">
                  <c:v>149.421829</c:v>
                </c:pt>
                <c:pt idx="479">
                  <c:v>148.71137999999999</c:v>
                </c:pt>
                <c:pt idx="480">
                  <c:v>148.888992</c:v>
                </c:pt>
                <c:pt idx="481">
                  <c:v>149.688278</c:v>
                </c:pt>
                <c:pt idx="482">
                  <c:v>151.64207500000001</c:v>
                </c:pt>
                <c:pt idx="483">
                  <c:v>149.688278</c:v>
                </c:pt>
                <c:pt idx="484">
                  <c:v>148.48936499999999</c:v>
                </c:pt>
                <c:pt idx="485">
                  <c:v>146.97958399999999</c:v>
                </c:pt>
                <c:pt idx="486">
                  <c:v>145.51423600000001</c:v>
                </c:pt>
                <c:pt idx="487">
                  <c:v>146.75756799999999</c:v>
                </c:pt>
                <c:pt idx="488">
                  <c:v>148.08972199999999</c:v>
                </c:pt>
                <c:pt idx="489">
                  <c:v>151.064819</c:v>
                </c:pt>
                <c:pt idx="490">
                  <c:v>150.79840100000001</c:v>
                </c:pt>
                <c:pt idx="491">
                  <c:v>155.194458</c:v>
                </c:pt>
                <c:pt idx="492">
                  <c:v>154.48400899999999</c:v>
                </c:pt>
                <c:pt idx="493">
                  <c:v>153.46267700000001</c:v>
                </c:pt>
                <c:pt idx="494">
                  <c:v>158.39160200000001</c:v>
                </c:pt>
                <c:pt idx="495">
                  <c:v>164.56385800000001</c:v>
                </c:pt>
                <c:pt idx="496">
                  <c:v>166.961716</c:v>
                </c:pt>
                <c:pt idx="497">
                  <c:v>166.16243</c:v>
                </c:pt>
                <c:pt idx="498">
                  <c:v>167.49456799999999</c:v>
                </c:pt>
                <c:pt idx="499">
                  <c:v>166.38445999999999</c:v>
                </c:pt>
                <c:pt idx="500">
                  <c:v>163.45373499999999</c:v>
                </c:pt>
                <c:pt idx="501">
                  <c:v>166.872894</c:v>
                </c:pt>
                <c:pt idx="502">
                  <c:v>170.24764999999999</c:v>
                </c:pt>
                <c:pt idx="503">
                  <c:v>169.492783</c:v>
                </c:pt>
                <c:pt idx="504">
                  <c:v>173.666809</c:v>
                </c:pt>
                <c:pt idx="505">
                  <c:v>172.15707399999999</c:v>
                </c:pt>
                <c:pt idx="506">
                  <c:v>173.00074799999999</c:v>
                </c:pt>
                <c:pt idx="507">
                  <c:v>171.979446</c:v>
                </c:pt>
                <c:pt idx="508">
                  <c:v>172.64549299999999</c:v>
                </c:pt>
                <c:pt idx="509">
                  <c:v>174.02203399999999</c:v>
                </c:pt>
                <c:pt idx="510">
                  <c:v>174.24408</c:v>
                </c:pt>
                <c:pt idx="511">
                  <c:v>176.02027899999999</c:v>
                </c:pt>
                <c:pt idx="512">
                  <c:v>180.416336</c:v>
                </c:pt>
                <c:pt idx="513">
                  <c:v>179.794678</c:v>
                </c:pt>
                <c:pt idx="514">
                  <c:v>182.41455099999999</c:v>
                </c:pt>
                <c:pt idx="515">
                  <c:v>188.897614</c:v>
                </c:pt>
                <c:pt idx="516">
                  <c:v>192.09477200000001</c:v>
                </c:pt>
                <c:pt idx="517">
                  <c:v>191.739532</c:v>
                </c:pt>
                <c:pt idx="518">
                  <c:v>189.652512</c:v>
                </c:pt>
                <c:pt idx="519">
                  <c:v>190.05216999999999</c:v>
                </c:pt>
                <c:pt idx="520">
                  <c:v>189.20848100000001</c:v>
                </c:pt>
                <c:pt idx="521">
                  <c:v>190.49620100000001</c:v>
                </c:pt>
                <c:pt idx="522">
                  <c:v>180.23872399999999</c:v>
                </c:pt>
                <c:pt idx="523">
                  <c:v>180.638351</c:v>
                </c:pt>
                <c:pt idx="524">
                  <c:v>184.50155599999999</c:v>
                </c:pt>
                <c:pt idx="525">
                  <c:v>185.25645399999999</c:v>
                </c:pt>
                <c:pt idx="526">
                  <c:v>186.05573999999999</c:v>
                </c:pt>
                <c:pt idx="527">
                  <c:v>187.876328</c:v>
                </c:pt>
                <c:pt idx="528">
                  <c:v>187.521072</c:v>
                </c:pt>
                <c:pt idx="529">
                  <c:v>185.611694</c:v>
                </c:pt>
                <c:pt idx="530">
                  <c:v>189.91894500000001</c:v>
                </c:pt>
                <c:pt idx="531">
                  <c:v>189.51930200000001</c:v>
                </c:pt>
                <c:pt idx="532">
                  <c:v>187.787521</c:v>
                </c:pt>
                <c:pt idx="533">
                  <c:v>182.41455099999999</c:v>
                </c:pt>
                <c:pt idx="534">
                  <c:v>180.105515</c:v>
                </c:pt>
                <c:pt idx="535">
                  <c:v>178.950974</c:v>
                </c:pt>
                <c:pt idx="536">
                  <c:v>179.83909600000001</c:v>
                </c:pt>
                <c:pt idx="537">
                  <c:v>183.34704600000001</c:v>
                </c:pt>
                <c:pt idx="538">
                  <c:v>187.60990899999999</c:v>
                </c:pt>
                <c:pt idx="539">
                  <c:v>190.18537900000001</c:v>
                </c:pt>
                <c:pt idx="540">
                  <c:v>193.471329</c:v>
                </c:pt>
                <c:pt idx="541">
                  <c:v>195.158691</c:v>
                </c:pt>
                <c:pt idx="542">
                  <c:v>194.35940600000001</c:v>
                </c:pt>
                <c:pt idx="543">
                  <c:v>193.293701</c:v>
                </c:pt>
                <c:pt idx="544">
                  <c:v>189.78573600000001</c:v>
                </c:pt>
                <c:pt idx="545">
                  <c:v>187.12142900000001</c:v>
                </c:pt>
                <c:pt idx="546">
                  <c:v>184.54598999999999</c:v>
                </c:pt>
                <c:pt idx="547">
                  <c:v>187.07702599999999</c:v>
                </c:pt>
                <c:pt idx="548">
                  <c:v>183.48028600000001</c:v>
                </c:pt>
                <c:pt idx="549">
                  <c:v>180.505157</c:v>
                </c:pt>
                <c:pt idx="550">
                  <c:v>191.78393600000001</c:v>
                </c:pt>
                <c:pt idx="551">
                  <c:v>193.78215</c:v>
                </c:pt>
                <c:pt idx="552">
                  <c:v>192.49440000000001</c:v>
                </c:pt>
                <c:pt idx="553">
                  <c:v>204.21727000000001</c:v>
                </c:pt>
                <c:pt idx="554">
                  <c:v>208.124878</c:v>
                </c:pt>
                <c:pt idx="555">
                  <c:v>207.014771</c:v>
                </c:pt>
                <c:pt idx="556">
                  <c:v>203.37356600000001</c:v>
                </c:pt>
                <c:pt idx="557">
                  <c:v>202.085846</c:v>
                </c:pt>
                <c:pt idx="558">
                  <c:v>201.10893200000001</c:v>
                </c:pt>
                <c:pt idx="559">
                  <c:v>193.11608899999999</c:v>
                </c:pt>
                <c:pt idx="560">
                  <c:v>194.13739000000001</c:v>
                </c:pt>
                <c:pt idx="561">
                  <c:v>193.82655299999999</c:v>
                </c:pt>
                <c:pt idx="562">
                  <c:v>193.38253800000001</c:v>
                </c:pt>
                <c:pt idx="563">
                  <c:v>194.35940600000001</c:v>
                </c:pt>
                <c:pt idx="564">
                  <c:v>191.78393600000001</c:v>
                </c:pt>
                <c:pt idx="565">
                  <c:v>188.238281</c:v>
                </c:pt>
                <c:pt idx="566">
                  <c:v>189.55654899999999</c:v>
                </c:pt>
                <c:pt idx="567">
                  <c:v>189.874741</c:v>
                </c:pt>
                <c:pt idx="568">
                  <c:v>190.14746099999999</c:v>
                </c:pt>
                <c:pt idx="569">
                  <c:v>185.329025</c:v>
                </c:pt>
                <c:pt idx="570">
                  <c:v>188.10189800000001</c:v>
                </c:pt>
                <c:pt idx="571">
                  <c:v>190.82933</c:v>
                </c:pt>
                <c:pt idx="572">
                  <c:v>190.874786</c:v>
                </c:pt>
                <c:pt idx="573">
                  <c:v>190.64752200000001</c:v>
                </c:pt>
                <c:pt idx="574">
                  <c:v>189.60200499999999</c:v>
                </c:pt>
                <c:pt idx="575">
                  <c:v>189.10195899999999</c:v>
                </c:pt>
                <c:pt idx="576">
                  <c:v>188.920151</c:v>
                </c:pt>
                <c:pt idx="577">
                  <c:v>187.73825099999999</c:v>
                </c:pt>
                <c:pt idx="578">
                  <c:v>186.55635100000001</c:v>
                </c:pt>
                <c:pt idx="579">
                  <c:v>186.78362999999999</c:v>
                </c:pt>
                <c:pt idx="580">
                  <c:v>188.96560700000001</c:v>
                </c:pt>
                <c:pt idx="581">
                  <c:v>191.465744</c:v>
                </c:pt>
                <c:pt idx="582">
                  <c:v>197.87519800000001</c:v>
                </c:pt>
                <c:pt idx="583">
                  <c:v>202.69366500000001</c:v>
                </c:pt>
                <c:pt idx="584">
                  <c:v>205.466553</c:v>
                </c:pt>
                <c:pt idx="585">
                  <c:v>202.01179500000001</c:v>
                </c:pt>
                <c:pt idx="586">
                  <c:v>196.32965100000001</c:v>
                </c:pt>
                <c:pt idx="587">
                  <c:v>192.37489299999999</c:v>
                </c:pt>
                <c:pt idx="588">
                  <c:v>191.738495</c:v>
                </c:pt>
                <c:pt idx="589">
                  <c:v>195.05685399999999</c:v>
                </c:pt>
                <c:pt idx="590">
                  <c:v>198.64799500000001</c:v>
                </c:pt>
                <c:pt idx="591">
                  <c:v>200.05715900000001</c:v>
                </c:pt>
                <c:pt idx="592">
                  <c:v>193.23857100000001</c:v>
                </c:pt>
                <c:pt idx="593">
                  <c:v>193.32948300000001</c:v>
                </c:pt>
                <c:pt idx="594">
                  <c:v>194.375</c:v>
                </c:pt>
                <c:pt idx="595">
                  <c:v>193.87496899999999</c:v>
                </c:pt>
                <c:pt idx="596">
                  <c:v>193.738617</c:v>
                </c:pt>
                <c:pt idx="597">
                  <c:v>186.647278</c:v>
                </c:pt>
                <c:pt idx="598">
                  <c:v>189.73835800000001</c:v>
                </c:pt>
                <c:pt idx="599">
                  <c:v>187.920074</c:v>
                </c:pt>
                <c:pt idx="600">
                  <c:v>189.05650299999999</c:v>
                </c:pt>
                <c:pt idx="601">
                  <c:v>186.920029</c:v>
                </c:pt>
                <c:pt idx="602">
                  <c:v>185.056274</c:v>
                </c:pt>
                <c:pt idx="603">
                  <c:v>187.19276400000001</c:v>
                </c:pt>
                <c:pt idx="604">
                  <c:v>186.69274899999999</c:v>
                </c:pt>
                <c:pt idx="605">
                  <c:v>186.647278</c:v>
                </c:pt>
                <c:pt idx="606">
                  <c:v>186.73819</c:v>
                </c:pt>
                <c:pt idx="607">
                  <c:v>186.82910200000001</c:v>
                </c:pt>
                <c:pt idx="608">
                  <c:v>185.73812899999999</c:v>
                </c:pt>
                <c:pt idx="609">
                  <c:v>184.19259600000001</c:v>
                </c:pt>
                <c:pt idx="610">
                  <c:v>182.69250500000001</c:v>
                </c:pt>
                <c:pt idx="611">
                  <c:v>181.465149</c:v>
                </c:pt>
                <c:pt idx="612">
                  <c:v>183.101608</c:v>
                </c:pt>
                <c:pt idx="613">
                  <c:v>184.32894899999999</c:v>
                </c:pt>
                <c:pt idx="614">
                  <c:v>186.69274899999999</c:v>
                </c:pt>
                <c:pt idx="615">
                  <c:v>186.87455700000001</c:v>
                </c:pt>
                <c:pt idx="616">
                  <c:v>185.46539300000001</c:v>
                </c:pt>
                <c:pt idx="617">
                  <c:v>184.78353899999999</c:v>
                </c:pt>
                <c:pt idx="618">
                  <c:v>192.96582000000001</c:v>
                </c:pt>
                <c:pt idx="619">
                  <c:v>193.284042</c:v>
                </c:pt>
                <c:pt idx="620">
                  <c:v>190.965698</c:v>
                </c:pt>
                <c:pt idx="621">
                  <c:v>188.874664</c:v>
                </c:pt>
                <c:pt idx="622">
                  <c:v>188.19281000000001</c:v>
                </c:pt>
                <c:pt idx="623">
                  <c:v>190.05656400000001</c:v>
                </c:pt>
                <c:pt idx="624">
                  <c:v>192.28396599999999</c:v>
                </c:pt>
                <c:pt idx="625">
                  <c:v>191.738495</c:v>
                </c:pt>
                <c:pt idx="626">
                  <c:v>191.465744</c:v>
                </c:pt>
                <c:pt idx="627">
                  <c:v>191.965744</c:v>
                </c:pt>
                <c:pt idx="628">
                  <c:v>193.55676299999999</c:v>
                </c:pt>
                <c:pt idx="629">
                  <c:v>196.92060900000001</c:v>
                </c:pt>
                <c:pt idx="630">
                  <c:v>195.693253</c:v>
                </c:pt>
                <c:pt idx="631">
                  <c:v>190.01110800000001</c:v>
                </c:pt>
                <c:pt idx="632">
                  <c:v>190.05656400000001</c:v>
                </c:pt>
                <c:pt idx="633">
                  <c:v>189.783829</c:v>
                </c:pt>
                <c:pt idx="634">
                  <c:v>192.23850999999999</c:v>
                </c:pt>
                <c:pt idx="635">
                  <c:v>194.23860199999999</c:v>
                </c:pt>
                <c:pt idx="636">
                  <c:v>193.19311500000001</c:v>
                </c:pt>
                <c:pt idx="637">
                  <c:v>195.57591199999999</c:v>
                </c:pt>
                <c:pt idx="638">
                  <c:v>194.267685</c:v>
                </c:pt>
                <c:pt idx="639">
                  <c:v>193.70704699999999</c:v>
                </c:pt>
                <c:pt idx="640">
                  <c:v>193.473434</c:v>
                </c:pt>
                <c:pt idx="641">
                  <c:v>194.22099299999999</c:v>
                </c:pt>
                <c:pt idx="642">
                  <c:v>192.16523699999999</c:v>
                </c:pt>
                <c:pt idx="643">
                  <c:v>191.13739000000001</c:v>
                </c:pt>
                <c:pt idx="644">
                  <c:v>191.04392999999999</c:v>
                </c:pt>
                <c:pt idx="645">
                  <c:v>191.651321</c:v>
                </c:pt>
                <c:pt idx="646">
                  <c:v>190.576706</c:v>
                </c:pt>
                <c:pt idx="647">
                  <c:v>189.922607</c:v>
                </c:pt>
                <c:pt idx="648">
                  <c:v>191.604568</c:v>
                </c:pt>
                <c:pt idx="649">
                  <c:v>190.249664</c:v>
                </c:pt>
                <c:pt idx="650">
                  <c:v>189.969345</c:v>
                </c:pt>
                <c:pt idx="651">
                  <c:v>189.40867600000001</c:v>
                </c:pt>
                <c:pt idx="652">
                  <c:v>189.68901099999999</c:v>
                </c:pt>
                <c:pt idx="653">
                  <c:v>189.12832599999999</c:v>
                </c:pt>
                <c:pt idx="654">
                  <c:v>190.29638700000001</c:v>
                </c:pt>
                <c:pt idx="655">
                  <c:v>189.221802</c:v>
                </c:pt>
                <c:pt idx="656">
                  <c:v>190.38983200000001</c:v>
                </c:pt>
                <c:pt idx="657">
                  <c:v>188.75457800000001</c:v>
                </c:pt>
                <c:pt idx="658">
                  <c:v>188.14721700000001</c:v>
                </c:pt>
                <c:pt idx="659">
                  <c:v>187.913589</c:v>
                </c:pt>
                <c:pt idx="660">
                  <c:v>188.61442600000001</c:v>
                </c:pt>
                <c:pt idx="661">
                  <c:v>190.71688800000001</c:v>
                </c:pt>
                <c:pt idx="662">
                  <c:v>192.72589099999999</c:v>
                </c:pt>
                <c:pt idx="663">
                  <c:v>194.267685</c:v>
                </c:pt>
                <c:pt idx="664">
                  <c:v>194.12754799999999</c:v>
                </c:pt>
                <c:pt idx="665">
                  <c:v>193.23983799999999</c:v>
                </c:pt>
                <c:pt idx="666">
                  <c:v>193.426727</c:v>
                </c:pt>
                <c:pt idx="667">
                  <c:v>198.47262599999999</c:v>
                </c:pt>
                <c:pt idx="668">
                  <c:v>197.30458100000001</c:v>
                </c:pt>
                <c:pt idx="669">
                  <c:v>194.96852100000001</c:v>
                </c:pt>
                <c:pt idx="670">
                  <c:v>195.38902300000001</c:v>
                </c:pt>
                <c:pt idx="671">
                  <c:v>192.539017</c:v>
                </c:pt>
                <c:pt idx="672">
                  <c:v>191.51113900000001</c:v>
                </c:pt>
                <c:pt idx="673">
                  <c:v>193.70704699999999</c:v>
                </c:pt>
                <c:pt idx="674">
                  <c:v>196.136551</c:v>
                </c:pt>
                <c:pt idx="675">
                  <c:v>194.92181400000001</c:v>
                </c:pt>
                <c:pt idx="676">
                  <c:v>201.13575700000001</c:v>
                </c:pt>
                <c:pt idx="677">
                  <c:v>200.20133999999999</c:v>
                </c:pt>
                <c:pt idx="678">
                  <c:v>199.78085300000001</c:v>
                </c:pt>
                <c:pt idx="679">
                  <c:v>196.08985899999999</c:v>
                </c:pt>
                <c:pt idx="680">
                  <c:v>194.96852100000001</c:v>
                </c:pt>
                <c:pt idx="681">
                  <c:v>195.202133</c:v>
                </c:pt>
                <c:pt idx="682">
                  <c:v>197.58493000000001</c:v>
                </c:pt>
                <c:pt idx="683">
                  <c:v>197.07098400000001</c:v>
                </c:pt>
                <c:pt idx="684">
                  <c:v>195.48246800000001</c:v>
                </c:pt>
                <c:pt idx="685">
                  <c:v>195.24887100000001</c:v>
                </c:pt>
                <c:pt idx="686">
                  <c:v>195.202133</c:v>
                </c:pt>
                <c:pt idx="687">
                  <c:v>192.77262899999999</c:v>
                </c:pt>
                <c:pt idx="688">
                  <c:v>192.25868199999999</c:v>
                </c:pt>
                <c:pt idx="689">
                  <c:v>192.86604299999999</c:v>
                </c:pt>
                <c:pt idx="690">
                  <c:v>191.18409700000001</c:v>
                </c:pt>
                <c:pt idx="691">
                  <c:v>192.39884900000001</c:v>
                </c:pt>
                <c:pt idx="692">
                  <c:v>194.36114499999999</c:v>
                </c:pt>
                <c:pt idx="693">
                  <c:v>197.44477800000001</c:v>
                </c:pt>
                <c:pt idx="694">
                  <c:v>195.762787</c:v>
                </c:pt>
                <c:pt idx="695">
                  <c:v>195.99641399999999</c:v>
                </c:pt>
                <c:pt idx="696">
                  <c:v>196.79068000000001</c:v>
                </c:pt>
                <c:pt idx="697">
                  <c:v>195.57591199999999</c:v>
                </c:pt>
                <c:pt idx="698">
                  <c:v>197.86525</c:v>
                </c:pt>
                <c:pt idx="699">
                  <c:v>197.39804100000001</c:v>
                </c:pt>
                <c:pt idx="700">
                  <c:v>198.70623800000001</c:v>
                </c:pt>
                <c:pt idx="701">
                  <c:v>200.10787999999999</c:v>
                </c:pt>
                <c:pt idx="702">
                  <c:v>201.930038</c:v>
                </c:pt>
                <c:pt idx="703">
                  <c:v>201.836578</c:v>
                </c:pt>
                <c:pt idx="704">
                  <c:v>215.61940000000001</c:v>
                </c:pt>
                <c:pt idx="705">
                  <c:v>215.99316400000001</c:v>
                </c:pt>
                <c:pt idx="706">
                  <c:v>218.42269899999999</c:v>
                </c:pt>
                <c:pt idx="707">
                  <c:v>225.66450499999999</c:v>
                </c:pt>
                <c:pt idx="708">
                  <c:v>227.53337099999999</c:v>
                </c:pt>
                <c:pt idx="709">
                  <c:v>226.59892300000001</c:v>
                </c:pt>
                <c:pt idx="710">
                  <c:v>222.81449900000001</c:v>
                </c:pt>
                <c:pt idx="711">
                  <c:v>223.04809599999999</c:v>
                </c:pt>
                <c:pt idx="712">
                  <c:v>222.160416</c:v>
                </c:pt>
                <c:pt idx="713">
                  <c:v>222.48745700000001</c:v>
                </c:pt>
                <c:pt idx="714">
                  <c:v>220.665314</c:v>
                </c:pt>
                <c:pt idx="715">
                  <c:v>219.91778600000001</c:v>
                </c:pt>
                <c:pt idx="716">
                  <c:v>221.08583100000001</c:v>
                </c:pt>
                <c:pt idx="717">
                  <c:v>219.310394</c:v>
                </c:pt>
                <c:pt idx="718">
                  <c:v>216.086624</c:v>
                </c:pt>
                <c:pt idx="719">
                  <c:v>217.67515599999999</c:v>
                </c:pt>
                <c:pt idx="720">
                  <c:v>216.50709499999999</c:v>
                </c:pt>
                <c:pt idx="721">
                  <c:v>222.44073499999999</c:v>
                </c:pt>
                <c:pt idx="722">
                  <c:v>225.47761499999999</c:v>
                </c:pt>
                <c:pt idx="723">
                  <c:v>232.85960399999999</c:v>
                </c:pt>
                <c:pt idx="724">
                  <c:v>239.72764599999999</c:v>
                </c:pt>
                <c:pt idx="725">
                  <c:v>245.33424400000001</c:v>
                </c:pt>
                <c:pt idx="726">
                  <c:v>229.82270800000001</c:v>
                </c:pt>
                <c:pt idx="727">
                  <c:v>230.430115</c:v>
                </c:pt>
                <c:pt idx="728">
                  <c:v>228.65467799999999</c:v>
                </c:pt>
                <c:pt idx="729">
                  <c:v>221.08583100000001</c:v>
                </c:pt>
                <c:pt idx="730">
                  <c:v>218.09562700000001</c:v>
                </c:pt>
                <c:pt idx="731">
                  <c:v>221.17924500000001</c:v>
                </c:pt>
                <c:pt idx="732">
                  <c:v>222.81449900000001</c:v>
                </c:pt>
                <c:pt idx="733">
                  <c:v>210.33989</c:v>
                </c:pt>
                <c:pt idx="734">
                  <c:v>208.56445299999999</c:v>
                </c:pt>
                <c:pt idx="735">
                  <c:v>211.97512800000001</c:v>
                </c:pt>
                <c:pt idx="736">
                  <c:v>210.807098</c:v>
                </c:pt>
                <c:pt idx="737">
                  <c:v>207.863632</c:v>
                </c:pt>
                <c:pt idx="738">
                  <c:v>211.69480899999999</c:v>
                </c:pt>
                <c:pt idx="739">
                  <c:v>214.73170500000001</c:v>
                </c:pt>
                <c:pt idx="740">
                  <c:v>213.75053399999999</c:v>
                </c:pt>
                <c:pt idx="741">
                  <c:v>215.71284499999999</c:v>
                </c:pt>
                <c:pt idx="742">
                  <c:v>214.918564</c:v>
                </c:pt>
                <c:pt idx="743">
                  <c:v>217.62841800000001</c:v>
                </c:pt>
                <c:pt idx="744">
                  <c:v>222.48745700000001</c:v>
                </c:pt>
                <c:pt idx="745">
                  <c:v>220.01121499999999</c:v>
                </c:pt>
                <c:pt idx="746">
                  <c:v>223.79563899999999</c:v>
                </c:pt>
                <c:pt idx="747">
                  <c:v>221.92678799999999</c:v>
                </c:pt>
                <c:pt idx="748">
                  <c:v>215.75955200000001</c:v>
                </c:pt>
                <c:pt idx="749">
                  <c:v>216.41366600000001</c:v>
                </c:pt>
                <c:pt idx="750">
                  <c:v>212.76937899999999</c:v>
                </c:pt>
                <c:pt idx="751">
                  <c:v>216.13334699999999</c:v>
                </c:pt>
                <c:pt idx="752">
                  <c:v>209.31201200000001</c:v>
                </c:pt>
                <c:pt idx="753">
                  <c:v>206.97593699999999</c:v>
                </c:pt>
                <c:pt idx="754">
                  <c:v>206.64889500000001</c:v>
                </c:pt>
                <c:pt idx="755">
                  <c:v>207.34970100000001</c:v>
                </c:pt>
                <c:pt idx="756">
                  <c:v>210.66693100000001</c:v>
                </c:pt>
                <c:pt idx="757">
                  <c:v>207.11608899999999</c:v>
                </c:pt>
                <c:pt idx="758">
                  <c:v>203.61198400000001</c:v>
                </c:pt>
                <c:pt idx="759">
                  <c:v>206.18167099999999</c:v>
                </c:pt>
                <c:pt idx="760">
                  <c:v>210.19972200000001</c:v>
                </c:pt>
                <c:pt idx="761">
                  <c:v>219.964493</c:v>
                </c:pt>
                <c:pt idx="762">
                  <c:v>220.618607</c:v>
                </c:pt>
                <c:pt idx="763">
                  <c:v>219.21696499999999</c:v>
                </c:pt>
                <c:pt idx="764">
                  <c:v>213.61039700000001</c:v>
                </c:pt>
                <c:pt idx="765">
                  <c:v>209.35871900000001</c:v>
                </c:pt>
                <c:pt idx="766">
                  <c:v>208.28413399999999</c:v>
                </c:pt>
                <c:pt idx="767">
                  <c:v>203.65870699999999</c:v>
                </c:pt>
                <c:pt idx="768">
                  <c:v>198.47262599999999</c:v>
                </c:pt>
                <c:pt idx="769">
                  <c:v>198.56608600000001</c:v>
                </c:pt>
                <c:pt idx="770">
                  <c:v>198.09887699999999</c:v>
                </c:pt>
                <c:pt idx="771">
                  <c:v>203.051346</c:v>
                </c:pt>
                <c:pt idx="772">
                  <c:v>203.70542900000001</c:v>
                </c:pt>
                <c:pt idx="773">
                  <c:v>203.284943</c:v>
                </c:pt>
                <c:pt idx="774">
                  <c:v>205.621002</c:v>
                </c:pt>
                <c:pt idx="775">
                  <c:v>202.53739899999999</c:v>
                </c:pt>
                <c:pt idx="776">
                  <c:v>201.836578</c:v>
                </c:pt>
                <c:pt idx="777">
                  <c:v>203.752151</c:v>
                </c:pt>
                <c:pt idx="778">
                  <c:v>204.73332199999999</c:v>
                </c:pt>
                <c:pt idx="779">
                  <c:v>205.80789200000001</c:v>
                </c:pt>
                <c:pt idx="780">
                  <c:v>206.08824200000001</c:v>
                </c:pt>
                <c:pt idx="781">
                  <c:v>204.35952800000001</c:v>
                </c:pt>
                <c:pt idx="782">
                  <c:v>204.079193</c:v>
                </c:pt>
                <c:pt idx="783">
                  <c:v>208.65791300000001</c:v>
                </c:pt>
                <c:pt idx="784">
                  <c:v>207.39643899999999</c:v>
                </c:pt>
                <c:pt idx="785">
                  <c:v>208.14398199999999</c:v>
                </c:pt>
                <c:pt idx="786">
                  <c:v>209.265289</c:v>
                </c:pt>
                <c:pt idx="787">
                  <c:v>208.003815</c:v>
                </c:pt>
                <c:pt idx="788">
                  <c:v>209.872681</c:v>
                </c:pt>
                <c:pt idx="789">
                  <c:v>206.275116</c:v>
                </c:pt>
                <c:pt idx="790">
                  <c:v>205.90133700000001</c:v>
                </c:pt>
                <c:pt idx="791">
                  <c:v>204.40625</c:v>
                </c:pt>
                <c:pt idx="792">
                  <c:v>202.817734</c:v>
                </c:pt>
                <c:pt idx="793">
                  <c:v>197.91198700000001</c:v>
                </c:pt>
                <c:pt idx="794">
                  <c:v>200.248062</c:v>
                </c:pt>
                <c:pt idx="795">
                  <c:v>200.528381</c:v>
                </c:pt>
                <c:pt idx="796">
                  <c:v>203.33166499999999</c:v>
                </c:pt>
                <c:pt idx="797">
                  <c:v>205.761169</c:v>
                </c:pt>
                <c:pt idx="798">
                  <c:v>212.81611599999999</c:v>
                </c:pt>
                <c:pt idx="799">
                  <c:v>216.92759699999999</c:v>
                </c:pt>
                <c:pt idx="800">
                  <c:v>219.07678200000001</c:v>
                </c:pt>
                <c:pt idx="801">
                  <c:v>218.936646</c:v>
                </c:pt>
                <c:pt idx="802">
                  <c:v>215.10545300000001</c:v>
                </c:pt>
                <c:pt idx="803">
                  <c:v>216.086624</c:v>
                </c:pt>
                <c:pt idx="804">
                  <c:v>215.05874600000001</c:v>
                </c:pt>
                <c:pt idx="805">
                  <c:v>217.02105700000001</c:v>
                </c:pt>
                <c:pt idx="806">
                  <c:v>217.207932</c:v>
                </c:pt>
                <c:pt idx="807">
                  <c:v>209.798767</c:v>
                </c:pt>
                <c:pt idx="808">
                  <c:v>213.192657</c:v>
                </c:pt>
                <c:pt idx="809">
                  <c:v>212.953644</c:v>
                </c:pt>
                <c:pt idx="810">
                  <c:v>212.85803200000001</c:v>
                </c:pt>
                <c:pt idx="811">
                  <c:v>212.141006</c:v>
                </c:pt>
                <c:pt idx="812">
                  <c:v>208.41253699999999</c:v>
                </c:pt>
                <c:pt idx="813">
                  <c:v>205.40107699999999</c:v>
                </c:pt>
                <c:pt idx="814">
                  <c:v>206.452698</c:v>
                </c:pt>
                <c:pt idx="815">
                  <c:v>199.330353</c:v>
                </c:pt>
                <c:pt idx="816">
                  <c:v>204.540649</c:v>
                </c:pt>
                <c:pt idx="817">
                  <c:v>206.35711699999999</c:v>
                </c:pt>
                <c:pt idx="818">
                  <c:v>205.831299</c:v>
                </c:pt>
                <c:pt idx="819">
                  <c:v>209.75096099999999</c:v>
                </c:pt>
                <c:pt idx="820">
                  <c:v>215.58268699999999</c:v>
                </c:pt>
                <c:pt idx="821">
                  <c:v>215.05688499999999</c:v>
                </c:pt>
                <c:pt idx="822">
                  <c:v>216.92111199999999</c:v>
                </c:pt>
                <c:pt idx="823">
                  <c:v>219.16776999999999</c:v>
                </c:pt>
                <c:pt idx="824">
                  <c:v>221.796829</c:v>
                </c:pt>
                <c:pt idx="825">
                  <c:v>225.955521</c:v>
                </c:pt>
                <c:pt idx="826">
                  <c:v>228.48898299999999</c:v>
                </c:pt>
                <c:pt idx="827">
                  <c:v>227.389557</c:v>
                </c:pt>
                <c:pt idx="828">
                  <c:v>231.93066400000001</c:v>
                </c:pt>
                <c:pt idx="829">
                  <c:v>234.129501</c:v>
                </c:pt>
                <c:pt idx="830">
                  <c:v>233.747086</c:v>
                </c:pt>
                <c:pt idx="831">
                  <c:v>238.76620500000001</c:v>
                </c:pt>
                <c:pt idx="832">
                  <c:v>240.91725199999999</c:v>
                </c:pt>
                <c:pt idx="833">
                  <c:v>243.641907</c:v>
                </c:pt>
                <c:pt idx="834">
                  <c:v>242.207886</c:v>
                </c:pt>
                <c:pt idx="835">
                  <c:v>245.745148</c:v>
                </c:pt>
                <c:pt idx="836">
                  <c:v>243.402908</c:v>
                </c:pt>
                <c:pt idx="837">
                  <c:v>238.240387</c:v>
                </c:pt>
                <c:pt idx="838">
                  <c:v>239.62661700000001</c:v>
                </c:pt>
                <c:pt idx="839">
                  <c:v>242.160065</c:v>
                </c:pt>
                <c:pt idx="840">
                  <c:v>244.21551500000001</c:v>
                </c:pt>
                <c:pt idx="841">
                  <c:v>248.03961200000001</c:v>
                </c:pt>
                <c:pt idx="842">
                  <c:v>248.18301400000001</c:v>
                </c:pt>
                <c:pt idx="843">
                  <c:v>245.36274700000001</c:v>
                </c:pt>
                <c:pt idx="844">
                  <c:v>256.0224</c:v>
                </c:pt>
                <c:pt idx="845">
                  <c:v>255.73554999999999</c:v>
                </c:pt>
                <c:pt idx="846">
                  <c:v>253.15429700000001</c:v>
                </c:pt>
                <c:pt idx="847">
                  <c:v>257.695404</c:v>
                </c:pt>
                <c:pt idx="848">
                  <c:v>258.22125199999999</c:v>
                </c:pt>
                <c:pt idx="849">
                  <c:v>250.04722599999999</c:v>
                </c:pt>
                <c:pt idx="850">
                  <c:v>248.13520800000001</c:v>
                </c:pt>
                <c:pt idx="851">
                  <c:v>248.94781499999999</c:v>
                </c:pt>
                <c:pt idx="852">
                  <c:v>249.61703499999999</c:v>
                </c:pt>
                <c:pt idx="853">
                  <c:v>244.02432300000001</c:v>
                </c:pt>
                <c:pt idx="854">
                  <c:v>247.5616</c:v>
                </c:pt>
                <c:pt idx="855">
                  <c:v>246.17536899999999</c:v>
                </c:pt>
                <c:pt idx="856">
                  <c:v>249.61703499999999</c:v>
                </c:pt>
                <c:pt idx="857">
                  <c:v>248.13520800000001</c:v>
                </c:pt>
                <c:pt idx="858">
                  <c:v>251.57685900000001</c:v>
                </c:pt>
                <c:pt idx="859">
                  <c:v>248.326401</c:v>
                </c:pt>
                <c:pt idx="860">
                  <c:v>250.52525299999999</c:v>
                </c:pt>
                <c:pt idx="861">
                  <c:v>254.92295799999999</c:v>
                </c:pt>
                <c:pt idx="862">
                  <c:v>251.38568100000001</c:v>
                </c:pt>
                <c:pt idx="863">
                  <c:v>248.326401</c:v>
                </c:pt>
                <c:pt idx="864">
                  <c:v>244.406723</c:v>
                </c:pt>
                <c:pt idx="865">
                  <c:v>241.77766399999999</c:v>
                </c:pt>
                <c:pt idx="866">
                  <c:v>247.22697400000001</c:v>
                </c:pt>
                <c:pt idx="867">
                  <c:v>242.924881</c:v>
                </c:pt>
                <c:pt idx="868">
                  <c:v>253.05873099999999</c:v>
                </c:pt>
                <c:pt idx="869">
                  <c:v>255.06632999999999</c:v>
                </c:pt>
                <c:pt idx="870">
                  <c:v>263.52713</c:v>
                </c:pt>
                <c:pt idx="871">
                  <c:v>267.68585200000001</c:v>
                </c:pt>
                <c:pt idx="872">
                  <c:v>262.42770400000001</c:v>
                </c:pt>
                <c:pt idx="873">
                  <c:v>258.93826300000001</c:v>
                </c:pt>
                <c:pt idx="874">
                  <c:v>260.706909</c:v>
                </c:pt>
                <c:pt idx="875">
                  <c:v>260.95147700000001</c:v>
                </c:pt>
                <c:pt idx="876">
                  <c:v>263.39761399999998</c:v>
                </c:pt>
                <c:pt idx="877">
                  <c:v>263.25082400000002</c:v>
                </c:pt>
                <c:pt idx="878">
                  <c:v>264.81634500000001</c:v>
                </c:pt>
                <c:pt idx="879">
                  <c:v>265.99047899999999</c:v>
                </c:pt>
                <c:pt idx="880">
                  <c:v>267.604919</c:v>
                </c:pt>
                <c:pt idx="881">
                  <c:v>266.82217400000002</c:v>
                </c:pt>
                <c:pt idx="882">
                  <c:v>268.87686200000002</c:v>
                </c:pt>
                <c:pt idx="883">
                  <c:v>267.99627700000002</c:v>
                </c:pt>
                <c:pt idx="884">
                  <c:v>262.12560999999999</c:v>
                </c:pt>
                <c:pt idx="885">
                  <c:v>265.01205399999998</c:v>
                </c:pt>
                <c:pt idx="886">
                  <c:v>264.32711799999998</c:v>
                </c:pt>
                <c:pt idx="887">
                  <c:v>258.94564800000001</c:v>
                </c:pt>
                <c:pt idx="888">
                  <c:v>259.72842400000002</c:v>
                </c:pt>
                <c:pt idx="889">
                  <c:v>257.72259500000001</c:v>
                </c:pt>
                <c:pt idx="890">
                  <c:v>255.080826</c:v>
                </c:pt>
                <c:pt idx="891">
                  <c:v>257.62475599999999</c:v>
                </c:pt>
                <c:pt idx="892">
                  <c:v>258.407532</c:v>
                </c:pt>
                <c:pt idx="893">
                  <c:v>264.08248900000001</c:v>
                </c:pt>
                <c:pt idx="894">
                  <c:v>259.58166499999999</c:v>
                </c:pt>
                <c:pt idx="895">
                  <c:v>259.77734400000003</c:v>
                </c:pt>
                <c:pt idx="896">
                  <c:v>260.11981200000002</c:v>
                </c:pt>
                <c:pt idx="897">
                  <c:v>264.131439</c:v>
                </c:pt>
                <c:pt idx="898">
                  <c:v>265.99047899999999</c:v>
                </c:pt>
                <c:pt idx="899">
                  <c:v>268.14306599999998</c:v>
                </c:pt>
                <c:pt idx="900">
                  <c:v>267.604919</c:v>
                </c:pt>
                <c:pt idx="901">
                  <c:v>278.221069</c:v>
                </c:pt>
                <c:pt idx="902">
                  <c:v>285.60833700000001</c:v>
                </c:pt>
                <c:pt idx="903">
                  <c:v>280.716095</c:v>
                </c:pt>
                <c:pt idx="904">
                  <c:v>283.06436200000002</c:v>
                </c:pt>
                <c:pt idx="905">
                  <c:v>285.65725700000002</c:v>
                </c:pt>
                <c:pt idx="906">
                  <c:v>286.733521</c:v>
                </c:pt>
                <c:pt idx="907">
                  <c:v>288.64150999999998</c:v>
                </c:pt>
                <c:pt idx="908">
                  <c:v>286.39108299999998</c:v>
                </c:pt>
                <c:pt idx="909">
                  <c:v>287.711975</c:v>
                </c:pt>
                <c:pt idx="910">
                  <c:v>284.580963</c:v>
                </c:pt>
                <c:pt idx="911">
                  <c:v>287.22274800000002</c:v>
                </c:pt>
                <c:pt idx="912">
                  <c:v>288.93502799999999</c:v>
                </c:pt>
                <c:pt idx="913">
                  <c:v>288.25012199999998</c:v>
                </c:pt>
                <c:pt idx="914">
                  <c:v>291.77255200000002</c:v>
                </c:pt>
                <c:pt idx="915">
                  <c:v>293.093414</c:v>
                </c:pt>
                <c:pt idx="916">
                  <c:v>294.07186899999999</c:v>
                </c:pt>
                <c:pt idx="917">
                  <c:v>294.61001599999997</c:v>
                </c:pt>
                <c:pt idx="918">
                  <c:v>295.93093900000002</c:v>
                </c:pt>
                <c:pt idx="919">
                  <c:v>297.59429899999998</c:v>
                </c:pt>
                <c:pt idx="920">
                  <c:v>296.90939300000002</c:v>
                </c:pt>
                <c:pt idx="921">
                  <c:v>296.51797499999998</c:v>
                </c:pt>
                <c:pt idx="922">
                  <c:v>300.87207000000001</c:v>
                </c:pt>
                <c:pt idx="923">
                  <c:v>303.26928700000002</c:v>
                </c:pt>
                <c:pt idx="924">
                  <c:v>301.50805700000001</c:v>
                </c:pt>
                <c:pt idx="925">
                  <c:v>302.828979</c:v>
                </c:pt>
                <c:pt idx="926">
                  <c:v>304.14987200000002</c:v>
                </c:pt>
                <c:pt idx="927">
                  <c:v>306.40029900000002</c:v>
                </c:pt>
                <c:pt idx="928">
                  <c:v>304.49234000000001</c:v>
                </c:pt>
                <c:pt idx="929">
                  <c:v>299.64901700000001</c:v>
                </c:pt>
                <c:pt idx="930">
                  <c:v>301.89944500000001</c:v>
                </c:pt>
                <c:pt idx="931">
                  <c:v>303.85629299999999</c:v>
                </c:pt>
                <c:pt idx="932">
                  <c:v>305.81320199999999</c:v>
                </c:pt>
                <c:pt idx="933">
                  <c:v>308.846405</c:v>
                </c:pt>
                <c:pt idx="934">
                  <c:v>305.27508499999999</c:v>
                </c:pt>
                <c:pt idx="935">
                  <c:v>307.62335200000001</c:v>
                </c:pt>
                <c:pt idx="936">
                  <c:v>309.09103399999998</c:v>
                </c:pt>
                <c:pt idx="937">
                  <c:v>307.32980300000003</c:v>
                </c:pt>
                <c:pt idx="938">
                  <c:v>305.61755399999998</c:v>
                </c:pt>
                <c:pt idx="939">
                  <c:v>306.15566999999999</c:v>
                </c:pt>
                <c:pt idx="940">
                  <c:v>306.79165599999999</c:v>
                </c:pt>
                <c:pt idx="941">
                  <c:v>313.591858</c:v>
                </c:pt>
                <c:pt idx="942">
                  <c:v>310.75439499999999</c:v>
                </c:pt>
                <c:pt idx="943">
                  <c:v>316.184753</c:v>
                </c:pt>
                <c:pt idx="944">
                  <c:v>321.76190200000002</c:v>
                </c:pt>
                <c:pt idx="945">
                  <c:v>320.09851099999997</c:v>
                </c:pt>
                <c:pt idx="946">
                  <c:v>319.071167</c:v>
                </c:pt>
                <c:pt idx="947">
                  <c:v>322.78924599999999</c:v>
                </c:pt>
                <c:pt idx="948">
                  <c:v>323.37634300000002</c:v>
                </c:pt>
                <c:pt idx="949">
                  <c:v>323.76769999999999</c:v>
                </c:pt>
                <c:pt idx="950">
                  <c:v>327.19226099999997</c:v>
                </c:pt>
                <c:pt idx="951">
                  <c:v>328.12179600000002</c:v>
                </c:pt>
                <c:pt idx="952">
                  <c:v>326.89874300000002</c:v>
                </c:pt>
                <c:pt idx="953">
                  <c:v>324.159088</c:v>
                </c:pt>
                <c:pt idx="954">
                  <c:v>328.36639400000001</c:v>
                </c:pt>
                <c:pt idx="955">
                  <c:v>328.75778200000002</c:v>
                </c:pt>
                <c:pt idx="956">
                  <c:v>333.60107399999998</c:v>
                </c:pt>
                <c:pt idx="957">
                  <c:v>337.61270100000002</c:v>
                </c:pt>
                <c:pt idx="958">
                  <c:v>338.93362400000001</c:v>
                </c:pt>
                <c:pt idx="959">
                  <c:v>325.431061</c:v>
                </c:pt>
                <c:pt idx="960">
                  <c:v>327.63256799999999</c:v>
                </c:pt>
                <c:pt idx="961">
                  <c:v>317.94595299999997</c:v>
                </c:pt>
                <c:pt idx="962">
                  <c:v>325.87136800000002</c:v>
                </c:pt>
                <c:pt idx="963">
                  <c:v>325.03970299999997</c:v>
                </c:pt>
                <c:pt idx="964">
                  <c:v>317.40780599999999</c:v>
                </c:pt>
                <c:pt idx="965">
                  <c:v>325.675659</c:v>
                </c:pt>
                <c:pt idx="966">
                  <c:v>329.39376800000002</c:v>
                </c:pt>
                <c:pt idx="967">
                  <c:v>326.89874300000002</c:v>
                </c:pt>
                <c:pt idx="968">
                  <c:v>320.78344700000002</c:v>
                </c:pt>
                <c:pt idx="969">
                  <c:v>319.26684599999999</c:v>
                </c:pt>
                <c:pt idx="970">
                  <c:v>322.98495500000001</c:v>
                </c:pt>
                <c:pt idx="971">
                  <c:v>321.566193</c:v>
                </c:pt>
                <c:pt idx="972">
                  <c:v>324.94186400000001</c:v>
                </c:pt>
                <c:pt idx="973">
                  <c:v>325.08862299999998</c:v>
                </c:pt>
                <c:pt idx="974">
                  <c:v>332.96508799999998</c:v>
                </c:pt>
                <c:pt idx="975">
                  <c:v>338.884705</c:v>
                </c:pt>
                <c:pt idx="976">
                  <c:v>342.16250600000001</c:v>
                </c:pt>
                <c:pt idx="977">
                  <c:v>338.15087899999997</c:v>
                </c:pt>
                <c:pt idx="978">
                  <c:v>340.20559700000001</c:v>
                </c:pt>
                <c:pt idx="979">
                  <c:v>338.83578499999999</c:v>
                </c:pt>
                <c:pt idx="980">
                  <c:v>338.34652699999998</c:v>
                </c:pt>
                <c:pt idx="981">
                  <c:v>338.34652699999998</c:v>
                </c:pt>
                <c:pt idx="982">
                  <c:v>341.18408199999999</c:v>
                </c:pt>
                <c:pt idx="983">
                  <c:v>341.96679699999999</c:v>
                </c:pt>
                <c:pt idx="984">
                  <c:v>347.00576799999999</c:v>
                </c:pt>
                <c:pt idx="985">
                  <c:v>346.07629400000002</c:v>
                </c:pt>
                <c:pt idx="986">
                  <c:v>345.978455</c:v>
                </c:pt>
                <c:pt idx="987">
                  <c:v>345.88055400000002</c:v>
                </c:pt>
                <c:pt idx="988">
                  <c:v>352.92538500000001</c:v>
                </c:pt>
                <c:pt idx="989">
                  <c:v>348.32672100000002</c:v>
                </c:pt>
                <c:pt idx="990">
                  <c:v>348.66915899999998</c:v>
                </c:pt>
                <c:pt idx="991">
                  <c:v>339.71640000000002</c:v>
                </c:pt>
                <c:pt idx="992">
                  <c:v>337.80841099999998</c:v>
                </c:pt>
                <c:pt idx="993">
                  <c:v>336.68319700000001</c:v>
                </c:pt>
                <c:pt idx="994">
                  <c:v>336.291809</c:v>
                </c:pt>
                <c:pt idx="995">
                  <c:v>333.698914</c:v>
                </c:pt>
                <c:pt idx="996">
                  <c:v>329.931915</c:v>
                </c:pt>
                <c:pt idx="997">
                  <c:v>332.91616800000003</c:v>
                </c:pt>
                <c:pt idx="998">
                  <c:v>332.47586100000001</c:v>
                </c:pt>
                <c:pt idx="999">
                  <c:v>333.405396</c:v>
                </c:pt>
                <c:pt idx="1000">
                  <c:v>332.96508799999998</c:v>
                </c:pt>
                <c:pt idx="1001">
                  <c:v>332.72045900000001</c:v>
                </c:pt>
                <c:pt idx="1002">
                  <c:v>334.92199699999998</c:v>
                </c:pt>
                <c:pt idx="1003">
                  <c:v>332.67156999999997</c:v>
                </c:pt>
                <c:pt idx="1004">
                  <c:v>332.23126200000002</c:v>
                </c:pt>
                <c:pt idx="1005">
                  <c:v>329.88299599999999</c:v>
                </c:pt>
                <c:pt idx="1006">
                  <c:v>329.49160799999999</c:v>
                </c:pt>
                <c:pt idx="1007">
                  <c:v>330.02972399999999</c:v>
                </c:pt>
                <c:pt idx="1008">
                  <c:v>332.769409</c:v>
                </c:pt>
                <c:pt idx="1009">
                  <c:v>331.10604899999998</c:v>
                </c:pt>
                <c:pt idx="1010">
                  <c:v>334.041382</c:v>
                </c:pt>
                <c:pt idx="1011">
                  <c:v>335.80261200000001</c:v>
                </c:pt>
                <c:pt idx="1012">
                  <c:v>338.15087899999997</c:v>
                </c:pt>
                <c:pt idx="1013">
                  <c:v>337.95513899999997</c:v>
                </c:pt>
                <c:pt idx="1014">
                  <c:v>331.546356</c:v>
                </c:pt>
                <c:pt idx="1015">
                  <c:v>327.87719700000002</c:v>
                </c:pt>
                <c:pt idx="1016">
                  <c:v>333.16076700000002</c:v>
                </c:pt>
                <c:pt idx="1017">
                  <c:v>332.81829800000003</c:v>
                </c:pt>
                <c:pt idx="1018">
                  <c:v>327.926086</c:v>
                </c:pt>
                <c:pt idx="1019">
                  <c:v>325.28430200000003</c:v>
                </c:pt>
                <c:pt idx="1020">
                  <c:v>319.65823399999999</c:v>
                </c:pt>
                <c:pt idx="1021">
                  <c:v>327.38797</c:v>
                </c:pt>
                <c:pt idx="1022">
                  <c:v>325.96920799999998</c:v>
                </c:pt>
                <c:pt idx="1023">
                  <c:v>327.19226099999997</c:v>
                </c:pt>
                <c:pt idx="1024">
                  <c:v>328.12179600000002</c:v>
                </c:pt>
                <c:pt idx="1025">
                  <c:v>324.40368699999999</c:v>
                </c:pt>
                <c:pt idx="1026">
                  <c:v>325.675659</c:v>
                </c:pt>
                <c:pt idx="1027">
                  <c:v>323.96340900000001</c:v>
                </c:pt>
                <c:pt idx="1028">
                  <c:v>319.951752</c:v>
                </c:pt>
                <c:pt idx="1029">
                  <c:v>326.26275600000002</c:v>
                </c:pt>
                <c:pt idx="1030">
                  <c:v>327.82824699999998</c:v>
                </c:pt>
                <c:pt idx="1031">
                  <c:v>330.76357999999999</c:v>
                </c:pt>
                <c:pt idx="1032">
                  <c:v>326.21380599999998</c:v>
                </c:pt>
                <c:pt idx="1033">
                  <c:v>324.64828499999999</c:v>
                </c:pt>
                <c:pt idx="1034">
                  <c:v>322.74035600000002</c:v>
                </c:pt>
                <c:pt idx="1035">
                  <c:v>321.66403200000002</c:v>
                </c:pt>
                <c:pt idx="1036">
                  <c:v>323.08279399999998</c:v>
                </c:pt>
                <c:pt idx="1037">
                  <c:v>325.08862299999998</c:v>
                </c:pt>
                <c:pt idx="1038">
                  <c:v>327.43689000000001</c:v>
                </c:pt>
                <c:pt idx="1039">
                  <c:v>324.99075299999998</c:v>
                </c:pt>
                <c:pt idx="1040">
                  <c:v>327.38797</c:v>
                </c:pt>
                <c:pt idx="1041">
                  <c:v>330.47006199999998</c:v>
                </c:pt>
                <c:pt idx="1042">
                  <c:v>331.64419600000002</c:v>
                </c:pt>
                <c:pt idx="1043">
                  <c:v>331.93771400000003</c:v>
                </c:pt>
                <c:pt idx="1044">
                  <c:v>338.542236</c:v>
                </c:pt>
                <c:pt idx="1045">
                  <c:v>337.36810300000002</c:v>
                </c:pt>
                <c:pt idx="1046">
                  <c:v>344.755402</c:v>
                </c:pt>
                <c:pt idx="1047">
                  <c:v>353.61029100000002</c:v>
                </c:pt>
                <c:pt idx="1048">
                  <c:v>370.43957499999999</c:v>
                </c:pt>
                <c:pt idx="1049">
                  <c:v>372.44537400000002</c:v>
                </c:pt>
                <c:pt idx="1050">
                  <c:v>375.13610799999998</c:v>
                </c:pt>
                <c:pt idx="1051">
                  <c:v>365.20489500000002</c:v>
                </c:pt>
                <c:pt idx="1052">
                  <c:v>367.45529199999999</c:v>
                </c:pt>
                <c:pt idx="1053">
                  <c:v>366.18331899999998</c:v>
                </c:pt>
                <c:pt idx="1054">
                  <c:v>363.34582499999999</c:v>
                </c:pt>
                <c:pt idx="1055">
                  <c:v>366.13439899999997</c:v>
                </c:pt>
                <c:pt idx="1056">
                  <c:v>378.12039199999998</c:v>
                </c:pt>
                <c:pt idx="1057">
                  <c:v>379.85964999999999</c:v>
                </c:pt>
                <c:pt idx="1058">
                  <c:v>380.20748900000001</c:v>
                </c:pt>
                <c:pt idx="1059">
                  <c:v>381.05230699999998</c:v>
                </c:pt>
                <c:pt idx="1060">
                  <c:v>381.69830300000001</c:v>
                </c:pt>
                <c:pt idx="1061">
                  <c:v>379.90933200000001</c:v>
                </c:pt>
                <c:pt idx="1062">
                  <c:v>381.49954200000002</c:v>
                </c:pt>
                <c:pt idx="1063">
                  <c:v>385.22659299999998</c:v>
                </c:pt>
                <c:pt idx="1064">
                  <c:v>382.74191300000001</c:v>
                </c:pt>
                <c:pt idx="1065">
                  <c:v>379.85964999999999</c:v>
                </c:pt>
                <c:pt idx="1066">
                  <c:v>374.39334100000002</c:v>
                </c:pt>
                <c:pt idx="1067">
                  <c:v>376.38110399999999</c:v>
                </c:pt>
                <c:pt idx="1068">
                  <c:v>373.25036599999999</c:v>
                </c:pt>
                <c:pt idx="1069">
                  <c:v>382.59283399999998</c:v>
                </c:pt>
                <c:pt idx="1070">
                  <c:v>385.77322400000003</c:v>
                </c:pt>
                <c:pt idx="1071">
                  <c:v>389.99719199999998</c:v>
                </c:pt>
                <c:pt idx="1072">
                  <c:v>385.12719700000002</c:v>
                </c:pt>
                <c:pt idx="1073">
                  <c:v>385.624146</c:v>
                </c:pt>
                <c:pt idx="1074">
                  <c:v>381.30075099999999</c:v>
                </c:pt>
                <c:pt idx="1075">
                  <c:v>377.37496900000002</c:v>
                </c:pt>
                <c:pt idx="1076">
                  <c:v>377.07678199999998</c:v>
                </c:pt>
                <c:pt idx="1077">
                  <c:v>379.11425800000001</c:v>
                </c:pt>
                <c:pt idx="1078">
                  <c:v>373.25036599999999</c:v>
                </c:pt>
                <c:pt idx="1079">
                  <c:v>376.48046900000003</c:v>
                </c:pt>
                <c:pt idx="1080">
                  <c:v>374.64181500000001</c:v>
                </c:pt>
                <c:pt idx="1081">
                  <c:v>375.43689000000001</c:v>
                </c:pt>
                <c:pt idx="1082">
                  <c:v>378.31912199999999</c:v>
                </c:pt>
                <c:pt idx="1083">
                  <c:v>376.38110399999999</c:v>
                </c:pt>
                <c:pt idx="1084">
                  <c:v>377.87191799999999</c:v>
                </c:pt>
                <c:pt idx="1085">
                  <c:v>377.42465199999998</c:v>
                </c:pt>
                <c:pt idx="1086">
                  <c:v>380.40628099999998</c:v>
                </c:pt>
                <c:pt idx="1087">
                  <c:v>381.151703</c:v>
                </c:pt>
                <c:pt idx="1088">
                  <c:v>376.57986499999998</c:v>
                </c:pt>
                <c:pt idx="1089">
                  <c:v>384.03393599999998</c:v>
                </c:pt>
                <c:pt idx="1090">
                  <c:v>384.97811899999999</c:v>
                </c:pt>
                <c:pt idx="1091">
                  <c:v>386.17074600000001</c:v>
                </c:pt>
                <c:pt idx="1092">
                  <c:v>393.57513399999999</c:v>
                </c:pt>
                <c:pt idx="1093">
                  <c:v>391.14013699999998</c:v>
                </c:pt>
                <c:pt idx="1094">
                  <c:v>393.17761200000001</c:v>
                </c:pt>
                <c:pt idx="1095">
                  <c:v>397.69973800000002</c:v>
                </c:pt>
                <c:pt idx="1096">
                  <c:v>396.059845</c:v>
                </c:pt>
                <c:pt idx="1097">
                  <c:v>396.30831899999998</c:v>
                </c:pt>
                <c:pt idx="1098">
                  <c:v>397.848816</c:v>
                </c:pt>
                <c:pt idx="1099">
                  <c:v>405.75012199999998</c:v>
                </c:pt>
                <c:pt idx="1100">
                  <c:v>406.19738799999999</c:v>
                </c:pt>
                <c:pt idx="1101">
                  <c:v>409.02990699999998</c:v>
                </c:pt>
                <c:pt idx="1102">
                  <c:v>409.72564699999998</c:v>
                </c:pt>
                <c:pt idx="1103">
                  <c:v>413.45266700000002</c:v>
                </c:pt>
                <c:pt idx="1104">
                  <c:v>422.94418300000001</c:v>
                </c:pt>
                <c:pt idx="1105">
                  <c:v>421.85095200000001</c:v>
                </c:pt>
                <c:pt idx="1106">
                  <c:v>424.53439300000002</c:v>
                </c:pt>
                <c:pt idx="1107">
                  <c:v>422.00003099999998</c:v>
                </c:pt>
                <c:pt idx="1108">
                  <c:v>426.12460299999998</c:v>
                </c:pt>
                <c:pt idx="1109">
                  <c:v>428.80807499999997</c:v>
                </c:pt>
                <c:pt idx="1110">
                  <c:v>421.20489500000002</c:v>
                </c:pt>
                <c:pt idx="1111">
                  <c:v>422.74542200000002</c:v>
                </c:pt>
                <c:pt idx="1112">
                  <c:v>417.82574499999998</c:v>
                </c:pt>
                <c:pt idx="1113">
                  <c:v>417.87545799999998</c:v>
                </c:pt>
                <c:pt idx="1114">
                  <c:v>425.18042000000003</c:v>
                </c:pt>
                <c:pt idx="1115">
                  <c:v>421.35400399999997</c:v>
                </c:pt>
                <c:pt idx="1116">
                  <c:v>424.98165899999998</c:v>
                </c:pt>
                <c:pt idx="1117">
                  <c:v>417.13003500000002</c:v>
                </c:pt>
                <c:pt idx="1118">
                  <c:v>417.27911399999999</c:v>
                </c:pt>
                <c:pt idx="1119">
                  <c:v>422.14910900000001</c:v>
                </c:pt>
                <c:pt idx="1120">
                  <c:v>426.522156</c:v>
                </c:pt>
                <c:pt idx="1121">
                  <c:v>430.84552000000002</c:v>
                </c:pt>
                <c:pt idx="1122">
                  <c:v>438.448669</c:v>
                </c:pt>
                <c:pt idx="1123">
                  <c:v>440.883667</c:v>
                </c:pt>
                <c:pt idx="1124">
                  <c:v>446.35000600000001</c:v>
                </c:pt>
                <c:pt idx="1125">
                  <c:v>449.89999399999999</c:v>
                </c:pt>
                <c:pt idx="1126">
                  <c:v>445.5</c:v>
                </c:pt>
                <c:pt idx="1127">
                  <c:v>439.70001200000002</c:v>
                </c:pt>
                <c:pt idx="1128">
                  <c:v>443.39999399999999</c:v>
                </c:pt>
                <c:pt idx="1129">
                  <c:v>440.64999399999999</c:v>
                </c:pt>
                <c:pt idx="1130">
                  <c:v>442.79998799999998</c:v>
                </c:pt>
                <c:pt idx="1131">
                  <c:v>443.95001200000002</c:v>
                </c:pt>
                <c:pt idx="1132">
                  <c:v>442.89999399999999</c:v>
                </c:pt>
                <c:pt idx="1133">
                  <c:v>438.45001200000002</c:v>
                </c:pt>
                <c:pt idx="1134">
                  <c:v>436.95001200000002</c:v>
                </c:pt>
                <c:pt idx="1135">
                  <c:v>445.39999399999999</c:v>
                </c:pt>
                <c:pt idx="1136">
                  <c:v>444.5</c:v>
                </c:pt>
                <c:pt idx="1137">
                  <c:v>448.10000600000001</c:v>
                </c:pt>
                <c:pt idx="1138">
                  <c:v>453.10000600000001</c:v>
                </c:pt>
                <c:pt idx="1139">
                  <c:v>453.60000600000001</c:v>
                </c:pt>
                <c:pt idx="1140">
                  <c:v>452.85000600000001</c:v>
                </c:pt>
                <c:pt idx="1141">
                  <c:v>447.04998799999998</c:v>
                </c:pt>
                <c:pt idx="1142">
                  <c:v>447.64999399999999</c:v>
                </c:pt>
                <c:pt idx="1143">
                  <c:v>444.75</c:v>
                </c:pt>
                <c:pt idx="1144">
                  <c:v>445.70001200000002</c:v>
                </c:pt>
                <c:pt idx="1145">
                  <c:v>445.10000600000001</c:v>
                </c:pt>
                <c:pt idx="1146">
                  <c:v>445.10000600000001</c:v>
                </c:pt>
                <c:pt idx="1147">
                  <c:v>451.60000600000001</c:v>
                </c:pt>
                <c:pt idx="1148">
                  <c:v>463.25</c:v>
                </c:pt>
                <c:pt idx="1149">
                  <c:v>466.35000600000001</c:v>
                </c:pt>
                <c:pt idx="1150">
                  <c:v>475.10000600000001</c:v>
                </c:pt>
                <c:pt idx="1151">
                  <c:v>473.89999399999999</c:v>
                </c:pt>
                <c:pt idx="1152">
                  <c:v>468.39999399999999</c:v>
                </c:pt>
                <c:pt idx="1153">
                  <c:v>465.85000600000001</c:v>
                </c:pt>
                <c:pt idx="1154">
                  <c:v>473.14999399999999</c:v>
                </c:pt>
                <c:pt idx="1155">
                  <c:v>472.29998799999998</c:v>
                </c:pt>
                <c:pt idx="1156">
                  <c:v>472</c:v>
                </c:pt>
                <c:pt idx="1157">
                  <c:v>472.89999399999999</c:v>
                </c:pt>
                <c:pt idx="1158">
                  <c:v>472.35000600000001</c:v>
                </c:pt>
                <c:pt idx="1159">
                  <c:v>472.5</c:v>
                </c:pt>
                <c:pt idx="1160">
                  <c:v>478.85000600000001</c:v>
                </c:pt>
                <c:pt idx="1161">
                  <c:v>492.14999399999999</c:v>
                </c:pt>
                <c:pt idx="1162">
                  <c:v>490.45001200000002</c:v>
                </c:pt>
                <c:pt idx="1163">
                  <c:v>471.35000600000001</c:v>
                </c:pt>
                <c:pt idx="1164">
                  <c:v>462.29998799999998</c:v>
                </c:pt>
                <c:pt idx="1165">
                  <c:v>472.25</c:v>
                </c:pt>
                <c:pt idx="1166">
                  <c:v>465.04998799999998</c:v>
                </c:pt>
                <c:pt idx="1167">
                  <c:v>468.45001200000002</c:v>
                </c:pt>
                <c:pt idx="1168">
                  <c:v>465.70001200000002</c:v>
                </c:pt>
                <c:pt idx="1169">
                  <c:v>464.79998799999998</c:v>
                </c:pt>
                <c:pt idx="1170">
                  <c:v>460.10000600000001</c:v>
                </c:pt>
                <c:pt idx="1171">
                  <c:v>456.04998799999998</c:v>
                </c:pt>
                <c:pt idx="1172">
                  <c:v>454.95001200000002</c:v>
                </c:pt>
                <c:pt idx="1173">
                  <c:v>454.89999399999999</c:v>
                </c:pt>
                <c:pt idx="1174">
                  <c:v>452.35000600000001</c:v>
                </c:pt>
                <c:pt idx="1175">
                  <c:v>458.64999399999999</c:v>
                </c:pt>
                <c:pt idx="1176">
                  <c:v>451.75</c:v>
                </c:pt>
                <c:pt idx="1177">
                  <c:v>448.75</c:v>
                </c:pt>
                <c:pt idx="1178">
                  <c:v>449.20001200000002</c:v>
                </c:pt>
                <c:pt idx="1179">
                  <c:v>450.25</c:v>
                </c:pt>
                <c:pt idx="1180">
                  <c:v>441</c:v>
                </c:pt>
                <c:pt idx="1181">
                  <c:v>441.64999399999999</c:v>
                </c:pt>
                <c:pt idx="1182">
                  <c:v>447.79998799999998</c:v>
                </c:pt>
                <c:pt idx="1183">
                  <c:v>454.25</c:v>
                </c:pt>
                <c:pt idx="1184">
                  <c:v>450.45001200000002</c:v>
                </c:pt>
                <c:pt idx="1185">
                  <c:v>450.89999399999999</c:v>
                </c:pt>
                <c:pt idx="1186">
                  <c:v>443.35000600000001</c:v>
                </c:pt>
                <c:pt idx="1187">
                  <c:v>441.39999399999999</c:v>
                </c:pt>
                <c:pt idx="1188">
                  <c:v>440.10000600000001</c:v>
                </c:pt>
                <c:pt idx="1189">
                  <c:v>442.79998799999998</c:v>
                </c:pt>
                <c:pt idx="1190">
                  <c:v>439.70001200000002</c:v>
                </c:pt>
                <c:pt idx="1191">
                  <c:v>441.04998799999998</c:v>
                </c:pt>
                <c:pt idx="1192">
                  <c:v>437.5</c:v>
                </c:pt>
                <c:pt idx="1193">
                  <c:v>443.10000600000001</c:v>
                </c:pt>
                <c:pt idx="1194">
                  <c:v>447.45001200000002</c:v>
                </c:pt>
                <c:pt idx="1195">
                  <c:v>445.89999399999999</c:v>
                </c:pt>
                <c:pt idx="1196">
                  <c:v>442.64999399999999</c:v>
                </c:pt>
                <c:pt idx="1197">
                  <c:v>447.20001200000002</c:v>
                </c:pt>
                <c:pt idx="1198">
                  <c:v>451.14999399999999</c:v>
                </c:pt>
                <c:pt idx="1199">
                  <c:v>453.5</c:v>
                </c:pt>
                <c:pt idx="1200">
                  <c:v>449.95001200000002</c:v>
                </c:pt>
                <c:pt idx="1201">
                  <c:v>448.35000600000001</c:v>
                </c:pt>
                <c:pt idx="1202">
                  <c:v>452.04998799999998</c:v>
                </c:pt>
                <c:pt idx="1203">
                  <c:v>452.95001200000002</c:v>
                </c:pt>
                <c:pt idx="1204">
                  <c:v>447.5</c:v>
                </c:pt>
                <c:pt idx="1205">
                  <c:v>443.10000600000001</c:v>
                </c:pt>
                <c:pt idx="1206">
                  <c:v>442.60000600000001</c:v>
                </c:pt>
                <c:pt idx="1207">
                  <c:v>442.45001200000002</c:v>
                </c:pt>
                <c:pt idx="1208">
                  <c:v>449.14999399999999</c:v>
                </c:pt>
                <c:pt idx="1209">
                  <c:v>440.75</c:v>
                </c:pt>
                <c:pt idx="1210">
                  <c:v>444.39999399999999</c:v>
                </c:pt>
                <c:pt idx="1211">
                  <c:v>439.75</c:v>
                </c:pt>
                <c:pt idx="1212">
                  <c:v>436.10000600000001</c:v>
                </c:pt>
                <c:pt idx="1213">
                  <c:v>436.04998799999998</c:v>
                </c:pt>
                <c:pt idx="1214">
                  <c:v>442.14999399999999</c:v>
                </c:pt>
                <c:pt idx="1215">
                  <c:v>440.45001200000002</c:v>
                </c:pt>
                <c:pt idx="1216">
                  <c:v>444.39999399999999</c:v>
                </c:pt>
                <c:pt idx="1217">
                  <c:v>448.25</c:v>
                </c:pt>
                <c:pt idx="1218">
                  <c:v>450.70001200000002</c:v>
                </c:pt>
                <c:pt idx="1219">
                  <c:v>448.35000600000001</c:v>
                </c:pt>
                <c:pt idx="1220">
                  <c:v>448.95001200000002</c:v>
                </c:pt>
                <c:pt idx="1221">
                  <c:v>453.45001200000002</c:v>
                </c:pt>
                <c:pt idx="1222">
                  <c:v>451.64999399999999</c:v>
                </c:pt>
                <c:pt idx="1223">
                  <c:v>450.39999399999999</c:v>
                </c:pt>
                <c:pt idx="1224">
                  <c:v>438.29998799999998</c:v>
                </c:pt>
                <c:pt idx="1225">
                  <c:v>435.89999399999999</c:v>
                </c:pt>
                <c:pt idx="1226">
                  <c:v>432.70001200000002</c:v>
                </c:pt>
                <c:pt idx="1227">
                  <c:v>434.35000600000001</c:v>
                </c:pt>
                <c:pt idx="1228">
                  <c:v>433.75</c:v>
                </c:pt>
                <c:pt idx="1229">
                  <c:v>430.45001200000002</c:v>
                </c:pt>
                <c:pt idx="1230">
                  <c:v>428.39999399999999</c:v>
                </c:pt>
                <c:pt idx="1231">
                  <c:v>428.10000600000001</c:v>
                </c:pt>
                <c:pt idx="1232">
                  <c:v>431.14999399999999</c:v>
                </c:pt>
                <c:pt idx="1233">
                  <c:v>433.25</c:v>
                </c:pt>
                <c:pt idx="1234">
                  <c:v>435.35000600000001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F-47C3-9679-CC471602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256144"/>
        <c:axId val="1890264048"/>
      </c:lineChart>
      <c:dateAx>
        <c:axId val="18902561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-2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64048"/>
        <c:crosses val="autoZero"/>
        <c:auto val="1"/>
        <c:lblOffset val="100"/>
        <c:baseTimeUnit val="days"/>
      </c:dateAx>
      <c:valAx>
        <c:axId val="1890264048"/>
        <c:scaling>
          <c:orientation val="minMax"/>
          <c:max val="500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 price'!$G$1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>
                <a:tint val="55000"/>
              </a:schemeClr>
            </a:solidFill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invertIfNegative val="0"/>
          <c:cat>
            <c:numRef>
              <c:f>'Share price'!$A$2:$A$1236</c:f>
              <c:numCache>
                <c:formatCode>m/d/yyyy</c:formatCode>
                <c:ptCount val="1235"/>
                <c:pt idx="0">
                  <c:v>43411</c:v>
                </c:pt>
                <c:pt idx="1">
                  <c:v>43413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43420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  <c:pt idx="14">
                  <c:v>43433</c:v>
                </c:pt>
                <c:pt idx="15">
                  <c:v>43434</c:v>
                </c:pt>
                <c:pt idx="16">
                  <c:v>43437</c:v>
                </c:pt>
                <c:pt idx="17">
                  <c:v>43438</c:v>
                </c:pt>
                <c:pt idx="18">
                  <c:v>43439</c:v>
                </c:pt>
                <c:pt idx="19">
                  <c:v>43440</c:v>
                </c:pt>
                <c:pt idx="20">
                  <c:v>43441</c:v>
                </c:pt>
                <c:pt idx="21">
                  <c:v>43444</c:v>
                </c:pt>
                <c:pt idx="22">
                  <c:v>43445</c:v>
                </c:pt>
                <c:pt idx="23">
                  <c:v>43446</c:v>
                </c:pt>
                <c:pt idx="24">
                  <c:v>43447</c:v>
                </c:pt>
                <c:pt idx="25">
                  <c:v>43448</c:v>
                </c:pt>
                <c:pt idx="26">
                  <c:v>43451</c:v>
                </c:pt>
                <c:pt idx="27">
                  <c:v>43452</c:v>
                </c:pt>
                <c:pt idx="28">
                  <c:v>43453</c:v>
                </c:pt>
                <c:pt idx="29">
                  <c:v>43454</c:v>
                </c:pt>
                <c:pt idx="30">
                  <c:v>43455</c:v>
                </c:pt>
                <c:pt idx="31">
                  <c:v>43458</c:v>
                </c:pt>
                <c:pt idx="32">
                  <c:v>43460</c:v>
                </c:pt>
                <c:pt idx="33">
                  <c:v>43461</c:v>
                </c:pt>
                <c:pt idx="34">
                  <c:v>43462</c:v>
                </c:pt>
                <c:pt idx="35">
                  <c:v>43465</c:v>
                </c:pt>
                <c:pt idx="36">
                  <c:v>43466</c:v>
                </c:pt>
                <c:pt idx="37">
                  <c:v>43467</c:v>
                </c:pt>
                <c:pt idx="38">
                  <c:v>43468</c:v>
                </c:pt>
                <c:pt idx="39">
                  <c:v>43469</c:v>
                </c:pt>
                <c:pt idx="40">
                  <c:v>43472</c:v>
                </c:pt>
                <c:pt idx="41">
                  <c:v>43473</c:v>
                </c:pt>
                <c:pt idx="42">
                  <c:v>43474</c:v>
                </c:pt>
                <c:pt idx="43">
                  <c:v>43475</c:v>
                </c:pt>
                <c:pt idx="44">
                  <c:v>43476</c:v>
                </c:pt>
                <c:pt idx="45">
                  <c:v>43479</c:v>
                </c:pt>
                <c:pt idx="46">
                  <c:v>43480</c:v>
                </c:pt>
                <c:pt idx="47">
                  <c:v>43481</c:v>
                </c:pt>
                <c:pt idx="48">
                  <c:v>43482</c:v>
                </c:pt>
                <c:pt idx="49">
                  <c:v>43483</c:v>
                </c:pt>
                <c:pt idx="50">
                  <c:v>43486</c:v>
                </c:pt>
                <c:pt idx="51">
                  <c:v>43487</c:v>
                </c:pt>
                <c:pt idx="52">
                  <c:v>43488</c:v>
                </c:pt>
                <c:pt idx="53">
                  <c:v>43489</c:v>
                </c:pt>
                <c:pt idx="54">
                  <c:v>43490</c:v>
                </c:pt>
                <c:pt idx="55">
                  <c:v>43493</c:v>
                </c:pt>
                <c:pt idx="56">
                  <c:v>43494</c:v>
                </c:pt>
                <c:pt idx="57">
                  <c:v>43495</c:v>
                </c:pt>
                <c:pt idx="58">
                  <c:v>43496</c:v>
                </c:pt>
                <c:pt idx="59">
                  <c:v>43497</c:v>
                </c:pt>
                <c:pt idx="60">
                  <c:v>43500</c:v>
                </c:pt>
                <c:pt idx="61">
                  <c:v>43501</c:v>
                </c:pt>
                <c:pt idx="62">
                  <c:v>43502</c:v>
                </c:pt>
                <c:pt idx="63">
                  <c:v>43503</c:v>
                </c:pt>
                <c:pt idx="64">
                  <c:v>43504</c:v>
                </c:pt>
                <c:pt idx="65">
                  <c:v>43507</c:v>
                </c:pt>
                <c:pt idx="66">
                  <c:v>43508</c:v>
                </c:pt>
                <c:pt idx="67">
                  <c:v>43510</c:v>
                </c:pt>
                <c:pt idx="68">
                  <c:v>43511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43521</c:v>
                </c:pt>
                <c:pt idx="75">
                  <c:v>43522</c:v>
                </c:pt>
                <c:pt idx="76">
                  <c:v>43523</c:v>
                </c:pt>
                <c:pt idx="77">
                  <c:v>43524</c:v>
                </c:pt>
                <c:pt idx="78">
                  <c:v>43525</c:v>
                </c:pt>
                <c:pt idx="79">
                  <c:v>43529</c:v>
                </c:pt>
                <c:pt idx="80">
                  <c:v>43530</c:v>
                </c:pt>
                <c:pt idx="81">
                  <c:v>43531</c:v>
                </c:pt>
                <c:pt idx="82">
                  <c:v>43532</c:v>
                </c:pt>
                <c:pt idx="83">
                  <c:v>43535</c:v>
                </c:pt>
                <c:pt idx="84">
                  <c:v>43536</c:v>
                </c:pt>
                <c:pt idx="85">
                  <c:v>43537</c:v>
                </c:pt>
                <c:pt idx="86">
                  <c:v>43538</c:v>
                </c:pt>
                <c:pt idx="87">
                  <c:v>43539</c:v>
                </c:pt>
                <c:pt idx="88">
                  <c:v>43542</c:v>
                </c:pt>
                <c:pt idx="89">
                  <c:v>43543</c:v>
                </c:pt>
                <c:pt idx="90">
                  <c:v>43544</c:v>
                </c:pt>
                <c:pt idx="91">
                  <c:v>43546</c:v>
                </c:pt>
                <c:pt idx="92">
                  <c:v>43549</c:v>
                </c:pt>
                <c:pt idx="93">
                  <c:v>43550</c:v>
                </c:pt>
                <c:pt idx="94">
                  <c:v>43551</c:v>
                </c:pt>
                <c:pt idx="95">
                  <c:v>43552</c:v>
                </c:pt>
                <c:pt idx="96">
                  <c:v>43556</c:v>
                </c:pt>
                <c:pt idx="97">
                  <c:v>43557</c:v>
                </c:pt>
                <c:pt idx="98">
                  <c:v>43558</c:v>
                </c:pt>
                <c:pt idx="99">
                  <c:v>43559</c:v>
                </c:pt>
                <c:pt idx="100">
                  <c:v>43560</c:v>
                </c:pt>
                <c:pt idx="101">
                  <c:v>43563</c:v>
                </c:pt>
                <c:pt idx="102">
                  <c:v>43564</c:v>
                </c:pt>
                <c:pt idx="103">
                  <c:v>43565</c:v>
                </c:pt>
                <c:pt idx="104">
                  <c:v>43566</c:v>
                </c:pt>
                <c:pt idx="105">
                  <c:v>43567</c:v>
                </c:pt>
                <c:pt idx="106">
                  <c:v>43570</c:v>
                </c:pt>
                <c:pt idx="107">
                  <c:v>43571</c:v>
                </c:pt>
                <c:pt idx="108">
                  <c:v>43573</c:v>
                </c:pt>
                <c:pt idx="109">
                  <c:v>43577</c:v>
                </c:pt>
                <c:pt idx="110">
                  <c:v>43578</c:v>
                </c:pt>
                <c:pt idx="111">
                  <c:v>43579</c:v>
                </c:pt>
                <c:pt idx="112">
                  <c:v>43580</c:v>
                </c:pt>
                <c:pt idx="113">
                  <c:v>43581</c:v>
                </c:pt>
                <c:pt idx="114">
                  <c:v>43585</c:v>
                </c:pt>
                <c:pt idx="115">
                  <c:v>43587</c:v>
                </c:pt>
                <c:pt idx="116">
                  <c:v>43588</c:v>
                </c:pt>
                <c:pt idx="117">
                  <c:v>43591</c:v>
                </c:pt>
                <c:pt idx="118">
                  <c:v>43592</c:v>
                </c:pt>
                <c:pt idx="119">
                  <c:v>43593</c:v>
                </c:pt>
                <c:pt idx="120">
                  <c:v>43594</c:v>
                </c:pt>
                <c:pt idx="121">
                  <c:v>43595</c:v>
                </c:pt>
                <c:pt idx="122">
                  <c:v>43598</c:v>
                </c:pt>
                <c:pt idx="123">
                  <c:v>43599</c:v>
                </c:pt>
                <c:pt idx="124">
                  <c:v>43600</c:v>
                </c:pt>
                <c:pt idx="125">
                  <c:v>43601</c:v>
                </c:pt>
                <c:pt idx="126">
                  <c:v>43602</c:v>
                </c:pt>
                <c:pt idx="127">
                  <c:v>43605</c:v>
                </c:pt>
                <c:pt idx="128">
                  <c:v>43606</c:v>
                </c:pt>
                <c:pt idx="129">
                  <c:v>43607</c:v>
                </c:pt>
                <c:pt idx="130">
                  <c:v>43608</c:v>
                </c:pt>
                <c:pt idx="131">
                  <c:v>43609</c:v>
                </c:pt>
                <c:pt idx="132">
                  <c:v>43612</c:v>
                </c:pt>
                <c:pt idx="133">
                  <c:v>43613</c:v>
                </c:pt>
                <c:pt idx="134">
                  <c:v>43614</c:v>
                </c:pt>
                <c:pt idx="135">
                  <c:v>43615</c:v>
                </c:pt>
                <c:pt idx="136">
                  <c:v>43616</c:v>
                </c:pt>
                <c:pt idx="137">
                  <c:v>43619</c:v>
                </c:pt>
                <c:pt idx="138">
                  <c:v>43620</c:v>
                </c:pt>
                <c:pt idx="139">
                  <c:v>43622</c:v>
                </c:pt>
                <c:pt idx="140">
                  <c:v>43623</c:v>
                </c:pt>
                <c:pt idx="141">
                  <c:v>43626</c:v>
                </c:pt>
                <c:pt idx="142">
                  <c:v>43627</c:v>
                </c:pt>
                <c:pt idx="143">
                  <c:v>43628</c:v>
                </c:pt>
                <c:pt idx="144">
                  <c:v>43629</c:v>
                </c:pt>
                <c:pt idx="145">
                  <c:v>43630</c:v>
                </c:pt>
                <c:pt idx="146">
                  <c:v>43633</c:v>
                </c:pt>
                <c:pt idx="147">
                  <c:v>43634</c:v>
                </c:pt>
                <c:pt idx="148">
                  <c:v>43635</c:v>
                </c:pt>
                <c:pt idx="149">
                  <c:v>43636</c:v>
                </c:pt>
                <c:pt idx="150">
                  <c:v>43637</c:v>
                </c:pt>
                <c:pt idx="151">
                  <c:v>43640</c:v>
                </c:pt>
                <c:pt idx="152">
                  <c:v>43641</c:v>
                </c:pt>
                <c:pt idx="153">
                  <c:v>43642</c:v>
                </c:pt>
                <c:pt idx="154">
                  <c:v>43643</c:v>
                </c:pt>
                <c:pt idx="155">
                  <c:v>43644</c:v>
                </c:pt>
                <c:pt idx="156">
                  <c:v>43647</c:v>
                </c:pt>
                <c:pt idx="157">
                  <c:v>43648</c:v>
                </c:pt>
                <c:pt idx="158">
                  <c:v>43649</c:v>
                </c:pt>
                <c:pt idx="159">
                  <c:v>43650</c:v>
                </c:pt>
                <c:pt idx="160">
                  <c:v>43651</c:v>
                </c:pt>
                <c:pt idx="161">
                  <c:v>43654</c:v>
                </c:pt>
                <c:pt idx="162">
                  <c:v>43655</c:v>
                </c:pt>
                <c:pt idx="163">
                  <c:v>43656</c:v>
                </c:pt>
                <c:pt idx="164">
                  <c:v>43657</c:v>
                </c:pt>
                <c:pt idx="165">
                  <c:v>43658</c:v>
                </c:pt>
                <c:pt idx="166">
                  <c:v>43661</c:v>
                </c:pt>
                <c:pt idx="167">
                  <c:v>43662</c:v>
                </c:pt>
                <c:pt idx="168">
                  <c:v>43663</c:v>
                </c:pt>
                <c:pt idx="169">
                  <c:v>43664</c:v>
                </c:pt>
                <c:pt idx="170">
                  <c:v>43665</c:v>
                </c:pt>
                <c:pt idx="171">
                  <c:v>43668</c:v>
                </c:pt>
                <c:pt idx="172">
                  <c:v>43669</c:v>
                </c:pt>
                <c:pt idx="173">
                  <c:v>43670</c:v>
                </c:pt>
                <c:pt idx="174">
                  <c:v>43671</c:v>
                </c:pt>
                <c:pt idx="175">
                  <c:v>43672</c:v>
                </c:pt>
                <c:pt idx="176">
                  <c:v>43675</c:v>
                </c:pt>
                <c:pt idx="177">
                  <c:v>43676</c:v>
                </c:pt>
                <c:pt idx="178">
                  <c:v>43677</c:v>
                </c:pt>
                <c:pt idx="179">
                  <c:v>43678</c:v>
                </c:pt>
                <c:pt idx="180">
                  <c:v>43679</c:v>
                </c:pt>
                <c:pt idx="181">
                  <c:v>43682</c:v>
                </c:pt>
                <c:pt idx="182">
                  <c:v>43683</c:v>
                </c:pt>
                <c:pt idx="183">
                  <c:v>43684</c:v>
                </c:pt>
                <c:pt idx="184">
                  <c:v>43685</c:v>
                </c:pt>
                <c:pt idx="185">
                  <c:v>43686</c:v>
                </c:pt>
                <c:pt idx="186">
                  <c:v>43690</c:v>
                </c:pt>
                <c:pt idx="187">
                  <c:v>43691</c:v>
                </c:pt>
                <c:pt idx="188">
                  <c:v>43693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43703</c:v>
                </c:pt>
                <c:pt idx="195">
                  <c:v>43704</c:v>
                </c:pt>
                <c:pt idx="196">
                  <c:v>43705</c:v>
                </c:pt>
                <c:pt idx="197">
                  <c:v>43706</c:v>
                </c:pt>
                <c:pt idx="198">
                  <c:v>43707</c:v>
                </c:pt>
                <c:pt idx="199">
                  <c:v>43711</c:v>
                </c:pt>
                <c:pt idx="200">
                  <c:v>43712</c:v>
                </c:pt>
                <c:pt idx="201">
                  <c:v>43713</c:v>
                </c:pt>
                <c:pt idx="202">
                  <c:v>43714</c:v>
                </c:pt>
                <c:pt idx="203">
                  <c:v>43717</c:v>
                </c:pt>
                <c:pt idx="204">
                  <c:v>43719</c:v>
                </c:pt>
                <c:pt idx="205">
                  <c:v>43720</c:v>
                </c:pt>
                <c:pt idx="206">
                  <c:v>43721</c:v>
                </c:pt>
                <c:pt idx="207">
                  <c:v>43724</c:v>
                </c:pt>
                <c:pt idx="208">
                  <c:v>43725</c:v>
                </c:pt>
                <c:pt idx="209">
                  <c:v>43726</c:v>
                </c:pt>
                <c:pt idx="210">
                  <c:v>43727</c:v>
                </c:pt>
                <c:pt idx="211">
                  <c:v>43728</c:v>
                </c:pt>
                <c:pt idx="212">
                  <c:v>43731</c:v>
                </c:pt>
                <c:pt idx="213">
                  <c:v>43732</c:v>
                </c:pt>
                <c:pt idx="214">
                  <c:v>43733</c:v>
                </c:pt>
                <c:pt idx="215">
                  <c:v>43734</c:v>
                </c:pt>
                <c:pt idx="216">
                  <c:v>43735</c:v>
                </c:pt>
                <c:pt idx="217">
                  <c:v>43738</c:v>
                </c:pt>
                <c:pt idx="218">
                  <c:v>43739</c:v>
                </c:pt>
                <c:pt idx="219">
                  <c:v>43741</c:v>
                </c:pt>
                <c:pt idx="220">
                  <c:v>43742</c:v>
                </c:pt>
                <c:pt idx="221">
                  <c:v>43745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43752</c:v>
                </c:pt>
                <c:pt idx="226">
                  <c:v>43753</c:v>
                </c:pt>
                <c:pt idx="227">
                  <c:v>43754</c:v>
                </c:pt>
                <c:pt idx="228">
                  <c:v>43755</c:v>
                </c:pt>
                <c:pt idx="229">
                  <c:v>43756</c:v>
                </c:pt>
                <c:pt idx="230">
                  <c:v>43760</c:v>
                </c:pt>
                <c:pt idx="231">
                  <c:v>43761</c:v>
                </c:pt>
                <c:pt idx="232">
                  <c:v>43762</c:v>
                </c:pt>
                <c:pt idx="233">
                  <c:v>43763</c:v>
                </c:pt>
                <c:pt idx="234">
                  <c:v>43765</c:v>
                </c:pt>
                <c:pt idx="235">
                  <c:v>43767</c:v>
                </c:pt>
                <c:pt idx="236">
                  <c:v>43768</c:v>
                </c:pt>
                <c:pt idx="237">
                  <c:v>43769</c:v>
                </c:pt>
                <c:pt idx="238">
                  <c:v>43770</c:v>
                </c:pt>
                <c:pt idx="239">
                  <c:v>43773</c:v>
                </c:pt>
                <c:pt idx="240">
                  <c:v>43774</c:v>
                </c:pt>
                <c:pt idx="241">
                  <c:v>43775</c:v>
                </c:pt>
                <c:pt idx="242">
                  <c:v>43776</c:v>
                </c:pt>
                <c:pt idx="243">
                  <c:v>43777</c:v>
                </c:pt>
                <c:pt idx="244">
                  <c:v>43780</c:v>
                </c:pt>
                <c:pt idx="245">
                  <c:v>43782</c:v>
                </c:pt>
                <c:pt idx="246">
                  <c:v>43783</c:v>
                </c:pt>
                <c:pt idx="247">
                  <c:v>43784</c:v>
                </c:pt>
                <c:pt idx="248">
                  <c:v>43787</c:v>
                </c:pt>
                <c:pt idx="249">
                  <c:v>43788</c:v>
                </c:pt>
                <c:pt idx="250">
                  <c:v>43789</c:v>
                </c:pt>
                <c:pt idx="251">
                  <c:v>43790</c:v>
                </c:pt>
                <c:pt idx="252">
                  <c:v>43791</c:v>
                </c:pt>
                <c:pt idx="253">
                  <c:v>43794</c:v>
                </c:pt>
                <c:pt idx="254">
                  <c:v>43795</c:v>
                </c:pt>
                <c:pt idx="255">
                  <c:v>43796</c:v>
                </c:pt>
                <c:pt idx="256">
                  <c:v>43797</c:v>
                </c:pt>
                <c:pt idx="257">
                  <c:v>43798</c:v>
                </c:pt>
                <c:pt idx="258">
                  <c:v>43801</c:v>
                </c:pt>
                <c:pt idx="259">
                  <c:v>43802</c:v>
                </c:pt>
                <c:pt idx="260">
                  <c:v>43803</c:v>
                </c:pt>
                <c:pt idx="261">
                  <c:v>43804</c:v>
                </c:pt>
                <c:pt idx="262">
                  <c:v>43805</c:v>
                </c:pt>
                <c:pt idx="263">
                  <c:v>43808</c:v>
                </c:pt>
                <c:pt idx="264">
                  <c:v>43809</c:v>
                </c:pt>
                <c:pt idx="265">
                  <c:v>43810</c:v>
                </c:pt>
                <c:pt idx="266">
                  <c:v>43811</c:v>
                </c:pt>
                <c:pt idx="267">
                  <c:v>43812</c:v>
                </c:pt>
                <c:pt idx="268">
                  <c:v>43815</c:v>
                </c:pt>
                <c:pt idx="269">
                  <c:v>43816</c:v>
                </c:pt>
                <c:pt idx="270">
                  <c:v>43817</c:v>
                </c:pt>
                <c:pt idx="271">
                  <c:v>43818</c:v>
                </c:pt>
                <c:pt idx="272">
                  <c:v>43819</c:v>
                </c:pt>
                <c:pt idx="273">
                  <c:v>43822</c:v>
                </c:pt>
                <c:pt idx="274">
                  <c:v>43823</c:v>
                </c:pt>
                <c:pt idx="275">
                  <c:v>43825</c:v>
                </c:pt>
                <c:pt idx="276">
                  <c:v>43826</c:v>
                </c:pt>
                <c:pt idx="277">
                  <c:v>43829</c:v>
                </c:pt>
                <c:pt idx="278">
                  <c:v>43830</c:v>
                </c:pt>
                <c:pt idx="279">
                  <c:v>43831</c:v>
                </c:pt>
                <c:pt idx="280">
                  <c:v>43832</c:v>
                </c:pt>
                <c:pt idx="281">
                  <c:v>43833</c:v>
                </c:pt>
                <c:pt idx="282">
                  <c:v>43836</c:v>
                </c:pt>
                <c:pt idx="283">
                  <c:v>43837</c:v>
                </c:pt>
                <c:pt idx="284">
                  <c:v>43838</c:v>
                </c:pt>
                <c:pt idx="285">
                  <c:v>43839</c:v>
                </c:pt>
                <c:pt idx="286">
                  <c:v>43840</c:v>
                </c:pt>
                <c:pt idx="287">
                  <c:v>43843</c:v>
                </c:pt>
                <c:pt idx="288">
                  <c:v>43844</c:v>
                </c:pt>
                <c:pt idx="289">
                  <c:v>43845</c:v>
                </c:pt>
                <c:pt idx="290">
                  <c:v>43846</c:v>
                </c:pt>
                <c:pt idx="291">
                  <c:v>43847</c:v>
                </c:pt>
                <c:pt idx="292">
                  <c:v>43850</c:v>
                </c:pt>
                <c:pt idx="293">
                  <c:v>43851</c:v>
                </c:pt>
                <c:pt idx="294">
                  <c:v>43852</c:v>
                </c:pt>
                <c:pt idx="295">
                  <c:v>43853</c:v>
                </c:pt>
                <c:pt idx="296">
                  <c:v>43854</c:v>
                </c:pt>
                <c:pt idx="297">
                  <c:v>43857</c:v>
                </c:pt>
                <c:pt idx="298">
                  <c:v>43858</c:v>
                </c:pt>
                <c:pt idx="299">
                  <c:v>43859</c:v>
                </c:pt>
                <c:pt idx="300">
                  <c:v>43860</c:v>
                </c:pt>
                <c:pt idx="301">
                  <c:v>43861</c:v>
                </c:pt>
                <c:pt idx="302">
                  <c:v>43864</c:v>
                </c:pt>
                <c:pt idx="303">
                  <c:v>43865</c:v>
                </c:pt>
                <c:pt idx="304">
                  <c:v>43866</c:v>
                </c:pt>
                <c:pt idx="305">
                  <c:v>43867</c:v>
                </c:pt>
                <c:pt idx="306">
                  <c:v>43868</c:v>
                </c:pt>
                <c:pt idx="307">
                  <c:v>43871</c:v>
                </c:pt>
                <c:pt idx="308">
                  <c:v>43872</c:v>
                </c:pt>
                <c:pt idx="309">
                  <c:v>43873</c:v>
                </c:pt>
                <c:pt idx="310">
                  <c:v>43874</c:v>
                </c:pt>
                <c:pt idx="311">
                  <c:v>43875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43885</c:v>
                </c:pt>
                <c:pt idx="317">
                  <c:v>43886</c:v>
                </c:pt>
                <c:pt idx="318">
                  <c:v>43887</c:v>
                </c:pt>
                <c:pt idx="319">
                  <c:v>43888</c:v>
                </c:pt>
                <c:pt idx="320">
                  <c:v>43889</c:v>
                </c:pt>
                <c:pt idx="321">
                  <c:v>43892</c:v>
                </c:pt>
                <c:pt idx="322">
                  <c:v>43893</c:v>
                </c:pt>
                <c:pt idx="323">
                  <c:v>43894</c:v>
                </c:pt>
                <c:pt idx="324">
                  <c:v>43895</c:v>
                </c:pt>
                <c:pt idx="325">
                  <c:v>43896</c:v>
                </c:pt>
                <c:pt idx="326">
                  <c:v>43899</c:v>
                </c:pt>
                <c:pt idx="327">
                  <c:v>43901</c:v>
                </c:pt>
                <c:pt idx="328">
                  <c:v>43902</c:v>
                </c:pt>
                <c:pt idx="329">
                  <c:v>43903</c:v>
                </c:pt>
                <c:pt idx="330">
                  <c:v>43906</c:v>
                </c:pt>
                <c:pt idx="331">
                  <c:v>43907</c:v>
                </c:pt>
                <c:pt idx="332">
                  <c:v>43908</c:v>
                </c:pt>
                <c:pt idx="333">
                  <c:v>43909</c:v>
                </c:pt>
                <c:pt idx="334">
                  <c:v>43910</c:v>
                </c:pt>
                <c:pt idx="335">
                  <c:v>43913</c:v>
                </c:pt>
                <c:pt idx="336">
                  <c:v>43914</c:v>
                </c:pt>
                <c:pt idx="337">
                  <c:v>43915</c:v>
                </c:pt>
                <c:pt idx="338">
                  <c:v>43916</c:v>
                </c:pt>
                <c:pt idx="339">
                  <c:v>43917</c:v>
                </c:pt>
                <c:pt idx="340">
                  <c:v>43920</c:v>
                </c:pt>
                <c:pt idx="341">
                  <c:v>43921</c:v>
                </c:pt>
                <c:pt idx="342">
                  <c:v>43922</c:v>
                </c:pt>
                <c:pt idx="343">
                  <c:v>43924</c:v>
                </c:pt>
                <c:pt idx="344">
                  <c:v>43928</c:v>
                </c:pt>
                <c:pt idx="345">
                  <c:v>43929</c:v>
                </c:pt>
                <c:pt idx="346">
                  <c:v>43930</c:v>
                </c:pt>
                <c:pt idx="347">
                  <c:v>43934</c:v>
                </c:pt>
                <c:pt idx="348">
                  <c:v>43936</c:v>
                </c:pt>
                <c:pt idx="349">
                  <c:v>43937</c:v>
                </c:pt>
                <c:pt idx="350">
                  <c:v>43938</c:v>
                </c:pt>
                <c:pt idx="351">
                  <c:v>43941</c:v>
                </c:pt>
                <c:pt idx="352">
                  <c:v>43942</c:v>
                </c:pt>
                <c:pt idx="353">
                  <c:v>43943</c:v>
                </c:pt>
                <c:pt idx="354">
                  <c:v>43944</c:v>
                </c:pt>
                <c:pt idx="355">
                  <c:v>43945</c:v>
                </c:pt>
                <c:pt idx="356">
                  <c:v>43948</c:v>
                </c:pt>
                <c:pt idx="357">
                  <c:v>43949</c:v>
                </c:pt>
                <c:pt idx="358">
                  <c:v>43950</c:v>
                </c:pt>
                <c:pt idx="359">
                  <c:v>43951</c:v>
                </c:pt>
                <c:pt idx="360">
                  <c:v>43955</c:v>
                </c:pt>
                <c:pt idx="361">
                  <c:v>43956</c:v>
                </c:pt>
                <c:pt idx="362">
                  <c:v>43957</c:v>
                </c:pt>
                <c:pt idx="363">
                  <c:v>43958</c:v>
                </c:pt>
                <c:pt idx="364">
                  <c:v>43959</c:v>
                </c:pt>
                <c:pt idx="365">
                  <c:v>43962</c:v>
                </c:pt>
                <c:pt idx="366">
                  <c:v>43963</c:v>
                </c:pt>
                <c:pt idx="367">
                  <c:v>43964</c:v>
                </c:pt>
                <c:pt idx="368">
                  <c:v>43965</c:v>
                </c:pt>
                <c:pt idx="369">
                  <c:v>43966</c:v>
                </c:pt>
                <c:pt idx="370">
                  <c:v>43969</c:v>
                </c:pt>
                <c:pt idx="371">
                  <c:v>43970</c:v>
                </c:pt>
                <c:pt idx="372">
                  <c:v>43971</c:v>
                </c:pt>
                <c:pt idx="373">
                  <c:v>43972</c:v>
                </c:pt>
                <c:pt idx="374">
                  <c:v>43973</c:v>
                </c:pt>
                <c:pt idx="375">
                  <c:v>43977</c:v>
                </c:pt>
                <c:pt idx="376">
                  <c:v>43978</c:v>
                </c:pt>
                <c:pt idx="377">
                  <c:v>43979</c:v>
                </c:pt>
                <c:pt idx="378">
                  <c:v>43980</c:v>
                </c:pt>
                <c:pt idx="379">
                  <c:v>43983</c:v>
                </c:pt>
                <c:pt idx="380">
                  <c:v>43984</c:v>
                </c:pt>
                <c:pt idx="381">
                  <c:v>43985</c:v>
                </c:pt>
                <c:pt idx="382">
                  <c:v>43986</c:v>
                </c:pt>
                <c:pt idx="383">
                  <c:v>43987</c:v>
                </c:pt>
                <c:pt idx="384">
                  <c:v>43990</c:v>
                </c:pt>
                <c:pt idx="385">
                  <c:v>43991</c:v>
                </c:pt>
                <c:pt idx="386">
                  <c:v>43992</c:v>
                </c:pt>
                <c:pt idx="387">
                  <c:v>43993</c:v>
                </c:pt>
                <c:pt idx="388">
                  <c:v>43994</c:v>
                </c:pt>
                <c:pt idx="389">
                  <c:v>43997</c:v>
                </c:pt>
                <c:pt idx="390">
                  <c:v>43998</c:v>
                </c:pt>
                <c:pt idx="391">
                  <c:v>43999</c:v>
                </c:pt>
                <c:pt idx="392">
                  <c:v>44000</c:v>
                </c:pt>
                <c:pt idx="393">
                  <c:v>44001</c:v>
                </c:pt>
                <c:pt idx="394">
                  <c:v>44004</c:v>
                </c:pt>
                <c:pt idx="395">
                  <c:v>44005</c:v>
                </c:pt>
                <c:pt idx="396">
                  <c:v>44006</c:v>
                </c:pt>
                <c:pt idx="397">
                  <c:v>44007</c:v>
                </c:pt>
                <c:pt idx="398">
                  <c:v>44008</c:v>
                </c:pt>
                <c:pt idx="399">
                  <c:v>44011</c:v>
                </c:pt>
                <c:pt idx="400">
                  <c:v>44012</c:v>
                </c:pt>
                <c:pt idx="401">
                  <c:v>44013</c:v>
                </c:pt>
                <c:pt idx="402">
                  <c:v>44014</c:v>
                </c:pt>
                <c:pt idx="403">
                  <c:v>44015</c:v>
                </c:pt>
                <c:pt idx="404">
                  <c:v>44018</c:v>
                </c:pt>
                <c:pt idx="405">
                  <c:v>44019</c:v>
                </c:pt>
                <c:pt idx="406">
                  <c:v>44020</c:v>
                </c:pt>
                <c:pt idx="407">
                  <c:v>44021</c:v>
                </c:pt>
                <c:pt idx="408">
                  <c:v>44022</c:v>
                </c:pt>
                <c:pt idx="409">
                  <c:v>44025</c:v>
                </c:pt>
                <c:pt idx="410">
                  <c:v>44026</c:v>
                </c:pt>
                <c:pt idx="411">
                  <c:v>44027</c:v>
                </c:pt>
                <c:pt idx="412">
                  <c:v>44028</c:v>
                </c:pt>
                <c:pt idx="413">
                  <c:v>44029</c:v>
                </c:pt>
                <c:pt idx="414">
                  <c:v>44032</c:v>
                </c:pt>
                <c:pt idx="415">
                  <c:v>44033</c:v>
                </c:pt>
                <c:pt idx="416">
                  <c:v>44034</c:v>
                </c:pt>
                <c:pt idx="417">
                  <c:v>44035</c:v>
                </c:pt>
                <c:pt idx="418">
                  <c:v>44036</c:v>
                </c:pt>
                <c:pt idx="419">
                  <c:v>44039</c:v>
                </c:pt>
                <c:pt idx="420">
                  <c:v>44040</c:v>
                </c:pt>
                <c:pt idx="421">
                  <c:v>44041</c:v>
                </c:pt>
                <c:pt idx="422">
                  <c:v>44042</c:v>
                </c:pt>
                <c:pt idx="423">
                  <c:v>44043</c:v>
                </c:pt>
                <c:pt idx="424">
                  <c:v>44046</c:v>
                </c:pt>
                <c:pt idx="425">
                  <c:v>44047</c:v>
                </c:pt>
                <c:pt idx="426">
                  <c:v>44048</c:v>
                </c:pt>
                <c:pt idx="427">
                  <c:v>44049</c:v>
                </c:pt>
                <c:pt idx="428">
                  <c:v>44050</c:v>
                </c:pt>
                <c:pt idx="429">
                  <c:v>44053</c:v>
                </c:pt>
                <c:pt idx="430">
                  <c:v>44054</c:v>
                </c:pt>
                <c:pt idx="431">
                  <c:v>44055</c:v>
                </c:pt>
                <c:pt idx="432">
                  <c:v>44056</c:v>
                </c:pt>
                <c:pt idx="433">
                  <c:v>44057</c:v>
                </c:pt>
                <c:pt idx="434">
                  <c:v>44060</c:v>
                </c:pt>
                <c:pt idx="435">
                  <c:v>44061</c:v>
                </c:pt>
                <c:pt idx="436">
                  <c:v>44062</c:v>
                </c:pt>
                <c:pt idx="437">
                  <c:v>44063</c:v>
                </c:pt>
                <c:pt idx="438">
                  <c:v>44064</c:v>
                </c:pt>
                <c:pt idx="439">
                  <c:v>44067</c:v>
                </c:pt>
                <c:pt idx="440">
                  <c:v>44068</c:v>
                </c:pt>
                <c:pt idx="441">
                  <c:v>44069</c:v>
                </c:pt>
                <c:pt idx="442">
                  <c:v>44070</c:v>
                </c:pt>
                <c:pt idx="443">
                  <c:v>44071</c:v>
                </c:pt>
                <c:pt idx="444">
                  <c:v>44074</c:v>
                </c:pt>
                <c:pt idx="445">
                  <c:v>44075</c:v>
                </c:pt>
                <c:pt idx="446">
                  <c:v>44076</c:v>
                </c:pt>
                <c:pt idx="447">
                  <c:v>44077</c:v>
                </c:pt>
                <c:pt idx="448">
                  <c:v>44078</c:v>
                </c:pt>
                <c:pt idx="449">
                  <c:v>44081</c:v>
                </c:pt>
                <c:pt idx="450">
                  <c:v>44082</c:v>
                </c:pt>
                <c:pt idx="451">
                  <c:v>44083</c:v>
                </c:pt>
                <c:pt idx="452">
                  <c:v>44084</c:v>
                </c:pt>
                <c:pt idx="453">
                  <c:v>44085</c:v>
                </c:pt>
                <c:pt idx="454">
                  <c:v>44088</c:v>
                </c:pt>
                <c:pt idx="455">
                  <c:v>44089</c:v>
                </c:pt>
                <c:pt idx="456">
                  <c:v>44090</c:v>
                </c:pt>
                <c:pt idx="457">
                  <c:v>44091</c:v>
                </c:pt>
                <c:pt idx="458">
                  <c:v>44092</c:v>
                </c:pt>
                <c:pt idx="459">
                  <c:v>44095</c:v>
                </c:pt>
                <c:pt idx="460">
                  <c:v>44096</c:v>
                </c:pt>
                <c:pt idx="461">
                  <c:v>44097</c:v>
                </c:pt>
                <c:pt idx="462">
                  <c:v>44098</c:v>
                </c:pt>
                <c:pt idx="463">
                  <c:v>44099</c:v>
                </c:pt>
                <c:pt idx="464">
                  <c:v>44102</c:v>
                </c:pt>
                <c:pt idx="465">
                  <c:v>44103</c:v>
                </c:pt>
                <c:pt idx="466">
                  <c:v>44104</c:v>
                </c:pt>
                <c:pt idx="467">
                  <c:v>44105</c:v>
                </c:pt>
                <c:pt idx="468">
                  <c:v>44109</c:v>
                </c:pt>
                <c:pt idx="469">
                  <c:v>44110</c:v>
                </c:pt>
                <c:pt idx="470">
                  <c:v>44111</c:v>
                </c:pt>
                <c:pt idx="471">
                  <c:v>44112</c:v>
                </c:pt>
                <c:pt idx="472">
                  <c:v>44113</c:v>
                </c:pt>
                <c:pt idx="473">
                  <c:v>44116</c:v>
                </c:pt>
                <c:pt idx="474">
                  <c:v>44117</c:v>
                </c:pt>
                <c:pt idx="475">
                  <c:v>44118</c:v>
                </c:pt>
                <c:pt idx="476">
                  <c:v>44119</c:v>
                </c:pt>
                <c:pt idx="477">
                  <c:v>44120</c:v>
                </c:pt>
                <c:pt idx="478">
                  <c:v>44123</c:v>
                </c:pt>
                <c:pt idx="479">
                  <c:v>44124</c:v>
                </c:pt>
                <c:pt idx="480">
                  <c:v>44125</c:v>
                </c:pt>
                <c:pt idx="481">
                  <c:v>44126</c:v>
                </c:pt>
                <c:pt idx="482">
                  <c:v>44127</c:v>
                </c:pt>
                <c:pt idx="483">
                  <c:v>44130</c:v>
                </c:pt>
                <c:pt idx="484">
                  <c:v>44131</c:v>
                </c:pt>
                <c:pt idx="485">
                  <c:v>44132</c:v>
                </c:pt>
                <c:pt idx="486">
                  <c:v>44133</c:v>
                </c:pt>
                <c:pt idx="487">
                  <c:v>44134</c:v>
                </c:pt>
                <c:pt idx="488">
                  <c:v>44137</c:v>
                </c:pt>
                <c:pt idx="489">
                  <c:v>44138</c:v>
                </c:pt>
                <c:pt idx="490">
                  <c:v>44139</c:v>
                </c:pt>
                <c:pt idx="491">
                  <c:v>44140</c:v>
                </c:pt>
                <c:pt idx="492">
                  <c:v>44141</c:v>
                </c:pt>
                <c:pt idx="493">
                  <c:v>44144</c:v>
                </c:pt>
                <c:pt idx="494">
                  <c:v>44145</c:v>
                </c:pt>
                <c:pt idx="495">
                  <c:v>44146</c:v>
                </c:pt>
                <c:pt idx="496">
                  <c:v>44147</c:v>
                </c:pt>
                <c:pt idx="497">
                  <c:v>44148</c:v>
                </c:pt>
                <c:pt idx="498">
                  <c:v>44149</c:v>
                </c:pt>
                <c:pt idx="499">
                  <c:v>44152</c:v>
                </c:pt>
                <c:pt idx="500">
                  <c:v>44153</c:v>
                </c:pt>
                <c:pt idx="501">
                  <c:v>44154</c:v>
                </c:pt>
                <c:pt idx="502">
                  <c:v>44155</c:v>
                </c:pt>
                <c:pt idx="503">
                  <c:v>44158</c:v>
                </c:pt>
                <c:pt idx="504">
                  <c:v>44159</c:v>
                </c:pt>
                <c:pt idx="505">
                  <c:v>44160</c:v>
                </c:pt>
                <c:pt idx="506">
                  <c:v>44161</c:v>
                </c:pt>
                <c:pt idx="507">
                  <c:v>44162</c:v>
                </c:pt>
                <c:pt idx="508">
                  <c:v>44166</c:v>
                </c:pt>
                <c:pt idx="509">
                  <c:v>44167</c:v>
                </c:pt>
                <c:pt idx="510">
                  <c:v>44168</c:v>
                </c:pt>
                <c:pt idx="511">
                  <c:v>44169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44179</c:v>
                </c:pt>
                <c:pt idx="518">
                  <c:v>44180</c:v>
                </c:pt>
                <c:pt idx="519">
                  <c:v>44181</c:v>
                </c:pt>
                <c:pt idx="520">
                  <c:v>44182</c:v>
                </c:pt>
                <c:pt idx="521">
                  <c:v>44183</c:v>
                </c:pt>
                <c:pt idx="522">
                  <c:v>44186</c:v>
                </c:pt>
                <c:pt idx="523">
                  <c:v>44187</c:v>
                </c:pt>
                <c:pt idx="524">
                  <c:v>44188</c:v>
                </c:pt>
                <c:pt idx="525">
                  <c:v>44189</c:v>
                </c:pt>
                <c:pt idx="526">
                  <c:v>44193</c:v>
                </c:pt>
                <c:pt idx="527">
                  <c:v>44194</c:v>
                </c:pt>
                <c:pt idx="528">
                  <c:v>44195</c:v>
                </c:pt>
                <c:pt idx="529">
                  <c:v>44196</c:v>
                </c:pt>
                <c:pt idx="530">
                  <c:v>44197</c:v>
                </c:pt>
                <c:pt idx="531">
                  <c:v>44200</c:v>
                </c:pt>
                <c:pt idx="532">
                  <c:v>44201</c:v>
                </c:pt>
                <c:pt idx="533">
                  <c:v>44202</c:v>
                </c:pt>
                <c:pt idx="534">
                  <c:v>44203</c:v>
                </c:pt>
                <c:pt idx="535">
                  <c:v>44204</c:v>
                </c:pt>
                <c:pt idx="536">
                  <c:v>44207</c:v>
                </c:pt>
                <c:pt idx="537">
                  <c:v>44208</c:v>
                </c:pt>
                <c:pt idx="538">
                  <c:v>44209</c:v>
                </c:pt>
                <c:pt idx="539">
                  <c:v>44210</c:v>
                </c:pt>
                <c:pt idx="540">
                  <c:v>44211</c:v>
                </c:pt>
                <c:pt idx="541">
                  <c:v>44214</c:v>
                </c:pt>
                <c:pt idx="542">
                  <c:v>44215</c:v>
                </c:pt>
                <c:pt idx="543">
                  <c:v>44216</c:v>
                </c:pt>
                <c:pt idx="544">
                  <c:v>44217</c:v>
                </c:pt>
                <c:pt idx="545">
                  <c:v>44218</c:v>
                </c:pt>
                <c:pt idx="546">
                  <c:v>44221</c:v>
                </c:pt>
                <c:pt idx="547">
                  <c:v>44223</c:v>
                </c:pt>
                <c:pt idx="548">
                  <c:v>44224</c:v>
                </c:pt>
                <c:pt idx="549">
                  <c:v>44225</c:v>
                </c:pt>
                <c:pt idx="550">
                  <c:v>44228</c:v>
                </c:pt>
                <c:pt idx="551">
                  <c:v>44229</c:v>
                </c:pt>
                <c:pt idx="552">
                  <c:v>44230</c:v>
                </c:pt>
                <c:pt idx="553">
                  <c:v>44231</c:v>
                </c:pt>
                <c:pt idx="554">
                  <c:v>44232</c:v>
                </c:pt>
                <c:pt idx="555">
                  <c:v>44235</c:v>
                </c:pt>
                <c:pt idx="556">
                  <c:v>44236</c:v>
                </c:pt>
                <c:pt idx="557">
                  <c:v>44237</c:v>
                </c:pt>
                <c:pt idx="558">
                  <c:v>44238</c:v>
                </c:pt>
                <c:pt idx="559">
                  <c:v>44239</c:v>
                </c:pt>
                <c:pt idx="560">
                  <c:v>44242</c:v>
                </c:pt>
                <c:pt idx="561">
                  <c:v>44243</c:v>
                </c:pt>
                <c:pt idx="562">
                  <c:v>44244</c:v>
                </c:pt>
                <c:pt idx="563">
                  <c:v>44245</c:v>
                </c:pt>
                <c:pt idx="564">
                  <c:v>44246</c:v>
                </c:pt>
                <c:pt idx="565">
                  <c:v>44249</c:v>
                </c:pt>
                <c:pt idx="566">
                  <c:v>44250</c:v>
                </c:pt>
                <c:pt idx="567">
                  <c:v>44251</c:v>
                </c:pt>
                <c:pt idx="568">
                  <c:v>44252</c:v>
                </c:pt>
                <c:pt idx="569">
                  <c:v>44253</c:v>
                </c:pt>
                <c:pt idx="570">
                  <c:v>44256</c:v>
                </c:pt>
                <c:pt idx="571">
                  <c:v>44257</c:v>
                </c:pt>
                <c:pt idx="572">
                  <c:v>44258</c:v>
                </c:pt>
                <c:pt idx="573">
                  <c:v>44259</c:v>
                </c:pt>
                <c:pt idx="574">
                  <c:v>44260</c:v>
                </c:pt>
                <c:pt idx="575">
                  <c:v>44263</c:v>
                </c:pt>
                <c:pt idx="576">
                  <c:v>44264</c:v>
                </c:pt>
                <c:pt idx="577">
                  <c:v>44265</c:v>
                </c:pt>
                <c:pt idx="578">
                  <c:v>44267</c:v>
                </c:pt>
                <c:pt idx="579">
                  <c:v>44270</c:v>
                </c:pt>
                <c:pt idx="580">
                  <c:v>44271</c:v>
                </c:pt>
                <c:pt idx="581">
                  <c:v>44272</c:v>
                </c:pt>
                <c:pt idx="582">
                  <c:v>44273</c:v>
                </c:pt>
                <c:pt idx="583">
                  <c:v>44274</c:v>
                </c:pt>
                <c:pt idx="584">
                  <c:v>44277</c:v>
                </c:pt>
                <c:pt idx="585">
                  <c:v>44278</c:v>
                </c:pt>
                <c:pt idx="586">
                  <c:v>44279</c:v>
                </c:pt>
                <c:pt idx="587">
                  <c:v>44280</c:v>
                </c:pt>
                <c:pt idx="588">
                  <c:v>44281</c:v>
                </c:pt>
                <c:pt idx="589">
                  <c:v>44285</c:v>
                </c:pt>
                <c:pt idx="590">
                  <c:v>44286</c:v>
                </c:pt>
                <c:pt idx="591">
                  <c:v>44287</c:v>
                </c:pt>
                <c:pt idx="592">
                  <c:v>44291</c:v>
                </c:pt>
                <c:pt idx="593">
                  <c:v>44292</c:v>
                </c:pt>
                <c:pt idx="594">
                  <c:v>44293</c:v>
                </c:pt>
                <c:pt idx="595">
                  <c:v>44294</c:v>
                </c:pt>
                <c:pt idx="596">
                  <c:v>44295</c:v>
                </c:pt>
                <c:pt idx="597">
                  <c:v>44298</c:v>
                </c:pt>
                <c:pt idx="598">
                  <c:v>44299</c:v>
                </c:pt>
                <c:pt idx="599">
                  <c:v>44301</c:v>
                </c:pt>
                <c:pt idx="600">
                  <c:v>44302</c:v>
                </c:pt>
                <c:pt idx="601">
                  <c:v>44305</c:v>
                </c:pt>
                <c:pt idx="602">
                  <c:v>44306</c:v>
                </c:pt>
                <c:pt idx="603">
                  <c:v>44308</c:v>
                </c:pt>
                <c:pt idx="604">
                  <c:v>44309</c:v>
                </c:pt>
                <c:pt idx="605">
                  <c:v>44312</c:v>
                </c:pt>
                <c:pt idx="606">
                  <c:v>44313</c:v>
                </c:pt>
                <c:pt idx="607">
                  <c:v>44314</c:v>
                </c:pt>
                <c:pt idx="608">
                  <c:v>44315</c:v>
                </c:pt>
                <c:pt idx="609">
                  <c:v>44316</c:v>
                </c:pt>
                <c:pt idx="610">
                  <c:v>44319</c:v>
                </c:pt>
                <c:pt idx="611">
                  <c:v>44320</c:v>
                </c:pt>
                <c:pt idx="612">
                  <c:v>44321</c:v>
                </c:pt>
                <c:pt idx="613">
                  <c:v>44322</c:v>
                </c:pt>
                <c:pt idx="614">
                  <c:v>44323</c:v>
                </c:pt>
                <c:pt idx="615">
                  <c:v>44326</c:v>
                </c:pt>
                <c:pt idx="616">
                  <c:v>44327</c:v>
                </c:pt>
                <c:pt idx="617">
                  <c:v>44328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44399</c:v>
                </c:pt>
                <c:pt idx="667">
                  <c:v>44400</c:v>
                </c:pt>
                <c:pt idx="668">
                  <c:v>44403</c:v>
                </c:pt>
                <c:pt idx="669">
                  <c:v>44404</c:v>
                </c:pt>
                <c:pt idx="670">
                  <c:v>44405</c:v>
                </c:pt>
                <c:pt idx="671">
                  <c:v>44406</c:v>
                </c:pt>
                <c:pt idx="672">
                  <c:v>44407</c:v>
                </c:pt>
                <c:pt idx="673">
                  <c:v>44410</c:v>
                </c:pt>
                <c:pt idx="674">
                  <c:v>44411</c:v>
                </c:pt>
                <c:pt idx="675">
                  <c:v>44412</c:v>
                </c:pt>
                <c:pt idx="676">
                  <c:v>44413</c:v>
                </c:pt>
                <c:pt idx="677">
                  <c:v>44414</c:v>
                </c:pt>
                <c:pt idx="678">
                  <c:v>44417</c:v>
                </c:pt>
                <c:pt idx="679">
                  <c:v>44418</c:v>
                </c:pt>
                <c:pt idx="680">
                  <c:v>44419</c:v>
                </c:pt>
                <c:pt idx="681">
                  <c:v>44420</c:v>
                </c:pt>
                <c:pt idx="682">
                  <c:v>44421</c:v>
                </c:pt>
                <c:pt idx="683">
                  <c:v>44424</c:v>
                </c:pt>
                <c:pt idx="684">
                  <c:v>44425</c:v>
                </c:pt>
                <c:pt idx="685">
                  <c:v>44426</c:v>
                </c:pt>
                <c:pt idx="686">
                  <c:v>44428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44438</c:v>
                </c:pt>
                <c:pt idx="693">
                  <c:v>44439</c:v>
                </c:pt>
                <c:pt idx="694">
                  <c:v>44440</c:v>
                </c:pt>
                <c:pt idx="695">
                  <c:v>44441</c:v>
                </c:pt>
                <c:pt idx="696">
                  <c:v>44442</c:v>
                </c:pt>
                <c:pt idx="697">
                  <c:v>44445</c:v>
                </c:pt>
                <c:pt idx="698">
                  <c:v>44446</c:v>
                </c:pt>
                <c:pt idx="699">
                  <c:v>44447</c:v>
                </c:pt>
                <c:pt idx="700">
                  <c:v>44448</c:v>
                </c:pt>
                <c:pt idx="701">
                  <c:v>44452</c:v>
                </c:pt>
                <c:pt idx="702">
                  <c:v>44453</c:v>
                </c:pt>
                <c:pt idx="703">
                  <c:v>44454</c:v>
                </c:pt>
                <c:pt idx="704">
                  <c:v>44455</c:v>
                </c:pt>
                <c:pt idx="705">
                  <c:v>44456</c:v>
                </c:pt>
                <c:pt idx="706">
                  <c:v>44459</c:v>
                </c:pt>
                <c:pt idx="707">
                  <c:v>44460</c:v>
                </c:pt>
                <c:pt idx="708">
                  <c:v>44461</c:v>
                </c:pt>
                <c:pt idx="709">
                  <c:v>44462</c:v>
                </c:pt>
                <c:pt idx="710">
                  <c:v>44463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44473</c:v>
                </c:pt>
                <c:pt idx="717">
                  <c:v>44474</c:v>
                </c:pt>
                <c:pt idx="718">
                  <c:v>44475</c:v>
                </c:pt>
                <c:pt idx="719">
                  <c:v>44476</c:v>
                </c:pt>
                <c:pt idx="720">
                  <c:v>44477</c:v>
                </c:pt>
                <c:pt idx="721">
                  <c:v>44480</c:v>
                </c:pt>
                <c:pt idx="722">
                  <c:v>44481</c:v>
                </c:pt>
                <c:pt idx="723">
                  <c:v>44482</c:v>
                </c:pt>
                <c:pt idx="724">
                  <c:v>44483</c:v>
                </c:pt>
                <c:pt idx="725">
                  <c:v>44487</c:v>
                </c:pt>
                <c:pt idx="726">
                  <c:v>44488</c:v>
                </c:pt>
                <c:pt idx="727">
                  <c:v>44489</c:v>
                </c:pt>
                <c:pt idx="728">
                  <c:v>44490</c:v>
                </c:pt>
                <c:pt idx="729">
                  <c:v>44491</c:v>
                </c:pt>
                <c:pt idx="730">
                  <c:v>44494</c:v>
                </c:pt>
                <c:pt idx="731">
                  <c:v>44495</c:v>
                </c:pt>
                <c:pt idx="732">
                  <c:v>44496</c:v>
                </c:pt>
                <c:pt idx="733">
                  <c:v>44497</c:v>
                </c:pt>
                <c:pt idx="734">
                  <c:v>44498</c:v>
                </c:pt>
                <c:pt idx="735">
                  <c:v>44501</c:v>
                </c:pt>
                <c:pt idx="736">
                  <c:v>44502</c:v>
                </c:pt>
                <c:pt idx="737">
                  <c:v>44503</c:v>
                </c:pt>
                <c:pt idx="738">
                  <c:v>44504</c:v>
                </c:pt>
                <c:pt idx="739">
                  <c:v>44508</c:v>
                </c:pt>
                <c:pt idx="740">
                  <c:v>44509</c:v>
                </c:pt>
                <c:pt idx="741">
                  <c:v>44510</c:v>
                </c:pt>
                <c:pt idx="742">
                  <c:v>44511</c:v>
                </c:pt>
                <c:pt idx="743">
                  <c:v>44512</c:v>
                </c:pt>
                <c:pt idx="744">
                  <c:v>44515</c:v>
                </c:pt>
                <c:pt idx="745">
                  <c:v>44516</c:v>
                </c:pt>
                <c:pt idx="746">
                  <c:v>44517</c:v>
                </c:pt>
                <c:pt idx="747">
                  <c:v>44518</c:v>
                </c:pt>
                <c:pt idx="748">
                  <c:v>44522</c:v>
                </c:pt>
                <c:pt idx="749">
                  <c:v>44523</c:v>
                </c:pt>
                <c:pt idx="750">
                  <c:v>44524</c:v>
                </c:pt>
                <c:pt idx="751">
                  <c:v>44525</c:v>
                </c:pt>
                <c:pt idx="752">
                  <c:v>44526</c:v>
                </c:pt>
                <c:pt idx="753">
                  <c:v>44529</c:v>
                </c:pt>
                <c:pt idx="754">
                  <c:v>44530</c:v>
                </c:pt>
                <c:pt idx="755">
                  <c:v>44531</c:v>
                </c:pt>
                <c:pt idx="756">
                  <c:v>44532</c:v>
                </c:pt>
                <c:pt idx="757">
                  <c:v>44533</c:v>
                </c:pt>
                <c:pt idx="758">
                  <c:v>44536</c:v>
                </c:pt>
                <c:pt idx="759">
                  <c:v>44537</c:v>
                </c:pt>
                <c:pt idx="760">
                  <c:v>44538</c:v>
                </c:pt>
                <c:pt idx="761">
                  <c:v>44539</c:v>
                </c:pt>
                <c:pt idx="762">
                  <c:v>44540</c:v>
                </c:pt>
                <c:pt idx="763">
                  <c:v>44543</c:v>
                </c:pt>
                <c:pt idx="764">
                  <c:v>44544</c:v>
                </c:pt>
                <c:pt idx="765">
                  <c:v>44545</c:v>
                </c:pt>
                <c:pt idx="766">
                  <c:v>44546</c:v>
                </c:pt>
                <c:pt idx="767">
                  <c:v>44547</c:v>
                </c:pt>
                <c:pt idx="768">
                  <c:v>44550</c:v>
                </c:pt>
                <c:pt idx="769">
                  <c:v>44551</c:v>
                </c:pt>
                <c:pt idx="770">
                  <c:v>44552</c:v>
                </c:pt>
                <c:pt idx="771">
                  <c:v>44553</c:v>
                </c:pt>
                <c:pt idx="772">
                  <c:v>44554</c:v>
                </c:pt>
                <c:pt idx="773">
                  <c:v>44557</c:v>
                </c:pt>
                <c:pt idx="774">
                  <c:v>44558</c:v>
                </c:pt>
                <c:pt idx="775">
                  <c:v>44559</c:v>
                </c:pt>
                <c:pt idx="776">
                  <c:v>44560</c:v>
                </c:pt>
                <c:pt idx="777">
                  <c:v>44561</c:v>
                </c:pt>
                <c:pt idx="778">
                  <c:v>44564</c:v>
                </c:pt>
                <c:pt idx="779">
                  <c:v>44565</c:v>
                </c:pt>
                <c:pt idx="780">
                  <c:v>44566</c:v>
                </c:pt>
                <c:pt idx="781">
                  <c:v>44567</c:v>
                </c:pt>
                <c:pt idx="782">
                  <c:v>44568</c:v>
                </c:pt>
                <c:pt idx="783">
                  <c:v>44571</c:v>
                </c:pt>
                <c:pt idx="784">
                  <c:v>44572</c:v>
                </c:pt>
                <c:pt idx="785">
                  <c:v>44573</c:v>
                </c:pt>
                <c:pt idx="786">
                  <c:v>44574</c:v>
                </c:pt>
                <c:pt idx="787">
                  <c:v>44575</c:v>
                </c:pt>
                <c:pt idx="788">
                  <c:v>44578</c:v>
                </c:pt>
                <c:pt idx="789">
                  <c:v>44579</c:v>
                </c:pt>
                <c:pt idx="790">
                  <c:v>44580</c:v>
                </c:pt>
                <c:pt idx="791">
                  <c:v>44581</c:v>
                </c:pt>
                <c:pt idx="792">
                  <c:v>44582</c:v>
                </c:pt>
                <c:pt idx="793">
                  <c:v>44585</c:v>
                </c:pt>
                <c:pt idx="794">
                  <c:v>44586</c:v>
                </c:pt>
                <c:pt idx="795">
                  <c:v>44588</c:v>
                </c:pt>
                <c:pt idx="796">
                  <c:v>44589</c:v>
                </c:pt>
                <c:pt idx="797">
                  <c:v>44592</c:v>
                </c:pt>
                <c:pt idx="798">
                  <c:v>44593</c:v>
                </c:pt>
                <c:pt idx="799">
                  <c:v>44594</c:v>
                </c:pt>
                <c:pt idx="800">
                  <c:v>44595</c:v>
                </c:pt>
                <c:pt idx="801">
                  <c:v>44596</c:v>
                </c:pt>
                <c:pt idx="802">
                  <c:v>44599</c:v>
                </c:pt>
                <c:pt idx="803">
                  <c:v>44600</c:v>
                </c:pt>
                <c:pt idx="804">
                  <c:v>44601</c:v>
                </c:pt>
                <c:pt idx="805">
                  <c:v>44602</c:v>
                </c:pt>
                <c:pt idx="806">
                  <c:v>44603</c:v>
                </c:pt>
                <c:pt idx="807">
                  <c:v>44606</c:v>
                </c:pt>
                <c:pt idx="808">
                  <c:v>44607</c:v>
                </c:pt>
                <c:pt idx="809">
                  <c:v>44608</c:v>
                </c:pt>
                <c:pt idx="810">
                  <c:v>44609</c:v>
                </c:pt>
                <c:pt idx="811">
                  <c:v>44610</c:v>
                </c:pt>
                <c:pt idx="812">
                  <c:v>44613</c:v>
                </c:pt>
                <c:pt idx="813">
                  <c:v>44614</c:v>
                </c:pt>
                <c:pt idx="814">
                  <c:v>44615</c:v>
                </c:pt>
                <c:pt idx="815">
                  <c:v>44616</c:v>
                </c:pt>
                <c:pt idx="816">
                  <c:v>44617</c:v>
                </c:pt>
                <c:pt idx="817">
                  <c:v>44620</c:v>
                </c:pt>
                <c:pt idx="818">
                  <c:v>44622</c:v>
                </c:pt>
                <c:pt idx="819">
                  <c:v>44623</c:v>
                </c:pt>
                <c:pt idx="820">
                  <c:v>44624</c:v>
                </c:pt>
                <c:pt idx="821">
                  <c:v>44627</c:v>
                </c:pt>
                <c:pt idx="822">
                  <c:v>44628</c:v>
                </c:pt>
                <c:pt idx="823">
                  <c:v>44629</c:v>
                </c:pt>
                <c:pt idx="824">
                  <c:v>44630</c:v>
                </c:pt>
                <c:pt idx="825">
                  <c:v>44631</c:v>
                </c:pt>
                <c:pt idx="826">
                  <c:v>44634</c:v>
                </c:pt>
                <c:pt idx="827">
                  <c:v>44635</c:v>
                </c:pt>
                <c:pt idx="828">
                  <c:v>44636</c:v>
                </c:pt>
                <c:pt idx="829">
                  <c:v>44637</c:v>
                </c:pt>
                <c:pt idx="830">
                  <c:v>44641</c:v>
                </c:pt>
                <c:pt idx="831">
                  <c:v>44642</c:v>
                </c:pt>
                <c:pt idx="832">
                  <c:v>44643</c:v>
                </c:pt>
                <c:pt idx="833">
                  <c:v>44644</c:v>
                </c:pt>
                <c:pt idx="834">
                  <c:v>44645</c:v>
                </c:pt>
                <c:pt idx="835">
                  <c:v>44648</c:v>
                </c:pt>
                <c:pt idx="836">
                  <c:v>44649</c:v>
                </c:pt>
                <c:pt idx="837">
                  <c:v>44650</c:v>
                </c:pt>
                <c:pt idx="838">
                  <c:v>44651</c:v>
                </c:pt>
                <c:pt idx="839">
                  <c:v>44652</c:v>
                </c:pt>
                <c:pt idx="840">
                  <c:v>44655</c:v>
                </c:pt>
                <c:pt idx="841">
                  <c:v>44656</c:v>
                </c:pt>
                <c:pt idx="842">
                  <c:v>44657</c:v>
                </c:pt>
                <c:pt idx="843">
                  <c:v>44658</c:v>
                </c:pt>
                <c:pt idx="844">
                  <c:v>44659</c:v>
                </c:pt>
                <c:pt idx="845">
                  <c:v>44662</c:v>
                </c:pt>
                <c:pt idx="846">
                  <c:v>44663</c:v>
                </c:pt>
                <c:pt idx="847">
                  <c:v>44664</c:v>
                </c:pt>
                <c:pt idx="848">
                  <c:v>44669</c:v>
                </c:pt>
                <c:pt idx="849">
                  <c:v>44670</c:v>
                </c:pt>
                <c:pt idx="850">
                  <c:v>44671</c:v>
                </c:pt>
                <c:pt idx="851">
                  <c:v>44672</c:v>
                </c:pt>
                <c:pt idx="852">
                  <c:v>44673</c:v>
                </c:pt>
                <c:pt idx="853">
                  <c:v>44676</c:v>
                </c:pt>
                <c:pt idx="854">
                  <c:v>44677</c:v>
                </c:pt>
                <c:pt idx="855">
                  <c:v>44678</c:v>
                </c:pt>
                <c:pt idx="856">
                  <c:v>44679</c:v>
                </c:pt>
                <c:pt idx="857">
                  <c:v>44680</c:v>
                </c:pt>
                <c:pt idx="858">
                  <c:v>44683</c:v>
                </c:pt>
                <c:pt idx="859">
                  <c:v>44685</c:v>
                </c:pt>
                <c:pt idx="860">
                  <c:v>44686</c:v>
                </c:pt>
                <c:pt idx="861">
                  <c:v>44687</c:v>
                </c:pt>
                <c:pt idx="862">
                  <c:v>44690</c:v>
                </c:pt>
                <c:pt idx="863">
                  <c:v>44691</c:v>
                </c:pt>
                <c:pt idx="864">
                  <c:v>44692</c:v>
                </c:pt>
                <c:pt idx="865">
                  <c:v>44693</c:v>
                </c:pt>
                <c:pt idx="866">
                  <c:v>44694</c:v>
                </c:pt>
                <c:pt idx="867">
                  <c:v>44697</c:v>
                </c:pt>
                <c:pt idx="868">
                  <c:v>44698</c:v>
                </c:pt>
                <c:pt idx="869">
                  <c:v>44699</c:v>
                </c:pt>
                <c:pt idx="870">
                  <c:v>44700</c:v>
                </c:pt>
                <c:pt idx="871">
                  <c:v>44701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44711</c:v>
                </c:pt>
                <c:pt idx="878">
                  <c:v>44712</c:v>
                </c:pt>
                <c:pt idx="879">
                  <c:v>44713</c:v>
                </c:pt>
                <c:pt idx="880">
                  <c:v>44714</c:v>
                </c:pt>
                <c:pt idx="881">
                  <c:v>44715</c:v>
                </c:pt>
                <c:pt idx="882">
                  <c:v>44718</c:v>
                </c:pt>
                <c:pt idx="883">
                  <c:v>44719</c:v>
                </c:pt>
                <c:pt idx="884">
                  <c:v>44720</c:v>
                </c:pt>
                <c:pt idx="885">
                  <c:v>44721</c:v>
                </c:pt>
                <c:pt idx="886">
                  <c:v>44722</c:v>
                </c:pt>
                <c:pt idx="887">
                  <c:v>44725</c:v>
                </c:pt>
                <c:pt idx="888">
                  <c:v>44726</c:v>
                </c:pt>
                <c:pt idx="889">
                  <c:v>44727</c:v>
                </c:pt>
                <c:pt idx="890">
                  <c:v>44728</c:v>
                </c:pt>
                <c:pt idx="891">
                  <c:v>44729</c:v>
                </c:pt>
                <c:pt idx="892">
                  <c:v>44732</c:v>
                </c:pt>
                <c:pt idx="893">
                  <c:v>44733</c:v>
                </c:pt>
                <c:pt idx="894">
                  <c:v>44734</c:v>
                </c:pt>
                <c:pt idx="895">
                  <c:v>44735</c:v>
                </c:pt>
                <c:pt idx="896">
                  <c:v>44736</c:v>
                </c:pt>
                <c:pt idx="897">
                  <c:v>44739</c:v>
                </c:pt>
                <c:pt idx="898">
                  <c:v>44740</c:v>
                </c:pt>
                <c:pt idx="899">
                  <c:v>44741</c:v>
                </c:pt>
                <c:pt idx="900">
                  <c:v>44742</c:v>
                </c:pt>
                <c:pt idx="901">
                  <c:v>44743</c:v>
                </c:pt>
                <c:pt idx="902">
                  <c:v>44746</c:v>
                </c:pt>
                <c:pt idx="903">
                  <c:v>44747</c:v>
                </c:pt>
                <c:pt idx="904">
                  <c:v>44748</c:v>
                </c:pt>
                <c:pt idx="905">
                  <c:v>44749</c:v>
                </c:pt>
                <c:pt idx="906">
                  <c:v>44750</c:v>
                </c:pt>
                <c:pt idx="907">
                  <c:v>44753</c:v>
                </c:pt>
                <c:pt idx="908">
                  <c:v>44754</c:v>
                </c:pt>
                <c:pt idx="909">
                  <c:v>44755</c:v>
                </c:pt>
                <c:pt idx="910">
                  <c:v>44756</c:v>
                </c:pt>
                <c:pt idx="911">
                  <c:v>44757</c:v>
                </c:pt>
                <c:pt idx="912">
                  <c:v>44760</c:v>
                </c:pt>
                <c:pt idx="913">
                  <c:v>44761</c:v>
                </c:pt>
                <c:pt idx="914">
                  <c:v>44762</c:v>
                </c:pt>
                <c:pt idx="915">
                  <c:v>44763</c:v>
                </c:pt>
                <c:pt idx="916">
                  <c:v>44764</c:v>
                </c:pt>
                <c:pt idx="917">
                  <c:v>44767</c:v>
                </c:pt>
                <c:pt idx="918">
                  <c:v>44768</c:v>
                </c:pt>
                <c:pt idx="919">
                  <c:v>44769</c:v>
                </c:pt>
                <c:pt idx="920">
                  <c:v>44770</c:v>
                </c:pt>
                <c:pt idx="921">
                  <c:v>44771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44781</c:v>
                </c:pt>
                <c:pt idx="928">
                  <c:v>44783</c:v>
                </c:pt>
                <c:pt idx="929">
                  <c:v>44784</c:v>
                </c:pt>
                <c:pt idx="930">
                  <c:v>44785</c:v>
                </c:pt>
                <c:pt idx="931">
                  <c:v>44789</c:v>
                </c:pt>
                <c:pt idx="932">
                  <c:v>44790</c:v>
                </c:pt>
                <c:pt idx="933">
                  <c:v>44791</c:v>
                </c:pt>
                <c:pt idx="934">
                  <c:v>44792</c:v>
                </c:pt>
                <c:pt idx="935">
                  <c:v>44795</c:v>
                </c:pt>
                <c:pt idx="936">
                  <c:v>44796</c:v>
                </c:pt>
                <c:pt idx="937">
                  <c:v>44797</c:v>
                </c:pt>
                <c:pt idx="938">
                  <c:v>44798</c:v>
                </c:pt>
                <c:pt idx="939">
                  <c:v>44799</c:v>
                </c:pt>
                <c:pt idx="940">
                  <c:v>44802</c:v>
                </c:pt>
                <c:pt idx="941">
                  <c:v>44803</c:v>
                </c:pt>
                <c:pt idx="942">
                  <c:v>44805</c:v>
                </c:pt>
                <c:pt idx="943">
                  <c:v>44806</c:v>
                </c:pt>
                <c:pt idx="944">
                  <c:v>44809</c:v>
                </c:pt>
                <c:pt idx="945">
                  <c:v>44810</c:v>
                </c:pt>
                <c:pt idx="946">
                  <c:v>44811</c:v>
                </c:pt>
                <c:pt idx="947">
                  <c:v>44812</c:v>
                </c:pt>
                <c:pt idx="948">
                  <c:v>44813</c:v>
                </c:pt>
                <c:pt idx="949">
                  <c:v>44816</c:v>
                </c:pt>
                <c:pt idx="950">
                  <c:v>44817</c:v>
                </c:pt>
                <c:pt idx="951">
                  <c:v>44818</c:v>
                </c:pt>
                <c:pt idx="952">
                  <c:v>44819</c:v>
                </c:pt>
                <c:pt idx="953">
                  <c:v>44820</c:v>
                </c:pt>
                <c:pt idx="954">
                  <c:v>44823</c:v>
                </c:pt>
                <c:pt idx="955">
                  <c:v>44824</c:v>
                </c:pt>
                <c:pt idx="956">
                  <c:v>44825</c:v>
                </c:pt>
                <c:pt idx="957">
                  <c:v>44826</c:v>
                </c:pt>
                <c:pt idx="958">
                  <c:v>44827</c:v>
                </c:pt>
                <c:pt idx="959">
                  <c:v>44830</c:v>
                </c:pt>
                <c:pt idx="960">
                  <c:v>44831</c:v>
                </c:pt>
                <c:pt idx="961">
                  <c:v>44832</c:v>
                </c:pt>
                <c:pt idx="962">
                  <c:v>44833</c:v>
                </c:pt>
                <c:pt idx="963">
                  <c:v>44834</c:v>
                </c:pt>
                <c:pt idx="964">
                  <c:v>44837</c:v>
                </c:pt>
                <c:pt idx="965">
                  <c:v>44838</c:v>
                </c:pt>
                <c:pt idx="966">
                  <c:v>44840</c:v>
                </c:pt>
                <c:pt idx="967">
                  <c:v>44841</c:v>
                </c:pt>
                <c:pt idx="968">
                  <c:v>44844</c:v>
                </c:pt>
                <c:pt idx="969">
                  <c:v>44845</c:v>
                </c:pt>
                <c:pt idx="970">
                  <c:v>44846</c:v>
                </c:pt>
                <c:pt idx="971">
                  <c:v>44847</c:v>
                </c:pt>
                <c:pt idx="972">
                  <c:v>44848</c:v>
                </c:pt>
                <c:pt idx="973">
                  <c:v>44851</c:v>
                </c:pt>
                <c:pt idx="974">
                  <c:v>44852</c:v>
                </c:pt>
                <c:pt idx="975">
                  <c:v>44853</c:v>
                </c:pt>
                <c:pt idx="976">
                  <c:v>44854</c:v>
                </c:pt>
                <c:pt idx="977">
                  <c:v>44855</c:v>
                </c:pt>
                <c:pt idx="978">
                  <c:v>44858</c:v>
                </c:pt>
                <c:pt idx="979">
                  <c:v>44859</c:v>
                </c:pt>
                <c:pt idx="980">
                  <c:v>44861</c:v>
                </c:pt>
                <c:pt idx="981">
                  <c:v>44862</c:v>
                </c:pt>
                <c:pt idx="982">
                  <c:v>44865</c:v>
                </c:pt>
                <c:pt idx="983">
                  <c:v>44866</c:v>
                </c:pt>
                <c:pt idx="984">
                  <c:v>44867</c:v>
                </c:pt>
                <c:pt idx="985">
                  <c:v>44868</c:v>
                </c:pt>
                <c:pt idx="986">
                  <c:v>44869</c:v>
                </c:pt>
                <c:pt idx="987">
                  <c:v>44872</c:v>
                </c:pt>
                <c:pt idx="988">
                  <c:v>44874</c:v>
                </c:pt>
                <c:pt idx="989">
                  <c:v>44875</c:v>
                </c:pt>
                <c:pt idx="990">
                  <c:v>44876</c:v>
                </c:pt>
                <c:pt idx="991">
                  <c:v>44879</c:v>
                </c:pt>
                <c:pt idx="992">
                  <c:v>44880</c:v>
                </c:pt>
                <c:pt idx="993">
                  <c:v>44881</c:v>
                </c:pt>
                <c:pt idx="994">
                  <c:v>44882</c:v>
                </c:pt>
                <c:pt idx="995">
                  <c:v>44883</c:v>
                </c:pt>
                <c:pt idx="996">
                  <c:v>44886</c:v>
                </c:pt>
                <c:pt idx="997">
                  <c:v>44887</c:v>
                </c:pt>
                <c:pt idx="998">
                  <c:v>44888</c:v>
                </c:pt>
                <c:pt idx="999">
                  <c:v>44889</c:v>
                </c:pt>
                <c:pt idx="1000">
                  <c:v>44890</c:v>
                </c:pt>
                <c:pt idx="1001">
                  <c:v>44893</c:v>
                </c:pt>
                <c:pt idx="1002">
                  <c:v>44894</c:v>
                </c:pt>
                <c:pt idx="1003">
                  <c:v>44895</c:v>
                </c:pt>
                <c:pt idx="1004">
                  <c:v>44896</c:v>
                </c:pt>
                <c:pt idx="1005">
                  <c:v>44897</c:v>
                </c:pt>
                <c:pt idx="1006">
                  <c:v>44900</c:v>
                </c:pt>
                <c:pt idx="1007">
                  <c:v>44901</c:v>
                </c:pt>
                <c:pt idx="1008">
                  <c:v>44902</c:v>
                </c:pt>
                <c:pt idx="1009">
                  <c:v>44903</c:v>
                </c:pt>
                <c:pt idx="1010">
                  <c:v>44904</c:v>
                </c:pt>
                <c:pt idx="1011">
                  <c:v>44907</c:v>
                </c:pt>
                <c:pt idx="1012">
                  <c:v>44908</c:v>
                </c:pt>
                <c:pt idx="1013">
                  <c:v>44909</c:v>
                </c:pt>
                <c:pt idx="1014">
                  <c:v>44910</c:v>
                </c:pt>
                <c:pt idx="1015">
                  <c:v>44911</c:v>
                </c:pt>
                <c:pt idx="1016">
                  <c:v>44914</c:v>
                </c:pt>
                <c:pt idx="1017">
                  <c:v>44915</c:v>
                </c:pt>
                <c:pt idx="1018">
                  <c:v>44916</c:v>
                </c:pt>
                <c:pt idx="1019">
                  <c:v>44917</c:v>
                </c:pt>
                <c:pt idx="1020">
                  <c:v>44918</c:v>
                </c:pt>
                <c:pt idx="1021">
                  <c:v>44921</c:v>
                </c:pt>
                <c:pt idx="1022">
                  <c:v>44922</c:v>
                </c:pt>
                <c:pt idx="1023">
                  <c:v>44923</c:v>
                </c:pt>
                <c:pt idx="1024">
                  <c:v>44924</c:v>
                </c:pt>
                <c:pt idx="1025">
                  <c:v>44925</c:v>
                </c:pt>
                <c:pt idx="1026">
                  <c:v>44928</c:v>
                </c:pt>
                <c:pt idx="1027">
                  <c:v>44929</c:v>
                </c:pt>
                <c:pt idx="1028">
                  <c:v>44930</c:v>
                </c:pt>
                <c:pt idx="1029">
                  <c:v>44931</c:v>
                </c:pt>
                <c:pt idx="1030">
                  <c:v>44932</c:v>
                </c:pt>
                <c:pt idx="1031">
                  <c:v>44935</c:v>
                </c:pt>
                <c:pt idx="1032">
                  <c:v>44936</c:v>
                </c:pt>
                <c:pt idx="1033">
                  <c:v>44937</c:v>
                </c:pt>
                <c:pt idx="1034">
                  <c:v>44938</c:v>
                </c:pt>
                <c:pt idx="1035">
                  <c:v>44939</c:v>
                </c:pt>
                <c:pt idx="1036">
                  <c:v>44942</c:v>
                </c:pt>
                <c:pt idx="1037">
                  <c:v>44943</c:v>
                </c:pt>
                <c:pt idx="1038">
                  <c:v>44944</c:v>
                </c:pt>
                <c:pt idx="1039">
                  <c:v>44945</c:v>
                </c:pt>
                <c:pt idx="1040">
                  <c:v>44946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44953</c:v>
                </c:pt>
                <c:pt idx="1045">
                  <c:v>44956</c:v>
                </c:pt>
                <c:pt idx="1046">
                  <c:v>44957</c:v>
                </c:pt>
                <c:pt idx="1047">
                  <c:v>44958</c:v>
                </c:pt>
                <c:pt idx="1048">
                  <c:v>44959</c:v>
                </c:pt>
                <c:pt idx="1049">
                  <c:v>44960</c:v>
                </c:pt>
                <c:pt idx="1050">
                  <c:v>44963</c:v>
                </c:pt>
                <c:pt idx="1051">
                  <c:v>44964</c:v>
                </c:pt>
                <c:pt idx="1052">
                  <c:v>44965</c:v>
                </c:pt>
                <c:pt idx="1053">
                  <c:v>44966</c:v>
                </c:pt>
                <c:pt idx="1054">
                  <c:v>44967</c:v>
                </c:pt>
                <c:pt idx="1055">
                  <c:v>44970</c:v>
                </c:pt>
                <c:pt idx="1056">
                  <c:v>44971</c:v>
                </c:pt>
                <c:pt idx="1057">
                  <c:v>44972</c:v>
                </c:pt>
                <c:pt idx="1058">
                  <c:v>44973</c:v>
                </c:pt>
                <c:pt idx="1059">
                  <c:v>44974</c:v>
                </c:pt>
                <c:pt idx="1060">
                  <c:v>44977</c:v>
                </c:pt>
                <c:pt idx="1061">
                  <c:v>44978</c:v>
                </c:pt>
                <c:pt idx="1062">
                  <c:v>44979</c:v>
                </c:pt>
                <c:pt idx="1063">
                  <c:v>44980</c:v>
                </c:pt>
                <c:pt idx="1064">
                  <c:v>44981</c:v>
                </c:pt>
                <c:pt idx="1065">
                  <c:v>44984</c:v>
                </c:pt>
                <c:pt idx="1066">
                  <c:v>44985</c:v>
                </c:pt>
                <c:pt idx="1067">
                  <c:v>44986</c:v>
                </c:pt>
                <c:pt idx="1068">
                  <c:v>44987</c:v>
                </c:pt>
                <c:pt idx="1069">
                  <c:v>44988</c:v>
                </c:pt>
                <c:pt idx="1070">
                  <c:v>44991</c:v>
                </c:pt>
                <c:pt idx="1071">
                  <c:v>44993</c:v>
                </c:pt>
                <c:pt idx="1072">
                  <c:v>44994</c:v>
                </c:pt>
                <c:pt idx="1073">
                  <c:v>44995</c:v>
                </c:pt>
                <c:pt idx="1074">
                  <c:v>44998</c:v>
                </c:pt>
                <c:pt idx="1075">
                  <c:v>44999</c:v>
                </c:pt>
                <c:pt idx="1076">
                  <c:v>45000</c:v>
                </c:pt>
                <c:pt idx="1077">
                  <c:v>45001</c:v>
                </c:pt>
                <c:pt idx="1078">
                  <c:v>45002</c:v>
                </c:pt>
                <c:pt idx="1079">
                  <c:v>45005</c:v>
                </c:pt>
                <c:pt idx="1080">
                  <c:v>45006</c:v>
                </c:pt>
                <c:pt idx="1081">
                  <c:v>45007</c:v>
                </c:pt>
                <c:pt idx="1082">
                  <c:v>45008</c:v>
                </c:pt>
                <c:pt idx="1083">
                  <c:v>45009</c:v>
                </c:pt>
                <c:pt idx="1084">
                  <c:v>45012</c:v>
                </c:pt>
                <c:pt idx="1085">
                  <c:v>45013</c:v>
                </c:pt>
                <c:pt idx="1086">
                  <c:v>45014</c:v>
                </c:pt>
                <c:pt idx="1087">
                  <c:v>45016</c:v>
                </c:pt>
                <c:pt idx="1088">
                  <c:v>45019</c:v>
                </c:pt>
                <c:pt idx="1089">
                  <c:v>45021</c:v>
                </c:pt>
                <c:pt idx="1090">
                  <c:v>45022</c:v>
                </c:pt>
                <c:pt idx="1091">
                  <c:v>45026</c:v>
                </c:pt>
                <c:pt idx="1092">
                  <c:v>45027</c:v>
                </c:pt>
                <c:pt idx="1093">
                  <c:v>45028</c:v>
                </c:pt>
                <c:pt idx="1094">
                  <c:v>45029</c:v>
                </c:pt>
                <c:pt idx="1095">
                  <c:v>45033</c:v>
                </c:pt>
                <c:pt idx="1096">
                  <c:v>45034</c:v>
                </c:pt>
                <c:pt idx="1097">
                  <c:v>45035</c:v>
                </c:pt>
                <c:pt idx="1098">
                  <c:v>45036</c:v>
                </c:pt>
                <c:pt idx="1099">
                  <c:v>45037</c:v>
                </c:pt>
                <c:pt idx="1100">
                  <c:v>45040</c:v>
                </c:pt>
                <c:pt idx="1101">
                  <c:v>45041</c:v>
                </c:pt>
                <c:pt idx="1102">
                  <c:v>45042</c:v>
                </c:pt>
                <c:pt idx="1103">
                  <c:v>45043</c:v>
                </c:pt>
                <c:pt idx="1104">
                  <c:v>45044</c:v>
                </c:pt>
                <c:pt idx="1105">
                  <c:v>45048</c:v>
                </c:pt>
                <c:pt idx="1106">
                  <c:v>45049</c:v>
                </c:pt>
                <c:pt idx="1107">
                  <c:v>45050</c:v>
                </c:pt>
                <c:pt idx="1108">
                  <c:v>45051</c:v>
                </c:pt>
                <c:pt idx="1109">
                  <c:v>45054</c:v>
                </c:pt>
                <c:pt idx="1110">
                  <c:v>45055</c:v>
                </c:pt>
                <c:pt idx="1111">
                  <c:v>45056</c:v>
                </c:pt>
                <c:pt idx="1112">
                  <c:v>45057</c:v>
                </c:pt>
                <c:pt idx="1113">
                  <c:v>45058</c:v>
                </c:pt>
                <c:pt idx="1114">
                  <c:v>45061</c:v>
                </c:pt>
                <c:pt idx="1115">
                  <c:v>45062</c:v>
                </c:pt>
                <c:pt idx="1116">
                  <c:v>45063</c:v>
                </c:pt>
                <c:pt idx="1117">
                  <c:v>45064</c:v>
                </c:pt>
                <c:pt idx="1118">
                  <c:v>45065</c:v>
                </c:pt>
                <c:pt idx="1119">
                  <c:v>45068</c:v>
                </c:pt>
                <c:pt idx="1120">
                  <c:v>45069</c:v>
                </c:pt>
                <c:pt idx="1121">
                  <c:v>45070</c:v>
                </c:pt>
                <c:pt idx="1122">
                  <c:v>45071</c:v>
                </c:pt>
                <c:pt idx="1123">
                  <c:v>45072</c:v>
                </c:pt>
                <c:pt idx="1124">
                  <c:v>45075</c:v>
                </c:pt>
                <c:pt idx="1125">
                  <c:v>45076</c:v>
                </c:pt>
                <c:pt idx="1126">
                  <c:v>45077</c:v>
                </c:pt>
                <c:pt idx="1127">
                  <c:v>45078</c:v>
                </c:pt>
                <c:pt idx="1128">
                  <c:v>45079</c:v>
                </c:pt>
                <c:pt idx="1129">
                  <c:v>45082</c:v>
                </c:pt>
                <c:pt idx="1130">
                  <c:v>45083</c:v>
                </c:pt>
                <c:pt idx="1131">
                  <c:v>45084</c:v>
                </c:pt>
                <c:pt idx="1132">
                  <c:v>45085</c:v>
                </c:pt>
                <c:pt idx="1133">
                  <c:v>45086</c:v>
                </c:pt>
                <c:pt idx="1134">
                  <c:v>45089</c:v>
                </c:pt>
                <c:pt idx="1135">
                  <c:v>45090</c:v>
                </c:pt>
                <c:pt idx="1136">
                  <c:v>45091</c:v>
                </c:pt>
                <c:pt idx="1137">
                  <c:v>45092</c:v>
                </c:pt>
                <c:pt idx="1138">
                  <c:v>45093</c:v>
                </c:pt>
                <c:pt idx="1139">
                  <c:v>45096</c:v>
                </c:pt>
                <c:pt idx="1140">
                  <c:v>45097</c:v>
                </c:pt>
                <c:pt idx="1141">
                  <c:v>45098</c:v>
                </c:pt>
                <c:pt idx="1142">
                  <c:v>45099</c:v>
                </c:pt>
                <c:pt idx="1143">
                  <c:v>45100</c:v>
                </c:pt>
                <c:pt idx="1144">
                  <c:v>45103</c:v>
                </c:pt>
                <c:pt idx="1145">
                  <c:v>45104</c:v>
                </c:pt>
                <c:pt idx="1146">
                  <c:v>45105</c:v>
                </c:pt>
                <c:pt idx="1147">
                  <c:v>45107</c:v>
                </c:pt>
                <c:pt idx="1148">
                  <c:v>45110</c:v>
                </c:pt>
                <c:pt idx="1149">
                  <c:v>45111</c:v>
                </c:pt>
                <c:pt idx="1150">
                  <c:v>45112</c:v>
                </c:pt>
                <c:pt idx="1151">
                  <c:v>45113</c:v>
                </c:pt>
                <c:pt idx="1152">
                  <c:v>45114</c:v>
                </c:pt>
                <c:pt idx="1153">
                  <c:v>45117</c:v>
                </c:pt>
                <c:pt idx="1154">
                  <c:v>45118</c:v>
                </c:pt>
                <c:pt idx="1155">
                  <c:v>45119</c:v>
                </c:pt>
                <c:pt idx="1156">
                  <c:v>45120</c:v>
                </c:pt>
                <c:pt idx="1157">
                  <c:v>45121</c:v>
                </c:pt>
                <c:pt idx="1158">
                  <c:v>45124</c:v>
                </c:pt>
                <c:pt idx="1159">
                  <c:v>45125</c:v>
                </c:pt>
                <c:pt idx="1160">
                  <c:v>45126</c:v>
                </c:pt>
                <c:pt idx="1161">
                  <c:v>45127</c:v>
                </c:pt>
                <c:pt idx="1162">
                  <c:v>45128</c:v>
                </c:pt>
                <c:pt idx="1163">
                  <c:v>45131</c:v>
                </c:pt>
                <c:pt idx="1164">
                  <c:v>45132</c:v>
                </c:pt>
                <c:pt idx="1165">
                  <c:v>45133</c:v>
                </c:pt>
                <c:pt idx="1166">
                  <c:v>45134</c:v>
                </c:pt>
                <c:pt idx="1167">
                  <c:v>45135</c:v>
                </c:pt>
                <c:pt idx="1168">
                  <c:v>45138</c:v>
                </c:pt>
                <c:pt idx="1169">
                  <c:v>45139</c:v>
                </c:pt>
                <c:pt idx="1170">
                  <c:v>45140</c:v>
                </c:pt>
                <c:pt idx="1171">
                  <c:v>45141</c:v>
                </c:pt>
                <c:pt idx="1172">
                  <c:v>45142</c:v>
                </c:pt>
                <c:pt idx="1173">
                  <c:v>45145</c:v>
                </c:pt>
                <c:pt idx="1174">
                  <c:v>45146</c:v>
                </c:pt>
                <c:pt idx="1175">
                  <c:v>45147</c:v>
                </c:pt>
                <c:pt idx="1176">
                  <c:v>45148</c:v>
                </c:pt>
                <c:pt idx="1177">
                  <c:v>45149</c:v>
                </c:pt>
                <c:pt idx="1178">
                  <c:v>45152</c:v>
                </c:pt>
                <c:pt idx="1179">
                  <c:v>45154</c:v>
                </c:pt>
                <c:pt idx="1180">
                  <c:v>45155</c:v>
                </c:pt>
                <c:pt idx="1181">
                  <c:v>45156</c:v>
                </c:pt>
                <c:pt idx="1182">
                  <c:v>45159</c:v>
                </c:pt>
                <c:pt idx="1183">
                  <c:v>45160</c:v>
                </c:pt>
                <c:pt idx="1184">
                  <c:v>45161</c:v>
                </c:pt>
                <c:pt idx="1185">
                  <c:v>45162</c:v>
                </c:pt>
                <c:pt idx="1186">
                  <c:v>45163</c:v>
                </c:pt>
                <c:pt idx="1187">
                  <c:v>45166</c:v>
                </c:pt>
                <c:pt idx="1188">
                  <c:v>45167</c:v>
                </c:pt>
                <c:pt idx="1189">
                  <c:v>45168</c:v>
                </c:pt>
                <c:pt idx="1190">
                  <c:v>45169</c:v>
                </c:pt>
                <c:pt idx="1191">
                  <c:v>45170</c:v>
                </c:pt>
                <c:pt idx="1192">
                  <c:v>45173</c:v>
                </c:pt>
                <c:pt idx="1193">
                  <c:v>45174</c:v>
                </c:pt>
                <c:pt idx="1194">
                  <c:v>45175</c:v>
                </c:pt>
                <c:pt idx="1195">
                  <c:v>45176</c:v>
                </c:pt>
                <c:pt idx="1196">
                  <c:v>45177</c:v>
                </c:pt>
                <c:pt idx="1197">
                  <c:v>45180</c:v>
                </c:pt>
                <c:pt idx="1198">
                  <c:v>45181</c:v>
                </c:pt>
                <c:pt idx="1199">
                  <c:v>45182</c:v>
                </c:pt>
                <c:pt idx="1200">
                  <c:v>45183</c:v>
                </c:pt>
                <c:pt idx="1201">
                  <c:v>45184</c:v>
                </c:pt>
                <c:pt idx="1202">
                  <c:v>45187</c:v>
                </c:pt>
                <c:pt idx="1203">
                  <c:v>45189</c:v>
                </c:pt>
                <c:pt idx="1204">
                  <c:v>45190</c:v>
                </c:pt>
                <c:pt idx="1205">
                  <c:v>45191</c:v>
                </c:pt>
                <c:pt idx="1206">
                  <c:v>45194</c:v>
                </c:pt>
                <c:pt idx="1207">
                  <c:v>45195</c:v>
                </c:pt>
                <c:pt idx="1208">
                  <c:v>45196</c:v>
                </c:pt>
                <c:pt idx="1209">
                  <c:v>45197</c:v>
                </c:pt>
                <c:pt idx="1210">
                  <c:v>45198</c:v>
                </c:pt>
                <c:pt idx="1211">
                  <c:v>45202</c:v>
                </c:pt>
                <c:pt idx="1212">
                  <c:v>45203</c:v>
                </c:pt>
                <c:pt idx="1213">
                  <c:v>45204</c:v>
                </c:pt>
                <c:pt idx="1214">
                  <c:v>45205</c:v>
                </c:pt>
                <c:pt idx="1215">
                  <c:v>45208</c:v>
                </c:pt>
                <c:pt idx="1216">
                  <c:v>45209</c:v>
                </c:pt>
                <c:pt idx="1217">
                  <c:v>45210</c:v>
                </c:pt>
                <c:pt idx="1218">
                  <c:v>45211</c:v>
                </c:pt>
                <c:pt idx="1219">
                  <c:v>45212</c:v>
                </c:pt>
                <c:pt idx="1220">
                  <c:v>45215</c:v>
                </c:pt>
                <c:pt idx="1221">
                  <c:v>45216</c:v>
                </c:pt>
                <c:pt idx="1222">
                  <c:v>45217</c:v>
                </c:pt>
                <c:pt idx="1223">
                  <c:v>45218</c:v>
                </c:pt>
                <c:pt idx="1224">
                  <c:v>45219</c:v>
                </c:pt>
                <c:pt idx="1225">
                  <c:v>45222</c:v>
                </c:pt>
                <c:pt idx="1226">
                  <c:v>45224</c:v>
                </c:pt>
                <c:pt idx="1227">
                  <c:v>45225</c:v>
                </c:pt>
                <c:pt idx="1228">
                  <c:v>45226</c:v>
                </c:pt>
                <c:pt idx="1229">
                  <c:v>45229</c:v>
                </c:pt>
                <c:pt idx="1230">
                  <c:v>45230</c:v>
                </c:pt>
                <c:pt idx="1231">
                  <c:v>45231</c:v>
                </c:pt>
                <c:pt idx="1232">
                  <c:v>45232</c:v>
                </c:pt>
                <c:pt idx="1233">
                  <c:v>45233</c:v>
                </c:pt>
                <c:pt idx="1234">
                  <c:v>45236</c:v>
                </c:pt>
              </c:numCache>
            </c:numRef>
          </c:cat>
          <c:val>
            <c:numRef>
              <c:f>'Share price'!$G$2:$G$1236</c:f>
              <c:numCache>
                <c:formatCode>General</c:formatCode>
                <c:ptCount val="1235"/>
                <c:pt idx="0">
                  <c:v>0.95713899999999996</c:v>
                </c:pt>
                <c:pt idx="1">
                  <c:v>15.034793000000001</c:v>
                </c:pt>
                <c:pt idx="2">
                  <c:v>7.0475000000000003</c:v>
                </c:pt>
                <c:pt idx="3">
                  <c:v>6.700755</c:v>
                </c:pt>
                <c:pt idx="4">
                  <c:v>6.9159750000000004</c:v>
                </c:pt>
                <c:pt idx="5">
                  <c:v>12.153864</c:v>
                </c:pt>
                <c:pt idx="6">
                  <c:v>12.635521000000001</c:v>
                </c:pt>
                <c:pt idx="7">
                  <c:v>16.720099999999999</c:v>
                </c:pt>
                <c:pt idx="8">
                  <c:v>7.7966329999999999</c:v>
                </c:pt>
                <c:pt idx="9">
                  <c:v>5.6500630000000003</c:v>
                </c:pt>
                <c:pt idx="10">
                  <c:v>6.6803540000000003</c:v>
                </c:pt>
                <c:pt idx="11">
                  <c:v>8.9480419999999992</c:v>
                </c:pt>
                <c:pt idx="12">
                  <c:v>6.8817409999999999</c:v>
                </c:pt>
                <c:pt idx="13">
                  <c:v>8.8567610000000005</c:v>
                </c:pt>
                <c:pt idx="14">
                  <c:v>13.657479</c:v>
                </c:pt>
                <c:pt idx="15">
                  <c:v>8.6398759999999992</c:v>
                </c:pt>
                <c:pt idx="16">
                  <c:v>8.5655909999999995</c:v>
                </c:pt>
                <c:pt idx="17">
                  <c:v>6.3058820000000004</c:v>
                </c:pt>
                <c:pt idx="18">
                  <c:v>11.453283000000001</c:v>
                </c:pt>
                <c:pt idx="19">
                  <c:v>9.6821179999999991</c:v>
                </c:pt>
                <c:pt idx="20">
                  <c:v>8.1037839999999992</c:v>
                </c:pt>
                <c:pt idx="21">
                  <c:v>6.6830939999999996</c:v>
                </c:pt>
                <c:pt idx="22">
                  <c:v>10.238799999999999</c:v>
                </c:pt>
                <c:pt idx="23">
                  <c:v>10.084682000000001</c:v>
                </c:pt>
                <c:pt idx="24">
                  <c:v>15.821425</c:v>
                </c:pt>
                <c:pt idx="25">
                  <c:v>8.5947639999999996</c:v>
                </c:pt>
                <c:pt idx="26">
                  <c:v>12.232198</c:v>
                </c:pt>
                <c:pt idx="27">
                  <c:v>8.8327860000000005</c:v>
                </c:pt>
                <c:pt idx="28">
                  <c:v>13.133469</c:v>
                </c:pt>
                <c:pt idx="29">
                  <c:v>4.9644959999999996</c:v>
                </c:pt>
                <c:pt idx="30">
                  <c:v>6.8166180000000001</c:v>
                </c:pt>
                <c:pt idx="31">
                  <c:v>8.5405750000000005</c:v>
                </c:pt>
                <c:pt idx="32">
                  <c:v>8.4941180000000003</c:v>
                </c:pt>
                <c:pt idx="33">
                  <c:v>11.441103999999999</c:v>
                </c:pt>
                <c:pt idx="34">
                  <c:v>13.194286</c:v>
                </c:pt>
                <c:pt idx="35">
                  <c:v>5.4524049999999997</c:v>
                </c:pt>
                <c:pt idx="36">
                  <c:v>2.490548</c:v>
                </c:pt>
                <c:pt idx="37">
                  <c:v>9.9341869999999997</c:v>
                </c:pt>
                <c:pt idx="38">
                  <c:v>6.1149459999999998</c:v>
                </c:pt>
                <c:pt idx="39">
                  <c:v>7.805148</c:v>
                </c:pt>
                <c:pt idx="40">
                  <c:v>9.7575289999999999</c:v>
                </c:pt>
                <c:pt idx="41">
                  <c:v>7.4805219999999997</c:v>
                </c:pt>
                <c:pt idx="42">
                  <c:v>12.182117999999999</c:v>
                </c:pt>
                <c:pt idx="43">
                  <c:v>10.28858</c:v>
                </c:pt>
                <c:pt idx="44">
                  <c:v>16.773035</c:v>
                </c:pt>
                <c:pt idx="45">
                  <c:v>6.4001469999999996</c:v>
                </c:pt>
                <c:pt idx="46">
                  <c:v>7.213165</c:v>
                </c:pt>
                <c:pt idx="47">
                  <c:v>7.7840350000000003</c:v>
                </c:pt>
                <c:pt idx="48">
                  <c:v>10.601100000000001</c:v>
                </c:pt>
                <c:pt idx="49">
                  <c:v>10.994807</c:v>
                </c:pt>
                <c:pt idx="50">
                  <c:v>8.2033330000000007</c:v>
                </c:pt>
                <c:pt idx="51">
                  <c:v>10.329563</c:v>
                </c:pt>
                <c:pt idx="52">
                  <c:v>40.188183000000002</c:v>
                </c:pt>
                <c:pt idx="53">
                  <c:v>28.026449</c:v>
                </c:pt>
                <c:pt idx="54">
                  <c:v>8.8979060000000008</c:v>
                </c:pt>
                <c:pt idx="55">
                  <c:v>8.9921360000000004</c:v>
                </c:pt>
                <c:pt idx="56">
                  <c:v>6.9983890000000004</c:v>
                </c:pt>
                <c:pt idx="57">
                  <c:v>10.449712999999999</c:v>
                </c:pt>
                <c:pt idx="58">
                  <c:v>15.346406</c:v>
                </c:pt>
                <c:pt idx="59">
                  <c:v>18.353829000000001</c:v>
                </c:pt>
                <c:pt idx="60">
                  <c:v>6.0566190000000004</c:v>
                </c:pt>
                <c:pt idx="61">
                  <c:v>9.8270599999999995</c:v>
                </c:pt>
                <c:pt idx="62">
                  <c:v>8.0975800000000007</c:v>
                </c:pt>
                <c:pt idx="63">
                  <c:v>5.9479660000000001</c:v>
                </c:pt>
                <c:pt idx="64">
                  <c:v>4.4058869999999999</c:v>
                </c:pt>
                <c:pt idx="65">
                  <c:v>9.9523220000000006</c:v>
                </c:pt>
                <c:pt idx="66">
                  <c:v>7.3413519999999997</c:v>
                </c:pt>
                <c:pt idx="67">
                  <c:v>9.9937850000000008</c:v>
                </c:pt>
                <c:pt idx="68">
                  <c:v>37.552143000000001</c:v>
                </c:pt>
                <c:pt idx="69">
                  <c:v>40.666404999999997</c:v>
                </c:pt>
                <c:pt idx="70">
                  <c:v>34.451117000000004</c:v>
                </c:pt>
                <c:pt idx="71">
                  <c:v>5.9778799999999999</c:v>
                </c:pt>
                <c:pt idx="72">
                  <c:v>6.9950260000000002</c:v>
                </c:pt>
                <c:pt idx="73">
                  <c:v>8.7634450000000008</c:v>
                </c:pt>
                <c:pt idx="74">
                  <c:v>30.047502999999999</c:v>
                </c:pt>
                <c:pt idx="75">
                  <c:v>11.779605999999999</c:v>
                </c:pt>
                <c:pt idx="76">
                  <c:v>13.128412000000001</c:v>
                </c:pt>
                <c:pt idx="77">
                  <c:v>43.208896000000003</c:v>
                </c:pt>
                <c:pt idx="78">
                  <c:v>8.8308479999999996</c:v>
                </c:pt>
                <c:pt idx="79">
                  <c:v>13.580306</c:v>
                </c:pt>
                <c:pt idx="80">
                  <c:v>20.045621000000001</c:v>
                </c:pt>
                <c:pt idx="81">
                  <c:v>14.287507</c:v>
                </c:pt>
                <c:pt idx="82">
                  <c:v>12.681454</c:v>
                </c:pt>
                <c:pt idx="83">
                  <c:v>14.720967999999999</c:v>
                </c:pt>
                <c:pt idx="84">
                  <c:v>14.142103000000001</c:v>
                </c:pt>
                <c:pt idx="85">
                  <c:v>11.070294000000001</c:v>
                </c:pt>
                <c:pt idx="86">
                  <c:v>10.113962000000001</c:v>
                </c:pt>
                <c:pt idx="87">
                  <c:v>21.395472999999999</c:v>
                </c:pt>
                <c:pt idx="88">
                  <c:v>9.1668819999999993</c:v>
                </c:pt>
                <c:pt idx="89">
                  <c:v>15.75642</c:v>
                </c:pt>
                <c:pt idx="90">
                  <c:v>15.619922000000001</c:v>
                </c:pt>
                <c:pt idx="91">
                  <c:v>8.0673840000000006</c:v>
                </c:pt>
                <c:pt idx="92">
                  <c:v>8.0158710000000006</c:v>
                </c:pt>
                <c:pt idx="93">
                  <c:v>10.763629</c:v>
                </c:pt>
                <c:pt idx="94">
                  <c:v>8.4325170000000007</c:v>
                </c:pt>
                <c:pt idx="95">
                  <c:v>17.752379999999999</c:v>
                </c:pt>
                <c:pt idx="96">
                  <c:v>6.2032759999999998</c:v>
                </c:pt>
                <c:pt idx="97">
                  <c:v>9.8494170000000008</c:v>
                </c:pt>
                <c:pt idx="98">
                  <c:v>9.0647669999999998</c:v>
                </c:pt>
                <c:pt idx="99">
                  <c:v>6.9650530000000002</c:v>
                </c:pt>
                <c:pt idx="100">
                  <c:v>7.806991</c:v>
                </c:pt>
                <c:pt idx="101">
                  <c:v>5.2888529999999996</c:v>
                </c:pt>
                <c:pt idx="102">
                  <c:v>6.1756719999999996</c:v>
                </c:pt>
                <c:pt idx="103">
                  <c:v>5.3346419999999997</c:v>
                </c:pt>
                <c:pt idx="104">
                  <c:v>10.764968</c:v>
                </c:pt>
                <c:pt idx="105">
                  <c:v>21.818290999999999</c:v>
                </c:pt>
                <c:pt idx="106">
                  <c:v>12.612413999999999</c:v>
                </c:pt>
                <c:pt idx="107">
                  <c:v>9.7461680000000008</c:v>
                </c:pt>
                <c:pt idx="108">
                  <c:v>8.8381220000000003</c:v>
                </c:pt>
                <c:pt idx="109">
                  <c:v>6.6724560000000004</c:v>
                </c:pt>
                <c:pt idx="110">
                  <c:v>7.4960380000000004</c:v>
                </c:pt>
                <c:pt idx="111">
                  <c:v>11.447877999999999</c:v>
                </c:pt>
                <c:pt idx="112">
                  <c:v>23.240675</c:v>
                </c:pt>
                <c:pt idx="113">
                  <c:v>4.6547749999999999</c:v>
                </c:pt>
                <c:pt idx="114">
                  <c:v>11.163209999999999</c:v>
                </c:pt>
                <c:pt idx="115">
                  <c:v>7.493271</c:v>
                </c:pt>
                <c:pt idx="116">
                  <c:v>5.8858949999999997</c:v>
                </c:pt>
                <c:pt idx="117">
                  <c:v>6.7376269999999998</c:v>
                </c:pt>
                <c:pt idx="118">
                  <c:v>8.6558709999999994</c:v>
                </c:pt>
                <c:pt idx="119">
                  <c:v>7.8760310000000002</c:v>
                </c:pt>
                <c:pt idx="120">
                  <c:v>10.223616</c:v>
                </c:pt>
                <c:pt idx="121">
                  <c:v>6.9046570000000003</c:v>
                </c:pt>
                <c:pt idx="122">
                  <c:v>35.880558000000001</c:v>
                </c:pt>
                <c:pt idx="123">
                  <c:v>21.145244999999999</c:v>
                </c:pt>
                <c:pt idx="124">
                  <c:v>17.894031999999999</c:v>
                </c:pt>
                <c:pt idx="125">
                  <c:v>7.3543750000000001</c:v>
                </c:pt>
                <c:pt idx="126">
                  <c:v>11.194900000000001</c:v>
                </c:pt>
                <c:pt idx="127">
                  <c:v>11.013451</c:v>
                </c:pt>
                <c:pt idx="128">
                  <c:v>10.518883000000001</c:v>
                </c:pt>
                <c:pt idx="129">
                  <c:v>13.737693999999999</c:v>
                </c:pt>
                <c:pt idx="130">
                  <c:v>31.380500999999999</c:v>
                </c:pt>
                <c:pt idx="131">
                  <c:v>10.879657</c:v>
                </c:pt>
                <c:pt idx="132">
                  <c:v>9.0241930000000004</c:v>
                </c:pt>
                <c:pt idx="133">
                  <c:v>15.598601</c:v>
                </c:pt>
                <c:pt idx="134">
                  <c:v>7.2555160000000001</c:v>
                </c:pt>
                <c:pt idx="135">
                  <c:v>8.6563110000000005</c:v>
                </c:pt>
                <c:pt idx="136">
                  <c:v>26.281811000000001</c:v>
                </c:pt>
                <c:pt idx="137">
                  <c:v>19.56962</c:v>
                </c:pt>
                <c:pt idx="138">
                  <c:v>13.850737000000001</c:v>
                </c:pt>
                <c:pt idx="139">
                  <c:v>10.660963000000001</c:v>
                </c:pt>
                <c:pt idx="140">
                  <c:v>7.6992060000000002</c:v>
                </c:pt>
                <c:pt idx="141">
                  <c:v>8.6153479999999991</c:v>
                </c:pt>
                <c:pt idx="142">
                  <c:v>8.4613709999999998</c:v>
                </c:pt>
                <c:pt idx="143">
                  <c:v>8.2478669999999994</c:v>
                </c:pt>
                <c:pt idx="144">
                  <c:v>7.1985840000000003</c:v>
                </c:pt>
                <c:pt idx="145">
                  <c:v>7.9080389999999996</c:v>
                </c:pt>
                <c:pt idx="146">
                  <c:v>10.013278</c:v>
                </c:pt>
                <c:pt idx="147">
                  <c:v>13.845732999999999</c:v>
                </c:pt>
                <c:pt idx="148">
                  <c:v>9.0465149999999994</c:v>
                </c:pt>
                <c:pt idx="149">
                  <c:v>10.56611</c:v>
                </c:pt>
                <c:pt idx="150">
                  <c:v>18.595808999999999</c:v>
                </c:pt>
                <c:pt idx="151">
                  <c:v>8.9350660000000008</c:v>
                </c:pt>
                <c:pt idx="152">
                  <c:v>12.379897</c:v>
                </c:pt>
                <c:pt idx="153">
                  <c:v>7.4212689999999997</c:v>
                </c:pt>
                <c:pt idx="154">
                  <c:v>23.308215000000001</c:v>
                </c:pt>
                <c:pt idx="155">
                  <c:v>8.4497269999999993</c:v>
                </c:pt>
                <c:pt idx="156">
                  <c:v>5.0424470000000001</c:v>
                </c:pt>
                <c:pt idx="157">
                  <c:v>9.9764389999999992</c:v>
                </c:pt>
                <c:pt idx="158">
                  <c:v>18.120809000000001</c:v>
                </c:pt>
                <c:pt idx="159">
                  <c:v>9.697597</c:v>
                </c:pt>
                <c:pt idx="160">
                  <c:v>37.047327000000003</c:v>
                </c:pt>
                <c:pt idx="161">
                  <c:v>12.169249000000001</c:v>
                </c:pt>
                <c:pt idx="162">
                  <c:v>7.7064899999999996</c:v>
                </c:pt>
                <c:pt idx="163">
                  <c:v>8.162744</c:v>
                </c:pt>
                <c:pt idx="164">
                  <c:v>8.4036950000000008</c:v>
                </c:pt>
                <c:pt idx="165">
                  <c:v>10.468935999999999</c:v>
                </c:pt>
                <c:pt idx="166">
                  <c:v>8.5367049999999995</c:v>
                </c:pt>
                <c:pt idx="167">
                  <c:v>6.3575249999999999</c:v>
                </c:pt>
                <c:pt idx="168">
                  <c:v>6.2942030000000004</c:v>
                </c:pt>
                <c:pt idx="169">
                  <c:v>9.0967570000000002</c:v>
                </c:pt>
                <c:pt idx="170">
                  <c:v>7.986847</c:v>
                </c:pt>
                <c:pt idx="171">
                  <c:v>13.516959999999999</c:v>
                </c:pt>
                <c:pt idx="172">
                  <c:v>14.396986</c:v>
                </c:pt>
                <c:pt idx="173">
                  <c:v>12.072603000000001</c:v>
                </c:pt>
                <c:pt idx="174">
                  <c:v>17.669912</c:v>
                </c:pt>
                <c:pt idx="175">
                  <c:v>4.7880399999999996</c:v>
                </c:pt>
                <c:pt idx="176">
                  <c:v>5.5253079999999999</c:v>
                </c:pt>
                <c:pt idx="177">
                  <c:v>13.233351000000001</c:v>
                </c:pt>
                <c:pt idx="178">
                  <c:v>13.649763999999999</c:v>
                </c:pt>
                <c:pt idx="179">
                  <c:v>5.925611</c:v>
                </c:pt>
                <c:pt idx="180">
                  <c:v>8.8909109999999991</c:v>
                </c:pt>
                <c:pt idx="181">
                  <c:v>11.556743000000001</c:v>
                </c:pt>
                <c:pt idx="182">
                  <c:v>9.4085439999999991</c:v>
                </c:pt>
                <c:pt idx="183">
                  <c:v>8.4898120000000006</c:v>
                </c:pt>
                <c:pt idx="184">
                  <c:v>6.3708660000000004</c:v>
                </c:pt>
                <c:pt idx="185">
                  <c:v>9.9273369999999996</c:v>
                </c:pt>
                <c:pt idx="186">
                  <c:v>20.992894</c:v>
                </c:pt>
                <c:pt idx="187">
                  <c:v>13.809030999999999</c:v>
                </c:pt>
                <c:pt idx="188">
                  <c:v>10.337358</c:v>
                </c:pt>
                <c:pt idx="189">
                  <c:v>12.524627000000001</c:v>
                </c:pt>
                <c:pt idx="190">
                  <c:v>15.000271</c:v>
                </c:pt>
                <c:pt idx="191">
                  <c:v>14.736226</c:v>
                </c:pt>
                <c:pt idx="192">
                  <c:v>10.513066</c:v>
                </c:pt>
                <c:pt idx="193">
                  <c:v>16.440328999999998</c:v>
                </c:pt>
                <c:pt idx="194">
                  <c:v>12.857092</c:v>
                </c:pt>
                <c:pt idx="195">
                  <c:v>14.529776999999999</c:v>
                </c:pt>
                <c:pt idx="196">
                  <c:v>8.8944890000000001</c:v>
                </c:pt>
                <c:pt idx="197">
                  <c:v>11.105245</c:v>
                </c:pt>
                <c:pt idx="198">
                  <c:v>11.772247</c:v>
                </c:pt>
                <c:pt idx="199">
                  <c:v>9.5462290000000003</c:v>
                </c:pt>
                <c:pt idx="200">
                  <c:v>7.0323919999999998</c:v>
                </c:pt>
                <c:pt idx="201">
                  <c:v>8.4516109999999998</c:v>
                </c:pt>
                <c:pt idx="202">
                  <c:v>8.7046690000000009</c:v>
                </c:pt>
                <c:pt idx="203">
                  <c:v>9.0852280000000007</c:v>
                </c:pt>
                <c:pt idx="204">
                  <c:v>8.9686830000000004</c:v>
                </c:pt>
                <c:pt idx="205">
                  <c:v>8.0837590000000006</c:v>
                </c:pt>
                <c:pt idx="206">
                  <c:v>14.031943</c:v>
                </c:pt>
                <c:pt idx="207">
                  <c:v>7.0846439999999999</c:v>
                </c:pt>
                <c:pt idx="208">
                  <c:v>10.672279</c:v>
                </c:pt>
                <c:pt idx="209">
                  <c:v>19.956339</c:v>
                </c:pt>
                <c:pt idx="210">
                  <c:v>8.4833090000000002</c:v>
                </c:pt>
                <c:pt idx="211">
                  <c:v>63.568126999999997</c:v>
                </c:pt>
                <c:pt idx="212">
                  <c:v>52.040315999999997</c:v>
                </c:pt>
                <c:pt idx="213">
                  <c:v>17.167256999999999</c:v>
                </c:pt>
                <c:pt idx="214">
                  <c:v>20.597094999999999</c:v>
                </c:pt>
                <c:pt idx="215">
                  <c:v>17.847615999999999</c:v>
                </c:pt>
                <c:pt idx="216">
                  <c:v>17.535665999999999</c:v>
                </c:pt>
                <c:pt idx="217">
                  <c:v>20.588289</c:v>
                </c:pt>
                <c:pt idx="218">
                  <c:v>15.440899</c:v>
                </c:pt>
                <c:pt idx="219">
                  <c:v>12.356337</c:v>
                </c:pt>
                <c:pt idx="220">
                  <c:v>18.085063999999999</c:v>
                </c:pt>
                <c:pt idx="221">
                  <c:v>21.263567999999999</c:v>
                </c:pt>
                <c:pt idx="222">
                  <c:v>21.503869000000002</c:v>
                </c:pt>
                <c:pt idx="223">
                  <c:v>24.294965999999999</c:v>
                </c:pt>
                <c:pt idx="224">
                  <c:v>25.072192999999999</c:v>
                </c:pt>
                <c:pt idx="225">
                  <c:v>14.713799</c:v>
                </c:pt>
                <c:pt idx="226">
                  <c:v>9.9891909999999999</c:v>
                </c:pt>
                <c:pt idx="227">
                  <c:v>16.063295</c:v>
                </c:pt>
                <c:pt idx="228">
                  <c:v>13.649597999999999</c:v>
                </c:pt>
                <c:pt idx="229">
                  <c:v>12.833553999999999</c:v>
                </c:pt>
                <c:pt idx="230">
                  <c:v>18.275635999999999</c:v>
                </c:pt>
                <c:pt idx="231">
                  <c:v>12.831460999999999</c:v>
                </c:pt>
                <c:pt idx="232">
                  <c:v>16.791340000000002</c:v>
                </c:pt>
                <c:pt idx="233">
                  <c:v>32.591191999999999</c:v>
                </c:pt>
                <c:pt idx="234">
                  <c:v>3.131726</c:v>
                </c:pt>
                <c:pt idx="235">
                  <c:v>11.937562</c:v>
                </c:pt>
                <c:pt idx="236">
                  <c:v>34.291156999999998</c:v>
                </c:pt>
                <c:pt idx="237">
                  <c:v>16.654993999999999</c:v>
                </c:pt>
                <c:pt idx="238">
                  <c:v>12.571588</c:v>
                </c:pt>
                <c:pt idx="239">
                  <c:v>7.8952720000000003</c:v>
                </c:pt>
                <c:pt idx="240">
                  <c:v>10.278362</c:v>
                </c:pt>
                <c:pt idx="241">
                  <c:v>8.8574190000000002</c:v>
                </c:pt>
                <c:pt idx="242">
                  <c:v>14.782434</c:v>
                </c:pt>
                <c:pt idx="243">
                  <c:v>11.899353</c:v>
                </c:pt>
                <c:pt idx="244">
                  <c:v>7.2451509999999999</c:v>
                </c:pt>
                <c:pt idx="245">
                  <c:v>10.269356</c:v>
                </c:pt>
                <c:pt idx="246">
                  <c:v>8.8807340000000003</c:v>
                </c:pt>
                <c:pt idx="247">
                  <c:v>16.741465000000002</c:v>
                </c:pt>
                <c:pt idx="248">
                  <c:v>7.8649190000000004</c:v>
                </c:pt>
                <c:pt idx="249">
                  <c:v>12.152981</c:v>
                </c:pt>
                <c:pt idx="250">
                  <c:v>9.9780730000000002</c:v>
                </c:pt>
                <c:pt idx="251">
                  <c:v>10.393219</c:v>
                </c:pt>
                <c:pt idx="252">
                  <c:v>16.370384000000001</c:v>
                </c:pt>
                <c:pt idx="253">
                  <c:v>10.586688000000001</c:v>
                </c:pt>
                <c:pt idx="254">
                  <c:v>19.778030000000001</c:v>
                </c:pt>
                <c:pt idx="255">
                  <c:v>8.8416200000000007</c:v>
                </c:pt>
                <c:pt idx="256">
                  <c:v>10.992718</c:v>
                </c:pt>
                <c:pt idx="257">
                  <c:v>9.8079789999999996</c:v>
                </c:pt>
                <c:pt idx="258">
                  <c:v>9.972664</c:v>
                </c:pt>
                <c:pt idx="259">
                  <c:v>8.1292410000000004</c:v>
                </c:pt>
                <c:pt idx="260">
                  <c:v>11.946661000000001</c:v>
                </c:pt>
                <c:pt idx="261">
                  <c:v>11.265857</c:v>
                </c:pt>
                <c:pt idx="262">
                  <c:v>10.374269999999999</c:v>
                </c:pt>
                <c:pt idx="263">
                  <c:v>6.7227579999999998</c:v>
                </c:pt>
                <c:pt idx="264">
                  <c:v>15.380231999999999</c:v>
                </c:pt>
                <c:pt idx="265">
                  <c:v>13.799825</c:v>
                </c:pt>
                <c:pt idx="266">
                  <c:v>10.307052000000001</c:v>
                </c:pt>
                <c:pt idx="267">
                  <c:v>8.2054569999999991</c:v>
                </c:pt>
                <c:pt idx="268">
                  <c:v>12.014269000000001</c:v>
                </c:pt>
                <c:pt idx="269">
                  <c:v>15.921196</c:v>
                </c:pt>
                <c:pt idx="270">
                  <c:v>17.134732</c:v>
                </c:pt>
                <c:pt idx="271">
                  <c:v>9.3397140000000007</c:v>
                </c:pt>
                <c:pt idx="272">
                  <c:v>13.958335999999999</c:v>
                </c:pt>
                <c:pt idx="273">
                  <c:v>19.082124</c:v>
                </c:pt>
                <c:pt idx="274">
                  <c:v>7.8961499999999996</c:v>
                </c:pt>
                <c:pt idx="275">
                  <c:v>14.460324999999999</c:v>
                </c:pt>
                <c:pt idx="276">
                  <c:v>8.7125389999999996</c:v>
                </c:pt>
                <c:pt idx="277">
                  <c:v>13.173133999999999</c:v>
                </c:pt>
                <c:pt idx="278">
                  <c:v>7.1420510000000004</c:v>
                </c:pt>
                <c:pt idx="279">
                  <c:v>4.2088369999999999</c:v>
                </c:pt>
                <c:pt idx="280">
                  <c:v>8.4029790000000002</c:v>
                </c:pt>
                <c:pt idx="281">
                  <c:v>9.284478</c:v>
                </c:pt>
                <c:pt idx="282">
                  <c:v>7.6366170000000002</c:v>
                </c:pt>
                <c:pt idx="283">
                  <c:v>8.416741</c:v>
                </c:pt>
                <c:pt idx="284">
                  <c:v>7.0432110000000003</c:v>
                </c:pt>
                <c:pt idx="285">
                  <c:v>9.4526529999999998</c:v>
                </c:pt>
                <c:pt idx="286">
                  <c:v>9.9737460000000002</c:v>
                </c:pt>
                <c:pt idx="287">
                  <c:v>12.243639</c:v>
                </c:pt>
                <c:pt idx="288">
                  <c:v>11.843444</c:v>
                </c:pt>
                <c:pt idx="289">
                  <c:v>5.4767289999999997</c:v>
                </c:pt>
                <c:pt idx="290">
                  <c:v>9.3696680000000008</c:v>
                </c:pt>
                <c:pt idx="291">
                  <c:v>7.3924029999999998</c:v>
                </c:pt>
                <c:pt idx="292">
                  <c:v>8.0208159999999999</c:v>
                </c:pt>
                <c:pt idx="293">
                  <c:v>9.5710700000000006</c:v>
                </c:pt>
                <c:pt idx="294">
                  <c:v>7.6549180000000003</c:v>
                </c:pt>
                <c:pt idx="295">
                  <c:v>6.1204340000000004</c:v>
                </c:pt>
                <c:pt idx="296">
                  <c:v>6.8018739999999998</c:v>
                </c:pt>
                <c:pt idx="297">
                  <c:v>6.8376130000000002</c:v>
                </c:pt>
                <c:pt idx="298">
                  <c:v>14.582907000000001</c:v>
                </c:pt>
                <c:pt idx="299">
                  <c:v>20.469708000000001</c:v>
                </c:pt>
                <c:pt idx="300">
                  <c:v>10.394149000000001</c:v>
                </c:pt>
                <c:pt idx="301">
                  <c:v>18.455880000000001</c:v>
                </c:pt>
                <c:pt idx="302">
                  <c:v>79.76437</c:v>
                </c:pt>
                <c:pt idx="303">
                  <c:v>35.767811999999999</c:v>
                </c:pt>
                <c:pt idx="304">
                  <c:v>21.253606999999999</c:v>
                </c:pt>
                <c:pt idx="305">
                  <c:v>27.388582</c:v>
                </c:pt>
                <c:pt idx="306">
                  <c:v>17.133406999999998</c:v>
                </c:pt>
                <c:pt idx="307">
                  <c:v>9.6173870000000008</c:v>
                </c:pt>
                <c:pt idx="308">
                  <c:v>29.803784</c:v>
                </c:pt>
                <c:pt idx="309">
                  <c:v>9.9284160000000004</c:v>
                </c:pt>
                <c:pt idx="310">
                  <c:v>9.1531310000000001</c:v>
                </c:pt>
                <c:pt idx="311">
                  <c:v>13.731692000000001</c:v>
                </c:pt>
                <c:pt idx="312">
                  <c:v>15.561953000000001</c:v>
                </c:pt>
                <c:pt idx="313">
                  <c:v>20.934864000000001</c:v>
                </c:pt>
                <c:pt idx="314">
                  <c:v>9.0545600000000004</c:v>
                </c:pt>
                <c:pt idx="315">
                  <c:v>15.592846</c:v>
                </c:pt>
                <c:pt idx="316">
                  <c:v>16.594045999999999</c:v>
                </c:pt>
                <c:pt idx="317">
                  <c:v>15.313516</c:v>
                </c:pt>
                <c:pt idx="318">
                  <c:v>17.869240000000001</c:v>
                </c:pt>
                <c:pt idx="319">
                  <c:v>17.271066000000001</c:v>
                </c:pt>
                <c:pt idx="320">
                  <c:v>32.628444000000002</c:v>
                </c:pt>
                <c:pt idx="321">
                  <c:v>18.560048999999999</c:v>
                </c:pt>
                <c:pt idx="322">
                  <c:v>17.947416</c:v>
                </c:pt>
                <c:pt idx="323">
                  <c:v>27.664076000000001</c:v>
                </c:pt>
                <c:pt idx="324">
                  <c:v>20.025924</c:v>
                </c:pt>
                <c:pt idx="325">
                  <c:v>26.764503999999999</c:v>
                </c:pt>
                <c:pt idx="326">
                  <c:v>21.794298999999999</c:v>
                </c:pt>
                <c:pt idx="327">
                  <c:v>27.956087</c:v>
                </c:pt>
                <c:pt idx="328">
                  <c:v>52.039692000000002</c:v>
                </c:pt>
                <c:pt idx="329">
                  <c:v>61.590680999999996</c:v>
                </c:pt>
                <c:pt idx="330">
                  <c:v>33.254907000000003</c:v>
                </c:pt>
                <c:pt idx="331">
                  <c:v>47.657482000000002</c:v>
                </c:pt>
                <c:pt idx="332">
                  <c:v>50.243330999999998</c:v>
                </c:pt>
                <c:pt idx="333">
                  <c:v>89.748453999999995</c:v>
                </c:pt>
                <c:pt idx="334">
                  <c:v>61.996400000000001</c:v>
                </c:pt>
                <c:pt idx="335">
                  <c:v>51.353149999999999</c:v>
                </c:pt>
                <c:pt idx="336">
                  <c:v>52.552796000000001</c:v>
                </c:pt>
                <c:pt idx="337">
                  <c:v>62.505977999999999</c:v>
                </c:pt>
                <c:pt idx="338">
                  <c:v>58.443451000000003</c:v>
                </c:pt>
                <c:pt idx="339">
                  <c:v>32.636484000000003</c:v>
                </c:pt>
                <c:pt idx="340">
                  <c:v>28.120339999999999</c:v>
                </c:pt>
                <c:pt idx="341">
                  <c:v>42.630665999999998</c:v>
                </c:pt>
                <c:pt idx="342">
                  <c:v>18.141970000000001</c:v>
                </c:pt>
                <c:pt idx="343">
                  <c:v>62.867435999999998</c:v>
                </c:pt>
                <c:pt idx="344">
                  <c:v>36.118591000000002</c:v>
                </c:pt>
                <c:pt idx="345">
                  <c:v>37.561081999999999</c:v>
                </c:pt>
                <c:pt idx="346">
                  <c:v>42.626959999999997</c:v>
                </c:pt>
                <c:pt idx="347">
                  <c:v>17.744168999999999</c:v>
                </c:pt>
                <c:pt idx="348">
                  <c:v>49.092699000000003</c:v>
                </c:pt>
                <c:pt idx="349">
                  <c:v>27.080031999999999</c:v>
                </c:pt>
                <c:pt idx="350">
                  <c:v>26.667421000000001</c:v>
                </c:pt>
                <c:pt idx="351">
                  <c:v>35.764287000000003</c:v>
                </c:pt>
                <c:pt idx="352">
                  <c:v>23.333660999999999</c:v>
                </c:pt>
                <c:pt idx="353">
                  <c:v>25.163402000000001</c:v>
                </c:pt>
                <c:pt idx="354">
                  <c:v>32.968029000000001</c:v>
                </c:pt>
                <c:pt idx="355">
                  <c:v>18.049696999999998</c:v>
                </c:pt>
                <c:pt idx="356">
                  <c:v>13.085703000000001</c:v>
                </c:pt>
                <c:pt idx="357">
                  <c:v>17.802634999999999</c:v>
                </c:pt>
                <c:pt idx="358">
                  <c:v>21.461067</c:v>
                </c:pt>
                <c:pt idx="359">
                  <c:v>30.164712999999999</c:v>
                </c:pt>
                <c:pt idx="360">
                  <c:v>30.294316999999999</c:v>
                </c:pt>
                <c:pt idx="361">
                  <c:v>17.707577000000001</c:v>
                </c:pt>
                <c:pt idx="362">
                  <c:v>65.586734000000007</c:v>
                </c:pt>
                <c:pt idx="363">
                  <c:v>24.249585</c:v>
                </c:pt>
                <c:pt idx="364">
                  <c:v>25.307015</c:v>
                </c:pt>
                <c:pt idx="365">
                  <c:v>18.095472999999998</c:v>
                </c:pt>
                <c:pt idx="366">
                  <c:v>21.387526999999999</c:v>
                </c:pt>
                <c:pt idx="367">
                  <c:v>20.015124</c:v>
                </c:pt>
                <c:pt idx="368">
                  <c:v>14.949992999999999</c:v>
                </c:pt>
                <c:pt idx="369">
                  <c:v>14.950243</c:v>
                </c:pt>
                <c:pt idx="370">
                  <c:v>20.801299</c:v>
                </c:pt>
                <c:pt idx="371">
                  <c:v>20.142171000000001</c:v>
                </c:pt>
                <c:pt idx="372">
                  <c:v>25.320734000000002</c:v>
                </c:pt>
                <c:pt idx="373">
                  <c:v>58.382196999999998</c:v>
                </c:pt>
                <c:pt idx="374">
                  <c:v>39.013770000000001</c:v>
                </c:pt>
                <c:pt idx="375">
                  <c:v>53.233404</c:v>
                </c:pt>
                <c:pt idx="376">
                  <c:v>24.546119000000001</c:v>
                </c:pt>
                <c:pt idx="377">
                  <c:v>24.578071999999999</c:v>
                </c:pt>
                <c:pt idx="378">
                  <c:v>35.834620999999999</c:v>
                </c:pt>
                <c:pt idx="379">
                  <c:v>28.508405</c:v>
                </c:pt>
                <c:pt idx="380">
                  <c:v>22.631373</c:v>
                </c:pt>
                <c:pt idx="381">
                  <c:v>18.979188000000001</c:v>
                </c:pt>
                <c:pt idx="382">
                  <c:v>21.996047999999998</c:v>
                </c:pt>
                <c:pt idx="383">
                  <c:v>14.629659</c:v>
                </c:pt>
                <c:pt idx="384">
                  <c:v>19.551313</c:v>
                </c:pt>
                <c:pt idx="385">
                  <c:v>39.914264000000003</c:v>
                </c:pt>
                <c:pt idx="386">
                  <c:v>27.199665</c:v>
                </c:pt>
                <c:pt idx="387">
                  <c:v>19.847132999999999</c:v>
                </c:pt>
                <c:pt idx="388">
                  <c:v>22.562767999999998</c:v>
                </c:pt>
                <c:pt idx="389">
                  <c:v>24.462536</c:v>
                </c:pt>
                <c:pt idx="390">
                  <c:v>27.636105000000001</c:v>
                </c:pt>
                <c:pt idx="391">
                  <c:v>24.027294999999999</c:v>
                </c:pt>
                <c:pt idx="392">
                  <c:v>28.887488999999999</c:v>
                </c:pt>
                <c:pt idx="393">
                  <c:v>30.531448999999999</c:v>
                </c:pt>
                <c:pt idx="394">
                  <c:v>31.395990999999999</c:v>
                </c:pt>
                <c:pt idx="395">
                  <c:v>26.546793000000001</c:v>
                </c:pt>
                <c:pt idx="396">
                  <c:v>54.652977999999997</c:v>
                </c:pt>
                <c:pt idx="397">
                  <c:v>75.574254999999994</c:v>
                </c:pt>
                <c:pt idx="398">
                  <c:v>71.956001999999998</c:v>
                </c:pt>
                <c:pt idx="399">
                  <c:v>91.503336000000004</c:v>
                </c:pt>
                <c:pt idx="400">
                  <c:v>41.210493999999997</c:v>
                </c:pt>
                <c:pt idx="401">
                  <c:v>44.297953</c:v>
                </c:pt>
                <c:pt idx="402">
                  <c:v>39.320870999999997</c:v>
                </c:pt>
                <c:pt idx="403">
                  <c:v>37.893276999999998</c:v>
                </c:pt>
                <c:pt idx="404">
                  <c:v>34.710175999999997</c:v>
                </c:pt>
                <c:pt idx="405">
                  <c:v>31.263172000000001</c:v>
                </c:pt>
                <c:pt idx="406">
                  <c:v>21.274353999999999</c:v>
                </c:pt>
                <c:pt idx="407">
                  <c:v>18.769501999999999</c:v>
                </c:pt>
                <c:pt idx="408">
                  <c:v>16.191544</c:v>
                </c:pt>
                <c:pt idx="409">
                  <c:v>20.297515000000001</c:v>
                </c:pt>
                <c:pt idx="410">
                  <c:v>18.474375999999999</c:v>
                </c:pt>
                <c:pt idx="411">
                  <c:v>23.776757</c:v>
                </c:pt>
                <c:pt idx="412">
                  <c:v>22.14432</c:v>
                </c:pt>
                <c:pt idx="413">
                  <c:v>14.882294</c:v>
                </c:pt>
                <c:pt idx="414">
                  <c:v>18.914963</c:v>
                </c:pt>
                <c:pt idx="415">
                  <c:v>28.010715000000001</c:v>
                </c:pt>
                <c:pt idx="416">
                  <c:v>32.572133000000001</c:v>
                </c:pt>
                <c:pt idx="417">
                  <c:v>31.488108</c:v>
                </c:pt>
                <c:pt idx="418">
                  <c:v>60.183101999999998</c:v>
                </c:pt>
                <c:pt idx="419">
                  <c:v>22.645696999999998</c:v>
                </c:pt>
                <c:pt idx="420">
                  <c:v>19.287132</c:v>
                </c:pt>
                <c:pt idx="421">
                  <c:v>14.831635</c:v>
                </c:pt>
                <c:pt idx="422">
                  <c:v>16.315231000000001</c:v>
                </c:pt>
                <c:pt idx="423">
                  <c:v>16.652850999999998</c:v>
                </c:pt>
                <c:pt idx="424">
                  <c:v>13.265411</c:v>
                </c:pt>
                <c:pt idx="425">
                  <c:v>17.187619000000002</c:v>
                </c:pt>
                <c:pt idx="426">
                  <c:v>48.768332000000001</c:v>
                </c:pt>
                <c:pt idx="427">
                  <c:v>17.886088999999998</c:v>
                </c:pt>
                <c:pt idx="428">
                  <c:v>20.911818</c:v>
                </c:pt>
                <c:pt idx="429">
                  <c:v>16.474505000000001</c:v>
                </c:pt>
                <c:pt idx="430">
                  <c:v>55.142972</c:v>
                </c:pt>
                <c:pt idx="431">
                  <c:v>21.287009999999999</c:v>
                </c:pt>
                <c:pt idx="432">
                  <c:v>22.698888</c:v>
                </c:pt>
                <c:pt idx="433">
                  <c:v>28.751297999999998</c:v>
                </c:pt>
                <c:pt idx="434">
                  <c:v>11.740766000000001</c:v>
                </c:pt>
                <c:pt idx="435">
                  <c:v>12.488159</c:v>
                </c:pt>
                <c:pt idx="436">
                  <c:v>15.474353000000001</c:v>
                </c:pt>
                <c:pt idx="437">
                  <c:v>16.910449</c:v>
                </c:pt>
                <c:pt idx="438">
                  <c:v>17.233813000000001</c:v>
                </c:pt>
                <c:pt idx="439">
                  <c:v>14.737317000000001</c:v>
                </c:pt>
                <c:pt idx="440">
                  <c:v>15.199263999999999</c:v>
                </c:pt>
                <c:pt idx="441">
                  <c:v>22.631174999999999</c:v>
                </c:pt>
                <c:pt idx="442">
                  <c:v>47.212215999999998</c:v>
                </c:pt>
                <c:pt idx="443">
                  <c:v>34.645487000000003</c:v>
                </c:pt>
                <c:pt idx="444">
                  <c:v>96.994911000000002</c:v>
                </c:pt>
                <c:pt idx="445">
                  <c:v>39.779150999999999</c:v>
                </c:pt>
                <c:pt idx="446">
                  <c:v>20.585374000000002</c:v>
                </c:pt>
                <c:pt idx="447">
                  <c:v>15.691462</c:v>
                </c:pt>
                <c:pt idx="448">
                  <c:v>41.389018999999998</c:v>
                </c:pt>
                <c:pt idx="449">
                  <c:v>32.660563000000003</c:v>
                </c:pt>
                <c:pt idx="450">
                  <c:v>25.589032</c:v>
                </c:pt>
                <c:pt idx="451">
                  <c:v>27.829564000000001</c:v>
                </c:pt>
                <c:pt idx="452">
                  <c:v>17.784303000000001</c:v>
                </c:pt>
                <c:pt idx="453">
                  <c:v>19.255948</c:v>
                </c:pt>
                <c:pt idx="454">
                  <c:v>30.992031999999998</c:v>
                </c:pt>
                <c:pt idx="455">
                  <c:v>30.771789999999999</c:v>
                </c:pt>
                <c:pt idx="456">
                  <c:v>50.641398000000002</c:v>
                </c:pt>
                <c:pt idx="457">
                  <c:v>33.933261999999999</c:v>
                </c:pt>
                <c:pt idx="458">
                  <c:v>29.782789000000001</c:v>
                </c:pt>
                <c:pt idx="459">
                  <c:v>23.891324999999998</c:v>
                </c:pt>
                <c:pt idx="460">
                  <c:v>18.529108000000001</c:v>
                </c:pt>
                <c:pt idx="461">
                  <c:v>61.784999999999997</c:v>
                </c:pt>
                <c:pt idx="462">
                  <c:v>31.486355</c:v>
                </c:pt>
                <c:pt idx="463">
                  <c:v>26.625318</c:v>
                </c:pt>
                <c:pt idx="464">
                  <c:v>23.194638000000001</c:v>
                </c:pt>
                <c:pt idx="465">
                  <c:v>25.615786</c:v>
                </c:pt>
                <c:pt idx="466">
                  <c:v>18.481590000000001</c:v>
                </c:pt>
                <c:pt idx="467">
                  <c:v>19.756416999999999</c:v>
                </c:pt>
                <c:pt idx="468">
                  <c:v>24.298942</c:v>
                </c:pt>
                <c:pt idx="469">
                  <c:v>21.885190000000001</c:v>
                </c:pt>
                <c:pt idx="470">
                  <c:v>16.286539999999999</c:v>
                </c:pt>
                <c:pt idx="471">
                  <c:v>25.502126000000001</c:v>
                </c:pt>
                <c:pt idx="472">
                  <c:v>22.373277000000002</c:v>
                </c:pt>
                <c:pt idx="473">
                  <c:v>66.250422</c:v>
                </c:pt>
                <c:pt idx="474">
                  <c:v>35.684395000000002</c:v>
                </c:pt>
                <c:pt idx="475">
                  <c:v>38.216228999999998</c:v>
                </c:pt>
                <c:pt idx="476">
                  <c:v>27.116799</c:v>
                </c:pt>
                <c:pt idx="477">
                  <c:v>20.227056000000001</c:v>
                </c:pt>
                <c:pt idx="478">
                  <c:v>19.016521000000001</c:v>
                </c:pt>
                <c:pt idx="479">
                  <c:v>16.148741000000001</c:v>
                </c:pt>
                <c:pt idx="480">
                  <c:v>16.478833000000002</c:v>
                </c:pt>
                <c:pt idx="481">
                  <c:v>22.044107</c:v>
                </c:pt>
                <c:pt idx="482">
                  <c:v>20.145583999999999</c:v>
                </c:pt>
                <c:pt idx="483">
                  <c:v>16.080575</c:v>
                </c:pt>
                <c:pt idx="484">
                  <c:v>45.885092</c:v>
                </c:pt>
                <c:pt idx="485">
                  <c:v>16.820774</c:v>
                </c:pt>
                <c:pt idx="486">
                  <c:v>21.007138999999999</c:v>
                </c:pt>
                <c:pt idx="487">
                  <c:v>16.347325000000001</c:v>
                </c:pt>
                <c:pt idx="488">
                  <c:v>14.370649</c:v>
                </c:pt>
                <c:pt idx="489">
                  <c:v>22.602903000000001</c:v>
                </c:pt>
                <c:pt idx="490">
                  <c:v>18.808819</c:v>
                </c:pt>
                <c:pt idx="491">
                  <c:v>26.997641000000002</c:v>
                </c:pt>
                <c:pt idx="492">
                  <c:v>34.252004999999997</c:v>
                </c:pt>
                <c:pt idx="493">
                  <c:v>35.286484000000002</c:v>
                </c:pt>
                <c:pt idx="494">
                  <c:v>57.459435999999997</c:v>
                </c:pt>
                <c:pt idx="495">
                  <c:v>63.318643999999999</c:v>
                </c:pt>
                <c:pt idx="496">
                  <c:v>46.367792000000001</c:v>
                </c:pt>
                <c:pt idx="497">
                  <c:v>28.198725</c:v>
                </c:pt>
                <c:pt idx="498">
                  <c:v>7.767144</c:v>
                </c:pt>
                <c:pt idx="499">
                  <c:v>20.950589000000001</c:v>
                </c:pt>
                <c:pt idx="500">
                  <c:v>26.595991999999999</c:v>
                </c:pt>
                <c:pt idx="501">
                  <c:v>48.984610000000004</c:v>
                </c:pt>
                <c:pt idx="502">
                  <c:v>45.307312000000003</c:v>
                </c:pt>
                <c:pt idx="503">
                  <c:v>23.180456</c:v>
                </c:pt>
                <c:pt idx="504">
                  <c:v>45.411814999999997</c:v>
                </c:pt>
                <c:pt idx="505">
                  <c:v>41.659179000000002</c:v>
                </c:pt>
                <c:pt idx="506">
                  <c:v>24.222956</c:v>
                </c:pt>
                <c:pt idx="507">
                  <c:v>31.385396</c:v>
                </c:pt>
                <c:pt idx="508">
                  <c:v>15.893345999999999</c:v>
                </c:pt>
                <c:pt idx="509">
                  <c:v>28.425948000000002</c:v>
                </c:pt>
                <c:pt idx="510">
                  <c:v>28.009042000000001</c:v>
                </c:pt>
                <c:pt idx="511">
                  <c:v>22.152332000000001</c:v>
                </c:pt>
                <c:pt idx="512">
                  <c:v>35.693449999999999</c:v>
                </c:pt>
                <c:pt idx="513">
                  <c:v>30.853963</c:v>
                </c:pt>
                <c:pt idx="514">
                  <c:v>39.684395000000002</c:v>
                </c:pt>
                <c:pt idx="515">
                  <c:v>65.227495000000005</c:v>
                </c:pt>
                <c:pt idx="516">
                  <c:v>60.322445000000002</c:v>
                </c:pt>
                <c:pt idx="517">
                  <c:v>26.990062999999999</c:v>
                </c:pt>
                <c:pt idx="518">
                  <c:v>23.255609</c:v>
                </c:pt>
                <c:pt idx="519">
                  <c:v>19.551629999999999</c:v>
                </c:pt>
                <c:pt idx="520">
                  <c:v>22.386185000000001</c:v>
                </c:pt>
                <c:pt idx="521">
                  <c:v>23.775053</c:v>
                </c:pt>
                <c:pt idx="522">
                  <c:v>41.834797000000002</c:v>
                </c:pt>
                <c:pt idx="523">
                  <c:v>40.986353000000001</c:v>
                </c:pt>
                <c:pt idx="524">
                  <c:v>23.695667</c:v>
                </c:pt>
                <c:pt idx="525">
                  <c:v>22.768284000000001</c:v>
                </c:pt>
                <c:pt idx="526">
                  <c:v>15.741</c:v>
                </c:pt>
                <c:pt idx="527">
                  <c:v>26.546468999999998</c:v>
                </c:pt>
                <c:pt idx="528">
                  <c:v>18.925262</c:v>
                </c:pt>
                <c:pt idx="529">
                  <c:v>18.245270000000001</c:v>
                </c:pt>
                <c:pt idx="530">
                  <c:v>19.527332999999999</c:v>
                </c:pt>
                <c:pt idx="531">
                  <c:v>26.891798999999999</c:v>
                </c:pt>
                <c:pt idx="532">
                  <c:v>18.024083000000001</c:v>
                </c:pt>
                <c:pt idx="533">
                  <c:v>49.067836999999997</c:v>
                </c:pt>
                <c:pt idx="534">
                  <c:v>34.952401000000002</c:v>
                </c:pt>
                <c:pt idx="535">
                  <c:v>56.42736</c:v>
                </c:pt>
                <c:pt idx="536">
                  <c:v>42.970982999999997</c:v>
                </c:pt>
                <c:pt idx="537">
                  <c:v>35.617404000000001</c:v>
                </c:pt>
                <c:pt idx="538">
                  <c:v>63.925995999999998</c:v>
                </c:pt>
                <c:pt idx="539">
                  <c:v>48.304262999999999</c:v>
                </c:pt>
                <c:pt idx="540">
                  <c:v>58.321157999999997</c:v>
                </c:pt>
                <c:pt idx="541">
                  <c:v>67.607821999999999</c:v>
                </c:pt>
                <c:pt idx="542">
                  <c:v>31.785088999999999</c:v>
                </c:pt>
                <c:pt idx="543">
                  <c:v>44.672446999999998</c:v>
                </c:pt>
                <c:pt idx="544">
                  <c:v>28.999164</c:v>
                </c:pt>
                <c:pt idx="545">
                  <c:v>24.712181999999999</c:v>
                </c:pt>
                <c:pt idx="546">
                  <c:v>24.967898999999999</c:v>
                </c:pt>
                <c:pt idx="547">
                  <c:v>48.471356999999998</c:v>
                </c:pt>
                <c:pt idx="548">
                  <c:v>22.131983000000002</c:v>
                </c:pt>
                <c:pt idx="549">
                  <c:v>23.764654</c:v>
                </c:pt>
                <c:pt idx="550">
                  <c:v>57.744413999999999</c:v>
                </c:pt>
                <c:pt idx="551">
                  <c:v>48.457780999999997</c:v>
                </c:pt>
                <c:pt idx="552">
                  <c:v>53.643262999999997</c:v>
                </c:pt>
                <c:pt idx="553">
                  <c:v>105.81889700000001</c:v>
                </c:pt>
                <c:pt idx="554">
                  <c:v>125.490301</c:v>
                </c:pt>
                <c:pt idx="555">
                  <c:v>41.495834000000002</c:v>
                </c:pt>
                <c:pt idx="556">
                  <c:v>70.655961000000005</c:v>
                </c:pt>
                <c:pt idx="557">
                  <c:v>47.283127</c:v>
                </c:pt>
                <c:pt idx="558">
                  <c:v>43.631374000000001</c:v>
                </c:pt>
                <c:pt idx="559">
                  <c:v>110.568108</c:v>
                </c:pt>
                <c:pt idx="560">
                  <c:v>31.776554999999998</c:v>
                </c:pt>
                <c:pt idx="561">
                  <c:v>29.148890999999999</c:v>
                </c:pt>
                <c:pt idx="562">
                  <c:v>19.850515999999999</c:v>
                </c:pt>
                <c:pt idx="563">
                  <c:v>24.070563</c:v>
                </c:pt>
                <c:pt idx="564">
                  <c:v>28.125202999999999</c:v>
                </c:pt>
                <c:pt idx="565">
                  <c:v>51.546287999999997</c:v>
                </c:pt>
                <c:pt idx="566">
                  <c:v>26.675953</c:v>
                </c:pt>
                <c:pt idx="567">
                  <c:v>13.160617</c:v>
                </c:pt>
                <c:pt idx="568">
                  <c:v>25.954142000000001</c:v>
                </c:pt>
                <c:pt idx="569">
                  <c:v>43.429293000000001</c:v>
                </c:pt>
                <c:pt idx="570">
                  <c:v>16.225536000000002</c:v>
                </c:pt>
                <c:pt idx="571">
                  <c:v>25.604168999999999</c:v>
                </c:pt>
                <c:pt idx="572">
                  <c:v>20.846117</c:v>
                </c:pt>
                <c:pt idx="573">
                  <c:v>24.899211999999999</c:v>
                </c:pt>
                <c:pt idx="574">
                  <c:v>17.323589999999999</c:v>
                </c:pt>
                <c:pt idx="575">
                  <c:v>22.98874</c:v>
                </c:pt>
                <c:pt idx="576">
                  <c:v>22.593086</c:v>
                </c:pt>
                <c:pt idx="577">
                  <c:v>19.603214000000001</c:v>
                </c:pt>
                <c:pt idx="578">
                  <c:v>30.787960000000002</c:v>
                </c:pt>
                <c:pt idx="579">
                  <c:v>41.115805000000002</c:v>
                </c:pt>
                <c:pt idx="580">
                  <c:v>48.763187000000002</c:v>
                </c:pt>
                <c:pt idx="581">
                  <c:v>78.578698000000003</c:v>
                </c:pt>
                <c:pt idx="582">
                  <c:v>91.993104000000002</c:v>
                </c:pt>
                <c:pt idx="583">
                  <c:v>134.18499399999999</c:v>
                </c:pt>
                <c:pt idx="584">
                  <c:v>46.050244999999997</c:v>
                </c:pt>
                <c:pt idx="585">
                  <c:v>41.564683000000002</c:v>
                </c:pt>
                <c:pt idx="586">
                  <c:v>27.609242999999999</c:v>
                </c:pt>
                <c:pt idx="587">
                  <c:v>40.681282000000003</c:v>
                </c:pt>
                <c:pt idx="588">
                  <c:v>26.079435</c:v>
                </c:pt>
                <c:pt idx="589">
                  <c:v>27.792033</c:v>
                </c:pt>
                <c:pt idx="590">
                  <c:v>36.485321999999996</c:v>
                </c:pt>
                <c:pt idx="591">
                  <c:v>29.062761999999999</c:v>
                </c:pt>
                <c:pt idx="592">
                  <c:v>31.378045</c:v>
                </c:pt>
                <c:pt idx="593">
                  <c:v>25.674226999999998</c:v>
                </c:pt>
                <c:pt idx="594">
                  <c:v>15.204883000000001</c:v>
                </c:pt>
                <c:pt idx="595">
                  <c:v>14.116873999999999</c:v>
                </c:pt>
                <c:pt idx="596">
                  <c:v>16.364246999999999</c:v>
                </c:pt>
                <c:pt idx="597">
                  <c:v>34.511670000000002</c:v>
                </c:pt>
                <c:pt idx="598">
                  <c:v>20.247638999999999</c:v>
                </c:pt>
                <c:pt idx="599">
                  <c:v>17.530742</c:v>
                </c:pt>
                <c:pt idx="600">
                  <c:v>13.311926</c:v>
                </c:pt>
                <c:pt idx="601">
                  <c:v>15.792299</c:v>
                </c:pt>
                <c:pt idx="602">
                  <c:v>21.364882000000001</c:v>
                </c:pt>
                <c:pt idx="603">
                  <c:v>23.139735000000002</c:v>
                </c:pt>
                <c:pt idx="604">
                  <c:v>19.625381000000001</c:v>
                </c:pt>
                <c:pt idx="605">
                  <c:v>19.886213999999999</c:v>
                </c:pt>
                <c:pt idx="606">
                  <c:v>11.444813999999999</c:v>
                </c:pt>
                <c:pt idx="607">
                  <c:v>12.708021</c:v>
                </c:pt>
                <c:pt idx="608">
                  <c:v>13.096755</c:v>
                </c:pt>
                <c:pt idx="609">
                  <c:v>16.495657000000001</c:v>
                </c:pt>
                <c:pt idx="610">
                  <c:v>20.611626000000001</c:v>
                </c:pt>
                <c:pt idx="611">
                  <c:v>18.259281999999999</c:v>
                </c:pt>
                <c:pt idx="612">
                  <c:v>13.862655</c:v>
                </c:pt>
                <c:pt idx="613">
                  <c:v>14.320888999999999</c:v>
                </c:pt>
                <c:pt idx="614">
                  <c:v>19.463495000000002</c:v>
                </c:pt>
                <c:pt idx="615">
                  <c:v>16.295368</c:v>
                </c:pt>
                <c:pt idx="616">
                  <c:v>13.747541</c:v>
                </c:pt>
                <c:pt idx="617">
                  <c:v>16.537611999999999</c:v>
                </c:pt>
                <c:pt idx="618">
                  <c:v>61.647120000000001</c:v>
                </c:pt>
                <c:pt idx="619">
                  <c:v>38.001828000000003</c:v>
                </c:pt>
                <c:pt idx="620">
                  <c:v>30.479551000000001</c:v>
                </c:pt>
                <c:pt idx="621">
                  <c:v>24.405318999999999</c:v>
                </c:pt>
                <c:pt idx="622">
                  <c:v>20.884367000000001</c:v>
                </c:pt>
                <c:pt idx="623">
                  <c:v>22.638020000000001</c:v>
                </c:pt>
                <c:pt idx="624">
                  <c:v>28.865798000000002</c:v>
                </c:pt>
                <c:pt idx="625">
                  <c:v>25.334878</c:v>
                </c:pt>
                <c:pt idx="626">
                  <c:v>17.576136999999999</c:v>
                </c:pt>
                <c:pt idx="627">
                  <c:v>47.554219000000003</c:v>
                </c:pt>
                <c:pt idx="628">
                  <c:v>25.597549999999998</c:v>
                </c:pt>
                <c:pt idx="629">
                  <c:v>73.039530999999997</c:v>
                </c:pt>
                <c:pt idx="630">
                  <c:v>38.755110999999999</c:v>
                </c:pt>
                <c:pt idx="631">
                  <c:v>96.654990999999995</c:v>
                </c:pt>
                <c:pt idx="632">
                  <c:v>46.657519999999998</c:v>
                </c:pt>
                <c:pt idx="633">
                  <c:v>30.126021000000001</c:v>
                </c:pt>
                <c:pt idx="634">
                  <c:v>31.43328</c:v>
                </c:pt>
                <c:pt idx="635">
                  <c:v>21.261361000000001</c:v>
                </c:pt>
                <c:pt idx="636">
                  <c:v>24.887924000000002</c:v>
                </c:pt>
                <c:pt idx="637">
                  <c:v>30.719587000000001</c:v>
                </c:pt>
                <c:pt idx="638">
                  <c:v>21.424291</c:v>
                </c:pt>
                <c:pt idx="639">
                  <c:v>17.677889</c:v>
                </c:pt>
                <c:pt idx="640">
                  <c:v>14.854293999999999</c:v>
                </c:pt>
                <c:pt idx="641">
                  <c:v>20.104244000000001</c:v>
                </c:pt>
                <c:pt idx="642">
                  <c:v>21.476893</c:v>
                </c:pt>
                <c:pt idx="643">
                  <c:v>23.567549</c:v>
                </c:pt>
                <c:pt idx="644">
                  <c:v>19.074684999999999</c:v>
                </c:pt>
                <c:pt idx="645">
                  <c:v>18.042674999999999</c:v>
                </c:pt>
                <c:pt idx="646">
                  <c:v>12.57521</c:v>
                </c:pt>
                <c:pt idx="647">
                  <c:v>22.435272000000001</c:v>
                </c:pt>
                <c:pt idx="648">
                  <c:v>13.877208</c:v>
                </c:pt>
                <c:pt idx="649">
                  <c:v>14.627153</c:v>
                </c:pt>
                <c:pt idx="650">
                  <c:v>13.326067999999999</c:v>
                </c:pt>
                <c:pt idx="651">
                  <c:v>15.942408</c:v>
                </c:pt>
                <c:pt idx="652">
                  <c:v>10.191295999999999</c:v>
                </c:pt>
                <c:pt idx="653">
                  <c:v>12.698779</c:v>
                </c:pt>
                <c:pt idx="654">
                  <c:v>10.248248999999999</c:v>
                </c:pt>
                <c:pt idx="655">
                  <c:v>11.088659</c:v>
                </c:pt>
                <c:pt idx="656">
                  <c:v>17.879442999999998</c:v>
                </c:pt>
                <c:pt idx="657">
                  <c:v>20.925007999999998</c:v>
                </c:pt>
                <c:pt idx="658">
                  <c:v>11.834045</c:v>
                </c:pt>
                <c:pt idx="659">
                  <c:v>13.085323000000001</c:v>
                </c:pt>
                <c:pt idx="660">
                  <c:v>10.830411</c:v>
                </c:pt>
                <c:pt idx="661">
                  <c:v>20.480405999999999</c:v>
                </c:pt>
                <c:pt idx="662">
                  <c:v>28.852257000000002</c:v>
                </c:pt>
                <c:pt idx="663">
                  <c:v>29.019824</c:v>
                </c:pt>
                <c:pt idx="664">
                  <c:v>16.464973000000001</c:v>
                </c:pt>
                <c:pt idx="665">
                  <c:v>23.656813</c:v>
                </c:pt>
                <c:pt idx="666">
                  <c:v>18.311537000000001</c:v>
                </c:pt>
                <c:pt idx="667">
                  <c:v>44.526781</c:v>
                </c:pt>
                <c:pt idx="668">
                  <c:v>47.263770999999998</c:v>
                </c:pt>
                <c:pt idx="669">
                  <c:v>24.436948999999998</c:v>
                </c:pt>
                <c:pt idx="670">
                  <c:v>14.736840000000001</c:v>
                </c:pt>
                <c:pt idx="671">
                  <c:v>15.603733</c:v>
                </c:pt>
                <c:pt idx="672">
                  <c:v>14.940336</c:v>
                </c:pt>
                <c:pt idx="673">
                  <c:v>9.6741279999999996</c:v>
                </c:pt>
                <c:pt idx="674">
                  <c:v>18.468527000000002</c:v>
                </c:pt>
                <c:pt idx="675">
                  <c:v>10.99826</c:v>
                </c:pt>
                <c:pt idx="676">
                  <c:v>47.178466</c:v>
                </c:pt>
                <c:pt idx="677">
                  <c:v>23.581637000000001</c:v>
                </c:pt>
                <c:pt idx="678">
                  <c:v>20.358146000000001</c:v>
                </c:pt>
                <c:pt idx="679">
                  <c:v>18.155926000000001</c:v>
                </c:pt>
                <c:pt idx="680">
                  <c:v>15.418634000000001</c:v>
                </c:pt>
                <c:pt idx="681">
                  <c:v>27.692208000000001</c:v>
                </c:pt>
                <c:pt idx="682">
                  <c:v>18.850939</c:v>
                </c:pt>
                <c:pt idx="683">
                  <c:v>11.190075</c:v>
                </c:pt>
                <c:pt idx="684">
                  <c:v>7.8584860000000001</c:v>
                </c:pt>
                <c:pt idx="685">
                  <c:v>10.735658000000001</c:v>
                </c:pt>
                <c:pt idx="686">
                  <c:v>19.421004</c:v>
                </c:pt>
                <c:pt idx="687">
                  <c:v>9.9363650000000003</c:v>
                </c:pt>
                <c:pt idx="688">
                  <c:v>12.490093999999999</c:v>
                </c:pt>
                <c:pt idx="689">
                  <c:v>10.586893999999999</c:v>
                </c:pt>
                <c:pt idx="690">
                  <c:v>14.836173</c:v>
                </c:pt>
                <c:pt idx="691">
                  <c:v>10.476383999999999</c:v>
                </c:pt>
                <c:pt idx="692">
                  <c:v>12.084844</c:v>
                </c:pt>
                <c:pt idx="693">
                  <c:v>25.808430000000001</c:v>
                </c:pt>
                <c:pt idx="694">
                  <c:v>16.241959999999999</c:v>
                </c:pt>
                <c:pt idx="695">
                  <c:v>14.321164</c:v>
                </c:pt>
                <c:pt idx="696">
                  <c:v>10.228853000000001</c:v>
                </c:pt>
                <c:pt idx="697">
                  <c:v>10.632156</c:v>
                </c:pt>
                <c:pt idx="698">
                  <c:v>37.489544000000002</c:v>
                </c:pt>
                <c:pt idx="699">
                  <c:v>17.233315000000001</c:v>
                </c:pt>
                <c:pt idx="700">
                  <c:v>19.051252000000002</c:v>
                </c:pt>
                <c:pt idx="701">
                  <c:v>16.043896</c:v>
                </c:pt>
                <c:pt idx="702">
                  <c:v>19.621849000000001</c:v>
                </c:pt>
                <c:pt idx="703">
                  <c:v>20.248757999999999</c:v>
                </c:pt>
                <c:pt idx="704">
                  <c:v>149.238901</c:v>
                </c:pt>
                <c:pt idx="705">
                  <c:v>79.501805000000004</c:v>
                </c:pt>
                <c:pt idx="706">
                  <c:v>70.390968999999998</c:v>
                </c:pt>
                <c:pt idx="707">
                  <c:v>56.671832000000002</c:v>
                </c:pt>
                <c:pt idx="708">
                  <c:v>52.621867999999999</c:v>
                </c:pt>
                <c:pt idx="709">
                  <c:v>21.791090000000001</c:v>
                </c:pt>
                <c:pt idx="710">
                  <c:v>24.823291000000001</c:v>
                </c:pt>
                <c:pt idx="711">
                  <c:v>22.890540000000001</c:v>
                </c:pt>
                <c:pt idx="712">
                  <c:v>15.713946999999999</c:v>
                </c:pt>
                <c:pt idx="713">
                  <c:v>15.450046</c:v>
                </c:pt>
                <c:pt idx="714">
                  <c:v>16.357901999999999</c:v>
                </c:pt>
                <c:pt idx="715">
                  <c:v>15.956143000000001</c:v>
                </c:pt>
                <c:pt idx="716">
                  <c:v>10.686552000000001</c:v>
                </c:pt>
                <c:pt idx="717">
                  <c:v>9.2235969999999998</c:v>
                </c:pt>
                <c:pt idx="718">
                  <c:v>17.50516</c:v>
                </c:pt>
                <c:pt idx="719">
                  <c:v>10.371535</c:v>
                </c:pt>
                <c:pt idx="720">
                  <c:v>9.7392400000000006</c:v>
                </c:pt>
                <c:pt idx="721">
                  <c:v>21.184428</c:v>
                </c:pt>
                <c:pt idx="722">
                  <c:v>29.222028000000002</c:v>
                </c:pt>
                <c:pt idx="723">
                  <c:v>50.159624999999998</c:v>
                </c:pt>
                <c:pt idx="724">
                  <c:v>85.406902000000002</c:v>
                </c:pt>
                <c:pt idx="725">
                  <c:v>60.292901000000001</c:v>
                </c:pt>
                <c:pt idx="726">
                  <c:v>59.061765999999999</c:v>
                </c:pt>
                <c:pt idx="727">
                  <c:v>47.822164999999998</c:v>
                </c:pt>
                <c:pt idx="728">
                  <c:v>22.518726999999998</c:v>
                </c:pt>
                <c:pt idx="729">
                  <c:v>35.537151000000001</c:v>
                </c:pt>
                <c:pt idx="730">
                  <c:v>22.333919000000002</c:v>
                </c:pt>
                <c:pt idx="731">
                  <c:v>18.934170000000002</c:v>
                </c:pt>
                <c:pt idx="732">
                  <c:v>25.911498999999999</c:v>
                </c:pt>
                <c:pt idx="733">
                  <c:v>46.282465000000002</c:v>
                </c:pt>
                <c:pt idx="734">
                  <c:v>26.642108</c:v>
                </c:pt>
                <c:pt idx="735">
                  <c:v>23.197538999999999</c:v>
                </c:pt>
                <c:pt idx="736">
                  <c:v>14.343859</c:v>
                </c:pt>
                <c:pt idx="737">
                  <c:v>17.843326999999999</c:v>
                </c:pt>
                <c:pt idx="738">
                  <c:v>7.0247960000000003</c:v>
                </c:pt>
                <c:pt idx="739">
                  <c:v>20.270558000000001</c:v>
                </c:pt>
                <c:pt idx="740">
                  <c:v>11.520816999999999</c:v>
                </c:pt>
                <c:pt idx="741">
                  <c:v>13.431108</c:v>
                </c:pt>
                <c:pt idx="742">
                  <c:v>8.1349619999999998</c:v>
                </c:pt>
                <c:pt idx="743">
                  <c:v>11.855530999999999</c:v>
                </c:pt>
                <c:pt idx="744">
                  <c:v>38.755267000000003</c:v>
                </c:pt>
                <c:pt idx="745">
                  <c:v>14.675969</c:v>
                </c:pt>
                <c:pt idx="746">
                  <c:v>46.697822000000002</c:v>
                </c:pt>
                <c:pt idx="747">
                  <c:v>20.226071000000001</c:v>
                </c:pt>
                <c:pt idx="748">
                  <c:v>22.574227</c:v>
                </c:pt>
                <c:pt idx="749">
                  <c:v>13.433384999999999</c:v>
                </c:pt>
                <c:pt idx="750">
                  <c:v>14.139854</c:v>
                </c:pt>
                <c:pt idx="751">
                  <c:v>23.904845999999999</c:v>
                </c:pt>
                <c:pt idx="752">
                  <c:v>27.027021999999999</c:v>
                </c:pt>
                <c:pt idx="753">
                  <c:v>22.132952</c:v>
                </c:pt>
                <c:pt idx="754">
                  <c:v>23.503453</c:v>
                </c:pt>
                <c:pt idx="755">
                  <c:v>12.995799999999999</c:v>
                </c:pt>
                <c:pt idx="756">
                  <c:v>15.904845999999999</c:v>
                </c:pt>
                <c:pt idx="757">
                  <c:v>13.794646999999999</c:v>
                </c:pt>
                <c:pt idx="758">
                  <c:v>13.138355000000001</c:v>
                </c:pt>
                <c:pt idx="759">
                  <c:v>8.9038419999999991</c:v>
                </c:pt>
                <c:pt idx="760">
                  <c:v>9.8618469999999991</c:v>
                </c:pt>
                <c:pt idx="761">
                  <c:v>38.241864</c:v>
                </c:pt>
                <c:pt idx="762">
                  <c:v>35.162889</c:v>
                </c:pt>
                <c:pt idx="763">
                  <c:v>22.054341999999998</c:v>
                </c:pt>
                <c:pt idx="764">
                  <c:v>37.508445000000002</c:v>
                </c:pt>
                <c:pt idx="765">
                  <c:v>34.653041999999999</c:v>
                </c:pt>
                <c:pt idx="766">
                  <c:v>24.199204999999999</c:v>
                </c:pt>
                <c:pt idx="767">
                  <c:v>29.683982</c:v>
                </c:pt>
                <c:pt idx="768">
                  <c:v>37.340789999999998</c:v>
                </c:pt>
                <c:pt idx="769">
                  <c:v>19.395603999999999</c:v>
                </c:pt>
                <c:pt idx="770">
                  <c:v>17.239484000000001</c:v>
                </c:pt>
                <c:pt idx="771">
                  <c:v>22.209720000000001</c:v>
                </c:pt>
                <c:pt idx="772">
                  <c:v>16.581585</c:v>
                </c:pt>
                <c:pt idx="773">
                  <c:v>8.1531059999999993</c:v>
                </c:pt>
                <c:pt idx="774">
                  <c:v>11.568803000000001</c:v>
                </c:pt>
                <c:pt idx="775">
                  <c:v>11.480954000000001</c:v>
                </c:pt>
                <c:pt idx="776">
                  <c:v>9.7411980000000007</c:v>
                </c:pt>
                <c:pt idx="777">
                  <c:v>7.5838150000000004</c:v>
                </c:pt>
                <c:pt idx="778">
                  <c:v>7.7654949999999996</c:v>
                </c:pt>
                <c:pt idx="779">
                  <c:v>9.0502529999999997</c:v>
                </c:pt>
                <c:pt idx="780">
                  <c:v>11.230587999999999</c:v>
                </c:pt>
                <c:pt idx="781">
                  <c:v>8.9505890000000008</c:v>
                </c:pt>
                <c:pt idx="782">
                  <c:v>8.8550409999999999</c:v>
                </c:pt>
                <c:pt idx="783">
                  <c:v>15.841298999999999</c:v>
                </c:pt>
                <c:pt idx="784">
                  <c:v>8.0206949999999999</c:v>
                </c:pt>
                <c:pt idx="785">
                  <c:v>13.158894</c:v>
                </c:pt>
                <c:pt idx="786">
                  <c:v>11.501087999999999</c:v>
                </c:pt>
                <c:pt idx="787">
                  <c:v>10.569725</c:v>
                </c:pt>
                <c:pt idx="788">
                  <c:v>12.318313</c:v>
                </c:pt>
                <c:pt idx="789">
                  <c:v>14.394097</c:v>
                </c:pt>
                <c:pt idx="790">
                  <c:v>11.473796</c:v>
                </c:pt>
                <c:pt idx="791">
                  <c:v>17.329896000000002</c:v>
                </c:pt>
                <c:pt idx="792">
                  <c:v>16.586264</c:v>
                </c:pt>
                <c:pt idx="793">
                  <c:v>17.354942000000001</c:v>
                </c:pt>
                <c:pt idx="794">
                  <c:v>18.322935000000001</c:v>
                </c:pt>
                <c:pt idx="795">
                  <c:v>23.149684000000001</c:v>
                </c:pt>
                <c:pt idx="796">
                  <c:v>15.276991000000001</c:v>
                </c:pt>
                <c:pt idx="797">
                  <c:v>15.039006000000001</c:v>
                </c:pt>
                <c:pt idx="798">
                  <c:v>43.207073999999999</c:v>
                </c:pt>
                <c:pt idx="799">
                  <c:v>41.130637999999998</c:v>
                </c:pt>
                <c:pt idx="800">
                  <c:v>27.845963000000001</c:v>
                </c:pt>
                <c:pt idx="801">
                  <c:v>56.705950999999999</c:v>
                </c:pt>
                <c:pt idx="802">
                  <c:v>24.171082999999999</c:v>
                </c:pt>
                <c:pt idx="803">
                  <c:v>16.201280000000001</c:v>
                </c:pt>
                <c:pt idx="804">
                  <c:v>11.893807000000001</c:v>
                </c:pt>
                <c:pt idx="805">
                  <c:v>19.563580000000002</c:v>
                </c:pt>
                <c:pt idx="806">
                  <c:v>18.096561000000001</c:v>
                </c:pt>
                <c:pt idx="807">
                  <c:v>22.745228000000001</c:v>
                </c:pt>
                <c:pt idx="808">
                  <c:v>12.875311</c:v>
                </c:pt>
                <c:pt idx="809">
                  <c:v>11.231596</c:v>
                </c:pt>
                <c:pt idx="810">
                  <c:v>14.024149</c:v>
                </c:pt>
                <c:pt idx="811">
                  <c:v>8.670947</c:v>
                </c:pt>
                <c:pt idx="812">
                  <c:v>16.129017000000001</c:v>
                </c:pt>
                <c:pt idx="813">
                  <c:v>25.74934</c:v>
                </c:pt>
                <c:pt idx="814">
                  <c:v>11.014283000000001</c:v>
                </c:pt>
                <c:pt idx="815">
                  <c:v>41.341523000000002</c:v>
                </c:pt>
                <c:pt idx="816">
                  <c:v>23.633655999999998</c:v>
                </c:pt>
                <c:pt idx="817">
                  <c:v>20.034632999999999</c:v>
                </c:pt>
                <c:pt idx="818">
                  <c:v>19.295994</c:v>
                </c:pt>
                <c:pt idx="819">
                  <c:v>28.532668000000001</c:v>
                </c:pt>
                <c:pt idx="820">
                  <c:v>66.835735999999997</c:v>
                </c:pt>
                <c:pt idx="821">
                  <c:v>45.258668999999998</c:v>
                </c:pt>
                <c:pt idx="822">
                  <c:v>36.036335999999999</c:v>
                </c:pt>
                <c:pt idx="823">
                  <c:v>42.294905999999997</c:v>
                </c:pt>
                <c:pt idx="824">
                  <c:v>36.132244999999998</c:v>
                </c:pt>
                <c:pt idx="825">
                  <c:v>41.699184000000002</c:v>
                </c:pt>
                <c:pt idx="826">
                  <c:v>35.113638000000002</c:v>
                </c:pt>
                <c:pt idx="827">
                  <c:v>32.998305000000002</c:v>
                </c:pt>
                <c:pt idx="828">
                  <c:v>21.629521</c:v>
                </c:pt>
                <c:pt idx="829">
                  <c:v>34.223739999999999</c:v>
                </c:pt>
                <c:pt idx="830">
                  <c:v>27.975134000000001</c:v>
                </c:pt>
                <c:pt idx="831">
                  <c:v>36.945425999999998</c:v>
                </c:pt>
                <c:pt idx="832">
                  <c:v>40.491633</c:v>
                </c:pt>
                <c:pt idx="833">
                  <c:v>38.239418999999998</c:v>
                </c:pt>
                <c:pt idx="834">
                  <c:v>29.284642999999999</c:v>
                </c:pt>
                <c:pt idx="835">
                  <c:v>24.916402000000001</c:v>
                </c:pt>
                <c:pt idx="836">
                  <c:v>18.122713999999998</c:v>
                </c:pt>
                <c:pt idx="837">
                  <c:v>17.603826999999999</c:v>
                </c:pt>
                <c:pt idx="838">
                  <c:v>25.656796</c:v>
                </c:pt>
                <c:pt idx="839">
                  <c:v>14.305709</c:v>
                </c:pt>
                <c:pt idx="840">
                  <c:v>15.907398000000001</c:v>
                </c:pt>
                <c:pt idx="841">
                  <c:v>27.183142</c:v>
                </c:pt>
                <c:pt idx="842">
                  <c:v>19.597940999999999</c:v>
                </c:pt>
                <c:pt idx="843">
                  <c:v>16.061088999999999</c:v>
                </c:pt>
                <c:pt idx="844">
                  <c:v>37.826799999999999</c:v>
                </c:pt>
                <c:pt idx="845">
                  <c:v>46.147652999999998</c:v>
                </c:pt>
                <c:pt idx="846">
                  <c:v>23.553761999999999</c:v>
                </c:pt>
                <c:pt idx="847">
                  <c:v>21.414383000000001</c:v>
                </c:pt>
                <c:pt idx="848">
                  <c:v>24.399443999999999</c:v>
                </c:pt>
                <c:pt idx="849">
                  <c:v>23.380137999999999</c:v>
                </c:pt>
                <c:pt idx="850">
                  <c:v>24.510611999999998</c:v>
                </c:pt>
                <c:pt idx="851">
                  <c:v>23.412279000000002</c:v>
                </c:pt>
                <c:pt idx="852">
                  <c:v>15.671272999999999</c:v>
                </c:pt>
                <c:pt idx="853">
                  <c:v>24.208645000000001</c:v>
                </c:pt>
                <c:pt idx="854">
                  <c:v>20.536714</c:v>
                </c:pt>
                <c:pt idx="855">
                  <c:v>16.580824</c:v>
                </c:pt>
                <c:pt idx="856">
                  <c:v>27.924384</c:v>
                </c:pt>
                <c:pt idx="857">
                  <c:v>20.419903999999999</c:v>
                </c:pt>
                <c:pt idx="858">
                  <c:v>18.965820000000001</c:v>
                </c:pt>
                <c:pt idx="859">
                  <c:v>25.951999000000001</c:v>
                </c:pt>
                <c:pt idx="860">
                  <c:v>17.932894999999998</c:v>
                </c:pt>
                <c:pt idx="861">
                  <c:v>34.490122999999997</c:v>
                </c:pt>
                <c:pt idx="862">
                  <c:v>21.40371</c:v>
                </c:pt>
                <c:pt idx="863">
                  <c:v>18.033259999999999</c:v>
                </c:pt>
                <c:pt idx="864">
                  <c:v>17.344099</c:v>
                </c:pt>
                <c:pt idx="865">
                  <c:v>20.044726000000001</c:v>
                </c:pt>
                <c:pt idx="866">
                  <c:v>11.921627000000001</c:v>
                </c:pt>
                <c:pt idx="867">
                  <c:v>8.1868590000000001</c:v>
                </c:pt>
                <c:pt idx="868">
                  <c:v>17.797974</c:v>
                </c:pt>
                <c:pt idx="869">
                  <c:v>20.200332</c:v>
                </c:pt>
                <c:pt idx="870">
                  <c:v>78.287712999999997</c:v>
                </c:pt>
                <c:pt idx="871">
                  <c:v>32.370770999999998</c:v>
                </c:pt>
                <c:pt idx="872">
                  <c:v>21.700164999999998</c:v>
                </c:pt>
                <c:pt idx="873">
                  <c:v>15.547967999999999</c:v>
                </c:pt>
                <c:pt idx="874">
                  <c:v>15.288648</c:v>
                </c:pt>
                <c:pt idx="875">
                  <c:v>18.420159000000002</c:v>
                </c:pt>
                <c:pt idx="876">
                  <c:v>13.468067</c:v>
                </c:pt>
                <c:pt idx="877">
                  <c:v>11.819102000000001</c:v>
                </c:pt>
                <c:pt idx="878">
                  <c:v>23.208345000000001</c:v>
                </c:pt>
                <c:pt idx="879">
                  <c:v>14.699792</c:v>
                </c:pt>
                <c:pt idx="880">
                  <c:v>14.240994000000001</c:v>
                </c:pt>
                <c:pt idx="881">
                  <c:v>12.487862</c:v>
                </c:pt>
                <c:pt idx="882">
                  <c:v>10.925182</c:v>
                </c:pt>
                <c:pt idx="883">
                  <c:v>10.828538999999999</c:v>
                </c:pt>
                <c:pt idx="884">
                  <c:v>14.361969</c:v>
                </c:pt>
                <c:pt idx="885">
                  <c:v>9.8601939999999999</c:v>
                </c:pt>
                <c:pt idx="886">
                  <c:v>8.3710609999999992</c:v>
                </c:pt>
                <c:pt idx="887">
                  <c:v>11.092689999999999</c:v>
                </c:pt>
                <c:pt idx="888">
                  <c:v>7.422193</c:v>
                </c:pt>
                <c:pt idx="889">
                  <c:v>5.0594739999999998</c:v>
                </c:pt>
                <c:pt idx="890">
                  <c:v>14.293357</c:v>
                </c:pt>
                <c:pt idx="891">
                  <c:v>16.65466</c:v>
                </c:pt>
                <c:pt idx="892">
                  <c:v>17.081136000000001</c:v>
                </c:pt>
                <c:pt idx="893">
                  <c:v>13.883034</c:v>
                </c:pt>
                <c:pt idx="894">
                  <c:v>11.320918000000001</c:v>
                </c:pt>
                <c:pt idx="895">
                  <c:v>9.0672519999999999</c:v>
                </c:pt>
                <c:pt idx="896">
                  <c:v>7.0131319999999997</c:v>
                </c:pt>
                <c:pt idx="897">
                  <c:v>8.1729640000000003</c:v>
                </c:pt>
                <c:pt idx="898">
                  <c:v>11.240154</c:v>
                </c:pt>
                <c:pt idx="899">
                  <c:v>16.018449</c:v>
                </c:pt>
                <c:pt idx="900">
                  <c:v>19.262053999999999</c:v>
                </c:pt>
                <c:pt idx="901">
                  <c:v>35.165664999999997</c:v>
                </c:pt>
                <c:pt idx="902">
                  <c:v>39.881735999999997</c:v>
                </c:pt>
                <c:pt idx="903">
                  <c:v>18.568655</c:v>
                </c:pt>
                <c:pt idx="904">
                  <c:v>18.292925</c:v>
                </c:pt>
                <c:pt idx="905">
                  <c:v>13.794991</c:v>
                </c:pt>
                <c:pt idx="906">
                  <c:v>11.110417999999999</c:v>
                </c:pt>
                <c:pt idx="907">
                  <c:v>12.352667</c:v>
                </c:pt>
                <c:pt idx="908">
                  <c:v>14.074628000000001</c:v>
                </c:pt>
                <c:pt idx="909">
                  <c:v>9.2775700000000008</c:v>
                </c:pt>
                <c:pt idx="910">
                  <c:v>13.414357000000001</c:v>
                </c:pt>
                <c:pt idx="911">
                  <c:v>11.02542</c:v>
                </c:pt>
                <c:pt idx="912">
                  <c:v>11.315875999999999</c:v>
                </c:pt>
                <c:pt idx="913">
                  <c:v>9.1884189999999997</c:v>
                </c:pt>
                <c:pt idx="914">
                  <c:v>15.789281000000001</c:v>
                </c:pt>
                <c:pt idx="915">
                  <c:v>16.042840000000002</c:v>
                </c:pt>
                <c:pt idx="916">
                  <c:v>9.9675449999999994</c:v>
                </c:pt>
                <c:pt idx="917">
                  <c:v>10.640727</c:v>
                </c:pt>
                <c:pt idx="918">
                  <c:v>9.7391769999999998</c:v>
                </c:pt>
                <c:pt idx="919">
                  <c:v>9.3461459999999992</c:v>
                </c:pt>
                <c:pt idx="920">
                  <c:v>10.83907</c:v>
                </c:pt>
                <c:pt idx="921">
                  <c:v>16.932742999999999</c:v>
                </c:pt>
                <c:pt idx="922">
                  <c:v>15.889556000000001</c:v>
                </c:pt>
                <c:pt idx="923">
                  <c:v>38.982557</c:v>
                </c:pt>
                <c:pt idx="924">
                  <c:v>17.695228</c:v>
                </c:pt>
                <c:pt idx="925">
                  <c:v>15.901918</c:v>
                </c:pt>
                <c:pt idx="926">
                  <c:v>10.088723</c:v>
                </c:pt>
                <c:pt idx="927">
                  <c:v>8.3071400000000004</c:v>
                </c:pt>
                <c:pt idx="928">
                  <c:v>8.9235679999999995</c:v>
                </c:pt>
                <c:pt idx="929">
                  <c:v>10.88599</c:v>
                </c:pt>
                <c:pt idx="930">
                  <c:v>6.422504</c:v>
                </c:pt>
                <c:pt idx="931">
                  <c:v>8.609864</c:v>
                </c:pt>
                <c:pt idx="932">
                  <c:v>7.975854</c:v>
                </c:pt>
                <c:pt idx="933">
                  <c:v>9.8838509999999999</c:v>
                </c:pt>
                <c:pt idx="934">
                  <c:v>10.422413000000001</c:v>
                </c:pt>
                <c:pt idx="935">
                  <c:v>11.355836999999999</c:v>
                </c:pt>
                <c:pt idx="936">
                  <c:v>9.3388869999999997</c:v>
                </c:pt>
                <c:pt idx="937">
                  <c:v>11.346892</c:v>
                </c:pt>
                <c:pt idx="938">
                  <c:v>7.7591039999999998</c:v>
                </c:pt>
                <c:pt idx="939">
                  <c:v>6.956588</c:v>
                </c:pt>
                <c:pt idx="940">
                  <c:v>11.3614</c:v>
                </c:pt>
                <c:pt idx="941">
                  <c:v>17.829428</c:v>
                </c:pt>
                <c:pt idx="942">
                  <c:v>13.254985</c:v>
                </c:pt>
                <c:pt idx="943">
                  <c:v>25.758859999999999</c:v>
                </c:pt>
                <c:pt idx="944">
                  <c:v>17.471906000000001</c:v>
                </c:pt>
                <c:pt idx="945">
                  <c:v>11.970750000000001</c:v>
                </c:pt>
                <c:pt idx="946">
                  <c:v>8.0858240000000006</c:v>
                </c:pt>
                <c:pt idx="947">
                  <c:v>10.91113</c:v>
                </c:pt>
                <c:pt idx="948">
                  <c:v>9.4080980000000007</c:v>
                </c:pt>
                <c:pt idx="949">
                  <c:v>8.7126889999999992</c:v>
                </c:pt>
                <c:pt idx="950">
                  <c:v>10.520206999999999</c:v>
                </c:pt>
                <c:pt idx="951">
                  <c:v>12.267025</c:v>
                </c:pt>
                <c:pt idx="952">
                  <c:v>8.4186720000000008</c:v>
                </c:pt>
                <c:pt idx="953">
                  <c:v>12.492851</c:v>
                </c:pt>
                <c:pt idx="954">
                  <c:v>14.365461</c:v>
                </c:pt>
                <c:pt idx="955">
                  <c:v>9.5260680000000004</c:v>
                </c:pt>
                <c:pt idx="956">
                  <c:v>20.992080000000001</c:v>
                </c:pt>
                <c:pt idx="957">
                  <c:v>24.179987000000001</c:v>
                </c:pt>
                <c:pt idx="958">
                  <c:v>22.838806999999999</c:v>
                </c:pt>
                <c:pt idx="959">
                  <c:v>16.205788999999999</c:v>
                </c:pt>
                <c:pt idx="960">
                  <c:v>9.9910519999999998</c:v>
                </c:pt>
                <c:pt idx="961">
                  <c:v>15.552911</c:v>
                </c:pt>
                <c:pt idx="962">
                  <c:v>18.281337000000001</c:v>
                </c:pt>
                <c:pt idx="963">
                  <c:v>12.427918999999999</c:v>
                </c:pt>
                <c:pt idx="964">
                  <c:v>9.1112889999999993</c:v>
                </c:pt>
                <c:pt idx="965">
                  <c:v>8.8032550000000001</c:v>
                </c:pt>
                <c:pt idx="966">
                  <c:v>22.235092000000002</c:v>
                </c:pt>
                <c:pt idx="967">
                  <c:v>10.506078</c:v>
                </c:pt>
                <c:pt idx="968">
                  <c:v>9.3889960000000006</c:v>
                </c:pt>
                <c:pt idx="969">
                  <c:v>10.609956</c:v>
                </c:pt>
                <c:pt idx="970">
                  <c:v>10.337543999999999</c:v>
                </c:pt>
                <c:pt idx="971">
                  <c:v>7.266724</c:v>
                </c:pt>
                <c:pt idx="972">
                  <c:v>6.4249150000000004</c:v>
                </c:pt>
                <c:pt idx="973">
                  <c:v>6.9290630000000002</c:v>
                </c:pt>
                <c:pt idx="974">
                  <c:v>20.887416999999999</c:v>
                </c:pt>
                <c:pt idx="975">
                  <c:v>16.29608</c:v>
                </c:pt>
                <c:pt idx="976">
                  <c:v>18.474706000000001</c:v>
                </c:pt>
                <c:pt idx="977">
                  <c:v>27.372160000000001</c:v>
                </c:pt>
                <c:pt idx="978">
                  <c:v>3.1705640000000002</c:v>
                </c:pt>
                <c:pt idx="979">
                  <c:v>17.242211000000001</c:v>
                </c:pt>
                <c:pt idx="980">
                  <c:v>18.558596999999999</c:v>
                </c:pt>
                <c:pt idx="981">
                  <c:v>13.069167</c:v>
                </c:pt>
                <c:pt idx="982">
                  <c:v>13.82597</c:v>
                </c:pt>
                <c:pt idx="983">
                  <c:v>19.665199999999999</c:v>
                </c:pt>
                <c:pt idx="984">
                  <c:v>16.781507000000001</c:v>
                </c:pt>
                <c:pt idx="985">
                  <c:v>10.736155</c:v>
                </c:pt>
                <c:pt idx="986">
                  <c:v>8.3868489999999998</c:v>
                </c:pt>
                <c:pt idx="987">
                  <c:v>10.050303</c:v>
                </c:pt>
                <c:pt idx="988">
                  <c:v>20.611075</c:v>
                </c:pt>
                <c:pt idx="989">
                  <c:v>19.327625000000001</c:v>
                </c:pt>
                <c:pt idx="990">
                  <c:v>10.950901999999999</c:v>
                </c:pt>
                <c:pt idx="991">
                  <c:v>17.639889</c:v>
                </c:pt>
                <c:pt idx="992">
                  <c:v>15.451411</c:v>
                </c:pt>
                <c:pt idx="993">
                  <c:v>7.6049239999999996</c:v>
                </c:pt>
                <c:pt idx="994">
                  <c:v>9.9942700000000002</c:v>
                </c:pt>
                <c:pt idx="995">
                  <c:v>7.8382969999999998</c:v>
                </c:pt>
                <c:pt idx="996">
                  <c:v>9.1988160000000008</c:v>
                </c:pt>
                <c:pt idx="997">
                  <c:v>6.4958450000000001</c:v>
                </c:pt>
                <c:pt idx="998">
                  <c:v>7.7682909999999996</c:v>
                </c:pt>
                <c:pt idx="999">
                  <c:v>8.1408570000000005</c:v>
                </c:pt>
                <c:pt idx="1000">
                  <c:v>6.9332539999999998</c:v>
                </c:pt>
                <c:pt idx="1001">
                  <c:v>9.9027390000000004</c:v>
                </c:pt>
                <c:pt idx="1002">
                  <c:v>10.189855</c:v>
                </c:pt>
                <c:pt idx="1003">
                  <c:v>22.556501999999998</c:v>
                </c:pt>
                <c:pt idx="1004">
                  <c:v>16.630417000000001</c:v>
                </c:pt>
                <c:pt idx="1005">
                  <c:v>8.3888350000000003</c:v>
                </c:pt>
                <c:pt idx="1006">
                  <c:v>9.7163900000000005</c:v>
                </c:pt>
                <c:pt idx="1007">
                  <c:v>6.3274299999999997</c:v>
                </c:pt>
                <c:pt idx="1008">
                  <c:v>9.8132079999999995</c:v>
                </c:pt>
                <c:pt idx="1009">
                  <c:v>6.2004469999999996</c:v>
                </c:pt>
                <c:pt idx="1010">
                  <c:v>8.1322279999999996</c:v>
                </c:pt>
                <c:pt idx="1011">
                  <c:v>11.214662000000001</c:v>
                </c:pt>
                <c:pt idx="1012">
                  <c:v>10.693426000000001</c:v>
                </c:pt>
                <c:pt idx="1013">
                  <c:v>7.3798779999999997</c:v>
                </c:pt>
                <c:pt idx="1014">
                  <c:v>8.1549309999999995</c:v>
                </c:pt>
                <c:pt idx="1015">
                  <c:v>12.42928</c:v>
                </c:pt>
                <c:pt idx="1016">
                  <c:v>7.8128010000000003</c:v>
                </c:pt>
                <c:pt idx="1017">
                  <c:v>5.4822179999999996</c:v>
                </c:pt>
                <c:pt idx="1018">
                  <c:v>7.0452009999999996</c:v>
                </c:pt>
                <c:pt idx="1019">
                  <c:v>6.5844449999999997</c:v>
                </c:pt>
                <c:pt idx="1020">
                  <c:v>10.073884</c:v>
                </c:pt>
                <c:pt idx="1021">
                  <c:v>9.5662099999999999</c:v>
                </c:pt>
                <c:pt idx="1022">
                  <c:v>6.7273430000000003</c:v>
                </c:pt>
                <c:pt idx="1023">
                  <c:v>7.7375619999999996</c:v>
                </c:pt>
                <c:pt idx="1024">
                  <c:v>8.105359</c:v>
                </c:pt>
                <c:pt idx="1025">
                  <c:v>6.9602639999999996</c:v>
                </c:pt>
                <c:pt idx="1026">
                  <c:v>5.9518930000000001</c:v>
                </c:pt>
                <c:pt idx="1027">
                  <c:v>5.9970509999999999</c:v>
                </c:pt>
                <c:pt idx="1028">
                  <c:v>6.6897690000000001</c:v>
                </c:pt>
                <c:pt idx="1029">
                  <c:v>8.1714369999999992</c:v>
                </c:pt>
                <c:pt idx="1030">
                  <c:v>8.2841349999999991</c:v>
                </c:pt>
                <c:pt idx="1031">
                  <c:v>10.618786</c:v>
                </c:pt>
                <c:pt idx="1032">
                  <c:v>6.949605</c:v>
                </c:pt>
                <c:pt idx="1033">
                  <c:v>4.5842929999999997</c:v>
                </c:pt>
                <c:pt idx="1034">
                  <c:v>6.6384220000000003</c:v>
                </c:pt>
                <c:pt idx="1035">
                  <c:v>14.412671</c:v>
                </c:pt>
                <c:pt idx="1036">
                  <c:v>8.2539420000000003</c:v>
                </c:pt>
                <c:pt idx="1037">
                  <c:v>13.712536999999999</c:v>
                </c:pt>
                <c:pt idx="1038">
                  <c:v>12.555527</c:v>
                </c:pt>
                <c:pt idx="1039">
                  <c:v>8.3461300000000005</c:v>
                </c:pt>
                <c:pt idx="1040">
                  <c:v>13.103664</c:v>
                </c:pt>
                <c:pt idx="1041">
                  <c:v>7.1248069999999997</c:v>
                </c:pt>
                <c:pt idx="1042">
                  <c:v>12.302873999999999</c:v>
                </c:pt>
                <c:pt idx="1043">
                  <c:v>12.497541999999999</c:v>
                </c:pt>
                <c:pt idx="1044">
                  <c:v>21.040139</c:v>
                </c:pt>
                <c:pt idx="1045">
                  <c:v>14.091519</c:v>
                </c:pt>
                <c:pt idx="1046">
                  <c:v>17.134291000000001</c:v>
                </c:pt>
                <c:pt idx="1047">
                  <c:v>64.518967000000004</c:v>
                </c:pt>
                <c:pt idx="1048">
                  <c:v>55.745170999999999</c:v>
                </c:pt>
                <c:pt idx="1049">
                  <c:v>22.295321000000001</c:v>
                </c:pt>
                <c:pt idx="1050">
                  <c:v>25.790153</c:v>
                </c:pt>
                <c:pt idx="1051">
                  <c:v>20.643706999999999</c:v>
                </c:pt>
                <c:pt idx="1052">
                  <c:v>10.420462000000001</c:v>
                </c:pt>
                <c:pt idx="1053">
                  <c:v>11.861196</c:v>
                </c:pt>
                <c:pt idx="1054">
                  <c:v>10.278597</c:v>
                </c:pt>
                <c:pt idx="1055">
                  <c:v>9.9011479999999992</c:v>
                </c:pt>
                <c:pt idx="1056">
                  <c:v>29.125052</c:v>
                </c:pt>
                <c:pt idx="1057">
                  <c:v>12.209350000000001</c:v>
                </c:pt>
                <c:pt idx="1058">
                  <c:v>9.7752800000000004</c:v>
                </c:pt>
                <c:pt idx="1059">
                  <c:v>7.6721349999999999</c:v>
                </c:pt>
                <c:pt idx="1060">
                  <c:v>7.8049759999999999</c:v>
                </c:pt>
                <c:pt idx="1061">
                  <c:v>8.2595740000000006</c:v>
                </c:pt>
                <c:pt idx="1062">
                  <c:v>8.9610769999999995</c:v>
                </c:pt>
                <c:pt idx="1063">
                  <c:v>18.830591999999999</c:v>
                </c:pt>
                <c:pt idx="1064">
                  <c:v>12.910220000000001</c:v>
                </c:pt>
                <c:pt idx="1065">
                  <c:v>8.1423190000000005</c:v>
                </c:pt>
                <c:pt idx="1066">
                  <c:v>16.367477000000001</c:v>
                </c:pt>
                <c:pt idx="1067">
                  <c:v>7.766667</c:v>
                </c:pt>
                <c:pt idx="1068">
                  <c:v>5.019603</c:v>
                </c:pt>
                <c:pt idx="1069">
                  <c:v>8.1807090000000002</c:v>
                </c:pt>
                <c:pt idx="1070">
                  <c:v>10.714339000000001</c:v>
                </c:pt>
                <c:pt idx="1071">
                  <c:v>8.9176990000000007</c:v>
                </c:pt>
                <c:pt idx="1072">
                  <c:v>9.6342829999999999</c:v>
                </c:pt>
                <c:pt idx="1073">
                  <c:v>8.3622650000000007</c:v>
                </c:pt>
                <c:pt idx="1074">
                  <c:v>8.7918719999999997</c:v>
                </c:pt>
                <c:pt idx="1075">
                  <c:v>10.229766</c:v>
                </c:pt>
                <c:pt idx="1076">
                  <c:v>8.4236920000000008</c:v>
                </c:pt>
                <c:pt idx="1077">
                  <c:v>15.710094</c:v>
                </c:pt>
                <c:pt idx="1078">
                  <c:v>48.904254000000002</c:v>
                </c:pt>
                <c:pt idx="1079">
                  <c:v>10.122166999999999</c:v>
                </c:pt>
                <c:pt idx="1080">
                  <c:v>11.610832</c:v>
                </c:pt>
                <c:pt idx="1081">
                  <c:v>4.7748670000000004</c:v>
                </c:pt>
                <c:pt idx="1082">
                  <c:v>9.7523260000000001</c:v>
                </c:pt>
                <c:pt idx="1083">
                  <c:v>9.9345009999999991</c:v>
                </c:pt>
                <c:pt idx="1084">
                  <c:v>10.816352</c:v>
                </c:pt>
                <c:pt idx="1085">
                  <c:v>9.1705349999999992</c:v>
                </c:pt>
                <c:pt idx="1086">
                  <c:v>10.160322000000001</c:v>
                </c:pt>
                <c:pt idx="1087">
                  <c:v>9.5111889999999999</c:v>
                </c:pt>
                <c:pt idx="1088">
                  <c:v>7.0591999999999997</c:v>
                </c:pt>
                <c:pt idx="1089">
                  <c:v>11.608423999999999</c:v>
                </c:pt>
                <c:pt idx="1090">
                  <c:v>12.897667</c:v>
                </c:pt>
                <c:pt idx="1091">
                  <c:v>6.7830219999999999</c:v>
                </c:pt>
                <c:pt idx="1092">
                  <c:v>18.237451</c:v>
                </c:pt>
                <c:pt idx="1093">
                  <c:v>9.7475260000000006</c:v>
                </c:pt>
                <c:pt idx="1094">
                  <c:v>6.0590440000000001</c:v>
                </c:pt>
                <c:pt idx="1095">
                  <c:v>11.041243</c:v>
                </c:pt>
                <c:pt idx="1096">
                  <c:v>9.4946409999999997</c:v>
                </c:pt>
                <c:pt idx="1097">
                  <c:v>9.7442019999999996</c:v>
                </c:pt>
                <c:pt idx="1098">
                  <c:v>6.6677809999999997</c:v>
                </c:pt>
                <c:pt idx="1099">
                  <c:v>14.252204000000001</c:v>
                </c:pt>
                <c:pt idx="1100">
                  <c:v>5.9817600000000004</c:v>
                </c:pt>
                <c:pt idx="1101">
                  <c:v>8.8401879999999995</c:v>
                </c:pt>
                <c:pt idx="1102">
                  <c:v>7.6207229999999999</c:v>
                </c:pt>
                <c:pt idx="1103">
                  <c:v>12.614262999999999</c:v>
                </c:pt>
                <c:pt idx="1104">
                  <c:v>12.718721</c:v>
                </c:pt>
                <c:pt idx="1105">
                  <c:v>10.253527</c:v>
                </c:pt>
                <c:pt idx="1106">
                  <c:v>7.3254830000000002</c:v>
                </c:pt>
                <c:pt idx="1107">
                  <c:v>7.9849329999999998</c:v>
                </c:pt>
                <c:pt idx="1108">
                  <c:v>12.412416</c:v>
                </c:pt>
                <c:pt idx="1109">
                  <c:v>7.2436360000000004</c:v>
                </c:pt>
                <c:pt idx="1110">
                  <c:v>9.9929620000000003</c:v>
                </c:pt>
                <c:pt idx="1111">
                  <c:v>9.7544850000000007</c:v>
                </c:pt>
                <c:pt idx="1112">
                  <c:v>15.982423000000001</c:v>
                </c:pt>
                <c:pt idx="1113">
                  <c:v>11.135894</c:v>
                </c:pt>
                <c:pt idx="1114">
                  <c:v>9.1511019999999998</c:v>
                </c:pt>
                <c:pt idx="1115">
                  <c:v>7.9941969999999998</c:v>
                </c:pt>
                <c:pt idx="1116">
                  <c:v>9.4796910000000008</c:v>
                </c:pt>
                <c:pt idx="1117">
                  <c:v>23.995166000000001</c:v>
                </c:pt>
                <c:pt idx="1118">
                  <c:v>25.767520999999999</c:v>
                </c:pt>
                <c:pt idx="1119">
                  <c:v>15.42168</c:v>
                </c:pt>
                <c:pt idx="1120">
                  <c:v>8.7326080000000008</c:v>
                </c:pt>
                <c:pt idx="1121">
                  <c:v>11.479706</c:v>
                </c:pt>
                <c:pt idx="1122">
                  <c:v>18.204464000000002</c:v>
                </c:pt>
                <c:pt idx="1123">
                  <c:v>12.995706</c:v>
                </c:pt>
                <c:pt idx="1124">
                  <c:v>19.826253999999999</c:v>
                </c:pt>
                <c:pt idx="1125">
                  <c:v>18.900002000000001</c:v>
                </c:pt>
                <c:pt idx="1126">
                  <c:v>14.272292</c:v>
                </c:pt>
                <c:pt idx="1127">
                  <c:v>8.8031369999999995</c:v>
                </c:pt>
                <c:pt idx="1128">
                  <c:v>9.2038419999999999</c:v>
                </c:pt>
                <c:pt idx="1129">
                  <c:v>7.1521790000000003</c:v>
                </c:pt>
                <c:pt idx="1130">
                  <c:v>6.4544860000000002</c:v>
                </c:pt>
                <c:pt idx="1131">
                  <c:v>7.5434320000000001</c:v>
                </c:pt>
                <c:pt idx="1132">
                  <c:v>7.0244239999999998</c:v>
                </c:pt>
                <c:pt idx="1133">
                  <c:v>7.0578430000000001</c:v>
                </c:pt>
                <c:pt idx="1134">
                  <c:v>8.7191759999999991</c:v>
                </c:pt>
                <c:pt idx="1135">
                  <c:v>16.11186</c:v>
                </c:pt>
                <c:pt idx="1136">
                  <c:v>8.7041780000000006</c:v>
                </c:pt>
                <c:pt idx="1137">
                  <c:v>7.4987269999999997</c:v>
                </c:pt>
                <c:pt idx="1138">
                  <c:v>11.729680999999999</c:v>
                </c:pt>
                <c:pt idx="1139">
                  <c:v>4.1891800000000003</c:v>
                </c:pt>
                <c:pt idx="1140">
                  <c:v>4.4721190000000002</c:v>
                </c:pt>
                <c:pt idx="1141">
                  <c:v>6.0595039999999996</c:v>
                </c:pt>
                <c:pt idx="1142">
                  <c:v>6.6370990000000001</c:v>
                </c:pt>
                <c:pt idx="1143">
                  <c:v>6.0909009999999997</c:v>
                </c:pt>
                <c:pt idx="1144">
                  <c:v>5.4773389999999997</c:v>
                </c:pt>
                <c:pt idx="1145">
                  <c:v>4.865596</c:v>
                </c:pt>
                <c:pt idx="1146">
                  <c:v>0</c:v>
                </c:pt>
                <c:pt idx="1147">
                  <c:v>9.1060739999999996</c:v>
                </c:pt>
                <c:pt idx="1148">
                  <c:v>10.699142999999999</c:v>
                </c:pt>
                <c:pt idx="1149">
                  <c:v>7.7250810000000003</c:v>
                </c:pt>
                <c:pt idx="1150">
                  <c:v>16.252991999999999</c:v>
                </c:pt>
                <c:pt idx="1151">
                  <c:v>9.4710540000000005</c:v>
                </c:pt>
                <c:pt idx="1152">
                  <c:v>7.3234510000000004</c:v>
                </c:pt>
                <c:pt idx="1153">
                  <c:v>6.5213000000000001</c:v>
                </c:pt>
                <c:pt idx="1154">
                  <c:v>8.4575569999999995</c:v>
                </c:pt>
                <c:pt idx="1155">
                  <c:v>12.340934000000001</c:v>
                </c:pt>
                <c:pt idx="1156">
                  <c:v>7.9097569999999999</c:v>
                </c:pt>
                <c:pt idx="1157">
                  <c:v>5.081391</c:v>
                </c:pt>
                <c:pt idx="1158">
                  <c:v>6.090738</c:v>
                </c:pt>
                <c:pt idx="1159">
                  <c:v>5.3522829999999999</c:v>
                </c:pt>
                <c:pt idx="1160">
                  <c:v>13.867323000000001</c:v>
                </c:pt>
                <c:pt idx="1161">
                  <c:v>20.250205999999999</c:v>
                </c:pt>
                <c:pt idx="1162">
                  <c:v>13.971982000000001</c:v>
                </c:pt>
                <c:pt idx="1163">
                  <c:v>38.976815000000002</c:v>
                </c:pt>
                <c:pt idx="1164">
                  <c:v>43.534717999999998</c:v>
                </c:pt>
                <c:pt idx="1165">
                  <c:v>18.143422000000001</c:v>
                </c:pt>
                <c:pt idx="1166">
                  <c:v>13.989457</c:v>
                </c:pt>
                <c:pt idx="1167">
                  <c:v>9.9782309999999992</c:v>
                </c:pt>
                <c:pt idx="1168">
                  <c:v>8.1947969999999994</c:v>
                </c:pt>
                <c:pt idx="1169">
                  <c:v>6.4382210000000004</c:v>
                </c:pt>
                <c:pt idx="1170">
                  <c:v>10.31822</c:v>
                </c:pt>
                <c:pt idx="1171">
                  <c:v>10.617896999999999</c:v>
                </c:pt>
                <c:pt idx="1172">
                  <c:v>6.8344009999999997</c:v>
                </c:pt>
                <c:pt idx="1173">
                  <c:v>9.1611309999999992</c:v>
                </c:pt>
                <c:pt idx="1174">
                  <c:v>6.3924880000000002</c:v>
                </c:pt>
                <c:pt idx="1175">
                  <c:v>9.758343</c:v>
                </c:pt>
                <c:pt idx="1176">
                  <c:v>13.19417</c:v>
                </c:pt>
                <c:pt idx="1177">
                  <c:v>11.582326</c:v>
                </c:pt>
                <c:pt idx="1178">
                  <c:v>7.5628080000000004</c:v>
                </c:pt>
                <c:pt idx="1179">
                  <c:v>14.920272000000001</c:v>
                </c:pt>
                <c:pt idx="1180">
                  <c:v>16.269569000000001</c:v>
                </c:pt>
                <c:pt idx="1181">
                  <c:v>19.324262000000001</c:v>
                </c:pt>
                <c:pt idx="1182">
                  <c:v>9.5720410000000005</c:v>
                </c:pt>
                <c:pt idx="1183">
                  <c:v>9.8549450000000007</c:v>
                </c:pt>
                <c:pt idx="1184">
                  <c:v>8.4450289999999999</c:v>
                </c:pt>
                <c:pt idx="1185">
                  <c:v>6.0882740000000002</c:v>
                </c:pt>
                <c:pt idx="1186">
                  <c:v>9.2709879999999991</c:v>
                </c:pt>
                <c:pt idx="1187">
                  <c:v>6.9107500000000002</c:v>
                </c:pt>
                <c:pt idx="1188">
                  <c:v>9.480003</c:v>
                </c:pt>
                <c:pt idx="1189">
                  <c:v>7.3649240000000002</c:v>
                </c:pt>
                <c:pt idx="1190">
                  <c:v>19.900312</c:v>
                </c:pt>
                <c:pt idx="1191">
                  <c:v>11.438624000000001</c:v>
                </c:pt>
                <c:pt idx="1192">
                  <c:v>13.604608000000001</c:v>
                </c:pt>
                <c:pt idx="1193">
                  <c:v>8.3789149999999992</c:v>
                </c:pt>
                <c:pt idx="1194">
                  <c:v>12.863039000000001</c:v>
                </c:pt>
                <c:pt idx="1195">
                  <c:v>8.0903690000000008</c:v>
                </c:pt>
                <c:pt idx="1196">
                  <c:v>9.9395170000000004</c:v>
                </c:pt>
                <c:pt idx="1197">
                  <c:v>9.3205770000000001</c:v>
                </c:pt>
                <c:pt idx="1198">
                  <c:v>14.406440999999999</c:v>
                </c:pt>
                <c:pt idx="1199">
                  <c:v>11.81317</c:v>
                </c:pt>
                <c:pt idx="1200">
                  <c:v>14.43093</c:v>
                </c:pt>
                <c:pt idx="1201">
                  <c:v>15.077135999999999</c:v>
                </c:pt>
                <c:pt idx="1202">
                  <c:v>8.1974250000000008</c:v>
                </c:pt>
                <c:pt idx="1203">
                  <c:v>9.9596490000000006</c:v>
                </c:pt>
                <c:pt idx="1204">
                  <c:v>10.719469999999999</c:v>
                </c:pt>
                <c:pt idx="1205">
                  <c:v>7.5063089999999999</c:v>
                </c:pt>
                <c:pt idx="1206">
                  <c:v>5.7829550000000003</c:v>
                </c:pt>
                <c:pt idx="1207">
                  <c:v>5.327833</c:v>
                </c:pt>
                <c:pt idx="1208">
                  <c:v>10.490786</c:v>
                </c:pt>
                <c:pt idx="1209">
                  <c:v>10.216735999999999</c:v>
                </c:pt>
                <c:pt idx="1210">
                  <c:v>8.1600579999999994</c:v>
                </c:pt>
                <c:pt idx="1211">
                  <c:v>7.4818829999999998</c:v>
                </c:pt>
                <c:pt idx="1212">
                  <c:v>13.396709</c:v>
                </c:pt>
                <c:pt idx="1213">
                  <c:v>10.030257000000001</c:v>
                </c:pt>
                <c:pt idx="1214">
                  <c:v>8.4185800000000004</c:v>
                </c:pt>
                <c:pt idx="1215">
                  <c:v>5.611154</c:v>
                </c:pt>
                <c:pt idx="1216">
                  <c:v>5.0147579999999996</c:v>
                </c:pt>
                <c:pt idx="1217">
                  <c:v>7.6515129999999996</c:v>
                </c:pt>
                <c:pt idx="1218">
                  <c:v>11.774487000000001</c:v>
                </c:pt>
                <c:pt idx="1219">
                  <c:v>7.6324829999999997</c:v>
                </c:pt>
                <c:pt idx="1220">
                  <c:v>4.2149580000000002</c:v>
                </c:pt>
                <c:pt idx="1221">
                  <c:v>6.9362180000000002</c:v>
                </c:pt>
                <c:pt idx="1222">
                  <c:v>6.8949470000000002</c:v>
                </c:pt>
                <c:pt idx="1223">
                  <c:v>9.4654629999999997</c:v>
                </c:pt>
                <c:pt idx="1224">
                  <c:v>13.020371000000001</c:v>
                </c:pt>
                <c:pt idx="1225">
                  <c:v>7.2754709999999996</c:v>
                </c:pt>
                <c:pt idx="1226">
                  <c:v>10.889220999999999</c:v>
                </c:pt>
                <c:pt idx="1227">
                  <c:v>18.801214000000002</c:v>
                </c:pt>
                <c:pt idx="1228">
                  <c:v>13.132486999999999</c:v>
                </c:pt>
                <c:pt idx="1229">
                  <c:v>7.6180329999999996</c:v>
                </c:pt>
                <c:pt idx="1230">
                  <c:v>8.6201539999999994</c:v>
                </c:pt>
                <c:pt idx="1231">
                  <c:v>7.9902449999999998</c:v>
                </c:pt>
                <c:pt idx="1232">
                  <c:v>8.1520309999999991</c:v>
                </c:pt>
                <c:pt idx="1233">
                  <c:v>13.8026</c:v>
                </c:pt>
                <c:pt idx="1234">
                  <c:v>7.3082289999999999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0-4F3B-BB51-DAECB726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0245407"/>
        <c:axId val="1780246239"/>
      </c:barChart>
      <c:dateAx>
        <c:axId val="1780245407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46239"/>
        <c:crosses val="autoZero"/>
        <c:auto val="1"/>
        <c:lblOffset val="100"/>
        <c:baseTimeUnit val="days"/>
      </c:dateAx>
      <c:valAx>
        <c:axId val="1780246239"/>
        <c:scaling>
          <c:orientation val="minMax"/>
        </c:scaling>
        <c:delete val="0"/>
        <c:axPos val="l"/>
        <c:numFmt formatCode="#,##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4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A-46AB-A8AC-C7D6AA5AD0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A-46AB-A8AC-C7D6AA5AD0D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67A-46AB-A8AC-C7D6AA5AD0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price'!$F$1259:$F$1261</c:f>
              <c:strCache>
                <c:ptCount val="3"/>
                <c:pt idx="0">
                  <c:v>FIIs</c:v>
                </c:pt>
                <c:pt idx="1">
                  <c:v>DIIs</c:v>
                </c:pt>
                <c:pt idx="2">
                  <c:v>Public &amp;                                                                             Government</c:v>
                </c:pt>
              </c:strCache>
            </c:strRef>
          </c:cat>
          <c:val>
            <c:numRef>
              <c:f>'Share price'!$G$1259:$G$1261</c:f>
              <c:numCache>
                <c:formatCode>0.00%</c:formatCode>
                <c:ptCount val="3"/>
                <c:pt idx="0">
                  <c:v>0.43340000000000001</c:v>
                </c:pt>
                <c:pt idx="1">
                  <c:v>0.4194</c:v>
                </c:pt>
                <c:pt idx="2">
                  <c:v>0.1472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6AB-A8AC-C7D6AA5A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707183"/>
        <c:axId val="1954715503"/>
      </c:barChart>
      <c:catAx>
        <c:axId val="195470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15503"/>
        <c:crosses val="autoZero"/>
        <c:auto val="1"/>
        <c:lblAlgn val="ctr"/>
        <c:lblOffset val="100"/>
        <c:noMultiLvlLbl val="0"/>
      </c:catAx>
      <c:valAx>
        <c:axId val="1954715503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071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49912</xdr:colOff>
      <xdr:row>4</xdr:row>
      <xdr:rowOff>0</xdr:rowOff>
    </xdr:from>
    <xdr:to>
      <xdr:col>1</xdr:col>
      <xdr:colOff>904876</xdr:colOff>
      <xdr:row>4</xdr:row>
      <xdr:rowOff>890588</xdr:rowOff>
    </xdr:to>
    <xdr:pic>
      <xdr:nvPicPr>
        <xdr:cNvPr id="2" name="Picture 1" descr="ITC Limited - Wikipedia"/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7" y="638175"/>
          <a:ext cx="854964" cy="890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123824</xdr:colOff>
      <xdr:row>8</xdr:row>
      <xdr:rowOff>47625</xdr:rowOff>
    </xdr:from>
    <xdr:to>
      <xdr:col>11</xdr:col>
      <xdr:colOff>85725</xdr:colOff>
      <xdr:row>17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19</xdr:row>
      <xdr:rowOff>190501</xdr:rowOff>
    </xdr:from>
    <xdr:to>
      <xdr:col>11</xdr:col>
      <xdr:colOff>28575</xdr:colOff>
      <xdr:row>27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29</xdr:row>
      <xdr:rowOff>47626</xdr:rowOff>
    </xdr:from>
    <xdr:to>
      <xdr:col>12</xdr:col>
      <xdr:colOff>0</xdr:colOff>
      <xdr:row>38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956</xdr:row>
      <xdr:rowOff>85724</xdr:rowOff>
    </xdr:from>
    <xdr:to>
      <xdr:col>15</xdr:col>
      <xdr:colOff>438149</xdr:colOff>
      <xdr:row>972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</xdr:row>
      <xdr:rowOff>133349</xdr:rowOff>
    </xdr:from>
    <xdr:to>
      <xdr:col>15</xdr:col>
      <xdr:colOff>261937</xdr:colOff>
      <xdr:row>14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1256</xdr:row>
      <xdr:rowOff>19049</xdr:rowOff>
    </xdr:from>
    <xdr:to>
      <xdr:col>12</xdr:col>
      <xdr:colOff>190500</xdr:colOff>
      <xdr:row>1268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"/>
  <sheetViews>
    <sheetView showGridLines="0" topLeftCell="A7" workbookViewId="0">
      <selection activeCell="C4" sqref="C4"/>
    </sheetView>
  </sheetViews>
  <sheetFormatPr defaultRowHeight="15" x14ac:dyDescent="0.25"/>
  <cols>
    <col min="1" max="1" width="1.85546875" customWidth="1"/>
    <col min="2" max="2" width="20.140625" bestFit="1" customWidth="1"/>
    <col min="3" max="3" width="105.5703125" customWidth="1"/>
  </cols>
  <sheetData>
    <row r="4" spans="2:3" ht="58.5" x14ac:dyDescent="0.25">
      <c r="B4" s="34" t="s">
        <v>93</v>
      </c>
      <c r="C4" s="3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Y63"/>
  <sheetViews>
    <sheetView showGridLines="0" tabSelected="1" topLeftCell="A30" zoomScale="70" zoomScaleNormal="70" workbookViewId="0">
      <selection activeCell="O43" sqref="O43"/>
    </sheetView>
  </sheetViews>
  <sheetFormatPr defaultRowHeight="15" x14ac:dyDescent="0.25"/>
  <cols>
    <col min="1" max="1" width="1.85546875" customWidth="1"/>
    <col min="2" max="2" width="43.5703125" bestFit="1" customWidth="1"/>
    <col min="3" max="3" width="7.7109375" bestFit="1" customWidth="1"/>
    <col min="4" max="4" width="9.7109375" bestFit="1" customWidth="1"/>
    <col min="5" max="5" width="14.5703125" customWidth="1"/>
    <col min="6" max="6" width="13.140625" bestFit="1" customWidth="1"/>
    <col min="7" max="7" width="9.85546875" bestFit="1" customWidth="1"/>
    <col min="8" max="8" width="1" customWidth="1"/>
    <col min="9" max="9" width="12.5703125" customWidth="1"/>
    <col min="10" max="10" width="15.140625" customWidth="1"/>
    <col min="11" max="11" width="11.5703125" bestFit="1" customWidth="1"/>
    <col min="12" max="12" width="3.85546875" customWidth="1"/>
    <col min="13" max="25" width="9.140625" style="64"/>
  </cols>
  <sheetData>
    <row r="3" spans="1:11" ht="21" x14ac:dyDescent="0.35">
      <c r="B3" s="49" t="str">
        <f>'Data Sheet'!B1&amp;" - One Page Profile"</f>
        <v>ITC LTD - One Page Profile</v>
      </c>
      <c r="C3" s="49"/>
      <c r="D3" s="49"/>
      <c r="E3" s="49"/>
      <c r="F3" s="49"/>
      <c r="G3" s="49"/>
      <c r="H3" s="49"/>
      <c r="I3" s="49"/>
      <c r="J3" s="49"/>
      <c r="K3" s="49"/>
    </row>
    <row r="4" spans="1:11" ht="4.5" customHeight="1" x14ac:dyDescent="0.25">
      <c r="A4" s="11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80.099999999999994" customHeight="1" x14ac:dyDescent="0.25">
      <c r="A5" s="36"/>
      <c r="B5" s="36"/>
      <c r="C5" s="50" t="str">
        <f>'Input sheet'!C4</f>
        <v>ITC Limited is an Indian Multinational conglomerate company headquartered in Kolkata.ITC has a diversified presence across industries such as FMCG, hotels, software, packaging, paperboards, specialty papers and agribusiness. The company has 13 businesses in 5 segments. It exports its products in 90 countries. Its products are available in 6 million retail outlets</v>
      </c>
      <c r="D5" s="50"/>
      <c r="E5" s="50"/>
      <c r="F5" s="50"/>
      <c r="G5" s="50"/>
      <c r="H5" s="50"/>
      <c r="I5" s="50"/>
      <c r="J5" s="50"/>
      <c r="K5" s="50"/>
    </row>
    <row r="6" spans="1:11" x14ac:dyDescent="0.25">
      <c r="B6" s="37" t="s">
        <v>97</v>
      </c>
    </row>
    <row r="7" spans="1:11" ht="15.75" x14ac:dyDescent="0.25">
      <c r="B7" s="43" t="s">
        <v>95</v>
      </c>
      <c r="C7" s="44">
        <f>'Profit &amp; Loss'!G3</f>
        <v>43555</v>
      </c>
      <c r="D7" s="44">
        <f>'Profit &amp; Loss'!H3</f>
        <v>43921</v>
      </c>
      <c r="E7" s="44">
        <f>'Profit &amp; Loss'!I3</f>
        <v>44286</v>
      </c>
      <c r="F7" s="44">
        <f>'Profit &amp; Loss'!J3</f>
        <v>44651</v>
      </c>
      <c r="G7" s="44">
        <f>'Profit &amp; Loss'!K3</f>
        <v>45016</v>
      </c>
      <c r="I7" s="51" t="s">
        <v>121</v>
      </c>
      <c r="J7" s="51"/>
      <c r="K7" s="51"/>
    </row>
    <row r="8" spans="1:11" ht="4.5" customHeight="1" x14ac:dyDescent="0.25">
      <c r="G8" s="32"/>
    </row>
    <row r="9" spans="1:11" x14ac:dyDescent="0.25">
      <c r="B9" s="78" t="s">
        <v>96</v>
      </c>
      <c r="C9" s="79">
        <f>'Profit &amp; Loss'!G4</f>
        <v>48339.58</v>
      </c>
      <c r="D9" s="79">
        <f>'Profit &amp; Loss'!H4</f>
        <v>49387.7</v>
      </c>
      <c r="E9" s="79">
        <f>'Profit &amp; Loss'!I4</f>
        <v>49257.45</v>
      </c>
      <c r="F9" s="79">
        <f>'Profit &amp; Loss'!J4</f>
        <v>60644.54</v>
      </c>
      <c r="G9" s="79">
        <f>'Profit &amp; Loss'!K4</f>
        <v>70919.03</v>
      </c>
    </row>
    <row r="10" spans="1:11" x14ac:dyDescent="0.25">
      <c r="B10" s="78" t="s">
        <v>98</v>
      </c>
      <c r="C10" s="80">
        <f>'Profit &amp; Loss'!G27</f>
        <v>0.11256062863673999</v>
      </c>
      <c r="D10" s="80">
        <f>'Profit &amp; Loss'!H27</f>
        <v>2.1682439110972673E-2</v>
      </c>
      <c r="E10" s="80">
        <f>'Profit &amp; Loss'!I27</f>
        <v>-2.6372963308678443E-3</v>
      </c>
      <c r="F10" s="80">
        <f>'Profit &amp; Loss'!J27</f>
        <v>0.23117497962237188</v>
      </c>
      <c r="G10" s="80">
        <f>'Profit &amp; Loss'!K27</f>
        <v>0.1694215175842706</v>
      </c>
    </row>
    <row r="11" spans="1:11" x14ac:dyDescent="0.25">
      <c r="B11" s="78" t="s">
        <v>101</v>
      </c>
      <c r="C11" s="80">
        <f>'Profit &amp; Loss'!G30</f>
        <v>0.57706603987870819</v>
      </c>
      <c r="D11" s="80">
        <f>'Profit &amp; Loss'!H30</f>
        <v>0.565866197454022</v>
      </c>
      <c r="E11" s="80">
        <f>'Profit &amp; Loss'!I30</f>
        <v>0.51867747924425645</v>
      </c>
      <c r="F11" s="80">
        <f>'Profit &amp; Loss'!J30</f>
        <v>0.49650026201864172</v>
      </c>
      <c r="G11" s="80">
        <f>'Profit &amp; Loss'!K30</f>
        <v>0.53068887152009836</v>
      </c>
    </row>
    <row r="12" spans="1:11" x14ac:dyDescent="0.25">
      <c r="B12" s="78" t="s">
        <v>102</v>
      </c>
      <c r="C12" s="80">
        <f>'Profit &amp; Loss'!G32</f>
        <v>0.38348264507056129</v>
      </c>
      <c r="D12" s="80">
        <f>'Profit &amp; Loss'!H32</f>
        <v>0.39166715599228147</v>
      </c>
      <c r="E12" s="80">
        <f>'Profit &amp; Loss'!I32</f>
        <v>0.34644058919006154</v>
      </c>
      <c r="F12" s="80">
        <f>'Profit &amp; Loss'!J32</f>
        <v>0.3400660636555245</v>
      </c>
      <c r="G12" s="80">
        <f>'Profit &amp; Loss'!K32</f>
        <v>0.36244517162741785</v>
      </c>
    </row>
    <row r="13" spans="1:11" x14ac:dyDescent="0.25">
      <c r="B13" s="78" t="s">
        <v>105</v>
      </c>
      <c r="C13" s="80">
        <f>'Profit &amp; Loss'!G34</f>
        <v>0.35459099975630737</v>
      </c>
      <c r="D13" s="80">
        <f>'Profit &amp; Loss'!H34</f>
        <v>0.35836108990700111</v>
      </c>
      <c r="E13" s="80">
        <f>'Profit &amp; Loss'!I34</f>
        <v>0.31303264785326884</v>
      </c>
      <c r="F13" s="80">
        <f>'Profit &amp; Loss'!J34</f>
        <v>0.3114994358931571</v>
      </c>
      <c r="G13" s="80">
        <f>'Profit &amp; Loss'!K34</f>
        <v>0.33693706752616326</v>
      </c>
    </row>
    <row r="14" spans="1:11" x14ac:dyDescent="0.25">
      <c r="B14" s="78" t="s">
        <v>107</v>
      </c>
      <c r="C14" s="80">
        <f>'Profit &amp; Loss'!G36</f>
        <v>0.26049729848707825</v>
      </c>
      <c r="D14" s="80">
        <f>'Profit &amp; Loss'!H36</f>
        <v>0.30991987883622846</v>
      </c>
      <c r="E14" s="80">
        <f>'Profit &amp; Loss'!I36</f>
        <v>0.26719186640802561</v>
      </c>
      <c r="F14" s="80">
        <f>'Profit &amp; Loss'!J36</f>
        <v>0.25134430898478244</v>
      </c>
      <c r="G14" s="80">
        <f>'Profit &amp; Loss'!K36</f>
        <v>0.27061368436652333</v>
      </c>
    </row>
    <row r="15" spans="1:11" x14ac:dyDescent="0.25">
      <c r="B15" s="78" t="s">
        <v>108</v>
      </c>
      <c r="C15" s="81">
        <f>'Profit &amp; Loss'!G13</f>
        <v>10.272241528396393</v>
      </c>
      <c r="D15" s="81">
        <f>'Profit &amp; Loss'!H13</f>
        <v>12.451985812141032</v>
      </c>
      <c r="E15" s="81">
        <f>'Profit &amp; Loss'!I13</f>
        <v>10.692504549590536</v>
      </c>
      <c r="F15" s="81">
        <f>'Profit &amp; Loss'!J13</f>
        <v>12.368975842509718</v>
      </c>
      <c r="G15" s="81">
        <f>'Profit &amp; Loss'!K13</f>
        <v>15.442275506919859</v>
      </c>
    </row>
    <row r="16" spans="1:11" x14ac:dyDescent="0.25">
      <c r="B16" s="78" t="s">
        <v>109</v>
      </c>
      <c r="C16" s="80">
        <f>'Profit &amp; Loss'!G38</f>
        <v>0.11226415363943576</v>
      </c>
      <c r="D16" s="80">
        <f>'Profit &amp; Loss'!H38</f>
        <v>0.21219753037533184</v>
      </c>
      <c r="E16" s="80">
        <f>'Profit &amp; Loss'!I38</f>
        <v>-0.14130125821657724</v>
      </c>
      <c r="F16" s="80">
        <f>'Profit &amp; Loss'!J38</f>
        <v>0.15678939252669122</v>
      </c>
      <c r="G16" s="80">
        <f>'Profit &amp; Loss'!K38</f>
        <v>0.24846840219768396</v>
      </c>
    </row>
    <row r="17" spans="2:11" x14ac:dyDescent="0.25">
      <c r="B17" s="78" t="s">
        <v>111</v>
      </c>
      <c r="C17" s="81">
        <f>'Profit &amp; Loss'!G40</f>
        <v>5.7500040787691908</v>
      </c>
      <c r="D17" s="81">
        <f>'Profit &amp; Loss'!H40</f>
        <v>10.149997559427931</v>
      </c>
      <c r="E17" s="81">
        <f>'Profit &amp; Loss'!I40</f>
        <v>10.749999999999998</v>
      </c>
      <c r="F17" s="81">
        <f>'Profit &amp; Loss'!J40</f>
        <v>11.500004057354767</v>
      </c>
      <c r="G17" s="81">
        <f>'Profit &amp; Loss'!K40</f>
        <v>15.500000000000004</v>
      </c>
    </row>
    <row r="18" spans="2:11" x14ac:dyDescent="0.25">
      <c r="B18" s="78" t="s">
        <v>112</v>
      </c>
      <c r="C18" s="80">
        <f>'Profit &amp; Loss'!G41</f>
        <v>0.11650644574362401</v>
      </c>
      <c r="D18" s="80">
        <f>'Profit &amp; Loss'!H41</f>
        <v>0.76521571469921024</v>
      </c>
      <c r="E18" s="80">
        <f>'Profit &amp; Loss'!I41</f>
        <v>5.9113555156941722E-2</v>
      </c>
      <c r="F18" s="80">
        <f>'Profit &amp; Loss'!J41</f>
        <v>6.9767819288815591E-2</v>
      </c>
      <c r="G18" s="80">
        <f>'Profit &amp; Loss'!K41</f>
        <v>0.34782561142550739</v>
      </c>
    </row>
    <row r="20" spans="2:11" ht="15.75" x14ac:dyDescent="0.25">
      <c r="B20" s="43" t="s">
        <v>95</v>
      </c>
      <c r="C20" s="44">
        <f>C7</f>
        <v>43555</v>
      </c>
      <c r="D20" s="44">
        <f t="shared" ref="D20:G20" si="0">D7</f>
        <v>43921</v>
      </c>
      <c r="E20" s="44">
        <f t="shared" si="0"/>
        <v>44286</v>
      </c>
      <c r="F20" s="44">
        <f t="shared" si="0"/>
        <v>44651</v>
      </c>
      <c r="G20" s="44">
        <f t="shared" si="0"/>
        <v>45016</v>
      </c>
      <c r="I20" s="51" t="s">
        <v>131</v>
      </c>
      <c r="J20" s="51"/>
      <c r="K20" s="51"/>
    </row>
    <row r="21" spans="2:11" ht="4.5" customHeight="1" x14ac:dyDescent="0.25"/>
    <row r="22" spans="2:11" x14ac:dyDescent="0.25">
      <c r="B22" s="78" t="s">
        <v>16</v>
      </c>
      <c r="C22" s="83">
        <f>'Profit &amp; Loss'!G14</f>
        <v>28.937208999446483</v>
      </c>
      <c r="D22" s="83">
        <f>'Profit &amp; Loss'!H14</f>
        <v>13.788965277537315</v>
      </c>
      <c r="E22" s="83">
        <f>'Profit &amp; Loss'!I14</f>
        <v>20.434875569762308</v>
      </c>
      <c r="F22" s="83">
        <f>'Profit &amp; Loss'!J14</f>
        <v>20.264410181687449</v>
      </c>
      <c r="G22" s="83">
        <f>'Profit &amp; Loss'!K14</f>
        <v>24.834422869100429</v>
      </c>
    </row>
    <row r="23" spans="2:11" x14ac:dyDescent="0.25">
      <c r="B23" s="78" t="s">
        <v>125</v>
      </c>
      <c r="C23" s="83">
        <f>'Profit &amp; Loss'!G48</f>
        <v>19.433603921587661</v>
      </c>
      <c r="D23" s="83">
        <f>'Profit &amp; Loss'!H48</f>
        <v>10.549112727039624</v>
      </c>
      <c r="E23" s="83">
        <f>'Profit &amp; Loss'!I48</f>
        <v>15.503223012543971</v>
      </c>
      <c r="F23" s="83">
        <f>'Profit &amp; Loss'!J48</f>
        <v>14.763919890996283</v>
      </c>
      <c r="G23" s="83">
        <f>'Profit &amp; Loss'!K48</f>
        <v>18.364257519959729</v>
      </c>
    </row>
    <row r="24" spans="2:11" x14ac:dyDescent="0.25">
      <c r="B24" s="78" t="s">
        <v>126</v>
      </c>
      <c r="C24" s="83">
        <f>'Profit &amp; Loss'!G49</f>
        <v>7.4524498351040682</v>
      </c>
      <c r="D24" s="83">
        <f>'Profit &amp; Loss'!H49</f>
        <v>4.1317409800415899</v>
      </c>
      <c r="E24" s="83">
        <f>'Profit &amp; Loss'!I49</f>
        <v>5.3709457148106541</v>
      </c>
      <c r="F24" s="83">
        <f>'Profit &amp; Loss'!J49</f>
        <v>5.0207081214566065</v>
      </c>
      <c r="G24" s="83">
        <f>'Profit &amp; Loss'!K49</f>
        <v>6.6560364686319025</v>
      </c>
    </row>
    <row r="25" spans="2:11" x14ac:dyDescent="0.25">
      <c r="B25" s="78" t="s">
        <v>129</v>
      </c>
      <c r="C25" s="83">
        <f>'Profit &amp; Loss'!G51</f>
        <v>6.1613379207982559</v>
      </c>
      <c r="D25" s="83">
        <f>'Profit &amp; Loss'!H51</f>
        <v>3.233438532103345</v>
      </c>
      <c r="E25" s="83">
        <f>'Profit &amp; Loss'!I51</f>
        <v>4.4566550903486393</v>
      </c>
      <c r="F25" s="83">
        <f>'Profit &amp; Loss'!J51</f>
        <v>4.9456519970916926</v>
      </c>
      <c r="G25" s="83">
        <f>'Profit &amp; Loss'!K51</f>
        <v>6.8919385163182083</v>
      </c>
    </row>
    <row r="26" spans="2:11" x14ac:dyDescent="0.25">
      <c r="B26" s="78" t="s">
        <v>59</v>
      </c>
      <c r="C26" s="82">
        <f>'Balance Sheet'!G23</f>
        <v>0.21292094620860327</v>
      </c>
      <c r="D26" s="82">
        <f>'Balance Sheet'!H23</f>
        <v>0.23449464604648212</v>
      </c>
      <c r="E26" s="82">
        <f>'Balance Sheet'!I23</f>
        <v>0.21809063995198466</v>
      </c>
      <c r="F26" s="82">
        <f>'Balance Sheet'!J23</f>
        <v>0.24405605456807136</v>
      </c>
      <c r="G26" s="82">
        <f>'Balance Sheet'!K23</f>
        <v>0.2775155497933201</v>
      </c>
    </row>
    <row r="27" spans="2:11" x14ac:dyDescent="0.25">
      <c r="B27" s="78" t="s">
        <v>130</v>
      </c>
      <c r="C27" s="82">
        <f>'Balance Sheet'!G24</f>
        <v>0.34415687544012852</v>
      </c>
      <c r="D27" s="82">
        <f>'Balance Sheet'!H24</f>
        <v>0.32261652337652486</v>
      </c>
      <c r="E27" s="82">
        <f>'Balance Sheet'!I24</f>
        <v>0.28527066262298589</v>
      </c>
      <c r="F27" s="82">
        <f>'Balance Sheet'!J24</f>
        <v>0.33733252742915004</v>
      </c>
      <c r="G27" s="82">
        <f>'Balance Sheet'!K24</f>
        <v>0.39333609298769096</v>
      </c>
    </row>
    <row r="29" spans="2:11" ht="15.75" customHeight="1" x14ac:dyDescent="0.25">
      <c r="B29" s="61" t="s">
        <v>144</v>
      </c>
      <c r="C29" s="63" t="str">
        <f>'Share price'!G1245</f>
        <v>No. Shares (in Crs)</v>
      </c>
      <c r="D29" s="63"/>
      <c r="E29" s="62" t="str">
        <f>'Share price'!H1245</f>
        <v>(%) Holdings</v>
      </c>
      <c r="F29" s="63" t="str">
        <f>'Share price'!I1245</f>
        <v>Market Value(in Crs.)</v>
      </c>
      <c r="G29" s="63"/>
      <c r="I29" s="51" t="s">
        <v>151</v>
      </c>
      <c r="J29" s="51"/>
      <c r="K29" s="51"/>
    </row>
    <row r="30" spans="2:11" x14ac:dyDescent="0.25">
      <c r="B30" s="84" t="s">
        <v>133</v>
      </c>
      <c r="C30" s="85">
        <f>'Share price'!G1246</f>
        <v>297.83473199999997</v>
      </c>
      <c r="D30" s="85"/>
      <c r="E30" s="86">
        <f>'Share price'!H1246</f>
        <v>0.23899999999999999</v>
      </c>
      <c r="F30" s="85">
        <f>'Share price'!I1246</f>
        <v>128873.08853639998</v>
      </c>
      <c r="G30" s="85"/>
    </row>
    <row r="31" spans="2:11" x14ac:dyDescent="0.25">
      <c r="B31" s="84" t="s">
        <v>134</v>
      </c>
      <c r="C31" s="85">
        <f>'Share price'!G1247</f>
        <v>189.6861285</v>
      </c>
      <c r="D31" s="85"/>
      <c r="E31" s="86">
        <f>'Share price'!H1247</f>
        <v>0.1522</v>
      </c>
      <c r="F31" s="85">
        <f>'Share price'!I1247</f>
        <v>82077.18780195</v>
      </c>
      <c r="G31" s="85"/>
    </row>
    <row r="32" spans="2:11" x14ac:dyDescent="0.25">
      <c r="B32" s="84" t="s">
        <v>135</v>
      </c>
      <c r="C32" s="85">
        <f>'Share price'!G1248</f>
        <v>97.453142700000001</v>
      </c>
      <c r="D32" s="85"/>
      <c r="E32" s="86">
        <f>'Share price'!H1248</f>
        <v>7.8200000000000006E-2</v>
      </c>
      <c r="F32" s="85">
        <f>'Share price'!I1248</f>
        <v>42167.974846290002</v>
      </c>
      <c r="G32" s="85"/>
    </row>
    <row r="33" spans="2:11" x14ac:dyDescent="0.25">
      <c r="B33" s="84" t="s">
        <v>136</v>
      </c>
      <c r="C33" s="85">
        <f>'Share price'!G1249</f>
        <v>48.631194000000001</v>
      </c>
      <c r="D33" s="85"/>
      <c r="E33" s="86">
        <f>'Share price'!H1249</f>
        <v>3.9E-2</v>
      </c>
      <c r="F33" s="85">
        <f>'Share price'!I1249</f>
        <v>21042.717643799999</v>
      </c>
      <c r="G33" s="85"/>
    </row>
    <row r="34" spans="2:11" x14ac:dyDescent="0.25">
      <c r="B34" s="84" t="s">
        <v>137</v>
      </c>
      <c r="C34" s="85">
        <f>'Share price'!G1250</f>
        <v>35.1435514</v>
      </c>
      <c r="D34" s="85"/>
      <c r="E34" s="86">
        <f>'Share price'!H1250</f>
        <v>2.8199999999999999E-2</v>
      </c>
      <c r="F34" s="85">
        <f>'Share price'!I1250</f>
        <v>15206.614690779999</v>
      </c>
      <c r="G34" s="85"/>
    </row>
    <row r="35" spans="2:11" x14ac:dyDescent="0.25">
      <c r="B35" s="84" t="s">
        <v>138</v>
      </c>
      <c r="C35" s="85">
        <f>'Share price'!G1251</f>
        <v>21.6145508</v>
      </c>
      <c r="D35" s="85"/>
      <c r="E35" s="86">
        <f>'Share price'!H1251</f>
        <v>1.7299999999999999E-2</v>
      </c>
      <c r="F35" s="85">
        <f>'Share price'!I1251</f>
        <v>9352.616131159999</v>
      </c>
      <c r="G35" s="85"/>
    </row>
    <row r="36" spans="2:11" x14ac:dyDescent="0.25">
      <c r="B36" s="84" t="s">
        <v>139</v>
      </c>
      <c r="C36" s="85">
        <f>'Share price'!G1252</f>
        <v>19.6766443</v>
      </c>
      <c r="D36" s="85"/>
      <c r="E36" s="86">
        <f>'Share price'!H1252</f>
        <v>1.5800000000000002E-2</v>
      </c>
      <c r="F36" s="85">
        <f>'Share price'!I1252</f>
        <v>8514.0839886100002</v>
      </c>
      <c r="G36" s="85"/>
    </row>
    <row r="37" spans="2:11" x14ac:dyDescent="0.25">
      <c r="B37" s="84" t="s">
        <v>140</v>
      </c>
      <c r="C37" s="85">
        <f>'Share price'!G1253</f>
        <v>18.406747899999999</v>
      </c>
      <c r="D37" s="85"/>
      <c r="E37" s="86">
        <f>'Share price'!H1253</f>
        <v>1.4800000000000001E-2</v>
      </c>
      <c r="F37" s="85">
        <f>'Share price'!I1253</f>
        <v>7964.5998163299992</v>
      </c>
      <c r="G37" s="85"/>
    </row>
    <row r="38" spans="2:11" x14ac:dyDescent="0.25">
      <c r="B38" s="84" t="s">
        <v>141</v>
      </c>
      <c r="C38" s="85">
        <f>'Share price'!G1254</f>
        <v>16.482866099999999</v>
      </c>
      <c r="D38" s="85"/>
      <c r="E38" s="86">
        <f>'Share price'!H1254</f>
        <v>1.32E-2</v>
      </c>
      <c r="F38" s="85">
        <f>'Share price'!I1254</f>
        <v>7132.136161469999</v>
      </c>
      <c r="G38" s="85"/>
    </row>
    <row r="39" spans="2:11" x14ac:dyDescent="0.25">
      <c r="B39" s="84" t="s">
        <v>142</v>
      </c>
      <c r="C39" s="85">
        <f>'Share price'!G1255</f>
        <v>15.495488999999999</v>
      </c>
      <c r="D39" s="85"/>
      <c r="E39" s="86">
        <f>'Share price'!H1255</f>
        <v>1.24E-2</v>
      </c>
      <c r="F39" s="85">
        <f>'Share price'!I1255</f>
        <v>6704.8980902999992</v>
      </c>
      <c r="G39" s="85"/>
    </row>
    <row r="40" spans="2:11" x14ac:dyDescent="0.25">
      <c r="C40" s="68"/>
      <c r="D40" s="68"/>
      <c r="E40" s="68"/>
      <c r="F40" s="60"/>
      <c r="G40" s="60"/>
    </row>
    <row r="41" spans="2:11" ht="15.75" x14ac:dyDescent="0.25">
      <c r="B41" s="61" t="s">
        <v>160</v>
      </c>
      <c r="C41" s="63" t="s">
        <v>161</v>
      </c>
      <c r="D41" s="63"/>
      <c r="E41" s="62" t="s">
        <v>162</v>
      </c>
      <c r="F41" s="63" t="s">
        <v>163</v>
      </c>
      <c r="G41" s="63"/>
      <c r="I41" s="51" t="s">
        <v>152</v>
      </c>
      <c r="J41" s="51"/>
      <c r="K41" s="51"/>
    </row>
    <row r="43" spans="2:11" x14ac:dyDescent="0.25">
      <c r="B43" t="s">
        <v>164</v>
      </c>
      <c r="C43" s="87" t="s">
        <v>168</v>
      </c>
      <c r="D43" s="87"/>
      <c r="E43">
        <v>16.309999999999999</v>
      </c>
      <c r="G43" s="88">
        <v>326</v>
      </c>
      <c r="I43" t="s">
        <v>153</v>
      </c>
      <c r="K43" s="74">
        <f>'Data Sheet'!B8</f>
        <v>435.35</v>
      </c>
    </row>
    <row r="44" spans="2:11" x14ac:dyDescent="0.25">
      <c r="B44" t="s">
        <v>165</v>
      </c>
      <c r="C44" s="87" t="s">
        <v>169</v>
      </c>
      <c r="D44" s="87"/>
      <c r="E44">
        <v>8.19</v>
      </c>
      <c r="G44" s="88">
        <v>144</v>
      </c>
      <c r="I44" t="s">
        <v>154</v>
      </c>
      <c r="K44" s="74">
        <f>'Data Sheet'!B6</f>
        <v>1247.0914436660157</v>
      </c>
    </row>
    <row r="45" spans="2:11" x14ac:dyDescent="0.25">
      <c r="B45" t="s">
        <v>167</v>
      </c>
      <c r="C45" s="87" t="s">
        <v>170</v>
      </c>
      <c r="D45" s="87"/>
      <c r="E45" s="48">
        <v>2</v>
      </c>
      <c r="G45" s="88">
        <v>88</v>
      </c>
      <c r="I45" s="55" t="s">
        <v>155</v>
      </c>
      <c r="K45" s="76">
        <f>K43*K44</f>
        <v>542921.26</v>
      </c>
    </row>
    <row r="46" spans="2:11" x14ac:dyDescent="0.25">
      <c r="B46" t="s">
        <v>166</v>
      </c>
      <c r="C46" s="87" t="s">
        <v>170</v>
      </c>
      <c r="D46" s="87"/>
      <c r="E46">
        <v>7.58</v>
      </c>
      <c r="G46" s="88">
        <v>152</v>
      </c>
      <c r="I46" s="73" t="s">
        <v>156</v>
      </c>
      <c r="K46" s="75">
        <f>'Data Sheet'!K69*-1</f>
        <v>-4880.1899999999996</v>
      </c>
    </row>
    <row r="47" spans="2:11" x14ac:dyDescent="0.25">
      <c r="I47" s="73" t="s">
        <v>157</v>
      </c>
      <c r="K47" s="74">
        <f>'Data Sheet'!K59</f>
        <v>306.04000000000002</v>
      </c>
    </row>
    <row r="48" spans="2:11" x14ac:dyDescent="0.25">
      <c r="I48" s="73" t="s">
        <v>158</v>
      </c>
      <c r="K48" s="74">
        <v>384</v>
      </c>
    </row>
    <row r="49" spans="2:11" x14ac:dyDescent="0.25">
      <c r="I49" s="55" t="s">
        <v>159</v>
      </c>
      <c r="K49" s="77">
        <f>SUM(K45:K48)</f>
        <v>538731.1100000001</v>
      </c>
    </row>
    <row r="51" spans="2:11" x14ac:dyDescent="0.25">
      <c r="B51" s="89" t="s">
        <v>171</v>
      </c>
      <c r="C51" s="58"/>
      <c r="D51" s="58"/>
      <c r="E51" s="58"/>
      <c r="F51" s="58"/>
      <c r="G51" s="58"/>
      <c r="H51" s="58"/>
      <c r="I51" s="58"/>
      <c r="J51" s="58"/>
      <c r="K51" s="58"/>
    </row>
    <row r="53" spans="2:11" x14ac:dyDescent="0.25">
      <c r="B53" t="s">
        <v>172</v>
      </c>
    </row>
    <row r="54" spans="2:11" x14ac:dyDescent="0.25">
      <c r="B54" s="65" t="s">
        <v>174</v>
      </c>
    </row>
    <row r="55" spans="2:11" x14ac:dyDescent="0.25">
      <c r="B55" s="65" t="s">
        <v>173</v>
      </c>
    </row>
    <row r="63" spans="2:11" x14ac:dyDescent="0.25">
      <c r="D63" s="90"/>
    </row>
  </sheetData>
  <mergeCells count="34">
    <mergeCell ref="C45:D45"/>
    <mergeCell ref="C46:D46"/>
    <mergeCell ref="I41:K41"/>
    <mergeCell ref="C41:D41"/>
    <mergeCell ref="F41:G41"/>
    <mergeCell ref="C43:D43"/>
    <mergeCell ref="C44:D44"/>
    <mergeCell ref="F34:G34"/>
    <mergeCell ref="F33:G33"/>
    <mergeCell ref="F32:G32"/>
    <mergeCell ref="F31:G31"/>
    <mergeCell ref="F30:G30"/>
    <mergeCell ref="F39:G39"/>
    <mergeCell ref="F38:G38"/>
    <mergeCell ref="F37:G37"/>
    <mergeCell ref="F36:G36"/>
    <mergeCell ref="F35:G35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B3:K3"/>
    <mergeCell ref="C5:K5"/>
    <mergeCell ref="I7:K7"/>
    <mergeCell ref="I20:K20"/>
    <mergeCell ref="C29:D29"/>
    <mergeCell ref="F29:G29"/>
    <mergeCell ref="I29:K29"/>
  </mergeCells>
  <pageMargins left="0.7" right="0.7" top="0.75" bottom="0.75" header="0.3" footer="0.3"/>
  <pageSetup scale="5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51"/>
  <sheetViews>
    <sheetView zoomScaleNormal="100" zoomScaleSheetLayoutView="100" zoomScalePageLayoutView="120" workbookViewId="0">
      <pane xSplit="1" ySplit="4" topLeftCell="E39" activePane="bottomRight" state="frozen"/>
      <selection activeCell="I2" sqref="I2"/>
      <selection pane="topRight" activeCell="I2" sqref="I2"/>
      <selection pane="bottomLeft" activeCell="I2" sqref="I2"/>
      <selection pane="bottomRight" activeCell="K51" sqref="K51"/>
    </sheetView>
  </sheetViews>
  <sheetFormatPr defaultColWidth="8.85546875" defaultRowHeight="15" x14ac:dyDescent="0.25"/>
  <cols>
    <col min="1" max="1" width="20.7109375" style="6" customWidth="1"/>
    <col min="2" max="6" width="13.42578125" style="6" customWidth="1"/>
    <col min="7" max="7" width="14.85546875" style="6" bestFit="1" customWidth="1"/>
    <col min="8" max="11" width="13.42578125" style="6" customWidth="1"/>
    <col min="12" max="12" width="13.28515625" style="6" customWidth="1"/>
    <col min="13" max="14" width="12.140625" style="6" customWidth="1"/>
    <col min="15" max="16384" width="8.85546875" style="6"/>
  </cols>
  <sheetData>
    <row r="1" spans="1:14" s="8" customFormat="1" x14ac:dyDescent="0.25">
      <c r="A1" s="8" t="str">
        <f>'Data Sheet'!B1</f>
        <v>ITC LTD</v>
      </c>
      <c r="H1" t="str">
        <f>UPDATE</f>
        <v/>
      </c>
      <c r="J1" s="3"/>
      <c r="K1" s="3"/>
      <c r="M1" s="8" t="s">
        <v>1</v>
      </c>
    </row>
    <row r="3" spans="1:14" s="2" customFormat="1" x14ac:dyDescent="0.25">
      <c r="A3" s="15" t="s">
        <v>2</v>
      </c>
      <c r="B3" s="16">
        <f>'Data Sheet'!B16</f>
        <v>41729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 x14ac:dyDescent="0.25">
      <c r="A4" s="8" t="s">
        <v>6</v>
      </c>
      <c r="B4" s="1">
        <f>'Data Sheet'!B17</f>
        <v>35306.43</v>
      </c>
      <c r="C4" s="1">
        <f>'Data Sheet'!C17</f>
        <v>38817.15</v>
      </c>
      <c r="D4" s="1">
        <f>'Data Sheet'!D17</f>
        <v>39192.1</v>
      </c>
      <c r="E4" s="1">
        <f>'Data Sheet'!E17</f>
        <v>42767.6</v>
      </c>
      <c r="F4" s="1">
        <f>'Data Sheet'!F17</f>
        <v>43448.94</v>
      </c>
      <c r="G4" s="1">
        <f>'Data Sheet'!G17</f>
        <v>48339.58</v>
      </c>
      <c r="H4" s="1">
        <f>'Data Sheet'!H17</f>
        <v>49387.7</v>
      </c>
      <c r="I4" s="1">
        <f>'Data Sheet'!I17</f>
        <v>49257.45</v>
      </c>
      <c r="J4" s="1">
        <f>'Data Sheet'!J17</f>
        <v>60644.54</v>
      </c>
      <c r="K4" s="1">
        <f>'Data Sheet'!K17</f>
        <v>70919.03</v>
      </c>
      <c r="L4" s="1">
        <f>SUM(Quarters!H4:K4)</f>
        <v>70278.34</v>
      </c>
      <c r="M4" s="1">
        <f>$K4+M23*K4</f>
        <v>82934.239688204412</v>
      </c>
      <c r="N4" s="1">
        <f>$K4+N23*L4</f>
        <v>76581.99364171167</v>
      </c>
    </row>
    <row r="5" spans="1:14" x14ac:dyDescent="0.25">
      <c r="A5" s="6" t="s">
        <v>7</v>
      </c>
      <c r="B5" s="9">
        <f>SUM('Data Sheet'!B18,'Data Sheet'!B20:B24, -1*'Data Sheet'!B19)</f>
        <v>22226.530000000002</v>
      </c>
      <c r="C5" s="9">
        <f>SUM('Data Sheet'!C18,'Data Sheet'!C20:C24, -1*'Data Sheet'!C19)</f>
        <v>24565.529999999995</v>
      </c>
      <c r="D5" s="9">
        <f>SUM('Data Sheet'!D18,'Data Sheet'!D20:D24, -1*'Data Sheet'!D19)</f>
        <v>24660.609999999997</v>
      </c>
      <c r="E5" s="9">
        <f>SUM('Data Sheet'!E18,'Data Sheet'!E20:E24, -1*'Data Sheet'!E19)</f>
        <v>27298.09</v>
      </c>
      <c r="F5" s="9">
        <f>SUM('Data Sheet'!F18,'Data Sheet'!F20:F24, -1*'Data Sheet'!F19)</f>
        <v>26928.35</v>
      </c>
      <c r="G5" s="9">
        <f>SUM('Data Sheet'!G18,'Data Sheet'!G20:G24, -1*'Data Sheet'!G19)</f>
        <v>29802.19</v>
      </c>
      <c r="H5" s="9">
        <f>SUM('Data Sheet'!H18,'Data Sheet'!H20:H24, -1*'Data Sheet'!H19)</f>
        <v>30044.16</v>
      </c>
      <c r="I5" s="9">
        <f>SUM('Data Sheet'!I18,'Data Sheet'!I20:I24, -1*'Data Sheet'!I19)</f>
        <v>32192.670000000002</v>
      </c>
      <c r="J5" s="9">
        <f>SUM('Data Sheet'!J18,'Data Sheet'!J20:J24, -1*'Data Sheet'!J19)</f>
        <v>40021.39</v>
      </c>
      <c r="K5" s="9">
        <f>SUM('Data Sheet'!K18,'Data Sheet'!K20:K24, -1*'Data Sheet'!K19)</f>
        <v>45214.770000000004</v>
      </c>
      <c r="L5" s="9">
        <f>SUM(Quarters!H5:K5)</f>
        <v>43825.33</v>
      </c>
      <c r="M5" s="9">
        <f t="shared" ref="M5:N5" si="0">M4-M6</f>
        <v>51717.505317209478</v>
      </c>
      <c r="N5" s="9">
        <f t="shared" si="0"/>
        <v>49733.896603468122</v>
      </c>
    </row>
    <row r="6" spans="1:14" s="8" customFormat="1" x14ac:dyDescent="0.25">
      <c r="A6" s="8" t="s">
        <v>8</v>
      </c>
      <c r="B6" s="1">
        <f>B4-B5</f>
        <v>13079.899999999998</v>
      </c>
      <c r="C6" s="1">
        <f t="shared" ref="C6:K6" si="1">C4-C5</f>
        <v>14251.620000000006</v>
      </c>
      <c r="D6" s="1">
        <f t="shared" si="1"/>
        <v>14531.490000000002</v>
      </c>
      <c r="E6" s="1">
        <f t="shared" si="1"/>
        <v>15469.509999999998</v>
      </c>
      <c r="F6" s="1">
        <f t="shared" si="1"/>
        <v>16520.590000000004</v>
      </c>
      <c r="G6" s="1">
        <f t="shared" si="1"/>
        <v>18537.390000000003</v>
      </c>
      <c r="H6" s="1">
        <f t="shared" si="1"/>
        <v>19343.539999999997</v>
      </c>
      <c r="I6" s="1">
        <f t="shared" si="1"/>
        <v>17064.779999999995</v>
      </c>
      <c r="J6" s="1">
        <f t="shared" si="1"/>
        <v>20623.150000000001</v>
      </c>
      <c r="K6" s="1">
        <f t="shared" si="1"/>
        <v>25704.259999999995</v>
      </c>
      <c r="L6" s="1">
        <f>SUM(Quarters!H6:K6)</f>
        <v>26453.010000000002</v>
      </c>
      <c r="M6" s="1">
        <f>M4*M24</f>
        <v>31216.734370994938</v>
      </c>
      <c r="N6" s="1">
        <f>N4*N24</f>
        <v>26848.097038243552</v>
      </c>
    </row>
    <row r="7" spans="1:14" x14ac:dyDescent="0.25">
      <c r="A7" s="6" t="s">
        <v>9</v>
      </c>
      <c r="B7" s="9">
        <f>'Data Sheet'!B25</f>
        <v>965.74</v>
      </c>
      <c r="C7" s="9">
        <f>'Data Sheet'!C25</f>
        <v>1229.3499999999999</v>
      </c>
      <c r="D7" s="9">
        <f>'Data Sheet'!D25</f>
        <v>1483.11</v>
      </c>
      <c r="E7" s="9">
        <f>'Data Sheet'!E25</f>
        <v>1758.63</v>
      </c>
      <c r="F7" s="9">
        <f>'Data Sheet'!F25</f>
        <v>2239.81</v>
      </c>
      <c r="G7" s="9">
        <f>'Data Sheet'!G25</f>
        <v>2080.44</v>
      </c>
      <c r="H7" s="9">
        <f>'Data Sheet'!H25</f>
        <v>2417.3200000000002</v>
      </c>
      <c r="I7" s="9">
        <f>'Data Sheet'!I25</f>
        <v>2576.9499999999998</v>
      </c>
      <c r="J7" s="9">
        <f>'Data Sheet'!J25</f>
        <v>1909.72</v>
      </c>
      <c r="K7" s="9">
        <f>'Data Sheet'!K25</f>
        <v>2097.64</v>
      </c>
      <c r="L7" s="9">
        <f>SUM(Quarters!H7:K7)</f>
        <v>2665.1299999999997</v>
      </c>
      <c r="M7" s="9">
        <v>0</v>
      </c>
      <c r="N7" s="9">
        <v>0</v>
      </c>
    </row>
    <row r="8" spans="1:14" x14ac:dyDescent="0.25">
      <c r="A8" s="6" t="s">
        <v>10</v>
      </c>
      <c r="B8" s="9">
        <f>'Data Sheet'!B26</f>
        <v>964.92</v>
      </c>
      <c r="C8" s="9">
        <f>'Data Sheet'!C26</f>
        <v>1027.96</v>
      </c>
      <c r="D8" s="9">
        <f>'Data Sheet'!D26</f>
        <v>1077.4000000000001</v>
      </c>
      <c r="E8" s="9">
        <f>'Data Sheet'!E26</f>
        <v>1152.79</v>
      </c>
      <c r="F8" s="9">
        <f>'Data Sheet'!F26</f>
        <v>1236.28</v>
      </c>
      <c r="G8" s="9">
        <f>'Data Sheet'!G26</f>
        <v>1396.61</v>
      </c>
      <c r="H8" s="9">
        <f>'Data Sheet'!H26</f>
        <v>1644.91</v>
      </c>
      <c r="I8" s="9">
        <f>'Data Sheet'!I26</f>
        <v>1645.59</v>
      </c>
      <c r="J8" s="9">
        <f>'Data Sheet'!J26</f>
        <v>1732.41</v>
      </c>
      <c r="K8" s="9">
        <f>'Data Sheet'!K26</f>
        <v>1809.01</v>
      </c>
      <c r="L8" s="9">
        <f>SUM(Quarters!H8:K8)</f>
        <v>1804.01</v>
      </c>
      <c r="M8" s="9">
        <f>+$L8</f>
        <v>1804.01</v>
      </c>
      <c r="N8" s="9">
        <f>+$L8</f>
        <v>1804.01</v>
      </c>
    </row>
    <row r="9" spans="1:14" x14ac:dyDescent="0.25">
      <c r="A9" s="6" t="s">
        <v>11</v>
      </c>
      <c r="B9" s="9">
        <f>'Data Sheet'!B27</f>
        <v>29.17</v>
      </c>
      <c r="C9" s="9">
        <f>'Data Sheet'!C27</f>
        <v>90.96</v>
      </c>
      <c r="D9" s="9">
        <f>'Data Sheet'!D27</f>
        <v>78.13</v>
      </c>
      <c r="E9" s="9">
        <f>'Data Sheet'!E27</f>
        <v>49.03</v>
      </c>
      <c r="F9" s="9">
        <f>'Data Sheet'!F27</f>
        <v>115.01</v>
      </c>
      <c r="G9" s="9">
        <f>'Data Sheet'!G27</f>
        <v>71.400000000000006</v>
      </c>
      <c r="H9" s="9">
        <f>'Data Sheet'!H27</f>
        <v>81.38</v>
      </c>
      <c r="I9" s="9">
        <f>'Data Sheet'!I27</f>
        <v>57.97</v>
      </c>
      <c r="J9" s="9">
        <f>'Data Sheet'!J27</f>
        <v>59.99</v>
      </c>
      <c r="K9" s="9">
        <f>'Data Sheet'!K27</f>
        <v>77.77</v>
      </c>
      <c r="L9" s="9">
        <f>SUM(Quarters!H9:K9)</f>
        <v>41.129999999999995</v>
      </c>
      <c r="M9" s="9">
        <f>+$L9</f>
        <v>41.129999999999995</v>
      </c>
      <c r="N9" s="9">
        <f>+$L9</f>
        <v>41.129999999999995</v>
      </c>
    </row>
    <row r="10" spans="1:14" x14ac:dyDescent="0.25">
      <c r="A10" s="6" t="s">
        <v>12</v>
      </c>
      <c r="B10" s="9">
        <f>'Data Sheet'!B28</f>
        <v>13051.55</v>
      </c>
      <c r="C10" s="9">
        <f>'Data Sheet'!C28</f>
        <v>14362.05</v>
      </c>
      <c r="D10" s="9">
        <f>'Data Sheet'!D28</f>
        <v>14859.07</v>
      </c>
      <c r="E10" s="9">
        <f>'Data Sheet'!E28</f>
        <v>16026.32</v>
      </c>
      <c r="F10" s="9">
        <f>'Data Sheet'!F28</f>
        <v>17409.11</v>
      </c>
      <c r="G10" s="9">
        <f>'Data Sheet'!G28</f>
        <v>19149.82</v>
      </c>
      <c r="H10" s="9">
        <f>'Data Sheet'!H28</f>
        <v>20034.57</v>
      </c>
      <c r="I10" s="9">
        <f>'Data Sheet'!I28</f>
        <v>17938.169999999998</v>
      </c>
      <c r="J10" s="9">
        <f>'Data Sheet'!J28</f>
        <v>20740.47</v>
      </c>
      <c r="K10" s="9">
        <f>'Data Sheet'!K28</f>
        <v>25915.119999999999</v>
      </c>
      <c r="L10" s="9">
        <f>SUM(Quarters!H10:K10)</f>
        <v>27273</v>
      </c>
      <c r="M10" s="9">
        <f>M6+M7-SUM(M8:M9)</f>
        <v>29371.594370994939</v>
      </c>
      <c r="N10" s="9">
        <f>N6+N7-SUM(N8:N9)</f>
        <v>25002.957038243552</v>
      </c>
    </row>
    <row r="11" spans="1:14" x14ac:dyDescent="0.25">
      <c r="A11" s="6" t="s">
        <v>13</v>
      </c>
      <c r="B11" s="9">
        <f>'Data Sheet'!B29</f>
        <v>4060.93</v>
      </c>
      <c r="C11" s="9">
        <f>'Data Sheet'!C29</f>
        <v>4596.42</v>
      </c>
      <c r="D11" s="9">
        <f>'Data Sheet'!D29</f>
        <v>5358.21</v>
      </c>
      <c r="E11" s="9">
        <f>'Data Sheet'!E29</f>
        <v>5549.09</v>
      </c>
      <c r="F11" s="9">
        <f>'Data Sheet'!F29</f>
        <v>5916.43</v>
      </c>
      <c r="G11" s="9">
        <f>'Data Sheet'!G29</f>
        <v>6313.92</v>
      </c>
      <c r="H11" s="9">
        <f>'Data Sheet'!H29</f>
        <v>4441.79</v>
      </c>
      <c r="I11" s="9">
        <f>'Data Sheet'!I29</f>
        <v>4555.29</v>
      </c>
      <c r="J11" s="9">
        <f>'Data Sheet'!J29</f>
        <v>5237.34</v>
      </c>
      <c r="K11" s="9">
        <f>'Data Sheet'!K29</f>
        <v>6438.4</v>
      </c>
      <c r="L11" s="9">
        <f>SUM(Quarters!H11:K11)</f>
        <v>6841.8700000000008</v>
      </c>
      <c r="M11" s="10">
        <f>IF($L10&gt;0,$L11/$L10,0)</f>
        <v>0.25086605800608663</v>
      </c>
      <c r="N11" s="10">
        <f>IF($L10&gt;0,$L11/$L10,0)</f>
        <v>0.25086605800608663</v>
      </c>
    </row>
    <row r="12" spans="1:14" s="8" customFormat="1" x14ac:dyDescent="0.25">
      <c r="A12" s="8" t="s">
        <v>14</v>
      </c>
      <c r="B12" s="1">
        <f>'Data Sheet'!B30</f>
        <v>8891.3799999999992</v>
      </c>
      <c r="C12" s="1">
        <f>'Data Sheet'!C30</f>
        <v>9663.17</v>
      </c>
      <c r="D12" s="1">
        <f>'Data Sheet'!D30</f>
        <v>9344.4500000000007</v>
      </c>
      <c r="E12" s="1">
        <f>'Data Sheet'!E30</f>
        <v>10289.44</v>
      </c>
      <c r="F12" s="1">
        <f>'Data Sheet'!F30</f>
        <v>11271.2</v>
      </c>
      <c r="G12" s="1">
        <f>'Data Sheet'!G30</f>
        <v>12592.33</v>
      </c>
      <c r="H12" s="1">
        <f>'Data Sheet'!H30</f>
        <v>15306.23</v>
      </c>
      <c r="I12" s="1">
        <f>'Data Sheet'!I30</f>
        <v>13161.19</v>
      </c>
      <c r="J12" s="1">
        <f>'Data Sheet'!J30</f>
        <v>15242.66</v>
      </c>
      <c r="K12" s="1">
        <f>'Data Sheet'!K30</f>
        <v>19191.66</v>
      </c>
      <c r="L12" s="1">
        <f>SUM(Quarters!H12:K12)</f>
        <v>20185.129999999997</v>
      </c>
      <c r="M12" s="1">
        <f>M10-M11*M10</f>
        <v>22003.258273789674</v>
      </c>
      <c r="N12" s="1">
        <f>N10-N11*N10</f>
        <v>18730.563767563854</v>
      </c>
    </row>
    <row r="13" spans="1:14" x14ac:dyDescent="0.25">
      <c r="A13" s="11" t="s">
        <v>57</v>
      </c>
      <c r="B13" s="9">
        <f>IF('Data Sheet'!B93&gt;0,B12/'Data Sheet'!B93,0)</f>
        <v>7.45308387399621</v>
      </c>
      <c r="C13" s="9">
        <f>IF('Data Sheet'!C93&gt;0,C12/'Data Sheet'!C93,0)</f>
        <v>8.0370364209493239</v>
      </c>
      <c r="D13" s="9">
        <f>IF('Data Sheet'!D93&gt;0,D12/'Data Sheet'!D93,0)</f>
        <v>7.7413675978394147</v>
      </c>
      <c r="E13" s="9">
        <f>IF('Data Sheet'!E93&gt;0,E12/'Data Sheet'!E93,0)</f>
        <v>8.4704875117309051</v>
      </c>
      <c r="F13" s="9">
        <f>IF('Data Sheet'!F93&gt;0,F12/'Data Sheet'!F93,0)</f>
        <v>9.2354334128135172</v>
      </c>
      <c r="G13" s="9">
        <f>IF('Data Sheet'!G93&gt;0,G12/'Data Sheet'!G93,0)</f>
        <v>10.272241528396393</v>
      </c>
      <c r="H13" s="9">
        <f>IF('Data Sheet'!H93&gt;0,H12/'Data Sheet'!H93,0)</f>
        <v>12.451985812141032</v>
      </c>
      <c r="I13" s="9">
        <f>IF('Data Sheet'!I93&gt;0,I12/'Data Sheet'!I93,0)</f>
        <v>10.692504549590536</v>
      </c>
      <c r="J13" s="9">
        <f>IF('Data Sheet'!J93&gt;0,J12/'Data Sheet'!J93,0)</f>
        <v>12.368975842509718</v>
      </c>
      <c r="K13" s="9">
        <f>IF('Data Sheet'!K93&gt;0,K12/'Data Sheet'!K93,0)</f>
        <v>15.442275506919859</v>
      </c>
      <c r="L13" s="9">
        <f>IF('Data Sheet'!$B6&gt;0,'Profit &amp; Loss'!L12/'Data Sheet'!$B6,0)</f>
        <v>16.185765769238802</v>
      </c>
      <c r="M13" s="9">
        <f>IF('Data Sheet'!$B6&gt;0,'Profit &amp; Loss'!M12/'Data Sheet'!$B6,0)</f>
        <v>17.643660683861111</v>
      </c>
      <c r="N13" s="9">
        <f>IF('Data Sheet'!$B6&gt;0,'Profit &amp; Loss'!N12/'Data Sheet'!$B6,0)</f>
        <v>15.019398828126429</v>
      </c>
    </row>
    <row r="14" spans="1:14" x14ac:dyDescent="0.25">
      <c r="A14" s="6" t="s">
        <v>16</v>
      </c>
      <c r="B14" s="9">
        <f>IF(B15&gt;0,B15/B13,"")</f>
        <v>31.56143201617747</v>
      </c>
      <c r="C14" s="9">
        <f t="shared" ref="C14:K14" si="2">IF(C15&gt;0,C15/C13,"")</f>
        <v>27.028619583428622</v>
      </c>
      <c r="D14" s="9">
        <f t="shared" si="2"/>
        <v>28.267615151239504</v>
      </c>
      <c r="E14" s="9">
        <f t="shared" si="2"/>
        <v>33.091365710864736</v>
      </c>
      <c r="F14" s="9">
        <f t="shared" si="2"/>
        <v>27.665187823834195</v>
      </c>
      <c r="G14" s="9">
        <f t="shared" si="2"/>
        <v>28.937208999446483</v>
      </c>
      <c r="H14" s="9">
        <f t="shared" si="2"/>
        <v>13.788965277537315</v>
      </c>
      <c r="I14" s="9">
        <f t="shared" si="2"/>
        <v>20.434875569762308</v>
      </c>
      <c r="J14" s="9">
        <f t="shared" si="2"/>
        <v>20.264410181687449</v>
      </c>
      <c r="K14" s="9">
        <f t="shared" si="2"/>
        <v>24.834422869100429</v>
      </c>
      <c r="L14" s="9">
        <f t="shared" ref="L14" si="3">IF(L13&gt;0,L15/L13,0)</f>
        <v>26.897090085622438</v>
      </c>
      <c r="M14" s="9">
        <f>M25</f>
        <v>26.897090085622438</v>
      </c>
      <c r="N14" s="9">
        <f>N25</f>
        <v>22.526162163859407</v>
      </c>
    </row>
    <row r="15" spans="1:14" s="8" customFormat="1" x14ac:dyDescent="0.25">
      <c r="A15" s="8" t="s">
        <v>58</v>
      </c>
      <c r="B15" s="1">
        <f>'Data Sheet'!B90</f>
        <v>235.23</v>
      </c>
      <c r="C15" s="1">
        <f>'Data Sheet'!C90</f>
        <v>217.23</v>
      </c>
      <c r="D15" s="1">
        <f>'Data Sheet'!D90</f>
        <v>218.83</v>
      </c>
      <c r="E15" s="1">
        <f>'Data Sheet'!E90</f>
        <v>280.3</v>
      </c>
      <c r="F15" s="1">
        <f>'Data Sheet'!F90</f>
        <v>255.5</v>
      </c>
      <c r="G15" s="1">
        <f>'Data Sheet'!G90</f>
        <v>297.25</v>
      </c>
      <c r="H15" s="1">
        <f>'Data Sheet'!H90</f>
        <v>171.7</v>
      </c>
      <c r="I15" s="1">
        <f>'Data Sheet'!I90</f>
        <v>218.5</v>
      </c>
      <c r="J15" s="1">
        <f>'Data Sheet'!J90</f>
        <v>250.65</v>
      </c>
      <c r="K15" s="1">
        <f>'Data Sheet'!K90</f>
        <v>383.5</v>
      </c>
      <c r="L15" s="1">
        <f>'Data Sheet'!B8</f>
        <v>435.35</v>
      </c>
      <c r="M15" s="12">
        <f>M13*M14</f>
        <v>474.5631308539671</v>
      </c>
      <c r="N15" s="13">
        <f>N13*N14</f>
        <v>338.32941360605588</v>
      </c>
    </row>
    <row r="17" spans="1:14" s="8" customFormat="1" x14ac:dyDescent="0.25">
      <c r="A17" s="8" t="s">
        <v>15</v>
      </c>
    </row>
    <row r="18" spans="1:14" x14ac:dyDescent="0.25">
      <c r="A18" s="6" t="s">
        <v>17</v>
      </c>
      <c r="B18" s="7">
        <f>IF('Data Sheet'!B30&gt;0, 'Data Sheet'!B31/'Data Sheet'!B30, 0)</f>
        <v>0.53669059246146278</v>
      </c>
      <c r="C18" s="7">
        <f>IF('Data Sheet'!C30&gt;0, 'Data Sheet'!C31/'Data Sheet'!C30, 0)</f>
        <v>0.51843132222655708</v>
      </c>
      <c r="D18" s="7">
        <f>IF('Data Sheet'!D30&gt;0, 'Data Sheet'!D31/'Data Sheet'!D30, 0)</f>
        <v>0.73199813793214152</v>
      </c>
      <c r="E18" s="7">
        <f>IF('Data Sheet'!E30&gt;0, 'Data Sheet'!E31/'Data Sheet'!E30, 0)</f>
        <v>0.56077104293333746</v>
      </c>
      <c r="F18" s="7">
        <f>IF('Data Sheet'!F30&gt;0, 'Data Sheet'!F31/'Data Sheet'!F30, 0)</f>
        <v>0.55763450209383203</v>
      </c>
      <c r="G18" s="7">
        <f>IF('Data Sheet'!G30&gt;0, 'Data Sheet'!G31/'Data Sheet'!G30, 0)</f>
        <v>0.55976137855345276</v>
      </c>
      <c r="H18" s="7">
        <f>IF('Data Sheet'!H30&gt;0, 'Data Sheet'!H31/'Data Sheet'!H30, 0)</f>
        <v>0.8151308323473514</v>
      </c>
      <c r="I18" s="7">
        <f>IF('Data Sheet'!I30&gt;0, 'Data Sheet'!I31/'Data Sheet'!I30, 0)</f>
        <v>1.0053771733407084</v>
      </c>
      <c r="J18" s="7">
        <f>IF('Data Sheet'!J30&gt;0, 'Data Sheet'!J31/'Data Sheet'!J30, 0)</f>
        <v>0.92974585800641096</v>
      </c>
      <c r="K18" s="7">
        <f>IF('Data Sheet'!K30&gt;0, 'Data Sheet'!K31/'Data Sheet'!K30, 0)</f>
        <v>1.0037380820627295</v>
      </c>
    </row>
    <row r="19" spans="1:14" x14ac:dyDescent="0.25">
      <c r="A19" s="6" t="s">
        <v>18</v>
      </c>
      <c r="B19" s="7">
        <f t="shared" ref="B19:L19" si="4">IF(B6&gt;0,B6/B4,0)</f>
        <v>0.37046792892965946</v>
      </c>
      <c r="C19" s="7">
        <f t="shared" ref="C19:K19" si="5">IF(C6&gt;0,C6/C4,0)</f>
        <v>0.36714751082962055</v>
      </c>
      <c r="D19" s="7">
        <f t="shared" si="5"/>
        <v>0.37077599822413199</v>
      </c>
      <c r="E19" s="7">
        <f t="shared" si="5"/>
        <v>0.36171096811605047</v>
      </c>
      <c r="F19" s="7">
        <f t="shared" si="5"/>
        <v>0.38022998950031928</v>
      </c>
      <c r="G19" s="7">
        <f t="shared" si="5"/>
        <v>0.38348264507056129</v>
      </c>
      <c r="H19" s="7">
        <f t="shared" si="5"/>
        <v>0.39166715599228147</v>
      </c>
      <c r="I19" s="7">
        <f t="shared" si="5"/>
        <v>0.34644058919006154</v>
      </c>
      <c r="J19" s="7">
        <f t="shared" si="5"/>
        <v>0.3400660636555245</v>
      </c>
      <c r="K19" s="7">
        <f t="shared" si="5"/>
        <v>0.36244517162741785</v>
      </c>
      <c r="L19" s="7">
        <f t="shared" si="4"/>
        <v>0.37640345517552071</v>
      </c>
    </row>
    <row r="20" spans="1:14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5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5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8.0579075170410519E-2</v>
      </c>
      <c r="I23" s="7">
        <f>IF(D4=0,"",POWER($K4/D4,1/7)-1)</f>
        <v>8.8415939325268145E-2</v>
      </c>
      <c r="J23" s="7">
        <f>IF(F4=0,"",POWER($K4/F4,1/5)-1)</f>
        <v>0.10295227352023151</v>
      </c>
      <c r="K23" s="7">
        <f>IF(H4=0,"",POWER($K4/H4, 1/3)-1)</f>
        <v>0.1281876167271252</v>
      </c>
      <c r="L23" s="7">
        <f>IF(ISERROR(MAX(IF(J4=0,"",(K4-J4)/J4),IF(K4=0,"",(L4-K4)/K4))),"",MAX(IF(J4=0,"",(K4-J4)/J4),IF(K4=0,"",(L4-K4)/K4)))</f>
        <v>0.16942151758427054</v>
      </c>
      <c r="M23" s="22">
        <f>MAX(K23:L23)</f>
        <v>0.16942151758427054</v>
      </c>
      <c r="N23" s="22">
        <f>MIN(H23:L23)</f>
        <v>8.0579075170410519E-2</v>
      </c>
    </row>
    <row r="24" spans="1:14" x14ac:dyDescent="0.25">
      <c r="G24" s="6" t="s">
        <v>18</v>
      </c>
      <c r="H24" s="7">
        <f>IF(SUM(B4:$K$4)=0,"",SUMPRODUCT(B19:$K$19,B4:$K$4)/SUM(B4:$K$4))</f>
        <v>0.36631116030412614</v>
      </c>
      <c r="I24" s="7">
        <f>IF(SUM(E4:$K$4)=0,"",SUMPRODUCT(E19:$K$19,E4:$K$4)/SUM(E4:$K$4))</f>
        <v>0.36534009144083074</v>
      </c>
      <c r="J24" s="7">
        <f>IF(SUM(G4:$K$4)=0,"",SUMPRODUCT(G19:$K$19,G4:$K$4)/SUM(G4:$K$4))</f>
        <v>0.36357471935746866</v>
      </c>
      <c r="K24" s="7">
        <f>IF(SUM(I4:$K$4)=0, "", SUMPRODUCT(I19:$K$19,I4:$K$4)/SUM(I4:$K$4))</f>
        <v>0.35057976113617761</v>
      </c>
      <c r="L24" s="7">
        <f>L19</f>
        <v>0.37640345517552071</v>
      </c>
      <c r="M24" s="22">
        <f>MAX(K24:L24)</f>
        <v>0.37640345517552071</v>
      </c>
      <c r="N24" s="22">
        <f>MIN(H24:L24)</f>
        <v>0.35057976113617761</v>
      </c>
    </row>
    <row r="25" spans="1:14" x14ac:dyDescent="0.25">
      <c r="G25" s="6" t="s">
        <v>23</v>
      </c>
      <c r="H25" s="9">
        <f>IF(ISERROR(AVERAGEIF(B14:$L14,"&gt;0")),"",AVERAGEIF(B14:$L14,"&gt;0"))</f>
        <v>25.706472115336449</v>
      </c>
      <c r="I25" s="9">
        <f>IF(ISERROR(AVERAGEIF(E14:$L14,"&gt;0")),"",AVERAGEIF(E14:$L14,"&gt;0"))</f>
        <v>24.489190814731916</v>
      </c>
      <c r="J25" s="9">
        <f>IF(ISERROR(AVERAGEIF(G14:$L14,"&gt;0")),"",AVERAGEIF(G14:$L14,"&gt;0"))</f>
        <v>22.526162163859407</v>
      </c>
      <c r="K25" s="9">
        <f>IF(ISERROR(AVERAGEIF(I14:$L14,"&gt;0")),"",AVERAGEIF(I14:$L14,"&gt;0"))</f>
        <v>23.107699676543156</v>
      </c>
      <c r="L25" s="9">
        <f>L14</f>
        <v>26.897090085622438</v>
      </c>
      <c r="M25" s="1">
        <f>MAX(K25:L25)</f>
        <v>26.897090085622438</v>
      </c>
      <c r="N25" s="1">
        <f>MIN(H25:L25)</f>
        <v>22.526162163859407</v>
      </c>
    </row>
    <row r="27" spans="1:14" x14ac:dyDescent="0.25">
      <c r="A27" s="6" t="s">
        <v>98</v>
      </c>
      <c r="C27" s="38">
        <f>C4/B4-1</f>
        <v>9.9435711851920461E-2</v>
      </c>
      <c r="D27" s="38">
        <f t="shared" ref="D27:K27" si="6">D4/C4-1</f>
        <v>9.6593902437451806E-3</v>
      </c>
      <c r="E27" s="38">
        <f t="shared" si="6"/>
        <v>9.1230120355888067E-2</v>
      </c>
      <c r="F27" s="38">
        <f t="shared" si="6"/>
        <v>1.5931218960147486E-2</v>
      </c>
      <c r="G27" s="38">
        <f t="shared" si="6"/>
        <v>0.11256062863673999</v>
      </c>
      <c r="H27" s="38">
        <f t="shared" si="6"/>
        <v>2.1682439110972673E-2</v>
      </c>
      <c r="I27" s="38">
        <f t="shared" si="6"/>
        <v>-2.6372963308678443E-3</v>
      </c>
      <c r="J27" s="38">
        <f t="shared" si="6"/>
        <v>0.23117497962237188</v>
      </c>
      <c r="K27" s="38">
        <f t="shared" si="6"/>
        <v>0.1694215175842706</v>
      </c>
    </row>
    <row r="29" spans="1:14" x14ac:dyDescent="0.25">
      <c r="A29" s="6" t="s">
        <v>99</v>
      </c>
      <c r="B29" s="6">
        <f>'Data Sheet'!B17-'Data Sheet'!B18-'Data Sheet'!B19-'Data Sheet'!B20-'Data Sheet'!B21</f>
        <v>19800.13</v>
      </c>
      <c r="C29" s="6">
        <f>'Data Sheet'!C17-'Data Sheet'!C18-'Data Sheet'!C19-'Data Sheet'!C20-'Data Sheet'!C21</f>
        <v>21429.61</v>
      </c>
      <c r="D29" s="6">
        <f>'Data Sheet'!D17-'Data Sheet'!D18-'Data Sheet'!D19-'Data Sheet'!D20-'Data Sheet'!D21</f>
        <v>23079.37</v>
      </c>
      <c r="E29" s="6">
        <f>'Data Sheet'!E17-'Data Sheet'!E18-'Data Sheet'!E19-'Data Sheet'!E20-'Data Sheet'!E21</f>
        <v>25635.349999999995</v>
      </c>
      <c r="F29" s="6">
        <f>'Data Sheet'!F17-'Data Sheet'!F18-'Data Sheet'!F19-'Data Sheet'!F20-'Data Sheet'!F21</f>
        <v>27297.86</v>
      </c>
      <c r="G29" s="6">
        <f>'Data Sheet'!G17-'Data Sheet'!G18-'Data Sheet'!G19-'Data Sheet'!G20-'Data Sheet'!G21</f>
        <v>27895.130000000005</v>
      </c>
      <c r="H29" s="6">
        <f>'Data Sheet'!H17-'Data Sheet'!H18-'Data Sheet'!H19-'Data Sheet'!H20-'Data Sheet'!H21</f>
        <v>27946.829999999998</v>
      </c>
      <c r="I29" s="6">
        <f>'Data Sheet'!I17-'Data Sheet'!I18-'Data Sheet'!I19-'Data Sheet'!I20-'Data Sheet'!I21</f>
        <v>25548.729999999996</v>
      </c>
      <c r="J29" s="6">
        <f>'Data Sheet'!J17-'Data Sheet'!J18-'Data Sheet'!J19-'Data Sheet'!J20-'Data Sheet'!J21</f>
        <v>30110.03</v>
      </c>
      <c r="K29" s="6">
        <f>'Data Sheet'!K17-'Data Sheet'!K18-'Data Sheet'!K19-'Data Sheet'!K20-'Data Sheet'!K21</f>
        <v>37635.94</v>
      </c>
    </row>
    <row r="30" spans="1:14" x14ac:dyDescent="0.25">
      <c r="A30" s="6" t="s">
        <v>100</v>
      </c>
      <c r="B30" s="38">
        <f>B29/B4</f>
        <v>0.56080804544667928</v>
      </c>
      <c r="C30" s="38">
        <f t="shared" ref="C30:K30" si="7">C29/C4</f>
        <v>0.55206551743237198</v>
      </c>
      <c r="D30" s="38">
        <f t="shared" si="7"/>
        <v>0.58887811574271343</v>
      </c>
      <c r="E30" s="38">
        <f t="shared" si="7"/>
        <v>0.59941053507795616</v>
      </c>
      <c r="F30" s="38">
        <f t="shared" si="7"/>
        <v>0.62827447574095019</v>
      </c>
      <c r="G30" s="38">
        <f t="shared" si="7"/>
        <v>0.57706603987870819</v>
      </c>
      <c r="H30" s="38">
        <f t="shared" si="7"/>
        <v>0.565866197454022</v>
      </c>
      <c r="I30" s="38">
        <f t="shared" si="7"/>
        <v>0.51867747924425645</v>
      </c>
      <c r="J30" s="38">
        <f t="shared" si="7"/>
        <v>0.49650026201864172</v>
      </c>
      <c r="K30" s="38">
        <f t="shared" si="7"/>
        <v>0.53068887152009836</v>
      </c>
    </row>
    <row r="32" spans="1:14" x14ac:dyDescent="0.25">
      <c r="A32" s="29" t="s">
        <v>103</v>
      </c>
      <c r="B32" s="38">
        <f>B6/B4</f>
        <v>0.37046792892965946</v>
      </c>
      <c r="C32" s="38">
        <f t="shared" ref="C32:K32" si="8">C6/C4</f>
        <v>0.36714751082962055</v>
      </c>
      <c r="D32" s="38">
        <f t="shared" si="8"/>
        <v>0.37077599822413199</v>
      </c>
      <c r="E32" s="38">
        <f t="shared" si="8"/>
        <v>0.36171096811605047</v>
      </c>
      <c r="F32" s="38">
        <f t="shared" si="8"/>
        <v>0.38022998950031928</v>
      </c>
      <c r="G32" s="38">
        <f t="shared" si="8"/>
        <v>0.38348264507056129</v>
      </c>
      <c r="H32" s="38">
        <f t="shared" si="8"/>
        <v>0.39166715599228147</v>
      </c>
      <c r="I32" s="38">
        <f t="shared" si="8"/>
        <v>0.34644058919006154</v>
      </c>
      <c r="J32" s="38">
        <f t="shared" si="8"/>
        <v>0.3400660636555245</v>
      </c>
      <c r="K32" s="38">
        <f t="shared" si="8"/>
        <v>0.36244517162741785</v>
      </c>
    </row>
    <row r="34" spans="1:11" x14ac:dyDescent="0.25">
      <c r="A34" s="29" t="s">
        <v>104</v>
      </c>
      <c r="B34" s="38">
        <f>(B6-B8)/B4</f>
        <v>0.34313806295340532</v>
      </c>
      <c r="C34" s="38">
        <f t="shared" ref="C34:K34" si="9">(C6-C8)/C4</f>
        <v>0.34066540176185028</v>
      </c>
      <c r="D34" s="38">
        <f t="shared" si="9"/>
        <v>0.34328576422289192</v>
      </c>
      <c r="E34" s="38">
        <f t="shared" si="9"/>
        <v>0.33475621732339428</v>
      </c>
      <c r="F34" s="38">
        <f t="shared" si="9"/>
        <v>0.35177636094229231</v>
      </c>
      <c r="G34" s="38">
        <f t="shared" si="9"/>
        <v>0.35459099975630737</v>
      </c>
      <c r="H34" s="38">
        <f t="shared" si="9"/>
        <v>0.35836108990700111</v>
      </c>
      <c r="I34" s="38">
        <f t="shared" si="9"/>
        <v>0.31303264785326884</v>
      </c>
      <c r="J34" s="38">
        <f t="shared" si="9"/>
        <v>0.3114994358931571</v>
      </c>
      <c r="K34" s="38">
        <f t="shared" si="9"/>
        <v>0.33693706752616326</v>
      </c>
    </row>
    <row r="36" spans="1:11" x14ac:dyDescent="0.25">
      <c r="A36" s="6" t="s">
        <v>106</v>
      </c>
      <c r="B36" s="38">
        <f>B12/B4</f>
        <v>0.25183458083980736</v>
      </c>
      <c r="C36" s="38">
        <f t="shared" ref="C36:K36" si="10">C12/C4</f>
        <v>0.24894073882291717</v>
      </c>
      <c r="D36" s="38">
        <f t="shared" si="10"/>
        <v>0.23842687684507849</v>
      </c>
      <c r="E36" s="38">
        <f t="shared" si="10"/>
        <v>0.2405896052151629</v>
      </c>
      <c r="F36" s="38">
        <f t="shared" si="10"/>
        <v>0.25941254263049918</v>
      </c>
      <c r="G36" s="38">
        <f t="shared" si="10"/>
        <v>0.26049729848707825</v>
      </c>
      <c r="H36" s="38">
        <f t="shared" si="10"/>
        <v>0.30991987883622846</v>
      </c>
      <c r="I36" s="38">
        <f t="shared" si="10"/>
        <v>0.26719186640802561</v>
      </c>
      <c r="J36" s="38">
        <f t="shared" si="10"/>
        <v>0.25134430898478244</v>
      </c>
      <c r="K36" s="38">
        <f t="shared" si="10"/>
        <v>0.27061368436652333</v>
      </c>
    </row>
    <row r="38" spans="1:11" x14ac:dyDescent="0.25">
      <c r="A38" s="6" t="s">
        <v>110</v>
      </c>
      <c r="C38" s="38">
        <f>C13/B13-1</f>
        <v>7.8350459598411692E-2</v>
      </c>
      <c r="D38" s="38">
        <f t="shared" ref="D38:K38" si="11">D13/C13-1</f>
        <v>-3.6788289566440091E-2</v>
      </c>
      <c r="E38" s="38">
        <f t="shared" si="11"/>
        <v>9.4184897523143629E-2</v>
      </c>
      <c r="F38" s="38">
        <f t="shared" si="11"/>
        <v>9.030718716286712E-2</v>
      </c>
      <c r="G38" s="38">
        <f t="shared" si="11"/>
        <v>0.11226415363943576</v>
      </c>
      <c r="H38" s="38">
        <f t="shared" si="11"/>
        <v>0.21219753037533184</v>
      </c>
      <c r="I38" s="38">
        <f t="shared" si="11"/>
        <v>-0.14130125821657724</v>
      </c>
      <c r="J38" s="38">
        <f t="shared" si="11"/>
        <v>0.15678939252669122</v>
      </c>
      <c r="K38" s="38">
        <f t="shared" si="11"/>
        <v>0.24846840219768396</v>
      </c>
    </row>
    <row r="40" spans="1:11" x14ac:dyDescent="0.25">
      <c r="A40" s="6" t="s">
        <v>113</v>
      </c>
      <c r="B40" s="39">
        <f>B13*B18</f>
        <v>4</v>
      </c>
      <c r="C40" s="39">
        <f t="shared" ref="C40:K40" si="12">C13*C18</f>
        <v>4.1666514184957544</v>
      </c>
      <c r="D40" s="39">
        <f t="shared" si="12"/>
        <v>5.666666666666667</v>
      </c>
      <c r="E40" s="39">
        <f t="shared" si="12"/>
        <v>4.7500041161071502</v>
      </c>
      <c r="F40" s="39">
        <f t="shared" si="12"/>
        <v>5.1499963127750057</v>
      </c>
      <c r="G40" s="39">
        <f t="shared" si="12"/>
        <v>5.7500040787691908</v>
      </c>
      <c r="H40" s="39">
        <f t="shared" si="12"/>
        <v>10.149997559427931</v>
      </c>
      <c r="I40" s="39">
        <f t="shared" si="12"/>
        <v>10.749999999999998</v>
      </c>
      <c r="J40" s="39">
        <f t="shared" si="12"/>
        <v>11.500004057354767</v>
      </c>
      <c r="K40" s="39">
        <f t="shared" si="12"/>
        <v>15.500000000000004</v>
      </c>
    </row>
    <row r="41" spans="1:11" x14ac:dyDescent="0.25">
      <c r="A41" s="29" t="s">
        <v>112</v>
      </c>
      <c r="C41" s="38">
        <f>C40/B40-1</f>
        <v>4.1662854623938594E-2</v>
      </c>
      <c r="D41" s="38">
        <f>D40/C40-1</f>
        <v>0.36000497702119949</v>
      </c>
      <c r="E41" s="38">
        <f t="shared" ref="E41:K41" si="13">E40/D40-1</f>
        <v>-0.16176397951050292</v>
      </c>
      <c r="F41" s="38">
        <f t="shared" si="13"/>
        <v>8.4208810537972356E-2</v>
      </c>
      <c r="G41" s="38">
        <f t="shared" si="13"/>
        <v>0.11650644574362401</v>
      </c>
      <c r="H41" s="38">
        <f t="shared" si="13"/>
        <v>0.76521571469921024</v>
      </c>
      <c r="I41" s="38">
        <f t="shared" si="13"/>
        <v>5.9113555156941722E-2</v>
      </c>
      <c r="J41" s="38">
        <f t="shared" si="13"/>
        <v>6.9767819288815591E-2</v>
      </c>
      <c r="K41" s="38">
        <f t="shared" si="13"/>
        <v>0.34782561142550739</v>
      </c>
    </row>
    <row r="43" spans="1:11" x14ac:dyDescent="0.25">
      <c r="A43" s="29" t="s">
        <v>79</v>
      </c>
      <c r="B43" s="46">
        <f>'Data Sheet'!B93*'Data Sheet'!B90</f>
        <v>280624.68540000002</v>
      </c>
      <c r="C43" s="46">
        <f>'Data Sheet'!C93*'Data Sheet'!C90</f>
        <v>261182.14589999997</v>
      </c>
      <c r="D43" s="46">
        <f>'Data Sheet'!D93*'Data Sheet'!D90</f>
        <v>264145.31640000001</v>
      </c>
      <c r="E43" s="46">
        <f>'Data Sheet'!E93*'Data Sheet'!E90</f>
        <v>340491.62200000003</v>
      </c>
      <c r="F43" s="46">
        <f>'Data Sheet'!F93*'Data Sheet'!F90</f>
        <v>311819.86499999999</v>
      </c>
      <c r="G43" s="46">
        <f>'Data Sheet'!G93*'Data Sheet'!G90</f>
        <v>364386.88499999995</v>
      </c>
      <c r="H43" s="46">
        <f>'Data Sheet'!H93*'Data Sheet'!H90</f>
        <v>211057.07399999999</v>
      </c>
      <c r="I43" s="46">
        <f>'Data Sheet'!I93*'Data Sheet'!I90</f>
        <v>268947.28000000003</v>
      </c>
      <c r="J43" s="46">
        <f>'Data Sheet'!J93*'Data Sheet'!J90</f>
        <v>308883.51449999999</v>
      </c>
      <c r="K43" s="46">
        <f>'Data Sheet'!K93*'Data Sheet'!K90</f>
        <v>476613.8</v>
      </c>
    </row>
    <row r="44" spans="1:11" x14ac:dyDescent="0.25">
      <c r="A44" s="29" t="s">
        <v>122</v>
      </c>
      <c r="B44" s="39">
        <f>'Balance Sheet'!B6</f>
        <v>242.41</v>
      </c>
      <c r="C44" s="39">
        <f>'Balance Sheet'!C6</f>
        <v>268.8</v>
      </c>
      <c r="D44" s="39">
        <f>'Balance Sheet'!D6</f>
        <v>83.78</v>
      </c>
      <c r="E44" s="39">
        <f>'Balance Sheet'!E6</f>
        <v>45.72</v>
      </c>
      <c r="F44" s="39">
        <f>'Balance Sheet'!F6</f>
        <v>35.92</v>
      </c>
      <c r="G44" s="39">
        <f>'Balance Sheet'!G6</f>
        <v>13.44</v>
      </c>
      <c r="H44" s="39">
        <f>'Balance Sheet'!H6</f>
        <v>277.45</v>
      </c>
      <c r="I44" s="39">
        <f>'Balance Sheet'!I6</f>
        <v>270.83</v>
      </c>
      <c r="J44" s="39">
        <f>'Balance Sheet'!J6</f>
        <v>249.44</v>
      </c>
      <c r="K44" s="39">
        <f>'Balance Sheet'!K6</f>
        <v>306.04000000000002</v>
      </c>
    </row>
    <row r="45" spans="1:11" x14ac:dyDescent="0.25">
      <c r="A45" s="29" t="s">
        <v>123</v>
      </c>
      <c r="B45" s="6">
        <f>'Data Sheet'!B69</f>
        <v>3490.19</v>
      </c>
      <c r="C45" s="6">
        <f>'Data Sheet'!C69</f>
        <v>7896.22</v>
      </c>
      <c r="D45" s="6">
        <f>'Data Sheet'!D69</f>
        <v>6063.3</v>
      </c>
      <c r="E45" s="6">
        <f>'Data Sheet'!E69</f>
        <v>2967.4</v>
      </c>
      <c r="F45" s="6">
        <f>'Data Sheet'!F69</f>
        <v>2899.6</v>
      </c>
      <c r="G45" s="6">
        <f>'Data Sheet'!G69</f>
        <v>4152.03</v>
      </c>
      <c r="H45" s="6">
        <f>'Data Sheet'!H69</f>
        <v>7277.34</v>
      </c>
      <c r="I45" s="6">
        <f>'Data Sheet'!I69</f>
        <v>4659.0200000000004</v>
      </c>
      <c r="J45" s="6">
        <f>'Data Sheet'!J69</f>
        <v>4654.42</v>
      </c>
      <c r="K45" s="6">
        <f>'Data Sheet'!K69</f>
        <v>4880.1899999999996</v>
      </c>
    </row>
    <row r="46" spans="1:11" x14ac:dyDescent="0.25">
      <c r="A46" s="29" t="s">
        <v>124</v>
      </c>
      <c r="B46" s="39">
        <f>B43+B44-B45</f>
        <v>277376.90539999999</v>
      </c>
      <c r="C46" s="39">
        <f t="shared" ref="C46:K46" si="14">C43+C44-C45</f>
        <v>253554.72589999996</v>
      </c>
      <c r="D46" s="39">
        <f t="shared" si="14"/>
        <v>258165.79640000005</v>
      </c>
      <c r="E46" s="39">
        <f t="shared" si="14"/>
        <v>337569.94199999998</v>
      </c>
      <c r="F46" s="39">
        <f t="shared" si="14"/>
        <v>308956.185</v>
      </c>
      <c r="G46" s="39">
        <f t="shared" si="14"/>
        <v>360248.29499999993</v>
      </c>
      <c r="H46" s="39">
        <f t="shared" si="14"/>
        <v>204057.18400000001</v>
      </c>
      <c r="I46" s="39">
        <f t="shared" si="14"/>
        <v>264559.09000000003</v>
      </c>
      <c r="J46" s="39">
        <f t="shared" si="14"/>
        <v>304478.53450000001</v>
      </c>
      <c r="K46" s="39">
        <f t="shared" si="14"/>
        <v>472039.64999999997</v>
      </c>
    </row>
    <row r="48" spans="1:11" x14ac:dyDescent="0.25">
      <c r="A48" s="29" t="s">
        <v>125</v>
      </c>
      <c r="B48" s="40">
        <f>B46/B6</f>
        <v>21.206347556173981</v>
      </c>
      <c r="C48" s="40">
        <f t="shared" ref="C48:K48" si="15">C46/C6</f>
        <v>17.791291509316125</v>
      </c>
      <c r="D48" s="40">
        <f t="shared" si="15"/>
        <v>17.765954929604604</v>
      </c>
      <c r="E48" s="40">
        <f t="shared" si="15"/>
        <v>21.821631195816803</v>
      </c>
      <c r="F48" s="40">
        <f t="shared" si="15"/>
        <v>18.701280341682708</v>
      </c>
      <c r="G48" s="40">
        <f t="shared" si="15"/>
        <v>19.433603921587661</v>
      </c>
      <c r="H48" s="40">
        <f t="shared" si="15"/>
        <v>10.549112727039624</v>
      </c>
      <c r="I48" s="40">
        <f t="shared" si="15"/>
        <v>15.503223012543971</v>
      </c>
      <c r="J48" s="40">
        <f t="shared" si="15"/>
        <v>14.763919890996283</v>
      </c>
      <c r="K48" s="40">
        <f t="shared" si="15"/>
        <v>18.364257519959729</v>
      </c>
    </row>
    <row r="49" spans="1:11" x14ac:dyDescent="0.25">
      <c r="A49" s="29" t="s">
        <v>126</v>
      </c>
      <c r="B49" s="45">
        <f>B46/B4</f>
        <v>7.8562716592983204</v>
      </c>
      <c r="C49" s="45">
        <f t="shared" ref="C49:K49" si="16">C46/C4</f>
        <v>6.5320283920895781</v>
      </c>
      <c r="D49" s="45">
        <f t="shared" si="16"/>
        <v>6.5871896734290853</v>
      </c>
      <c r="E49" s="45">
        <f t="shared" si="16"/>
        <v>7.8931233457103041</v>
      </c>
      <c r="F49" s="45">
        <f t="shared" si="16"/>
        <v>7.1107876279605433</v>
      </c>
      <c r="G49" s="45">
        <f t="shared" si="16"/>
        <v>7.4524498351040682</v>
      </c>
      <c r="H49" s="45">
        <f t="shared" si="16"/>
        <v>4.1317409800415899</v>
      </c>
      <c r="I49" s="45">
        <f t="shared" si="16"/>
        <v>5.3709457148106541</v>
      </c>
      <c r="J49" s="45">
        <f t="shared" si="16"/>
        <v>5.0207081214566065</v>
      </c>
      <c r="K49" s="45">
        <f t="shared" si="16"/>
        <v>6.6560364686319025</v>
      </c>
    </row>
    <row r="51" spans="1:11" x14ac:dyDescent="0.25">
      <c r="A51" s="29" t="s">
        <v>128</v>
      </c>
      <c r="B51" s="39">
        <f>B43/'Balance Sheet'!B28</f>
        <v>10.303083949163197</v>
      </c>
      <c r="C51" s="39">
        <f>C43/'Balance Sheet'!C28</f>
        <v>8.229970480997773</v>
      </c>
      <c r="D51" s="39">
        <f>D43/'Balance Sheet'!D28</f>
        <v>6.189041404401924</v>
      </c>
      <c r="E51" s="39">
        <f>E43/'Balance Sheet'!E28</f>
        <v>7.3361371928038164</v>
      </c>
      <c r="F51" s="39">
        <f>F43/'Balance Sheet'!F28</f>
        <v>5.9382824564640977</v>
      </c>
      <c r="G51" s="39">
        <f>G43/'Balance Sheet'!G28</f>
        <v>6.1613379207982559</v>
      </c>
      <c r="H51" s="39">
        <f>H43/'Balance Sheet'!H28</f>
        <v>3.233438532103345</v>
      </c>
      <c r="I51" s="39">
        <f>I43/'Balance Sheet'!I28</f>
        <v>4.4566550903486393</v>
      </c>
      <c r="J51" s="39">
        <f>J43/'Balance Sheet'!J28</f>
        <v>4.9456519970916926</v>
      </c>
      <c r="K51" s="39">
        <f>K43/'Balance Sheet'!K28</f>
        <v>6.8919385163182083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2"/>
  <sheetViews>
    <sheetView showGridLines="0" topLeftCell="D1251" workbookViewId="0">
      <selection activeCell="F1263" sqref="F1263"/>
    </sheetView>
  </sheetViews>
  <sheetFormatPr defaultRowHeight="15" x14ac:dyDescent="0.25"/>
  <cols>
    <col min="1" max="1" width="10.42578125" style="41" bestFit="1" customWidth="1"/>
    <col min="2" max="5" width="9.140625" style="41"/>
    <col min="6" max="6" width="43.5703125" style="41" bestFit="1" customWidth="1"/>
    <col min="7" max="7" width="16.42578125" style="41" bestFit="1" customWidth="1"/>
    <col min="8" max="8" width="16.28515625" bestFit="1" customWidth="1"/>
    <col min="9" max="9" width="20" bestFit="1" customWidth="1"/>
    <col min="10" max="16384" width="9.140625" style="41"/>
  </cols>
  <sheetData>
    <row r="1" spans="1:9" x14ac:dyDescent="0.25">
      <c r="A1" s="41" t="s">
        <v>120</v>
      </c>
      <c r="B1" s="41" t="s">
        <v>119</v>
      </c>
      <c r="C1" s="41" t="s">
        <v>118</v>
      </c>
      <c r="D1" s="41" t="s">
        <v>117</v>
      </c>
      <c r="E1" s="41" t="s">
        <v>116</v>
      </c>
      <c r="F1" s="41" t="s">
        <v>115</v>
      </c>
      <c r="G1" s="41" t="s">
        <v>114</v>
      </c>
      <c r="I1" s="41"/>
    </row>
    <row r="2" spans="1:9" x14ac:dyDescent="0.25">
      <c r="A2" s="42">
        <v>43411</v>
      </c>
      <c r="B2" s="41">
        <v>281</v>
      </c>
      <c r="C2" s="41">
        <v>281</v>
      </c>
      <c r="D2" s="41">
        <v>278.79998799999998</v>
      </c>
      <c r="E2" s="41">
        <v>280.04998799999998</v>
      </c>
      <c r="F2" s="41">
        <v>232.101471</v>
      </c>
      <c r="G2" s="54">
        <v>0.95713899999999996</v>
      </c>
      <c r="H2" s="54"/>
      <c r="I2" s="41"/>
    </row>
    <row r="3" spans="1:9" x14ac:dyDescent="0.25">
      <c r="A3" s="42">
        <v>43413</v>
      </c>
      <c r="B3" s="41">
        <v>279</v>
      </c>
      <c r="C3" s="41">
        <v>279.70001200000002</v>
      </c>
      <c r="D3" s="41">
        <v>275.89999399999999</v>
      </c>
      <c r="E3" s="41">
        <v>277.25</v>
      </c>
      <c r="F3" s="41">
        <v>229.780869</v>
      </c>
      <c r="G3" s="54">
        <v>15.034793000000001</v>
      </c>
      <c r="I3" s="41"/>
    </row>
    <row r="4" spans="1:9" x14ac:dyDescent="0.25">
      <c r="A4" s="42">
        <v>43416</v>
      </c>
      <c r="B4" s="41">
        <v>277.79998799999998</v>
      </c>
      <c r="C4" s="41">
        <v>278.20001200000002</v>
      </c>
      <c r="D4" s="41">
        <v>273.25</v>
      </c>
      <c r="E4" s="41">
        <v>273.85000600000001</v>
      </c>
      <c r="F4" s="41">
        <v>226.962997</v>
      </c>
      <c r="G4" s="54">
        <v>7.0475000000000003</v>
      </c>
      <c r="I4" s="41"/>
    </row>
    <row r="5" spans="1:9" x14ac:dyDescent="0.25">
      <c r="A5" s="42">
        <v>43417</v>
      </c>
      <c r="B5" s="41">
        <v>273.95001200000002</v>
      </c>
      <c r="C5" s="41">
        <v>277.89999399999999</v>
      </c>
      <c r="D5" s="41">
        <v>273.14999399999999</v>
      </c>
      <c r="E5" s="41">
        <v>276.85000600000001</v>
      </c>
      <c r="F5" s="41">
        <v>229.44937100000001</v>
      </c>
      <c r="G5" s="54">
        <v>6.700755</v>
      </c>
      <c r="I5" s="41"/>
    </row>
    <row r="6" spans="1:9" x14ac:dyDescent="0.25">
      <c r="A6" s="42">
        <v>43418</v>
      </c>
      <c r="B6" s="41">
        <v>278.10000600000001</v>
      </c>
      <c r="C6" s="41">
        <v>278.39999399999999</v>
      </c>
      <c r="D6" s="41">
        <v>274.64999399999999</v>
      </c>
      <c r="E6" s="41">
        <v>276.45001200000002</v>
      </c>
      <c r="F6" s="41">
        <v>229.11785900000001</v>
      </c>
      <c r="G6" s="54">
        <v>6.9159750000000004</v>
      </c>
      <c r="I6" s="41"/>
    </row>
    <row r="7" spans="1:9" x14ac:dyDescent="0.25">
      <c r="A7" s="42">
        <v>43419</v>
      </c>
      <c r="B7" s="41">
        <v>276.85000600000001</v>
      </c>
      <c r="C7" s="41">
        <v>279.25</v>
      </c>
      <c r="D7" s="41">
        <v>273.5</v>
      </c>
      <c r="E7" s="41">
        <v>274.5</v>
      </c>
      <c r="F7" s="41">
        <v>227.50174000000001</v>
      </c>
      <c r="G7" s="54">
        <v>12.153864</v>
      </c>
      <c r="I7" s="41"/>
    </row>
    <row r="8" spans="1:9" x14ac:dyDescent="0.25">
      <c r="A8" s="42">
        <v>43420</v>
      </c>
      <c r="B8" s="41">
        <v>275.79998799999998</v>
      </c>
      <c r="C8" s="41">
        <v>278.29998799999998</v>
      </c>
      <c r="D8" s="41">
        <v>275.25</v>
      </c>
      <c r="E8" s="41">
        <v>276.54998799999998</v>
      </c>
      <c r="F8" s="41">
        <v>229.200729</v>
      </c>
      <c r="G8" s="54">
        <v>12.635521000000001</v>
      </c>
      <c r="I8" s="41"/>
    </row>
    <row r="9" spans="1:9" x14ac:dyDescent="0.25">
      <c r="A9" s="42">
        <v>43423</v>
      </c>
      <c r="B9" s="41">
        <v>277.35000600000001</v>
      </c>
      <c r="C9" s="41">
        <v>285</v>
      </c>
      <c r="D9" s="41">
        <v>276.5</v>
      </c>
      <c r="E9" s="41">
        <v>284.5</v>
      </c>
      <c r="F9" s="41">
        <v>235.78955099999999</v>
      </c>
      <c r="G9" s="54">
        <v>16.720099999999999</v>
      </c>
      <c r="I9" s="41"/>
    </row>
    <row r="10" spans="1:9" x14ac:dyDescent="0.25">
      <c r="A10" s="42">
        <v>43424</v>
      </c>
      <c r="B10" s="41">
        <v>285</v>
      </c>
      <c r="C10" s="41">
        <v>286.64999399999999</v>
      </c>
      <c r="D10" s="41">
        <v>281.79998799999998</v>
      </c>
      <c r="E10" s="41">
        <v>283.85000600000001</v>
      </c>
      <c r="F10" s="41">
        <v>235.25086999999999</v>
      </c>
      <c r="G10" s="54">
        <v>7.7966329999999999</v>
      </c>
      <c r="I10" s="41"/>
    </row>
    <row r="11" spans="1:9" x14ac:dyDescent="0.25">
      <c r="A11" s="42">
        <v>43425</v>
      </c>
      <c r="B11" s="41">
        <v>284.5</v>
      </c>
      <c r="C11" s="41">
        <v>284.79998799999998</v>
      </c>
      <c r="D11" s="41">
        <v>280</v>
      </c>
      <c r="E11" s="41">
        <v>281.75</v>
      </c>
      <c r="F11" s="41">
        <v>233.510391</v>
      </c>
      <c r="G11" s="54">
        <v>5.6500630000000003</v>
      </c>
      <c r="I11" s="41"/>
    </row>
    <row r="12" spans="1:9" x14ac:dyDescent="0.25">
      <c r="A12" s="42">
        <v>43426</v>
      </c>
      <c r="B12" s="41">
        <v>282</v>
      </c>
      <c r="C12" s="41">
        <v>284.5</v>
      </c>
      <c r="D12" s="41">
        <v>279.60000600000001</v>
      </c>
      <c r="E12" s="41">
        <v>280.5</v>
      </c>
      <c r="F12" s="41">
        <v>232.474411</v>
      </c>
      <c r="G12" s="54">
        <v>6.6803540000000003</v>
      </c>
      <c r="I12" s="41"/>
    </row>
    <row r="13" spans="1:9" x14ac:dyDescent="0.25">
      <c r="A13" s="42">
        <v>43430</v>
      </c>
      <c r="B13" s="41">
        <v>281.25</v>
      </c>
      <c r="C13" s="41">
        <v>286.35000600000001</v>
      </c>
      <c r="D13" s="41">
        <v>280.70001200000002</v>
      </c>
      <c r="E13" s="41">
        <v>285.64999399999999</v>
      </c>
      <c r="F13" s="41">
        <v>236.74264500000001</v>
      </c>
      <c r="G13" s="54">
        <v>8.9480419999999992</v>
      </c>
      <c r="I13" s="41"/>
    </row>
    <row r="14" spans="1:9" x14ac:dyDescent="0.25">
      <c r="A14" s="42">
        <v>43431</v>
      </c>
      <c r="B14" s="41">
        <v>286.10000600000001</v>
      </c>
      <c r="C14" s="41">
        <v>286.45001200000002</v>
      </c>
      <c r="D14" s="41">
        <v>282.79998799999998</v>
      </c>
      <c r="E14" s="41">
        <v>284.85000600000001</v>
      </c>
      <c r="F14" s="41">
        <v>236.07965100000001</v>
      </c>
      <c r="G14" s="54">
        <v>6.8817409999999999</v>
      </c>
      <c r="I14" s="41"/>
    </row>
    <row r="15" spans="1:9" x14ac:dyDescent="0.25">
      <c r="A15" s="42">
        <v>43432</v>
      </c>
      <c r="B15" s="41">
        <v>285.39999399999999</v>
      </c>
      <c r="C15" s="41">
        <v>287.95001200000002</v>
      </c>
      <c r="D15" s="41">
        <v>280.79998799999998</v>
      </c>
      <c r="E15" s="41">
        <v>282.20001200000002</v>
      </c>
      <c r="F15" s="41">
        <v>233.88334699999999</v>
      </c>
      <c r="G15" s="54">
        <v>8.8567610000000005</v>
      </c>
      <c r="I15" s="41"/>
    </row>
    <row r="16" spans="1:9" x14ac:dyDescent="0.25">
      <c r="A16" s="42">
        <v>43433</v>
      </c>
      <c r="B16" s="41">
        <v>283.64999399999999</v>
      </c>
      <c r="C16" s="41">
        <v>289.29998799999998</v>
      </c>
      <c r="D16" s="41">
        <v>283.45001200000002</v>
      </c>
      <c r="E16" s="41">
        <v>287.54998799999998</v>
      </c>
      <c r="F16" s="41">
        <v>238.31736799999999</v>
      </c>
      <c r="G16" s="54">
        <v>13.657479</v>
      </c>
      <c r="I16" s="41"/>
    </row>
    <row r="17" spans="1:9" x14ac:dyDescent="0.25">
      <c r="A17" s="42">
        <v>43434</v>
      </c>
      <c r="B17" s="41">
        <v>289.5</v>
      </c>
      <c r="C17" s="41">
        <v>290</v>
      </c>
      <c r="D17" s="41">
        <v>284.79998799999998</v>
      </c>
      <c r="E17" s="41">
        <v>285.79998799999998</v>
      </c>
      <c r="F17" s="41">
        <v>236.86698899999999</v>
      </c>
      <c r="G17" s="54">
        <v>8.6398759999999992</v>
      </c>
      <c r="I17" s="41"/>
    </row>
    <row r="18" spans="1:9" x14ac:dyDescent="0.25">
      <c r="A18" s="42">
        <v>43437</v>
      </c>
      <c r="B18" s="41">
        <v>287.25</v>
      </c>
      <c r="C18" s="41">
        <v>289.5</v>
      </c>
      <c r="D18" s="41">
        <v>282.54998799999998</v>
      </c>
      <c r="E18" s="41">
        <v>282.95001200000002</v>
      </c>
      <c r="F18" s="41">
        <v>234.50495900000001</v>
      </c>
      <c r="G18" s="54">
        <v>8.5655909999999995</v>
      </c>
      <c r="I18" s="41"/>
    </row>
    <row r="19" spans="1:9" x14ac:dyDescent="0.25">
      <c r="A19" s="42">
        <v>43438</v>
      </c>
      <c r="B19" s="41">
        <v>281</v>
      </c>
      <c r="C19" s="41">
        <v>283.29998799999998</v>
      </c>
      <c r="D19" s="41">
        <v>280.95001200000002</v>
      </c>
      <c r="E19" s="41">
        <v>281.85000600000001</v>
      </c>
      <c r="F19" s="41">
        <v>233.59329199999999</v>
      </c>
      <c r="G19" s="54">
        <v>6.3058820000000004</v>
      </c>
      <c r="I19" s="41"/>
    </row>
    <row r="20" spans="1:9" x14ac:dyDescent="0.25">
      <c r="A20" s="42">
        <v>43439</v>
      </c>
      <c r="B20" s="41">
        <v>281</v>
      </c>
      <c r="C20" s="41">
        <v>281.79998799999998</v>
      </c>
      <c r="D20" s="41">
        <v>274.20001200000002</v>
      </c>
      <c r="E20" s="41">
        <v>275.35000600000001</v>
      </c>
      <c r="F20" s="41">
        <v>228.206177</v>
      </c>
      <c r="G20" s="54">
        <v>11.453283000000001</v>
      </c>
      <c r="I20" s="41"/>
    </row>
    <row r="21" spans="1:9" x14ac:dyDescent="0.25">
      <c r="A21" s="42">
        <v>43440</v>
      </c>
      <c r="B21" s="41">
        <v>274.5</v>
      </c>
      <c r="C21" s="41">
        <v>274.89999399999999</v>
      </c>
      <c r="D21" s="41">
        <v>271.5</v>
      </c>
      <c r="E21" s="41">
        <v>273.04998799999998</v>
      </c>
      <c r="F21" s="41">
        <v>226.29997299999999</v>
      </c>
      <c r="G21" s="54">
        <v>9.6821179999999991</v>
      </c>
      <c r="I21" s="41"/>
    </row>
    <row r="22" spans="1:9" x14ac:dyDescent="0.25">
      <c r="A22" s="42">
        <v>43441</v>
      </c>
      <c r="B22" s="41">
        <v>274.95001200000002</v>
      </c>
      <c r="C22" s="41">
        <v>276.20001200000002</v>
      </c>
      <c r="D22" s="41">
        <v>273.29998799999998</v>
      </c>
      <c r="E22" s="41">
        <v>274.04998799999998</v>
      </c>
      <c r="F22" s="41">
        <v>227.12876900000001</v>
      </c>
      <c r="G22" s="54">
        <v>8.1037839999999992</v>
      </c>
      <c r="I22" s="41"/>
    </row>
    <row r="23" spans="1:9" x14ac:dyDescent="0.25">
      <c r="A23" s="42">
        <v>43444</v>
      </c>
      <c r="B23" s="41">
        <v>272</v>
      </c>
      <c r="C23" s="41">
        <v>272.29998799999998</v>
      </c>
      <c r="D23" s="41">
        <v>269.14999399999999</v>
      </c>
      <c r="E23" s="41">
        <v>270.45001200000002</v>
      </c>
      <c r="F23" s="41">
        <v>224.14515700000001</v>
      </c>
      <c r="G23" s="54">
        <v>6.6830939999999996</v>
      </c>
      <c r="I23" s="41"/>
    </row>
    <row r="24" spans="1:9" x14ac:dyDescent="0.25">
      <c r="A24" s="42">
        <v>43445</v>
      </c>
      <c r="B24" s="41">
        <v>268.39999399999999</v>
      </c>
      <c r="C24" s="41">
        <v>276.04998799999998</v>
      </c>
      <c r="D24" s="41">
        <v>268.20001200000002</v>
      </c>
      <c r="E24" s="41">
        <v>274.70001200000002</v>
      </c>
      <c r="F24" s="41">
        <v>227.66745</v>
      </c>
      <c r="G24" s="54">
        <v>10.238799999999999</v>
      </c>
      <c r="I24" s="41"/>
    </row>
    <row r="25" spans="1:9" x14ac:dyDescent="0.25">
      <c r="A25" s="42">
        <v>43446</v>
      </c>
      <c r="B25" s="41">
        <v>275.70001200000002</v>
      </c>
      <c r="C25" s="41">
        <v>277.70001200000002</v>
      </c>
      <c r="D25" s="41">
        <v>272.60000600000001</v>
      </c>
      <c r="E25" s="41">
        <v>276.04998799999998</v>
      </c>
      <c r="F25" s="41">
        <v>228.78633099999999</v>
      </c>
      <c r="G25" s="54">
        <v>10.084682000000001</v>
      </c>
      <c r="I25" s="41"/>
    </row>
    <row r="26" spans="1:9" x14ac:dyDescent="0.25">
      <c r="A26" s="42">
        <v>43447</v>
      </c>
      <c r="B26" s="41">
        <v>279</v>
      </c>
      <c r="C26" s="41">
        <v>279.39999399999999</v>
      </c>
      <c r="D26" s="41">
        <v>273.5</v>
      </c>
      <c r="E26" s="41">
        <v>275.29998799999998</v>
      </c>
      <c r="F26" s="41">
        <v>228.16473400000001</v>
      </c>
      <c r="G26" s="54">
        <v>15.821425</v>
      </c>
      <c r="I26" s="41"/>
    </row>
    <row r="27" spans="1:9" x14ac:dyDescent="0.25">
      <c r="A27" s="42">
        <v>43448</v>
      </c>
      <c r="B27" s="41">
        <v>274.35000600000001</v>
      </c>
      <c r="C27" s="41">
        <v>277.25</v>
      </c>
      <c r="D27" s="41">
        <v>273.89999399999999</v>
      </c>
      <c r="E27" s="41">
        <v>275.75</v>
      </c>
      <c r="F27" s="41">
        <v>228.53770399999999</v>
      </c>
      <c r="G27" s="54">
        <v>8.5947639999999996</v>
      </c>
      <c r="I27" s="41"/>
    </row>
    <row r="28" spans="1:9" x14ac:dyDescent="0.25">
      <c r="A28" s="42">
        <v>43451</v>
      </c>
      <c r="B28" s="41">
        <v>277</v>
      </c>
      <c r="C28" s="41">
        <v>281.39999399999999</v>
      </c>
      <c r="D28" s="41">
        <v>275.89999399999999</v>
      </c>
      <c r="E28" s="41">
        <v>279.85000600000001</v>
      </c>
      <c r="F28" s="41">
        <v>231.93568400000001</v>
      </c>
      <c r="G28" s="54">
        <v>12.232198</v>
      </c>
      <c r="I28" s="41"/>
    </row>
    <row r="29" spans="1:9" x14ac:dyDescent="0.25">
      <c r="A29" s="42">
        <v>43452</v>
      </c>
      <c r="B29" s="41">
        <v>279.04998799999998</v>
      </c>
      <c r="C29" s="41">
        <v>280.60000600000001</v>
      </c>
      <c r="D29" s="41">
        <v>277</v>
      </c>
      <c r="E29" s="41">
        <v>278.14999399999999</v>
      </c>
      <c r="F29" s="41">
        <v>230.526749</v>
      </c>
      <c r="G29" s="54">
        <v>8.8327860000000005</v>
      </c>
      <c r="I29" s="41"/>
    </row>
    <row r="30" spans="1:9" x14ac:dyDescent="0.25">
      <c r="A30" s="42">
        <v>43453</v>
      </c>
      <c r="B30" s="41">
        <v>279</v>
      </c>
      <c r="C30" s="41">
        <v>284</v>
      </c>
      <c r="D30" s="41">
        <v>278.5</v>
      </c>
      <c r="E30" s="41">
        <v>283.45001200000002</v>
      </c>
      <c r="F30" s="41">
        <v>234.919342</v>
      </c>
      <c r="G30" s="54">
        <v>13.133469</v>
      </c>
      <c r="I30" s="41"/>
    </row>
    <row r="31" spans="1:9" x14ac:dyDescent="0.25">
      <c r="A31" s="42">
        <v>43454</v>
      </c>
      <c r="B31" s="41">
        <v>281</v>
      </c>
      <c r="C31" s="41">
        <v>284.39999399999999</v>
      </c>
      <c r="D31" s="41">
        <v>281</v>
      </c>
      <c r="E31" s="41">
        <v>282.64999399999999</v>
      </c>
      <c r="F31" s="41">
        <v>234.25633199999999</v>
      </c>
      <c r="G31" s="54">
        <v>4.9644959999999996</v>
      </c>
      <c r="I31" s="41"/>
    </row>
    <row r="32" spans="1:9" x14ac:dyDescent="0.25">
      <c r="A32" s="42">
        <v>43455</v>
      </c>
      <c r="B32" s="41">
        <v>283</v>
      </c>
      <c r="C32" s="41">
        <v>284</v>
      </c>
      <c r="D32" s="41">
        <v>276.04998799999998</v>
      </c>
      <c r="E32" s="41">
        <v>276.75</v>
      </c>
      <c r="F32" s="41">
        <v>229.36646999999999</v>
      </c>
      <c r="G32" s="54">
        <v>6.8166180000000001</v>
      </c>
      <c r="I32" s="41"/>
    </row>
    <row r="33" spans="1:9" x14ac:dyDescent="0.25">
      <c r="A33" s="42">
        <v>43458</v>
      </c>
      <c r="B33" s="41">
        <v>278.85000600000001</v>
      </c>
      <c r="C33" s="41">
        <v>280.70001200000002</v>
      </c>
      <c r="D33" s="41">
        <v>275.25</v>
      </c>
      <c r="E33" s="41">
        <v>276</v>
      </c>
      <c r="F33" s="41">
        <v>228.74490399999999</v>
      </c>
      <c r="G33" s="54">
        <v>8.5405750000000005</v>
      </c>
      <c r="I33" s="41"/>
    </row>
    <row r="34" spans="1:9" x14ac:dyDescent="0.25">
      <c r="A34" s="42">
        <v>43460</v>
      </c>
      <c r="B34" s="41">
        <v>276.35000600000001</v>
      </c>
      <c r="C34" s="41">
        <v>278.79998799999998</v>
      </c>
      <c r="D34" s="41">
        <v>274.79998799999998</v>
      </c>
      <c r="E34" s="41">
        <v>276.64999399999999</v>
      </c>
      <c r="F34" s="41">
        <v>229.28360000000001</v>
      </c>
      <c r="G34" s="54">
        <v>8.4941180000000003</v>
      </c>
      <c r="I34" s="41"/>
    </row>
    <row r="35" spans="1:9" x14ac:dyDescent="0.25">
      <c r="A35" s="42">
        <v>43461</v>
      </c>
      <c r="B35" s="41">
        <v>279</v>
      </c>
      <c r="C35" s="41">
        <v>281.64999399999999</v>
      </c>
      <c r="D35" s="41">
        <v>277.29998799999998</v>
      </c>
      <c r="E35" s="41">
        <v>280.75</v>
      </c>
      <c r="F35" s="41">
        <v>232.68159499999999</v>
      </c>
      <c r="G35" s="54">
        <v>11.441103999999999</v>
      </c>
      <c r="I35" s="41"/>
    </row>
    <row r="36" spans="1:9" x14ac:dyDescent="0.25">
      <c r="A36" s="42">
        <v>43462</v>
      </c>
      <c r="B36" s="41">
        <v>279.14999399999999</v>
      </c>
      <c r="C36" s="41">
        <v>284</v>
      </c>
      <c r="D36" s="41">
        <v>279.14999399999999</v>
      </c>
      <c r="E36" s="41">
        <v>282.25</v>
      </c>
      <c r="F36" s="41">
        <v>233.92480499999999</v>
      </c>
      <c r="G36" s="54">
        <v>13.194286</v>
      </c>
      <c r="I36" s="41"/>
    </row>
    <row r="37" spans="1:9" x14ac:dyDescent="0.25">
      <c r="A37" s="42">
        <v>43465</v>
      </c>
      <c r="B37" s="41">
        <v>282.79998799999998</v>
      </c>
      <c r="C37" s="41">
        <v>283.85000600000001</v>
      </c>
      <c r="D37" s="41">
        <v>281.10000600000001</v>
      </c>
      <c r="E37" s="41">
        <v>281.64999399999999</v>
      </c>
      <c r="F37" s="41">
        <v>233.427536</v>
      </c>
      <c r="G37" s="54">
        <v>5.4524049999999997</v>
      </c>
      <c r="I37" s="41"/>
    </row>
    <row r="38" spans="1:9" x14ac:dyDescent="0.25">
      <c r="A38" s="42">
        <v>43466</v>
      </c>
      <c r="B38" s="41">
        <v>282.20001200000002</v>
      </c>
      <c r="C38" s="41">
        <v>283.54998799999998</v>
      </c>
      <c r="D38" s="41">
        <v>279.79998799999998</v>
      </c>
      <c r="E38" s="41">
        <v>282.70001200000002</v>
      </c>
      <c r="F38" s="41">
        <v>234.297775</v>
      </c>
      <c r="G38" s="54">
        <v>2.490548</v>
      </c>
      <c r="I38" s="41"/>
    </row>
    <row r="39" spans="1:9" x14ac:dyDescent="0.25">
      <c r="A39" s="42">
        <v>43467</v>
      </c>
      <c r="B39" s="41">
        <v>282.25</v>
      </c>
      <c r="C39" s="41">
        <v>283.25</v>
      </c>
      <c r="D39" s="41">
        <v>277.54998799999998</v>
      </c>
      <c r="E39" s="41">
        <v>280.60000600000001</v>
      </c>
      <c r="F39" s="41">
        <v>232.557312</v>
      </c>
      <c r="G39" s="54">
        <v>9.9341869999999997</v>
      </c>
      <c r="I39" s="41"/>
    </row>
    <row r="40" spans="1:9" x14ac:dyDescent="0.25">
      <c r="A40" s="42">
        <v>43468</v>
      </c>
      <c r="B40" s="41">
        <v>280.60000600000001</v>
      </c>
      <c r="C40" s="41">
        <v>282.45001200000002</v>
      </c>
      <c r="D40" s="41">
        <v>277.75</v>
      </c>
      <c r="E40" s="41">
        <v>278.85000600000001</v>
      </c>
      <c r="F40" s="41">
        <v>231.10694899999999</v>
      </c>
      <c r="G40" s="54">
        <v>6.1149459999999998</v>
      </c>
      <c r="I40" s="41"/>
    </row>
    <row r="41" spans="1:9" x14ac:dyDescent="0.25">
      <c r="A41" s="42">
        <v>43469</v>
      </c>
      <c r="B41" s="41">
        <v>279.14999399999999</v>
      </c>
      <c r="C41" s="41">
        <v>282.95001200000002</v>
      </c>
      <c r="D41" s="41">
        <v>279.14999399999999</v>
      </c>
      <c r="E41" s="41">
        <v>280.95001200000002</v>
      </c>
      <c r="F41" s="41">
        <v>232.84736599999999</v>
      </c>
      <c r="G41" s="54">
        <v>7.805148</v>
      </c>
      <c r="I41" s="41"/>
    </row>
    <row r="42" spans="1:9" x14ac:dyDescent="0.25">
      <c r="A42" s="42">
        <v>43472</v>
      </c>
      <c r="B42" s="41">
        <v>284.29998799999998</v>
      </c>
      <c r="C42" s="41">
        <v>285.25</v>
      </c>
      <c r="D42" s="41">
        <v>281</v>
      </c>
      <c r="E42" s="41">
        <v>281.64999399999999</v>
      </c>
      <c r="F42" s="41">
        <v>233.427536</v>
      </c>
      <c r="G42" s="54">
        <v>9.7575289999999999</v>
      </c>
      <c r="I42" s="41"/>
    </row>
    <row r="43" spans="1:9" x14ac:dyDescent="0.25">
      <c r="A43" s="42">
        <v>43473</v>
      </c>
      <c r="B43" s="41">
        <v>282</v>
      </c>
      <c r="C43" s="41">
        <v>285.5</v>
      </c>
      <c r="D43" s="41">
        <v>281.35000600000001</v>
      </c>
      <c r="E43" s="41">
        <v>284.25</v>
      </c>
      <c r="F43" s="41">
        <v>235.582367</v>
      </c>
      <c r="G43" s="54">
        <v>7.4805219999999997</v>
      </c>
      <c r="I43" s="41"/>
    </row>
    <row r="44" spans="1:9" x14ac:dyDescent="0.25">
      <c r="A44" s="42">
        <v>43474</v>
      </c>
      <c r="B44" s="41">
        <v>285.60000600000001</v>
      </c>
      <c r="C44" s="41">
        <v>291.70001200000002</v>
      </c>
      <c r="D44" s="41">
        <v>284.60000600000001</v>
      </c>
      <c r="E44" s="41">
        <v>290.39999399999999</v>
      </c>
      <c r="F44" s="41">
        <v>240.67939799999999</v>
      </c>
      <c r="G44" s="54">
        <v>12.182117999999999</v>
      </c>
      <c r="I44" s="41"/>
    </row>
    <row r="45" spans="1:9" x14ac:dyDescent="0.25">
      <c r="A45" s="42">
        <v>43475</v>
      </c>
      <c r="B45" s="41">
        <v>290.75</v>
      </c>
      <c r="C45" s="41">
        <v>293.70001200000002</v>
      </c>
      <c r="D45" s="41">
        <v>288.89999399999999</v>
      </c>
      <c r="E45" s="41">
        <v>289.60000600000001</v>
      </c>
      <c r="F45" s="41">
        <v>240.016403</v>
      </c>
      <c r="G45" s="54">
        <v>10.28858</v>
      </c>
      <c r="I45" s="41"/>
    </row>
    <row r="46" spans="1:9" x14ac:dyDescent="0.25">
      <c r="A46" s="42">
        <v>43476</v>
      </c>
      <c r="B46" s="41">
        <v>291.89999399999999</v>
      </c>
      <c r="C46" s="41">
        <v>296</v>
      </c>
      <c r="D46" s="41">
        <v>291.5</v>
      </c>
      <c r="E46" s="41">
        <v>295.35000600000001</v>
      </c>
      <c r="F46" s="41">
        <v>244.781891</v>
      </c>
      <c r="G46" s="54">
        <v>16.773035</v>
      </c>
      <c r="I46" s="41"/>
    </row>
    <row r="47" spans="1:9" x14ac:dyDescent="0.25">
      <c r="A47" s="42">
        <v>43479</v>
      </c>
      <c r="B47" s="41">
        <v>294.5</v>
      </c>
      <c r="C47" s="41">
        <v>294.79998799999998</v>
      </c>
      <c r="D47" s="41">
        <v>290</v>
      </c>
      <c r="E47" s="41">
        <v>294.29998799999998</v>
      </c>
      <c r="F47" s="41">
        <v>243.911652</v>
      </c>
      <c r="G47" s="54">
        <v>6.4001469999999996</v>
      </c>
      <c r="I47" s="41"/>
    </row>
    <row r="48" spans="1:9" x14ac:dyDescent="0.25">
      <c r="A48" s="42">
        <v>43480</v>
      </c>
      <c r="B48" s="41">
        <v>295.25</v>
      </c>
      <c r="C48" s="41">
        <v>297.39999399999999</v>
      </c>
      <c r="D48" s="41">
        <v>294</v>
      </c>
      <c r="E48" s="41">
        <v>296.54998799999998</v>
      </c>
      <c r="F48" s="41">
        <v>245.776443</v>
      </c>
      <c r="G48" s="54">
        <v>7.213165</v>
      </c>
      <c r="I48" s="41"/>
    </row>
    <row r="49" spans="1:9" x14ac:dyDescent="0.25">
      <c r="A49" s="42">
        <v>43481</v>
      </c>
      <c r="B49" s="41">
        <v>296</v>
      </c>
      <c r="C49" s="41">
        <v>296.54998799999998</v>
      </c>
      <c r="D49" s="41">
        <v>291.70001200000002</v>
      </c>
      <c r="E49" s="41">
        <v>294.04998799999998</v>
      </c>
      <c r="F49" s="41">
        <v>243.70448300000001</v>
      </c>
      <c r="G49" s="54">
        <v>7.7840350000000003</v>
      </c>
      <c r="I49" s="41"/>
    </row>
    <row r="50" spans="1:9" x14ac:dyDescent="0.25">
      <c r="A50" s="42">
        <v>43482</v>
      </c>
      <c r="B50" s="41">
        <v>294.10000600000001</v>
      </c>
      <c r="C50" s="41">
        <v>295.60000600000001</v>
      </c>
      <c r="D50" s="41">
        <v>290.14999399999999</v>
      </c>
      <c r="E50" s="41">
        <v>293.95001200000002</v>
      </c>
      <c r="F50" s="41">
        <v>243.62164300000001</v>
      </c>
      <c r="G50" s="54">
        <v>10.601100000000001</v>
      </c>
      <c r="I50" s="41"/>
    </row>
    <row r="51" spans="1:9" x14ac:dyDescent="0.25">
      <c r="A51" s="42">
        <v>43483</v>
      </c>
      <c r="B51" s="41">
        <v>293.25</v>
      </c>
      <c r="C51" s="41">
        <v>295.10000600000001</v>
      </c>
      <c r="D51" s="41">
        <v>290.64999399999999</v>
      </c>
      <c r="E51" s="41">
        <v>291.45001200000002</v>
      </c>
      <c r="F51" s="41">
        <v>241.54965200000001</v>
      </c>
      <c r="G51" s="54">
        <v>10.994807</v>
      </c>
      <c r="I51" s="41"/>
    </row>
    <row r="52" spans="1:9" x14ac:dyDescent="0.25">
      <c r="A52" s="42">
        <v>43486</v>
      </c>
      <c r="B52" s="41">
        <v>292.85000600000001</v>
      </c>
      <c r="C52" s="41">
        <v>293.20001200000002</v>
      </c>
      <c r="D52" s="41">
        <v>288.70001200000002</v>
      </c>
      <c r="E52" s="41">
        <v>289.89999399999999</v>
      </c>
      <c r="F52" s="41">
        <v>240.26503</v>
      </c>
      <c r="G52" s="54">
        <v>8.2033330000000007</v>
      </c>
      <c r="I52" s="41"/>
    </row>
    <row r="53" spans="1:9" x14ac:dyDescent="0.25">
      <c r="A53" s="42">
        <v>43487</v>
      </c>
      <c r="B53" s="41">
        <v>289.85000600000001</v>
      </c>
      <c r="C53" s="41">
        <v>291</v>
      </c>
      <c r="D53" s="41">
        <v>285.14999399999999</v>
      </c>
      <c r="E53" s="41">
        <v>289.75</v>
      </c>
      <c r="F53" s="41">
        <v>240.14073200000001</v>
      </c>
      <c r="G53" s="54">
        <v>10.329563</v>
      </c>
      <c r="I53" s="41"/>
    </row>
    <row r="54" spans="1:9" x14ac:dyDescent="0.25">
      <c r="A54" s="42">
        <v>43488</v>
      </c>
      <c r="B54" s="41">
        <v>291.5</v>
      </c>
      <c r="C54" s="41">
        <v>294.39999399999999</v>
      </c>
      <c r="D54" s="41">
        <v>275</v>
      </c>
      <c r="E54" s="41">
        <v>277.29998799999998</v>
      </c>
      <c r="F54" s="41">
        <v>229.822281</v>
      </c>
      <c r="G54" s="54">
        <v>40.188183000000002</v>
      </c>
      <c r="I54" s="41"/>
    </row>
    <row r="55" spans="1:9" x14ac:dyDescent="0.25">
      <c r="A55" s="42">
        <v>43489</v>
      </c>
      <c r="B55" s="41">
        <v>279.29998799999998</v>
      </c>
      <c r="C55" s="41">
        <v>283.35000600000001</v>
      </c>
      <c r="D55" s="41">
        <v>277.85000600000001</v>
      </c>
      <c r="E55" s="41">
        <v>278.89999399999999</v>
      </c>
      <c r="F55" s="41">
        <v>231.14836099999999</v>
      </c>
      <c r="G55" s="54">
        <v>28.026449</v>
      </c>
      <c r="I55" s="41"/>
    </row>
    <row r="56" spans="1:9" x14ac:dyDescent="0.25">
      <c r="A56" s="42">
        <v>43490</v>
      </c>
      <c r="B56" s="41">
        <v>280</v>
      </c>
      <c r="C56" s="41">
        <v>282.70001200000002</v>
      </c>
      <c r="D56" s="41">
        <v>278.5</v>
      </c>
      <c r="E56" s="41">
        <v>279.20001200000002</v>
      </c>
      <c r="F56" s="41">
        <v>231.39703399999999</v>
      </c>
      <c r="G56" s="54">
        <v>8.8979060000000008</v>
      </c>
      <c r="I56" s="41"/>
    </row>
    <row r="57" spans="1:9" x14ac:dyDescent="0.25">
      <c r="A57" s="42">
        <v>43493</v>
      </c>
      <c r="B57" s="41">
        <v>278.89999399999999</v>
      </c>
      <c r="C57" s="41">
        <v>279.45001200000002</v>
      </c>
      <c r="D57" s="41">
        <v>274.20001200000002</v>
      </c>
      <c r="E57" s="41">
        <v>274.75</v>
      </c>
      <c r="F57" s="41">
        <v>227.708923</v>
      </c>
      <c r="G57" s="54">
        <v>8.9921360000000004</v>
      </c>
      <c r="I57" s="41"/>
    </row>
    <row r="58" spans="1:9" x14ac:dyDescent="0.25">
      <c r="A58" s="42">
        <v>43494</v>
      </c>
      <c r="B58" s="41">
        <v>275.29998799999998</v>
      </c>
      <c r="C58" s="41">
        <v>279</v>
      </c>
      <c r="D58" s="41">
        <v>274.75</v>
      </c>
      <c r="E58" s="41">
        <v>278.45001200000002</v>
      </c>
      <c r="F58" s="41">
        <v>230.775406</v>
      </c>
      <c r="G58" s="54">
        <v>6.9983890000000004</v>
      </c>
      <c r="I58" s="41"/>
    </row>
    <row r="59" spans="1:9" x14ac:dyDescent="0.25">
      <c r="A59" s="42">
        <v>43495</v>
      </c>
      <c r="B59" s="41">
        <v>280.10000600000001</v>
      </c>
      <c r="C59" s="41">
        <v>280.20001200000002</v>
      </c>
      <c r="D59" s="41">
        <v>274.20001200000002</v>
      </c>
      <c r="E59" s="41">
        <v>275.5</v>
      </c>
      <c r="F59" s="41">
        <v>228.33049</v>
      </c>
      <c r="G59" s="54">
        <v>10.449712999999999</v>
      </c>
      <c r="I59" s="41"/>
    </row>
    <row r="60" spans="1:9" x14ac:dyDescent="0.25">
      <c r="A60" s="42">
        <v>43496</v>
      </c>
      <c r="B60" s="41">
        <v>276.5</v>
      </c>
      <c r="C60" s="41">
        <v>279.60000600000001</v>
      </c>
      <c r="D60" s="41">
        <v>273.60000600000001</v>
      </c>
      <c r="E60" s="41">
        <v>278.64999399999999</v>
      </c>
      <c r="F60" s="41">
        <v>230.94113200000001</v>
      </c>
      <c r="G60" s="54">
        <v>15.346406</v>
      </c>
      <c r="I60" s="41"/>
    </row>
    <row r="61" spans="1:9" x14ac:dyDescent="0.25">
      <c r="A61" s="42">
        <v>43497</v>
      </c>
      <c r="B61" s="41">
        <v>280.64999399999999</v>
      </c>
      <c r="C61" s="41">
        <v>285.20001200000002</v>
      </c>
      <c r="D61" s="41">
        <v>279.10000600000001</v>
      </c>
      <c r="E61" s="41">
        <v>280.85000600000001</v>
      </c>
      <c r="F61" s="41">
        <v>232.76449600000001</v>
      </c>
      <c r="G61" s="54">
        <v>18.353829000000001</v>
      </c>
      <c r="I61" s="41"/>
    </row>
    <row r="62" spans="1:9" x14ac:dyDescent="0.25">
      <c r="A62" s="42">
        <v>43500</v>
      </c>
      <c r="B62" s="41">
        <v>281.89999399999999</v>
      </c>
      <c r="C62" s="41">
        <v>281.89999399999999</v>
      </c>
      <c r="D62" s="41">
        <v>276.04998799999998</v>
      </c>
      <c r="E62" s="41">
        <v>277.10000600000001</v>
      </c>
      <c r="F62" s="41">
        <v>229.65656999999999</v>
      </c>
      <c r="G62" s="54">
        <v>6.0566190000000004</v>
      </c>
      <c r="I62" s="41"/>
    </row>
    <row r="63" spans="1:9" x14ac:dyDescent="0.25">
      <c r="A63" s="42">
        <v>43501</v>
      </c>
      <c r="B63" s="41">
        <v>277.35000600000001</v>
      </c>
      <c r="C63" s="41">
        <v>277.79998799999998</v>
      </c>
      <c r="D63" s="41">
        <v>272.5</v>
      </c>
      <c r="E63" s="41">
        <v>274.14999399999999</v>
      </c>
      <c r="F63" s="41">
        <v>227.21163899999999</v>
      </c>
      <c r="G63" s="54">
        <v>9.8270599999999995</v>
      </c>
      <c r="I63" s="41"/>
    </row>
    <row r="64" spans="1:9" x14ac:dyDescent="0.25">
      <c r="A64" s="42">
        <v>43502</v>
      </c>
      <c r="B64" s="41">
        <v>275</v>
      </c>
      <c r="C64" s="41">
        <v>278.39999399999999</v>
      </c>
      <c r="D64" s="41">
        <v>274.54998799999998</v>
      </c>
      <c r="E64" s="41">
        <v>277.70001200000002</v>
      </c>
      <c r="F64" s="41">
        <v>230.153854</v>
      </c>
      <c r="G64" s="54">
        <v>8.0975800000000007</v>
      </c>
      <c r="I64" s="41"/>
    </row>
    <row r="65" spans="1:9" x14ac:dyDescent="0.25">
      <c r="A65" s="42">
        <v>43503</v>
      </c>
      <c r="B65" s="41">
        <v>277.89999399999999</v>
      </c>
      <c r="C65" s="41">
        <v>281</v>
      </c>
      <c r="D65" s="41">
        <v>277</v>
      </c>
      <c r="E65" s="41">
        <v>280.29998799999998</v>
      </c>
      <c r="F65" s="41">
        <v>232.30867000000001</v>
      </c>
      <c r="G65" s="54">
        <v>5.9479660000000001</v>
      </c>
      <c r="I65" s="41"/>
    </row>
    <row r="66" spans="1:9" x14ac:dyDescent="0.25">
      <c r="A66" s="42">
        <v>43504</v>
      </c>
      <c r="B66" s="41">
        <v>279.5</v>
      </c>
      <c r="C66" s="41">
        <v>281.20001200000002</v>
      </c>
      <c r="D66" s="41">
        <v>274.60000600000001</v>
      </c>
      <c r="E66" s="41">
        <v>275.5</v>
      </c>
      <c r="F66" s="41">
        <v>228.33049</v>
      </c>
      <c r="G66" s="54">
        <v>4.4058869999999999</v>
      </c>
      <c r="I66" s="41"/>
    </row>
    <row r="67" spans="1:9" x14ac:dyDescent="0.25">
      <c r="A67" s="42">
        <v>43507</v>
      </c>
      <c r="B67" s="41">
        <v>275.79998799999998</v>
      </c>
      <c r="C67" s="41">
        <v>278.20001200000002</v>
      </c>
      <c r="D67" s="41">
        <v>268.45001200000002</v>
      </c>
      <c r="E67" s="41">
        <v>277.10000600000001</v>
      </c>
      <c r="F67" s="41">
        <v>229.65656999999999</v>
      </c>
      <c r="G67" s="54">
        <v>9.9523220000000006</v>
      </c>
      <c r="I67" s="41"/>
    </row>
    <row r="68" spans="1:9" x14ac:dyDescent="0.25">
      <c r="A68" s="42">
        <v>43508</v>
      </c>
      <c r="B68" s="41">
        <v>277.04998799999998</v>
      </c>
      <c r="C68" s="41">
        <v>280.5</v>
      </c>
      <c r="D68" s="41">
        <v>274.60000600000001</v>
      </c>
      <c r="E68" s="41">
        <v>275.29998799999998</v>
      </c>
      <c r="F68" s="41">
        <v>228.16473400000001</v>
      </c>
      <c r="G68" s="54">
        <v>7.3413519999999997</v>
      </c>
      <c r="I68" s="41"/>
    </row>
    <row r="69" spans="1:9" x14ac:dyDescent="0.25">
      <c r="A69" s="42">
        <v>43510</v>
      </c>
      <c r="B69" s="41">
        <v>277</v>
      </c>
      <c r="C69" s="41">
        <v>280.20001200000002</v>
      </c>
      <c r="D69" s="41">
        <v>277</v>
      </c>
      <c r="E69" s="41">
        <v>277.89999399999999</v>
      </c>
      <c r="F69" s="41">
        <v>230.31956500000001</v>
      </c>
      <c r="G69" s="54">
        <v>9.9937850000000008</v>
      </c>
      <c r="I69" s="41"/>
    </row>
    <row r="70" spans="1:9" x14ac:dyDescent="0.25">
      <c r="A70" s="42">
        <v>43511</v>
      </c>
      <c r="B70" s="41">
        <v>279</v>
      </c>
      <c r="C70" s="41">
        <v>280.95001200000002</v>
      </c>
      <c r="D70" s="41">
        <v>275.39999399999999</v>
      </c>
      <c r="E70" s="41">
        <v>280.10000600000001</v>
      </c>
      <c r="F70" s="41">
        <v>232.14291399999999</v>
      </c>
      <c r="G70" s="54">
        <v>37.552143000000001</v>
      </c>
      <c r="I70" s="41"/>
    </row>
    <row r="71" spans="1:9" x14ac:dyDescent="0.25">
      <c r="A71" s="42">
        <v>43514</v>
      </c>
      <c r="B71" s="41">
        <v>278.79998799999998</v>
      </c>
      <c r="C71" s="41">
        <v>282.45001200000002</v>
      </c>
      <c r="D71" s="41">
        <v>273.89999399999999</v>
      </c>
      <c r="E71" s="41">
        <v>274.70001200000002</v>
      </c>
      <c r="F71" s="41">
        <v>227.66745</v>
      </c>
      <c r="G71" s="54">
        <v>40.666404999999997</v>
      </c>
      <c r="I71" s="41"/>
    </row>
    <row r="72" spans="1:9" x14ac:dyDescent="0.25">
      <c r="A72" s="42">
        <v>43515</v>
      </c>
      <c r="B72" s="41">
        <v>274</v>
      </c>
      <c r="C72" s="41">
        <v>279.20001200000002</v>
      </c>
      <c r="D72" s="41">
        <v>274</v>
      </c>
      <c r="E72" s="41">
        <v>275.89999399999999</v>
      </c>
      <c r="F72" s="41">
        <v>228.66197199999999</v>
      </c>
      <c r="G72" s="54">
        <v>34.451117000000004</v>
      </c>
      <c r="I72" s="41"/>
    </row>
    <row r="73" spans="1:9" x14ac:dyDescent="0.25">
      <c r="A73" s="42">
        <v>43516</v>
      </c>
      <c r="B73" s="41">
        <v>277.25</v>
      </c>
      <c r="C73" s="41">
        <v>277.5</v>
      </c>
      <c r="D73" s="41">
        <v>274.25</v>
      </c>
      <c r="E73" s="41">
        <v>275.85000600000001</v>
      </c>
      <c r="F73" s="41">
        <v>228.620575</v>
      </c>
      <c r="G73" s="54">
        <v>5.9778799999999999</v>
      </c>
      <c r="I73" s="41"/>
    </row>
    <row r="74" spans="1:9" x14ac:dyDescent="0.25">
      <c r="A74" s="42">
        <v>43517</v>
      </c>
      <c r="B74" s="41">
        <v>275.89999399999999</v>
      </c>
      <c r="C74" s="41">
        <v>276.75</v>
      </c>
      <c r="D74" s="41">
        <v>274.20001200000002</v>
      </c>
      <c r="E74" s="41">
        <v>275.04998799999998</v>
      </c>
      <c r="F74" s="41">
        <v>227.95751999999999</v>
      </c>
      <c r="G74" s="54">
        <v>6.9950260000000002</v>
      </c>
      <c r="I74" s="41"/>
    </row>
    <row r="75" spans="1:9" x14ac:dyDescent="0.25">
      <c r="A75" s="42">
        <v>43518</v>
      </c>
      <c r="B75" s="41">
        <v>275.60000600000001</v>
      </c>
      <c r="C75" s="41">
        <v>275.95001200000002</v>
      </c>
      <c r="D75" s="41">
        <v>273.10000600000001</v>
      </c>
      <c r="E75" s="41">
        <v>274.29998799999998</v>
      </c>
      <c r="F75" s="41">
        <v>227.33596800000001</v>
      </c>
      <c r="G75" s="54">
        <v>8.7634450000000008</v>
      </c>
      <c r="I75" s="41"/>
    </row>
    <row r="76" spans="1:9" x14ac:dyDescent="0.25">
      <c r="A76" s="42">
        <v>43521</v>
      </c>
      <c r="B76" s="41">
        <v>274.5</v>
      </c>
      <c r="C76" s="41">
        <v>277.14999399999999</v>
      </c>
      <c r="D76" s="41">
        <v>273</v>
      </c>
      <c r="E76" s="41">
        <v>276.70001200000002</v>
      </c>
      <c r="F76" s="41">
        <v>229.32505800000001</v>
      </c>
      <c r="G76" s="54">
        <v>30.047502999999999</v>
      </c>
      <c r="I76" s="41"/>
    </row>
    <row r="77" spans="1:9" x14ac:dyDescent="0.25">
      <c r="A77" s="42">
        <v>43522</v>
      </c>
      <c r="B77" s="41">
        <v>274.95001200000002</v>
      </c>
      <c r="C77" s="41">
        <v>277</v>
      </c>
      <c r="D77" s="41">
        <v>274.04998799999998</v>
      </c>
      <c r="E77" s="41">
        <v>275.5</v>
      </c>
      <c r="F77" s="41">
        <v>228.33049</v>
      </c>
      <c r="G77" s="54">
        <v>11.779605999999999</v>
      </c>
      <c r="I77" s="41"/>
    </row>
    <row r="78" spans="1:9" x14ac:dyDescent="0.25">
      <c r="A78" s="42">
        <v>43523</v>
      </c>
      <c r="B78" s="41">
        <v>276</v>
      </c>
      <c r="C78" s="41">
        <v>278.89999399999999</v>
      </c>
      <c r="D78" s="41">
        <v>273.89999399999999</v>
      </c>
      <c r="E78" s="41">
        <v>275.10000600000001</v>
      </c>
      <c r="F78" s="41">
        <v>227.99902299999999</v>
      </c>
      <c r="G78" s="54">
        <v>13.128412000000001</v>
      </c>
      <c r="I78" s="41"/>
    </row>
    <row r="79" spans="1:9" x14ac:dyDescent="0.25">
      <c r="A79" s="42">
        <v>43524</v>
      </c>
      <c r="B79" s="41">
        <v>277.29998799999998</v>
      </c>
      <c r="C79" s="41">
        <v>277.29998799999998</v>
      </c>
      <c r="D79" s="41">
        <v>274.25</v>
      </c>
      <c r="E79" s="41">
        <v>276.04998799999998</v>
      </c>
      <c r="F79" s="41">
        <v>228.78633099999999</v>
      </c>
      <c r="G79" s="54">
        <v>43.208896000000003</v>
      </c>
      <c r="I79" s="41"/>
    </row>
    <row r="80" spans="1:9" x14ac:dyDescent="0.25">
      <c r="A80" s="42">
        <v>43525</v>
      </c>
      <c r="B80" s="41">
        <v>276.45001200000002</v>
      </c>
      <c r="C80" s="41">
        <v>279</v>
      </c>
      <c r="D80" s="41">
        <v>276.25</v>
      </c>
      <c r="E80" s="41">
        <v>278.20001200000002</v>
      </c>
      <c r="F80" s="41">
        <v>230.56823700000001</v>
      </c>
      <c r="G80" s="54">
        <v>8.8308479999999996</v>
      </c>
      <c r="I80" s="41"/>
    </row>
    <row r="81" spans="1:9" x14ac:dyDescent="0.25">
      <c r="A81" s="42">
        <v>43529</v>
      </c>
      <c r="B81" s="41">
        <v>280</v>
      </c>
      <c r="C81" s="41">
        <v>284</v>
      </c>
      <c r="D81" s="41">
        <v>276.04998799999998</v>
      </c>
      <c r="E81" s="41">
        <v>282.54998799999998</v>
      </c>
      <c r="F81" s="41">
        <v>234.17344700000001</v>
      </c>
      <c r="G81" s="54">
        <v>13.580306</v>
      </c>
      <c r="I81" s="41"/>
    </row>
    <row r="82" spans="1:9" x14ac:dyDescent="0.25">
      <c r="A82" s="42">
        <v>43530</v>
      </c>
      <c r="B82" s="41">
        <v>285</v>
      </c>
      <c r="C82" s="41">
        <v>289.20001200000002</v>
      </c>
      <c r="D82" s="41">
        <v>284.75</v>
      </c>
      <c r="E82" s="41">
        <v>285.75</v>
      </c>
      <c r="F82" s="41">
        <v>236.825546</v>
      </c>
      <c r="G82" s="54">
        <v>20.045621000000001</v>
      </c>
      <c r="I82" s="41"/>
    </row>
    <row r="83" spans="1:9" x14ac:dyDescent="0.25">
      <c r="A83" s="42">
        <v>43531</v>
      </c>
      <c r="B83" s="41">
        <v>286.70001200000002</v>
      </c>
      <c r="C83" s="41">
        <v>291</v>
      </c>
      <c r="D83" s="41">
        <v>285.85000600000001</v>
      </c>
      <c r="E83" s="41">
        <v>290.10000600000001</v>
      </c>
      <c r="F83" s="41">
        <v>240.43077099999999</v>
      </c>
      <c r="G83" s="54">
        <v>14.287507</v>
      </c>
      <c r="I83" s="41"/>
    </row>
    <row r="84" spans="1:9" x14ac:dyDescent="0.25">
      <c r="A84" s="42">
        <v>43532</v>
      </c>
      <c r="B84" s="41">
        <v>290.29998799999998</v>
      </c>
      <c r="C84" s="41">
        <v>293</v>
      </c>
      <c r="D84" s="41">
        <v>288.39999399999999</v>
      </c>
      <c r="E84" s="41">
        <v>292</v>
      </c>
      <c r="F84" s="41">
        <v>242.005447</v>
      </c>
      <c r="G84" s="54">
        <v>12.681454</v>
      </c>
      <c r="I84" s="41"/>
    </row>
    <row r="85" spans="1:9" x14ac:dyDescent="0.25">
      <c r="A85" s="42">
        <v>43535</v>
      </c>
      <c r="B85" s="41">
        <v>293</v>
      </c>
      <c r="C85" s="41">
        <v>294.89999399999999</v>
      </c>
      <c r="D85" s="41">
        <v>291.10000600000001</v>
      </c>
      <c r="E85" s="41">
        <v>292.95001200000002</v>
      </c>
      <c r="F85" s="41">
        <v>242.79281599999999</v>
      </c>
      <c r="G85" s="54">
        <v>14.720967999999999</v>
      </c>
      <c r="I85" s="41"/>
    </row>
    <row r="86" spans="1:9" x14ac:dyDescent="0.25">
      <c r="A86" s="42">
        <v>43536</v>
      </c>
      <c r="B86" s="41">
        <v>294</v>
      </c>
      <c r="C86" s="41">
        <v>295.64999399999999</v>
      </c>
      <c r="D86" s="41">
        <v>293.14999399999999</v>
      </c>
      <c r="E86" s="41">
        <v>294.5</v>
      </c>
      <c r="F86" s="41">
        <v>244.07745399999999</v>
      </c>
      <c r="G86" s="54">
        <v>14.142103000000001</v>
      </c>
      <c r="I86" s="41"/>
    </row>
    <row r="87" spans="1:9" x14ac:dyDescent="0.25">
      <c r="A87" s="42">
        <v>43537</v>
      </c>
      <c r="B87" s="41">
        <v>295</v>
      </c>
      <c r="C87" s="41">
        <v>297</v>
      </c>
      <c r="D87" s="41">
        <v>294.14999399999999</v>
      </c>
      <c r="E87" s="41">
        <v>294.89999399999999</v>
      </c>
      <c r="F87" s="41">
        <v>244.408951</v>
      </c>
      <c r="G87" s="54">
        <v>11.070294000000001</v>
      </c>
      <c r="I87" s="41"/>
    </row>
    <row r="88" spans="1:9" x14ac:dyDescent="0.25">
      <c r="A88" s="42">
        <v>43538</v>
      </c>
      <c r="B88" s="41">
        <v>295.39999399999999</v>
      </c>
      <c r="C88" s="41">
        <v>296</v>
      </c>
      <c r="D88" s="41">
        <v>290.45001200000002</v>
      </c>
      <c r="E88" s="41">
        <v>295.5</v>
      </c>
      <c r="F88" s="41">
        <v>244.90623500000001</v>
      </c>
      <c r="G88" s="54">
        <v>10.113962000000001</v>
      </c>
      <c r="I88" s="41"/>
    </row>
    <row r="89" spans="1:9" x14ac:dyDescent="0.25">
      <c r="A89" s="42">
        <v>43539</v>
      </c>
      <c r="B89" s="41">
        <v>295.95001200000002</v>
      </c>
      <c r="C89" s="41">
        <v>296.54998799999998</v>
      </c>
      <c r="D89" s="41">
        <v>289.35000600000001</v>
      </c>
      <c r="E89" s="41">
        <v>290.79998799999998</v>
      </c>
      <c r="F89" s="41">
        <v>241.010895</v>
      </c>
      <c r="G89" s="54">
        <v>21.395472999999999</v>
      </c>
      <c r="I89" s="41"/>
    </row>
    <row r="90" spans="1:9" x14ac:dyDescent="0.25">
      <c r="A90" s="42">
        <v>43542</v>
      </c>
      <c r="B90" s="41">
        <v>292</v>
      </c>
      <c r="C90" s="41">
        <v>294.20001200000002</v>
      </c>
      <c r="D90" s="41">
        <v>291.29998799999998</v>
      </c>
      <c r="E90" s="41">
        <v>293.54998799999998</v>
      </c>
      <c r="F90" s="41">
        <v>243.29006999999999</v>
      </c>
      <c r="G90" s="54">
        <v>9.1668819999999993</v>
      </c>
      <c r="I90" s="41"/>
    </row>
    <row r="91" spans="1:9" x14ac:dyDescent="0.25">
      <c r="A91" s="42">
        <v>43543</v>
      </c>
      <c r="B91" s="41">
        <v>294.60000600000001</v>
      </c>
      <c r="C91" s="41">
        <v>300</v>
      </c>
      <c r="D91" s="41">
        <v>293.35000600000001</v>
      </c>
      <c r="E91" s="41">
        <v>299.45001200000002</v>
      </c>
      <c r="F91" s="41">
        <v>248.17991599999999</v>
      </c>
      <c r="G91" s="54">
        <v>15.75642</v>
      </c>
      <c r="I91" s="41"/>
    </row>
    <row r="92" spans="1:9" x14ac:dyDescent="0.25">
      <c r="A92" s="42">
        <v>43544</v>
      </c>
      <c r="B92" s="41">
        <v>300</v>
      </c>
      <c r="C92" s="41">
        <v>301.95001200000002</v>
      </c>
      <c r="D92" s="41">
        <v>296.60000600000001</v>
      </c>
      <c r="E92" s="41">
        <v>298.89999399999999</v>
      </c>
      <c r="F92" s="41">
        <v>247.72409099999999</v>
      </c>
      <c r="G92" s="54">
        <v>15.619922000000001</v>
      </c>
      <c r="I92" s="41"/>
    </row>
    <row r="93" spans="1:9" x14ac:dyDescent="0.25">
      <c r="A93" s="42">
        <v>43546</v>
      </c>
      <c r="B93" s="41">
        <v>300</v>
      </c>
      <c r="C93" s="41">
        <v>300</v>
      </c>
      <c r="D93" s="41">
        <v>296.54998799999998</v>
      </c>
      <c r="E93" s="41">
        <v>298.20001200000002</v>
      </c>
      <c r="F93" s="41">
        <v>247.14392100000001</v>
      </c>
      <c r="G93" s="54">
        <v>8.0673840000000006</v>
      </c>
      <c r="I93" s="41"/>
    </row>
    <row r="94" spans="1:9" x14ac:dyDescent="0.25">
      <c r="A94" s="42">
        <v>43549</v>
      </c>
      <c r="B94" s="41">
        <v>297</v>
      </c>
      <c r="C94" s="41">
        <v>297</v>
      </c>
      <c r="D94" s="41">
        <v>293.20001200000002</v>
      </c>
      <c r="E94" s="41">
        <v>295.04998799999998</v>
      </c>
      <c r="F94" s="41">
        <v>244.533264</v>
      </c>
      <c r="G94" s="54">
        <v>8.0158710000000006</v>
      </c>
      <c r="I94" s="41"/>
    </row>
    <row r="95" spans="1:9" x14ac:dyDescent="0.25">
      <c r="A95" s="42">
        <v>43550</v>
      </c>
      <c r="B95" s="41">
        <v>295</v>
      </c>
      <c r="C95" s="41">
        <v>296.35000600000001</v>
      </c>
      <c r="D95" s="41">
        <v>291.04998799999998</v>
      </c>
      <c r="E95" s="41">
        <v>293.39999399999999</v>
      </c>
      <c r="F95" s="41">
        <v>243.16570999999999</v>
      </c>
      <c r="G95" s="54">
        <v>10.763629</v>
      </c>
      <c r="I95" s="41"/>
    </row>
    <row r="96" spans="1:9" x14ac:dyDescent="0.25">
      <c r="A96" s="42">
        <v>43551</v>
      </c>
      <c r="B96" s="41">
        <v>294</v>
      </c>
      <c r="C96" s="41">
        <v>296.70001200000002</v>
      </c>
      <c r="D96" s="41">
        <v>291.60000600000001</v>
      </c>
      <c r="E96" s="41">
        <v>293.10000600000001</v>
      </c>
      <c r="F96" s="41">
        <v>242.917145</v>
      </c>
      <c r="G96" s="54">
        <v>8.4325170000000007</v>
      </c>
      <c r="I96" s="41"/>
    </row>
    <row r="97" spans="1:9" x14ac:dyDescent="0.25">
      <c r="A97" s="42">
        <v>43552</v>
      </c>
      <c r="B97" s="41">
        <v>294.10000600000001</v>
      </c>
      <c r="C97" s="41">
        <v>302</v>
      </c>
      <c r="D97" s="41">
        <v>293</v>
      </c>
      <c r="E97" s="41">
        <v>300</v>
      </c>
      <c r="F97" s="41">
        <v>248.635727</v>
      </c>
      <c r="G97" s="54">
        <v>17.752379999999999</v>
      </c>
      <c r="I97" s="41"/>
    </row>
    <row r="98" spans="1:9" x14ac:dyDescent="0.25">
      <c r="A98" s="42">
        <v>43556</v>
      </c>
      <c r="B98" s="41">
        <v>297</v>
      </c>
      <c r="C98" s="41">
        <v>299.20001200000002</v>
      </c>
      <c r="D98" s="41">
        <v>296.54998799999998</v>
      </c>
      <c r="E98" s="41">
        <v>297.25</v>
      </c>
      <c r="F98" s="41">
        <v>246.35659799999999</v>
      </c>
      <c r="G98" s="54">
        <v>6.2032759999999998</v>
      </c>
      <c r="I98" s="41"/>
    </row>
    <row r="99" spans="1:9" x14ac:dyDescent="0.25">
      <c r="A99" s="42">
        <v>43557</v>
      </c>
      <c r="B99" s="41">
        <v>297.39999399999999</v>
      </c>
      <c r="C99" s="41">
        <v>300</v>
      </c>
      <c r="D99" s="41">
        <v>294.64999399999999</v>
      </c>
      <c r="E99" s="41">
        <v>297.89999399999999</v>
      </c>
      <c r="F99" s="41">
        <v>246.89529400000001</v>
      </c>
      <c r="G99" s="54">
        <v>9.8494170000000008</v>
      </c>
      <c r="I99" s="41"/>
    </row>
    <row r="100" spans="1:9" x14ac:dyDescent="0.25">
      <c r="A100" s="42">
        <v>43558</v>
      </c>
      <c r="B100" s="41">
        <v>298</v>
      </c>
      <c r="C100" s="41">
        <v>299</v>
      </c>
      <c r="D100" s="41">
        <v>295.14999399999999</v>
      </c>
      <c r="E100" s="41">
        <v>296.14999399999999</v>
      </c>
      <c r="F100" s="41">
        <v>245.44494599999999</v>
      </c>
      <c r="G100" s="54">
        <v>9.0647669999999998</v>
      </c>
      <c r="I100" s="41"/>
    </row>
    <row r="101" spans="1:9" x14ac:dyDescent="0.25">
      <c r="A101" s="42">
        <v>43559</v>
      </c>
      <c r="B101" s="41">
        <v>296</v>
      </c>
      <c r="C101" s="41">
        <v>297.29998799999998</v>
      </c>
      <c r="D101" s="41">
        <v>293.75</v>
      </c>
      <c r="E101" s="41">
        <v>294.79998799999998</v>
      </c>
      <c r="F101" s="41">
        <v>244.32607999999999</v>
      </c>
      <c r="G101" s="54">
        <v>6.9650530000000002</v>
      </c>
      <c r="I101" s="41"/>
    </row>
    <row r="102" spans="1:9" x14ac:dyDescent="0.25">
      <c r="A102" s="42">
        <v>43560</v>
      </c>
      <c r="B102" s="41">
        <v>295.04998799999998</v>
      </c>
      <c r="C102" s="41">
        <v>296.39999399999999</v>
      </c>
      <c r="D102" s="41">
        <v>292.64999399999999</v>
      </c>
      <c r="E102" s="41">
        <v>294.54998799999998</v>
      </c>
      <c r="F102" s="41">
        <v>244.118866</v>
      </c>
      <c r="G102" s="54">
        <v>7.806991</v>
      </c>
      <c r="I102" s="41"/>
    </row>
    <row r="103" spans="1:9" x14ac:dyDescent="0.25">
      <c r="A103" s="42">
        <v>43563</v>
      </c>
      <c r="B103" s="41">
        <v>294.64999399999999</v>
      </c>
      <c r="C103" s="41">
        <v>295</v>
      </c>
      <c r="D103" s="41">
        <v>291.70001200000002</v>
      </c>
      <c r="E103" s="41">
        <v>292.75</v>
      </c>
      <c r="F103" s="41">
        <v>242.62706</v>
      </c>
      <c r="G103" s="54">
        <v>5.2888529999999996</v>
      </c>
      <c r="I103" s="41"/>
    </row>
    <row r="104" spans="1:9" x14ac:dyDescent="0.25">
      <c r="A104" s="42">
        <v>43564</v>
      </c>
      <c r="B104" s="41">
        <v>292.5</v>
      </c>
      <c r="C104" s="41">
        <v>296.70001200000002</v>
      </c>
      <c r="D104" s="41">
        <v>292.25</v>
      </c>
      <c r="E104" s="41">
        <v>296.29998799999998</v>
      </c>
      <c r="F104" s="41">
        <v>245.569199</v>
      </c>
      <c r="G104" s="54">
        <v>6.1756719999999996</v>
      </c>
      <c r="I104" s="41"/>
    </row>
    <row r="105" spans="1:9" x14ac:dyDescent="0.25">
      <c r="A105" s="42">
        <v>43565</v>
      </c>
      <c r="B105" s="41">
        <v>296.04998799999998</v>
      </c>
      <c r="C105" s="41">
        <v>296.54998799999998</v>
      </c>
      <c r="D105" s="41">
        <v>293.5</v>
      </c>
      <c r="E105" s="41">
        <v>294.70001200000002</v>
      </c>
      <c r="F105" s="41">
        <v>244.243179</v>
      </c>
      <c r="G105" s="54">
        <v>5.3346419999999997</v>
      </c>
      <c r="I105" s="41"/>
    </row>
    <row r="106" spans="1:9" x14ac:dyDescent="0.25">
      <c r="A106" s="42">
        <v>43566</v>
      </c>
      <c r="B106" s="41">
        <v>294.54998799999998</v>
      </c>
      <c r="C106" s="41">
        <v>297.45001200000002</v>
      </c>
      <c r="D106" s="41">
        <v>293</v>
      </c>
      <c r="E106" s="41">
        <v>296.39999399999999</v>
      </c>
      <c r="F106" s="41">
        <v>245.65214499999999</v>
      </c>
      <c r="G106" s="54">
        <v>10.764968</v>
      </c>
      <c r="I106" s="41"/>
    </row>
    <row r="107" spans="1:9" x14ac:dyDescent="0.25">
      <c r="A107" s="42">
        <v>43567</v>
      </c>
      <c r="B107" s="41">
        <v>296.64999399999999</v>
      </c>
      <c r="C107" s="41">
        <v>307.39999399999999</v>
      </c>
      <c r="D107" s="41">
        <v>295.60000600000001</v>
      </c>
      <c r="E107" s="41">
        <v>305.75</v>
      </c>
      <c r="F107" s="41">
        <v>253.40126000000001</v>
      </c>
      <c r="G107" s="54">
        <v>21.818290999999999</v>
      </c>
      <c r="I107" s="41"/>
    </row>
    <row r="108" spans="1:9" x14ac:dyDescent="0.25">
      <c r="A108" s="42">
        <v>43570</v>
      </c>
      <c r="B108" s="41">
        <v>307.89999399999999</v>
      </c>
      <c r="C108" s="41">
        <v>310</v>
      </c>
      <c r="D108" s="41">
        <v>304.35000600000001</v>
      </c>
      <c r="E108" s="41">
        <v>305.5</v>
      </c>
      <c r="F108" s="41">
        <v>253.19404599999999</v>
      </c>
      <c r="G108" s="54">
        <v>12.612413999999999</v>
      </c>
      <c r="I108" s="41"/>
    </row>
    <row r="109" spans="1:9" x14ac:dyDescent="0.25">
      <c r="A109" s="42">
        <v>43571</v>
      </c>
      <c r="B109" s="41">
        <v>306.79998799999998</v>
      </c>
      <c r="C109" s="41">
        <v>309.95001200000002</v>
      </c>
      <c r="D109" s="41">
        <v>306.14999399999999</v>
      </c>
      <c r="E109" s="41">
        <v>307.20001200000002</v>
      </c>
      <c r="F109" s="41">
        <v>254.60301200000001</v>
      </c>
      <c r="G109" s="54">
        <v>9.7461680000000008</v>
      </c>
      <c r="I109" s="41"/>
    </row>
    <row r="110" spans="1:9" x14ac:dyDescent="0.25">
      <c r="A110" s="42">
        <v>43573</v>
      </c>
      <c r="B110" s="41">
        <v>308.25</v>
      </c>
      <c r="C110" s="41">
        <v>308.25</v>
      </c>
      <c r="D110" s="41">
        <v>303.54998799999998</v>
      </c>
      <c r="E110" s="41">
        <v>304.39999399999999</v>
      </c>
      <c r="F110" s="41">
        <v>252.282364</v>
      </c>
      <c r="G110" s="54">
        <v>8.8381220000000003</v>
      </c>
      <c r="I110" s="41"/>
    </row>
    <row r="111" spans="1:9" x14ac:dyDescent="0.25">
      <c r="A111" s="42">
        <v>43577</v>
      </c>
      <c r="B111" s="41">
        <v>303.85000600000001</v>
      </c>
      <c r="C111" s="41">
        <v>305.5</v>
      </c>
      <c r="D111" s="41">
        <v>301.04998799999998</v>
      </c>
      <c r="E111" s="41">
        <v>301.79998799999998</v>
      </c>
      <c r="F111" s="41">
        <v>250.12751800000001</v>
      </c>
      <c r="G111" s="54">
        <v>6.6724560000000004</v>
      </c>
      <c r="I111" s="41"/>
    </row>
    <row r="112" spans="1:9" x14ac:dyDescent="0.25">
      <c r="A112" s="42">
        <v>43578</v>
      </c>
      <c r="B112" s="41">
        <v>302.14999399999999</v>
      </c>
      <c r="C112" s="41">
        <v>304.79998799999998</v>
      </c>
      <c r="D112" s="41">
        <v>301.54998799999998</v>
      </c>
      <c r="E112" s="41">
        <v>303.39999399999999</v>
      </c>
      <c r="F112" s="41">
        <v>251.45361299999999</v>
      </c>
      <c r="G112" s="54">
        <v>7.4960380000000004</v>
      </c>
      <c r="I112" s="41"/>
    </row>
    <row r="113" spans="1:9" x14ac:dyDescent="0.25">
      <c r="A113" s="42">
        <v>43579</v>
      </c>
      <c r="B113" s="41">
        <v>303.39999399999999</v>
      </c>
      <c r="C113" s="41">
        <v>307.20001200000002</v>
      </c>
      <c r="D113" s="41">
        <v>298.5</v>
      </c>
      <c r="E113" s="41">
        <v>306.45001200000002</v>
      </c>
      <c r="F113" s="41">
        <v>253.98144500000001</v>
      </c>
      <c r="G113" s="54">
        <v>11.447877999999999</v>
      </c>
      <c r="I113" s="41"/>
    </row>
    <row r="114" spans="1:9" x14ac:dyDescent="0.25">
      <c r="A114" s="42">
        <v>43580</v>
      </c>
      <c r="B114" s="41">
        <v>307.25</v>
      </c>
      <c r="C114" s="41">
        <v>309.79998799999998</v>
      </c>
      <c r="D114" s="41">
        <v>302</v>
      </c>
      <c r="E114" s="41">
        <v>304.14999399999999</v>
      </c>
      <c r="F114" s="41">
        <v>252.075211</v>
      </c>
      <c r="G114" s="54">
        <v>23.240675</v>
      </c>
      <c r="I114" s="41"/>
    </row>
    <row r="115" spans="1:9" x14ac:dyDescent="0.25">
      <c r="A115" s="42">
        <v>43581</v>
      </c>
      <c r="B115" s="41">
        <v>304.60000600000001</v>
      </c>
      <c r="C115" s="41">
        <v>306.39999399999999</v>
      </c>
      <c r="D115" s="41">
        <v>302.54998799999998</v>
      </c>
      <c r="E115" s="41">
        <v>304.54998799999998</v>
      </c>
      <c r="F115" s="41">
        <v>252.40670800000001</v>
      </c>
      <c r="G115" s="54">
        <v>4.6547749999999999</v>
      </c>
      <c r="I115" s="41"/>
    </row>
    <row r="116" spans="1:9" x14ac:dyDescent="0.25">
      <c r="A116" s="42">
        <v>43585</v>
      </c>
      <c r="B116" s="41">
        <v>304.54998799999998</v>
      </c>
      <c r="C116" s="41">
        <v>307.54998799999998</v>
      </c>
      <c r="D116" s="41">
        <v>299.5</v>
      </c>
      <c r="E116" s="41">
        <v>301.35000600000001</v>
      </c>
      <c r="F116" s="41">
        <v>249.75462300000001</v>
      </c>
      <c r="G116" s="54">
        <v>11.163209999999999</v>
      </c>
      <c r="I116" s="41"/>
    </row>
    <row r="117" spans="1:9" x14ac:dyDescent="0.25">
      <c r="A117" s="42">
        <v>43587</v>
      </c>
      <c r="B117" s="41">
        <v>301.10000600000001</v>
      </c>
      <c r="C117" s="41">
        <v>306.5</v>
      </c>
      <c r="D117" s="41">
        <v>300.60000600000001</v>
      </c>
      <c r="E117" s="41">
        <v>305</v>
      </c>
      <c r="F117" s="41">
        <v>252.77967799999999</v>
      </c>
      <c r="G117" s="54">
        <v>7.493271</v>
      </c>
      <c r="I117" s="41"/>
    </row>
    <row r="118" spans="1:9" x14ac:dyDescent="0.25">
      <c r="A118" s="42">
        <v>43588</v>
      </c>
      <c r="B118" s="41">
        <v>304.25</v>
      </c>
      <c r="C118" s="41">
        <v>307.45001200000002</v>
      </c>
      <c r="D118" s="41">
        <v>303.29998799999998</v>
      </c>
      <c r="E118" s="41">
        <v>304.25</v>
      </c>
      <c r="F118" s="41">
        <v>252.15808100000001</v>
      </c>
      <c r="G118" s="54">
        <v>5.8858949999999997</v>
      </c>
      <c r="I118" s="41"/>
    </row>
    <row r="119" spans="1:9" x14ac:dyDescent="0.25">
      <c r="A119" s="42">
        <v>43591</v>
      </c>
      <c r="B119" s="41">
        <v>304</v>
      </c>
      <c r="C119" s="41">
        <v>307.5</v>
      </c>
      <c r="D119" s="41">
        <v>300.75</v>
      </c>
      <c r="E119" s="41">
        <v>307</v>
      </c>
      <c r="F119" s="41">
        <v>254.437286</v>
      </c>
      <c r="G119" s="54">
        <v>6.7376269999999998</v>
      </c>
      <c r="I119" s="41"/>
    </row>
    <row r="120" spans="1:9" x14ac:dyDescent="0.25">
      <c r="A120" s="42">
        <v>43592</v>
      </c>
      <c r="B120" s="41">
        <v>308.25</v>
      </c>
      <c r="C120" s="41">
        <v>309.5</v>
      </c>
      <c r="D120" s="41">
        <v>300.85000600000001</v>
      </c>
      <c r="E120" s="41">
        <v>301.89999399999999</v>
      </c>
      <c r="F120" s="41">
        <v>250.21043399999999</v>
      </c>
      <c r="G120" s="54">
        <v>8.6558709999999994</v>
      </c>
      <c r="I120" s="41"/>
    </row>
    <row r="121" spans="1:9" x14ac:dyDescent="0.25">
      <c r="A121" s="42">
        <v>43593</v>
      </c>
      <c r="B121" s="41">
        <v>300</v>
      </c>
      <c r="C121" s="41">
        <v>303.39999399999999</v>
      </c>
      <c r="D121" s="41">
        <v>298.64999399999999</v>
      </c>
      <c r="E121" s="41">
        <v>300.64999399999999</v>
      </c>
      <c r="F121" s="41">
        <v>249.17443800000001</v>
      </c>
      <c r="G121" s="54">
        <v>7.8760310000000002</v>
      </c>
      <c r="I121" s="41"/>
    </row>
    <row r="122" spans="1:9" x14ac:dyDescent="0.25">
      <c r="A122" s="42">
        <v>43594</v>
      </c>
      <c r="B122" s="41">
        <v>299.39999399999999</v>
      </c>
      <c r="C122" s="41">
        <v>301.29998799999998</v>
      </c>
      <c r="D122" s="41">
        <v>296.35000600000001</v>
      </c>
      <c r="E122" s="41">
        <v>299.85000600000001</v>
      </c>
      <c r="F122" s="41">
        <v>248.51147499999999</v>
      </c>
      <c r="G122" s="54">
        <v>10.223616</v>
      </c>
      <c r="I122" s="41"/>
    </row>
    <row r="123" spans="1:9" x14ac:dyDescent="0.25">
      <c r="A123" s="42">
        <v>43595</v>
      </c>
      <c r="B123" s="41">
        <v>300</v>
      </c>
      <c r="C123" s="41">
        <v>300.45001200000002</v>
      </c>
      <c r="D123" s="41">
        <v>296.89999399999999</v>
      </c>
      <c r="E123" s="41">
        <v>297.75</v>
      </c>
      <c r="F123" s="41">
        <v>246.77098100000001</v>
      </c>
      <c r="G123" s="54">
        <v>6.9046570000000003</v>
      </c>
      <c r="I123" s="41"/>
    </row>
    <row r="124" spans="1:9" x14ac:dyDescent="0.25">
      <c r="A124" s="42">
        <v>43598</v>
      </c>
      <c r="B124" s="41">
        <v>295.10000600000001</v>
      </c>
      <c r="C124" s="41">
        <v>303.5</v>
      </c>
      <c r="D124" s="41">
        <v>287.70001200000002</v>
      </c>
      <c r="E124" s="41">
        <v>289.29998799999998</v>
      </c>
      <c r="F124" s="41">
        <v>239.767731</v>
      </c>
      <c r="G124" s="54">
        <v>35.880558000000001</v>
      </c>
      <c r="I124" s="41"/>
    </row>
    <row r="125" spans="1:9" x14ac:dyDescent="0.25">
      <c r="A125" s="42">
        <v>43599</v>
      </c>
      <c r="B125" s="41">
        <v>291</v>
      </c>
      <c r="C125" s="41">
        <v>298.25</v>
      </c>
      <c r="D125" s="41">
        <v>288.85000600000001</v>
      </c>
      <c r="E125" s="41">
        <v>294.35000600000001</v>
      </c>
      <c r="F125" s="41">
        <v>243.95311000000001</v>
      </c>
      <c r="G125" s="54">
        <v>21.145244999999999</v>
      </c>
      <c r="I125" s="41"/>
    </row>
    <row r="126" spans="1:9" x14ac:dyDescent="0.25">
      <c r="A126" s="42">
        <v>43600</v>
      </c>
      <c r="B126" s="41">
        <v>297.54998799999998</v>
      </c>
      <c r="C126" s="41">
        <v>299.29998799999998</v>
      </c>
      <c r="D126" s="41">
        <v>292</v>
      </c>
      <c r="E126" s="41">
        <v>297.04998799999998</v>
      </c>
      <c r="F126" s="41">
        <v>246.19082599999999</v>
      </c>
      <c r="G126" s="54">
        <v>17.894031999999999</v>
      </c>
      <c r="I126" s="41"/>
    </row>
    <row r="127" spans="1:9" x14ac:dyDescent="0.25">
      <c r="A127" s="42">
        <v>43601</v>
      </c>
      <c r="B127" s="41">
        <v>297</v>
      </c>
      <c r="C127" s="41">
        <v>297</v>
      </c>
      <c r="D127" s="41">
        <v>293.25</v>
      </c>
      <c r="E127" s="41">
        <v>294.75</v>
      </c>
      <c r="F127" s="41">
        <v>244.28460699999999</v>
      </c>
      <c r="G127" s="54">
        <v>7.3543750000000001</v>
      </c>
      <c r="I127" s="41"/>
    </row>
    <row r="128" spans="1:9" x14ac:dyDescent="0.25">
      <c r="A128" s="42">
        <v>43602</v>
      </c>
      <c r="B128" s="41">
        <v>295.10000600000001</v>
      </c>
      <c r="C128" s="41">
        <v>302.35000600000001</v>
      </c>
      <c r="D128" s="41">
        <v>295.10000600000001</v>
      </c>
      <c r="E128" s="41">
        <v>301.39999399999999</v>
      </c>
      <c r="F128" s="41">
        <v>249.796066</v>
      </c>
      <c r="G128" s="54">
        <v>11.194900000000001</v>
      </c>
      <c r="I128" s="41"/>
    </row>
    <row r="129" spans="1:9" x14ac:dyDescent="0.25">
      <c r="A129" s="42">
        <v>43605</v>
      </c>
      <c r="B129" s="41">
        <v>306.85000600000001</v>
      </c>
      <c r="C129" s="41">
        <v>307.54998799999998</v>
      </c>
      <c r="D129" s="41">
        <v>302.10000600000001</v>
      </c>
      <c r="E129" s="41">
        <v>307</v>
      </c>
      <c r="F129" s="41">
        <v>254.437286</v>
      </c>
      <c r="G129" s="54">
        <v>11.013451</v>
      </c>
      <c r="I129" s="41"/>
    </row>
    <row r="130" spans="1:9" x14ac:dyDescent="0.25">
      <c r="A130" s="42">
        <v>43606</v>
      </c>
      <c r="B130" s="41">
        <v>307</v>
      </c>
      <c r="C130" s="41">
        <v>310</v>
      </c>
      <c r="D130" s="41">
        <v>305.29998799999998</v>
      </c>
      <c r="E130" s="41">
        <v>305.89999399999999</v>
      </c>
      <c r="F130" s="41">
        <v>253.52560399999999</v>
      </c>
      <c r="G130" s="54">
        <v>10.518883000000001</v>
      </c>
      <c r="I130" s="41"/>
    </row>
    <row r="131" spans="1:9" x14ac:dyDescent="0.25">
      <c r="A131" s="42">
        <v>43607</v>
      </c>
      <c r="B131" s="41">
        <v>302.14999399999999</v>
      </c>
      <c r="C131" s="41">
        <v>302.79998799999998</v>
      </c>
      <c r="D131" s="41">
        <v>296.79998799999998</v>
      </c>
      <c r="E131" s="41">
        <v>299.75</v>
      </c>
      <c r="F131" s="41">
        <v>253.18768299999999</v>
      </c>
      <c r="G131" s="54">
        <v>13.737693999999999</v>
      </c>
      <c r="I131" s="41"/>
    </row>
    <row r="132" spans="1:9" x14ac:dyDescent="0.25">
      <c r="A132" s="42">
        <v>43608</v>
      </c>
      <c r="B132" s="41">
        <v>305</v>
      </c>
      <c r="C132" s="41">
        <v>305.60000600000001</v>
      </c>
      <c r="D132" s="41">
        <v>287</v>
      </c>
      <c r="E132" s="41">
        <v>288.20001200000002</v>
      </c>
      <c r="F132" s="41">
        <v>243.43185399999999</v>
      </c>
      <c r="G132" s="54">
        <v>31.380500999999999</v>
      </c>
      <c r="I132" s="41"/>
    </row>
    <row r="133" spans="1:9" x14ac:dyDescent="0.25">
      <c r="A133" s="42">
        <v>43609</v>
      </c>
      <c r="B133" s="41">
        <v>291.5</v>
      </c>
      <c r="C133" s="41">
        <v>291.64999399999999</v>
      </c>
      <c r="D133" s="41">
        <v>287.29998799999998</v>
      </c>
      <c r="E133" s="41">
        <v>290.45001200000002</v>
      </c>
      <c r="F133" s="41">
        <v>245.33235199999999</v>
      </c>
      <c r="G133" s="54">
        <v>10.879657</v>
      </c>
      <c r="I133" s="41"/>
    </row>
    <row r="134" spans="1:9" x14ac:dyDescent="0.25">
      <c r="A134" s="42">
        <v>43612</v>
      </c>
      <c r="B134" s="41">
        <v>291.25</v>
      </c>
      <c r="C134" s="41">
        <v>293.54998799999998</v>
      </c>
      <c r="D134" s="41">
        <v>289.04998799999998</v>
      </c>
      <c r="E134" s="41">
        <v>290.85000600000001</v>
      </c>
      <c r="F134" s="41">
        <v>245.67022700000001</v>
      </c>
      <c r="G134" s="54">
        <v>9.0241930000000004</v>
      </c>
      <c r="I134" s="41"/>
    </row>
    <row r="135" spans="1:9" x14ac:dyDescent="0.25">
      <c r="A135" s="42">
        <v>43613</v>
      </c>
      <c r="B135" s="41">
        <v>291.79998799999998</v>
      </c>
      <c r="C135" s="41">
        <v>292</v>
      </c>
      <c r="D135" s="41">
        <v>288.10000600000001</v>
      </c>
      <c r="E135" s="41">
        <v>288.89999399999999</v>
      </c>
      <c r="F135" s="41">
        <v>244.02311700000001</v>
      </c>
      <c r="G135" s="54">
        <v>15.598601</v>
      </c>
      <c r="I135" s="41"/>
    </row>
    <row r="136" spans="1:9" x14ac:dyDescent="0.25">
      <c r="A136" s="42">
        <v>43614</v>
      </c>
      <c r="B136" s="41">
        <v>288.79998799999998</v>
      </c>
      <c r="C136" s="41">
        <v>291.70001200000002</v>
      </c>
      <c r="D136" s="41">
        <v>287.60000600000001</v>
      </c>
      <c r="E136" s="41">
        <v>288.10000600000001</v>
      </c>
      <c r="F136" s="41">
        <v>243.347397</v>
      </c>
      <c r="G136" s="54">
        <v>7.2555160000000001</v>
      </c>
      <c r="I136" s="41"/>
    </row>
    <row r="137" spans="1:9" x14ac:dyDescent="0.25">
      <c r="A137" s="42">
        <v>43615</v>
      </c>
      <c r="B137" s="41">
        <v>289</v>
      </c>
      <c r="C137" s="41">
        <v>291.04998799999998</v>
      </c>
      <c r="D137" s="41">
        <v>288.29998799999998</v>
      </c>
      <c r="E137" s="41">
        <v>288.64999399999999</v>
      </c>
      <c r="F137" s="41">
        <v>243.81195099999999</v>
      </c>
      <c r="G137" s="54">
        <v>8.6563110000000005</v>
      </c>
      <c r="I137" s="41"/>
    </row>
    <row r="138" spans="1:9" x14ac:dyDescent="0.25">
      <c r="A138" s="42">
        <v>43616</v>
      </c>
      <c r="B138" s="41">
        <v>289.35000600000001</v>
      </c>
      <c r="C138" s="41">
        <v>291.5</v>
      </c>
      <c r="D138" s="41">
        <v>277.45001200000002</v>
      </c>
      <c r="E138" s="41">
        <v>278.54998799999998</v>
      </c>
      <c r="F138" s="41">
        <v>235.28083799999999</v>
      </c>
      <c r="G138" s="54">
        <v>26.281811000000001</v>
      </c>
      <c r="I138" s="41"/>
    </row>
    <row r="139" spans="1:9" x14ac:dyDescent="0.25">
      <c r="A139" s="42">
        <v>43619</v>
      </c>
      <c r="B139" s="41">
        <v>281.39999399999999</v>
      </c>
      <c r="C139" s="41">
        <v>281.5</v>
      </c>
      <c r="D139" s="41">
        <v>275.29998799999998</v>
      </c>
      <c r="E139" s="41">
        <v>278.54998799999998</v>
      </c>
      <c r="F139" s="41">
        <v>235.28083799999999</v>
      </c>
      <c r="G139" s="54">
        <v>19.56962</v>
      </c>
      <c r="I139" s="41"/>
    </row>
    <row r="140" spans="1:9" x14ac:dyDescent="0.25">
      <c r="A140" s="42">
        <v>43620</v>
      </c>
      <c r="B140" s="41">
        <v>279.25</v>
      </c>
      <c r="C140" s="41">
        <v>282.14999399999999</v>
      </c>
      <c r="D140" s="41">
        <v>278.79998799999998</v>
      </c>
      <c r="E140" s="41">
        <v>279.25</v>
      </c>
      <c r="F140" s="41">
        <v>235.87211600000001</v>
      </c>
      <c r="G140" s="54">
        <v>13.850737000000001</v>
      </c>
      <c r="I140" s="41"/>
    </row>
    <row r="141" spans="1:9" x14ac:dyDescent="0.25">
      <c r="A141" s="42">
        <v>43622</v>
      </c>
      <c r="B141" s="41">
        <v>280.39999399999999</v>
      </c>
      <c r="C141" s="41">
        <v>280.39999399999999</v>
      </c>
      <c r="D141" s="41">
        <v>275.29998799999998</v>
      </c>
      <c r="E141" s="41">
        <v>275.75</v>
      </c>
      <c r="F141" s="41">
        <v>232.915817</v>
      </c>
      <c r="G141" s="54">
        <v>10.660963000000001</v>
      </c>
      <c r="I141" s="41"/>
    </row>
    <row r="142" spans="1:9" x14ac:dyDescent="0.25">
      <c r="A142" s="42">
        <v>43623</v>
      </c>
      <c r="B142" s="41">
        <v>276.79998799999998</v>
      </c>
      <c r="C142" s="41">
        <v>276.79998799999998</v>
      </c>
      <c r="D142" s="41">
        <v>274.20001200000002</v>
      </c>
      <c r="E142" s="41">
        <v>275.25</v>
      </c>
      <c r="F142" s="41">
        <v>232.49345400000001</v>
      </c>
      <c r="G142" s="54">
        <v>7.6992060000000002</v>
      </c>
      <c r="I142" s="41"/>
    </row>
    <row r="143" spans="1:9" x14ac:dyDescent="0.25">
      <c r="A143" s="42">
        <v>43626</v>
      </c>
      <c r="B143" s="41">
        <v>278.29998799999998</v>
      </c>
      <c r="C143" s="41">
        <v>280.54998799999998</v>
      </c>
      <c r="D143" s="41">
        <v>276.89999399999999</v>
      </c>
      <c r="E143" s="41">
        <v>279.39999399999999</v>
      </c>
      <c r="F143" s="41">
        <v>235.99880999999999</v>
      </c>
      <c r="G143" s="54">
        <v>8.6153479999999991</v>
      </c>
      <c r="I143" s="41"/>
    </row>
    <row r="144" spans="1:9" x14ac:dyDescent="0.25">
      <c r="A144" s="42">
        <v>43627</v>
      </c>
      <c r="B144" s="41">
        <v>280.89999399999999</v>
      </c>
      <c r="C144" s="41">
        <v>281.39999399999999</v>
      </c>
      <c r="D144" s="41">
        <v>279.20001200000002</v>
      </c>
      <c r="E144" s="41">
        <v>279.85000600000001</v>
      </c>
      <c r="F144" s="41">
        <v>236.37892199999999</v>
      </c>
      <c r="G144" s="54">
        <v>8.4613709999999998</v>
      </c>
      <c r="I144" s="41"/>
    </row>
    <row r="145" spans="1:9" x14ac:dyDescent="0.25">
      <c r="A145" s="42">
        <v>43628</v>
      </c>
      <c r="B145" s="41">
        <v>281.39999399999999</v>
      </c>
      <c r="C145" s="41">
        <v>281.39999399999999</v>
      </c>
      <c r="D145" s="41">
        <v>278.25</v>
      </c>
      <c r="E145" s="41">
        <v>279.95001200000002</v>
      </c>
      <c r="F145" s="41">
        <v>236.46339399999999</v>
      </c>
      <c r="G145" s="54">
        <v>8.2478669999999994</v>
      </c>
      <c r="I145" s="41"/>
    </row>
    <row r="146" spans="1:9" x14ac:dyDescent="0.25">
      <c r="A146" s="42">
        <v>43629</v>
      </c>
      <c r="B146" s="41">
        <v>278.89999399999999</v>
      </c>
      <c r="C146" s="41">
        <v>281.35000600000001</v>
      </c>
      <c r="D146" s="41">
        <v>278.54998799999998</v>
      </c>
      <c r="E146" s="41">
        <v>280.60000600000001</v>
      </c>
      <c r="F146" s="41">
        <v>237.01243600000001</v>
      </c>
      <c r="G146" s="54">
        <v>7.1985840000000003</v>
      </c>
      <c r="I146" s="41"/>
    </row>
    <row r="147" spans="1:9" x14ac:dyDescent="0.25">
      <c r="A147" s="42">
        <v>43630</v>
      </c>
      <c r="B147" s="41">
        <v>280.5</v>
      </c>
      <c r="C147" s="41">
        <v>280.5</v>
      </c>
      <c r="D147" s="41">
        <v>277.14999399999999</v>
      </c>
      <c r="E147" s="41">
        <v>278.04998799999998</v>
      </c>
      <c r="F147" s="41">
        <v>234.858521</v>
      </c>
      <c r="G147" s="54">
        <v>7.9080389999999996</v>
      </c>
      <c r="I147" s="41"/>
    </row>
    <row r="148" spans="1:9" x14ac:dyDescent="0.25">
      <c r="A148" s="42">
        <v>43633</v>
      </c>
      <c r="B148" s="41">
        <v>278.85000600000001</v>
      </c>
      <c r="C148" s="41">
        <v>278.85000600000001</v>
      </c>
      <c r="D148" s="41">
        <v>274.45001200000002</v>
      </c>
      <c r="E148" s="41">
        <v>275</v>
      </c>
      <c r="F148" s="41">
        <v>232.282318</v>
      </c>
      <c r="G148" s="54">
        <v>10.013278</v>
      </c>
      <c r="I148" s="41"/>
    </row>
    <row r="149" spans="1:9" x14ac:dyDescent="0.25">
      <c r="A149" s="42">
        <v>43634</v>
      </c>
      <c r="B149" s="41">
        <v>276.14999399999999</v>
      </c>
      <c r="C149" s="41">
        <v>277.85000600000001</v>
      </c>
      <c r="D149" s="41">
        <v>274</v>
      </c>
      <c r="E149" s="41">
        <v>275.10000600000001</v>
      </c>
      <c r="F149" s="41">
        <v>232.36679100000001</v>
      </c>
      <c r="G149" s="54">
        <v>13.845732999999999</v>
      </c>
      <c r="I149" s="41"/>
    </row>
    <row r="150" spans="1:9" x14ac:dyDescent="0.25">
      <c r="A150" s="42">
        <v>43635</v>
      </c>
      <c r="B150" s="41">
        <v>275.70001200000002</v>
      </c>
      <c r="C150" s="41">
        <v>278.89999399999999</v>
      </c>
      <c r="D150" s="41">
        <v>275.60000600000001</v>
      </c>
      <c r="E150" s="41">
        <v>277.20001200000002</v>
      </c>
      <c r="F150" s="41">
        <v>234.14056400000001</v>
      </c>
      <c r="G150" s="54">
        <v>9.0465149999999994</v>
      </c>
      <c r="I150" s="41"/>
    </row>
    <row r="151" spans="1:9" x14ac:dyDescent="0.25">
      <c r="A151" s="42">
        <v>43636</v>
      </c>
      <c r="B151" s="41">
        <v>277</v>
      </c>
      <c r="C151" s="41">
        <v>277.95001200000002</v>
      </c>
      <c r="D151" s="41">
        <v>275.35000600000001</v>
      </c>
      <c r="E151" s="41">
        <v>277</v>
      </c>
      <c r="F151" s="41">
        <v>233.97160299999999</v>
      </c>
      <c r="G151" s="54">
        <v>10.56611</v>
      </c>
      <c r="I151" s="41"/>
    </row>
    <row r="152" spans="1:9" x14ac:dyDescent="0.25">
      <c r="A152" s="42">
        <v>43637</v>
      </c>
      <c r="B152" s="41">
        <v>276.64999399999999</v>
      </c>
      <c r="C152" s="41">
        <v>276.64999399999999</v>
      </c>
      <c r="D152" s="41">
        <v>273.25</v>
      </c>
      <c r="E152" s="41">
        <v>274.25</v>
      </c>
      <c r="F152" s="41">
        <v>231.64883399999999</v>
      </c>
      <c r="G152" s="54">
        <v>18.595808999999999</v>
      </c>
      <c r="I152" s="41"/>
    </row>
    <row r="153" spans="1:9" x14ac:dyDescent="0.25">
      <c r="A153" s="42">
        <v>43640</v>
      </c>
      <c r="B153" s="41">
        <v>274.25</v>
      </c>
      <c r="C153" s="41">
        <v>277.5</v>
      </c>
      <c r="D153" s="41">
        <v>274.25</v>
      </c>
      <c r="E153" s="41">
        <v>276.25</v>
      </c>
      <c r="F153" s="41">
        <v>233.33815000000001</v>
      </c>
      <c r="G153" s="54">
        <v>8.9350660000000008</v>
      </c>
      <c r="I153" s="41"/>
    </row>
    <row r="154" spans="1:9" x14ac:dyDescent="0.25">
      <c r="A154" s="42">
        <v>43641</v>
      </c>
      <c r="B154" s="41">
        <v>275.04998799999998</v>
      </c>
      <c r="C154" s="41">
        <v>280</v>
      </c>
      <c r="D154" s="41">
        <v>274.25</v>
      </c>
      <c r="E154" s="41">
        <v>278.5</v>
      </c>
      <c r="F154" s="41">
        <v>235.238617</v>
      </c>
      <c r="G154" s="54">
        <v>12.379897</v>
      </c>
      <c r="I154" s="41"/>
    </row>
    <row r="155" spans="1:9" x14ac:dyDescent="0.25">
      <c r="A155" s="42">
        <v>43642</v>
      </c>
      <c r="B155" s="41">
        <v>278.45001200000002</v>
      </c>
      <c r="C155" s="41">
        <v>278.70001200000002</v>
      </c>
      <c r="D155" s="41">
        <v>276.35000600000001</v>
      </c>
      <c r="E155" s="41">
        <v>277.39999399999999</v>
      </c>
      <c r="F155" s="41">
        <v>234.309494</v>
      </c>
      <c r="G155" s="54">
        <v>7.4212689999999997</v>
      </c>
      <c r="I155" s="41"/>
    </row>
    <row r="156" spans="1:9" x14ac:dyDescent="0.25">
      <c r="A156" s="42">
        <v>43643</v>
      </c>
      <c r="B156" s="41">
        <v>277.95001200000002</v>
      </c>
      <c r="C156" s="41">
        <v>278.20001200000002</v>
      </c>
      <c r="D156" s="41">
        <v>272.79998799999998</v>
      </c>
      <c r="E156" s="41">
        <v>273.5</v>
      </c>
      <c r="F156" s="41">
        <v>231.015289</v>
      </c>
      <c r="G156" s="54">
        <v>23.308215000000001</v>
      </c>
      <c r="I156" s="41"/>
    </row>
    <row r="157" spans="1:9" x14ac:dyDescent="0.25">
      <c r="A157" s="42">
        <v>43644</v>
      </c>
      <c r="B157" s="41">
        <v>274.10000600000001</v>
      </c>
      <c r="C157" s="41">
        <v>275.45001200000002</v>
      </c>
      <c r="D157" s="41">
        <v>272.5</v>
      </c>
      <c r="E157" s="41">
        <v>273.85000600000001</v>
      </c>
      <c r="F157" s="41">
        <v>231.310959</v>
      </c>
      <c r="G157" s="54">
        <v>8.4497269999999993</v>
      </c>
      <c r="I157" s="41"/>
    </row>
    <row r="158" spans="1:9" x14ac:dyDescent="0.25">
      <c r="A158" s="42">
        <v>43647</v>
      </c>
      <c r="B158" s="41">
        <v>274.39999399999999</v>
      </c>
      <c r="C158" s="41">
        <v>276.25</v>
      </c>
      <c r="D158" s="41">
        <v>274.14999399999999</v>
      </c>
      <c r="E158" s="41">
        <v>274.95001200000002</v>
      </c>
      <c r="F158" s="41">
        <v>232.24009699999999</v>
      </c>
      <c r="G158" s="54">
        <v>5.0424470000000001</v>
      </c>
      <c r="I158" s="41"/>
    </row>
    <row r="159" spans="1:9" x14ac:dyDescent="0.25">
      <c r="A159" s="42">
        <v>43648</v>
      </c>
      <c r="B159" s="41">
        <v>275.35000600000001</v>
      </c>
      <c r="C159" s="41">
        <v>275.64999399999999</v>
      </c>
      <c r="D159" s="41">
        <v>273.20001200000002</v>
      </c>
      <c r="E159" s="41">
        <v>273.85000600000001</v>
      </c>
      <c r="F159" s="41">
        <v>231.310959</v>
      </c>
      <c r="G159" s="54">
        <v>9.9764389999999992</v>
      </c>
      <c r="I159" s="41"/>
    </row>
    <row r="160" spans="1:9" x14ac:dyDescent="0.25">
      <c r="A160" s="42">
        <v>43649</v>
      </c>
      <c r="B160" s="41">
        <v>274.29998799999998</v>
      </c>
      <c r="C160" s="41">
        <v>277.54998799999998</v>
      </c>
      <c r="D160" s="41">
        <v>272.14999399999999</v>
      </c>
      <c r="E160" s="41">
        <v>276.70001200000002</v>
      </c>
      <c r="F160" s="41">
        <v>233.71826200000001</v>
      </c>
      <c r="G160" s="54">
        <v>18.120809000000001</v>
      </c>
      <c r="I160" s="41"/>
    </row>
    <row r="161" spans="1:9" x14ac:dyDescent="0.25">
      <c r="A161" s="42">
        <v>43650</v>
      </c>
      <c r="B161" s="41">
        <v>277.45001200000002</v>
      </c>
      <c r="C161" s="41">
        <v>278.25</v>
      </c>
      <c r="D161" s="41">
        <v>275.20001200000002</v>
      </c>
      <c r="E161" s="41">
        <v>277.64999399999999</v>
      </c>
      <c r="F161" s="41">
        <v>234.520645</v>
      </c>
      <c r="G161" s="54">
        <v>9.697597</v>
      </c>
      <c r="I161" s="41"/>
    </row>
    <row r="162" spans="1:9" x14ac:dyDescent="0.25">
      <c r="A162" s="42">
        <v>43651</v>
      </c>
      <c r="B162" s="41">
        <v>277.64999399999999</v>
      </c>
      <c r="C162" s="41">
        <v>281.85000600000001</v>
      </c>
      <c r="D162" s="41">
        <v>268</v>
      </c>
      <c r="E162" s="41">
        <v>279.45001200000002</v>
      </c>
      <c r="F162" s="41">
        <v>236.04106100000001</v>
      </c>
      <c r="G162" s="54">
        <v>37.047327000000003</v>
      </c>
      <c r="I162" s="41"/>
    </row>
    <row r="163" spans="1:9" x14ac:dyDescent="0.25">
      <c r="A163" s="42">
        <v>43654</v>
      </c>
      <c r="B163" s="41">
        <v>280.14999399999999</v>
      </c>
      <c r="C163" s="41">
        <v>282.89999399999999</v>
      </c>
      <c r="D163" s="41">
        <v>275.79998799999998</v>
      </c>
      <c r="E163" s="41">
        <v>277.45001200000002</v>
      </c>
      <c r="F163" s="41">
        <v>234.35176100000001</v>
      </c>
      <c r="G163" s="54">
        <v>12.169249000000001</v>
      </c>
      <c r="I163" s="41"/>
    </row>
    <row r="164" spans="1:9" x14ac:dyDescent="0.25">
      <c r="A164" s="42">
        <v>43655</v>
      </c>
      <c r="B164" s="41">
        <v>276.95001200000002</v>
      </c>
      <c r="C164" s="41">
        <v>277.54998799999998</v>
      </c>
      <c r="D164" s="41">
        <v>272.14999399999999</v>
      </c>
      <c r="E164" s="41">
        <v>273.10000600000001</v>
      </c>
      <c r="F164" s="41">
        <v>230.67746</v>
      </c>
      <c r="G164" s="54">
        <v>7.7064899999999996</v>
      </c>
      <c r="I164" s="41"/>
    </row>
    <row r="165" spans="1:9" x14ac:dyDescent="0.25">
      <c r="A165" s="42">
        <v>43656</v>
      </c>
      <c r="B165" s="41">
        <v>273.54998799999998</v>
      </c>
      <c r="C165" s="41">
        <v>275.25</v>
      </c>
      <c r="D165" s="41">
        <v>270.75</v>
      </c>
      <c r="E165" s="41">
        <v>273.14999399999999</v>
      </c>
      <c r="F165" s="41">
        <v>230.71968100000001</v>
      </c>
      <c r="G165" s="54">
        <v>8.162744</v>
      </c>
      <c r="I165" s="41"/>
    </row>
    <row r="166" spans="1:9" x14ac:dyDescent="0.25">
      <c r="A166" s="42">
        <v>43657</v>
      </c>
      <c r="B166" s="41">
        <v>274</v>
      </c>
      <c r="C166" s="41">
        <v>276.89999399999999</v>
      </c>
      <c r="D166" s="41">
        <v>273.60000600000001</v>
      </c>
      <c r="E166" s="41">
        <v>275.64999399999999</v>
      </c>
      <c r="F166" s="41">
        <v>232.83132900000001</v>
      </c>
      <c r="G166" s="54">
        <v>8.4036950000000008</v>
      </c>
      <c r="I166" s="41"/>
    </row>
    <row r="167" spans="1:9" x14ac:dyDescent="0.25">
      <c r="A167" s="42">
        <v>43658</v>
      </c>
      <c r="B167" s="41">
        <v>275.39999399999999</v>
      </c>
      <c r="C167" s="41">
        <v>276.45001200000002</v>
      </c>
      <c r="D167" s="41">
        <v>273.10000600000001</v>
      </c>
      <c r="E167" s="41">
        <v>275.04998799999998</v>
      </c>
      <c r="F167" s="41">
        <v>232.32449299999999</v>
      </c>
      <c r="G167" s="54">
        <v>10.468935999999999</v>
      </c>
      <c r="I167" s="41"/>
    </row>
    <row r="168" spans="1:9" x14ac:dyDescent="0.25">
      <c r="A168" s="42">
        <v>43661</v>
      </c>
      <c r="B168" s="41">
        <v>275</v>
      </c>
      <c r="C168" s="41">
        <v>275.60000600000001</v>
      </c>
      <c r="D168" s="41">
        <v>270.54998799999998</v>
      </c>
      <c r="E168" s="41">
        <v>270.95001200000002</v>
      </c>
      <c r="F168" s="41">
        <v>228.86142000000001</v>
      </c>
      <c r="G168" s="54">
        <v>8.5367049999999995</v>
      </c>
      <c r="I168" s="41"/>
    </row>
    <row r="169" spans="1:9" x14ac:dyDescent="0.25">
      <c r="A169" s="42">
        <v>43662</v>
      </c>
      <c r="B169" s="41">
        <v>271</v>
      </c>
      <c r="C169" s="41">
        <v>272.75</v>
      </c>
      <c r="D169" s="41">
        <v>270.60000600000001</v>
      </c>
      <c r="E169" s="41">
        <v>271.95001200000002</v>
      </c>
      <c r="F169" s="41">
        <v>229.706085</v>
      </c>
      <c r="G169" s="54">
        <v>6.3575249999999999</v>
      </c>
      <c r="I169" s="41"/>
    </row>
    <row r="170" spans="1:9" x14ac:dyDescent="0.25">
      <c r="A170" s="42">
        <v>43663</v>
      </c>
      <c r="B170" s="41">
        <v>272.45001200000002</v>
      </c>
      <c r="C170" s="41">
        <v>273.14999399999999</v>
      </c>
      <c r="D170" s="41">
        <v>270.70001200000002</v>
      </c>
      <c r="E170" s="41">
        <v>272.89999399999999</v>
      </c>
      <c r="F170" s="41">
        <v>230.508499</v>
      </c>
      <c r="G170" s="54">
        <v>6.2942030000000004</v>
      </c>
      <c r="I170" s="41"/>
    </row>
    <row r="171" spans="1:9" x14ac:dyDescent="0.25">
      <c r="A171" s="42">
        <v>43664</v>
      </c>
      <c r="B171" s="41">
        <v>272.95001200000002</v>
      </c>
      <c r="C171" s="41">
        <v>275.10000600000001</v>
      </c>
      <c r="D171" s="41">
        <v>272.29998799999998</v>
      </c>
      <c r="E171" s="41">
        <v>273</v>
      </c>
      <c r="F171" s="41">
        <v>230.592972</v>
      </c>
      <c r="G171" s="54">
        <v>9.0967570000000002</v>
      </c>
      <c r="I171" s="41"/>
    </row>
    <row r="172" spans="1:9" x14ac:dyDescent="0.25">
      <c r="A172" s="42">
        <v>43665</v>
      </c>
      <c r="B172" s="41">
        <v>274.10000600000001</v>
      </c>
      <c r="C172" s="41">
        <v>274.25</v>
      </c>
      <c r="D172" s="41">
        <v>268</v>
      </c>
      <c r="E172" s="41">
        <v>268.29998799999998</v>
      </c>
      <c r="F172" s="41">
        <v>226.623062</v>
      </c>
      <c r="G172" s="54">
        <v>7.986847</v>
      </c>
      <c r="I172" s="41"/>
    </row>
    <row r="173" spans="1:9" x14ac:dyDescent="0.25">
      <c r="A173" s="42">
        <v>43668</v>
      </c>
      <c r="B173" s="41">
        <v>268</v>
      </c>
      <c r="C173" s="41">
        <v>268.20001200000002</v>
      </c>
      <c r="D173" s="41">
        <v>264</v>
      </c>
      <c r="E173" s="41">
        <v>264.39999399999999</v>
      </c>
      <c r="F173" s="41">
        <v>223.32887299999999</v>
      </c>
      <c r="G173" s="54">
        <v>13.516959999999999</v>
      </c>
      <c r="I173" s="41"/>
    </row>
    <row r="174" spans="1:9" x14ac:dyDescent="0.25">
      <c r="A174" s="42">
        <v>43669</v>
      </c>
      <c r="B174" s="41">
        <v>265.5</v>
      </c>
      <c r="C174" s="41">
        <v>271.70001200000002</v>
      </c>
      <c r="D174" s="41">
        <v>265</v>
      </c>
      <c r="E174" s="41">
        <v>270.64999399999999</v>
      </c>
      <c r="F174" s="41">
        <v>228.60801699999999</v>
      </c>
      <c r="G174" s="54">
        <v>14.396986</v>
      </c>
      <c r="I174" s="41"/>
    </row>
    <row r="175" spans="1:9" x14ac:dyDescent="0.25">
      <c r="A175" s="42">
        <v>43670</v>
      </c>
      <c r="B175" s="41">
        <v>270.29998799999998</v>
      </c>
      <c r="C175" s="41">
        <v>273.35000600000001</v>
      </c>
      <c r="D175" s="41">
        <v>267.89999399999999</v>
      </c>
      <c r="E175" s="41">
        <v>270.85000600000001</v>
      </c>
      <c r="F175" s="41">
        <v>228.776993</v>
      </c>
      <c r="G175" s="54">
        <v>12.072603000000001</v>
      </c>
      <c r="I175" s="41"/>
    </row>
    <row r="176" spans="1:9" x14ac:dyDescent="0.25">
      <c r="A176" s="42">
        <v>43671</v>
      </c>
      <c r="B176" s="41">
        <v>271</v>
      </c>
      <c r="C176" s="41">
        <v>272.5</v>
      </c>
      <c r="D176" s="41">
        <v>266.89999399999999</v>
      </c>
      <c r="E176" s="41">
        <v>267.85000600000001</v>
      </c>
      <c r="F176" s="41">
        <v>226.242966</v>
      </c>
      <c r="G176" s="54">
        <v>17.669912</v>
      </c>
      <c r="I176" s="41"/>
    </row>
    <row r="177" spans="1:9" x14ac:dyDescent="0.25">
      <c r="A177" s="42">
        <v>43672</v>
      </c>
      <c r="B177" s="41">
        <v>268.75</v>
      </c>
      <c r="C177" s="41">
        <v>271</v>
      </c>
      <c r="D177" s="41">
        <v>266.89999399999999</v>
      </c>
      <c r="E177" s="41">
        <v>270.39999399999999</v>
      </c>
      <c r="F177" s="41">
        <v>228.396851</v>
      </c>
      <c r="G177" s="54">
        <v>4.7880399999999996</v>
      </c>
      <c r="I177" s="41"/>
    </row>
    <row r="178" spans="1:9" x14ac:dyDescent="0.25">
      <c r="A178" s="42">
        <v>43675</v>
      </c>
      <c r="B178" s="41">
        <v>270</v>
      </c>
      <c r="C178" s="41">
        <v>271.14999399999999</v>
      </c>
      <c r="D178" s="41">
        <v>266.5</v>
      </c>
      <c r="E178" s="41">
        <v>267.75</v>
      </c>
      <c r="F178" s="41">
        <v>226.15850800000001</v>
      </c>
      <c r="G178" s="54">
        <v>5.5253079999999999</v>
      </c>
      <c r="I178" s="41"/>
    </row>
    <row r="179" spans="1:9" x14ac:dyDescent="0.25">
      <c r="A179" s="42">
        <v>43676</v>
      </c>
      <c r="B179" s="41">
        <v>268</v>
      </c>
      <c r="C179" s="41">
        <v>270.10000600000001</v>
      </c>
      <c r="D179" s="41">
        <v>266.54998799999998</v>
      </c>
      <c r="E179" s="41">
        <v>268.89999399999999</v>
      </c>
      <c r="F179" s="41">
        <v>227.12986799999999</v>
      </c>
      <c r="G179" s="54">
        <v>13.233351000000001</v>
      </c>
      <c r="I179" s="41"/>
    </row>
    <row r="180" spans="1:9" x14ac:dyDescent="0.25">
      <c r="A180" s="42">
        <v>43677</v>
      </c>
      <c r="B180" s="41">
        <v>268.60000600000001</v>
      </c>
      <c r="C180" s="41">
        <v>271.10000600000001</v>
      </c>
      <c r="D180" s="41">
        <v>266</v>
      </c>
      <c r="E180" s="41">
        <v>270.20001200000002</v>
      </c>
      <c r="F180" s="41">
        <v>228.22796600000001</v>
      </c>
      <c r="G180" s="54">
        <v>13.649763999999999</v>
      </c>
      <c r="I180" s="41"/>
    </row>
    <row r="181" spans="1:9" x14ac:dyDescent="0.25">
      <c r="A181" s="42">
        <v>43678</v>
      </c>
      <c r="B181" s="41">
        <v>270.45001200000002</v>
      </c>
      <c r="C181" s="41">
        <v>270.70001200000002</v>
      </c>
      <c r="D181" s="41">
        <v>266.5</v>
      </c>
      <c r="E181" s="41">
        <v>267.54998799999998</v>
      </c>
      <c r="F181" s="41">
        <v>225.989563</v>
      </c>
      <c r="G181" s="54">
        <v>5.925611</v>
      </c>
      <c r="I181" s="41"/>
    </row>
    <row r="182" spans="1:9" x14ac:dyDescent="0.25">
      <c r="A182" s="42">
        <v>43679</v>
      </c>
      <c r="B182" s="41">
        <v>267.20001200000002</v>
      </c>
      <c r="C182" s="41">
        <v>267.20001200000002</v>
      </c>
      <c r="D182" s="41">
        <v>263.10000600000001</v>
      </c>
      <c r="E182" s="41">
        <v>264.5</v>
      </c>
      <c r="F182" s="41">
        <v>223.41336100000001</v>
      </c>
      <c r="G182" s="54">
        <v>8.8909109999999991</v>
      </c>
      <c r="I182" s="41"/>
    </row>
    <row r="183" spans="1:9" x14ac:dyDescent="0.25">
      <c r="A183" s="42">
        <v>43682</v>
      </c>
      <c r="B183" s="41">
        <v>264.39999399999999</v>
      </c>
      <c r="C183" s="41">
        <v>264.5</v>
      </c>
      <c r="D183" s="41">
        <v>257.64999399999999</v>
      </c>
      <c r="E183" s="41">
        <v>259.79998799999998</v>
      </c>
      <c r="F183" s="41">
        <v>219.44342</v>
      </c>
      <c r="G183" s="54">
        <v>11.556743000000001</v>
      </c>
      <c r="I183" s="41"/>
    </row>
    <row r="184" spans="1:9" x14ac:dyDescent="0.25">
      <c r="A184" s="42">
        <v>43683</v>
      </c>
      <c r="B184" s="41">
        <v>258.75</v>
      </c>
      <c r="C184" s="41">
        <v>261.5</v>
      </c>
      <c r="D184" s="41">
        <v>258.14999399999999</v>
      </c>
      <c r="E184" s="41">
        <v>258.89999399999999</v>
      </c>
      <c r="F184" s="41">
        <v>218.68322800000001</v>
      </c>
      <c r="G184" s="54">
        <v>9.4085439999999991</v>
      </c>
      <c r="I184" s="41"/>
    </row>
    <row r="185" spans="1:9" x14ac:dyDescent="0.25">
      <c r="A185" s="42">
        <v>43684</v>
      </c>
      <c r="B185" s="41">
        <v>259.04998799999998</v>
      </c>
      <c r="C185" s="41">
        <v>259.35000600000001</v>
      </c>
      <c r="D185" s="41">
        <v>253.10000600000001</v>
      </c>
      <c r="E185" s="41">
        <v>253.64999399999999</v>
      </c>
      <c r="F185" s="41">
        <v>214.248749</v>
      </c>
      <c r="G185" s="54">
        <v>8.4898120000000006</v>
      </c>
      <c r="I185" s="41"/>
    </row>
    <row r="186" spans="1:9" x14ac:dyDescent="0.25">
      <c r="A186" s="42">
        <v>43685</v>
      </c>
      <c r="B186" s="41">
        <v>255</v>
      </c>
      <c r="C186" s="41">
        <v>258.70001200000002</v>
      </c>
      <c r="D186" s="41">
        <v>253</v>
      </c>
      <c r="E186" s="41">
        <v>257.75</v>
      </c>
      <c r="F186" s="41">
        <v>217.71186800000001</v>
      </c>
      <c r="G186" s="54">
        <v>6.3708660000000004</v>
      </c>
      <c r="I186" s="41"/>
    </row>
    <row r="187" spans="1:9" x14ac:dyDescent="0.25">
      <c r="A187" s="42">
        <v>43686</v>
      </c>
      <c r="B187" s="41">
        <v>258.85000600000001</v>
      </c>
      <c r="C187" s="41">
        <v>258.85000600000001</v>
      </c>
      <c r="D187" s="41">
        <v>253.5</v>
      </c>
      <c r="E187" s="41">
        <v>254.199997</v>
      </c>
      <c r="F187" s="41">
        <v>214.71333300000001</v>
      </c>
      <c r="G187" s="54">
        <v>9.9273369999999996</v>
      </c>
      <c r="I187" s="41"/>
    </row>
    <row r="188" spans="1:9" x14ac:dyDescent="0.25">
      <c r="A188" s="42">
        <v>43690</v>
      </c>
      <c r="B188" s="41">
        <v>253.800003</v>
      </c>
      <c r="C188" s="41">
        <v>254</v>
      </c>
      <c r="D188" s="41">
        <v>244</v>
      </c>
      <c r="E188" s="41">
        <v>246.300003</v>
      </c>
      <c r="F188" s="41">
        <v>208.04049699999999</v>
      </c>
      <c r="G188" s="54">
        <v>20.992894</v>
      </c>
      <c r="I188" s="41"/>
    </row>
    <row r="189" spans="1:9" x14ac:dyDescent="0.25">
      <c r="A189" s="42">
        <v>43691</v>
      </c>
      <c r="B189" s="41">
        <v>246.300003</v>
      </c>
      <c r="C189" s="41">
        <v>253.60000600000001</v>
      </c>
      <c r="D189" s="41">
        <v>244.050003</v>
      </c>
      <c r="E189" s="41">
        <v>248.75</v>
      </c>
      <c r="F189" s="41">
        <v>210.10990899999999</v>
      </c>
      <c r="G189" s="54">
        <v>13.809030999999999</v>
      </c>
      <c r="I189" s="41"/>
    </row>
    <row r="190" spans="1:9" x14ac:dyDescent="0.25">
      <c r="A190" s="42">
        <v>43693</v>
      </c>
      <c r="B190" s="41">
        <v>248.75</v>
      </c>
      <c r="C190" s="41">
        <v>253.39999399999999</v>
      </c>
      <c r="D190" s="41">
        <v>247.39999399999999</v>
      </c>
      <c r="E190" s="41">
        <v>253</v>
      </c>
      <c r="F190" s="41">
        <v>213.699738</v>
      </c>
      <c r="G190" s="54">
        <v>10.337358</v>
      </c>
      <c r="I190" s="41"/>
    </row>
    <row r="191" spans="1:9" x14ac:dyDescent="0.25">
      <c r="A191" s="42">
        <v>43696</v>
      </c>
      <c r="B191" s="41">
        <v>253.5</v>
      </c>
      <c r="C191" s="41">
        <v>257.29998799999998</v>
      </c>
      <c r="D191" s="41">
        <v>250.949997</v>
      </c>
      <c r="E191" s="41">
        <v>251.550003</v>
      </c>
      <c r="F191" s="41">
        <v>212.474976</v>
      </c>
      <c r="G191" s="54">
        <v>12.524627000000001</v>
      </c>
      <c r="I191" s="41"/>
    </row>
    <row r="192" spans="1:9" x14ac:dyDescent="0.25">
      <c r="A192" s="42">
        <v>43697</v>
      </c>
      <c r="B192" s="41">
        <v>251.60000600000001</v>
      </c>
      <c r="C192" s="41">
        <v>251.949997</v>
      </c>
      <c r="D192" s="41">
        <v>245.449997</v>
      </c>
      <c r="E192" s="41">
        <v>246.5</v>
      </c>
      <c r="F192" s="41">
        <v>208.209396</v>
      </c>
      <c r="G192" s="54">
        <v>15.000271</v>
      </c>
      <c r="I192" s="41"/>
    </row>
    <row r="193" spans="1:9" x14ac:dyDescent="0.25">
      <c r="A193" s="42">
        <v>43698</v>
      </c>
      <c r="B193" s="41">
        <v>246.699997</v>
      </c>
      <c r="C193" s="41">
        <v>246.89999399999999</v>
      </c>
      <c r="D193" s="41">
        <v>240.85000600000001</v>
      </c>
      <c r="E193" s="41">
        <v>241.449997</v>
      </c>
      <c r="F193" s="41">
        <v>203.94387800000001</v>
      </c>
      <c r="G193" s="54">
        <v>14.736226</v>
      </c>
      <c r="I193" s="41"/>
    </row>
    <row r="194" spans="1:9" x14ac:dyDescent="0.25">
      <c r="A194" s="42">
        <v>43699</v>
      </c>
      <c r="B194" s="41">
        <v>242.199997</v>
      </c>
      <c r="C194" s="41">
        <v>246</v>
      </c>
      <c r="D194" s="41">
        <v>239</v>
      </c>
      <c r="E194" s="41">
        <v>240.050003</v>
      </c>
      <c r="F194" s="41">
        <v>202.761337</v>
      </c>
      <c r="G194" s="54">
        <v>10.513066</v>
      </c>
      <c r="I194" s="41"/>
    </row>
    <row r="195" spans="1:9" x14ac:dyDescent="0.25">
      <c r="A195" s="42">
        <v>43700</v>
      </c>
      <c r="B195" s="41">
        <v>239</v>
      </c>
      <c r="C195" s="41">
        <v>239.449997</v>
      </c>
      <c r="D195" s="41">
        <v>234.64999399999999</v>
      </c>
      <c r="E195" s="41">
        <v>236.10000600000001</v>
      </c>
      <c r="F195" s="41">
        <v>199.42494199999999</v>
      </c>
      <c r="G195" s="54">
        <v>16.440328999999998</v>
      </c>
      <c r="I195" s="41"/>
    </row>
    <row r="196" spans="1:9" x14ac:dyDescent="0.25">
      <c r="A196" s="42">
        <v>43703</v>
      </c>
      <c r="B196" s="41">
        <v>240.699997</v>
      </c>
      <c r="C196" s="41">
        <v>243.449997</v>
      </c>
      <c r="D196" s="41">
        <v>234.949997</v>
      </c>
      <c r="E196" s="41">
        <v>242.5</v>
      </c>
      <c r="F196" s="41">
        <v>204.83076500000001</v>
      </c>
      <c r="G196" s="54">
        <v>12.857092</v>
      </c>
      <c r="I196" s="41"/>
    </row>
    <row r="197" spans="1:9" x14ac:dyDescent="0.25">
      <c r="A197" s="42">
        <v>43704</v>
      </c>
      <c r="B197" s="41">
        <v>243.949997</v>
      </c>
      <c r="C197" s="41">
        <v>246.300003</v>
      </c>
      <c r="D197" s="41">
        <v>242.699997</v>
      </c>
      <c r="E197" s="41">
        <v>245.5</v>
      </c>
      <c r="F197" s="41">
        <v>207.364746</v>
      </c>
      <c r="G197" s="54">
        <v>14.529776999999999</v>
      </c>
      <c r="I197" s="41"/>
    </row>
    <row r="198" spans="1:9" x14ac:dyDescent="0.25">
      <c r="A198" s="42">
        <v>43705</v>
      </c>
      <c r="B198" s="41">
        <v>246.14999399999999</v>
      </c>
      <c r="C198" s="41">
        <v>247.64999399999999</v>
      </c>
      <c r="D198" s="41">
        <v>243.10000600000001</v>
      </c>
      <c r="E198" s="41">
        <v>245.949997</v>
      </c>
      <c r="F198" s="41">
        <v>207.74485799999999</v>
      </c>
      <c r="G198" s="54">
        <v>8.8944890000000001</v>
      </c>
      <c r="I198" s="41"/>
    </row>
    <row r="199" spans="1:9" x14ac:dyDescent="0.25">
      <c r="A199" s="42">
        <v>43706</v>
      </c>
      <c r="B199" s="41">
        <v>243.949997</v>
      </c>
      <c r="C199" s="41">
        <v>245.449997</v>
      </c>
      <c r="D199" s="41">
        <v>240.14999399999999</v>
      </c>
      <c r="E199" s="41">
        <v>241.199997</v>
      </c>
      <c r="F199" s="41">
        <v>203.732697</v>
      </c>
      <c r="G199" s="54">
        <v>11.105245</v>
      </c>
      <c r="I199" s="41"/>
    </row>
    <row r="200" spans="1:9" x14ac:dyDescent="0.25">
      <c r="A200" s="42">
        <v>43707</v>
      </c>
      <c r="B200" s="41">
        <v>242.75</v>
      </c>
      <c r="C200" s="41">
        <v>247.199997</v>
      </c>
      <c r="D200" s="41">
        <v>239.050003</v>
      </c>
      <c r="E200" s="41">
        <v>245.64999399999999</v>
      </c>
      <c r="F200" s="41">
        <v>207.49144000000001</v>
      </c>
      <c r="G200" s="54">
        <v>11.772247</v>
      </c>
      <c r="I200" s="41"/>
    </row>
    <row r="201" spans="1:9" x14ac:dyDescent="0.25">
      <c r="A201" s="42">
        <v>43711</v>
      </c>
      <c r="B201" s="41">
        <v>244.449997</v>
      </c>
      <c r="C201" s="41">
        <v>244.449997</v>
      </c>
      <c r="D201" s="41">
        <v>240.64999399999999</v>
      </c>
      <c r="E201" s="41">
        <v>241.550003</v>
      </c>
      <c r="F201" s="41">
        <v>204.028336</v>
      </c>
      <c r="G201" s="54">
        <v>9.5462290000000003</v>
      </c>
      <c r="I201" s="41"/>
    </row>
    <row r="202" spans="1:9" x14ac:dyDescent="0.25">
      <c r="A202" s="42">
        <v>43712</v>
      </c>
      <c r="B202" s="41">
        <v>241.60000600000001</v>
      </c>
      <c r="C202" s="41">
        <v>244.550003</v>
      </c>
      <c r="D202" s="41">
        <v>241.300003</v>
      </c>
      <c r="E202" s="41">
        <v>243.25</v>
      </c>
      <c r="F202" s="41">
        <v>205.464249</v>
      </c>
      <c r="G202" s="54">
        <v>7.0323919999999998</v>
      </c>
      <c r="I202" s="41"/>
    </row>
    <row r="203" spans="1:9" x14ac:dyDescent="0.25">
      <c r="A203" s="42">
        <v>43713</v>
      </c>
      <c r="B203" s="41">
        <v>242</v>
      </c>
      <c r="C203" s="41">
        <v>246.89999399999999</v>
      </c>
      <c r="D203" s="41">
        <v>242</v>
      </c>
      <c r="E203" s="41">
        <v>244.25</v>
      </c>
      <c r="F203" s="41">
        <v>206.30892900000001</v>
      </c>
      <c r="G203" s="54">
        <v>8.4516109999999998</v>
      </c>
      <c r="I203" s="41"/>
    </row>
    <row r="204" spans="1:9" x14ac:dyDescent="0.25">
      <c r="A204" s="42">
        <v>43714</v>
      </c>
      <c r="B204" s="41">
        <v>244.300003</v>
      </c>
      <c r="C204" s="41">
        <v>245.85000600000001</v>
      </c>
      <c r="D204" s="41">
        <v>243.25</v>
      </c>
      <c r="E204" s="41">
        <v>243.89999399999999</v>
      </c>
      <c r="F204" s="41">
        <v>206.01327499999999</v>
      </c>
      <c r="G204" s="54">
        <v>8.7046690000000009</v>
      </c>
      <c r="I204" s="41"/>
    </row>
    <row r="205" spans="1:9" x14ac:dyDescent="0.25">
      <c r="A205" s="42">
        <v>43717</v>
      </c>
      <c r="B205" s="41">
        <v>244.64999399999999</v>
      </c>
      <c r="C205" s="41">
        <v>246.5</v>
      </c>
      <c r="D205" s="41">
        <v>243.199997</v>
      </c>
      <c r="E205" s="41">
        <v>245.5</v>
      </c>
      <c r="F205" s="41">
        <v>207.364746</v>
      </c>
      <c r="G205" s="54">
        <v>9.0852280000000007</v>
      </c>
      <c r="I205" s="41"/>
    </row>
    <row r="206" spans="1:9" x14ac:dyDescent="0.25">
      <c r="A206" s="42">
        <v>43719</v>
      </c>
      <c r="B206" s="41">
        <v>244.60000600000001</v>
      </c>
      <c r="C206" s="41">
        <v>245.449997</v>
      </c>
      <c r="D206" s="41">
        <v>243</v>
      </c>
      <c r="E206" s="41">
        <v>243.75</v>
      </c>
      <c r="F206" s="41">
        <v>205.88658100000001</v>
      </c>
      <c r="G206" s="54">
        <v>8.9686830000000004</v>
      </c>
      <c r="I206" s="41"/>
    </row>
    <row r="207" spans="1:9" x14ac:dyDescent="0.25">
      <c r="A207" s="42">
        <v>43720</v>
      </c>
      <c r="B207" s="41">
        <v>244.300003</v>
      </c>
      <c r="C207" s="41">
        <v>245</v>
      </c>
      <c r="D207" s="41">
        <v>240</v>
      </c>
      <c r="E207" s="41">
        <v>240.75</v>
      </c>
      <c r="F207" s="41">
        <v>203.35261499999999</v>
      </c>
      <c r="G207" s="54">
        <v>8.0837590000000006</v>
      </c>
      <c r="I207" s="41"/>
    </row>
    <row r="208" spans="1:9" x14ac:dyDescent="0.25">
      <c r="A208" s="42">
        <v>43721</v>
      </c>
      <c r="B208" s="41">
        <v>241</v>
      </c>
      <c r="C208" s="41">
        <v>242.449997</v>
      </c>
      <c r="D208" s="41">
        <v>238.60000600000001</v>
      </c>
      <c r="E208" s="41">
        <v>239.89999399999999</v>
      </c>
      <c r="F208" s="41">
        <v>202.63464400000001</v>
      </c>
      <c r="G208" s="54">
        <v>14.031943</v>
      </c>
      <c r="I208" s="41"/>
    </row>
    <row r="209" spans="1:9" x14ac:dyDescent="0.25">
      <c r="A209" s="42">
        <v>43724</v>
      </c>
      <c r="B209" s="41">
        <v>239.5</v>
      </c>
      <c r="C209" s="41">
        <v>240.85000600000001</v>
      </c>
      <c r="D209" s="41">
        <v>238.300003</v>
      </c>
      <c r="E209" s="41">
        <v>239.39999399999999</v>
      </c>
      <c r="F209" s="41">
        <v>202.21229600000001</v>
      </c>
      <c r="G209" s="54">
        <v>7.0846439999999999</v>
      </c>
      <c r="I209" s="41"/>
    </row>
    <row r="210" spans="1:9" x14ac:dyDescent="0.25">
      <c r="A210" s="42">
        <v>43725</v>
      </c>
      <c r="B210" s="41">
        <v>239.800003</v>
      </c>
      <c r="C210" s="41">
        <v>240.10000600000001</v>
      </c>
      <c r="D210" s="41">
        <v>236.800003</v>
      </c>
      <c r="E210" s="41">
        <v>237.199997</v>
      </c>
      <c r="F210" s="41">
        <v>200.35403400000001</v>
      </c>
      <c r="G210" s="54">
        <v>10.672279</v>
      </c>
      <c r="I210" s="41"/>
    </row>
    <row r="211" spans="1:9" x14ac:dyDescent="0.25">
      <c r="A211" s="42">
        <v>43726</v>
      </c>
      <c r="B211" s="41">
        <v>237.699997</v>
      </c>
      <c r="C211" s="41">
        <v>242.300003</v>
      </c>
      <c r="D211" s="41">
        <v>234.050003</v>
      </c>
      <c r="E211" s="41">
        <v>239.25</v>
      </c>
      <c r="F211" s="41">
        <v>202.08560199999999</v>
      </c>
      <c r="G211" s="54">
        <v>19.956339</v>
      </c>
      <c r="I211" s="41"/>
    </row>
    <row r="212" spans="1:9" x14ac:dyDescent="0.25">
      <c r="A212" s="42">
        <v>43727</v>
      </c>
      <c r="B212" s="41">
        <v>239.949997</v>
      </c>
      <c r="C212" s="41">
        <v>239.949997</v>
      </c>
      <c r="D212" s="41">
        <v>236.10000600000001</v>
      </c>
      <c r="E212" s="41">
        <v>236.699997</v>
      </c>
      <c r="F212" s="41">
        <v>199.93171699999999</v>
      </c>
      <c r="G212" s="54">
        <v>8.4833090000000002</v>
      </c>
      <c r="I212" s="41"/>
    </row>
    <row r="213" spans="1:9" x14ac:dyDescent="0.25">
      <c r="A213" s="42">
        <v>43728</v>
      </c>
      <c r="B213" s="41">
        <v>237</v>
      </c>
      <c r="C213" s="41">
        <v>248.5</v>
      </c>
      <c r="D213" s="41">
        <v>234.300003</v>
      </c>
      <c r="E213" s="41">
        <v>238.050003</v>
      </c>
      <c r="F213" s="41">
        <v>201.07200599999999</v>
      </c>
      <c r="G213" s="54">
        <v>63.568126999999997</v>
      </c>
      <c r="I213" s="41"/>
    </row>
    <row r="214" spans="1:9" x14ac:dyDescent="0.25">
      <c r="A214" s="42">
        <v>43731</v>
      </c>
      <c r="B214" s="41">
        <v>250</v>
      </c>
      <c r="C214" s="41">
        <v>260.5</v>
      </c>
      <c r="D214" s="41">
        <v>249.89999399999999</v>
      </c>
      <c r="E214" s="41">
        <v>254.85000600000001</v>
      </c>
      <c r="F214" s="41">
        <v>215.26236</v>
      </c>
      <c r="G214" s="54">
        <v>52.040315999999997</v>
      </c>
      <c r="I214" s="41"/>
    </row>
    <row r="215" spans="1:9" x14ac:dyDescent="0.25">
      <c r="A215" s="42">
        <v>43732</v>
      </c>
      <c r="B215" s="41">
        <v>255</v>
      </c>
      <c r="C215" s="41">
        <v>258</v>
      </c>
      <c r="D215" s="41">
        <v>253.800003</v>
      </c>
      <c r="E215" s="41">
        <v>256</v>
      </c>
      <c r="F215" s="41">
        <v>216.23370399999999</v>
      </c>
      <c r="G215" s="54">
        <v>17.167256999999999</v>
      </c>
      <c r="I215" s="41"/>
    </row>
    <row r="216" spans="1:9" x14ac:dyDescent="0.25">
      <c r="A216" s="42">
        <v>43733</v>
      </c>
      <c r="B216" s="41">
        <v>255.10000600000001</v>
      </c>
      <c r="C216" s="41">
        <v>256.25</v>
      </c>
      <c r="D216" s="41">
        <v>242.699997</v>
      </c>
      <c r="E216" s="41">
        <v>247.550003</v>
      </c>
      <c r="F216" s="41">
        <v>209.096329</v>
      </c>
      <c r="G216" s="54">
        <v>20.597094999999999</v>
      </c>
      <c r="I216" s="41"/>
    </row>
    <row r="217" spans="1:9" x14ac:dyDescent="0.25">
      <c r="A217" s="42">
        <v>43734</v>
      </c>
      <c r="B217" s="41">
        <v>247.300003</v>
      </c>
      <c r="C217" s="41">
        <v>251.39999399999999</v>
      </c>
      <c r="D217" s="41">
        <v>246.25</v>
      </c>
      <c r="E217" s="41">
        <v>250.39999399999999</v>
      </c>
      <c r="F217" s="41">
        <v>211.503601</v>
      </c>
      <c r="G217" s="54">
        <v>17.847615999999999</v>
      </c>
      <c r="I217" s="41"/>
    </row>
    <row r="218" spans="1:9" x14ac:dyDescent="0.25">
      <c r="A218" s="42">
        <v>43735</v>
      </c>
      <c r="B218" s="41">
        <v>250</v>
      </c>
      <c r="C218" s="41">
        <v>258</v>
      </c>
      <c r="D218" s="41">
        <v>250</v>
      </c>
      <c r="E218" s="41">
        <v>252.949997</v>
      </c>
      <c r="F218" s="41">
        <v>213.65748600000001</v>
      </c>
      <c r="G218" s="54">
        <v>17.535665999999999</v>
      </c>
      <c r="I218" s="41"/>
    </row>
    <row r="219" spans="1:9" x14ac:dyDescent="0.25">
      <c r="A219" s="42">
        <v>43738</v>
      </c>
      <c r="B219" s="41">
        <v>254.75</v>
      </c>
      <c r="C219" s="41">
        <v>260.79998799999998</v>
      </c>
      <c r="D219" s="41">
        <v>249.39999399999999</v>
      </c>
      <c r="E219" s="41">
        <v>259.85000600000001</v>
      </c>
      <c r="F219" s="41">
        <v>219.48567199999999</v>
      </c>
      <c r="G219" s="54">
        <v>20.588289</v>
      </c>
      <c r="I219" s="41"/>
    </row>
    <row r="220" spans="1:9" x14ac:dyDescent="0.25">
      <c r="A220" s="42">
        <v>43739</v>
      </c>
      <c r="B220" s="41">
        <v>259.10000600000001</v>
      </c>
      <c r="C220" s="41">
        <v>262.45001200000002</v>
      </c>
      <c r="D220" s="41">
        <v>255</v>
      </c>
      <c r="E220" s="41">
        <v>255.89999399999999</v>
      </c>
      <c r="F220" s="41">
        <v>216.149261</v>
      </c>
      <c r="G220" s="54">
        <v>15.440899</v>
      </c>
      <c r="I220" s="41"/>
    </row>
    <row r="221" spans="1:9" x14ac:dyDescent="0.25">
      <c r="A221" s="42">
        <v>43741</v>
      </c>
      <c r="B221" s="41">
        <v>257.70001200000002</v>
      </c>
      <c r="C221" s="41">
        <v>262.14999399999999</v>
      </c>
      <c r="D221" s="41">
        <v>256.04998799999998</v>
      </c>
      <c r="E221" s="41">
        <v>261.64999399999999</v>
      </c>
      <c r="F221" s="41">
        <v>221.00607299999999</v>
      </c>
      <c r="G221" s="54">
        <v>12.356337</v>
      </c>
      <c r="I221" s="41"/>
    </row>
    <row r="222" spans="1:9" x14ac:dyDescent="0.25">
      <c r="A222" s="42">
        <v>43742</v>
      </c>
      <c r="B222" s="41">
        <v>263</v>
      </c>
      <c r="C222" s="41">
        <v>263.89999399999999</v>
      </c>
      <c r="D222" s="41">
        <v>255.199997</v>
      </c>
      <c r="E222" s="41">
        <v>257.25</v>
      </c>
      <c r="F222" s="41">
        <v>217.28955099999999</v>
      </c>
      <c r="G222" s="54">
        <v>18.085063999999999</v>
      </c>
      <c r="I222" s="41"/>
    </row>
    <row r="223" spans="1:9" x14ac:dyDescent="0.25">
      <c r="A223" s="42">
        <v>43745</v>
      </c>
      <c r="B223" s="41">
        <v>257.5</v>
      </c>
      <c r="C223" s="41">
        <v>258</v>
      </c>
      <c r="D223" s="41">
        <v>250.699997</v>
      </c>
      <c r="E223" s="41">
        <v>251.89999399999999</v>
      </c>
      <c r="F223" s="41">
        <v>212.770599</v>
      </c>
      <c r="G223" s="54">
        <v>21.263567999999999</v>
      </c>
      <c r="I223" s="41"/>
    </row>
    <row r="224" spans="1:9" x14ac:dyDescent="0.25">
      <c r="A224" s="42">
        <v>43747</v>
      </c>
      <c r="B224" s="41">
        <v>251.300003</v>
      </c>
      <c r="C224" s="41">
        <v>252.199997</v>
      </c>
      <c r="D224" s="41">
        <v>246.300003</v>
      </c>
      <c r="E224" s="41">
        <v>247.10000600000001</v>
      </c>
      <c r="F224" s="41">
        <v>208.71623199999999</v>
      </c>
      <c r="G224" s="54">
        <v>21.503869000000002</v>
      </c>
      <c r="I224" s="41"/>
    </row>
    <row r="225" spans="1:9" x14ac:dyDescent="0.25">
      <c r="A225" s="42">
        <v>43748</v>
      </c>
      <c r="B225" s="41">
        <v>247</v>
      </c>
      <c r="C225" s="41">
        <v>247.64999399999999</v>
      </c>
      <c r="D225" s="41">
        <v>242.64999399999999</v>
      </c>
      <c r="E225" s="41">
        <v>243.199997</v>
      </c>
      <c r="F225" s="41">
        <v>205.42202800000001</v>
      </c>
      <c r="G225" s="54">
        <v>24.294965999999999</v>
      </c>
      <c r="I225" s="41"/>
    </row>
    <row r="226" spans="1:9" x14ac:dyDescent="0.25">
      <c r="A226" s="42">
        <v>43749</v>
      </c>
      <c r="B226" s="41">
        <v>243.199997</v>
      </c>
      <c r="C226" s="41">
        <v>246.199997</v>
      </c>
      <c r="D226" s="41">
        <v>241.10000600000001</v>
      </c>
      <c r="E226" s="41">
        <v>243.949997</v>
      </c>
      <c r="F226" s="41">
        <v>206.05552700000001</v>
      </c>
      <c r="G226" s="54">
        <v>25.072192999999999</v>
      </c>
      <c r="I226" s="41"/>
    </row>
    <row r="227" spans="1:9" x14ac:dyDescent="0.25">
      <c r="A227" s="42">
        <v>43752</v>
      </c>
      <c r="B227" s="41">
        <v>245.449997</v>
      </c>
      <c r="C227" s="41">
        <v>246.39999399999999</v>
      </c>
      <c r="D227" s="41">
        <v>243</v>
      </c>
      <c r="E227" s="41">
        <v>244.10000600000001</v>
      </c>
      <c r="F227" s="41">
        <v>206.18222</v>
      </c>
      <c r="G227" s="54">
        <v>14.713799</v>
      </c>
      <c r="I227" s="41"/>
    </row>
    <row r="228" spans="1:9" x14ac:dyDescent="0.25">
      <c r="A228" s="42">
        <v>43753</v>
      </c>
      <c r="B228" s="41">
        <v>245.050003</v>
      </c>
      <c r="C228" s="41">
        <v>249.199997</v>
      </c>
      <c r="D228" s="41">
        <v>245.050003</v>
      </c>
      <c r="E228" s="41">
        <v>247.60000600000001</v>
      </c>
      <c r="F228" s="41">
        <v>209.13855000000001</v>
      </c>
      <c r="G228" s="54">
        <v>9.9891909999999999</v>
      </c>
      <c r="I228" s="41"/>
    </row>
    <row r="229" spans="1:9" x14ac:dyDescent="0.25">
      <c r="A229" s="42">
        <v>43754</v>
      </c>
      <c r="B229" s="41">
        <v>247.39999399999999</v>
      </c>
      <c r="C229" s="41">
        <v>247.60000600000001</v>
      </c>
      <c r="D229" s="41">
        <v>242.14999399999999</v>
      </c>
      <c r="E229" s="41">
        <v>243.64999399999999</v>
      </c>
      <c r="F229" s="41">
        <v>205.802109</v>
      </c>
      <c r="G229" s="54">
        <v>16.063295</v>
      </c>
      <c r="I229" s="41"/>
    </row>
    <row r="230" spans="1:9" x14ac:dyDescent="0.25">
      <c r="A230" s="42">
        <v>43755</v>
      </c>
      <c r="B230" s="41">
        <v>244</v>
      </c>
      <c r="C230" s="41">
        <v>246.699997</v>
      </c>
      <c r="D230" s="41">
        <v>243.85000600000001</v>
      </c>
      <c r="E230" s="41">
        <v>245.85000600000001</v>
      </c>
      <c r="F230" s="41">
        <v>207.66038499999999</v>
      </c>
      <c r="G230" s="54">
        <v>13.649597999999999</v>
      </c>
      <c r="I230" s="41"/>
    </row>
    <row r="231" spans="1:9" x14ac:dyDescent="0.25">
      <c r="A231" s="42">
        <v>43756</v>
      </c>
      <c r="B231" s="41">
        <v>246</v>
      </c>
      <c r="C231" s="41">
        <v>247.800003</v>
      </c>
      <c r="D231" s="41">
        <v>245.10000600000001</v>
      </c>
      <c r="E231" s="41">
        <v>246.5</v>
      </c>
      <c r="F231" s="41">
        <v>208.209396</v>
      </c>
      <c r="G231" s="54">
        <v>12.833553999999999</v>
      </c>
      <c r="I231" s="41"/>
    </row>
    <row r="232" spans="1:9" x14ac:dyDescent="0.25">
      <c r="A232" s="42">
        <v>43760</v>
      </c>
      <c r="B232" s="41">
        <v>245</v>
      </c>
      <c r="C232" s="41">
        <v>251.10000600000001</v>
      </c>
      <c r="D232" s="41">
        <v>244.949997</v>
      </c>
      <c r="E232" s="41">
        <v>248.89999399999999</v>
      </c>
      <c r="F232" s="41">
        <v>210.23661799999999</v>
      </c>
      <c r="G232" s="54">
        <v>18.275635999999999</v>
      </c>
      <c r="I232" s="41"/>
    </row>
    <row r="233" spans="1:9" x14ac:dyDescent="0.25">
      <c r="A233" s="42">
        <v>43761</v>
      </c>
      <c r="B233" s="41">
        <v>250.39999399999999</v>
      </c>
      <c r="C233" s="41">
        <v>251.949997</v>
      </c>
      <c r="D233" s="41">
        <v>249.050003</v>
      </c>
      <c r="E233" s="41">
        <v>251.050003</v>
      </c>
      <c r="F233" s="41">
        <v>212.05264299999999</v>
      </c>
      <c r="G233" s="54">
        <v>12.831460999999999</v>
      </c>
      <c r="I233" s="41"/>
    </row>
    <row r="234" spans="1:9" x14ac:dyDescent="0.25">
      <c r="A234" s="42">
        <v>43762</v>
      </c>
      <c r="B234" s="41">
        <v>252.60000600000001</v>
      </c>
      <c r="C234" s="41">
        <v>254</v>
      </c>
      <c r="D234" s="41">
        <v>247.949997</v>
      </c>
      <c r="E234" s="41">
        <v>249.050003</v>
      </c>
      <c r="F234" s="41">
        <v>210.363327</v>
      </c>
      <c r="G234" s="54">
        <v>16.791340000000002</v>
      </c>
      <c r="I234" s="41"/>
    </row>
    <row r="235" spans="1:9" x14ac:dyDescent="0.25">
      <c r="A235" s="42">
        <v>43763</v>
      </c>
      <c r="B235" s="41">
        <v>256.89999399999999</v>
      </c>
      <c r="C235" s="41">
        <v>257.20001200000002</v>
      </c>
      <c r="D235" s="41">
        <v>247</v>
      </c>
      <c r="E235" s="41">
        <v>247.699997</v>
      </c>
      <c r="F235" s="41">
        <v>209.222992</v>
      </c>
      <c r="G235" s="54">
        <v>32.591191999999999</v>
      </c>
      <c r="I235" s="41"/>
    </row>
    <row r="236" spans="1:9" x14ac:dyDescent="0.25">
      <c r="A236" s="42">
        <v>43765</v>
      </c>
      <c r="B236" s="41">
        <v>249.949997</v>
      </c>
      <c r="C236" s="41">
        <v>251.10000600000001</v>
      </c>
      <c r="D236" s="41">
        <v>249.699997</v>
      </c>
      <c r="E236" s="41">
        <v>250.39999399999999</v>
      </c>
      <c r="F236" s="41">
        <v>211.503601</v>
      </c>
      <c r="G236" s="54">
        <v>3.131726</v>
      </c>
      <c r="I236" s="41"/>
    </row>
    <row r="237" spans="1:9" x14ac:dyDescent="0.25">
      <c r="A237" s="42">
        <v>43767</v>
      </c>
      <c r="B237" s="41">
        <v>250.949997</v>
      </c>
      <c r="C237" s="41">
        <v>255.10000600000001</v>
      </c>
      <c r="D237" s="41">
        <v>249.550003</v>
      </c>
      <c r="E237" s="41">
        <v>253.25</v>
      </c>
      <c r="F237" s="41">
        <v>213.910889</v>
      </c>
      <c r="G237" s="54">
        <v>11.937562</v>
      </c>
      <c r="I237" s="41"/>
    </row>
    <row r="238" spans="1:9" x14ac:dyDescent="0.25">
      <c r="A238" s="42">
        <v>43768</v>
      </c>
      <c r="B238" s="41">
        <v>256</v>
      </c>
      <c r="C238" s="41">
        <v>264</v>
      </c>
      <c r="D238" s="41">
        <v>254.300003</v>
      </c>
      <c r="E238" s="41">
        <v>259.39999399999999</v>
      </c>
      <c r="F238" s="41">
        <v>219.10556</v>
      </c>
      <c r="G238" s="54">
        <v>34.291156999999998</v>
      </c>
      <c r="I238" s="41"/>
    </row>
    <row r="239" spans="1:9" x14ac:dyDescent="0.25">
      <c r="A239" s="42">
        <v>43769</v>
      </c>
      <c r="B239" s="41">
        <v>260</v>
      </c>
      <c r="C239" s="41">
        <v>262.85000600000001</v>
      </c>
      <c r="D239" s="41">
        <v>256.20001200000002</v>
      </c>
      <c r="E239" s="41">
        <v>257.64999399999999</v>
      </c>
      <c r="F239" s="41">
        <v>217.627396</v>
      </c>
      <c r="G239" s="54">
        <v>16.654993999999999</v>
      </c>
      <c r="I239" s="41"/>
    </row>
    <row r="240" spans="1:9" x14ac:dyDescent="0.25">
      <c r="A240" s="42">
        <v>43770</v>
      </c>
      <c r="B240" s="41">
        <v>259.35000600000001</v>
      </c>
      <c r="C240" s="41">
        <v>263</v>
      </c>
      <c r="D240" s="41">
        <v>258.75</v>
      </c>
      <c r="E240" s="41">
        <v>261.29998799999998</v>
      </c>
      <c r="F240" s="41">
        <v>220.71043399999999</v>
      </c>
      <c r="G240" s="54">
        <v>12.571588</v>
      </c>
      <c r="I240" s="41"/>
    </row>
    <row r="241" spans="1:9" x14ac:dyDescent="0.25">
      <c r="A241" s="42">
        <v>43773</v>
      </c>
      <c r="B241" s="41">
        <v>262.95001200000002</v>
      </c>
      <c r="C241" s="41">
        <v>264.95001200000002</v>
      </c>
      <c r="D241" s="41">
        <v>260.04998799999998</v>
      </c>
      <c r="E241" s="41">
        <v>260.75</v>
      </c>
      <c r="F241" s="41">
        <v>220.24584999999999</v>
      </c>
      <c r="G241" s="54">
        <v>7.8952720000000003</v>
      </c>
      <c r="I241" s="41"/>
    </row>
    <row r="242" spans="1:9" x14ac:dyDescent="0.25">
      <c r="A242" s="42">
        <v>43774</v>
      </c>
      <c r="B242" s="41">
        <v>261</v>
      </c>
      <c r="C242" s="41">
        <v>264</v>
      </c>
      <c r="D242" s="41">
        <v>258.60000600000001</v>
      </c>
      <c r="E242" s="41">
        <v>262.89999399999999</v>
      </c>
      <c r="F242" s="41">
        <v>222.06189000000001</v>
      </c>
      <c r="G242" s="54">
        <v>10.278362</v>
      </c>
      <c r="I242" s="41"/>
    </row>
    <row r="243" spans="1:9" x14ac:dyDescent="0.25">
      <c r="A243" s="42">
        <v>43775</v>
      </c>
      <c r="B243" s="41">
        <v>262.95001200000002</v>
      </c>
      <c r="C243" s="41">
        <v>263.79998799999998</v>
      </c>
      <c r="D243" s="41">
        <v>260</v>
      </c>
      <c r="E243" s="41">
        <v>261.35000600000001</v>
      </c>
      <c r="F243" s="41">
        <v>220.75266999999999</v>
      </c>
      <c r="G243" s="54">
        <v>8.8574190000000002</v>
      </c>
      <c r="I243" s="41"/>
    </row>
    <row r="244" spans="1:9" x14ac:dyDescent="0.25">
      <c r="A244" s="42">
        <v>43776</v>
      </c>
      <c r="B244" s="41">
        <v>262.89999399999999</v>
      </c>
      <c r="C244" s="41">
        <v>266.29998799999998</v>
      </c>
      <c r="D244" s="41">
        <v>262</v>
      </c>
      <c r="E244" s="41">
        <v>265.85000600000001</v>
      </c>
      <c r="F244" s="41">
        <v>224.553665</v>
      </c>
      <c r="G244" s="54">
        <v>14.782434</v>
      </c>
      <c r="I244" s="41"/>
    </row>
    <row r="245" spans="1:9" x14ac:dyDescent="0.25">
      <c r="A245" s="42">
        <v>43777</v>
      </c>
      <c r="B245" s="41">
        <v>264.85000600000001</v>
      </c>
      <c r="C245" s="41">
        <v>265.45001200000002</v>
      </c>
      <c r="D245" s="41">
        <v>260</v>
      </c>
      <c r="E245" s="41">
        <v>260.5</v>
      </c>
      <c r="F245" s="41">
        <v>220.03469799999999</v>
      </c>
      <c r="G245" s="54">
        <v>11.899353</v>
      </c>
      <c r="I245" s="41"/>
    </row>
    <row r="246" spans="1:9" x14ac:dyDescent="0.25">
      <c r="A246" s="42">
        <v>43780</v>
      </c>
      <c r="B246" s="41">
        <v>260.60000600000001</v>
      </c>
      <c r="C246" s="41">
        <v>262.35000600000001</v>
      </c>
      <c r="D246" s="41">
        <v>258.79998799999998</v>
      </c>
      <c r="E246" s="41">
        <v>259.45001200000002</v>
      </c>
      <c r="F246" s="41">
        <v>219.14782700000001</v>
      </c>
      <c r="G246" s="54">
        <v>7.2451509999999999</v>
      </c>
      <c r="I246" s="41"/>
    </row>
    <row r="247" spans="1:9" x14ac:dyDescent="0.25">
      <c r="A247" s="42">
        <v>43782</v>
      </c>
      <c r="B247" s="41">
        <v>258.89999399999999</v>
      </c>
      <c r="C247" s="41">
        <v>259.25</v>
      </c>
      <c r="D247" s="41">
        <v>253.14999399999999</v>
      </c>
      <c r="E247" s="41">
        <v>253.85000600000001</v>
      </c>
      <c r="F247" s="41">
        <v>214.41769400000001</v>
      </c>
      <c r="G247" s="54">
        <v>10.269356</v>
      </c>
      <c r="I247" s="41"/>
    </row>
    <row r="248" spans="1:9" x14ac:dyDescent="0.25">
      <c r="A248" s="42">
        <v>43783</v>
      </c>
      <c r="B248" s="41">
        <v>254.10000600000001</v>
      </c>
      <c r="C248" s="41">
        <v>255.89999399999999</v>
      </c>
      <c r="D248" s="41">
        <v>253.25</v>
      </c>
      <c r="E248" s="41">
        <v>253.89999399999999</v>
      </c>
      <c r="F248" s="41">
        <v>214.45993000000001</v>
      </c>
      <c r="G248" s="54">
        <v>8.8807340000000003</v>
      </c>
      <c r="I248" s="41"/>
    </row>
    <row r="249" spans="1:9" x14ac:dyDescent="0.25">
      <c r="A249" s="42">
        <v>43784</v>
      </c>
      <c r="B249" s="41">
        <v>254.25</v>
      </c>
      <c r="C249" s="41">
        <v>255.75</v>
      </c>
      <c r="D249" s="41">
        <v>250</v>
      </c>
      <c r="E249" s="41">
        <v>250.64999399999999</v>
      </c>
      <c r="F249" s="41">
        <v>211.71476699999999</v>
      </c>
      <c r="G249" s="54">
        <v>16.741465000000002</v>
      </c>
      <c r="I249" s="41"/>
    </row>
    <row r="250" spans="1:9" x14ac:dyDescent="0.25">
      <c r="A250" s="42">
        <v>43787</v>
      </c>
      <c r="B250" s="41">
        <v>251.449997</v>
      </c>
      <c r="C250" s="41">
        <v>252.25</v>
      </c>
      <c r="D250" s="41">
        <v>248.75</v>
      </c>
      <c r="E250" s="41">
        <v>250.75</v>
      </c>
      <c r="F250" s="41">
        <v>211.79925499999999</v>
      </c>
      <c r="G250" s="54">
        <v>7.8649190000000004</v>
      </c>
      <c r="I250" s="41"/>
    </row>
    <row r="251" spans="1:9" x14ac:dyDescent="0.25">
      <c r="A251" s="42">
        <v>43788</v>
      </c>
      <c r="B251" s="41">
        <v>251.75</v>
      </c>
      <c r="C251" s="41">
        <v>251.800003</v>
      </c>
      <c r="D251" s="41">
        <v>248.800003</v>
      </c>
      <c r="E251" s="41">
        <v>249.300003</v>
      </c>
      <c r="F251" s="41">
        <v>210.57446300000001</v>
      </c>
      <c r="G251" s="54">
        <v>12.152981</v>
      </c>
      <c r="I251" s="41"/>
    </row>
    <row r="252" spans="1:9" x14ac:dyDescent="0.25">
      <c r="A252" s="42">
        <v>43789</v>
      </c>
      <c r="B252" s="41">
        <v>249.300003</v>
      </c>
      <c r="C252" s="41">
        <v>251.300003</v>
      </c>
      <c r="D252" s="41">
        <v>246.699997</v>
      </c>
      <c r="E252" s="41">
        <v>250.699997</v>
      </c>
      <c r="F252" s="41">
        <v>211.75700399999999</v>
      </c>
      <c r="G252" s="54">
        <v>9.9780730000000002</v>
      </c>
      <c r="I252" s="41"/>
    </row>
    <row r="253" spans="1:9" x14ac:dyDescent="0.25">
      <c r="A253" s="42">
        <v>43790</v>
      </c>
      <c r="B253" s="41">
        <v>251.39999399999999</v>
      </c>
      <c r="C253" s="41">
        <v>251.39999399999999</v>
      </c>
      <c r="D253" s="41">
        <v>245.050003</v>
      </c>
      <c r="E253" s="41">
        <v>245.699997</v>
      </c>
      <c r="F253" s="41">
        <v>207.53367600000001</v>
      </c>
      <c r="G253" s="54">
        <v>10.393219</v>
      </c>
      <c r="I253" s="41"/>
    </row>
    <row r="254" spans="1:9" x14ac:dyDescent="0.25">
      <c r="A254" s="42">
        <v>43791</v>
      </c>
      <c r="B254" s="41">
        <v>247.14999399999999</v>
      </c>
      <c r="C254" s="41">
        <v>252.64999399999999</v>
      </c>
      <c r="D254" s="41">
        <v>246.64999399999999</v>
      </c>
      <c r="E254" s="41">
        <v>247.64999399999999</v>
      </c>
      <c r="F254" s="41">
        <v>209.18077099999999</v>
      </c>
      <c r="G254" s="54">
        <v>16.370384000000001</v>
      </c>
      <c r="I254" s="41"/>
    </row>
    <row r="255" spans="1:9" x14ac:dyDescent="0.25">
      <c r="A255" s="42">
        <v>43794</v>
      </c>
      <c r="B255" s="41">
        <v>247.75</v>
      </c>
      <c r="C255" s="41">
        <v>248.39999399999999</v>
      </c>
      <c r="D255" s="41">
        <v>246.25</v>
      </c>
      <c r="E255" s="41">
        <v>247.75</v>
      </c>
      <c r="F255" s="41">
        <v>209.26522800000001</v>
      </c>
      <c r="G255" s="54">
        <v>10.586688000000001</v>
      </c>
      <c r="I255" s="41"/>
    </row>
    <row r="256" spans="1:9" x14ac:dyDescent="0.25">
      <c r="A256" s="42">
        <v>43795</v>
      </c>
      <c r="B256" s="41">
        <v>248.64999399999999</v>
      </c>
      <c r="C256" s="41">
        <v>250.39999399999999</v>
      </c>
      <c r="D256" s="41">
        <v>247.699997</v>
      </c>
      <c r="E256" s="41">
        <v>249.14999399999999</v>
      </c>
      <c r="F256" s="41">
        <v>210.44778400000001</v>
      </c>
      <c r="G256" s="54">
        <v>19.778030000000001</v>
      </c>
      <c r="I256" s="41"/>
    </row>
    <row r="257" spans="1:9" x14ac:dyDescent="0.25">
      <c r="A257" s="42">
        <v>43796</v>
      </c>
      <c r="B257" s="41">
        <v>249.75</v>
      </c>
      <c r="C257" s="41">
        <v>250.050003</v>
      </c>
      <c r="D257" s="41">
        <v>246.60000600000001</v>
      </c>
      <c r="E257" s="41">
        <v>246.949997</v>
      </c>
      <c r="F257" s="41">
        <v>208.58952300000001</v>
      </c>
      <c r="G257" s="54">
        <v>8.8416200000000007</v>
      </c>
      <c r="I257" s="41"/>
    </row>
    <row r="258" spans="1:9" x14ac:dyDescent="0.25">
      <c r="A258" s="42">
        <v>43797</v>
      </c>
      <c r="B258" s="41">
        <v>247.300003</v>
      </c>
      <c r="C258" s="41">
        <v>247.949997</v>
      </c>
      <c r="D258" s="41">
        <v>245.64999399999999</v>
      </c>
      <c r="E258" s="41">
        <v>246.699997</v>
      </c>
      <c r="F258" s="41">
        <v>208.37835699999999</v>
      </c>
      <c r="G258" s="54">
        <v>10.992718</v>
      </c>
      <c r="I258" s="41"/>
    </row>
    <row r="259" spans="1:9" x14ac:dyDescent="0.25">
      <c r="A259" s="42">
        <v>43798</v>
      </c>
      <c r="B259" s="41">
        <v>246.75</v>
      </c>
      <c r="C259" s="41">
        <v>247.39999399999999</v>
      </c>
      <c r="D259" s="41">
        <v>245</v>
      </c>
      <c r="E259" s="41">
        <v>246.39999399999999</v>
      </c>
      <c r="F259" s="41">
        <v>208.12493900000001</v>
      </c>
      <c r="G259" s="54">
        <v>9.8079789999999996</v>
      </c>
      <c r="I259" s="41"/>
    </row>
    <row r="260" spans="1:9" x14ac:dyDescent="0.25">
      <c r="A260" s="42">
        <v>43801</v>
      </c>
      <c r="B260" s="41">
        <v>246</v>
      </c>
      <c r="C260" s="41">
        <v>246.89999399999999</v>
      </c>
      <c r="D260" s="41">
        <v>244.550003</v>
      </c>
      <c r="E260" s="41">
        <v>244.949997</v>
      </c>
      <c r="F260" s="41">
        <v>206.90016199999999</v>
      </c>
      <c r="G260" s="54">
        <v>9.972664</v>
      </c>
      <c r="I260" s="41"/>
    </row>
    <row r="261" spans="1:9" x14ac:dyDescent="0.25">
      <c r="A261" s="42">
        <v>43802</v>
      </c>
      <c r="B261" s="41">
        <v>244.949997</v>
      </c>
      <c r="C261" s="41">
        <v>245.800003</v>
      </c>
      <c r="D261" s="41">
        <v>242.64999399999999</v>
      </c>
      <c r="E261" s="41">
        <v>244.050003</v>
      </c>
      <c r="F261" s="41">
        <v>206.139984</v>
      </c>
      <c r="G261" s="54">
        <v>8.1292410000000004</v>
      </c>
      <c r="I261" s="41"/>
    </row>
    <row r="262" spans="1:9" x14ac:dyDescent="0.25">
      <c r="A262" s="42">
        <v>43803</v>
      </c>
      <c r="B262" s="41">
        <v>243.5</v>
      </c>
      <c r="C262" s="41">
        <v>244.050003</v>
      </c>
      <c r="D262" s="41">
        <v>242</v>
      </c>
      <c r="E262" s="41">
        <v>243.14999399999999</v>
      </c>
      <c r="F262" s="41">
        <v>205.379807</v>
      </c>
      <c r="G262" s="54">
        <v>11.946661000000001</v>
      </c>
      <c r="I262" s="41"/>
    </row>
    <row r="263" spans="1:9" x14ac:dyDescent="0.25">
      <c r="A263" s="42">
        <v>43804</v>
      </c>
      <c r="B263" s="41">
        <v>243.14999399999999</v>
      </c>
      <c r="C263" s="41">
        <v>247.5</v>
      </c>
      <c r="D263" s="41">
        <v>243.10000600000001</v>
      </c>
      <c r="E263" s="41">
        <v>246.949997</v>
      </c>
      <c r="F263" s="41">
        <v>208.58952300000001</v>
      </c>
      <c r="G263" s="54">
        <v>11.265857</v>
      </c>
      <c r="I263" s="41"/>
    </row>
    <row r="264" spans="1:9" x14ac:dyDescent="0.25">
      <c r="A264" s="42">
        <v>43805</v>
      </c>
      <c r="B264" s="41">
        <v>247</v>
      </c>
      <c r="C264" s="41">
        <v>247.14999399999999</v>
      </c>
      <c r="D264" s="41">
        <v>242.5</v>
      </c>
      <c r="E264" s="41">
        <v>243.35000600000001</v>
      </c>
      <c r="F264" s="41">
        <v>205.548721</v>
      </c>
      <c r="G264" s="54">
        <v>10.374269999999999</v>
      </c>
      <c r="I264" s="41"/>
    </row>
    <row r="265" spans="1:9" x14ac:dyDescent="0.25">
      <c r="A265" s="42">
        <v>43808</v>
      </c>
      <c r="B265" s="41">
        <v>243</v>
      </c>
      <c r="C265" s="41">
        <v>243.300003</v>
      </c>
      <c r="D265" s="41">
        <v>241</v>
      </c>
      <c r="E265" s="41">
        <v>241.449997</v>
      </c>
      <c r="F265" s="41">
        <v>203.94387800000001</v>
      </c>
      <c r="G265" s="54">
        <v>6.7227579999999998</v>
      </c>
      <c r="I265" s="41"/>
    </row>
    <row r="266" spans="1:9" x14ac:dyDescent="0.25">
      <c r="A266" s="42">
        <v>43809</v>
      </c>
      <c r="B266" s="41">
        <v>241.60000600000001</v>
      </c>
      <c r="C266" s="41">
        <v>241.699997</v>
      </c>
      <c r="D266" s="41">
        <v>235</v>
      </c>
      <c r="E266" s="41">
        <v>235.60000600000001</v>
      </c>
      <c r="F266" s="41">
        <v>199.00259399999999</v>
      </c>
      <c r="G266" s="54">
        <v>15.380231999999999</v>
      </c>
      <c r="I266" s="41"/>
    </row>
    <row r="267" spans="1:9" x14ac:dyDescent="0.25">
      <c r="A267" s="42">
        <v>43810</v>
      </c>
      <c r="B267" s="41">
        <v>235.60000600000001</v>
      </c>
      <c r="C267" s="41">
        <v>238.800003</v>
      </c>
      <c r="D267" s="41">
        <v>235.60000600000001</v>
      </c>
      <c r="E267" s="41">
        <v>237.60000600000001</v>
      </c>
      <c r="F267" s="41">
        <v>200.691925</v>
      </c>
      <c r="G267" s="54">
        <v>13.799825</v>
      </c>
      <c r="I267" s="41"/>
    </row>
    <row r="268" spans="1:9" x14ac:dyDescent="0.25">
      <c r="A268" s="42">
        <v>43811</v>
      </c>
      <c r="B268" s="41">
        <v>238.050003</v>
      </c>
      <c r="C268" s="41">
        <v>240.199997</v>
      </c>
      <c r="D268" s="41">
        <v>237.60000600000001</v>
      </c>
      <c r="E268" s="41">
        <v>238.550003</v>
      </c>
      <c r="F268" s="41">
        <v>201.49437</v>
      </c>
      <c r="G268" s="54">
        <v>10.307052000000001</v>
      </c>
      <c r="I268" s="41"/>
    </row>
    <row r="269" spans="1:9" x14ac:dyDescent="0.25">
      <c r="A269" s="42">
        <v>43812</v>
      </c>
      <c r="B269" s="41">
        <v>240</v>
      </c>
      <c r="C269" s="41">
        <v>242.5</v>
      </c>
      <c r="D269" s="41">
        <v>239.199997</v>
      </c>
      <c r="E269" s="41">
        <v>241.60000600000001</v>
      </c>
      <c r="F269" s="41">
        <v>204.070572</v>
      </c>
      <c r="G269" s="54">
        <v>8.2054569999999991</v>
      </c>
      <c r="I269" s="41"/>
    </row>
    <row r="270" spans="1:9" x14ac:dyDescent="0.25">
      <c r="A270" s="42">
        <v>43815</v>
      </c>
      <c r="B270" s="41">
        <v>243</v>
      </c>
      <c r="C270" s="41">
        <v>243.39999399999999</v>
      </c>
      <c r="D270" s="41">
        <v>236.35000600000001</v>
      </c>
      <c r="E270" s="41">
        <v>236.89999399999999</v>
      </c>
      <c r="F270" s="41">
        <v>200.10063199999999</v>
      </c>
      <c r="G270" s="54">
        <v>12.014269000000001</v>
      </c>
      <c r="I270" s="41"/>
    </row>
    <row r="271" spans="1:9" x14ac:dyDescent="0.25">
      <c r="A271" s="42">
        <v>43816</v>
      </c>
      <c r="B271" s="41">
        <v>237.5</v>
      </c>
      <c r="C271" s="41">
        <v>241.699997</v>
      </c>
      <c r="D271" s="41">
        <v>237.5</v>
      </c>
      <c r="E271" s="41">
        <v>241.050003</v>
      </c>
      <c r="F271" s="41">
        <v>203.60601800000001</v>
      </c>
      <c r="G271" s="54">
        <v>15.921196</v>
      </c>
      <c r="I271" s="41"/>
    </row>
    <row r="272" spans="1:9" x14ac:dyDescent="0.25">
      <c r="A272" s="42">
        <v>43817</v>
      </c>
      <c r="B272" s="41">
        <v>240.60000600000001</v>
      </c>
      <c r="C272" s="41">
        <v>247.35000600000001</v>
      </c>
      <c r="D272" s="41">
        <v>239.75</v>
      </c>
      <c r="E272" s="41">
        <v>245.14999399999999</v>
      </c>
      <c r="F272" s="41">
        <v>207.06912199999999</v>
      </c>
      <c r="G272" s="54">
        <v>17.134732</v>
      </c>
      <c r="I272" s="41"/>
    </row>
    <row r="273" spans="1:9" x14ac:dyDescent="0.25">
      <c r="A273" s="42">
        <v>43818</v>
      </c>
      <c r="B273" s="41">
        <v>246.050003</v>
      </c>
      <c r="C273" s="41">
        <v>247.89999399999999</v>
      </c>
      <c r="D273" s="41">
        <v>243.25</v>
      </c>
      <c r="E273" s="41">
        <v>244.35000600000001</v>
      </c>
      <c r="F273" s="41">
        <v>206.39340200000001</v>
      </c>
      <c r="G273" s="54">
        <v>9.3397140000000007</v>
      </c>
      <c r="I273" s="41"/>
    </row>
    <row r="274" spans="1:9" x14ac:dyDescent="0.25">
      <c r="A274" s="42">
        <v>43819</v>
      </c>
      <c r="B274" s="41">
        <v>244.35000600000001</v>
      </c>
      <c r="C274" s="41">
        <v>245.10000600000001</v>
      </c>
      <c r="D274" s="41">
        <v>240.14999399999999</v>
      </c>
      <c r="E274" s="41">
        <v>241.14999399999999</v>
      </c>
      <c r="F274" s="41">
        <v>203.69044500000001</v>
      </c>
      <c r="G274" s="54">
        <v>13.958335999999999</v>
      </c>
      <c r="I274" s="41"/>
    </row>
    <row r="275" spans="1:9" x14ac:dyDescent="0.25">
      <c r="A275" s="42">
        <v>43822</v>
      </c>
      <c r="B275" s="41">
        <v>242</v>
      </c>
      <c r="C275" s="41">
        <v>242.800003</v>
      </c>
      <c r="D275" s="41">
        <v>238.64999399999999</v>
      </c>
      <c r="E275" s="41">
        <v>238.89999399999999</v>
      </c>
      <c r="F275" s="41">
        <v>201.789963</v>
      </c>
      <c r="G275" s="54">
        <v>19.082124</v>
      </c>
      <c r="I275" s="41"/>
    </row>
    <row r="276" spans="1:9" x14ac:dyDescent="0.25">
      <c r="A276" s="42">
        <v>43823</v>
      </c>
      <c r="B276" s="41">
        <v>239</v>
      </c>
      <c r="C276" s="41">
        <v>240.199997</v>
      </c>
      <c r="D276" s="41">
        <v>238.199997</v>
      </c>
      <c r="E276" s="41">
        <v>238.75</v>
      </c>
      <c r="F276" s="41">
        <v>201.66326900000001</v>
      </c>
      <c r="G276" s="54">
        <v>7.8961499999999996</v>
      </c>
      <c r="I276" s="41"/>
    </row>
    <row r="277" spans="1:9" x14ac:dyDescent="0.25">
      <c r="A277" s="42">
        <v>43825</v>
      </c>
      <c r="B277" s="41">
        <v>238.89999399999999</v>
      </c>
      <c r="C277" s="41">
        <v>239.39999399999999</v>
      </c>
      <c r="D277" s="41">
        <v>236.35000600000001</v>
      </c>
      <c r="E277" s="41">
        <v>236.800003</v>
      </c>
      <c r="F277" s="41">
        <v>200.01620500000001</v>
      </c>
      <c r="G277" s="54">
        <v>14.460324999999999</v>
      </c>
      <c r="I277" s="41"/>
    </row>
    <row r="278" spans="1:9" x14ac:dyDescent="0.25">
      <c r="A278" s="42">
        <v>43826</v>
      </c>
      <c r="B278" s="41">
        <v>237.5</v>
      </c>
      <c r="C278" s="41">
        <v>238.449997</v>
      </c>
      <c r="D278" s="41">
        <v>236.449997</v>
      </c>
      <c r="E278" s="41">
        <v>236.89999399999999</v>
      </c>
      <c r="F278" s="41">
        <v>200.10063199999999</v>
      </c>
      <c r="G278" s="54">
        <v>8.7125389999999996</v>
      </c>
      <c r="I278" s="41"/>
    </row>
    <row r="279" spans="1:9" x14ac:dyDescent="0.25">
      <c r="A279" s="42">
        <v>43829</v>
      </c>
      <c r="B279" s="41">
        <v>238</v>
      </c>
      <c r="C279" s="41">
        <v>240.89999399999999</v>
      </c>
      <c r="D279" s="41">
        <v>237.5</v>
      </c>
      <c r="E279" s="41">
        <v>238.199997</v>
      </c>
      <c r="F279" s="41">
        <v>201.19873000000001</v>
      </c>
      <c r="G279" s="54">
        <v>13.173133999999999</v>
      </c>
      <c r="I279" s="41"/>
    </row>
    <row r="280" spans="1:9" x14ac:dyDescent="0.25">
      <c r="A280" s="42">
        <v>43830</v>
      </c>
      <c r="B280" s="41">
        <v>238.550003</v>
      </c>
      <c r="C280" s="41">
        <v>238.949997</v>
      </c>
      <c r="D280" s="41">
        <v>237.39999399999999</v>
      </c>
      <c r="E280" s="41">
        <v>237.699997</v>
      </c>
      <c r="F280" s="41">
        <v>200.77636699999999</v>
      </c>
      <c r="G280" s="54">
        <v>7.1420510000000004</v>
      </c>
      <c r="I280" s="41"/>
    </row>
    <row r="281" spans="1:9" x14ac:dyDescent="0.25">
      <c r="A281" s="42">
        <v>43831</v>
      </c>
      <c r="B281" s="41">
        <v>238.60000600000001</v>
      </c>
      <c r="C281" s="41">
        <v>238.60000600000001</v>
      </c>
      <c r="D281" s="41">
        <v>237.10000600000001</v>
      </c>
      <c r="E281" s="41">
        <v>238.10000600000001</v>
      </c>
      <c r="F281" s="41">
        <v>201.11424299999999</v>
      </c>
      <c r="G281" s="54">
        <v>4.2088369999999999</v>
      </c>
      <c r="I281" s="41"/>
    </row>
    <row r="282" spans="1:9" x14ac:dyDescent="0.25">
      <c r="A282" s="42">
        <v>43832</v>
      </c>
      <c r="B282" s="41">
        <v>238.199997</v>
      </c>
      <c r="C282" s="41">
        <v>240.949997</v>
      </c>
      <c r="D282" s="41">
        <v>238.10000600000001</v>
      </c>
      <c r="E282" s="41">
        <v>239.85000600000001</v>
      </c>
      <c r="F282" s="41">
        <v>202.59240700000001</v>
      </c>
      <c r="G282" s="54">
        <v>8.4029790000000002</v>
      </c>
      <c r="I282" s="41"/>
    </row>
    <row r="283" spans="1:9" x14ac:dyDescent="0.25">
      <c r="A283" s="42">
        <v>43833</v>
      </c>
      <c r="B283" s="41">
        <v>241</v>
      </c>
      <c r="C283" s="41">
        <v>241</v>
      </c>
      <c r="D283" s="41">
        <v>238</v>
      </c>
      <c r="E283" s="41">
        <v>238.5</v>
      </c>
      <c r="F283" s="41">
        <v>201.45211800000001</v>
      </c>
      <c r="G283" s="54">
        <v>9.284478</v>
      </c>
      <c r="I283" s="41"/>
    </row>
    <row r="284" spans="1:9" x14ac:dyDescent="0.25">
      <c r="A284" s="42">
        <v>43836</v>
      </c>
      <c r="B284" s="41">
        <v>237.5</v>
      </c>
      <c r="C284" s="41">
        <v>238.300003</v>
      </c>
      <c r="D284" s="41">
        <v>235</v>
      </c>
      <c r="E284" s="41">
        <v>235.10000600000001</v>
      </c>
      <c r="F284" s="41">
        <v>198.58024599999999</v>
      </c>
      <c r="G284" s="54">
        <v>7.6366170000000002</v>
      </c>
      <c r="I284" s="41"/>
    </row>
    <row r="285" spans="1:9" x14ac:dyDescent="0.25">
      <c r="A285" s="42">
        <v>43837</v>
      </c>
      <c r="B285" s="41">
        <v>236.050003</v>
      </c>
      <c r="C285" s="41">
        <v>237.89999399999999</v>
      </c>
      <c r="D285" s="41">
        <v>234.60000600000001</v>
      </c>
      <c r="E285" s="41">
        <v>235.35000600000001</v>
      </c>
      <c r="F285" s="41">
        <v>198.791428</v>
      </c>
      <c r="G285" s="54">
        <v>8.416741</v>
      </c>
      <c r="I285" s="41"/>
    </row>
    <row r="286" spans="1:9" x14ac:dyDescent="0.25">
      <c r="A286" s="42">
        <v>43838</v>
      </c>
      <c r="B286" s="41">
        <v>234</v>
      </c>
      <c r="C286" s="41">
        <v>235.800003</v>
      </c>
      <c r="D286" s="41">
        <v>233.25</v>
      </c>
      <c r="E286" s="41">
        <v>234.199997</v>
      </c>
      <c r="F286" s="41">
        <v>197.82006799999999</v>
      </c>
      <c r="G286" s="54">
        <v>7.0432110000000003</v>
      </c>
      <c r="I286" s="41"/>
    </row>
    <row r="287" spans="1:9" x14ac:dyDescent="0.25">
      <c r="A287" s="42">
        <v>43839</v>
      </c>
      <c r="B287" s="41">
        <v>235.60000600000001</v>
      </c>
      <c r="C287" s="41">
        <v>236.60000600000001</v>
      </c>
      <c r="D287" s="41">
        <v>235.050003</v>
      </c>
      <c r="E287" s="41">
        <v>235.800003</v>
      </c>
      <c r="F287" s="41">
        <v>199.17150899999999</v>
      </c>
      <c r="G287" s="54">
        <v>9.4526529999999998</v>
      </c>
      <c r="I287" s="41"/>
    </row>
    <row r="288" spans="1:9" x14ac:dyDescent="0.25">
      <c r="A288" s="42">
        <v>43840</v>
      </c>
      <c r="B288" s="41">
        <v>237.60000600000001</v>
      </c>
      <c r="C288" s="41">
        <v>238.75</v>
      </c>
      <c r="D288" s="41">
        <v>236.800003</v>
      </c>
      <c r="E288" s="41">
        <v>238</v>
      </c>
      <c r="F288" s="41">
        <v>201.029785</v>
      </c>
      <c r="G288" s="54">
        <v>9.9737460000000002</v>
      </c>
      <c r="I288" s="41"/>
    </row>
    <row r="289" spans="1:9" x14ac:dyDescent="0.25">
      <c r="A289" s="42">
        <v>43843</v>
      </c>
      <c r="B289" s="41">
        <v>238.5</v>
      </c>
      <c r="C289" s="41">
        <v>240.5</v>
      </c>
      <c r="D289" s="41">
        <v>238.25</v>
      </c>
      <c r="E289" s="41">
        <v>239.25</v>
      </c>
      <c r="F289" s="41">
        <v>202.08560199999999</v>
      </c>
      <c r="G289" s="54">
        <v>12.243639</v>
      </c>
      <c r="I289" s="41"/>
    </row>
    <row r="290" spans="1:9" x14ac:dyDescent="0.25">
      <c r="A290" s="42">
        <v>43844</v>
      </c>
      <c r="B290" s="41">
        <v>240.25</v>
      </c>
      <c r="C290" s="41">
        <v>243.800003</v>
      </c>
      <c r="D290" s="41">
        <v>238.300003</v>
      </c>
      <c r="E290" s="41">
        <v>243.25</v>
      </c>
      <c r="F290" s="41">
        <v>205.464249</v>
      </c>
      <c r="G290" s="54">
        <v>11.843444</v>
      </c>
      <c r="I290" s="41"/>
    </row>
    <row r="291" spans="1:9" x14ac:dyDescent="0.25">
      <c r="A291" s="42">
        <v>43845</v>
      </c>
      <c r="B291" s="41">
        <v>242.550003</v>
      </c>
      <c r="C291" s="41">
        <v>243</v>
      </c>
      <c r="D291" s="41">
        <v>241.10000600000001</v>
      </c>
      <c r="E291" s="41">
        <v>242.39999399999999</v>
      </c>
      <c r="F291" s="41">
        <v>204.74629200000001</v>
      </c>
      <c r="G291" s="54">
        <v>5.4767289999999997</v>
      </c>
      <c r="I291" s="41"/>
    </row>
    <row r="292" spans="1:9" x14ac:dyDescent="0.25">
      <c r="A292" s="42">
        <v>43846</v>
      </c>
      <c r="B292" s="41">
        <v>242.5</v>
      </c>
      <c r="C292" s="41">
        <v>243.89999399999999</v>
      </c>
      <c r="D292" s="41">
        <v>240.10000600000001</v>
      </c>
      <c r="E292" s="41">
        <v>240.75</v>
      </c>
      <c r="F292" s="41">
        <v>203.35261499999999</v>
      </c>
      <c r="G292" s="54">
        <v>9.3696680000000008</v>
      </c>
      <c r="I292" s="41"/>
    </row>
    <row r="293" spans="1:9" x14ac:dyDescent="0.25">
      <c r="A293" s="42">
        <v>43847</v>
      </c>
      <c r="B293" s="41">
        <v>240.75</v>
      </c>
      <c r="C293" s="41">
        <v>242.10000600000001</v>
      </c>
      <c r="D293" s="41">
        <v>239.39999399999999</v>
      </c>
      <c r="E293" s="41">
        <v>239.949997</v>
      </c>
      <c r="F293" s="41">
        <v>202.67686499999999</v>
      </c>
      <c r="G293" s="54">
        <v>7.3924029999999998</v>
      </c>
      <c r="I293" s="41"/>
    </row>
    <row r="294" spans="1:9" x14ac:dyDescent="0.25">
      <c r="A294" s="42">
        <v>43850</v>
      </c>
      <c r="B294" s="41">
        <v>240.050003</v>
      </c>
      <c r="C294" s="41">
        <v>243.25</v>
      </c>
      <c r="D294" s="41">
        <v>240.050003</v>
      </c>
      <c r="E294" s="41">
        <v>241.89999399999999</v>
      </c>
      <c r="F294" s="41">
        <v>204.323959</v>
      </c>
      <c r="G294" s="54">
        <v>8.0208159999999999</v>
      </c>
      <c r="I294" s="41"/>
    </row>
    <row r="295" spans="1:9" x14ac:dyDescent="0.25">
      <c r="A295" s="42">
        <v>43851</v>
      </c>
      <c r="B295" s="41">
        <v>241.449997</v>
      </c>
      <c r="C295" s="41">
        <v>241.449997</v>
      </c>
      <c r="D295" s="41">
        <v>238</v>
      </c>
      <c r="E295" s="41">
        <v>238.449997</v>
      </c>
      <c r="F295" s="41">
        <v>201.40986599999999</v>
      </c>
      <c r="G295" s="54">
        <v>9.5710700000000006</v>
      </c>
      <c r="I295" s="41"/>
    </row>
    <row r="296" spans="1:9" x14ac:dyDescent="0.25">
      <c r="A296" s="42">
        <v>43852</v>
      </c>
      <c r="B296" s="41">
        <v>239.60000600000001</v>
      </c>
      <c r="C296" s="41">
        <v>239.60000600000001</v>
      </c>
      <c r="D296" s="41">
        <v>237.10000600000001</v>
      </c>
      <c r="E296" s="41">
        <v>238.050003</v>
      </c>
      <c r="F296" s="41">
        <v>201.07200599999999</v>
      </c>
      <c r="G296" s="54">
        <v>7.6549180000000003</v>
      </c>
      <c r="I296" s="41"/>
    </row>
    <row r="297" spans="1:9" x14ac:dyDescent="0.25">
      <c r="A297" s="42">
        <v>43853</v>
      </c>
      <c r="B297" s="41">
        <v>238.10000600000001</v>
      </c>
      <c r="C297" s="41">
        <v>238.75</v>
      </c>
      <c r="D297" s="41">
        <v>236.89999399999999</v>
      </c>
      <c r="E297" s="41">
        <v>237.89999399999999</v>
      </c>
      <c r="F297" s="41">
        <v>200.945313</v>
      </c>
      <c r="G297" s="54">
        <v>6.1204340000000004</v>
      </c>
      <c r="I297" s="41"/>
    </row>
    <row r="298" spans="1:9" x14ac:dyDescent="0.25">
      <c r="A298" s="42">
        <v>43854</v>
      </c>
      <c r="B298" s="41">
        <v>237.39999399999999</v>
      </c>
      <c r="C298" s="41">
        <v>239.10000600000001</v>
      </c>
      <c r="D298" s="41">
        <v>237</v>
      </c>
      <c r="E298" s="41">
        <v>238.14999399999999</v>
      </c>
      <c r="F298" s="41">
        <v>201.15647899999999</v>
      </c>
      <c r="G298" s="54">
        <v>6.8018739999999998</v>
      </c>
      <c r="I298" s="41"/>
    </row>
    <row r="299" spans="1:9" x14ac:dyDescent="0.25">
      <c r="A299" s="42">
        <v>43857</v>
      </c>
      <c r="B299" s="41">
        <v>237</v>
      </c>
      <c r="C299" s="41">
        <v>237.39999399999999</v>
      </c>
      <c r="D299" s="41">
        <v>234.300003</v>
      </c>
      <c r="E299" s="41">
        <v>234.60000600000001</v>
      </c>
      <c r="F299" s="41">
        <v>198.157928</v>
      </c>
      <c r="G299" s="54">
        <v>6.8376130000000002</v>
      </c>
      <c r="I299" s="41"/>
    </row>
    <row r="300" spans="1:9" x14ac:dyDescent="0.25">
      <c r="A300" s="42">
        <v>43858</v>
      </c>
      <c r="B300" s="41">
        <v>234.75</v>
      </c>
      <c r="C300" s="41">
        <v>235.89999399999999</v>
      </c>
      <c r="D300" s="41">
        <v>230.5</v>
      </c>
      <c r="E300" s="41">
        <v>230.75</v>
      </c>
      <c r="F300" s="41">
        <v>194.905991</v>
      </c>
      <c r="G300" s="54">
        <v>14.582907000000001</v>
      </c>
      <c r="I300" s="41"/>
    </row>
    <row r="301" spans="1:9" x14ac:dyDescent="0.25">
      <c r="A301" s="42">
        <v>43859</v>
      </c>
      <c r="B301" s="41">
        <v>231.5</v>
      </c>
      <c r="C301" s="41">
        <v>237.64999399999999</v>
      </c>
      <c r="D301" s="41">
        <v>231.14999399999999</v>
      </c>
      <c r="E301" s="41">
        <v>236.64999399999999</v>
      </c>
      <c r="F301" s="41">
        <v>199.88949600000001</v>
      </c>
      <c r="G301" s="54">
        <v>20.469708000000001</v>
      </c>
      <c r="I301" s="41"/>
    </row>
    <row r="302" spans="1:9" x14ac:dyDescent="0.25">
      <c r="A302" s="42">
        <v>43860</v>
      </c>
      <c r="B302" s="41">
        <v>236.949997</v>
      </c>
      <c r="C302" s="41">
        <v>237</v>
      </c>
      <c r="D302" s="41">
        <v>233</v>
      </c>
      <c r="E302" s="41">
        <v>234.050003</v>
      </c>
      <c r="F302" s="41">
        <v>197.693375</v>
      </c>
      <c r="G302" s="54">
        <v>10.394149000000001</v>
      </c>
      <c r="I302" s="41"/>
    </row>
    <row r="303" spans="1:9" x14ac:dyDescent="0.25">
      <c r="A303" s="42">
        <v>43861</v>
      </c>
      <c r="B303" s="41">
        <v>235.75</v>
      </c>
      <c r="C303" s="41">
        <v>238.39999399999999</v>
      </c>
      <c r="D303" s="41">
        <v>234.050003</v>
      </c>
      <c r="E303" s="41">
        <v>235.14999399999999</v>
      </c>
      <c r="F303" s="41">
        <v>198.62249800000001</v>
      </c>
      <c r="G303" s="54">
        <v>18.455880000000001</v>
      </c>
      <c r="I303" s="41"/>
    </row>
    <row r="304" spans="1:9" x14ac:dyDescent="0.25">
      <c r="A304" s="42">
        <v>43864</v>
      </c>
      <c r="B304" s="41">
        <v>215</v>
      </c>
      <c r="C304" s="41">
        <v>216.89999399999999</v>
      </c>
      <c r="D304" s="41">
        <v>205</v>
      </c>
      <c r="E304" s="41">
        <v>207.60000600000001</v>
      </c>
      <c r="F304" s="41">
        <v>175.352036</v>
      </c>
      <c r="G304" s="54">
        <v>79.76437</v>
      </c>
      <c r="I304" s="41"/>
    </row>
    <row r="305" spans="1:9" x14ac:dyDescent="0.25">
      <c r="A305" s="42">
        <v>43865</v>
      </c>
      <c r="B305" s="41">
        <v>210.800003</v>
      </c>
      <c r="C305" s="41">
        <v>217.60000600000001</v>
      </c>
      <c r="D305" s="41">
        <v>209.14999399999999</v>
      </c>
      <c r="E305" s="41">
        <v>215.64999399999999</v>
      </c>
      <c r="F305" s="41">
        <v>182.15154999999999</v>
      </c>
      <c r="G305" s="54">
        <v>35.767811999999999</v>
      </c>
      <c r="I305" s="41"/>
    </row>
    <row r="306" spans="1:9" x14ac:dyDescent="0.25">
      <c r="A306" s="42">
        <v>43866</v>
      </c>
      <c r="B306" s="41">
        <v>216.300003</v>
      </c>
      <c r="C306" s="41">
        <v>217.5</v>
      </c>
      <c r="D306" s="41">
        <v>211.5</v>
      </c>
      <c r="E306" s="41">
        <v>216.449997</v>
      </c>
      <c r="F306" s="41">
        <v>182.82728599999999</v>
      </c>
      <c r="G306" s="54">
        <v>21.253606999999999</v>
      </c>
      <c r="I306" s="41"/>
    </row>
    <row r="307" spans="1:9" x14ac:dyDescent="0.25">
      <c r="A307" s="42">
        <v>43867</v>
      </c>
      <c r="B307" s="41">
        <v>218</v>
      </c>
      <c r="C307" s="41">
        <v>219.89999399999999</v>
      </c>
      <c r="D307" s="41">
        <v>211.800003</v>
      </c>
      <c r="E307" s="41">
        <v>213.550003</v>
      </c>
      <c r="F307" s="41">
        <v>180.37776199999999</v>
      </c>
      <c r="G307" s="54">
        <v>27.388582</v>
      </c>
      <c r="I307" s="41"/>
    </row>
    <row r="308" spans="1:9" x14ac:dyDescent="0.25">
      <c r="A308" s="42">
        <v>43868</v>
      </c>
      <c r="B308" s="41">
        <v>213.800003</v>
      </c>
      <c r="C308" s="41">
        <v>215.699997</v>
      </c>
      <c r="D308" s="41">
        <v>212.75</v>
      </c>
      <c r="E308" s="41">
        <v>213.39999399999999</v>
      </c>
      <c r="F308" s="41">
        <v>180.251068</v>
      </c>
      <c r="G308" s="54">
        <v>17.133406999999998</v>
      </c>
      <c r="I308" s="41"/>
    </row>
    <row r="309" spans="1:9" x14ac:dyDescent="0.25">
      <c r="A309" s="42">
        <v>43871</v>
      </c>
      <c r="B309" s="41">
        <v>214</v>
      </c>
      <c r="C309" s="41">
        <v>214.050003</v>
      </c>
      <c r="D309" s="41">
        <v>210.050003</v>
      </c>
      <c r="E309" s="41">
        <v>210.550003</v>
      </c>
      <c r="F309" s="41">
        <v>177.84378100000001</v>
      </c>
      <c r="G309" s="54">
        <v>9.6173870000000008</v>
      </c>
      <c r="I309" s="41"/>
    </row>
    <row r="310" spans="1:9" x14ac:dyDescent="0.25">
      <c r="A310" s="42">
        <v>43872</v>
      </c>
      <c r="B310" s="41">
        <v>216.5</v>
      </c>
      <c r="C310" s="41">
        <v>216.949997</v>
      </c>
      <c r="D310" s="41">
        <v>211.800003</v>
      </c>
      <c r="E310" s="41">
        <v>212.60000600000001</v>
      </c>
      <c r="F310" s="41">
        <v>179.57534799999999</v>
      </c>
      <c r="G310" s="54">
        <v>29.803784</v>
      </c>
      <c r="I310" s="41"/>
    </row>
    <row r="311" spans="1:9" x14ac:dyDescent="0.25">
      <c r="A311" s="42">
        <v>43873</v>
      </c>
      <c r="B311" s="41">
        <v>213.39999399999999</v>
      </c>
      <c r="C311" s="41">
        <v>214.800003</v>
      </c>
      <c r="D311" s="41">
        <v>211.800003</v>
      </c>
      <c r="E311" s="41">
        <v>213.050003</v>
      </c>
      <c r="F311" s="41">
        <v>179.955444</v>
      </c>
      <c r="G311" s="54">
        <v>9.9284160000000004</v>
      </c>
      <c r="I311" s="41"/>
    </row>
    <row r="312" spans="1:9" x14ac:dyDescent="0.25">
      <c r="A312" s="42">
        <v>43874</v>
      </c>
      <c r="B312" s="41">
        <v>213.050003</v>
      </c>
      <c r="C312" s="41">
        <v>213.449997</v>
      </c>
      <c r="D312" s="41">
        <v>211.199997</v>
      </c>
      <c r="E312" s="41">
        <v>211.89999399999999</v>
      </c>
      <c r="F312" s="41">
        <v>178.98408499999999</v>
      </c>
      <c r="G312" s="54">
        <v>9.1531310000000001</v>
      </c>
      <c r="I312" s="41"/>
    </row>
    <row r="313" spans="1:9" x14ac:dyDescent="0.25">
      <c r="A313" s="42">
        <v>43875</v>
      </c>
      <c r="B313" s="41">
        <v>212.25</v>
      </c>
      <c r="C313" s="41">
        <v>212.89999399999999</v>
      </c>
      <c r="D313" s="41">
        <v>206.800003</v>
      </c>
      <c r="E313" s="41">
        <v>207.699997</v>
      </c>
      <c r="F313" s="41">
        <v>175.43647799999999</v>
      </c>
      <c r="G313" s="54">
        <v>13.731692000000001</v>
      </c>
      <c r="I313" s="41"/>
    </row>
    <row r="314" spans="1:9" x14ac:dyDescent="0.25">
      <c r="A314" s="42">
        <v>43878</v>
      </c>
      <c r="B314" s="41">
        <v>208</v>
      </c>
      <c r="C314" s="41">
        <v>208.64999399999999</v>
      </c>
      <c r="D314" s="41">
        <v>204</v>
      </c>
      <c r="E314" s="41">
        <v>204.800003</v>
      </c>
      <c r="F314" s="41">
        <v>172.98698400000001</v>
      </c>
      <c r="G314" s="54">
        <v>15.561953000000001</v>
      </c>
      <c r="I314" s="41"/>
    </row>
    <row r="315" spans="1:9" x14ac:dyDescent="0.25">
      <c r="A315" s="42">
        <v>43879</v>
      </c>
      <c r="B315" s="41">
        <v>204.550003</v>
      </c>
      <c r="C315" s="41">
        <v>204.60000600000001</v>
      </c>
      <c r="D315" s="41">
        <v>200.5</v>
      </c>
      <c r="E315" s="41">
        <v>203.85000600000001</v>
      </c>
      <c r="F315" s="41">
        <v>172.18455499999999</v>
      </c>
      <c r="G315" s="54">
        <v>20.934864000000001</v>
      </c>
      <c r="I315" s="41"/>
    </row>
    <row r="316" spans="1:9" x14ac:dyDescent="0.25">
      <c r="A316" s="42">
        <v>43880</v>
      </c>
      <c r="B316" s="41">
        <v>205.25</v>
      </c>
      <c r="C316" s="41">
        <v>207.14999399999999</v>
      </c>
      <c r="D316" s="41">
        <v>203.85000600000001</v>
      </c>
      <c r="E316" s="41">
        <v>206.699997</v>
      </c>
      <c r="F316" s="41">
        <v>174.59184300000001</v>
      </c>
      <c r="G316" s="54">
        <v>9.0545600000000004</v>
      </c>
      <c r="I316" s="41"/>
    </row>
    <row r="317" spans="1:9" x14ac:dyDescent="0.25">
      <c r="A317" s="42">
        <v>43881</v>
      </c>
      <c r="B317" s="41">
        <v>207</v>
      </c>
      <c r="C317" s="41">
        <v>208.550003</v>
      </c>
      <c r="D317" s="41">
        <v>205.449997</v>
      </c>
      <c r="E317" s="41">
        <v>207.449997</v>
      </c>
      <c r="F317" s="41">
        <v>175.22532699999999</v>
      </c>
      <c r="G317" s="54">
        <v>15.592846</v>
      </c>
      <c r="I317" s="41"/>
    </row>
    <row r="318" spans="1:9" x14ac:dyDescent="0.25">
      <c r="A318" s="42">
        <v>43885</v>
      </c>
      <c r="B318" s="41">
        <v>207</v>
      </c>
      <c r="C318" s="41">
        <v>207.449997</v>
      </c>
      <c r="D318" s="41">
        <v>201.800003</v>
      </c>
      <c r="E318" s="41">
        <v>203</v>
      </c>
      <c r="F318" s="41">
        <v>171.46658300000001</v>
      </c>
      <c r="G318" s="54">
        <v>16.594045999999999</v>
      </c>
      <c r="I318" s="41"/>
    </row>
    <row r="319" spans="1:9" x14ac:dyDescent="0.25">
      <c r="A319" s="42">
        <v>43886</v>
      </c>
      <c r="B319" s="41">
        <v>203.800003</v>
      </c>
      <c r="C319" s="41">
        <v>205.39999399999999</v>
      </c>
      <c r="D319" s="41">
        <v>201.5</v>
      </c>
      <c r="E319" s="41">
        <v>201.800003</v>
      </c>
      <c r="F319" s="41">
        <v>170.452988</v>
      </c>
      <c r="G319" s="54">
        <v>15.313516</v>
      </c>
      <c r="I319" s="41"/>
    </row>
    <row r="320" spans="1:9" x14ac:dyDescent="0.25">
      <c r="A320" s="42">
        <v>43887</v>
      </c>
      <c r="B320" s="41">
        <v>200.64999399999999</v>
      </c>
      <c r="C320" s="41">
        <v>201.949997</v>
      </c>
      <c r="D320" s="41">
        <v>196.300003</v>
      </c>
      <c r="E320" s="41">
        <v>198.60000600000001</v>
      </c>
      <c r="F320" s="41">
        <v>167.75007600000001</v>
      </c>
      <c r="G320" s="54">
        <v>17.869240000000001</v>
      </c>
      <c r="I320" s="41"/>
    </row>
    <row r="321" spans="1:9" x14ac:dyDescent="0.25">
      <c r="A321" s="42">
        <v>43888</v>
      </c>
      <c r="B321" s="41">
        <v>198.39999399999999</v>
      </c>
      <c r="C321" s="41">
        <v>199.14999399999999</v>
      </c>
      <c r="D321" s="41">
        <v>195.89999399999999</v>
      </c>
      <c r="E321" s="41">
        <v>197.550003</v>
      </c>
      <c r="F321" s="41">
        <v>166.863159</v>
      </c>
      <c r="G321" s="54">
        <v>17.271066000000001</v>
      </c>
      <c r="I321" s="41"/>
    </row>
    <row r="322" spans="1:9" x14ac:dyDescent="0.25">
      <c r="A322" s="42">
        <v>43889</v>
      </c>
      <c r="B322" s="41">
        <v>195</v>
      </c>
      <c r="C322" s="41">
        <v>199.89999399999999</v>
      </c>
      <c r="D322" s="41">
        <v>192.050003</v>
      </c>
      <c r="E322" s="41">
        <v>197.550003</v>
      </c>
      <c r="F322" s="41">
        <v>166.863159</v>
      </c>
      <c r="G322" s="54">
        <v>32.628444000000002</v>
      </c>
      <c r="I322" s="41"/>
    </row>
    <row r="323" spans="1:9" x14ac:dyDescent="0.25">
      <c r="A323" s="42">
        <v>43892</v>
      </c>
      <c r="B323" s="41">
        <v>199.5</v>
      </c>
      <c r="C323" s="41">
        <v>203.449997</v>
      </c>
      <c r="D323" s="41">
        <v>193.64999399999999</v>
      </c>
      <c r="E323" s="41">
        <v>195.300003</v>
      </c>
      <c r="F323" s="41">
        <v>164.96267700000001</v>
      </c>
      <c r="G323" s="54">
        <v>18.560048999999999</v>
      </c>
      <c r="I323" s="41"/>
    </row>
    <row r="324" spans="1:9" x14ac:dyDescent="0.25">
      <c r="A324" s="42">
        <v>43893</v>
      </c>
      <c r="B324" s="41">
        <v>197</v>
      </c>
      <c r="C324" s="41">
        <v>197.449997</v>
      </c>
      <c r="D324" s="41">
        <v>192.550003</v>
      </c>
      <c r="E324" s="41">
        <v>193.85000600000001</v>
      </c>
      <c r="F324" s="41">
        <v>163.73793000000001</v>
      </c>
      <c r="G324" s="54">
        <v>17.947416</v>
      </c>
      <c r="I324" s="41"/>
    </row>
    <row r="325" spans="1:9" x14ac:dyDescent="0.25">
      <c r="A325" s="42">
        <v>43894</v>
      </c>
      <c r="B325" s="41">
        <v>194.949997</v>
      </c>
      <c r="C325" s="41">
        <v>195.550003</v>
      </c>
      <c r="D325" s="41">
        <v>186.550003</v>
      </c>
      <c r="E325" s="41">
        <v>187.5</v>
      </c>
      <c r="F325" s="41">
        <v>158.37429800000001</v>
      </c>
      <c r="G325" s="54">
        <v>27.664076000000001</v>
      </c>
      <c r="I325" s="41"/>
    </row>
    <row r="326" spans="1:9" x14ac:dyDescent="0.25">
      <c r="A326" s="42">
        <v>43895</v>
      </c>
      <c r="B326" s="41">
        <v>187.550003</v>
      </c>
      <c r="C326" s="41">
        <v>191.199997</v>
      </c>
      <c r="D326" s="41">
        <v>186.550003</v>
      </c>
      <c r="E326" s="41">
        <v>188.050003</v>
      </c>
      <c r="F326" s="41">
        <v>158.83888200000001</v>
      </c>
      <c r="G326" s="54">
        <v>20.025924</v>
      </c>
      <c r="I326" s="41"/>
    </row>
    <row r="327" spans="1:9" x14ac:dyDescent="0.25">
      <c r="A327" s="42">
        <v>43896</v>
      </c>
      <c r="B327" s="41">
        <v>184.85000600000001</v>
      </c>
      <c r="C327" s="41">
        <v>184.85000600000001</v>
      </c>
      <c r="D327" s="41">
        <v>179.75</v>
      </c>
      <c r="E327" s="41">
        <v>181.75</v>
      </c>
      <c r="F327" s="41">
        <v>153.51750200000001</v>
      </c>
      <c r="G327" s="54">
        <v>26.764503999999999</v>
      </c>
      <c r="I327" s="41"/>
    </row>
    <row r="328" spans="1:9" x14ac:dyDescent="0.25">
      <c r="A328" s="42">
        <v>43899</v>
      </c>
      <c r="B328" s="41">
        <v>179</v>
      </c>
      <c r="C328" s="41">
        <v>179</v>
      </c>
      <c r="D328" s="41">
        <v>174.5</v>
      </c>
      <c r="E328" s="41">
        <v>177.199997</v>
      </c>
      <c r="F328" s="41">
        <v>149.674286</v>
      </c>
      <c r="G328" s="54">
        <v>21.794298999999999</v>
      </c>
      <c r="I328" s="41"/>
    </row>
    <row r="329" spans="1:9" x14ac:dyDescent="0.25">
      <c r="A329" s="42">
        <v>43901</v>
      </c>
      <c r="B329" s="41">
        <v>174</v>
      </c>
      <c r="C329" s="41">
        <v>176.75</v>
      </c>
      <c r="D329" s="41">
        <v>172.35000600000001</v>
      </c>
      <c r="E329" s="41">
        <v>175.64999399999999</v>
      </c>
      <c r="F329" s="41">
        <v>148.36505099999999</v>
      </c>
      <c r="G329" s="54">
        <v>27.956087</v>
      </c>
      <c r="I329" s="41"/>
    </row>
    <row r="330" spans="1:9" x14ac:dyDescent="0.25">
      <c r="A330" s="42">
        <v>43902</v>
      </c>
      <c r="B330" s="41">
        <v>169</v>
      </c>
      <c r="C330" s="41">
        <v>169.14999399999999</v>
      </c>
      <c r="D330" s="41">
        <v>150.550003</v>
      </c>
      <c r="E330" s="41">
        <v>155.800003</v>
      </c>
      <c r="F330" s="41">
        <v>131.59848</v>
      </c>
      <c r="G330" s="54">
        <v>52.039692000000002</v>
      </c>
      <c r="I330" s="41"/>
    </row>
    <row r="331" spans="1:9" x14ac:dyDescent="0.25">
      <c r="A331" s="42">
        <v>43903</v>
      </c>
      <c r="B331" s="41">
        <v>150</v>
      </c>
      <c r="C331" s="41">
        <v>164</v>
      </c>
      <c r="D331" s="41">
        <v>134.60000600000001</v>
      </c>
      <c r="E331" s="41">
        <v>162.25</v>
      </c>
      <c r="F331" s="41">
        <v>137.04657</v>
      </c>
      <c r="G331" s="54">
        <v>61.590680999999996</v>
      </c>
      <c r="I331" s="41"/>
    </row>
    <row r="332" spans="1:9" x14ac:dyDescent="0.25">
      <c r="A332" s="42">
        <v>43906</v>
      </c>
      <c r="B332" s="41">
        <v>158</v>
      </c>
      <c r="C332" s="41">
        <v>158.10000600000001</v>
      </c>
      <c r="D332" s="41">
        <v>145.25</v>
      </c>
      <c r="E332" s="41">
        <v>147.25</v>
      </c>
      <c r="F332" s="41">
        <v>124.376617</v>
      </c>
      <c r="G332" s="54">
        <v>33.254907000000003</v>
      </c>
      <c r="I332" s="41"/>
    </row>
    <row r="333" spans="1:9" x14ac:dyDescent="0.25">
      <c r="A333" s="42">
        <v>43907</v>
      </c>
      <c r="B333" s="41">
        <v>148</v>
      </c>
      <c r="C333" s="41">
        <v>155.800003</v>
      </c>
      <c r="D333" s="41">
        <v>146.050003</v>
      </c>
      <c r="E333" s="41">
        <v>149.14999399999999</v>
      </c>
      <c r="F333" s="41">
        <v>125.981483</v>
      </c>
      <c r="G333" s="54">
        <v>47.657482000000002</v>
      </c>
      <c r="I333" s="41"/>
    </row>
    <row r="334" spans="1:9" x14ac:dyDescent="0.25">
      <c r="A334" s="42">
        <v>43908</v>
      </c>
      <c r="B334" s="41">
        <v>152.10000600000001</v>
      </c>
      <c r="C334" s="41">
        <v>154.64999399999999</v>
      </c>
      <c r="D334" s="41">
        <v>147.35000600000001</v>
      </c>
      <c r="E334" s="41">
        <v>150.699997</v>
      </c>
      <c r="F334" s="41">
        <v>127.29072600000001</v>
      </c>
      <c r="G334" s="54">
        <v>50.243330999999998</v>
      </c>
      <c r="I334" s="41"/>
    </row>
    <row r="335" spans="1:9" x14ac:dyDescent="0.25">
      <c r="A335" s="42">
        <v>43909</v>
      </c>
      <c r="B335" s="41">
        <v>150.699997</v>
      </c>
      <c r="C335" s="41">
        <v>163.550003</v>
      </c>
      <c r="D335" s="41">
        <v>144.75</v>
      </c>
      <c r="E335" s="41">
        <v>161.85000600000001</v>
      </c>
      <c r="F335" s="41">
        <v>136.70871</v>
      </c>
      <c r="G335" s="54">
        <v>89.748453999999995</v>
      </c>
      <c r="I335" s="41"/>
    </row>
    <row r="336" spans="1:9" x14ac:dyDescent="0.25">
      <c r="A336" s="42">
        <v>43910</v>
      </c>
      <c r="B336" s="41">
        <v>165.10000600000001</v>
      </c>
      <c r="C336" s="41">
        <v>176.5</v>
      </c>
      <c r="D336" s="41">
        <v>165.10000600000001</v>
      </c>
      <c r="E336" s="41">
        <v>175.5</v>
      </c>
      <c r="F336" s="41">
        <v>148.23834199999999</v>
      </c>
      <c r="G336" s="54">
        <v>61.996400000000001</v>
      </c>
      <c r="I336" s="41"/>
    </row>
    <row r="337" spans="1:9" x14ac:dyDescent="0.25">
      <c r="A337" s="42">
        <v>43913</v>
      </c>
      <c r="B337" s="41">
        <v>158</v>
      </c>
      <c r="C337" s="41">
        <v>162</v>
      </c>
      <c r="D337" s="41">
        <v>149.199997</v>
      </c>
      <c r="E337" s="41">
        <v>154.300003</v>
      </c>
      <c r="F337" s="41">
        <v>130.33149700000001</v>
      </c>
      <c r="G337" s="54">
        <v>51.353149999999999</v>
      </c>
      <c r="I337" s="41"/>
    </row>
    <row r="338" spans="1:9" x14ac:dyDescent="0.25">
      <c r="A338" s="42">
        <v>43914</v>
      </c>
      <c r="B338" s="41">
        <v>162.949997</v>
      </c>
      <c r="C338" s="41">
        <v>163.699997</v>
      </c>
      <c r="D338" s="41">
        <v>147.39999399999999</v>
      </c>
      <c r="E338" s="41">
        <v>149.699997</v>
      </c>
      <c r="F338" s="41">
        <v>126.446022</v>
      </c>
      <c r="G338" s="54">
        <v>52.552796000000001</v>
      </c>
      <c r="I338" s="41"/>
    </row>
    <row r="339" spans="1:9" x14ac:dyDescent="0.25">
      <c r="A339" s="42">
        <v>43915</v>
      </c>
      <c r="B339" s="41">
        <v>151</v>
      </c>
      <c r="C339" s="41">
        <v>152</v>
      </c>
      <c r="D339" s="41">
        <v>139</v>
      </c>
      <c r="E339" s="41">
        <v>147.35000600000001</v>
      </c>
      <c r="F339" s="41">
        <v>124.46109</v>
      </c>
      <c r="G339" s="54">
        <v>62.505977999999999</v>
      </c>
      <c r="I339" s="41"/>
    </row>
    <row r="340" spans="1:9" x14ac:dyDescent="0.25">
      <c r="A340" s="42">
        <v>43916</v>
      </c>
      <c r="B340" s="41">
        <v>150</v>
      </c>
      <c r="C340" s="41">
        <v>159.39999399999999</v>
      </c>
      <c r="D340" s="41">
        <v>143.25</v>
      </c>
      <c r="E340" s="41">
        <v>156.39999399999999</v>
      </c>
      <c r="F340" s="41">
        <v>132.105301</v>
      </c>
      <c r="G340" s="54">
        <v>58.443451000000003</v>
      </c>
      <c r="I340" s="41"/>
    </row>
    <row r="341" spans="1:9" x14ac:dyDescent="0.25">
      <c r="A341" s="42">
        <v>43917</v>
      </c>
      <c r="B341" s="41">
        <v>162</v>
      </c>
      <c r="C341" s="41">
        <v>166</v>
      </c>
      <c r="D341" s="41">
        <v>155</v>
      </c>
      <c r="E341" s="41">
        <v>163.199997</v>
      </c>
      <c r="F341" s="41">
        <v>137.84899899999999</v>
      </c>
      <c r="G341" s="54">
        <v>32.636484000000003</v>
      </c>
      <c r="I341" s="41"/>
    </row>
    <row r="342" spans="1:9" x14ac:dyDescent="0.25">
      <c r="A342" s="42">
        <v>43920</v>
      </c>
      <c r="B342" s="41">
        <v>156.050003</v>
      </c>
      <c r="C342" s="41">
        <v>164.89999399999999</v>
      </c>
      <c r="D342" s="41">
        <v>156.050003</v>
      </c>
      <c r="E342" s="41">
        <v>159.199997</v>
      </c>
      <c r="F342" s="41">
        <v>134.470337</v>
      </c>
      <c r="G342" s="54">
        <v>28.120339999999999</v>
      </c>
      <c r="I342" s="41"/>
    </row>
    <row r="343" spans="1:9" x14ac:dyDescent="0.25">
      <c r="A343" s="42">
        <v>43921</v>
      </c>
      <c r="B343" s="41">
        <v>164</v>
      </c>
      <c r="C343" s="41">
        <v>173.85000600000001</v>
      </c>
      <c r="D343" s="41">
        <v>161.550003</v>
      </c>
      <c r="E343" s="41">
        <v>171.699997</v>
      </c>
      <c r="F343" s="41">
        <v>145.02862500000001</v>
      </c>
      <c r="G343" s="54">
        <v>42.630665999999998</v>
      </c>
      <c r="I343" s="41"/>
    </row>
    <row r="344" spans="1:9" x14ac:dyDescent="0.25">
      <c r="A344" s="42">
        <v>43922</v>
      </c>
      <c r="B344" s="41">
        <v>171.699997</v>
      </c>
      <c r="C344" s="41">
        <v>172.75</v>
      </c>
      <c r="D344" s="41">
        <v>164.550003</v>
      </c>
      <c r="E344" s="41">
        <v>166.39999399999999</v>
      </c>
      <c r="F344" s="41">
        <v>140.55190999999999</v>
      </c>
      <c r="G344" s="54">
        <v>18.141970000000001</v>
      </c>
      <c r="I344" s="41"/>
    </row>
    <row r="345" spans="1:9" x14ac:dyDescent="0.25">
      <c r="A345" s="42">
        <v>43924</v>
      </c>
      <c r="B345" s="41">
        <v>167.89999399999999</v>
      </c>
      <c r="C345" s="41">
        <v>182.75</v>
      </c>
      <c r="D345" s="41">
        <v>167</v>
      </c>
      <c r="E345" s="41">
        <v>177.89999399999999</v>
      </c>
      <c r="F345" s="41">
        <v>150.26551799999999</v>
      </c>
      <c r="G345" s="54">
        <v>62.867435999999998</v>
      </c>
      <c r="I345" s="41"/>
    </row>
    <row r="346" spans="1:9" x14ac:dyDescent="0.25">
      <c r="A346" s="42">
        <v>43928</v>
      </c>
      <c r="B346" s="41">
        <v>185.699997</v>
      </c>
      <c r="C346" s="41">
        <v>185.699997</v>
      </c>
      <c r="D346" s="41">
        <v>173.64999399999999</v>
      </c>
      <c r="E346" s="41">
        <v>181.550003</v>
      </c>
      <c r="F346" s="41">
        <v>153.348557</v>
      </c>
      <c r="G346" s="54">
        <v>36.118591000000002</v>
      </c>
      <c r="I346" s="41"/>
    </row>
    <row r="347" spans="1:9" x14ac:dyDescent="0.25">
      <c r="A347" s="42">
        <v>43929</v>
      </c>
      <c r="B347" s="41">
        <v>180.85000600000001</v>
      </c>
      <c r="C347" s="41">
        <v>184</v>
      </c>
      <c r="D347" s="41">
        <v>176.64999399999999</v>
      </c>
      <c r="E347" s="41">
        <v>178.64999399999999</v>
      </c>
      <c r="F347" s="41">
        <v>150.899033</v>
      </c>
      <c r="G347" s="54">
        <v>37.561081999999999</v>
      </c>
      <c r="I347" s="41"/>
    </row>
    <row r="348" spans="1:9" x14ac:dyDescent="0.25">
      <c r="A348" s="42">
        <v>43930</v>
      </c>
      <c r="B348" s="41">
        <v>184</v>
      </c>
      <c r="C348" s="41">
        <v>186.25</v>
      </c>
      <c r="D348" s="41">
        <v>180</v>
      </c>
      <c r="E348" s="41">
        <v>185.25</v>
      </c>
      <c r="F348" s="41">
        <v>156.473816</v>
      </c>
      <c r="G348" s="54">
        <v>42.626959999999997</v>
      </c>
      <c r="I348" s="41"/>
    </row>
    <row r="349" spans="1:9" x14ac:dyDescent="0.25">
      <c r="A349" s="42">
        <v>43934</v>
      </c>
      <c r="B349" s="41">
        <v>184.5</v>
      </c>
      <c r="C349" s="41">
        <v>186.64999399999999</v>
      </c>
      <c r="D349" s="41">
        <v>181.050003</v>
      </c>
      <c r="E349" s="41">
        <v>181.60000600000001</v>
      </c>
      <c r="F349" s="41">
        <v>153.39080799999999</v>
      </c>
      <c r="G349" s="54">
        <v>17.744168999999999</v>
      </c>
      <c r="I349" s="41"/>
    </row>
    <row r="350" spans="1:9" x14ac:dyDescent="0.25">
      <c r="A350" s="42">
        <v>43936</v>
      </c>
      <c r="B350" s="41">
        <v>184.050003</v>
      </c>
      <c r="C350" s="41">
        <v>193.75</v>
      </c>
      <c r="D350" s="41">
        <v>182.699997</v>
      </c>
      <c r="E350" s="41">
        <v>189.35000600000001</v>
      </c>
      <c r="F350" s="41">
        <v>159.93693500000001</v>
      </c>
      <c r="G350" s="54">
        <v>49.092699000000003</v>
      </c>
      <c r="I350" s="41"/>
    </row>
    <row r="351" spans="1:9" x14ac:dyDescent="0.25">
      <c r="A351" s="42">
        <v>43937</v>
      </c>
      <c r="B351" s="41">
        <v>189.64999399999999</v>
      </c>
      <c r="C351" s="41">
        <v>191.199997</v>
      </c>
      <c r="D351" s="41">
        <v>185.449997</v>
      </c>
      <c r="E351" s="41">
        <v>186.35000600000001</v>
      </c>
      <c r="F351" s="41">
        <v>157.402939</v>
      </c>
      <c r="G351" s="54">
        <v>27.080031999999999</v>
      </c>
      <c r="I351" s="41"/>
    </row>
    <row r="352" spans="1:9" x14ac:dyDescent="0.25">
      <c r="A352" s="42">
        <v>43938</v>
      </c>
      <c r="B352" s="41">
        <v>190.449997</v>
      </c>
      <c r="C352" s="41">
        <v>191.39999399999999</v>
      </c>
      <c r="D352" s="41">
        <v>186.949997</v>
      </c>
      <c r="E352" s="41">
        <v>188.10000600000001</v>
      </c>
      <c r="F352" s="41">
        <v>158.88111900000001</v>
      </c>
      <c r="G352" s="54">
        <v>26.667421000000001</v>
      </c>
      <c r="I352" s="41"/>
    </row>
    <row r="353" spans="1:9" x14ac:dyDescent="0.25">
      <c r="A353" s="42">
        <v>43941</v>
      </c>
      <c r="B353" s="41">
        <v>189.949997</v>
      </c>
      <c r="C353" s="41">
        <v>189.949997</v>
      </c>
      <c r="D353" s="41">
        <v>179.5</v>
      </c>
      <c r="E353" s="41">
        <v>180.699997</v>
      </c>
      <c r="F353" s="41">
        <v>152.630585</v>
      </c>
      <c r="G353" s="54">
        <v>35.764287000000003</v>
      </c>
      <c r="I353" s="41"/>
    </row>
    <row r="354" spans="1:9" x14ac:dyDescent="0.25">
      <c r="A354" s="42">
        <v>43942</v>
      </c>
      <c r="B354" s="41">
        <v>178</v>
      </c>
      <c r="C354" s="41">
        <v>184.300003</v>
      </c>
      <c r="D354" s="41">
        <v>176.050003</v>
      </c>
      <c r="E354" s="41">
        <v>179.60000600000001</v>
      </c>
      <c r="F354" s="41">
        <v>151.701492</v>
      </c>
      <c r="G354" s="54">
        <v>23.333660999999999</v>
      </c>
      <c r="I354" s="41"/>
    </row>
    <row r="355" spans="1:9" x14ac:dyDescent="0.25">
      <c r="A355" s="42">
        <v>43943</v>
      </c>
      <c r="B355" s="41">
        <v>179</v>
      </c>
      <c r="C355" s="41">
        <v>183.550003</v>
      </c>
      <c r="D355" s="41">
        <v>176</v>
      </c>
      <c r="E355" s="41">
        <v>182.25</v>
      </c>
      <c r="F355" s="41">
        <v>153.939819</v>
      </c>
      <c r="G355" s="54">
        <v>25.163402000000001</v>
      </c>
      <c r="I355" s="41"/>
    </row>
    <row r="356" spans="1:9" x14ac:dyDescent="0.25">
      <c r="A356" s="42">
        <v>43944</v>
      </c>
      <c r="B356" s="41">
        <v>182.949997</v>
      </c>
      <c r="C356" s="41">
        <v>184</v>
      </c>
      <c r="D356" s="41">
        <v>179.64999399999999</v>
      </c>
      <c r="E356" s="41">
        <v>180.550003</v>
      </c>
      <c r="F356" s="41">
        <v>152.50392199999999</v>
      </c>
      <c r="G356" s="54">
        <v>32.968029000000001</v>
      </c>
      <c r="I356" s="41"/>
    </row>
    <row r="357" spans="1:9" x14ac:dyDescent="0.25">
      <c r="A357" s="42">
        <v>43945</v>
      </c>
      <c r="B357" s="41">
        <v>181</v>
      </c>
      <c r="C357" s="41">
        <v>182.800003</v>
      </c>
      <c r="D357" s="41">
        <v>179.300003</v>
      </c>
      <c r="E357" s="41">
        <v>180.050003</v>
      </c>
      <c r="F357" s="41">
        <v>152.08157299999999</v>
      </c>
      <c r="G357" s="54">
        <v>18.049696999999998</v>
      </c>
      <c r="I357" s="41"/>
    </row>
    <row r="358" spans="1:9" x14ac:dyDescent="0.25">
      <c r="A358" s="42">
        <v>43948</v>
      </c>
      <c r="B358" s="41">
        <v>180.25</v>
      </c>
      <c r="C358" s="41">
        <v>182.300003</v>
      </c>
      <c r="D358" s="41">
        <v>179.300003</v>
      </c>
      <c r="E358" s="41">
        <v>179.85000600000001</v>
      </c>
      <c r="F358" s="41">
        <v>151.91265899999999</v>
      </c>
      <c r="G358" s="54">
        <v>13.085703000000001</v>
      </c>
      <c r="I358" s="41"/>
    </row>
    <row r="359" spans="1:9" x14ac:dyDescent="0.25">
      <c r="A359" s="42">
        <v>43949</v>
      </c>
      <c r="B359" s="41">
        <v>180</v>
      </c>
      <c r="C359" s="41">
        <v>180.800003</v>
      </c>
      <c r="D359" s="41">
        <v>178.050003</v>
      </c>
      <c r="E359" s="41">
        <v>179.449997</v>
      </c>
      <c r="F359" s="41">
        <v>151.57476800000001</v>
      </c>
      <c r="G359" s="54">
        <v>17.802634999999999</v>
      </c>
      <c r="I359" s="41"/>
    </row>
    <row r="360" spans="1:9" x14ac:dyDescent="0.25">
      <c r="A360" s="42">
        <v>43950</v>
      </c>
      <c r="B360" s="41">
        <v>180.5</v>
      </c>
      <c r="C360" s="41">
        <v>182.89999399999999</v>
      </c>
      <c r="D360" s="41">
        <v>179.64999399999999</v>
      </c>
      <c r="E360" s="41">
        <v>182.14999399999999</v>
      </c>
      <c r="F360" s="41">
        <v>153.85536200000001</v>
      </c>
      <c r="G360" s="54">
        <v>21.461067</v>
      </c>
      <c r="I360" s="41"/>
    </row>
    <row r="361" spans="1:9" x14ac:dyDescent="0.25">
      <c r="A361" s="42">
        <v>43951</v>
      </c>
      <c r="B361" s="41">
        <v>184.89999399999999</v>
      </c>
      <c r="C361" s="41">
        <v>184.89999399999999</v>
      </c>
      <c r="D361" s="41">
        <v>180.449997</v>
      </c>
      <c r="E361" s="41">
        <v>182.050003</v>
      </c>
      <c r="F361" s="41">
        <v>153.770905</v>
      </c>
      <c r="G361" s="54">
        <v>30.164712999999999</v>
      </c>
      <c r="I361" s="41"/>
    </row>
    <row r="362" spans="1:9" x14ac:dyDescent="0.25">
      <c r="A362" s="42">
        <v>43955</v>
      </c>
      <c r="B362" s="41">
        <v>181.75</v>
      </c>
      <c r="C362" s="41">
        <v>181.75</v>
      </c>
      <c r="D362" s="41">
        <v>170.64999399999999</v>
      </c>
      <c r="E362" s="41">
        <v>174.050003</v>
      </c>
      <c r="F362" s="41">
        <v>147.01359600000001</v>
      </c>
      <c r="G362" s="54">
        <v>30.294316999999999</v>
      </c>
      <c r="I362" s="41"/>
    </row>
    <row r="363" spans="1:9" x14ac:dyDescent="0.25">
      <c r="A363" s="42">
        <v>43956</v>
      </c>
      <c r="B363" s="41">
        <v>175</v>
      </c>
      <c r="C363" s="41">
        <v>177.449997</v>
      </c>
      <c r="D363" s="41">
        <v>172</v>
      </c>
      <c r="E363" s="41">
        <v>173.89999399999999</v>
      </c>
      <c r="F363" s="41">
        <v>146.88687100000001</v>
      </c>
      <c r="G363" s="54">
        <v>17.707577000000001</v>
      </c>
      <c r="I363" s="41"/>
    </row>
    <row r="364" spans="1:9" x14ac:dyDescent="0.25">
      <c r="A364" s="42">
        <v>43957</v>
      </c>
      <c r="B364" s="41">
        <v>171.39999399999999</v>
      </c>
      <c r="C364" s="41">
        <v>171.39999399999999</v>
      </c>
      <c r="D364" s="41">
        <v>160.5</v>
      </c>
      <c r="E364" s="41">
        <v>163.89999399999999</v>
      </c>
      <c r="F364" s="41">
        <v>138.440247</v>
      </c>
      <c r="G364" s="54">
        <v>65.586734000000007</v>
      </c>
      <c r="I364" s="41"/>
    </row>
    <row r="365" spans="1:9" x14ac:dyDescent="0.25">
      <c r="A365" s="42">
        <v>43958</v>
      </c>
      <c r="B365" s="41">
        <v>164</v>
      </c>
      <c r="C365" s="41">
        <v>165.85000600000001</v>
      </c>
      <c r="D365" s="41">
        <v>160.5</v>
      </c>
      <c r="E365" s="41">
        <v>161</v>
      </c>
      <c r="F365" s="41">
        <v>135.99073799999999</v>
      </c>
      <c r="G365" s="54">
        <v>24.249585</v>
      </c>
      <c r="I365" s="41"/>
    </row>
    <row r="366" spans="1:9" x14ac:dyDescent="0.25">
      <c r="A366" s="42">
        <v>43959</v>
      </c>
      <c r="B366" s="41">
        <v>163.949997</v>
      </c>
      <c r="C366" s="41">
        <v>164.14999399999999</v>
      </c>
      <c r="D366" s="41">
        <v>157.10000600000001</v>
      </c>
      <c r="E366" s="41">
        <v>158.25</v>
      </c>
      <c r="F366" s="41">
        <v>133.66789199999999</v>
      </c>
      <c r="G366" s="54">
        <v>25.307015</v>
      </c>
      <c r="I366" s="41"/>
    </row>
    <row r="367" spans="1:9" x14ac:dyDescent="0.25">
      <c r="A367" s="42">
        <v>43962</v>
      </c>
      <c r="B367" s="41">
        <v>160</v>
      </c>
      <c r="C367" s="41">
        <v>163.5</v>
      </c>
      <c r="D367" s="41">
        <v>158</v>
      </c>
      <c r="E367" s="41">
        <v>158.449997</v>
      </c>
      <c r="F367" s="41">
        <v>133.83686800000001</v>
      </c>
      <c r="G367" s="54">
        <v>18.095472999999998</v>
      </c>
      <c r="I367" s="41"/>
    </row>
    <row r="368" spans="1:9" x14ac:dyDescent="0.25">
      <c r="A368" s="42">
        <v>43963</v>
      </c>
      <c r="B368" s="41">
        <v>158.449997</v>
      </c>
      <c r="C368" s="41">
        <v>165.89999399999999</v>
      </c>
      <c r="D368" s="41">
        <v>157.5</v>
      </c>
      <c r="E368" s="41">
        <v>165.050003</v>
      </c>
      <c r="F368" s="41">
        <v>139.41160600000001</v>
      </c>
      <c r="G368" s="54">
        <v>21.387526999999999</v>
      </c>
      <c r="I368" s="41"/>
    </row>
    <row r="369" spans="1:9" x14ac:dyDescent="0.25">
      <c r="A369" s="42">
        <v>43964</v>
      </c>
      <c r="B369" s="41">
        <v>173.39999399999999</v>
      </c>
      <c r="C369" s="41">
        <v>173.60000600000001</v>
      </c>
      <c r="D369" s="41">
        <v>164.5</v>
      </c>
      <c r="E369" s="41">
        <v>165.39999399999999</v>
      </c>
      <c r="F369" s="41">
        <v>139.707245</v>
      </c>
      <c r="G369" s="54">
        <v>20.015124</v>
      </c>
      <c r="I369" s="41"/>
    </row>
    <row r="370" spans="1:9" x14ac:dyDescent="0.25">
      <c r="A370" s="42">
        <v>43965</v>
      </c>
      <c r="B370" s="41">
        <v>164.5</v>
      </c>
      <c r="C370" s="41">
        <v>168.25</v>
      </c>
      <c r="D370" s="41">
        <v>161.949997</v>
      </c>
      <c r="E370" s="41">
        <v>163.800003</v>
      </c>
      <c r="F370" s="41">
        <v>138.35580400000001</v>
      </c>
      <c r="G370" s="54">
        <v>14.949992999999999</v>
      </c>
      <c r="I370" s="41"/>
    </row>
    <row r="371" spans="1:9" x14ac:dyDescent="0.25">
      <c r="A371" s="42">
        <v>43966</v>
      </c>
      <c r="B371" s="41">
        <v>162.199997</v>
      </c>
      <c r="C371" s="41">
        <v>165.5</v>
      </c>
      <c r="D371" s="41">
        <v>161.14999399999999</v>
      </c>
      <c r="E371" s="41">
        <v>164.64999399999999</v>
      </c>
      <c r="F371" s="41">
        <v>139.07376099999999</v>
      </c>
      <c r="G371" s="54">
        <v>14.950243</v>
      </c>
      <c r="I371" s="41"/>
    </row>
    <row r="372" spans="1:9" x14ac:dyDescent="0.25">
      <c r="A372" s="42">
        <v>43969</v>
      </c>
      <c r="B372" s="41">
        <v>166</v>
      </c>
      <c r="C372" s="41">
        <v>167.300003</v>
      </c>
      <c r="D372" s="41">
        <v>163.14999399999999</v>
      </c>
      <c r="E372" s="41">
        <v>164.75</v>
      </c>
      <c r="F372" s="41">
        <v>139.15823399999999</v>
      </c>
      <c r="G372" s="54">
        <v>20.801299</v>
      </c>
      <c r="I372" s="41"/>
    </row>
    <row r="373" spans="1:9" x14ac:dyDescent="0.25">
      <c r="A373" s="42">
        <v>43970</v>
      </c>
      <c r="B373" s="41">
        <v>166.5</v>
      </c>
      <c r="C373" s="41">
        <v>171.64999399999999</v>
      </c>
      <c r="D373" s="41">
        <v>165.10000600000001</v>
      </c>
      <c r="E373" s="41">
        <v>170.75</v>
      </c>
      <c r="F373" s="41">
        <v>144.226181</v>
      </c>
      <c r="G373" s="54">
        <v>20.142171000000001</v>
      </c>
      <c r="I373" s="41"/>
    </row>
    <row r="374" spans="1:9" x14ac:dyDescent="0.25">
      <c r="A374" s="42">
        <v>43971</v>
      </c>
      <c r="B374" s="41">
        <v>171.949997</v>
      </c>
      <c r="C374" s="41">
        <v>177</v>
      </c>
      <c r="D374" s="41">
        <v>171</v>
      </c>
      <c r="E374" s="41">
        <v>175.75</v>
      </c>
      <c r="F374" s="41">
        <v>148.44949299999999</v>
      </c>
      <c r="G374" s="54">
        <v>25.320734000000002</v>
      </c>
      <c r="I374" s="41"/>
    </row>
    <row r="375" spans="1:9" x14ac:dyDescent="0.25">
      <c r="A375" s="42">
        <v>43972</v>
      </c>
      <c r="B375" s="41">
        <v>175.60000600000001</v>
      </c>
      <c r="C375" s="41">
        <v>190.449997</v>
      </c>
      <c r="D375" s="41">
        <v>172.64999399999999</v>
      </c>
      <c r="E375" s="41">
        <v>188.949997</v>
      </c>
      <c r="F375" s="41">
        <v>159.599075</v>
      </c>
      <c r="G375" s="54">
        <v>58.382196999999998</v>
      </c>
      <c r="I375" s="41"/>
    </row>
    <row r="376" spans="1:9" x14ac:dyDescent="0.25">
      <c r="A376" s="42">
        <v>43973</v>
      </c>
      <c r="B376" s="41">
        <v>188</v>
      </c>
      <c r="C376" s="41">
        <v>191.89999399999999</v>
      </c>
      <c r="D376" s="41">
        <v>184.60000600000001</v>
      </c>
      <c r="E376" s="41">
        <v>186.35000600000001</v>
      </c>
      <c r="F376" s="41">
        <v>157.402939</v>
      </c>
      <c r="G376" s="54">
        <v>39.013770000000001</v>
      </c>
      <c r="I376" s="41"/>
    </row>
    <row r="377" spans="1:9" x14ac:dyDescent="0.25">
      <c r="A377" s="42">
        <v>43977</v>
      </c>
      <c r="B377" s="41">
        <v>190</v>
      </c>
      <c r="C377" s="41">
        <v>194.949997</v>
      </c>
      <c r="D377" s="41">
        <v>187.800003</v>
      </c>
      <c r="E377" s="41">
        <v>191.699997</v>
      </c>
      <c r="F377" s="41">
        <v>161.921875</v>
      </c>
      <c r="G377" s="54">
        <v>53.233404</v>
      </c>
      <c r="I377" s="41"/>
    </row>
    <row r="378" spans="1:9" x14ac:dyDescent="0.25">
      <c r="A378" s="42">
        <v>43978</v>
      </c>
      <c r="B378" s="41">
        <v>192.5</v>
      </c>
      <c r="C378" s="41">
        <v>193.89999399999999</v>
      </c>
      <c r="D378" s="41">
        <v>186.89999399999999</v>
      </c>
      <c r="E378" s="41">
        <v>192.14999399999999</v>
      </c>
      <c r="F378" s="41">
        <v>162.30197100000001</v>
      </c>
      <c r="G378" s="54">
        <v>24.546119000000001</v>
      </c>
      <c r="I378" s="41"/>
    </row>
    <row r="379" spans="1:9" x14ac:dyDescent="0.25">
      <c r="A379" s="42">
        <v>43979</v>
      </c>
      <c r="B379" s="41">
        <v>192.300003</v>
      </c>
      <c r="C379" s="41">
        <v>192.89999399999999</v>
      </c>
      <c r="D379" s="41">
        <v>189</v>
      </c>
      <c r="E379" s="41">
        <v>190.64999399999999</v>
      </c>
      <c r="F379" s="41">
        <v>161.03497300000001</v>
      </c>
      <c r="G379" s="54">
        <v>24.578071999999999</v>
      </c>
      <c r="I379" s="41"/>
    </row>
    <row r="380" spans="1:9" x14ac:dyDescent="0.25">
      <c r="A380" s="42">
        <v>43980</v>
      </c>
      <c r="B380" s="41">
        <v>190.449997</v>
      </c>
      <c r="C380" s="41">
        <v>198</v>
      </c>
      <c r="D380" s="41">
        <v>189</v>
      </c>
      <c r="E380" s="41">
        <v>197.35000600000001</v>
      </c>
      <c r="F380" s="41">
        <v>166.694244</v>
      </c>
      <c r="G380" s="54">
        <v>35.834620999999999</v>
      </c>
      <c r="I380" s="41"/>
    </row>
    <row r="381" spans="1:9" x14ac:dyDescent="0.25">
      <c r="A381" s="42">
        <v>43983</v>
      </c>
      <c r="B381" s="41">
        <v>201</v>
      </c>
      <c r="C381" s="41">
        <v>205.25</v>
      </c>
      <c r="D381" s="41">
        <v>199</v>
      </c>
      <c r="E381" s="41">
        <v>200.550003</v>
      </c>
      <c r="F381" s="41">
        <v>169.397156</v>
      </c>
      <c r="G381" s="54">
        <v>28.508405</v>
      </c>
      <c r="I381" s="41"/>
    </row>
    <row r="382" spans="1:9" x14ac:dyDescent="0.25">
      <c r="A382" s="42">
        <v>43984</v>
      </c>
      <c r="B382" s="41">
        <v>201.89999399999999</v>
      </c>
      <c r="C382" s="41">
        <v>201.89999399999999</v>
      </c>
      <c r="D382" s="41">
        <v>196.699997</v>
      </c>
      <c r="E382" s="41">
        <v>197.25</v>
      </c>
      <c r="F382" s="41">
        <v>166.60978700000001</v>
      </c>
      <c r="G382" s="54">
        <v>22.631373</v>
      </c>
      <c r="I382" s="41"/>
    </row>
    <row r="383" spans="1:9" x14ac:dyDescent="0.25">
      <c r="A383" s="42">
        <v>43985</v>
      </c>
      <c r="B383" s="41">
        <v>200</v>
      </c>
      <c r="C383" s="41">
        <v>200.89999399999999</v>
      </c>
      <c r="D383" s="41">
        <v>195.60000600000001</v>
      </c>
      <c r="E383" s="41">
        <v>196.699997</v>
      </c>
      <c r="F383" s="41">
        <v>166.14520300000001</v>
      </c>
      <c r="G383" s="54">
        <v>18.979188000000001</v>
      </c>
      <c r="I383" s="41"/>
    </row>
    <row r="384" spans="1:9" x14ac:dyDescent="0.25">
      <c r="A384" s="42">
        <v>43986</v>
      </c>
      <c r="B384" s="41">
        <v>197.75</v>
      </c>
      <c r="C384" s="41">
        <v>202.5</v>
      </c>
      <c r="D384" s="41">
        <v>195</v>
      </c>
      <c r="E384" s="41">
        <v>200.14999399999999</v>
      </c>
      <c r="F384" s="41">
        <v>169.05928</v>
      </c>
      <c r="G384" s="54">
        <v>21.996047999999998</v>
      </c>
      <c r="I384" s="41"/>
    </row>
    <row r="385" spans="1:9" x14ac:dyDescent="0.25">
      <c r="A385" s="42">
        <v>43987</v>
      </c>
      <c r="B385" s="41">
        <v>201.800003</v>
      </c>
      <c r="C385" s="41">
        <v>202</v>
      </c>
      <c r="D385" s="41">
        <v>198.64999399999999</v>
      </c>
      <c r="E385" s="41">
        <v>200</v>
      </c>
      <c r="F385" s="41">
        <v>168.932571</v>
      </c>
      <c r="G385" s="54">
        <v>14.629659</v>
      </c>
      <c r="I385" s="41"/>
    </row>
    <row r="386" spans="1:9" x14ac:dyDescent="0.25">
      <c r="A386" s="42">
        <v>43990</v>
      </c>
      <c r="B386" s="41">
        <v>202.89999399999999</v>
      </c>
      <c r="C386" s="41">
        <v>203.64999399999999</v>
      </c>
      <c r="D386" s="41">
        <v>197</v>
      </c>
      <c r="E386" s="41">
        <v>197.64999399999999</v>
      </c>
      <c r="F386" s="41">
        <v>166.947632</v>
      </c>
      <c r="G386" s="54">
        <v>19.551313</v>
      </c>
      <c r="I386" s="41"/>
    </row>
    <row r="387" spans="1:9" x14ac:dyDescent="0.25">
      <c r="A387" s="42">
        <v>43991</v>
      </c>
      <c r="B387" s="41">
        <v>198.25</v>
      </c>
      <c r="C387" s="41">
        <v>206.199997</v>
      </c>
      <c r="D387" s="41">
        <v>197.64999399999999</v>
      </c>
      <c r="E387" s="41">
        <v>198.5</v>
      </c>
      <c r="F387" s="41">
        <v>167.665604</v>
      </c>
      <c r="G387" s="54">
        <v>39.914264000000003</v>
      </c>
      <c r="I387" s="41"/>
    </row>
    <row r="388" spans="1:9" x14ac:dyDescent="0.25">
      <c r="A388" s="42">
        <v>43992</v>
      </c>
      <c r="B388" s="41">
        <v>199.449997</v>
      </c>
      <c r="C388" s="41">
        <v>203.14999399999999</v>
      </c>
      <c r="D388" s="41">
        <v>198.300003</v>
      </c>
      <c r="E388" s="41">
        <v>199.050003</v>
      </c>
      <c r="F388" s="41">
        <v>168.130157</v>
      </c>
      <c r="G388" s="54">
        <v>27.199665</v>
      </c>
      <c r="I388" s="41"/>
    </row>
    <row r="389" spans="1:9" x14ac:dyDescent="0.25">
      <c r="A389" s="42">
        <v>43993</v>
      </c>
      <c r="B389" s="41">
        <v>200</v>
      </c>
      <c r="C389" s="41">
        <v>201.25</v>
      </c>
      <c r="D389" s="41">
        <v>193.60000600000001</v>
      </c>
      <c r="E389" s="41">
        <v>194.25</v>
      </c>
      <c r="F389" s="41">
        <v>164.07577499999999</v>
      </c>
      <c r="G389" s="54">
        <v>19.847132999999999</v>
      </c>
      <c r="I389" s="41"/>
    </row>
    <row r="390" spans="1:9" x14ac:dyDescent="0.25">
      <c r="A390" s="42">
        <v>43994</v>
      </c>
      <c r="B390" s="41">
        <v>188.949997</v>
      </c>
      <c r="C390" s="41">
        <v>195.199997</v>
      </c>
      <c r="D390" s="41">
        <v>187.85000600000001</v>
      </c>
      <c r="E390" s="41">
        <v>193.89999399999999</v>
      </c>
      <c r="F390" s="41">
        <v>163.78012100000001</v>
      </c>
      <c r="G390" s="54">
        <v>22.562767999999998</v>
      </c>
      <c r="I390" s="41"/>
    </row>
    <row r="391" spans="1:9" x14ac:dyDescent="0.25">
      <c r="A391" s="42">
        <v>43997</v>
      </c>
      <c r="B391" s="41">
        <v>193.89999399999999</v>
      </c>
      <c r="C391" s="41">
        <v>193.949997</v>
      </c>
      <c r="D391" s="41">
        <v>186.300003</v>
      </c>
      <c r="E391" s="41">
        <v>187.199997</v>
      </c>
      <c r="F391" s="41">
        <v>158.12089499999999</v>
      </c>
      <c r="G391" s="54">
        <v>24.462536</v>
      </c>
      <c r="I391" s="41"/>
    </row>
    <row r="392" spans="1:9" x14ac:dyDescent="0.25">
      <c r="A392" s="42">
        <v>43998</v>
      </c>
      <c r="B392" s="41">
        <v>190.800003</v>
      </c>
      <c r="C392" s="41">
        <v>190.949997</v>
      </c>
      <c r="D392" s="41">
        <v>181.89999399999999</v>
      </c>
      <c r="E392" s="41">
        <v>185</v>
      </c>
      <c r="F392" s="41">
        <v>156.26265000000001</v>
      </c>
      <c r="G392" s="54">
        <v>27.636105000000001</v>
      </c>
      <c r="I392" s="41"/>
    </row>
    <row r="393" spans="1:9" x14ac:dyDescent="0.25">
      <c r="A393" s="42">
        <v>43999</v>
      </c>
      <c r="B393" s="41">
        <v>184</v>
      </c>
      <c r="C393" s="41">
        <v>185</v>
      </c>
      <c r="D393" s="41">
        <v>180.699997</v>
      </c>
      <c r="E393" s="41">
        <v>181.199997</v>
      </c>
      <c r="F393" s="41">
        <v>153.052933</v>
      </c>
      <c r="G393" s="54">
        <v>24.027294999999999</v>
      </c>
      <c r="I393" s="41"/>
    </row>
    <row r="394" spans="1:9" x14ac:dyDescent="0.25">
      <c r="A394" s="42">
        <v>44000</v>
      </c>
      <c r="B394" s="41">
        <v>181.199997</v>
      </c>
      <c r="C394" s="41">
        <v>187.5</v>
      </c>
      <c r="D394" s="41">
        <v>180.699997</v>
      </c>
      <c r="E394" s="41">
        <v>186.60000600000001</v>
      </c>
      <c r="F394" s="41">
        <v>157.61412000000001</v>
      </c>
      <c r="G394" s="54">
        <v>28.887488999999999</v>
      </c>
      <c r="I394" s="41"/>
    </row>
    <row r="395" spans="1:9" x14ac:dyDescent="0.25">
      <c r="A395" s="42">
        <v>44001</v>
      </c>
      <c r="B395" s="41">
        <v>187.10000600000001</v>
      </c>
      <c r="C395" s="41">
        <v>187.949997</v>
      </c>
      <c r="D395" s="41">
        <v>183.60000600000001</v>
      </c>
      <c r="E395" s="41">
        <v>184.050003</v>
      </c>
      <c r="F395" s="41">
        <v>155.46021999999999</v>
      </c>
      <c r="G395" s="54">
        <v>30.531448999999999</v>
      </c>
      <c r="I395" s="41"/>
    </row>
    <row r="396" spans="1:9" x14ac:dyDescent="0.25">
      <c r="A396" s="42">
        <v>44004</v>
      </c>
      <c r="B396" s="41">
        <v>186.5</v>
      </c>
      <c r="C396" s="41">
        <v>187.5</v>
      </c>
      <c r="D396" s="41">
        <v>183.14999399999999</v>
      </c>
      <c r="E396" s="41">
        <v>185</v>
      </c>
      <c r="F396" s="41">
        <v>156.26265000000001</v>
      </c>
      <c r="G396" s="54">
        <v>31.395990999999999</v>
      </c>
      <c r="I396" s="41"/>
    </row>
    <row r="397" spans="1:9" x14ac:dyDescent="0.25">
      <c r="A397" s="42">
        <v>44005</v>
      </c>
      <c r="B397" s="41">
        <v>185.39999399999999</v>
      </c>
      <c r="C397" s="41">
        <v>187.5</v>
      </c>
      <c r="D397" s="41">
        <v>184.75</v>
      </c>
      <c r="E397" s="41">
        <v>185.85000600000001</v>
      </c>
      <c r="F397" s="41">
        <v>156.98062100000001</v>
      </c>
      <c r="G397" s="54">
        <v>26.546793000000001</v>
      </c>
      <c r="I397" s="41"/>
    </row>
    <row r="398" spans="1:9" x14ac:dyDescent="0.25">
      <c r="A398" s="42">
        <v>44006</v>
      </c>
      <c r="B398" s="41">
        <v>187.39999399999999</v>
      </c>
      <c r="C398" s="41">
        <v>194.699997</v>
      </c>
      <c r="D398" s="41">
        <v>186.14999399999999</v>
      </c>
      <c r="E398" s="41">
        <v>191.85000600000001</v>
      </c>
      <c r="F398" s="41">
        <v>162.04858400000001</v>
      </c>
      <c r="G398" s="54">
        <v>54.652977999999997</v>
      </c>
      <c r="I398" s="41"/>
    </row>
    <row r="399" spans="1:9" x14ac:dyDescent="0.25">
      <c r="A399" s="42">
        <v>44007</v>
      </c>
      <c r="B399" s="41">
        <v>192.25</v>
      </c>
      <c r="C399" s="41">
        <v>203.5</v>
      </c>
      <c r="D399" s="41">
        <v>191.64999399999999</v>
      </c>
      <c r="E399" s="41">
        <v>202.10000600000001</v>
      </c>
      <c r="F399" s="41">
        <v>170.70639</v>
      </c>
      <c r="G399" s="54">
        <v>75.574254999999994</v>
      </c>
      <c r="I399" s="41"/>
    </row>
    <row r="400" spans="1:9" x14ac:dyDescent="0.25">
      <c r="A400" s="42">
        <v>44008</v>
      </c>
      <c r="B400" s="41">
        <v>206</v>
      </c>
      <c r="C400" s="41">
        <v>209.39999399999999</v>
      </c>
      <c r="D400" s="41">
        <v>193.300003</v>
      </c>
      <c r="E400" s="41">
        <v>195.199997</v>
      </c>
      <c r="F400" s="41">
        <v>164.87820400000001</v>
      </c>
      <c r="G400" s="54">
        <v>71.956001999999998</v>
      </c>
      <c r="I400" s="41"/>
    </row>
    <row r="401" spans="1:9" x14ac:dyDescent="0.25">
      <c r="A401" s="42">
        <v>44011</v>
      </c>
      <c r="B401" s="41">
        <v>202.5</v>
      </c>
      <c r="C401" s="41">
        <v>203</v>
      </c>
      <c r="D401" s="41">
        <v>196.199997</v>
      </c>
      <c r="E401" s="41">
        <v>197.25</v>
      </c>
      <c r="F401" s="41">
        <v>166.60978700000001</v>
      </c>
      <c r="G401" s="54">
        <v>91.503336000000004</v>
      </c>
      <c r="I401" s="41"/>
    </row>
    <row r="402" spans="1:9" x14ac:dyDescent="0.25">
      <c r="A402" s="42">
        <v>44012</v>
      </c>
      <c r="B402" s="41">
        <v>199.39999399999999</v>
      </c>
      <c r="C402" s="41">
        <v>199.39999399999999</v>
      </c>
      <c r="D402" s="41">
        <v>194</v>
      </c>
      <c r="E402" s="41">
        <v>194.64999399999999</v>
      </c>
      <c r="F402" s="41">
        <v>164.413635</v>
      </c>
      <c r="G402" s="54">
        <v>41.210493999999997</v>
      </c>
      <c r="I402" s="41"/>
    </row>
    <row r="403" spans="1:9" x14ac:dyDescent="0.25">
      <c r="A403" s="42">
        <v>44013</v>
      </c>
      <c r="B403" s="41">
        <v>194.64999399999999</v>
      </c>
      <c r="C403" s="41">
        <v>203.85000600000001</v>
      </c>
      <c r="D403" s="41">
        <v>194.64999399999999</v>
      </c>
      <c r="E403" s="41">
        <v>202.89999399999999</v>
      </c>
      <c r="F403" s="41">
        <v>171.382126</v>
      </c>
      <c r="G403" s="54">
        <v>44.297953</v>
      </c>
      <c r="I403" s="41"/>
    </row>
    <row r="404" spans="1:9" x14ac:dyDescent="0.25">
      <c r="A404" s="42">
        <v>44014</v>
      </c>
      <c r="B404" s="41">
        <v>204.449997</v>
      </c>
      <c r="C404" s="41">
        <v>206.75</v>
      </c>
      <c r="D404" s="41">
        <v>202.550003</v>
      </c>
      <c r="E404" s="41">
        <v>205.85000600000001</v>
      </c>
      <c r="F404" s="41">
        <v>173.87387100000001</v>
      </c>
      <c r="G404" s="54">
        <v>39.320870999999997</v>
      </c>
      <c r="I404" s="41"/>
    </row>
    <row r="405" spans="1:9" x14ac:dyDescent="0.25">
      <c r="A405" s="42">
        <v>44015</v>
      </c>
      <c r="B405" s="41">
        <v>208</v>
      </c>
      <c r="C405" s="41">
        <v>208.5</v>
      </c>
      <c r="D405" s="41">
        <v>206</v>
      </c>
      <c r="E405" s="41">
        <v>207.550003</v>
      </c>
      <c r="F405" s="41">
        <v>175.30978400000001</v>
      </c>
      <c r="G405" s="54">
        <v>37.893276999999998</v>
      </c>
      <c r="I405" s="41"/>
    </row>
    <row r="406" spans="1:9" x14ac:dyDescent="0.25">
      <c r="A406" s="42">
        <v>44018</v>
      </c>
      <c r="B406" s="41">
        <v>200.35000600000001</v>
      </c>
      <c r="C406" s="41">
        <v>201.949997</v>
      </c>
      <c r="D406" s="41">
        <v>198.949997</v>
      </c>
      <c r="E406" s="41">
        <v>199.800003</v>
      </c>
      <c r="F406" s="41">
        <v>177.44122300000001</v>
      </c>
      <c r="G406" s="54">
        <v>34.710175999999997</v>
      </c>
      <c r="I406" s="41"/>
    </row>
    <row r="407" spans="1:9" x14ac:dyDescent="0.25">
      <c r="A407" s="42">
        <v>44019</v>
      </c>
      <c r="B407" s="41">
        <v>200</v>
      </c>
      <c r="C407" s="41">
        <v>200.5</v>
      </c>
      <c r="D407" s="41">
        <v>194</v>
      </c>
      <c r="E407" s="41">
        <v>194.25</v>
      </c>
      <c r="F407" s="41">
        <v>172.51229900000001</v>
      </c>
      <c r="G407" s="54">
        <v>31.263172000000001</v>
      </c>
      <c r="I407" s="41"/>
    </row>
    <row r="408" spans="1:9" x14ac:dyDescent="0.25">
      <c r="A408" s="42">
        <v>44020</v>
      </c>
      <c r="B408" s="41">
        <v>194.25</v>
      </c>
      <c r="C408" s="41">
        <v>197.949997</v>
      </c>
      <c r="D408" s="41">
        <v>194.25</v>
      </c>
      <c r="E408" s="41">
        <v>196.300003</v>
      </c>
      <c r="F408" s="41">
        <v>174.33290099999999</v>
      </c>
      <c r="G408" s="54">
        <v>21.274353999999999</v>
      </c>
      <c r="I408" s="41"/>
    </row>
    <row r="409" spans="1:9" x14ac:dyDescent="0.25">
      <c r="A409" s="42">
        <v>44021</v>
      </c>
      <c r="B409" s="41">
        <v>196.89999399999999</v>
      </c>
      <c r="C409" s="41">
        <v>197</v>
      </c>
      <c r="D409" s="41">
        <v>194.14999399999999</v>
      </c>
      <c r="E409" s="41">
        <v>195.449997</v>
      </c>
      <c r="F409" s="41">
        <v>173.578003</v>
      </c>
      <c r="G409" s="54">
        <v>18.769501999999999</v>
      </c>
      <c r="I409" s="41"/>
    </row>
    <row r="410" spans="1:9" x14ac:dyDescent="0.25">
      <c r="A410" s="42">
        <v>44022</v>
      </c>
      <c r="B410" s="41">
        <v>195.14999399999999</v>
      </c>
      <c r="C410" s="41">
        <v>196.5</v>
      </c>
      <c r="D410" s="41">
        <v>194</v>
      </c>
      <c r="E410" s="41">
        <v>194.35000600000001</v>
      </c>
      <c r="F410" s="41">
        <v>172.60112000000001</v>
      </c>
      <c r="G410" s="54">
        <v>16.191544</v>
      </c>
      <c r="I410" s="41"/>
    </row>
    <row r="411" spans="1:9" x14ac:dyDescent="0.25">
      <c r="A411" s="42">
        <v>44025</v>
      </c>
      <c r="B411" s="41">
        <v>195.89999399999999</v>
      </c>
      <c r="C411" s="41">
        <v>198.75</v>
      </c>
      <c r="D411" s="41">
        <v>195.10000600000001</v>
      </c>
      <c r="E411" s="41">
        <v>197.550003</v>
      </c>
      <c r="F411" s="41">
        <v>175.44300799999999</v>
      </c>
      <c r="G411" s="54">
        <v>20.297515000000001</v>
      </c>
      <c r="I411" s="41"/>
    </row>
    <row r="412" spans="1:9" x14ac:dyDescent="0.25">
      <c r="A412" s="42">
        <v>44026</v>
      </c>
      <c r="B412" s="41">
        <v>197.39999399999999</v>
      </c>
      <c r="C412" s="41">
        <v>199.5</v>
      </c>
      <c r="D412" s="41">
        <v>192.75</v>
      </c>
      <c r="E412" s="41">
        <v>195.89999399999999</v>
      </c>
      <c r="F412" s="41">
        <v>173.97764599999999</v>
      </c>
      <c r="G412" s="54">
        <v>18.474375999999999</v>
      </c>
      <c r="I412" s="41"/>
    </row>
    <row r="413" spans="1:9" x14ac:dyDescent="0.25">
      <c r="A413" s="42">
        <v>44027</v>
      </c>
      <c r="B413" s="41">
        <v>196.35000600000001</v>
      </c>
      <c r="C413" s="41">
        <v>200</v>
      </c>
      <c r="D413" s="41">
        <v>194.5</v>
      </c>
      <c r="E413" s="41">
        <v>198.699997</v>
      </c>
      <c r="F413" s="41">
        <v>176.46431000000001</v>
      </c>
      <c r="G413" s="54">
        <v>23.776757</v>
      </c>
      <c r="I413" s="41"/>
    </row>
    <row r="414" spans="1:9" x14ac:dyDescent="0.25">
      <c r="A414" s="42">
        <v>44028</v>
      </c>
      <c r="B414" s="41">
        <v>198.699997</v>
      </c>
      <c r="C414" s="41">
        <v>198.85000600000001</v>
      </c>
      <c r="D414" s="41">
        <v>192</v>
      </c>
      <c r="E414" s="41">
        <v>193.85000600000001</v>
      </c>
      <c r="F414" s="41">
        <v>172.15707399999999</v>
      </c>
      <c r="G414" s="54">
        <v>22.14432</v>
      </c>
      <c r="I414" s="41"/>
    </row>
    <row r="415" spans="1:9" x14ac:dyDescent="0.25">
      <c r="A415" s="42">
        <v>44029</v>
      </c>
      <c r="B415" s="41">
        <v>193.300003</v>
      </c>
      <c r="C415" s="41">
        <v>195.39999399999999</v>
      </c>
      <c r="D415" s="41">
        <v>193</v>
      </c>
      <c r="E415" s="41">
        <v>194.050003</v>
      </c>
      <c r="F415" s="41">
        <v>172.334686</v>
      </c>
      <c r="G415" s="54">
        <v>14.882294</v>
      </c>
      <c r="I415" s="41"/>
    </row>
    <row r="416" spans="1:9" x14ac:dyDescent="0.25">
      <c r="A416" s="42">
        <v>44032</v>
      </c>
      <c r="B416" s="41">
        <v>195</v>
      </c>
      <c r="C416" s="41">
        <v>195.35000600000001</v>
      </c>
      <c r="D416" s="41">
        <v>192.35000600000001</v>
      </c>
      <c r="E416" s="41">
        <v>192.699997</v>
      </c>
      <c r="F416" s="41">
        <v>171.13575700000001</v>
      </c>
      <c r="G416" s="54">
        <v>18.914963</v>
      </c>
      <c r="I416" s="41"/>
    </row>
    <row r="417" spans="1:9" x14ac:dyDescent="0.25">
      <c r="A417" s="42">
        <v>44033</v>
      </c>
      <c r="B417" s="41">
        <v>192.10000600000001</v>
      </c>
      <c r="C417" s="41">
        <v>194.199997</v>
      </c>
      <c r="D417" s="41">
        <v>191.5</v>
      </c>
      <c r="E417" s="41">
        <v>192.25</v>
      </c>
      <c r="F417" s="41">
        <v>170.73611500000001</v>
      </c>
      <c r="G417" s="54">
        <v>28.010715000000001</v>
      </c>
      <c r="I417" s="41"/>
    </row>
    <row r="418" spans="1:9" x14ac:dyDescent="0.25">
      <c r="A418" s="42">
        <v>44034</v>
      </c>
      <c r="B418" s="41">
        <v>193</v>
      </c>
      <c r="C418" s="41">
        <v>197.89999399999999</v>
      </c>
      <c r="D418" s="41">
        <v>192.5</v>
      </c>
      <c r="E418" s="41">
        <v>196.550003</v>
      </c>
      <c r="F418" s="41">
        <v>174.55493200000001</v>
      </c>
      <c r="G418" s="54">
        <v>32.572133000000001</v>
      </c>
      <c r="I418" s="41"/>
    </row>
    <row r="419" spans="1:9" x14ac:dyDescent="0.25">
      <c r="A419" s="42">
        <v>44035</v>
      </c>
      <c r="B419" s="41">
        <v>197.64999399999999</v>
      </c>
      <c r="C419" s="41">
        <v>201.5</v>
      </c>
      <c r="D419" s="41">
        <v>196.800003</v>
      </c>
      <c r="E419" s="41">
        <v>200.699997</v>
      </c>
      <c r="F419" s="41">
        <v>178.240509</v>
      </c>
      <c r="G419" s="54">
        <v>31.488108</v>
      </c>
      <c r="I419" s="41"/>
    </row>
    <row r="420" spans="1:9" x14ac:dyDescent="0.25">
      <c r="A420" s="42">
        <v>44036</v>
      </c>
      <c r="B420" s="41">
        <v>201</v>
      </c>
      <c r="C420" s="41">
        <v>201.699997</v>
      </c>
      <c r="D420" s="41">
        <v>197.300003</v>
      </c>
      <c r="E420" s="41">
        <v>199.60000600000001</v>
      </c>
      <c r="F420" s="41">
        <v>177.26359600000001</v>
      </c>
      <c r="G420" s="54">
        <v>60.183101999999998</v>
      </c>
      <c r="I420" s="41"/>
    </row>
    <row r="421" spans="1:9" x14ac:dyDescent="0.25">
      <c r="A421" s="42">
        <v>44039</v>
      </c>
      <c r="B421" s="41">
        <v>200.5</v>
      </c>
      <c r="C421" s="41">
        <v>200.5</v>
      </c>
      <c r="D421" s="41">
        <v>195.14999399999999</v>
      </c>
      <c r="E421" s="41">
        <v>196.39999399999999</v>
      </c>
      <c r="F421" s="41">
        <v>174.421707</v>
      </c>
      <c r="G421" s="54">
        <v>22.645696999999998</v>
      </c>
      <c r="I421" s="41"/>
    </row>
    <row r="422" spans="1:9" x14ac:dyDescent="0.25">
      <c r="A422" s="42">
        <v>44040</v>
      </c>
      <c r="B422" s="41">
        <v>197</v>
      </c>
      <c r="C422" s="41">
        <v>198.64999399999999</v>
      </c>
      <c r="D422" s="41">
        <v>195.050003</v>
      </c>
      <c r="E422" s="41">
        <v>195.39999399999999</v>
      </c>
      <c r="F422" s="41">
        <v>173.533615</v>
      </c>
      <c r="G422" s="54">
        <v>19.287132</v>
      </c>
      <c r="I422" s="41"/>
    </row>
    <row r="423" spans="1:9" x14ac:dyDescent="0.25">
      <c r="A423" s="42">
        <v>44041</v>
      </c>
      <c r="B423" s="41">
        <v>193.449997</v>
      </c>
      <c r="C423" s="41">
        <v>198.199997</v>
      </c>
      <c r="D423" s="41">
        <v>193.39999399999999</v>
      </c>
      <c r="E423" s="41">
        <v>196.699997</v>
      </c>
      <c r="F423" s="41">
        <v>174.68812600000001</v>
      </c>
      <c r="G423" s="54">
        <v>14.831635</v>
      </c>
      <c r="I423" s="41"/>
    </row>
    <row r="424" spans="1:9" x14ac:dyDescent="0.25">
      <c r="A424" s="42">
        <v>44042</v>
      </c>
      <c r="B424" s="41">
        <v>198.39999399999999</v>
      </c>
      <c r="C424" s="41">
        <v>198.39999399999999</v>
      </c>
      <c r="D424" s="41">
        <v>192.5</v>
      </c>
      <c r="E424" s="41">
        <v>193.35000600000001</v>
      </c>
      <c r="F424" s="41">
        <v>171.71301299999999</v>
      </c>
      <c r="G424" s="54">
        <v>16.315231000000001</v>
      </c>
      <c r="I424" s="41"/>
    </row>
    <row r="425" spans="1:9" x14ac:dyDescent="0.25">
      <c r="A425" s="42">
        <v>44043</v>
      </c>
      <c r="B425" s="41">
        <v>193.5</v>
      </c>
      <c r="C425" s="41">
        <v>196.949997</v>
      </c>
      <c r="D425" s="41">
        <v>193.5</v>
      </c>
      <c r="E425" s="41">
        <v>194.14999399999999</v>
      </c>
      <c r="F425" s="41">
        <v>172.423508</v>
      </c>
      <c r="G425" s="54">
        <v>16.652850999999998</v>
      </c>
      <c r="I425" s="41"/>
    </row>
    <row r="426" spans="1:9" x14ac:dyDescent="0.25">
      <c r="A426" s="42">
        <v>44046</v>
      </c>
      <c r="B426" s="41">
        <v>194</v>
      </c>
      <c r="C426" s="41">
        <v>194</v>
      </c>
      <c r="D426" s="41">
        <v>191.89999399999999</v>
      </c>
      <c r="E426" s="41">
        <v>192.60000600000001</v>
      </c>
      <c r="F426" s="41">
        <v>171.046967</v>
      </c>
      <c r="G426" s="54">
        <v>13.265411</v>
      </c>
      <c r="I426" s="41"/>
    </row>
    <row r="427" spans="1:9" x14ac:dyDescent="0.25">
      <c r="A427" s="42">
        <v>44047</v>
      </c>
      <c r="B427" s="41">
        <v>192.60000600000001</v>
      </c>
      <c r="C427" s="41">
        <v>195.800003</v>
      </c>
      <c r="D427" s="41">
        <v>192.60000600000001</v>
      </c>
      <c r="E427" s="41">
        <v>193.64999399999999</v>
      </c>
      <c r="F427" s="41">
        <v>171.979446</v>
      </c>
      <c r="G427" s="54">
        <v>17.187619000000002</v>
      </c>
      <c r="I427" s="41"/>
    </row>
    <row r="428" spans="1:9" x14ac:dyDescent="0.25">
      <c r="A428" s="42">
        <v>44048</v>
      </c>
      <c r="B428" s="41">
        <v>194.5</v>
      </c>
      <c r="C428" s="41">
        <v>194.60000600000001</v>
      </c>
      <c r="D428" s="41">
        <v>191.699997</v>
      </c>
      <c r="E428" s="41">
        <v>192.800003</v>
      </c>
      <c r="F428" s="41">
        <v>171.22456399999999</v>
      </c>
      <c r="G428" s="54">
        <v>48.768332000000001</v>
      </c>
      <c r="I428" s="41"/>
    </row>
    <row r="429" spans="1:9" x14ac:dyDescent="0.25">
      <c r="A429" s="42">
        <v>44049</v>
      </c>
      <c r="B429" s="41">
        <v>194.199997</v>
      </c>
      <c r="C429" s="41">
        <v>195.60000600000001</v>
      </c>
      <c r="D429" s="41">
        <v>193.10000600000001</v>
      </c>
      <c r="E429" s="41">
        <v>195.35000600000001</v>
      </c>
      <c r="F429" s="41">
        <v>173.48919699999999</v>
      </c>
      <c r="G429" s="54">
        <v>17.886088999999998</v>
      </c>
      <c r="I429" s="41"/>
    </row>
    <row r="430" spans="1:9" x14ac:dyDescent="0.25">
      <c r="A430" s="42">
        <v>44050</v>
      </c>
      <c r="B430" s="41">
        <v>195.5</v>
      </c>
      <c r="C430" s="41">
        <v>197</v>
      </c>
      <c r="D430" s="41">
        <v>194.14999399999999</v>
      </c>
      <c r="E430" s="41">
        <v>196.050003</v>
      </c>
      <c r="F430" s="41">
        <v>174.11087000000001</v>
      </c>
      <c r="G430" s="54">
        <v>20.911818</v>
      </c>
      <c r="I430" s="41"/>
    </row>
    <row r="431" spans="1:9" x14ac:dyDescent="0.25">
      <c r="A431" s="42">
        <v>44053</v>
      </c>
      <c r="B431" s="41">
        <v>196.39999399999999</v>
      </c>
      <c r="C431" s="41">
        <v>199.64999399999999</v>
      </c>
      <c r="D431" s="41">
        <v>196.39999399999999</v>
      </c>
      <c r="E431" s="41">
        <v>198.85000600000001</v>
      </c>
      <c r="F431" s="41">
        <v>176.597565</v>
      </c>
      <c r="G431" s="54">
        <v>16.474505000000001</v>
      </c>
      <c r="I431" s="41"/>
    </row>
    <row r="432" spans="1:9" x14ac:dyDescent="0.25">
      <c r="A432" s="42">
        <v>44054</v>
      </c>
      <c r="B432" s="41">
        <v>200</v>
      </c>
      <c r="C432" s="41">
        <v>207.699997</v>
      </c>
      <c r="D432" s="41">
        <v>200</v>
      </c>
      <c r="E432" s="41">
        <v>203.050003</v>
      </c>
      <c r="F432" s="41">
        <v>180.32751500000001</v>
      </c>
      <c r="G432" s="54">
        <v>55.142972</v>
      </c>
      <c r="I432" s="41"/>
    </row>
    <row r="433" spans="1:9" x14ac:dyDescent="0.25">
      <c r="A433" s="42">
        <v>44055</v>
      </c>
      <c r="B433" s="41">
        <v>202.5</v>
      </c>
      <c r="C433" s="41">
        <v>204.89999399999999</v>
      </c>
      <c r="D433" s="41">
        <v>200.39999399999999</v>
      </c>
      <c r="E433" s="41">
        <v>204.199997</v>
      </c>
      <c r="F433" s="41">
        <v>181.34884600000001</v>
      </c>
      <c r="G433" s="54">
        <v>21.287009999999999</v>
      </c>
      <c r="I433" s="41"/>
    </row>
    <row r="434" spans="1:9" x14ac:dyDescent="0.25">
      <c r="A434" s="42">
        <v>44056</v>
      </c>
      <c r="B434" s="41">
        <v>203.5</v>
      </c>
      <c r="C434" s="41">
        <v>204.199997</v>
      </c>
      <c r="D434" s="41">
        <v>197.10000600000001</v>
      </c>
      <c r="E434" s="41">
        <v>201.449997</v>
      </c>
      <c r="F434" s="41">
        <v>178.906555</v>
      </c>
      <c r="G434" s="54">
        <v>22.698888</v>
      </c>
      <c r="I434" s="41"/>
    </row>
    <row r="435" spans="1:9" x14ac:dyDescent="0.25">
      <c r="A435" s="42">
        <v>44057</v>
      </c>
      <c r="B435" s="41">
        <v>201.60000600000001</v>
      </c>
      <c r="C435" s="41">
        <v>203.35000600000001</v>
      </c>
      <c r="D435" s="41">
        <v>195.5</v>
      </c>
      <c r="E435" s="41">
        <v>196.39999399999999</v>
      </c>
      <c r="F435" s="41">
        <v>174.421707</v>
      </c>
      <c r="G435" s="54">
        <v>28.751297999999998</v>
      </c>
      <c r="I435" s="41"/>
    </row>
    <row r="436" spans="1:9" x14ac:dyDescent="0.25">
      <c r="A436" s="42">
        <v>44060</v>
      </c>
      <c r="B436" s="41">
        <v>198.050003</v>
      </c>
      <c r="C436" s="41">
        <v>199.5</v>
      </c>
      <c r="D436" s="41">
        <v>196.85000600000001</v>
      </c>
      <c r="E436" s="41">
        <v>198.75</v>
      </c>
      <c r="F436" s="41">
        <v>176.508713</v>
      </c>
      <c r="G436" s="54">
        <v>11.740766000000001</v>
      </c>
      <c r="I436" s="41"/>
    </row>
    <row r="437" spans="1:9" x14ac:dyDescent="0.25">
      <c r="A437" s="42">
        <v>44061</v>
      </c>
      <c r="B437" s="41">
        <v>199.89999399999999</v>
      </c>
      <c r="C437" s="41">
        <v>199.89999399999999</v>
      </c>
      <c r="D437" s="41">
        <v>197.25</v>
      </c>
      <c r="E437" s="41">
        <v>198.550003</v>
      </c>
      <c r="F437" s="41">
        <v>176.33109999999999</v>
      </c>
      <c r="G437" s="54">
        <v>12.488159</v>
      </c>
      <c r="I437" s="41"/>
    </row>
    <row r="438" spans="1:9" x14ac:dyDescent="0.25">
      <c r="A438" s="42">
        <v>44062</v>
      </c>
      <c r="B438" s="41">
        <v>198.60000600000001</v>
      </c>
      <c r="C438" s="41">
        <v>201.699997</v>
      </c>
      <c r="D438" s="41">
        <v>198.10000600000001</v>
      </c>
      <c r="E438" s="41">
        <v>198.449997</v>
      </c>
      <c r="F438" s="41">
        <v>176.24229399999999</v>
      </c>
      <c r="G438" s="54">
        <v>15.474353000000001</v>
      </c>
      <c r="I438" s="41"/>
    </row>
    <row r="439" spans="1:9" x14ac:dyDescent="0.25">
      <c r="A439" s="42">
        <v>44063</v>
      </c>
      <c r="B439" s="41">
        <v>197</v>
      </c>
      <c r="C439" s="41">
        <v>197.199997</v>
      </c>
      <c r="D439" s="41">
        <v>194.550003</v>
      </c>
      <c r="E439" s="41">
        <v>195.800003</v>
      </c>
      <c r="F439" s="41">
        <v>173.88883999999999</v>
      </c>
      <c r="G439" s="54">
        <v>16.910449</v>
      </c>
      <c r="I439" s="41"/>
    </row>
    <row r="440" spans="1:9" x14ac:dyDescent="0.25">
      <c r="A440" s="42">
        <v>44064</v>
      </c>
      <c r="B440" s="41">
        <v>198</v>
      </c>
      <c r="C440" s="41">
        <v>199.199997</v>
      </c>
      <c r="D440" s="41">
        <v>196.300003</v>
      </c>
      <c r="E440" s="41">
        <v>196.800003</v>
      </c>
      <c r="F440" s="41">
        <v>174.77693199999999</v>
      </c>
      <c r="G440" s="54">
        <v>17.233813000000001</v>
      </c>
      <c r="I440" s="41"/>
    </row>
    <row r="441" spans="1:9" x14ac:dyDescent="0.25">
      <c r="A441" s="42">
        <v>44067</v>
      </c>
      <c r="B441" s="41">
        <v>197.25</v>
      </c>
      <c r="C441" s="41">
        <v>199</v>
      </c>
      <c r="D441" s="41">
        <v>196.35000600000001</v>
      </c>
      <c r="E441" s="41">
        <v>196.699997</v>
      </c>
      <c r="F441" s="41">
        <v>174.68812600000001</v>
      </c>
      <c r="G441" s="54">
        <v>14.737317000000001</v>
      </c>
      <c r="I441" s="41"/>
    </row>
    <row r="442" spans="1:9" x14ac:dyDescent="0.25">
      <c r="A442" s="42">
        <v>44068</v>
      </c>
      <c r="B442" s="41">
        <v>197.25</v>
      </c>
      <c r="C442" s="41">
        <v>198.300003</v>
      </c>
      <c r="D442" s="41">
        <v>195.10000600000001</v>
      </c>
      <c r="E442" s="41">
        <v>195.39999399999999</v>
      </c>
      <c r="F442" s="41">
        <v>173.533615</v>
      </c>
      <c r="G442" s="54">
        <v>15.199263999999999</v>
      </c>
      <c r="I442" s="41"/>
    </row>
    <row r="443" spans="1:9" x14ac:dyDescent="0.25">
      <c r="A443" s="42">
        <v>44069</v>
      </c>
      <c r="B443" s="41">
        <v>196.5</v>
      </c>
      <c r="C443" s="41">
        <v>196.550003</v>
      </c>
      <c r="D443" s="41">
        <v>193.64999399999999</v>
      </c>
      <c r="E443" s="41">
        <v>194.949997</v>
      </c>
      <c r="F443" s="41">
        <v>173.133972</v>
      </c>
      <c r="G443" s="54">
        <v>22.631174999999999</v>
      </c>
      <c r="I443" s="41"/>
    </row>
    <row r="444" spans="1:9" x14ac:dyDescent="0.25">
      <c r="A444" s="42">
        <v>44070</v>
      </c>
      <c r="B444" s="41">
        <v>198.5</v>
      </c>
      <c r="C444" s="41">
        <v>198.89999399999999</v>
      </c>
      <c r="D444" s="41">
        <v>193.89999399999999</v>
      </c>
      <c r="E444" s="41">
        <v>194.25</v>
      </c>
      <c r="F444" s="41">
        <v>172.51229900000001</v>
      </c>
      <c r="G444" s="54">
        <v>47.212215999999998</v>
      </c>
      <c r="I444" s="41"/>
    </row>
    <row r="445" spans="1:9" x14ac:dyDescent="0.25">
      <c r="A445" s="42">
        <v>44071</v>
      </c>
      <c r="B445" s="41">
        <v>194.60000600000001</v>
      </c>
      <c r="C445" s="41">
        <v>196.300003</v>
      </c>
      <c r="D445" s="41">
        <v>194.050003</v>
      </c>
      <c r="E445" s="41">
        <v>195.550003</v>
      </c>
      <c r="F445" s="41">
        <v>173.666809</v>
      </c>
      <c r="G445" s="54">
        <v>34.645487000000003</v>
      </c>
      <c r="I445" s="41"/>
    </row>
    <row r="446" spans="1:9" x14ac:dyDescent="0.25">
      <c r="A446" s="42">
        <v>44074</v>
      </c>
      <c r="B446" s="41">
        <v>199</v>
      </c>
      <c r="C446" s="41">
        <v>199</v>
      </c>
      <c r="D446" s="41">
        <v>190</v>
      </c>
      <c r="E446" s="41">
        <v>191.10000600000001</v>
      </c>
      <c r="F446" s="41">
        <v>169.714798</v>
      </c>
      <c r="G446" s="54">
        <v>96.994911000000002</v>
      </c>
      <c r="I446" s="41"/>
    </row>
    <row r="447" spans="1:9" x14ac:dyDescent="0.25">
      <c r="A447" s="42">
        <v>44075</v>
      </c>
      <c r="B447" s="41">
        <v>191.10000600000001</v>
      </c>
      <c r="C447" s="41">
        <v>192.35000600000001</v>
      </c>
      <c r="D447" s="41">
        <v>188.25</v>
      </c>
      <c r="E447" s="41">
        <v>190.199997</v>
      </c>
      <c r="F447" s="41">
        <v>168.91551200000001</v>
      </c>
      <c r="G447" s="54">
        <v>39.779150999999999</v>
      </c>
      <c r="I447" s="41"/>
    </row>
    <row r="448" spans="1:9" x14ac:dyDescent="0.25">
      <c r="A448" s="42">
        <v>44076</v>
      </c>
      <c r="B448" s="41">
        <v>191.300003</v>
      </c>
      <c r="C448" s="41">
        <v>193</v>
      </c>
      <c r="D448" s="41">
        <v>189.64999399999999</v>
      </c>
      <c r="E448" s="41">
        <v>191.35000600000001</v>
      </c>
      <c r="F448" s="41">
        <v>169.93684400000001</v>
      </c>
      <c r="G448" s="54">
        <v>20.585374000000002</v>
      </c>
      <c r="I448" s="41"/>
    </row>
    <row r="449" spans="1:9" x14ac:dyDescent="0.25">
      <c r="A449" s="42">
        <v>44077</v>
      </c>
      <c r="B449" s="41">
        <v>191.39999399999999</v>
      </c>
      <c r="C449" s="41">
        <v>193.25</v>
      </c>
      <c r="D449" s="41">
        <v>190</v>
      </c>
      <c r="E449" s="41">
        <v>191.60000600000001</v>
      </c>
      <c r="F449" s="41">
        <v>170.15884399999999</v>
      </c>
      <c r="G449" s="54">
        <v>15.691462</v>
      </c>
      <c r="I449" s="41"/>
    </row>
    <row r="450" spans="1:9" x14ac:dyDescent="0.25">
      <c r="A450" s="42">
        <v>44078</v>
      </c>
      <c r="B450" s="41">
        <v>190</v>
      </c>
      <c r="C450" s="41">
        <v>190</v>
      </c>
      <c r="D450" s="41">
        <v>185.699997</v>
      </c>
      <c r="E450" s="41">
        <v>186.699997</v>
      </c>
      <c r="F450" s="41">
        <v>165.80718999999999</v>
      </c>
      <c r="G450" s="54">
        <v>41.389018999999998</v>
      </c>
      <c r="I450" s="41"/>
    </row>
    <row r="451" spans="1:9" x14ac:dyDescent="0.25">
      <c r="A451" s="42">
        <v>44081</v>
      </c>
      <c r="B451" s="41">
        <v>187.25</v>
      </c>
      <c r="C451" s="41">
        <v>190.5</v>
      </c>
      <c r="D451" s="41">
        <v>180.800003</v>
      </c>
      <c r="E451" s="41">
        <v>189.10000600000001</v>
      </c>
      <c r="F451" s="41">
        <v>167.938614</v>
      </c>
      <c r="G451" s="54">
        <v>32.660563000000003</v>
      </c>
      <c r="I451" s="41"/>
    </row>
    <row r="452" spans="1:9" x14ac:dyDescent="0.25">
      <c r="A452" s="42">
        <v>44082</v>
      </c>
      <c r="B452" s="41">
        <v>189.60000600000001</v>
      </c>
      <c r="C452" s="41">
        <v>190.550003</v>
      </c>
      <c r="D452" s="41">
        <v>184.60000600000001</v>
      </c>
      <c r="E452" s="41">
        <v>188.14999399999999</v>
      </c>
      <c r="F452" s="41">
        <v>167.09492499999999</v>
      </c>
      <c r="G452" s="54">
        <v>25.589032</v>
      </c>
      <c r="I452" s="41"/>
    </row>
    <row r="453" spans="1:9" x14ac:dyDescent="0.25">
      <c r="A453" s="42">
        <v>44083</v>
      </c>
      <c r="B453" s="41">
        <v>185.5</v>
      </c>
      <c r="C453" s="41">
        <v>186.25</v>
      </c>
      <c r="D453" s="41">
        <v>182.300003</v>
      </c>
      <c r="E453" s="41">
        <v>183.800003</v>
      </c>
      <c r="F453" s="41">
        <v>163.23172</v>
      </c>
      <c r="G453" s="54">
        <v>27.829564000000001</v>
      </c>
      <c r="I453" s="41"/>
    </row>
    <row r="454" spans="1:9" x14ac:dyDescent="0.25">
      <c r="A454" s="42">
        <v>44084</v>
      </c>
      <c r="B454" s="41">
        <v>184.10000600000001</v>
      </c>
      <c r="C454" s="41">
        <v>185.699997</v>
      </c>
      <c r="D454" s="41">
        <v>183.199997</v>
      </c>
      <c r="E454" s="41">
        <v>184.89999399999999</v>
      </c>
      <c r="F454" s="41">
        <v>164.20860300000001</v>
      </c>
      <c r="G454" s="54">
        <v>17.784303000000001</v>
      </c>
      <c r="I454" s="41"/>
    </row>
    <row r="455" spans="1:9" x14ac:dyDescent="0.25">
      <c r="A455" s="42">
        <v>44085</v>
      </c>
      <c r="B455" s="41">
        <v>184.89999399999999</v>
      </c>
      <c r="C455" s="41">
        <v>186.5</v>
      </c>
      <c r="D455" s="41">
        <v>182.75</v>
      </c>
      <c r="E455" s="41">
        <v>183.949997</v>
      </c>
      <c r="F455" s="41">
        <v>163.36492899999999</v>
      </c>
      <c r="G455" s="54">
        <v>19.255948</v>
      </c>
      <c r="I455" s="41"/>
    </row>
    <row r="456" spans="1:9" x14ac:dyDescent="0.25">
      <c r="A456" s="42">
        <v>44088</v>
      </c>
      <c r="B456" s="41">
        <v>185.800003</v>
      </c>
      <c r="C456" s="41">
        <v>185.85000600000001</v>
      </c>
      <c r="D456" s="41">
        <v>183</v>
      </c>
      <c r="E456" s="41">
        <v>183.35000600000001</v>
      </c>
      <c r="F456" s="41">
        <v>162.83206200000001</v>
      </c>
      <c r="G456" s="54">
        <v>30.992031999999998</v>
      </c>
      <c r="I456" s="41"/>
    </row>
    <row r="457" spans="1:9" x14ac:dyDescent="0.25">
      <c r="A457" s="42">
        <v>44089</v>
      </c>
      <c r="B457" s="41">
        <v>184</v>
      </c>
      <c r="C457" s="41">
        <v>184.199997</v>
      </c>
      <c r="D457" s="41">
        <v>180.800003</v>
      </c>
      <c r="E457" s="41">
        <v>181.800003</v>
      </c>
      <c r="F457" s="41">
        <v>161.455521</v>
      </c>
      <c r="G457" s="54">
        <v>30.771789999999999</v>
      </c>
      <c r="I457" s="41"/>
    </row>
    <row r="458" spans="1:9" x14ac:dyDescent="0.25">
      <c r="A458" s="42">
        <v>44090</v>
      </c>
      <c r="B458" s="41">
        <v>181.85000600000001</v>
      </c>
      <c r="C458" s="41">
        <v>183.5</v>
      </c>
      <c r="D458" s="41">
        <v>180.050003</v>
      </c>
      <c r="E458" s="41">
        <v>180.64999399999999</v>
      </c>
      <c r="F458" s="41">
        <v>160.43420399999999</v>
      </c>
      <c r="G458" s="54">
        <v>50.641398000000002</v>
      </c>
      <c r="I458" s="41"/>
    </row>
    <row r="459" spans="1:9" x14ac:dyDescent="0.25">
      <c r="A459" s="42">
        <v>44091</v>
      </c>
      <c r="B459" s="41">
        <v>180.800003</v>
      </c>
      <c r="C459" s="41">
        <v>181.5</v>
      </c>
      <c r="D459" s="41">
        <v>177.800003</v>
      </c>
      <c r="E459" s="41">
        <v>178.60000600000001</v>
      </c>
      <c r="F459" s="41">
        <v>158.613632</v>
      </c>
      <c r="G459" s="54">
        <v>33.933261999999999</v>
      </c>
      <c r="I459" s="41"/>
    </row>
    <row r="460" spans="1:9" x14ac:dyDescent="0.25">
      <c r="A460" s="42">
        <v>44092</v>
      </c>
      <c r="B460" s="41">
        <v>179.550003</v>
      </c>
      <c r="C460" s="41">
        <v>179.85000600000001</v>
      </c>
      <c r="D460" s="41">
        <v>177</v>
      </c>
      <c r="E460" s="41">
        <v>179.10000600000001</v>
      </c>
      <c r="F460" s="41">
        <v>159.05766299999999</v>
      </c>
      <c r="G460" s="54">
        <v>29.782789000000001</v>
      </c>
      <c r="I460" s="41"/>
    </row>
    <row r="461" spans="1:9" x14ac:dyDescent="0.25">
      <c r="A461" s="42">
        <v>44095</v>
      </c>
      <c r="B461" s="41">
        <v>180</v>
      </c>
      <c r="C461" s="41">
        <v>180.60000600000001</v>
      </c>
      <c r="D461" s="41">
        <v>175.050003</v>
      </c>
      <c r="E461" s="41">
        <v>175.75</v>
      </c>
      <c r="F461" s="41">
        <v>156.08253500000001</v>
      </c>
      <c r="G461" s="54">
        <v>23.891324999999998</v>
      </c>
      <c r="I461" s="41"/>
    </row>
    <row r="462" spans="1:9" x14ac:dyDescent="0.25">
      <c r="A462" s="42">
        <v>44096</v>
      </c>
      <c r="B462" s="41">
        <v>175.75</v>
      </c>
      <c r="C462" s="41">
        <v>176.75</v>
      </c>
      <c r="D462" s="41">
        <v>173.75</v>
      </c>
      <c r="E462" s="41">
        <v>174.199997</v>
      </c>
      <c r="F462" s="41">
        <v>154.705994</v>
      </c>
      <c r="G462" s="54">
        <v>18.529108000000001</v>
      </c>
      <c r="I462" s="41"/>
    </row>
    <row r="463" spans="1:9" x14ac:dyDescent="0.25">
      <c r="A463" s="42">
        <v>44097</v>
      </c>
      <c r="B463" s="41">
        <v>174.949997</v>
      </c>
      <c r="C463" s="41">
        <v>177.550003</v>
      </c>
      <c r="D463" s="41">
        <v>171.699997</v>
      </c>
      <c r="E463" s="41">
        <v>172.5</v>
      </c>
      <c r="F463" s="41">
        <v>153.19624300000001</v>
      </c>
      <c r="G463" s="54">
        <v>61.784999999999997</v>
      </c>
      <c r="I463" s="41"/>
    </row>
    <row r="464" spans="1:9" x14ac:dyDescent="0.25">
      <c r="A464" s="42">
        <v>44098</v>
      </c>
      <c r="B464" s="41">
        <v>171.699997</v>
      </c>
      <c r="C464" s="41">
        <v>171.75</v>
      </c>
      <c r="D464" s="41">
        <v>166.14999399999999</v>
      </c>
      <c r="E464" s="41">
        <v>166.550003</v>
      </c>
      <c r="F464" s="41">
        <v>147.912094</v>
      </c>
      <c r="G464" s="54">
        <v>31.486355</v>
      </c>
      <c r="I464" s="41"/>
    </row>
    <row r="465" spans="1:9" x14ac:dyDescent="0.25">
      <c r="A465" s="42">
        <v>44099</v>
      </c>
      <c r="B465" s="41">
        <v>168.89999399999999</v>
      </c>
      <c r="C465" s="41">
        <v>171.199997</v>
      </c>
      <c r="D465" s="41">
        <v>167</v>
      </c>
      <c r="E465" s="41">
        <v>170.75</v>
      </c>
      <c r="F465" s="41">
        <v>151.64207500000001</v>
      </c>
      <c r="G465" s="54">
        <v>26.625318</v>
      </c>
      <c r="I465" s="41"/>
    </row>
    <row r="466" spans="1:9" x14ac:dyDescent="0.25">
      <c r="A466" s="42">
        <v>44102</v>
      </c>
      <c r="B466" s="41">
        <v>171</v>
      </c>
      <c r="C466" s="41">
        <v>174.800003</v>
      </c>
      <c r="D466" s="41">
        <v>170.5</v>
      </c>
      <c r="E466" s="41">
        <v>173.300003</v>
      </c>
      <c r="F466" s="41">
        <v>153.90673799999999</v>
      </c>
      <c r="G466" s="54">
        <v>23.194638000000001</v>
      </c>
      <c r="I466" s="41"/>
    </row>
    <row r="467" spans="1:9" x14ac:dyDescent="0.25">
      <c r="A467" s="42">
        <v>44103</v>
      </c>
      <c r="B467" s="41">
        <v>174.75</v>
      </c>
      <c r="C467" s="41">
        <v>174.75</v>
      </c>
      <c r="D467" s="41">
        <v>169</v>
      </c>
      <c r="E467" s="41">
        <v>169.39999399999999</v>
      </c>
      <c r="F467" s="41">
        <v>150.44314600000001</v>
      </c>
      <c r="G467" s="54">
        <v>25.615786</v>
      </c>
      <c r="I467" s="41"/>
    </row>
    <row r="468" spans="1:9" x14ac:dyDescent="0.25">
      <c r="A468" s="42">
        <v>44104</v>
      </c>
      <c r="B468" s="41">
        <v>170</v>
      </c>
      <c r="C468" s="41">
        <v>172.10000600000001</v>
      </c>
      <c r="D468" s="41">
        <v>168.699997</v>
      </c>
      <c r="E468" s="41">
        <v>171.699997</v>
      </c>
      <c r="F468" s="41">
        <v>152.48577900000001</v>
      </c>
      <c r="G468" s="54">
        <v>18.481590000000001</v>
      </c>
      <c r="I468" s="41"/>
    </row>
    <row r="469" spans="1:9" x14ac:dyDescent="0.25">
      <c r="A469" s="42">
        <v>44105</v>
      </c>
      <c r="B469" s="41">
        <v>174.5</v>
      </c>
      <c r="C469" s="41">
        <v>174.60000600000001</v>
      </c>
      <c r="D469" s="41">
        <v>170.10000600000001</v>
      </c>
      <c r="E469" s="41">
        <v>170.85000600000001</v>
      </c>
      <c r="F469" s="41">
        <v>151.73091099999999</v>
      </c>
      <c r="G469" s="54">
        <v>19.756416999999999</v>
      </c>
      <c r="I469" s="41"/>
    </row>
    <row r="470" spans="1:9" x14ac:dyDescent="0.25">
      <c r="A470" s="42">
        <v>44109</v>
      </c>
      <c r="B470" s="41">
        <v>171.10000600000001</v>
      </c>
      <c r="C470" s="41">
        <v>172.800003</v>
      </c>
      <c r="D470" s="41">
        <v>168.75</v>
      </c>
      <c r="E470" s="41">
        <v>169.25</v>
      </c>
      <c r="F470" s="41">
        <v>150.30995200000001</v>
      </c>
      <c r="G470" s="54">
        <v>24.298942</v>
      </c>
      <c r="I470" s="41"/>
    </row>
    <row r="471" spans="1:9" x14ac:dyDescent="0.25">
      <c r="A471" s="42">
        <v>44110</v>
      </c>
      <c r="B471" s="41">
        <v>169.5</v>
      </c>
      <c r="C471" s="41">
        <v>171.60000600000001</v>
      </c>
      <c r="D471" s="41">
        <v>168.10000600000001</v>
      </c>
      <c r="E471" s="41">
        <v>169.89999399999999</v>
      </c>
      <c r="F471" s="41">
        <v>150.887192</v>
      </c>
      <c r="G471" s="54">
        <v>21.885190000000001</v>
      </c>
      <c r="I471" s="41"/>
    </row>
    <row r="472" spans="1:9" x14ac:dyDescent="0.25">
      <c r="A472" s="42">
        <v>44111</v>
      </c>
      <c r="B472" s="41">
        <v>170</v>
      </c>
      <c r="C472" s="41">
        <v>170.89999399999999</v>
      </c>
      <c r="D472" s="41">
        <v>169</v>
      </c>
      <c r="E472" s="41">
        <v>169.5</v>
      </c>
      <c r="F472" s="41">
        <v>150.53196700000001</v>
      </c>
      <c r="G472" s="54">
        <v>16.286539999999999</v>
      </c>
      <c r="I472" s="41"/>
    </row>
    <row r="473" spans="1:9" x14ac:dyDescent="0.25">
      <c r="A473" s="42">
        <v>44112</v>
      </c>
      <c r="B473" s="41">
        <v>170.10000600000001</v>
      </c>
      <c r="C473" s="41">
        <v>170.39999399999999</v>
      </c>
      <c r="D473" s="41">
        <v>166.89999399999999</v>
      </c>
      <c r="E473" s="41">
        <v>167.14999399999999</v>
      </c>
      <c r="F473" s="41">
        <v>148.44494599999999</v>
      </c>
      <c r="G473" s="54">
        <v>25.502126000000001</v>
      </c>
      <c r="I473" s="41"/>
    </row>
    <row r="474" spans="1:9" x14ac:dyDescent="0.25">
      <c r="A474" s="42">
        <v>44113</v>
      </c>
      <c r="B474" s="41">
        <v>167.5</v>
      </c>
      <c r="C474" s="41">
        <v>168.89999399999999</v>
      </c>
      <c r="D474" s="41">
        <v>166.35000600000001</v>
      </c>
      <c r="E474" s="41">
        <v>167.85000600000001</v>
      </c>
      <c r="F474" s="41">
        <v>149.06660500000001</v>
      </c>
      <c r="G474" s="54">
        <v>22.373277000000002</v>
      </c>
      <c r="I474" s="41"/>
    </row>
    <row r="475" spans="1:9" x14ac:dyDescent="0.25">
      <c r="A475" s="42">
        <v>44116</v>
      </c>
      <c r="B475" s="41">
        <v>170.5</v>
      </c>
      <c r="C475" s="41">
        <v>175.199997</v>
      </c>
      <c r="D475" s="41">
        <v>170</v>
      </c>
      <c r="E475" s="41">
        <v>172.199997</v>
      </c>
      <c r="F475" s="41">
        <v>152.92982499999999</v>
      </c>
      <c r="G475" s="54">
        <v>66.250422</v>
      </c>
      <c r="I475" s="41"/>
    </row>
    <row r="476" spans="1:9" x14ac:dyDescent="0.25">
      <c r="A476" s="42">
        <v>44117</v>
      </c>
      <c r="B476" s="41">
        <v>172.85000600000001</v>
      </c>
      <c r="C476" s="41">
        <v>174.85000600000001</v>
      </c>
      <c r="D476" s="41">
        <v>169.5</v>
      </c>
      <c r="E476" s="41">
        <v>170.14999399999999</v>
      </c>
      <c r="F476" s="41">
        <v>151.10922199999999</v>
      </c>
      <c r="G476" s="54">
        <v>35.684395000000002</v>
      </c>
      <c r="I476" s="41"/>
    </row>
    <row r="477" spans="1:9" x14ac:dyDescent="0.25">
      <c r="A477" s="42">
        <v>44118</v>
      </c>
      <c r="B477" s="41">
        <v>170.550003</v>
      </c>
      <c r="C477" s="41">
        <v>171</v>
      </c>
      <c r="D477" s="41">
        <v>167.050003</v>
      </c>
      <c r="E477" s="41">
        <v>167.800003</v>
      </c>
      <c r="F477" s="41">
        <v>149.02221700000001</v>
      </c>
      <c r="G477" s="54">
        <v>38.216228999999998</v>
      </c>
      <c r="I477" s="41"/>
    </row>
    <row r="478" spans="1:9" x14ac:dyDescent="0.25">
      <c r="A478" s="42">
        <v>44119</v>
      </c>
      <c r="B478" s="41">
        <v>167.699997</v>
      </c>
      <c r="C478" s="41">
        <v>167.800003</v>
      </c>
      <c r="D478" s="41">
        <v>164.550003</v>
      </c>
      <c r="E478" s="41">
        <v>165.050003</v>
      </c>
      <c r="F478" s="41">
        <v>146.57994099999999</v>
      </c>
      <c r="G478" s="54">
        <v>27.116799</v>
      </c>
      <c r="I478" s="41"/>
    </row>
    <row r="479" spans="1:9" x14ac:dyDescent="0.25">
      <c r="A479" s="42">
        <v>44120</v>
      </c>
      <c r="B479" s="41">
        <v>165.5</v>
      </c>
      <c r="C479" s="41">
        <v>166.800003</v>
      </c>
      <c r="D479" s="41">
        <v>163.800003</v>
      </c>
      <c r="E479" s="41">
        <v>165.699997</v>
      </c>
      <c r="F479" s="41">
        <v>147.15721099999999</v>
      </c>
      <c r="G479" s="54">
        <v>20.227056000000001</v>
      </c>
      <c r="I479" s="41"/>
    </row>
    <row r="480" spans="1:9" x14ac:dyDescent="0.25">
      <c r="A480" s="42">
        <v>44123</v>
      </c>
      <c r="B480" s="41">
        <v>166.800003</v>
      </c>
      <c r="C480" s="41">
        <v>168.89999399999999</v>
      </c>
      <c r="D480" s="41">
        <v>166.14999399999999</v>
      </c>
      <c r="E480" s="41">
        <v>168.25</v>
      </c>
      <c r="F480" s="41">
        <v>149.421829</v>
      </c>
      <c r="G480" s="54">
        <v>19.016521000000001</v>
      </c>
      <c r="I480" s="41"/>
    </row>
    <row r="481" spans="1:9" x14ac:dyDescent="0.25">
      <c r="A481" s="42">
        <v>44124</v>
      </c>
      <c r="B481" s="41">
        <v>168</v>
      </c>
      <c r="C481" s="41">
        <v>168.300003</v>
      </c>
      <c r="D481" s="41">
        <v>166.699997</v>
      </c>
      <c r="E481" s="41">
        <v>167.449997</v>
      </c>
      <c r="F481" s="41">
        <v>148.71137999999999</v>
      </c>
      <c r="G481" s="54">
        <v>16.148741000000001</v>
      </c>
      <c r="I481" s="41"/>
    </row>
    <row r="482" spans="1:9" x14ac:dyDescent="0.25">
      <c r="A482" s="42">
        <v>44125</v>
      </c>
      <c r="B482" s="41">
        <v>168.14999399999999</v>
      </c>
      <c r="C482" s="41">
        <v>168.89999399999999</v>
      </c>
      <c r="D482" s="41">
        <v>166.60000600000001</v>
      </c>
      <c r="E482" s="41">
        <v>167.64999399999999</v>
      </c>
      <c r="F482" s="41">
        <v>148.888992</v>
      </c>
      <c r="G482" s="54">
        <v>16.478833000000002</v>
      </c>
      <c r="I482" s="41"/>
    </row>
    <row r="483" spans="1:9" x14ac:dyDescent="0.25">
      <c r="A483" s="42">
        <v>44126</v>
      </c>
      <c r="B483" s="41">
        <v>167.550003</v>
      </c>
      <c r="C483" s="41">
        <v>169.10000600000001</v>
      </c>
      <c r="D483" s="41">
        <v>167</v>
      </c>
      <c r="E483" s="41">
        <v>168.550003</v>
      </c>
      <c r="F483" s="41">
        <v>149.688278</v>
      </c>
      <c r="G483" s="54">
        <v>22.044107</v>
      </c>
      <c r="I483" s="41"/>
    </row>
    <row r="484" spans="1:9" x14ac:dyDescent="0.25">
      <c r="A484" s="42">
        <v>44127</v>
      </c>
      <c r="B484" s="41">
        <v>168.949997</v>
      </c>
      <c r="C484" s="41">
        <v>171</v>
      </c>
      <c r="D484" s="41">
        <v>167.75</v>
      </c>
      <c r="E484" s="41">
        <v>170.75</v>
      </c>
      <c r="F484" s="41">
        <v>151.64207500000001</v>
      </c>
      <c r="G484" s="54">
        <v>20.145583999999999</v>
      </c>
      <c r="I484" s="41"/>
    </row>
    <row r="485" spans="1:9" x14ac:dyDescent="0.25">
      <c r="A485" s="42">
        <v>44130</v>
      </c>
      <c r="B485" s="41">
        <v>171.5</v>
      </c>
      <c r="C485" s="41">
        <v>171.60000600000001</v>
      </c>
      <c r="D485" s="41">
        <v>168.25</v>
      </c>
      <c r="E485" s="41">
        <v>168.550003</v>
      </c>
      <c r="F485" s="41">
        <v>149.688278</v>
      </c>
      <c r="G485" s="54">
        <v>16.080575</v>
      </c>
      <c r="I485" s="41"/>
    </row>
    <row r="486" spans="1:9" x14ac:dyDescent="0.25">
      <c r="A486" s="42">
        <v>44131</v>
      </c>
      <c r="B486" s="41">
        <v>168.5</v>
      </c>
      <c r="C486" s="41">
        <v>169.300003</v>
      </c>
      <c r="D486" s="41">
        <v>166.75</v>
      </c>
      <c r="E486" s="41">
        <v>167.199997</v>
      </c>
      <c r="F486" s="41">
        <v>148.48936499999999</v>
      </c>
      <c r="G486" s="54">
        <v>45.885092</v>
      </c>
      <c r="I486" s="41"/>
    </row>
    <row r="487" spans="1:9" x14ac:dyDescent="0.25">
      <c r="A487" s="42">
        <v>44132</v>
      </c>
      <c r="B487" s="41">
        <v>168.5</v>
      </c>
      <c r="C487" s="41">
        <v>168.5</v>
      </c>
      <c r="D487" s="41">
        <v>165</v>
      </c>
      <c r="E487" s="41">
        <v>165.5</v>
      </c>
      <c r="F487" s="41">
        <v>146.97958399999999</v>
      </c>
      <c r="G487" s="54">
        <v>16.820774</v>
      </c>
      <c r="I487" s="41"/>
    </row>
    <row r="488" spans="1:9" x14ac:dyDescent="0.25">
      <c r="A488" s="42">
        <v>44133</v>
      </c>
      <c r="B488" s="41">
        <v>165</v>
      </c>
      <c r="C488" s="41">
        <v>165.949997</v>
      </c>
      <c r="D488" s="41">
        <v>163.449997</v>
      </c>
      <c r="E488" s="41">
        <v>163.85000600000001</v>
      </c>
      <c r="F488" s="41">
        <v>145.51423600000001</v>
      </c>
      <c r="G488" s="54">
        <v>21.007138999999999</v>
      </c>
      <c r="I488" s="41"/>
    </row>
    <row r="489" spans="1:9" x14ac:dyDescent="0.25">
      <c r="A489" s="42">
        <v>44134</v>
      </c>
      <c r="B489" s="41">
        <v>164</v>
      </c>
      <c r="C489" s="41">
        <v>166.800003</v>
      </c>
      <c r="D489" s="41">
        <v>163.35000600000001</v>
      </c>
      <c r="E489" s="41">
        <v>165.25</v>
      </c>
      <c r="F489" s="41">
        <v>146.75756799999999</v>
      </c>
      <c r="G489" s="54">
        <v>16.347325000000001</v>
      </c>
      <c r="I489" s="41"/>
    </row>
    <row r="490" spans="1:9" x14ac:dyDescent="0.25">
      <c r="A490" s="42">
        <v>44137</v>
      </c>
      <c r="B490" s="41">
        <v>166.800003</v>
      </c>
      <c r="C490" s="41">
        <v>167.199997</v>
      </c>
      <c r="D490" s="41">
        <v>164.449997</v>
      </c>
      <c r="E490" s="41">
        <v>166.75</v>
      </c>
      <c r="F490" s="41">
        <v>148.08972199999999</v>
      </c>
      <c r="G490" s="54">
        <v>14.370649</v>
      </c>
      <c r="I490" s="41"/>
    </row>
    <row r="491" spans="1:9" x14ac:dyDescent="0.25">
      <c r="A491" s="42">
        <v>44138</v>
      </c>
      <c r="B491" s="41">
        <v>167.199997</v>
      </c>
      <c r="C491" s="41">
        <v>170.75</v>
      </c>
      <c r="D491" s="41">
        <v>167.10000600000001</v>
      </c>
      <c r="E491" s="41">
        <v>170.10000600000001</v>
      </c>
      <c r="F491" s="41">
        <v>151.064819</v>
      </c>
      <c r="G491" s="54">
        <v>22.602903000000001</v>
      </c>
      <c r="I491" s="41"/>
    </row>
    <row r="492" spans="1:9" x14ac:dyDescent="0.25">
      <c r="A492" s="42">
        <v>44139</v>
      </c>
      <c r="B492" s="41">
        <v>170.050003</v>
      </c>
      <c r="C492" s="41">
        <v>171.800003</v>
      </c>
      <c r="D492" s="41">
        <v>168.199997</v>
      </c>
      <c r="E492" s="41">
        <v>169.800003</v>
      </c>
      <c r="F492" s="41">
        <v>150.79840100000001</v>
      </c>
      <c r="G492" s="54">
        <v>18.808819</v>
      </c>
      <c r="I492" s="41"/>
    </row>
    <row r="493" spans="1:9" x14ac:dyDescent="0.25">
      <c r="A493" s="42">
        <v>44140</v>
      </c>
      <c r="B493" s="41">
        <v>171.25</v>
      </c>
      <c r="C493" s="41">
        <v>175</v>
      </c>
      <c r="D493" s="41">
        <v>170.199997</v>
      </c>
      <c r="E493" s="41">
        <v>174.75</v>
      </c>
      <c r="F493" s="41">
        <v>155.194458</v>
      </c>
      <c r="G493" s="54">
        <v>26.997641000000002</v>
      </c>
      <c r="I493" s="41"/>
    </row>
    <row r="494" spans="1:9" x14ac:dyDescent="0.25">
      <c r="A494" s="42">
        <v>44141</v>
      </c>
      <c r="B494" s="41">
        <v>176.5</v>
      </c>
      <c r="C494" s="41">
        <v>177.199997</v>
      </c>
      <c r="D494" s="41">
        <v>173.39999399999999</v>
      </c>
      <c r="E494" s="41">
        <v>173.949997</v>
      </c>
      <c r="F494" s="41">
        <v>154.48400899999999</v>
      </c>
      <c r="G494" s="54">
        <v>34.252004999999997</v>
      </c>
      <c r="I494" s="41"/>
    </row>
    <row r="495" spans="1:9" x14ac:dyDescent="0.25">
      <c r="A495" s="42">
        <v>44144</v>
      </c>
      <c r="B495" s="41">
        <v>173.949997</v>
      </c>
      <c r="C495" s="41">
        <v>177.300003</v>
      </c>
      <c r="D495" s="41">
        <v>171.85000600000001</v>
      </c>
      <c r="E495" s="41">
        <v>172.800003</v>
      </c>
      <c r="F495" s="41">
        <v>153.46267700000001</v>
      </c>
      <c r="G495" s="54">
        <v>35.286484000000002</v>
      </c>
      <c r="I495" s="41"/>
    </row>
    <row r="496" spans="1:9" x14ac:dyDescent="0.25">
      <c r="A496" s="42">
        <v>44145</v>
      </c>
      <c r="B496" s="41">
        <v>175</v>
      </c>
      <c r="C496" s="41">
        <v>179.550003</v>
      </c>
      <c r="D496" s="41">
        <v>171.85000600000001</v>
      </c>
      <c r="E496" s="41">
        <v>178.35000600000001</v>
      </c>
      <c r="F496" s="41">
        <v>158.39160200000001</v>
      </c>
      <c r="G496" s="54">
        <v>57.459435999999997</v>
      </c>
      <c r="I496" s="41"/>
    </row>
    <row r="497" spans="1:9" x14ac:dyDescent="0.25">
      <c r="A497" s="42">
        <v>44146</v>
      </c>
      <c r="B497" s="41">
        <v>179.60000600000001</v>
      </c>
      <c r="C497" s="41">
        <v>185.89999399999999</v>
      </c>
      <c r="D497" s="41">
        <v>178.60000600000001</v>
      </c>
      <c r="E497" s="41">
        <v>185.300003</v>
      </c>
      <c r="F497" s="41">
        <v>164.56385800000001</v>
      </c>
      <c r="G497" s="54">
        <v>63.318643999999999</v>
      </c>
      <c r="I497" s="41"/>
    </row>
    <row r="498" spans="1:9" x14ac:dyDescent="0.25">
      <c r="A498" s="42">
        <v>44147</v>
      </c>
      <c r="B498" s="41">
        <v>185.199997</v>
      </c>
      <c r="C498" s="41">
        <v>188.75</v>
      </c>
      <c r="D498" s="41">
        <v>183.85000600000001</v>
      </c>
      <c r="E498" s="41">
        <v>188</v>
      </c>
      <c r="F498" s="41">
        <v>166.961716</v>
      </c>
      <c r="G498" s="54">
        <v>46.367792000000001</v>
      </c>
      <c r="I498" s="41"/>
    </row>
    <row r="499" spans="1:9" x14ac:dyDescent="0.25">
      <c r="A499" s="42">
        <v>44148</v>
      </c>
      <c r="B499" s="41">
        <v>187.199997</v>
      </c>
      <c r="C499" s="41">
        <v>188.800003</v>
      </c>
      <c r="D499" s="41">
        <v>185.550003</v>
      </c>
      <c r="E499" s="41">
        <v>187.10000600000001</v>
      </c>
      <c r="F499" s="41">
        <v>166.16243</v>
      </c>
      <c r="G499" s="54">
        <v>28.198725</v>
      </c>
      <c r="I499" s="41"/>
    </row>
    <row r="500" spans="1:9" x14ac:dyDescent="0.25">
      <c r="A500" s="42">
        <v>44149</v>
      </c>
      <c r="B500" s="41">
        <v>189.050003</v>
      </c>
      <c r="C500" s="41">
        <v>190</v>
      </c>
      <c r="D500" s="41">
        <v>188.050003</v>
      </c>
      <c r="E500" s="41">
        <v>188.60000600000001</v>
      </c>
      <c r="F500" s="41">
        <v>167.49456799999999</v>
      </c>
      <c r="G500" s="54">
        <v>7.767144</v>
      </c>
      <c r="I500" s="41"/>
    </row>
    <row r="501" spans="1:9" x14ac:dyDescent="0.25">
      <c r="A501" s="42">
        <v>44152</v>
      </c>
      <c r="B501" s="41">
        <v>189</v>
      </c>
      <c r="C501" s="41">
        <v>189.39999399999999</v>
      </c>
      <c r="D501" s="41">
        <v>186.39999399999999</v>
      </c>
      <c r="E501" s="41">
        <v>187.35000600000001</v>
      </c>
      <c r="F501" s="41">
        <v>166.38445999999999</v>
      </c>
      <c r="G501" s="54">
        <v>20.950589000000001</v>
      </c>
      <c r="I501" s="41"/>
    </row>
    <row r="502" spans="1:9" x14ac:dyDescent="0.25">
      <c r="A502" s="42">
        <v>44153</v>
      </c>
      <c r="B502" s="41">
        <v>186.800003</v>
      </c>
      <c r="C502" s="41">
        <v>188.449997</v>
      </c>
      <c r="D502" s="41">
        <v>182.75</v>
      </c>
      <c r="E502" s="41">
        <v>184.050003</v>
      </c>
      <c r="F502" s="41">
        <v>163.45373499999999</v>
      </c>
      <c r="G502" s="54">
        <v>26.595991999999999</v>
      </c>
      <c r="I502" s="41"/>
    </row>
    <row r="503" spans="1:9" x14ac:dyDescent="0.25">
      <c r="A503" s="42">
        <v>44154</v>
      </c>
      <c r="B503" s="41">
        <v>182.800003</v>
      </c>
      <c r="C503" s="41">
        <v>191.800003</v>
      </c>
      <c r="D503" s="41">
        <v>182.699997</v>
      </c>
      <c r="E503" s="41">
        <v>187.89999399999999</v>
      </c>
      <c r="F503" s="41">
        <v>166.872894</v>
      </c>
      <c r="G503" s="54">
        <v>48.984610000000004</v>
      </c>
      <c r="I503" s="41"/>
    </row>
    <row r="504" spans="1:9" x14ac:dyDescent="0.25">
      <c r="A504" s="42">
        <v>44155</v>
      </c>
      <c r="B504" s="41">
        <v>188.800003</v>
      </c>
      <c r="C504" s="41">
        <v>192</v>
      </c>
      <c r="D504" s="41">
        <v>186.050003</v>
      </c>
      <c r="E504" s="41">
        <v>191.699997</v>
      </c>
      <c r="F504" s="41">
        <v>170.24764999999999</v>
      </c>
      <c r="G504" s="54">
        <v>45.307312000000003</v>
      </c>
      <c r="I504" s="41"/>
    </row>
    <row r="505" spans="1:9" x14ac:dyDescent="0.25">
      <c r="A505" s="42">
        <v>44158</v>
      </c>
      <c r="B505" s="41">
        <v>192</v>
      </c>
      <c r="C505" s="41">
        <v>192.5</v>
      </c>
      <c r="D505" s="41">
        <v>188.64999399999999</v>
      </c>
      <c r="E505" s="41">
        <v>190.85000600000001</v>
      </c>
      <c r="F505" s="41">
        <v>169.492783</v>
      </c>
      <c r="G505" s="54">
        <v>23.180456</v>
      </c>
      <c r="I505" s="41"/>
    </row>
    <row r="506" spans="1:9" x14ac:dyDescent="0.25">
      <c r="A506" s="42">
        <v>44159</v>
      </c>
      <c r="B506" s="41">
        <v>190.60000600000001</v>
      </c>
      <c r="C506" s="41">
        <v>196.449997</v>
      </c>
      <c r="D506" s="41">
        <v>190.60000600000001</v>
      </c>
      <c r="E506" s="41">
        <v>195.550003</v>
      </c>
      <c r="F506" s="41">
        <v>173.666809</v>
      </c>
      <c r="G506" s="54">
        <v>45.411814999999997</v>
      </c>
      <c r="I506" s="41"/>
    </row>
    <row r="507" spans="1:9" x14ac:dyDescent="0.25">
      <c r="A507" s="42">
        <v>44160</v>
      </c>
      <c r="B507" s="41">
        <v>196</v>
      </c>
      <c r="C507" s="41">
        <v>197.949997</v>
      </c>
      <c r="D507" s="41">
        <v>192.5</v>
      </c>
      <c r="E507" s="41">
        <v>193.85000600000001</v>
      </c>
      <c r="F507" s="41">
        <v>172.15707399999999</v>
      </c>
      <c r="G507" s="54">
        <v>41.659179000000002</v>
      </c>
      <c r="I507" s="41"/>
    </row>
    <row r="508" spans="1:9" x14ac:dyDescent="0.25">
      <c r="A508" s="42">
        <v>44161</v>
      </c>
      <c r="B508" s="41">
        <v>195.10000600000001</v>
      </c>
      <c r="C508" s="41">
        <v>195.85000600000001</v>
      </c>
      <c r="D508" s="41">
        <v>192.550003</v>
      </c>
      <c r="E508" s="41">
        <v>194.800003</v>
      </c>
      <c r="F508" s="41">
        <v>173.00074799999999</v>
      </c>
      <c r="G508" s="54">
        <v>24.222956</v>
      </c>
      <c r="I508" s="41"/>
    </row>
    <row r="509" spans="1:9" x14ac:dyDescent="0.25">
      <c r="A509" s="42">
        <v>44162</v>
      </c>
      <c r="B509" s="41">
        <v>194.449997</v>
      </c>
      <c r="C509" s="41">
        <v>195.75</v>
      </c>
      <c r="D509" s="41">
        <v>193.199997</v>
      </c>
      <c r="E509" s="41">
        <v>193.64999399999999</v>
      </c>
      <c r="F509" s="41">
        <v>171.979446</v>
      </c>
      <c r="G509" s="54">
        <v>31.385396</v>
      </c>
      <c r="I509" s="41"/>
    </row>
    <row r="510" spans="1:9" x14ac:dyDescent="0.25">
      <c r="A510" s="42">
        <v>44166</v>
      </c>
      <c r="B510" s="41">
        <v>195</v>
      </c>
      <c r="C510" s="41">
        <v>196.35000600000001</v>
      </c>
      <c r="D510" s="41">
        <v>192.39999399999999</v>
      </c>
      <c r="E510" s="41">
        <v>194.39999399999999</v>
      </c>
      <c r="F510" s="41">
        <v>172.64549299999999</v>
      </c>
      <c r="G510" s="54">
        <v>15.893345999999999</v>
      </c>
      <c r="I510" s="41"/>
    </row>
    <row r="511" spans="1:9" x14ac:dyDescent="0.25">
      <c r="A511" s="42">
        <v>44167</v>
      </c>
      <c r="B511" s="41">
        <v>195</v>
      </c>
      <c r="C511" s="41">
        <v>198.75</v>
      </c>
      <c r="D511" s="41">
        <v>193.550003</v>
      </c>
      <c r="E511" s="41">
        <v>195.949997</v>
      </c>
      <c r="F511" s="41">
        <v>174.02203399999999</v>
      </c>
      <c r="G511" s="54">
        <v>28.425948000000002</v>
      </c>
      <c r="I511" s="41"/>
    </row>
    <row r="512" spans="1:9" x14ac:dyDescent="0.25">
      <c r="A512" s="42">
        <v>44168</v>
      </c>
      <c r="B512" s="41">
        <v>197.199997</v>
      </c>
      <c r="C512" s="41">
        <v>197.199997</v>
      </c>
      <c r="D512" s="41">
        <v>194.550003</v>
      </c>
      <c r="E512" s="41">
        <v>196.199997</v>
      </c>
      <c r="F512" s="41">
        <v>174.24408</v>
      </c>
      <c r="G512" s="54">
        <v>28.009042000000001</v>
      </c>
      <c r="I512" s="41"/>
    </row>
    <row r="513" spans="1:9" x14ac:dyDescent="0.25">
      <c r="A513" s="42">
        <v>44169</v>
      </c>
      <c r="B513" s="41">
        <v>196.85000600000001</v>
      </c>
      <c r="C513" s="41">
        <v>199.35000600000001</v>
      </c>
      <c r="D513" s="41">
        <v>196.5</v>
      </c>
      <c r="E513" s="41">
        <v>198.199997</v>
      </c>
      <c r="F513" s="41">
        <v>176.02027899999999</v>
      </c>
      <c r="G513" s="54">
        <v>22.152332000000001</v>
      </c>
      <c r="I513" s="41"/>
    </row>
    <row r="514" spans="1:9" x14ac:dyDescent="0.25">
      <c r="A514" s="42">
        <v>44172</v>
      </c>
      <c r="B514" s="41">
        <v>198.199997</v>
      </c>
      <c r="C514" s="41">
        <v>203.75</v>
      </c>
      <c r="D514" s="41">
        <v>197.60000600000001</v>
      </c>
      <c r="E514" s="41">
        <v>203.14999399999999</v>
      </c>
      <c r="F514" s="41">
        <v>180.416336</v>
      </c>
      <c r="G514" s="54">
        <v>35.693449999999999</v>
      </c>
      <c r="I514" s="41"/>
    </row>
    <row r="515" spans="1:9" x14ac:dyDescent="0.25">
      <c r="A515" s="42">
        <v>44173</v>
      </c>
      <c r="B515" s="41">
        <v>203.89999399999999</v>
      </c>
      <c r="C515" s="41">
        <v>204.699997</v>
      </c>
      <c r="D515" s="41">
        <v>199.550003</v>
      </c>
      <c r="E515" s="41">
        <v>202.449997</v>
      </c>
      <c r="F515" s="41">
        <v>179.794678</v>
      </c>
      <c r="G515" s="54">
        <v>30.853963</v>
      </c>
      <c r="I515" s="41"/>
    </row>
    <row r="516" spans="1:9" x14ac:dyDescent="0.25">
      <c r="A516" s="42">
        <v>44174</v>
      </c>
      <c r="B516" s="41">
        <v>205</v>
      </c>
      <c r="C516" s="41">
        <v>207.800003</v>
      </c>
      <c r="D516" s="41">
        <v>204.64999399999999</v>
      </c>
      <c r="E516" s="41">
        <v>205.39999399999999</v>
      </c>
      <c r="F516" s="41">
        <v>182.41455099999999</v>
      </c>
      <c r="G516" s="54">
        <v>39.684395000000002</v>
      </c>
      <c r="I516" s="41"/>
    </row>
    <row r="517" spans="1:9" x14ac:dyDescent="0.25">
      <c r="A517" s="42">
        <v>44175</v>
      </c>
      <c r="B517" s="41">
        <v>206.64999399999999</v>
      </c>
      <c r="C517" s="41">
        <v>213.64999399999999</v>
      </c>
      <c r="D517" s="41">
        <v>203.14999399999999</v>
      </c>
      <c r="E517" s="41">
        <v>212.699997</v>
      </c>
      <c r="F517" s="41">
        <v>188.897614</v>
      </c>
      <c r="G517" s="54">
        <v>65.227495000000005</v>
      </c>
      <c r="I517" s="41"/>
    </row>
    <row r="518" spans="1:9" x14ac:dyDescent="0.25">
      <c r="A518" s="42">
        <v>44176</v>
      </c>
      <c r="B518" s="41">
        <v>214.449997</v>
      </c>
      <c r="C518" s="41">
        <v>217.949997</v>
      </c>
      <c r="D518" s="41">
        <v>213.35000600000001</v>
      </c>
      <c r="E518" s="41">
        <v>216.300003</v>
      </c>
      <c r="F518" s="41">
        <v>192.09477200000001</v>
      </c>
      <c r="G518" s="54">
        <v>60.322445000000002</v>
      </c>
      <c r="I518" s="41"/>
    </row>
    <row r="519" spans="1:9" x14ac:dyDescent="0.25">
      <c r="A519" s="42">
        <v>44179</v>
      </c>
      <c r="B519" s="41">
        <v>217.949997</v>
      </c>
      <c r="C519" s="41">
        <v>218.60000600000001</v>
      </c>
      <c r="D519" s="41">
        <v>215</v>
      </c>
      <c r="E519" s="41">
        <v>215.89999399999999</v>
      </c>
      <c r="F519" s="41">
        <v>191.739532</v>
      </c>
      <c r="G519" s="54">
        <v>26.990062999999999</v>
      </c>
      <c r="I519" s="41"/>
    </row>
    <row r="520" spans="1:9" x14ac:dyDescent="0.25">
      <c r="A520" s="42">
        <v>44180</v>
      </c>
      <c r="B520" s="41">
        <v>215.25</v>
      </c>
      <c r="C520" s="41">
        <v>216.39999399999999</v>
      </c>
      <c r="D520" s="41">
        <v>211.60000600000001</v>
      </c>
      <c r="E520" s="41">
        <v>213.550003</v>
      </c>
      <c r="F520" s="41">
        <v>189.652512</v>
      </c>
      <c r="G520" s="54">
        <v>23.255609</v>
      </c>
      <c r="I520" s="41"/>
    </row>
    <row r="521" spans="1:9" x14ac:dyDescent="0.25">
      <c r="A521" s="42">
        <v>44181</v>
      </c>
      <c r="B521" s="41">
        <v>213.75</v>
      </c>
      <c r="C521" s="41">
        <v>215.550003</v>
      </c>
      <c r="D521" s="41">
        <v>213.5</v>
      </c>
      <c r="E521" s="41">
        <v>214</v>
      </c>
      <c r="F521" s="41">
        <v>190.05216999999999</v>
      </c>
      <c r="G521" s="54">
        <v>19.551629999999999</v>
      </c>
      <c r="I521" s="41"/>
    </row>
    <row r="522" spans="1:9" x14ac:dyDescent="0.25">
      <c r="A522" s="42">
        <v>44182</v>
      </c>
      <c r="B522" s="41">
        <v>214.199997</v>
      </c>
      <c r="C522" s="41">
        <v>215.10000600000001</v>
      </c>
      <c r="D522" s="41">
        <v>211.25</v>
      </c>
      <c r="E522" s="41">
        <v>213.050003</v>
      </c>
      <c r="F522" s="41">
        <v>189.20848100000001</v>
      </c>
      <c r="G522" s="54">
        <v>22.386185000000001</v>
      </c>
      <c r="I522" s="41"/>
    </row>
    <row r="523" spans="1:9" x14ac:dyDescent="0.25">
      <c r="A523" s="42">
        <v>44183</v>
      </c>
      <c r="B523" s="41">
        <v>213.10000600000001</v>
      </c>
      <c r="C523" s="41">
        <v>215.949997</v>
      </c>
      <c r="D523" s="41">
        <v>209.75</v>
      </c>
      <c r="E523" s="41">
        <v>214.5</v>
      </c>
      <c r="F523" s="41">
        <v>190.49620100000001</v>
      </c>
      <c r="G523" s="54">
        <v>23.775053</v>
      </c>
      <c r="I523" s="41"/>
    </row>
    <row r="524" spans="1:9" x14ac:dyDescent="0.25">
      <c r="A524" s="42">
        <v>44186</v>
      </c>
      <c r="B524" s="41">
        <v>214.5</v>
      </c>
      <c r="C524" s="41">
        <v>214.699997</v>
      </c>
      <c r="D524" s="41">
        <v>199.14999399999999</v>
      </c>
      <c r="E524" s="41">
        <v>202.949997</v>
      </c>
      <c r="F524" s="41">
        <v>180.23872399999999</v>
      </c>
      <c r="G524" s="54">
        <v>41.834797000000002</v>
      </c>
      <c r="I524" s="41"/>
    </row>
    <row r="525" spans="1:9" x14ac:dyDescent="0.25">
      <c r="A525" s="42">
        <v>44187</v>
      </c>
      <c r="B525" s="41">
        <v>203.10000600000001</v>
      </c>
      <c r="C525" s="41">
        <v>206.25</v>
      </c>
      <c r="D525" s="41">
        <v>196.89999399999999</v>
      </c>
      <c r="E525" s="41">
        <v>203.39999399999999</v>
      </c>
      <c r="F525" s="41">
        <v>180.638351</v>
      </c>
      <c r="G525" s="54">
        <v>40.986353000000001</v>
      </c>
      <c r="I525" s="41"/>
    </row>
    <row r="526" spans="1:9" x14ac:dyDescent="0.25">
      <c r="A526" s="42">
        <v>44188</v>
      </c>
      <c r="B526" s="41">
        <v>203</v>
      </c>
      <c r="C526" s="41">
        <v>208.25</v>
      </c>
      <c r="D526" s="41">
        <v>202</v>
      </c>
      <c r="E526" s="41">
        <v>207.75</v>
      </c>
      <c r="F526" s="41">
        <v>184.50155599999999</v>
      </c>
      <c r="G526" s="54">
        <v>23.695667</v>
      </c>
      <c r="I526" s="41"/>
    </row>
    <row r="527" spans="1:9" x14ac:dyDescent="0.25">
      <c r="A527" s="42">
        <v>44189</v>
      </c>
      <c r="B527" s="41">
        <v>210</v>
      </c>
      <c r="C527" s="41">
        <v>210.64999399999999</v>
      </c>
      <c r="D527" s="41">
        <v>205.60000600000001</v>
      </c>
      <c r="E527" s="41">
        <v>208.60000600000001</v>
      </c>
      <c r="F527" s="41">
        <v>185.25645399999999</v>
      </c>
      <c r="G527" s="54">
        <v>22.768284000000001</v>
      </c>
      <c r="I527" s="41"/>
    </row>
    <row r="528" spans="1:9" x14ac:dyDescent="0.25">
      <c r="A528" s="42">
        <v>44193</v>
      </c>
      <c r="B528" s="41">
        <v>209</v>
      </c>
      <c r="C528" s="41">
        <v>210.199997</v>
      </c>
      <c r="D528" s="41">
        <v>207.85000600000001</v>
      </c>
      <c r="E528" s="41">
        <v>209.5</v>
      </c>
      <c r="F528" s="41">
        <v>186.05573999999999</v>
      </c>
      <c r="G528" s="54">
        <v>15.741</v>
      </c>
      <c r="I528" s="41"/>
    </row>
    <row r="529" spans="1:9" x14ac:dyDescent="0.25">
      <c r="A529" s="42">
        <v>44194</v>
      </c>
      <c r="B529" s="41">
        <v>210.5</v>
      </c>
      <c r="C529" s="41">
        <v>213.5</v>
      </c>
      <c r="D529" s="41">
        <v>210.10000600000001</v>
      </c>
      <c r="E529" s="41">
        <v>211.550003</v>
      </c>
      <c r="F529" s="41">
        <v>187.876328</v>
      </c>
      <c r="G529" s="54">
        <v>26.546468999999998</v>
      </c>
      <c r="I529" s="41"/>
    </row>
    <row r="530" spans="1:9" x14ac:dyDescent="0.25">
      <c r="A530" s="42">
        <v>44195</v>
      </c>
      <c r="B530" s="41">
        <v>212.699997</v>
      </c>
      <c r="C530" s="41">
        <v>213.5</v>
      </c>
      <c r="D530" s="41">
        <v>209.550003</v>
      </c>
      <c r="E530" s="41">
        <v>211.14999399999999</v>
      </c>
      <c r="F530" s="41">
        <v>187.521072</v>
      </c>
      <c r="G530" s="54">
        <v>18.925262</v>
      </c>
      <c r="I530" s="41"/>
    </row>
    <row r="531" spans="1:9" x14ac:dyDescent="0.25">
      <c r="A531" s="42">
        <v>44196</v>
      </c>
      <c r="B531" s="41">
        <v>210.550003</v>
      </c>
      <c r="C531" s="41">
        <v>211.300003</v>
      </c>
      <c r="D531" s="41">
        <v>208.550003</v>
      </c>
      <c r="E531" s="41">
        <v>209</v>
      </c>
      <c r="F531" s="41">
        <v>185.611694</v>
      </c>
      <c r="G531" s="54">
        <v>18.245270000000001</v>
      </c>
      <c r="I531" s="41"/>
    </row>
    <row r="532" spans="1:9" x14ac:dyDescent="0.25">
      <c r="A532" s="42">
        <v>44197</v>
      </c>
      <c r="B532" s="41">
        <v>209.89999399999999</v>
      </c>
      <c r="C532" s="41">
        <v>214.199997</v>
      </c>
      <c r="D532" s="41">
        <v>209.300003</v>
      </c>
      <c r="E532" s="41">
        <v>213.85000600000001</v>
      </c>
      <c r="F532" s="41">
        <v>189.91894500000001</v>
      </c>
      <c r="G532" s="54">
        <v>19.527332999999999</v>
      </c>
      <c r="I532" s="41"/>
    </row>
    <row r="533" spans="1:9" x14ac:dyDescent="0.25">
      <c r="A533" s="42">
        <v>44200</v>
      </c>
      <c r="B533" s="41">
        <v>214</v>
      </c>
      <c r="C533" s="41">
        <v>216</v>
      </c>
      <c r="D533" s="41">
        <v>212.10000600000001</v>
      </c>
      <c r="E533" s="41">
        <v>213.39999399999999</v>
      </c>
      <c r="F533" s="41">
        <v>189.51930200000001</v>
      </c>
      <c r="G533" s="54">
        <v>26.891798999999999</v>
      </c>
      <c r="I533" s="41"/>
    </row>
    <row r="534" spans="1:9" x14ac:dyDescent="0.25">
      <c r="A534" s="42">
        <v>44201</v>
      </c>
      <c r="B534" s="41">
        <v>212.449997</v>
      </c>
      <c r="C534" s="41">
        <v>213.25</v>
      </c>
      <c r="D534" s="41">
        <v>210.60000600000001</v>
      </c>
      <c r="E534" s="41">
        <v>211.449997</v>
      </c>
      <c r="F534" s="41">
        <v>187.787521</v>
      </c>
      <c r="G534" s="54">
        <v>18.024083000000001</v>
      </c>
      <c r="I534" s="41"/>
    </row>
    <row r="535" spans="1:9" x14ac:dyDescent="0.25">
      <c r="A535" s="42">
        <v>44202</v>
      </c>
      <c r="B535" s="41">
        <v>211.449997</v>
      </c>
      <c r="C535" s="41">
        <v>211.5</v>
      </c>
      <c r="D535" s="41">
        <v>204.5</v>
      </c>
      <c r="E535" s="41">
        <v>205.39999399999999</v>
      </c>
      <c r="F535" s="41">
        <v>182.41455099999999</v>
      </c>
      <c r="G535" s="54">
        <v>49.067836999999997</v>
      </c>
      <c r="I535" s="41"/>
    </row>
    <row r="536" spans="1:9" x14ac:dyDescent="0.25">
      <c r="A536" s="42">
        <v>44203</v>
      </c>
      <c r="B536" s="41">
        <v>206.10000600000001</v>
      </c>
      <c r="C536" s="41">
        <v>207.60000600000001</v>
      </c>
      <c r="D536" s="41">
        <v>202.10000600000001</v>
      </c>
      <c r="E536" s="41">
        <v>202.800003</v>
      </c>
      <c r="F536" s="41">
        <v>180.105515</v>
      </c>
      <c r="G536" s="54">
        <v>34.952401000000002</v>
      </c>
      <c r="I536" s="41"/>
    </row>
    <row r="537" spans="1:9" x14ac:dyDescent="0.25">
      <c r="A537" s="42">
        <v>44204</v>
      </c>
      <c r="B537" s="41">
        <v>204.35000600000001</v>
      </c>
      <c r="C537" s="41">
        <v>206</v>
      </c>
      <c r="D537" s="41">
        <v>200.25</v>
      </c>
      <c r="E537" s="41">
        <v>201.5</v>
      </c>
      <c r="F537" s="41">
        <v>178.950974</v>
      </c>
      <c r="G537" s="54">
        <v>56.42736</v>
      </c>
      <c r="I537" s="41"/>
    </row>
    <row r="538" spans="1:9" x14ac:dyDescent="0.25">
      <c r="A538" s="42">
        <v>44207</v>
      </c>
      <c r="B538" s="41">
        <v>204</v>
      </c>
      <c r="C538" s="41">
        <v>206.10000600000001</v>
      </c>
      <c r="D538" s="41">
        <v>201.25</v>
      </c>
      <c r="E538" s="41">
        <v>202.5</v>
      </c>
      <c r="F538" s="41">
        <v>179.83909600000001</v>
      </c>
      <c r="G538" s="54">
        <v>42.970982999999997</v>
      </c>
      <c r="I538" s="41"/>
    </row>
    <row r="539" spans="1:9" x14ac:dyDescent="0.25">
      <c r="A539" s="42">
        <v>44208</v>
      </c>
      <c r="B539" s="41">
        <v>203</v>
      </c>
      <c r="C539" s="41">
        <v>206.89999399999999</v>
      </c>
      <c r="D539" s="41">
        <v>201.60000600000001</v>
      </c>
      <c r="E539" s="41">
        <v>206.449997</v>
      </c>
      <c r="F539" s="41">
        <v>183.34704600000001</v>
      </c>
      <c r="G539" s="54">
        <v>35.617404000000001</v>
      </c>
      <c r="I539" s="41"/>
    </row>
    <row r="540" spans="1:9" x14ac:dyDescent="0.25">
      <c r="A540" s="42">
        <v>44209</v>
      </c>
      <c r="B540" s="41">
        <v>207.449997</v>
      </c>
      <c r="C540" s="41">
        <v>213</v>
      </c>
      <c r="D540" s="41">
        <v>205.25</v>
      </c>
      <c r="E540" s="41">
        <v>211.25</v>
      </c>
      <c r="F540" s="41">
        <v>187.60990899999999</v>
      </c>
      <c r="G540" s="54">
        <v>63.925995999999998</v>
      </c>
      <c r="I540" s="41"/>
    </row>
    <row r="541" spans="1:9" x14ac:dyDescent="0.25">
      <c r="A541" s="42">
        <v>44210</v>
      </c>
      <c r="B541" s="41">
        <v>212</v>
      </c>
      <c r="C541" s="41">
        <v>216.5</v>
      </c>
      <c r="D541" s="41">
        <v>211.60000600000001</v>
      </c>
      <c r="E541" s="41">
        <v>214.14999399999999</v>
      </c>
      <c r="F541" s="41">
        <v>190.18537900000001</v>
      </c>
      <c r="G541" s="54">
        <v>48.304262999999999</v>
      </c>
      <c r="I541" s="41"/>
    </row>
    <row r="542" spans="1:9" x14ac:dyDescent="0.25">
      <c r="A542" s="42">
        <v>44211</v>
      </c>
      <c r="B542" s="41">
        <v>214.89999399999999</v>
      </c>
      <c r="C542" s="41">
        <v>218.5</v>
      </c>
      <c r="D542" s="41">
        <v>211.199997</v>
      </c>
      <c r="E542" s="41">
        <v>217.85000600000001</v>
      </c>
      <c r="F542" s="41">
        <v>193.471329</v>
      </c>
      <c r="G542" s="54">
        <v>58.321157999999997</v>
      </c>
      <c r="I542" s="41"/>
    </row>
    <row r="543" spans="1:9" x14ac:dyDescent="0.25">
      <c r="A543" s="42">
        <v>44214</v>
      </c>
      <c r="B543" s="41">
        <v>218.39999399999999</v>
      </c>
      <c r="C543" s="41">
        <v>222</v>
      </c>
      <c r="D543" s="41">
        <v>214.60000600000001</v>
      </c>
      <c r="E543" s="41">
        <v>219.75</v>
      </c>
      <c r="F543" s="41">
        <v>195.158691</v>
      </c>
      <c r="G543" s="54">
        <v>67.607821999999999</v>
      </c>
      <c r="I543" s="41"/>
    </row>
    <row r="544" spans="1:9" x14ac:dyDescent="0.25">
      <c r="A544" s="42">
        <v>44215</v>
      </c>
      <c r="B544" s="41">
        <v>221</v>
      </c>
      <c r="C544" s="41">
        <v>221.699997</v>
      </c>
      <c r="D544" s="41">
        <v>217.5</v>
      </c>
      <c r="E544" s="41">
        <v>218.85000600000001</v>
      </c>
      <c r="F544" s="41">
        <v>194.35940600000001</v>
      </c>
      <c r="G544" s="54">
        <v>31.785088999999999</v>
      </c>
      <c r="I544" s="41"/>
    </row>
    <row r="545" spans="1:9" x14ac:dyDescent="0.25">
      <c r="A545" s="42">
        <v>44216</v>
      </c>
      <c r="B545" s="41">
        <v>218.5</v>
      </c>
      <c r="C545" s="41">
        <v>219</v>
      </c>
      <c r="D545" s="41">
        <v>215.699997</v>
      </c>
      <c r="E545" s="41">
        <v>217.64999399999999</v>
      </c>
      <c r="F545" s="41">
        <v>193.293701</v>
      </c>
      <c r="G545" s="54">
        <v>44.672446999999998</v>
      </c>
      <c r="I545" s="41"/>
    </row>
    <row r="546" spans="1:9" x14ac:dyDescent="0.25">
      <c r="A546" s="42">
        <v>44217</v>
      </c>
      <c r="B546" s="41">
        <v>219</v>
      </c>
      <c r="C546" s="41">
        <v>219.5</v>
      </c>
      <c r="D546" s="41">
        <v>212.199997</v>
      </c>
      <c r="E546" s="41">
        <v>213.699997</v>
      </c>
      <c r="F546" s="41">
        <v>189.78573600000001</v>
      </c>
      <c r="G546" s="54">
        <v>28.999164</v>
      </c>
      <c r="I546" s="41"/>
    </row>
    <row r="547" spans="1:9" x14ac:dyDescent="0.25">
      <c r="A547" s="42">
        <v>44218</v>
      </c>
      <c r="B547" s="41">
        <v>214</v>
      </c>
      <c r="C547" s="41">
        <v>214.75</v>
      </c>
      <c r="D547" s="41">
        <v>209.14999399999999</v>
      </c>
      <c r="E547" s="41">
        <v>210.699997</v>
      </c>
      <c r="F547" s="41">
        <v>187.12142900000001</v>
      </c>
      <c r="G547" s="54">
        <v>24.712181999999999</v>
      </c>
      <c r="I547" s="41"/>
    </row>
    <row r="548" spans="1:9" x14ac:dyDescent="0.25">
      <c r="A548" s="42">
        <v>44221</v>
      </c>
      <c r="B548" s="41">
        <v>212</v>
      </c>
      <c r="C548" s="41">
        <v>212.5</v>
      </c>
      <c r="D548" s="41">
        <v>206.85000600000001</v>
      </c>
      <c r="E548" s="41">
        <v>207.800003</v>
      </c>
      <c r="F548" s="41">
        <v>184.54598999999999</v>
      </c>
      <c r="G548" s="54">
        <v>24.967898999999999</v>
      </c>
      <c r="I548" s="41"/>
    </row>
    <row r="549" spans="1:9" x14ac:dyDescent="0.25">
      <c r="A549" s="42">
        <v>44223</v>
      </c>
      <c r="B549" s="41">
        <v>208</v>
      </c>
      <c r="C549" s="41">
        <v>212.64999399999999</v>
      </c>
      <c r="D549" s="41">
        <v>207.10000600000001</v>
      </c>
      <c r="E549" s="41">
        <v>210.64999399999999</v>
      </c>
      <c r="F549" s="41">
        <v>187.07702599999999</v>
      </c>
      <c r="G549" s="54">
        <v>48.471356999999998</v>
      </c>
      <c r="I549" s="41"/>
    </row>
    <row r="550" spans="1:9" x14ac:dyDescent="0.25">
      <c r="A550" s="42">
        <v>44224</v>
      </c>
      <c r="B550" s="41">
        <v>209.25</v>
      </c>
      <c r="C550" s="41">
        <v>211</v>
      </c>
      <c r="D550" s="41">
        <v>205.75</v>
      </c>
      <c r="E550" s="41">
        <v>206.60000600000001</v>
      </c>
      <c r="F550" s="41">
        <v>183.48028600000001</v>
      </c>
      <c r="G550" s="54">
        <v>22.131983000000002</v>
      </c>
      <c r="I550" s="41"/>
    </row>
    <row r="551" spans="1:9" x14ac:dyDescent="0.25">
      <c r="A551" s="42">
        <v>44225</v>
      </c>
      <c r="B551" s="41">
        <v>208.550003</v>
      </c>
      <c r="C551" s="41">
        <v>208.800003</v>
      </c>
      <c r="D551" s="41">
        <v>202.35000600000001</v>
      </c>
      <c r="E551" s="41">
        <v>203.25</v>
      </c>
      <c r="F551" s="41">
        <v>180.505157</v>
      </c>
      <c r="G551" s="54">
        <v>23.764654</v>
      </c>
      <c r="I551" s="41"/>
    </row>
    <row r="552" spans="1:9" x14ac:dyDescent="0.25">
      <c r="A552" s="42">
        <v>44228</v>
      </c>
      <c r="B552" s="41">
        <v>204</v>
      </c>
      <c r="C552" s="41">
        <v>217.949997</v>
      </c>
      <c r="D552" s="41">
        <v>201.800003</v>
      </c>
      <c r="E552" s="41">
        <v>215.949997</v>
      </c>
      <c r="F552" s="41">
        <v>191.78393600000001</v>
      </c>
      <c r="G552" s="54">
        <v>57.744413999999999</v>
      </c>
      <c r="I552" s="41"/>
    </row>
    <row r="553" spans="1:9" x14ac:dyDescent="0.25">
      <c r="A553" s="42">
        <v>44229</v>
      </c>
      <c r="B553" s="41">
        <v>220</v>
      </c>
      <c r="C553" s="41">
        <v>223.5</v>
      </c>
      <c r="D553" s="41">
        <v>217</v>
      </c>
      <c r="E553" s="41">
        <v>218.199997</v>
      </c>
      <c r="F553" s="41">
        <v>193.78215</v>
      </c>
      <c r="G553" s="54">
        <v>48.457780999999997</v>
      </c>
      <c r="I553" s="41"/>
    </row>
    <row r="554" spans="1:9" x14ac:dyDescent="0.25">
      <c r="A554" s="42">
        <v>44230</v>
      </c>
      <c r="B554" s="41">
        <v>221.5</v>
      </c>
      <c r="C554" s="41">
        <v>222</v>
      </c>
      <c r="D554" s="41">
        <v>215.699997</v>
      </c>
      <c r="E554" s="41">
        <v>216.75</v>
      </c>
      <c r="F554" s="41">
        <v>192.49440000000001</v>
      </c>
      <c r="G554" s="54">
        <v>53.643262999999997</v>
      </c>
      <c r="I554" s="41"/>
    </row>
    <row r="555" spans="1:9" x14ac:dyDescent="0.25">
      <c r="A555" s="42">
        <v>44231</v>
      </c>
      <c r="B555" s="41">
        <v>216.10000600000001</v>
      </c>
      <c r="C555" s="41">
        <v>231.39999399999999</v>
      </c>
      <c r="D555" s="41">
        <v>216</v>
      </c>
      <c r="E555" s="41">
        <v>229.949997</v>
      </c>
      <c r="F555" s="41">
        <v>204.21727000000001</v>
      </c>
      <c r="G555" s="54">
        <v>105.81889700000001</v>
      </c>
      <c r="I555" s="41"/>
    </row>
    <row r="556" spans="1:9" x14ac:dyDescent="0.25">
      <c r="A556" s="42">
        <v>44232</v>
      </c>
      <c r="B556" s="41">
        <v>232.14999399999999</v>
      </c>
      <c r="C556" s="41">
        <v>238.85000600000001</v>
      </c>
      <c r="D556" s="41">
        <v>227.25</v>
      </c>
      <c r="E556" s="41">
        <v>234.35000600000001</v>
      </c>
      <c r="F556" s="41">
        <v>208.124878</v>
      </c>
      <c r="G556" s="54">
        <v>125.490301</v>
      </c>
      <c r="I556" s="41"/>
    </row>
    <row r="557" spans="1:9" x14ac:dyDescent="0.25">
      <c r="A557" s="42">
        <v>44235</v>
      </c>
      <c r="B557" s="41">
        <v>237.5</v>
      </c>
      <c r="C557" s="41">
        <v>238.050003</v>
      </c>
      <c r="D557" s="41">
        <v>231.5</v>
      </c>
      <c r="E557" s="41">
        <v>233.10000600000001</v>
      </c>
      <c r="F557" s="41">
        <v>207.014771</v>
      </c>
      <c r="G557" s="54">
        <v>41.495834000000002</v>
      </c>
      <c r="I557" s="41"/>
    </row>
    <row r="558" spans="1:9" x14ac:dyDescent="0.25">
      <c r="A558" s="42">
        <v>44236</v>
      </c>
      <c r="B558" s="41">
        <v>234.60000600000001</v>
      </c>
      <c r="C558" s="41">
        <v>239.199997</v>
      </c>
      <c r="D558" s="41">
        <v>228.199997</v>
      </c>
      <c r="E558" s="41">
        <v>229</v>
      </c>
      <c r="F558" s="41">
        <v>203.37356600000001</v>
      </c>
      <c r="G558" s="54">
        <v>70.655961000000005</v>
      </c>
      <c r="I558" s="41"/>
    </row>
    <row r="559" spans="1:9" x14ac:dyDescent="0.25">
      <c r="A559" s="42">
        <v>44237</v>
      </c>
      <c r="B559" s="41">
        <v>229</v>
      </c>
      <c r="C559" s="41">
        <v>231.10000600000001</v>
      </c>
      <c r="D559" s="41">
        <v>223.10000600000001</v>
      </c>
      <c r="E559" s="41">
        <v>227.550003</v>
      </c>
      <c r="F559" s="41">
        <v>202.085846</v>
      </c>
      <c r="G559" s="54">
        <v>47.283127</v>
      </c>
      <c r="I559" s="41"/>
    </row>
    <row r="560" spans="1:9" x14ac:dyDescent="0.25">
      <c r="A560" s="42">
        <v>44238</v>
      </c>
      <c r="B560" s="41">
        <v>229</v>
      </c>
      <c r="C560" s="41">
        <v>229.300003</v>
      </c>
      <c r="D560" s="41">
        <v>224.5</v>
      </c>
      <c r="E560" s="41">
        <v>226.449997</v>
      </c>
      <c r="F560" s="41">
        <v>201.10893200000001</v>
      </c>
      <c r="G560" s="54">
        <v>43.631374000000001</v>
      </c>
      <c r="I560" s="41"/>
    </row>
    <row r="561" spans="1:9" x14ac:dyDescent="0.25">
      <c r="A561" s="42">
        <v>44239</v>
      </c>
      <c r="B561" s="41">
        <v>225.75</v>
      </c>
      <c r="C561" s="41">
        <v>225.75</v>
      </c>
      <c r="D561" s="41">
        <v>215.800003</v>
      </c>
      <c r="E561" s="41">
        <v>217.449997</v>
      </c>
      <c r="F561" s="41">
        <v>193.11608899999999</v>
      </c>
      <c r="G561" s="54">
        <v>110.568108</v>
      </c>
      <c r="I561" s="41"/>
    </row>
    <row r="562" spans="1:9" x14ac:dyDescent="0.25">
      <c r="A562" s="42">
        <v>44242</v>
      </c>
      <c r="B562" s="41">
        <v>218.449997</v>
      </c>
      <c r="C562" s="41">
        <v>221</v>
      </c>
      <c r="D562" s="41">
        <v>217.5</v>
      </c>
      <c r="E562" s="41">
        <v>218.60000600000001</v>
      </c>
      <c r="F562" s="41">
        <v>194.13739000000001</v>
      </c>
      <c r="G562" s="54">
        <v>31.776554999999998</v>
      </c>
      <c r="I562" s="41"/>
    </row>
    <row r="563" spans="1:9" x14ac:dyDescent="0.25">
      <c r="A563" s="42">
        <v>44243</v>
      </c>
      <c r="B563" s="41">
        <v>219.050003</v>
      </c>
      <c r="C563" s="41">
        <v>221.800003</v>
      </c>
      <c r="D563" s="41">
        <v>217.25</v>
      </c>
      <c r="E563" s="41">
        <v>218.25</v>
      </c>
      <c r="F563" s="41">
        <v>193.82655299999999</v>
      </c>
      <c r="G563" s="54">
        <v>29.148890999999999</v>
      </c>
      <c r="I563" s="41"/>
    </row>
    <row r="564" spans="1:9" x14ac:dyDescent="0.25">
      <c r="A564" s="42">
        <v>44244</v>
      </c>
      <c r="B564" s="41">
        <v>217.60000600000001</v>
      </c>
      <c r="C564" s="41">
        <v>218.39999399999999</v>
      </c>
      <c r="D564" s="41">
        <v>216.550003</v>
      </c>
      <c r="E564" s="41">
        <v>217.75</v>
      </c>
      <c r="F564" s="41">
        <v>193.38253800000001</v>
      </c>
      <c r="G564" s="54">
        <v>19.850515999999999</v>
      </c>
      <c r="I564" s="41"/>
    </row>
    <row r="565" spans="1:9" x14ac:dyDescent="0.25">
      <c r="A565" s="42">
        <v>44245</v>
      </c>
      <c r="B565" s="41">
        <v>218.199997</v>
      </c>
      <c r="C565" s="41">
        <v>220.60000600000001</v>
      </c>
      <c r="D565" s="41">
        <v>217.89999399999999</v>
      </c>
      <c r="E565" s="41">
        <v>218.85000600000001</v>
      </c>
      <c r="F565" s="41">
        <v>194.35940600000001</v>
      </c>
      <c r="G565" s="54">
        <v>24.070563</v>
      </c>
      <c r="I565" s="41"/>
    </row>
    <row r="566" spans="1:9" x14ac:dyDescent="0.25">
      <c r="A566" s="42">
        <v>44246</v>
      </c>
      <c r="B566" s="41">
        <v>218.85000600000001</v>
      </c>
      <c r="C566" s="41">
        <v>218.89999399999999</v>
      </c>
      <c r="D566" s="41">
        <v>214</v>
      </c>
      <c r="E566" s="41">
        <v>215.949997</v>
      </c>
      <c r="F566" s="41">
        <v>191.78393600000001</v>
      </c>
      <c r="G566" s="54">
        <v>28.125202999999999</v>
      </c>
      <c r="I566" s="41"/>
    </row>
    <row r="567" spans="1:9" x14ac:dyDescent="0.25">
      <c r="A567" s="42">
        <v>44249</v>
      </c>
      <c r="B567" s="41">
        <v>212</v>
      </c>
      <c r="C567" s="41">
        <v>212</v>
      </c>
      <c r="D567" s="41">
        <v>206</v>
      </c>
      <c r="E567" s="41">
        <v>207.050003</v>
      </c>
      <c r="F567" s="41">
        <v>188.238281</v>
      </c>
      <c r="G567" s="54">
        <v>51.546287999999997</v>
      </c>
      <c r="I567" s="41"/>
    </row>
    <row r="568" spans="1:9" x14ac:dyDescent="0.25">
      <c r="A568" s="42">
        <v>44250</v>
      </c>
      <c r="B568" s="41">
        <v>208</v>
      </c>
      <c r="C568" s="41">
        <v>210.550003</v>
      </c>
      <c r="D568" s="41">
        <v>207</v>
      </c>
      <c r="E568" s="41">
        <v>208.5</v>
      </c>
      <c r="F568" s="41">
        <v>189.55654899999999</v>
      </c>
      <c r="G568" s="54">
        <v>26.675953</v>
      </c>
      <c r="I568" s="41"/>
    </row>
    <row r="569" spans="1:9" x14ac:dyDescent="0.25">
      <c r="A569" s="42">
        <v>44251</v>
      </c>
      <c r="B569" s="41">
        <v>209.10000600000001</v>
      </c>
      <c r="C569" s="41">
        <v>209.800003</v>
      </c>
      <c r="D569" s="41">
        <v>206.5</v>
      </c>
      <c r="E569" s="41">
        <v>208.85000600000001</v>
      </c>
      <c r="F569" s="41">
        <v>189.874741</v>
      </c>
      <c r="G569" s="54">
        <v>13.160617</v>
      </c>
      <c r="I569" s="41"/>
    </row>
    <row r="570" spans="1:9" x14ac:dyDescent="0.25">
      <c r="A570" s="42">
        <v>44252</v>
      </c>
      <c r="B570" s="41">
        <v>209.5</v>
      </c>
      <c r="C570" s="41">
        <v>211.199997</v>
      </c>
      <c r="D570" s="41">
        <v>208.800003</v>
      </c>
      <c r="E570" s="41">
        <v>209.14999399999999</v>
      </c>
      <c r="F570" s="41">
        <v>190.14746099999999</v>
      </c>
      <c r="G570" s="54">
        <v>25.954142000000001</v>
      </c>
      <c r="I570" s="41"/>
    </row>
    <row r="571" spans="1:9" x14ac:dyDescent="0.25">
      <c r="A571" s="42">
        <v>44253</v>
      </c>
      <c r="B571" s="41">
        <v>207.25</v>
      </c>
      <c r="C571" s="41">
        <v>208</v>
      </c>
      <c r="D571" s="41">
        <v>203</v>
      </c>
      <c r="E571" s="41">
        <v>203.85000600000001</v>
      </c>
      <c r="F571" s="41">
        <v>185.329025</v>
      </c>
      <c r="G571" s="54">
        <v>43.429293000000001</v>
      </c>
      <c r="I571" s="41"/>
    </row>
    <row r="572" spans="1:9" x14ac:dyDescent="0.25">
      <c r="A572" s="42">
        <v>44256</v>
      </c>
      <c r="B572" s="41">
        <v>205.449997</v>
      </c>
      <c r="C572" s="41">
        <v>207.75</v>
      </c>
      <c r="D572" s="41">
        <v>204.050003</v>
      </c>
      <c r="E572" s="41">
        <v>206.89999399999999</v>
      </c>
      <c r="F572" s="41">
        <v>188.10189800000001</v>
      </c>
      <c r="G572" s="54">
        <v>16.225536000000002</v>
      </c>
      <c r="I572" s="41"/>
    </row>
    <row r="573" spans="1:9" x14ac:dyDescent="0.25">
      <c r="A573" s="42">
        <v>44257</v>
      </c>
      <c r="B573" s="41">
        <v>207</v>
      </c>
      <c r="C573" s="41">
        <v>210.800003</v>
      </c>
      <c r="D573" s="41">
        <v>206.5</v>
      </c>
      <c r="E573" s="41">
        <v>209.89999399999999</v>
      </c>
      <c r="F573" s="41">
        <v>190.82933</v>
      </c>
      <c r="G573" s="54">
        <v>25.604168999999999</v>
      </c>
      <c r="I573" s="41"/>
    </row>
    <row r="574" spans="1:9" x14ac:dyDescent="0.25">
      <c r="A574" s="42">
        <v>44258</v>
      </c>
      <c r="B574" s="41">
        <v>212</v>
      </c>
      <c r="C574" s="41">
        <v>212</v>
      </c>
      <c r="D574" s="41">
        <v>208.800003</v>
      </c>
      <c r="E574" s="41">
        <v>209.949997</v>
      </c>
      <c r="F574" s="41">
        <v>190.874786</v>
      </c>
      <c r="G574" s="54">
        <v>20.846117</v>
      </c>
      <c r="I574" s="41"/>
    </row>
    <row r="575" spans="1:9" x14ac:dyDescent="0.25">
      <c r="A575" s="42">
        <v>44259</v>
      </c>
      <c r="B575" s="41">
        <v>208.800003</v>
      </c>
      <c r="C575" s="41">
        <v>211.300003</v>
      </c>
      <c r="D575" s="41">
        <v>207.60000600000001</v>
      </c>
      <c r="E575" s="41">
        <v>209.699997</v>
      </c>
      <c r="F575" s="41">
        <v>190.64752200000001</v>
      </c>
      <c r="G575" s="54">
        <v>24.899211999999999</v>
      </c>
      <c r="I575" s="41"/>
    </row>
    <row r="576" spans="1:9" x14ac:dyDescent="0.25">
      <c r="A576" s="42">
        <v>44260</v>
      </c>
      <c r="B576" s="41">
        <v>208</v>
      </c>
      <c r="C576" s="41">
        <v>210</v>
      </c>
      <c r="D576" s="41">
        <v>207.199997</v>
      </c>
      <c r="E576" s="41">
        <v>208.550003</v>
      </c>
      <c r="F576" s="41">
        <v>189.60200499999999</v>
      </c>
      <c r="G576" s="54">
        <v>17.323589999999999</v>
      </c>
      <c r="I576" s="41"/>
    </row>
    <row r="577" spans="1:9" x14ac:dyDescent="0.25">
      <c r="A577" s="42">
        <v>44263</v>
      </c>
      <c r="B577" s="41">
        <v>209.699997</v>
      </c>
      <c r="C577" s="41">
        <v>210.800003</v>
      </c>
      <c r="D577" s="41">
        <v>207.699997</v>
      </c>
      <c r="E577" s="41">
        <v>208</v>
      </c>
      <c r="F577" s="41">
        <v>189.10195899999999</v>
      </c>
      <c r="G577" s="54">
        <v>22.98874</v>
      </c>
      <c r="I577" s="41"/>
    </row>
    <row r="578" spans="1:9" x14ac:dyDescent="0.25">
      <c r="A578" s="42">
        <v>44264</v>
      </c>
      <c r="B578" s="41">
        <v>208.699997</v>
      </c>
      <c r="C578" s="41">
        <v>209.75</v>
      </c>
      <c r="D578" s="41">
        <v>204.75</v>
      </c>
      <c r="E578" s="41">
        <v>207.800003</v>
      </c>
      <c r="F578" s="41">
        <v>188.920151</v>
      </c>
      <c r="G578" s="54">
        <v>22.593086</v>
      </c>
      <c r="I578" s="41"/>
    </row>
    <row r="579" spans="1:9" x14ac:dyDescent="0.25">
      <c r="A579" s="42">
        <v>44265</v>
      </c>
      <c r="B579" s="41">
        <v>209.10000600000001</v>
      </c>
      <c r="C579" s="41">
        <v>209.199997</v>
      </c>
      <c r="D579" s="41">
        <v>205.800003</v>
      </c>
      <c r="E579" s="41">
        <v>206.5</v>
      </c>
      <c r="F579" s="41">
        <v>187.73825099999999</v>
      </c>
      <c r="G579" s="54">
        <v>19.603214000000001</v>
      </c>
      <c r="I579" s="41"/>
    </row>
    <row r="580" spans="1:9" x14ac:dyDescent="0.25">
      <c r="A580" s="42">
        <v>44267</v>
      </c>
      <c r="B580" s="41">
        <v>208</v>
      </c>
      <c r="C580" s="41">
        <v>208</v>
      </c>
      <c r="D580" s="41">
        <v>203.5</v>
      </c>
      <c r="E580" s="41">
        <v>205.199997</v>
      </c>
      <c r="F580" s="41">
        <v>186.55635100000001</v>
      </c>
      <c r="G580" s="54">
        <v>30.787960000000002</v>
      </c>
      <c r="I580" s="41"/>
    </row>
    <row r="581" spans="1:9" x14ac:dyDescent="0.25">
      <c r="A581" s="42">
        <v>44270</v>
      </c>
      <c r="B581" s="41">
        <v>205.85000600000001</v>
      </c>
      <c r="C581" s="41">
        <v>206</v>
      </c>
      <c r="D581" s="41">
        <v>201.60000600000001</v>
      </c>
      <c r="E581" s="41">
        <v>205.449997</v>
      </c>
      <c r="F581" s="41">
        <v>186.78362999999999</v>
      </c>
      <c r="G581" s="54">
        <v>41.115805000000002</v>
      </c>
      <c r="I581" s="41"/>
    </row>
    <row r="582" spans="1:9" x14ac:dyDescent="0.25">
      <c r="A582" s="42">
        <v>44271</v>
      </c>
      <c r="B582" s="41">
        <v>206.39999399999999</v>
      </c>
      <c r="C582" s="41">
        <v>208.89999399999999</v>
      </c>
      <c r="D582" s="41">
        <v>204.949997</v>
      </c>
      <c r="E582" s="41">
        <v>207.85000600000001</v>
      </c>
      <c r="F582" s="41">
        <v>188.96560700000001</v>
      </c>
      <c r="G582" s="54">
        <v>48.763187000000002</v>
      </c>
      <c r="I582" s="41"/>
    </row>
    <row r="583" spans="1:9" x14ac:dyDescent="0.25">
      <c r="A583" s="42">
        <v>44272</v>
      </c>
      <c r="B583" s="41">
        <v>212.199997</v>
      </c>
      <c r="C583" s="41">
        <v>213.89999399999999</v>
      </c>
      <c r="D583" s="41">
        <v>208.550003</v>
      </c>
      <c r="E583" s="41">
        <v>210.60000600000001</v>
      </c>
      <c r="F583" s="41">
        <v>191.465744</v>
      </c>
      <c r="G583" s="54">
        <v>78.578698000000003</v>
      </c>
      <c r="I583" s="41"/>
    </row>
    <row r="584" spans="1:9" x14ac:dyDescent="0.25">
      <c r="A584" s="42">
        <v>44273</v>
      </c>
      <c r="B584" s="41">
        <v>213</v>
      </c>
      <c r="C584" s="41">
        <v>219.10000600000001</v>
      </c>
      <c r="D584" s="41">
        <v>211.89999399999999</v>
      </c>
      <c r="E584" s="41">
        <v>217.64999399999999</v>
      </c>
      <c r="F584" s="41">
        <v>197.87519800000001</v>
      </c>
      <c r="G584" s="54">
        <v>91.993104000000002</v>
      </c>
      <c r="I584" s="41"/>
    </row>
    <row r="585" spans="1:9" x14ac:dyDescent="0.25">
      <c r="A585" s="42">
        <v>44274</v>
      </c>
      <c r="B585" s="41">
        <v>219</v>
      </c>
      <c r="C585" s="41">
        <v>226.14999399999999</v>
      </c>
      <c r="D585" s="41">
        <v>215.550003</v>
      </c>
      <c r="E585" s="41">
        <v>222.949997</v>
      </c>
      <c r="F585" s="41">
        <v>202.69366500000001</v>
      </c>
      <c r="G585" s="54">
        <v>134.18499399999999</v>
      </c>
      <c r="I585" s="41"/>
    </row>
    <row r="586" spans="1:9" x14ac:dyDescent="0.25">
      <c r="A586" s="42">
        <v>44277</v>
      </c>
      <c r="B586" s="41">
        <v>223.300003</v>
      </c>
      <c r="C586" s="41">
        <v>226.39999399999999</v>
      </c>
      <c r="D586" s="41">
        <v>221.5</v>
      </c>
      <c r="E586" s="41">
        <v>226</v>
      </c>
      <c r="F586" s="41">
        <v>205.466553</v>
      </c>
      <c r="G586" s="54">
        <v>46.050244999999997</v>
      </c>
      <c r="I586" s="41"/>
    </row>
    <row r="587" spans="1:9" x14ac:dyDescent="0.25">
      <c r="A587" s="42">
        <v>44278</v>
      </c>
      <c r="B587" s="41">
        <v>225</v>
      </c>
      <c r="C587" s="41">
        <v>228.10000600000001</v>
      </c>
      <c r="D587" s="41">
        <v>221.300003</v>
      </c>
      <c r="E587" s="41">
        <v>222.199997</v>
      </c>
      <c r="F587" s="41">
        <v>202.01179500000001</v>
      </c>
      <c r="G587" s="54">
        <v>41.564683000000002</v>
      </c>
      <c r="I587" s="41"/>
    </row>
    <row r="588" spans="1:9" x14ac:dyDescent="0.25">
      <c r="A588" s="42">
        <v>44279</v>
      </c>
      <c r="B588" s="41">
        <v>221</v>
      </c>
      <c r="C588" s="41">
        <v>222.800003</v>
      </c>
      <c r="D588" s="41">
        <v>215.25</v>
      </c>
      <c r="E588" s="41">
        <v>215.949997</v>
      </c>
      <c r="F588" s="41">
        <v>196.32965100000001</v>
      </c>
      <c r="G588" s="54">
        <v>27.609242999999999</v>
      </c>
      <c r="I588" s="41"/>
    </row>
    <row r="589" spans="1:9" x14ac:dyDescent="0.25">
      <c r="A589" s="42">
        <v>44280</v>
      </c>
      <c r="B589" s="41">
        <v>215.14999399999999</v>
      </c>
      <c r="C589" s="41">
        <v>215.949997</v>
      </c>
      <c r="D589" s="41">
        <v>209.050003</v>
      </c>
      <c r="E589" s="41">
        <v>211.60000600000001</v>
      </c>
      <c r="F589" s="41">
        <v>192.37489299999999</v>
      </c>
      <c r="G589" s="54">
        <v>40.681282000000003</v>
      </c>
      <c r="I589" s="41"/>
    </row>
    <row r="590" spans="1:9" x14ac:dyDescent="0.25">
      <c r="A590" s="42">
        <v>44281</v>
      </c>
      <c r="B590" s="41">
        <v>214.25</v>
      </c>
      <c r="C590" s="41">
        <v>214.449997</v>
      </c>
      <c r="D590" s="41">
        <v>210.35000600000001</v>
      </c>
      <c r="E590" s="41">
        <v>210.89999399999999</v>
      </c>
      <c r="F590" s="41">
        <v>191.738495</v>
      </c>
      <c r="G590" s="54">
        <v>26.079435</v>
      </c>
      <c r="I590" s="41"/>
    </row>
    <row r="591" spans="1:9" x14ac:dyDescent="0.25">
      <c r="A591" s="42">
        <v>44285</v>
      </c>
      <c r="B591" s="41">
        <v>213.25</v>
      </c>
      <c r="C591" s="41">
        <v>215</v>
      </c>
      <c r="D591" s="41">
        <v>210.39999399999999</v>
      </c>
      <c r="E591" s="41">
        <v>214.550003</v>
      </c>
      <c r="F591" s="41">
        <v>195.05685399999999</v>
      </c>
      <c r="G591" s="54">
        <v>27.792033</v>
      </c>
      <c r="I591" s="41"/>
    </row>
    <row r="592" spans="1:9" x14ac:dyDescent="0.25">
      <c r="A592" s="42">
        <v>44286</v>
      </c>
      <c r="B592" s="41">
        <v>214.050003</v>
      </c>
      <c r="C592" s="41">
        <v>219.300003</v>
      </c>
      <c r="D592" s="41">
        <v>212.699997</v>
      </c>
      <c r="E592" s="41">
        <v>218.5</v>
      </c>
      <c r="F592" s="41">
        <v>198.64799500000001</v>
      </c>
      <c r="G592" s="54">
        <v>36.485321999999996</v>
      </c>
      <c r="I592" s="41"/>
    </row>
    <row r="593" spans="1:9" x14ac:dyDescent="0.25">
      <c r="A593" s="42">
        <v>44287</v>
      </c>
      <c r="B593" s="41">
        <v>220</v>
      </c>
      <c r="C593" s="41">
        <v>220.60000600000001</v>
      </c>
      <c r="D593" s="41">
        <v>217.300003</v>
      </c>
      <c r="E593" s="41">
        <v>220.050003</v>
      </c>
      <c r="F593" s="41">
        <v>200.05715900000001</v>
      </c>
      <c r="G593" s="54">
        <v>29.062761999999999</v>
      </c>
      <c r="I593" s="41"/>
    </row>
    <row r="594" spans="1:9" x14ac:dyDescent="0.25">
      <c r="A594" s="42">
        <v>44291</v>
      </c>
      <c r="B594" s="41">
        <v>217.60000600000001</v>
      </c>
      <c r="C594" s="41">
        <v>220</v>
      </c>
      <c r="D594" s="41">
        <v>210.5</v>
      </c>
      <c r="E594" s="41">
        <v>212.550003</v>
      </c>
      <c r="F594" s="41">
        <v>193.23857100000001</v>
      </c>
      <c r="G594" s="54">
        <v>31.378045</v>
      </c>
      <c r="I594" s="41"/>
    </row>
    <row r="595" spans="1:9" x14ac:dyDescent="0.25">
      <c r="A595" s="42">
        <v>44292</v>
      </c>
      <c r="B595" s="41">
        <v>213.800003</v>
      </c>
      <c r="C595" s="41">
        <v>214.949997</v>
      </c>
      <c r="D595" s="41">
        <v>210.14999399999999</v>
      </c>
      <c r="E595" s="41">
        <v>212.64999399999999</v>
      </c>
      <c r="F595" s="41">
        <v>193.32948300000001</v>
      </c>
      <c r="G595" s="54">
        <v>25.674226999999998</v>
      </c>
      <c r="I595" s="41"/>
    </row>
    <row r="596" spans="1:9" x14ac:dyDescent="0.25">
      <c r="A596" s="42">
        <v>44293</v>
      </c>
      <c r="B596" s="41">
        <v>212.699997</v>
      </c>
      <c r="C596" s="41">
        <v>215.199997</v>
      </c>
      <c r="D596" s="41">
        <v>212.449997</v>
      </c>
      <c r="E596" s="41">
        <v>213.800003</v>
      </c>
      <c r="F596" s="41">
        <v>194.375</v>
      </c>
      <c r="G596" s="54">
        <v>15.204883000000001</v>
      </c>
      <c r="I596" s="41"/>
    </row>
    <row r="597" spans="1:9" x14ac:dyDescent="0.25">
      <c r="A597" s="42">
        <v>44294</v>
      </c>
      <c r="B597" s="41">
        <v>214.85000600000001</v>
      </c>
      <c r="C597" s="41">
        <v>216.10000600000001</v>
      </c>
      <c r="D597" s="41">
        <v>212.85000600000001</v>
      </c>
      <c r="E597" s="41">
        <v>213.25</v>
      </c>
      <c r="F597" s="41">
        <v>193.87496899999999</v>
      </c>
      <c r="G597" s="54">
        <v>14.116873999999999</v>
      </c>
      <c r="I597" s="41"/>
    </row>
    <row r="598" spans="1:9" x14ac:dyDescent="0.25">
      <c r="A598" s="42">
        <v>44295</v>
      </c>
      <c r="B598" s="41">
        <v>213.75</v>
      </c>
      <c r="C598" s="41">
        <v>215.949997</v>
      </c>
      <c r="D598" s="41">
        <v>212.550003</v>
      </c>
      <c r="E598" s="41">
        <v>213.10000600000001</v>
      </c>
      <c r="F598" s="41">
        <v>193.738617</v>
      </c>
      <c r="G598" s="54">
        <v>16.364246999999999</v>
      </c>
      <c r="I598" s="41"/>
    </row>
    <row r="599" spans="1:9" x14ac:dyDescent="0.25">
      <c r="A599" s="42">
        <v>44298</v>
      </c>
      <c r="B599" s="41">
        <v>210</v>
      </c>
      <c r="C599" s="41">
        <v>211</v>
      </c>
      <c r="D599" s="41">
        <v>205</v>
      </c>
      <c r="E599" s="41">
        <v>205.300003</v>
      </c>
      <c r="F599" s="41">
        <v>186.647278</v>
      </c>
      <c r="G599" s="54">
        <v>34.511670000000002</v>
      </c>
      <c r="I599" s="41"/>
    </row>
    <row r="600" spans="1:9" x14ac:dyDescent="0.25">
      <c r="A600" s="42">
        <v>44299</v>
      </c>
      <c r="B600" s="41">
        <v>207</v>
      </c>
      <c r="C600" s="41">
        <v>209.699997</v>
      </c>
      <c r="D600" s="41">
        <v>206</v>
      </c>
      <c r="E600" s="41">
        <v>208.699997</v>
      </c>
      <c r="F600" s="41">
        <v>189.73835800000001</v>
      </c>
      <c r="G600" s="54">
        <v>20.247638999999999</v>
      </c>
      <c r="I600" s="41"/>
    </row>
    <row r="601" spans="1:9" x14ac:dyDescent="0.25">
      <c r="A601" s="42">
        <v>44301</v>
      </c>
      <c r="B601" s="41">
        <v>209</v>
      </c>
      <c r="C601" s="41">
        <v>210.449997</v>
      </c>
      <c r="D601" s="41">
        <v>206</v>
      </c>
      <c r="E601" s="41">
        <v>206.699997</v>
      </c>
      <c r="F601" s="41">
        <v>187.920074</v>
      </c>
      <c r="G601" s="54">
        <v>17.530742</v>
      </c>
      <c r="I601" s="41"/>
    </row>
    <row r="602" spans="1:9" x14ac:dyDescent="0.25">
      <c r="A602" s="42">
        <v>44302</v>
      </c>
      <c r="B602" s="41">
        <v>208</v>
      </c>
      <c r="C602" s="41">
        <v>209.25</v>
      </c>
      <c r="D602" s="41">
        <v>206.5</v>
      </c>
      <c r="E602" s="41">
        <v>207.949997</v>
      </c>
      <c r="F602" s="41">
        <v>189.05650299999999</v>
      </c>
      <c r="G602" s="54">
        <v>13.311926</v>
      </c>
      <c r="I602" s="41"/>
    </row>
    <row r="603" spans="1:9" x14ac:dyDescent="0.25">
      <c r="A603" s="42">
        <v>44305</v>
      </c>
      <c r="B603" s="41">
        <v>205</v>
      </c>
      <c r="C603" s="41">
        <v>206.10000600000001</v>
      </c>
      <c r="D603" s="41">
        <v>203.75</v>
      </c>
      <c r="E603" s="41">
        <v>205.60000600000001</v>
      </c>
      <c r="F603" s="41">
        <v>186.920029</v>
      </c>
      <c r="G603" s="54">
        <v>15.792299</v>
      </c>
      <c r="I603" s="41"/>
    </row>
    <row r="604" spans="1:9" x14ac:dyDescent="0.25">
      <c r="A604" s="42">
        <v>44306</v>
      </c>
      <c r="B604" s="41">
        <v>206.199997</v>
      </c>
      <c r="C604" s="41">
        <v>207</v>
      </c>
      <c r="D604" s="41">
        <v>202.5</v>
      </c>
      <c r="E604" s="41">
        <v>203.550003</v>
      </c>
      <c r="F604" s="41">
        <v>185.056274</v>
      </c>
      <c r="G604" s="54">
        <v>21.364882000000001</v>
      </c>
      <c r="I604" s="41"/>
    </row>
    <row r="605" spans="1:9" x14ac:dyDescent="0.25">
      <c r="A605" s="42">
        <v>44308</v>
      </c>
      <c r="B605" s="41">
        <v>202</v>
      </c>
      <c r="C605" s="41">
        <v>206.300003</v>
      </c>
      <c r="D605" s="41">
        <v>200.550003</v>
      </c>
      <c r="E605" s="41">
        <v>205.89999399999999</v>
      </c>
      <c r="F605" s="41">
        <v>187.19276400000001</v>
      </c>
      <c r="G605" s="54">
        <v>23.139735000000002</v>
      </c>
      <c r="I605" s="41"/>
    </row>
    <row r="606" spans="1:9" x14ac:dyDescent="0.25">
      <c r="A606" s="42">
        <v>44309</v>
      </c>
      <c r="B606" s="41">
        <v>204.25</v>
      </c>
      <c r="C606" s="41">
        <v>207</v>
      </c>
      <c r="D606" s="41">
        <v>204.25</v>
      </c>
      <c r="E606" s="41">
        <v>205.35000600000001</v>
      </c>
      <c r="F606" s="41">
        <v>186.69274899999999</v>
      </c>
      <c r="G606" s="54">
        <v>19.625381000000001</v>
      </c>
      <c r="I606" s="41"/>
    </row>
    <row r="607" spans="1:9" x14ac:dyDescent="0.25">
      <c r="A607" s="42">
        <v>44312</v>
      </c>
      <c r="B607" s="41">
        <v>205.800003</v>
      </c>
      <c r="C607" s="41">
        <v>206.75</v>
      </c>
      <c r="D607" s="41">
        <v>204.699997</v>
      </c>
      <c r="E607" s="41">
        <v>205.300003</v>
      </c>
      <c r="F607" s="41">
        <v>186.647278</v>
      </c>
      <c r="G607" s="54">
        <v>19.886213999999999</v>
      </c>
      <c r="I607" s="41"/>
    </row>
    <row r="608" spans="1:9" x14ac:dyDescent="0.25">
      <c r="A608" s="42">
        <v>44313</v>
      </c>
      <c r="B608" s="41">
        <v>205.300003</v>
      </c>
      <c r="C608" s="41">
        <v>206.949997</v>
      </c>
      <c r="D608" s="41">
        <v>205.050003</v>
      </c>
      <c r="E608" s="41">
        <v>205.39999399999999</v>
      </c>
      <c r="F608" s="41">
        <v>186.73819</v>
      </c>
      <c r="G608" s="54">
        <v>11.444813999999999</v>
      </c>
      <c r="I608" s="41"/>
    </row>
    <row r="609" spans="1:9" x14ac:dyDescent="0.25">
      <c r="A609" s="42">
        <v>44314</v>
      </c>
      <c r="B609" s="41">
        <v>206</v>
      </c>
      <c r="C609" s="41">
        <v>206.5</v>
      </c>
      <c r="D609" s="41">
        <v>205.300003</v>
      </c>
      <c r="E609" s="41">
        <v>205.5</v>
      </c>
      <c r="F609" s="41">
        <v>186.82910200000001</v>
      </c>
      <c r="G609" s="54">
        <v>12.708021</v>
      </c>
      <c r="I609" s="41"/>
    </row>
    <row r="610" spans="1:9" x14ac:dyDescent="0.25">
      <c r="A610" s="42">
        <v>44315</v>
      </c>
      <c r="B610" s="41">
        <v>207.10000600000001</v>
      </c>
      <c r="C610" s="41">
        <v>207.550003</v>
      </c>
      <c r="D610" s="41">
        <v>204.050003</v>
      </c>
      <c r="E610" s="41">
        <v>204.300003</v>
      </c>
      <c r="F610" s="41">
        <v>185.73812899999999</v>
      </c>
      <c r="G610" s="54">
        <v>13.096755</v>
      </c>
      <c r="I610" s="41"/>
    </row>
    <row r="611" spans="1:9" x14ac:dyDescent="0.25">
      <c r="A611" s="42">
        <v>44316</v>
      </c>
      <c r="B611" s="41">
        <v>203.89999399999999</v>
      </c>
      <c r="C611" s="41">
        <v>205.699997</v>
      </c>
      <c r="D611" s="41">
        <v>202</v>
      </c>
      <c r="E611" s="41">
        <v>202.60000600000001</v>
      </c>
      <c r="F611" s="41">
        <v>184.19259600000001</v>
      </c>
      <c r="G611" s="54">
        <v>16.495657000000001</v>
      </c>
      <c r="I611" s="41"/>
    </row>
    <row r="612" spans="1:9" x14ac:dyDescent="0.25">
      <c r="A612" s="42">
        <v>44319</v>
      </c>
      <c r="B612" s="41">
        <v>201.199997</v>
      </c>
      <c r="C612" s="41">
        <v>201.85000600000001</v>
      </c>
      <c r="D612" s="41">
        <v>200</v>
      </c>
      <c r="E612" s="41">
        <v>200.949997</v>
      </c>
      <c r="F612" s="41">
        <v>182.69250500000001</v>
      </c>
      <c r="G612" s="54">
        <v>20.611626000000001</v>
      </c>
      <c r="I612" s="41"/>
    </row>
    <row r="613" spans="1:9" x14ac:dyDescent="0.25">
      <c r="A613" s="42">
        <v>44320</v>
      </c>
      <c r="B613" s="41">
        <v>201.199997</v>
      </c>
      <c r="C613" s="41">
        <v>202.35000600000001</v>
      </c>
      <c r="D613" s="41">
        <v>199.10000600000001</v>
      </c>
      <c r="E613" s="41">
        <v>199.60000600000001</v>
      </c>
      <c r="F613" s="41">
        <v>181.465149</v>
      </c>
      <c r="G613" s="54">
        <v>18.259281999999999</v>
      </c>
      <c r="I613" s="41"/>
    </row>
    <row r="614" spans="1:9" x14ac:dyDescent="0.25">
      <c r="A614" s="42">
        <v>44321</v>
      </c>
      <c r="B614" s="41">
        <v>201.449997</v>
      </c>
      <c r="C614" s="41">
        <v>202</v>
      </c>
      <c r="D614" s="41">
        <v>199.5</v>
      </c>
      <c r="E614" s="41">
        <v>201.39999399999999</v>
      </c>
      <c r="F614" s="41">
        <v>183.101608</v>
      </c>
      <c r="G614" s="54">
        <v>13.862655</v>
      </c>
      <c r="I614" s="41"/>
    </row>
    <row r="615" spans="1:9" x14ac:dyDescent="0.25">
      <c r="A615" s="42">
        <v>44322</v>
      </c>
      <c r="B615" s="41">
        <v>202.300003</v>
      </c>
      <c r="C615" s="41">
        <v>205.949997</v>
      </c>
      <c r="D615" s="41">
        <v>202.10000600000001</v>
      </c>
      <c r="E615" s="41">
        <v>202.75</v>
      </c>
      <c r="F615" s="41">
        <v>184.32894899999999</v>
      </c>
      <c r="G615" s="54">
        <v>14.320888999999999</v>
      </c>
      <c r="I615" s="41"/>
    </row>
    <row r="616" spans="1:9" x14ac:dyDescent="0.25">
      <c r="A616" s="42">
        <v>44323</v>
      </c>
      <c r="B616" s="41">
        <v>202.949997</v>
      </c>
      <c r="C616" s="41">
        <v>206.449997</v>
      </c>
      <c r="D616" s="41">
        <v>202.949997</v>
      </c>
      <c r="E616" s="41">
        <v>205.35000600000001</v>
      </c>
      <c r="F616" s="41">
        <v>186.69274899999999</v>
      </c>
      <c r="G616" s="54">
        <v>19.463495000000002</v>
      </c>
      <c r="I616" s="41"/>
    </row>
    <row r="617" spans="1:9" x14ac:dyDescent="0.25">
      <c r="A617" s="42">
        <v>44326</v>
      </c>
      <c r="B617" s="41">
        <v>207.14999399999999</v>
      </c>
      <c r="C617" s="41">
        <v>207.449997</v>
      </c>
      <c r="D617" s="41">
        <v>205</v>
      </c>
      <c r="E617" s="41">
        <v>205.550003</v>
      </c>
      <c r="F617" s="41">
        <v>186.87455700000001</v>
      </c>
      <c r="G617" s="54">
        <v>16.295368</v>
      </c>
      <c r="I617" s="41"/>
    </row>
    <row r="618" spans="1:9" x14ac:dyDescent="0.25">
      <c r="A618" s="42">
        <v>44327</v>
      </c>
      <c r="B618" s="41">
        <v>203.89999399999999</v>
      </c>
      <c r="C618" s="41">
        <v>206.5</v>
      </c>
      <c r="D618" s="41">
        <v>203.75</v>
      </c>
      <c r="E618" s="41">
        <v>204</v>
      </c>
      <c r="F618" s="41">
        <v>185.46539300000001</v>
      </c>
      <c r="G618" s="54">
        <v>13.747541</v>
      </c>
      <c r="I618" s="41"/>
    </row>
    <row r="619" spans="1:9" x14ac:dyDescent="0.25">
      <c r="A619" s="42">
        <v>44328</v>
      </c>
      <c r="B619" s="41">
        <v>203.89999399999999</v>
      </c>
      <c r="C619" s="41">
        <v>205.25</v>
      </c>
      <c r="D619" s="41">
        <v>202.85000600000001</v>
      </c>
      <c r="E619" s="41">
        <v>203.25</v>
      </c>
      <c r="F619" s="41">
        <v>184.78353899999999</v>
      </c>
      <c r="G619" s="54">
        <v>16.537611999999999</v>
      </c>
      <c r="I619" s="41"/>
    </row>
    <row r="620" spans="1:9" x14ac:dyDescent="0.25">
      <c r="A620" s="42">
        <v>44330</v>
      </c>
      <c r="B620" s="41">
        <v>205</v>
      </c>
      <c r="C620" s="41">
        <v>213.199997</v>
      </c>
      <c r="D620" s="41">
        <v>204</v>
      </c>
      <c r="E620" s="41">
        <v>212.25</v>
      </c>
      <c r="F620" s="41">
        <v>192.96582000000001</v>
      </c>
      <c r="G620" s="54">
        <v>61.647120000000001</v>
      </c>
      <c r="I620" s="41"/>
    </row>
    <row r="621" spans="1:9" x14ac:dyDescent="0.25">
      <c r="A621" s="42">
        <v>44333</v>
      </c>
      <c r="B621" s="41">
        <v>216.800003</v>
      </c>
      <c r="C621" s="41">
        <v>217</v>
      </c>
      <c r="D621" s="41">
        <v>211.64999399999999</v>
      </c>
      <c r="E621" s="41">
        <v>212.60000600000001</v>
      </c>
      <c r="F621" s="41">
        <v>193.284042</v>
      </c>
      <c r="G621" s="54">
        <v>38.001828000000003</v>
      </c>
      <c r="I621" s="41"/>
    </row>
    <row r="622" spans="1:9" x14ac:dyDescent="0.25">
      <c r="A622" s="42">
        <v>44334</v>
      </c>
      <c r="B622" s="41">
        <v>214.10000600000001</v>
      </c>
      <c r="C622" s="41">
        <v>214.60000600000001</v>
      </c>
      <c r="D622" s="41">
        <v>209.64999399999999</v>
      </c>
      <c r="E622" s="41">
        <v>210.050003</v>
      </c>
      <c r="F622" s="41">
        <v>190.965698</v>
      </c>
      <c r="G622" s="54">
        <v>30.479551000000001</v>
      </c>
      <c r="I622" s="41"/>
    </row>
    <row r="623" spans="1:9" x14ac:dyDescent="0.25">
      <c r="A623" s="42">
        <v>44335</v>
      </c>
      <c r="B623" s="41">
        <v>210.050003</v>
      </c>
      <c r="C623" s="41">
        <v>211.39999399999999</v>
      </c>
      <c r="D623" s="41">
        <v>207.550003</v>
      </c>
      <c r="E623" s="41">
        <v>207.75</v>
      </c>
      <c r="F623" s="41">
        <v>188.874664</v>
      </c>
      <c r="G623" s="54">
        <v>24.405318999999999</v>
      </c>
      <c r="I623" s="41"/>
    </row>
    <row r="624" spans="1:9" x14ac:dyDescent="0.25">
      <c r="A624" s="42">
        <v>44336</v>
      </c>
      <c r="B624" s="41">
        <v>208.449997</v>
      </c>
      <c r="C624" s="41">
        <v>209.300003</v>
      </c>
      <c r="D624" s="41">
        <v>206.800003</v>
      </c>
      <c r="E624" s="41">
        <v>207</v>
      </c>
      <c r="F624" s="41">
        <v>188.19281000000001</v>
      </c>
      <c r="G624" s="54">
        <v>20.884367000000001</v>
      </c>
      <c r="I624" s="41"/>
    </row>
    <row r="625" spans="1:9" x14ac:dyDescent="0.25">
      <c r="A625" s="42">
        <v>44337</v>
      </c>
      <c r="B625" s="41">
        <v>207.60000600000001</v>
      </c>
      <c r="C625" s="41">
        <v>209.85000600000001</v>
      </c>
      <c r="D625" s="41">
        <v>207.39999399999999</v>
      </c>
      <c r="E625" s="41">
        <v>209.050003</v>
      </c>
      <c r="F625" s="41">
        <v>190.05656400000001</v>
      </c>
      <c r="G625" s="54">
        <v>22.638020000000001</v>
      </c>
      <c r="I625" s="41"/>
    </row>
    <row r="626" spans="1:9" x14ac:dyDescent="0.25">
      <c r="A626" s="42">
        <v>44340</v>
      </c>
      <c r="B626" s="41">
        <v>209.5</v>
      </c>
      <c r="C626" s="41">
        <v>212.050003</v>
      </c>
      <c r="D626" s="41">
        <v>207.75</v>
      </c>
      <c r="E626" s="41">
        <v>211.5</v>
      </c>
      <c r="F626" s="41">
        <v>192.28396599999999</v>
      </c>
      <c r="G626" s="54">
        <v>28.865798000000002</v>
      </c>
      <c r="I626" s="41"/>
    </row>
    <row r="627" spans="1:9" x14ac:dyDescent="0.25">
      <c r="A627" s="42">
        <v>44341</v>
      </c>
      <c r="B627" s="41">
        <v>213</v>
      </c>
      <c r="C627" s="41">
        <v>213.39999399999999</v>
      </c>
      <c r="D627" s="41">
        <v>210.25</v>
      </c>
      <c r="E627" s="41">
        <v>210.89999399999999</v>
      </c>
      <c r="F627" s="41">
        <v>191.738495</v>
      </c>
      <c r="G627" s="54">
        <v>25.334878</v>
      </c>
      <c r="I627" s="41"/>
    </row>
    <row r="628" spans="1:9" x14ac:dyDescent="0.25">
      <c r="A628" s="42">
        <v>44342</v>
      </c>
      <c r="B628" s="41">
        <v>211.800003</v>
      </c>
      <c r="C628" s="41">
        <v>212.449997</v>
      </c>
      <c r="D628" s="41">
        <v>210.300003</v>
      </c>
      <c r="E628" s="41">
        <v>210.60000600000001</v>
      </c>
      <c r="F628" s="41">
        <v>191.465744</v>
      </c>
      <c r="G628" s="54">
        <v>17.576136999999999</v>
      </c>
      <c r="I628" s="41"/>
    </row>
    <row r="629" spans="1:9" x14ac:dyDescent="0.25">
      <c r="A629" s="42">
        <v>44343</v>
      </c>
      <c r="B629" s="41">
        <v>211</v>
      </c>
      <c r="C629" s="41">
        <v>214.14999399999999</v>
      </c>
      <c r="D629" s="41">
        <v>210.300003</v>
      </c>
      <c r="E629" s="41">
        <v>211.14999399999999</v>
      </c>
      <c r="F629" s="41">
        <v>191.965744</v>
      </c>
      <c r="G629" s="54">
        <v>47.554219000000003</v>
      </c>
      <c r="I629" s="41"/>
    </row>
    <row r="630" spans="1:9" x14ac:dyDescent="0.25">
      <c r="A630" s="42">
        <v>44344</v>
      </c>
      <c r="B630" s="41">
        <v>212.5</v>
      </c>
      <c r="C630" s="41">
        <v>213.5</v>
      </c>
      <c r="D630" s="41">
        <v>211.550003</v>
      </c>
      <c r="E630" s="41">
        <v>212.89999399999999</v>
      </c>
      <c r="F630" s="41">
        <v>193.55676299999999</v>
      </c>
      <c r="G630" s="54">
        <v>25.597549999999998</v>
      </c>
      <c r="I630" s="41"/>
    </row>
    <row r="631" spans="1:9" x14ac:dyDescent="0.25">
      <c r="A631" s="42">
        <v>44347</v>
      </c>
      <c r="B631" s="41">
        <v>215</v>
      </c>
      <c r="C631" s="41">
        <v>217.89999399999999</v>
      </c>
      <c r="D631" s="41">
        <v>214.39999399999999</v>
      </c>
      <c r="E631" s="41">
        <v>216.60000600000001</v>
      </c>
      <c r="F631" s="41">
        <v>196.92060900000001</v>
      </c>
      <c r="G631" s="54">
        <v>73.039530999999997</v>
      </c>
      <c r="I631" s="41"/>
    </row>
    <row r="632" spans="1:9" x14ac:dyDescent="0.25">
      <c r="A632" s="42">
        <v>44348</v>
      </c>
      <c r="B632" s="41">
        <v>218</v>
      </c>
      <c r="C632" s="41">
        <v>219.39999399999999</v>
      </c>
      <c r="D632" s="41">
        <v>214.25</v>
      </c>
      <c r="E632" s="41">
        <v>215.25</v>
      </c>
      <c r="F632" s="41">
        <v>195.693253</v>
      </c>
      <c r="G632" s="54">
        <v>38.755110999999999</v>
      </c>
      <c r="I632" s="41"/>
    </row>
    <row r="633" spans="1:9" x14ac:dyDescent="0.25">
      <c r="A633" s="42">
        <v>44349</v>
      </c>
      <c r="B633" s="41">
        <v>210.5</v>
      </c>
      <c r="C633" s="41">
        <v>212.449997</v>
      </c>
      <c r="D633" s="41">
        <v>208.60000600000001</v>
      </c>
      <c r="E633" s="41">
        <v>209</v>
      </c>
      <c r="F633" s="41">
        <v>190.01110800000001</v>
      </c>
      <c r="G633" s="54">
        <v>96.654990999999995</v>
      </c>
      <c r="I633" s="41"/>
    </row>
    <row r="634" spans="1:9" x14ac:dyDescent="0.25">
      <c r="A634" s="42">
        <v>44350</v>
      </c>
      <c r="B634" s="41">
        <v>210.75</v>
      </c>
      <c r="C634" s="41">
        <v>210.75</v>
      </c>
      <c r="D634" s="41">
        <v>208.699997</v>
      </c>
      <c r="E634" s="41">
        <v>209.050003</v>
      </c>
      <c r="F634" s="41">
        <v>190.05656400000001</v>
      </c>
      <c r="G634" s="54">
        <v>46.657519999999998</v>
      </c>
      <c r="I634" s="41"/>
    </row>
    <row r="635" spans="1:9" x14ac:dyDescent="0.25">
      <c r="A635" s="42">
        <v>44351</v>
      </c>
      <c r="B635" s="41">
        <v>209.5</v>
      </c>
      <c r="C635" s="41">
        <v>209.699997</v>
      </c>
      <c r="D635" s="41">
        <v>208</v>
      </c>
      <c r="E635" s="41">
        <v>208.75</v>
      </c>
      <c r="F635" s="41">
        <v>189.783829</v>
      </c>
      <c r="G635" s="54">
        <v>30.126021000000001</v>
      </c>
      <c r="I635" s="41"/>
    </row>
    <row r="636" spans="1:9" x14ac:dyDescent="0.25">
      <c r="A636" s="42">
        <v>44354</v>
      </c>
      <c r="B636" s="41">
        <v>210.39999399999999</v>
      </c>
      <c r="C636" s="41">
        <v>212.39999399999999</v>
      </c>
      <c r="D636" s="41">
        <v>210.199997</v>
      </c>
      <c r="E636" s="41">
        <v>211.449997</v>
      </c>
      <c r="F636" s="41">
        <v>192.23850999999999</v>
      </c>
      <c r="G636" s="54">
        <v>31.43328</v>
      </c>
      <c r="I636" s="41"/>
    </row>
    <row r="637" spans="1:9" x14ac:dyDescent="0.25">
      <c r="A637" s="42">
        <v>44355</v>
      </c>
      <c r="B637" s="41">
        <v>212.199997</v>
      </c>
      <c r="C637" s="41">
        <v>214.25</v>
      </c>
      <c r="D637" s="41">
        <v>211.199997</v>
      </c>
      <c r="E637" s="41">
        <v>213.64999399999999</v>
      </c>
      <c r="F637" s="41">
        <v>194.23860199999999</v>
      </c>
      <c r="G637" s="54">
        <v>21.261361000000001</v>
      </c>
      <c r="I637" s="41"/>
    </row>
    <row r="638" spans="1:9" x14ac:dyDescent="0.25">
      <c r="A638" s="42">
        <v>44356</v>
      </c>
      <c r="B638" s="41">
        <v>214</v>
      </c>
      <c r="C638" s="41">
        <v>214.75</v>
      </c>
      <c r="D638" s="41">
        <v>211.5</v>
      </c>
      <c r="E638" s="41">
        <v>212.5</v>
      </c>
      <c r="F638" s="41">
        <v>193.19311500000001</v>
      </c>
      <c r="G638" s="54">
        <v>24.887924000000002</v>
      </c>
      <c r="I638" s="41"/>
    </row>
    <row r="639" spans="1:9" x14ac:dyDescent="0.25">
      <c r="A639" s="42">
        <v>44357</v>
      </c>
      <c r="B639" s="41">
        <v>208.699997</v>
      </c>
      <c r="C639" s="41">
        <v>211.39999399999999</v>
      </c>
      <c r="D639" s="41">
        <v>207.5</v>
      </c>
      <c r="E639" s="41">
        <v>209.300003</v>
      </c>
      <c r="F639" s="41">
        <v>195.57591199999999</v>
      </c>
      <c r="G639" s="54">
        <v>30.719587000000001</v>
      </c>
      <c r="I639" s="41"/>
    </row>
    <row r="640" spans="1:9" x14ac:dyDescent="0.25">
      <c r="A640" s="42">
        <v>44358</v>
      </c>
      <c r="B640" s="41">
        <v>210.300003</v>
      </c>
      <c r="C640" s="41">
        <v>210.449997</v>
      </c>
      <c r="D640" s="41">
        <v>207.75</v>
      </c>
      <c r="E640" s="41">
        <v>207.89999399999999</v>
      </c>
      <c r="F640" s="41">
        <v>194.267685</v>
      </c>
      <c r="G640" s="54">
        <v>21.424291</v>
      </c>
      <c r="I640" s="41"/>
    </row>
    <row r="641" spans="1:9" x14ac:dyDescent="0.25">
      <c r="A641" s="42">
        <v>44361</v>
      </c>
      <c r="B641" s="41">
        <v>207.949997</v>
      </c>
      <c r="C641" s="41">
        <v>208.449997</v>
      </c>
      <c r="D641" s="41">
        <v>205.199997</v>
      </c>
      <c r="E641" s="41">
        <v>207.300003</v>
      </c>
      <c r="F641" s="41">
        <v>193.70704699999999</v>
      </c>
      <c r="G641" s="54">
        <v>17.677889</v>
      </c>
      <c r="I641" s="41"/>
    </row>
    <row r="642" spans="1:9" x14ac:dyDescent="0.25">
      <c r="A642" s="42">
        <v>44362</v>
      </c>
      <c r="B642" s="41">
        <v>207.550003</v>
      </c>
      <c r="C642" s="41">
        <v>208.39999399999999</v>
      </c>
      <c r="D642" s="41">
        <v>207</v>
      </c>
      <c r="E642" s="41">
        <v>207.050003</v>
      </c>
      <c r="F642" s="41">
        <v>193.473434</v>
      </c>
      <c r="G642" s="54">
        <v>14.854293999999999</v>
      </c>
      <c r="I642" s="41"/>
    </row>
    <row r="643" spans="1:9" x14ac:dyDescent="0.25">
      <c r="A643" s="42">
        <v>44363</v>
      </c>
      <c r="B643" s="41">
        <v>207.050003</v>
      </c>
      <c r="C643" s="41">
        <v>209.35000600000001</v>
      </c>
      <c r="D643" s="41">
        <v>207.050003</v>
      </c>
      <c r="E643" s="41">
        <v>207.85000600000001</v>
      </c>
      <c r="F643" s="41">
        <v>194.22099299999999</v>
      </c>
      <c r="G643" s="54">
        <v>20.104244000000001</v>
      </c>
      <c r="I643" s="41"/>
    </row>
    <row r="644" spans="1:9" x14ac:dyDescent="0.25">
      <c r="A644" s="42">
        <v>44364</v>
      </c>
      <c r="B644" s="41">
        <v>206.949997</v>
      </c>
      <c r="C644" s="41">
        <v>208</v>
      </c>
      <c r="D644" s="41">
        <v>205</v>
      </c>
      <c r="E644" s="41">
        <v>205.64999399999999</v>
      </c>
      <c r="F644" s="41">
        <v>192.16523699999999</v>
      </c>
      <c r="G644" s="54">
        <v>21.476893</v>
      </c>
      <c r="I644" s="41"/>
    </row>
    <row r="645" spans="1:9" x14ac:dyDescent="0.25">
      <c r="A645" s="42">
        <v>44365</v>
      </c>
      <c r="B645" s="41">
        <v>206</v>
      </c>
      <c r="C645" s="41">
        <v>206.449997</v>
      </c>
      <c r="D645" s="41">
        <v>202.5</v>
      </c>
      <c r="E645" s="41">
        <v>204.550003</v>
      </c>
      <c r="F645" s="41">
        <v>191.13739000000001</v>
      </c>
      <c r="G645" s="54">
        <v>23.567549</v>
      </c>
      <c r="I645" s="41"/>
    </row>
    <row r="646" spans="1:9" x14ac:dyDescent="0.25">
      <c r="A646" s="42">
        <v>44368</v>
      </c>
      <c r="B646" s="41">
        <v>203.10000600000001</v>
      </c>
      <c r="C646" s="41">
        <v>206</v>
      </c>
      <c r="D646" s="41">
        <v>202.39999399999999</v>
      </c>
      <c r="E646" s="41">
        <v>204.449997</v>
      </c>
      <c r="F646" s="41">
        <v>191.04392999999999</v>
      </c>
      <c r="G646" s="54">
        <v>19.074684999999999</v>
      </c>
      <c r="I646" s="41"/>
    </row>
    <row r="647" spans="1:9" x14ac:dyDescent="0.25">
      <c r="A647" s="42">
        <v>44369</v>
      </c>
      <c r="B647" s="41">
        <v>206.10000600000001</v>
      </c>
      <c r="C647" s="41">
        <v>206.25</v>
      </c>
      <c r="D647" s="41">
        <v>204.35000600000001</v>
      </c>
      <c r="E647" s="41">
        <v>205.10000600000001</v>
      </c>
      <c r="F647" s="41">
        <v>191.651321</v>
      </c>
      <c r="G647" s="54">
        <v>18.042674999999999</v>
      </c>
      <c r="I647" s="41"/>
    </row>
    <row r="648" spans="1:9" x14ac:dyDescent="0.25">
      <c r="A648" s="42">
        <v>44370</v>
      </c>
      <c r="B648" s="41">
        <v>205.64999399999999</v>
      </c>
      <c r="C648" s="41">
        <v>205.85000600000001</v>
      </c>
      <c r="D648" s="41">
        <v>203.60000600000001</v>
      </c>
      <c r="E648" s="41">
        <v>203.949997</v>
      </c>
      <c r="F648" s="41">
        <v>190.576706</v>
      </c>
      <c r="G648" s="54">
        <v>12.57521</v>
      </c>
      <c r="I648" s="41"/>
    </row>
    <row r="649" spans="1:9" x14ac:dyDescent="0.25">
      <c r="A649" s="42">
        <v>44371</v>
      </c>
      <c r="B649" s="41">
        <v>204.449997</v>
      </c>
      <c r="C649" s="41">
        <v>204.64999399999999</v>
      </c>
      <c r="D649" s="41">
        <v>202.550003</v>
      </c>
      <c r="E649" s="41">
        <v>203.25</v>
      </c>
      <c r="F649" s="41">
        <v>189.922607</v>
      </c>
      <c r="G649" s="54">
        <v>22.435272000000001</v>
      </c>
      <c r="I649" s="41"/>
    </row>
    <row r="650" spans="1:9" x14ac:dyDescent="0.25">
      <c r="A650" s="42">
        <v>44372</v>
      </c>
      <c r="B650" s="41">
        <v>204</v>
      </c>
      <c r="C650" s="41">
        <v>205.60000600000001</v>
      </c>
      <c r="D650" s="41">
        <v>203.75</v>
      </c>
      <c r="E650" s="41">
        <v>205.050003</v>
      </c>
      <c r="F650" s="41">
        <v>191.604568</v>
      </c>
      <c r="G650" s="54">
        <v>13.877208</v>
      </c>
      <c r="I650" s="41"/>
    </row>
    <row r="651" spans="1:9" x14ac:dyDescent="0.25">
      <c r="A651" s="42">
        <v>44375</v>
      </c>
      <c r="B651" s="41">
        <v>205.89999399999999</v>
      </c>
      <c r="C651" s="41">
        <v>205.89999399999999</v>
      </c>
      <c r="D651" s="41">
        <v>203.35000600000001</v>
      </c>
      <c r="E651" s="41">
        <v>203.60000600000001</v>
      </c>
      <c r="F651" s="41">
        <v>190.249664</v>
      </c>
      <c r="G651" s="54">
        <v>14.627153</v>
      </c>
      <c r="I651" s="41"/>
    </row>
    <row r="652" spans="1:9" x14ac:dyDescent="0.25">
      <c r="A652" s="42">
        <v>44376</v>
      </c>
      <c r="B652" s="41">
        <v>203.60000600000001</v>
      </c>
      <c r="C652" s="41">
        <v>205.300003</v>
      </c>
      <c r="D652" s="41">
        <v>203.14999399999999</v>
      </c>
      <c r="E652" s="41">
        <v>203.300003</v>
      </c>
      <c r="F652" s="41">
        <v>189.969345</v>
      </c>
      <c r="G652" s="54">
        <v>13.326067999999999</v>
      </c>
      <c r="I652" s="41"/>
    </row>
    <row r="653" spans="1:9" x14ac:dyDescent="0.25">
      <c r="A653" s="42">
        <v>44377</v>
      </c>
      <c r="B653" s="41">
        <v>204.300003</v>
      </c>
      <c r="C653" s="41">
        <v>204.39999399999999</v>
      </c>
      <c r="D653" s="41">
        <v>202.550003</v>
      </c>
      <c r="E653" s="41">
        <v>202.699997</v>
      </c>
      <c r="F653" s="41">
        <v>189.40867600000001</v>
      </c>
      <c r="G653" s="54">
        <v>15.942408</v>
      </c>
      <c r="I653" s="41"/>
    </row>
    <row r="654" spans="1:9" x14ac:dyDescent="0.25">
      <c r="A654" s="42">
        <v>44378</v>
      </c>
      <c r="B654" s="41">
        <v>202.89999399999999</v>
      </c>
      <c r="C654" s="41">
        <v>203.800003</v>
      </c>
      <c r="D654" s="41">
        <v>202.14999399999999</v>
      </c>
      <c r="E654" s="41">
        <v>203</v>
      </c>
      <c r="F654" s="41">
        <v>189.68901099999999</v>
      </c>
      <c r="G654" s="54">
        <v>10.191295999999999</v>
      </c>
      <c r="I654" s="41"/>
    </row>
    <row r="655" spans="1:9" x14ac:dyDescent="0.25">
      <c r="A655" s="42">
        <v>44379</v>
      </c>
      <c r="B655" s="41">
        <v>203.300003</v>
      </c>
      <c r="C655" s="41">
        <v>203.699997</v>
      </c>
      <c r="D655" s="41">
        <v>202.25</v>
      </c>
      <c r="E655" s="41">
        <v>202.39999399999999</v>
      </c>
      <c r="F655" s="41">
        <v>189.12832599999999</v>
      </c>
      <c r="G655" s="54">
        <v>12.698779</v>
      </c>
      <c r="I655" s="41"/>
    </row>
    <row r="656" spans="1:9" x14ac:dyDescent="0.25">
      <c r="A656" s="42">
        <v>44382</v>
      </c>
      <c r="B656" s="41">
        <v>203</v>
      </c>
      <c r="C656" s="41">
        <v>204.10000600000001</v>
      </c>
      <c r="D656" s="41">
        <v>202.699997</v>
      </c>
      <c r="E656" s="41">
        <v>203.64999399999999</v>
      </c>
      <c r="F656" s="41">
        <v>190.29638700000001</v>
      </c>
      <c r="G656" s="54">
        <v>10.248248999999999</v>
      </c>
      <c r="I656" s="41"/>
    </row>
    <row r="657" spans="1:9" x14ac:dyDescent="0.25">
      <c r="A657" s="42">
        <v>44383</v>
      </c>
      <c r="B657" s="41">
        <v>203.25</v>
      </c>
      <c r="C657" s="41">
        <v>203.800003</v>
      </c>
      <c r="D657" s="41">
        <v>202.25</v>
      </c>
      <c r="E657" s="41">
        <v>202.5</v>
      </c>
      <c r="F657" s="41">
        <v>189.221802</v>
      </c>
      <c r="G657" s="54">
        <v>11.088659</v>
      </c>
      <c r="I657" s="41"/>
    </row>
    <row r="658" spans="1:9" x14ac:dyDescent="0.25">
      <c r="A658" s="42">
        <v>44384</v>
      </c>
      <c r="B658" s="41">
        <v>202.5</v>
      </c>
      <c r="C658" s="41">
        <v>205.199997</v>
      </c>
      <c r="D658" s="41">
        <v>202.300003</v>
      </c>
      <c r="E658" s="41">
        <v>203.75</v>
      </c>
      <c r="F658" s="41">
        <v>190.38983200000001</v>
      </c>
      <c r="G658" s="54">
        <v>17.879442999999998</v>
      </c>
      <c r="I658" s="41"/>
    </row>
    <row r="659" spans="1:9" x14ac:dyDescent="0.25">
      <c r="A659" s="42">
        <v>44385</v>
      </c>
      <c r="B659" s="41">
        <v>203.5</v>
      </c>
      <c r="C659" s="41">
        <v>204.5</v>
      </c>
      <c r="D659" s="41">
        <v>201.800003</v>
      </c>
      <c r="E659" s="41">
        <v>202</v>
      </c>
      <c r="F659" s="41">
        <v>188.75457800000001</v>
      </c>
      <c r="G659" s="54">
        <v>20.925007999999998</v>
      </c>
      <c r="I659" s="41"/>
    </row>
    <row r="660" spans="1:9" x14ac:dyDescent="0.25">
      <c r="A660" s="42">
        <v>44386</v>
      </c>
      <c r="B660" s="41">
        <v>202</v>
      </c>
      <c r="C660" s="41">
        <v>202.35000600000001</v>
      </c>
      <c r="D660" s="41">
        <v>200.89999399999999</v>
      </c>
      <c r="E660" s="41">
        <v>201.35000600000001</v>
      </c>
      <c r="F660" s="41">
        <v>188.14721700000001</v>
      </c>
      <c r="G660" s="54">
        <v>11.834045</v>
      </c>
      <c r="I660" s="41"/>
    </row>
    <row r="661" spans="1:9" x14ac:dyDescent="0.25">
      <c r="A661" s="42">
        <v>44389</v>
      </c>
      <c r="B661" s="41">
        <v>202</v>
      </c>
      <c r="C661" s="41">
        <v>202.550003</v>
      </c>
      <c r="D661" s="41">
        <v>200.949997</v>
      </c>
      <c r="E661" s="41">
        <v>201.10000600000001</v>
      </c>
      <c r="F661" s="41">
        <v>187.913589</v>
      </c>
      <c r="G661" s="54">
        <v>13.085323000000001</v>
      </c>
      <c r="I661" s="41"/>
    </row>
    <row r="662" spans="1:9" x14ac:dyDescent="0.25">
      <c r="A662" s="42">
        <v>44390</v>
      </c>
      <c r="B662" s="41">
        <v>202</v>
      </c>
      <c r="C662" s="41">
        <v>202.199997</v>
      </c>
      <c r="D662" s="41">
        <v>201.35000600000001</v>
      </c>
      <c r="E662" s="41">
        <v>201.85000600000001</v>
      </c>
      <c r="F662" s="41">
        <v>188.61442600000001</v>
      </c>
      <c r="G662" s="54">
        <v>10.830411</v>
      </c>
      <c r="I662" s="41"/>
    </row>
    <row r="663" spans="1:9" x14ac:dyDescent="0.25">
      <c r="A663" s="42">
        <v>44391</v>
      </c>
      <c r="B663" s="41">
        <v>201.85000600000001</v>
      </c>
      <c r="C663" s="41">
        <v>205.14999399999999</v>
      </c>
      <c r="D663" s="41">
        <v>201.699997</v>
      </c>
      <c r="E663" s="41">
        <v>204.10000600000001</v>
      </c>
      <c r="F663" s="41">
        <v>190.71688800000001</v>
      </c>
      <c r="G663" s="54">
        <v>20.480405999999999</v>
      </c>
      <c r="I663" s="41"/>
    </row>
    <row r="664" spans="1:9" x14ac:dyDescent="0.25">
      <c r="A664" s="42">
        <v>44392</v>
      </c>
      <c r="B664" s="41">
        <v>204.39999399999999</v>
      </c>
      <c r="C664" s="41">
        <v>208.5</v>
      </c>
      <c r="D664" s="41">
        <v>202.89999399999999</v>
      </c>
      <c r="E664" s="41">
        <v>206.25</v>
      </c>
      <c r="F664" s="41">
        <v>192.72589099999999</v>
      </c>
      <c r="G664" s="54">
        <v>28.852257000000002</v>
      </c>
      <c r="I664" s="41"/>
    </row>
    <row r="665" spans="1:9" x14ac:dyDescent="0.25">
      <c r="A665" s="42">
        <v>44393</v>
      </c>
      <c r="B665" s="41">
        <v>207.699997</v>
      </c>
      <c r="C665" s="41">
        <v>209.64999399999999</v>
      </c>
      <c r="D665" s="41">
        <v>207.199997</v>
      </c>
      <c r="E665" s="41">
        <v>207.89999399999999</v>
      </c>
      <c r="F665" s="41">
        <v>194.267685</v>
      </c>
      <c r="G665" s="54">
        <v>29.019824</v>
      </c>
      <c r="I665" s="41"/>
    </row>
    <row r="666" spans="1:9" x14ac:dyDescent="0.25">
      <c r="A666" s="42">
        <v>44396</v>
      </c>
      <c r="B666" s="41">
        <v>206.800003</v>
      </c>
      <c r="C666" s="41">
        <v>209.5</v>
      </c>
      <c r="D666" s="41">
        <v>206.35000600000001</v>
      </c>
      <c r="E666" s="41">
        <v>207.75</v>
      </c>
      <c r="F666" s="41">
        <v>194.12754799999999</v>
      </c>
      <c r="G666" s="54">
        <v>16.464973000000001</v>
      </c>
      <c r="I666" s="41"/>
    </row>
    <row r="667" spans="1:9" x14ac:dyDescent="0.25">
      <c r="A667" s="42">
        <v>44397</v>
      </c>
      <c r="B667" s="41">
        <v>208.199997</v>
      </c>
      <c r="C667" s="41">
        <v>209.300003</v>
      </c>
      <c r="D667" s="41">
        <v>206.39999399999999</v>
      </c>
      <c r="E667" s="41">
        <v>206.800003</v>
      </c>
      <c r="F667" s="41">
        <v>193.23983799999999</v>
      </c>
      <c r="G667" s="54">
        <v>23.656813</v>
      </c>
      <c r="I667" s="41"/>
    </row>
    <row r="668" spans="1:9" x14ac:dyDescent="0.25">
      <c r="A668" s="42">
        <v>44399</v>
      </c>
      <c r="B668" s="41">
        <v>207</v>
      </c>
      <c r="C668" s="41">
        <v>208.25</v>
      </c>
      <c r="D668" s="41">
        <v>205.85000600000001</v>
      </c>
      <c r="E668" s="41">
        <v>207</v>
      </c>
      <c r="F668" s="41">
        <v>193.426727</v>
      </c>
      <c r="G668" s="54">
        <v>18.311537000000001</v>
      </c>
      <c r="I668" s="41"/>
    </row>
    <row r="669" spans="1:9" x14ac:dyDescent="0.25">
      <c r="A669" s="42">
        <v>44400</v>
      </c>
      <c r="B669" s="41">
        <v>207</v>
      </c>
      <c r="C669" s="41">
        <v>213.60000600000001</v>
      </c>
      <c r="D669" s="41">
        <v>206.5</v>
      </c>
      <c r="E669" s="41">
        <v>212.39999399999999</v>
      </c>
      <c r="F669" s="41">
        <v>198.47262599999999</v>
      </c>
      <c r="G669" s="54">
        <v>44.526781</v>
      </c>
      <c r="I669" s="41"/>
    </row>
    <row r="670" spans="1:9" x14ac:dyDescent="0.25">
      <c r="A670" s="42">
        <v>44403</v>
      </c>
      <c r="B670" s="41">
        <v>214</v>
      </c>
      <c r="C670" s="41">
        <v>215.35000600000001</v>
      </c>
      <c r="D670" s="41">
        <v>210.800003</v>
      </c>
      <c r="E670" s="41">
        <v>211.14999399999999</v>
      </c>
      <c r="F670" s="41">
        <v>197.30458100000001</v>
      </c>
      <c r="G670" s="54">
        <v>47.263770999999998</v>
      </c>
      <c r="I670" s="41"/>
    </row>
    <row r="671" spans="1:9" x14ac:dyDescent="0.25">
      <c r="A671" s="42">
        <v>44404</v>
      </c>
      <c r="B671" s="41">
        <v>212</v>
      </c>
      <c r="C671" s="41">
        <v>213</v>
      </c>
      <c r="D671" s="41">
        <v>207.949997</v>
      </c>
      <c r="E671" s="41">
        <v>208.64999399999999</v>
      </c>
      <c r="F671" s="41">
        <v>194.96852100000001</v>
      </c>
      <c r="G671" s="54">
        <v>24.436948999999998</v>
      </c>
      <c r="I671" s="41"/>
    </row>
    <row r="672" spans="1:9" x14ac:dyDescent="0.25">
      <c r="A672" s="42">
        <v>44405</v>
      </c>
      <c r="B672" s="41">
        <v>208.300003</v>
      </c>
      <c r="C672" s="41">
        <v>210</v>
      </c>
      <c r="D672" s="41">
        <v>207.449997</v>
      </c>
      <c r="E672" s="41">
        <v>209.10000600000001</v>
      </c>
      <c r="F672" s="41">
        <v>195.38902300000001</v>
      </c>
      <c r="G672" s="54">
        <v>14.736840000000001</v>
      </c>
      <c r="I672" s="41"/>
    </row>
    <row r="673" spans="1:9" x14ac:dyDescent="0.25">
      <c r="A673" s="42">
        <v>44406</v>
      </c>
      <c r="B673" s="41">
        <v>209.10000600000001</v>
      </c>
      <c r="C673" s="41">
        <v>210.199997</v>
      </c>
      <c r="D673" s="41">
        <v>205.64999399999999</v>
      </c>
      <c r="E673" s="41">
        <v>206.050003</v>
      </c>
      <c r="F673" s="41">
        <v>192.539017</v>
      </c>
      <c r="G673" s="54">
        <v>15.603733</v>
      </c>
      <c r="I673" s="41"/>
    </row>
    <row r="674" spans="1:9" x14ac:dyDescent="0.25">
      <c r="A674" s="42">
        <v>44407</v>
      </c>
      <c r="B674" s="41">
        <v>206.10000600000001</v>
      </c>
      <c r="C674" s="41">
        <v>207.10000600000001</v>
      </c>
      <c r="D674" s="41">
        <v>204.60000600000001</v>
      </c>
      <c r="E674" s="41">
        <v>204.949997</v>
      </c>
      <c r="F674" s="41">
        <v>191.51113900000001</v>
      </c>
      <c r="G674" s="54">
        <v>14.940336</v>
      </c>
      <c r="I674" s="41"/>
    </row>
    <row r="675" spans="1:9" x14ac:dyDescent="0.25">
      <c r="A675" s="42">
        <v>44410</v>
      </c>
      <c r="B675" s="41">
        <v>206.449997</v>
      </c>
      <c r="C675" s="41">
        <v>207.5</v>
      </c>
      <c r="D675" s="41">
        <v>205.449997</v>
      </c>
      <c r="E675" s="41">
        <v>207.300003</v>
      </c>
      <c r="F675" s="41">
        <v>193.70704699999999</v>
      </c>
      <c r="G675" s="54">
        <v>9.6741279999999996</v>
      </c>
      <c r="I675" s="41"/>
    </row>
    <row r="676" spans="1:9" x14ac:dyDescent="0.25">
      <c r="A676" s="42">
        <v>44411</v>
      </c>
      <c r="B676" s="41">
        <v>207.5</v>
      </c>
      <c r="C676" s="41">
        <v>210.89999399999999</v>
      </c>
      <c r="D676" s="41">
        <v>206.449997</v>
      </c>
      <c r="E676" s="41">
        <v>209.89999399999999</v>
      </c>
      <c r="F676" s="41">
        <v>196.136551</v>
      </c>
      <c r="G676" s="54">
        <v>18.468527000000002</v>
      </c>
      <c r="I676" s="41"/>
    </row>
    <row r="677" spans="1:9" x14ac:dyDescent="0.25">
      <c r="A677" s="42">
        <v>44412</v>
      </c>
      <c r="B677" s="41">
        <v>210.89999399999999</v>
      </c>
      <c r="C677" s="41">
        <v>211.10000600000001</v>
      </c>
      <c r="D677" s="41">
        <v>208.10000600000001</v>
      </c>
      <c r="E677" s="41">
        <v>208.60000600000001</v>
      </c>
      <c r="F677" s="41">
        <v>194.92181400000001</v>
      </c>
      <c r="G677" s="54">
        <v>10.99826</v>
      </c>
      <c r="I677" s="41"/>
    </row>
    <row r="678" spans="1:9" x14ac:dyDescent="0.25">
      <c r="A678" s="42">
        <v>44413</v>
      </c>
      <c r="B678" s="41">
        <v>208.60000600000001</v>
      </c>
      <c r="C678" s="41">
        <v>216.75</v>
      </c>
      <c r="D678" s="41">
        <v>206.89999399999999</v>
      </c>
      <c r="E678" s="41">
        <v>215.25</v>
      </c>
      <c r="F678" s="41">
        <v>201.13575700000001</v>
      </c>
      <c r="G678" s="54">
        <v>47.178466</v>
      </c>
      <c r="I678" s="41"/>
    </row>
    <row r="679" spans="1:9" x14ac:dyDescent="0.25">
      <c r="A679" s="42">
        <v>44414</v>
      </c>
      <c r="B679" s="41">
        <v>215.39999399999999</v>
      </c>
      <c r="C679" s="41">
        <v>216</v>
      </c>
      <c r="D679" s="41">
        <v>212.60000600000001</v>
      </c>
      <c r="E679" s="41">
        <v>214.25</v>
      </c>
      <c r="F679" s="41">
        <v>200.20133999999999</v>
      </c>
      <c r="G679" s="54">
        <v>23.581637000000001</v>
      </c>
      <c r="I679" s="41"/>
    </row>
    <row r="680" spans="1:9" x14ac:dyDescent="0.25">
      <c r="A680" s="42">
        <v>44417</v>
      </c>
      <c r="B680" s="41">
        <v>215</v>
      </c>
      <c r="C680" s="41">
        <v>217.14999399999999</v>
      </c>
      <c r="D680" s="41">
        <v>212.699997</v>
      </c>
      <c r="E680" s="41">
        <v>213.800003</v>
      </c>
      <c r="F680" s="41">
        <v>199.78085300000001</v>
      </c>
      <c r="G680" s="54">
        <v>20.358146000000001</v>
      </c>
      <c r="I680" s="41"/>
    </row>
    <row r="681" spans="1:9" x14ac:dyDescent="0.25">
      <c r="A681" s="42">
        <v>44418</v>
      </c>
      <c r="B681" s="41">
        <v>214</v>
      </c>
      <c r="C681" s="41">
        <v>214.449997</v>
      </c>
      <c r="D681" s="41">
        <v>208.550003</v>
      </c>
      <c r="E681" s="41">
        <v>209.85000600000001</v>
      </c>
      <c r="F681" s="41">
        <v>196.08985899999999</v>
      </c>
      <c r="G681" s="54">
        <v>18.155926000000001</v>
      </c>
      <c r="I681" s="41"/>
    </row>
    <row r="682" spans="1:9" x14ac:dyDescent="0.25">
      <c r="A682" s="42">
        <v>44419</v>
      </c>
      <c r="B682" s="41">
        <v>209.85000600000001</v>
      </c>
      <c r="C682" s="41">
        <v>210.60000600000001</v>
      </c>
      <c r="D682" s="41">
        <v>207.449997</v>
      </c>
      <c r="E682" s="41">
        <v>208.64999399999999</v>
      </c>
      <c r="F682" s="41">
        <v>194.96852100000001</v>
      </c>
      <c r="G682" s="54">
        <v>15.418634000000001</v>
      </c>
      <c r="I682" s="41"/>
    </row>
    <row r="683" spans="1:9" x14ac:dyDescent="0.25">
      <c r="A683" s="42">
        <v>44420</v>
      </c>
      <c r="B683" s="41">
        <v>210.25</v>
      </c>
      <c r="C683" s="41">
        <v>214.199997</v>
      </c>
      <c r="D683" s="41">
        <v>208.35000600000001</v>
      </c>
      <c r="E683" s="41">
        <v>208.89999399999999</v>
      </c>
      <c r="F683" s="41">
        <v>195.202133</v>
      </c>
      <c r="G683" s="54">
        <v>27.692208000000001</v>
      </c>
      <c r="I683" s="41"/>
    </row>
    <row r="684" spans="1:9" x14ac:dyDescent="0.25">
      <c r="A684" s="42">
        <v>44421</v>
      </c>
      <c r="B684" s="41">
        <v>209.85000600000001</v>
      </c>
      <c r="C684" s="41">
        <v>212.300003</v>
      </c>
      <c r="D684" s="41">
        <v>209.199997</v>
      </c>
      <c r="E684" s="41">
        <v>211.449997</v>
      </c>
      <c r="F684" s="41">
        <v>197.58493000000001</v>
      </c>
      <c r="G684" s="54">
        <v>18.850939</v>
      </c>
      <c r="I684" s="41"/>
    </row>
    <row r="685" spans="1:9" x14ac:dyDescent="0.25">
      <c r="A685" s="42">
        <v>44424</v>
      </c>
      <c r="B685" s="41">
        <v>211.39999399999999</v>
      </c>
      <c r="C685" s="41">
        <v>213.25</v>
      </c>
      <c r="D685" s="41">
        <v>210.5</v>
      </c>
      <c r="E685" s="41">
        <v>210.89999399999999</v>
      </c>
      <c r="F685" s="41">
        <v>197.07098400000001</v>
      </c>
      <c r="G685" s="54">
        <v>11.190075</v>
      </c>
      <c r="I685" s="41"/>
    </row>
    <row r="686" spans="1:9" x14ac:dyDescent="0.25">
      <c r="A686" s="42">
        <v>44425</v>
      </c>
      <c r="B686" s="41">
        <v>210.800003</v>
      </c>
      <c r="C686" s="41">
        <v>211.5</v>
      </c>
      <c r="D686" s="41">
        <v>208.800003</v>
      </c>
      <c r="E686" s="41">
        <v>209.199997</v>
      </c>
      <c r="F686" s="41">
        <v>195.48246800000001</v>
      </c>
      <c r="G686" s="54">
        <v>7.8584860000000001</v>
      </c>
      <c r="I686" s="41"/>
    </row>
    <row r="687" spans="1:9" x14ac:dyDescent="0.25">
      <c r="A687" s="42">
        <v>44426</v>
      </c>
      <c r="B687" s="41">
        <v>209.60000600000001</v>
      </c>
      <c r="C687" s="41">
        <v>211.5</v>
      </c>
      <c r="D687" s="41">
        <v>208.35000600000001</v>
      </c>
      <c r="E687" s="41">
        <v>208.949997</v>
      </c>
      <c r="F687" s="41">
        <v>195.24887100000001</v>
      </c>
      <c r="G687" s="54">
        <v>10.735658000000001</v>
      </c>
      <c r="I687" s="41"/>
    </row>
    <row r="688" spans="1:9" x14ac:dyDescent="0.25">
      <c r="A688" s="42">
        <v>44428</v>
      </c>
      <c r="B688" s="41">
        <v>207</v>
      </c>
      <c r="C688" s="41">
        <v>210.699997</v>
      </c>
      <c r="D688" s="41">
        <v>206.699997</v>
      </c>
      <c r="E688" s="41">
        <v>208.89999399999999</v>
      </c>
      <c r="F688" s="41">
        <v>195.202133</v>
      </c>
      <c r="G688" s="54">
        <v>19.421004</v>
      </c>
      <c r="I688" s="41"/>
    </row>
    <row r="689" spans="1:9" x14ac:dyDescent="0.25">
      <c r="A689" s="42">
        <v>44431</v>
      </c>
      <c r="B689" s="41">
        <v>209.5</v>
      </c>
      <c r="C689" s="41">
        <v>210.199997</v>
      </c>
      <c r="D689" s="41">
        <v>206</v>
      </c>
      <c r="E689" s="41">
        <v>206.300003</v>
      </c>
      <c r="F689" s="41">
        <v>192.77262899999999</v>
      </c>
      <c r="G689" s="54">
        <v>9.9363650000000003</v>
      </c>
      <c r="I689" s="41"/>
    </row>
    <row r="690" spans="1:9" x14ac:dyDescent="0.25">
      <c r="A690" s="42">
        <v>44432</v>
      </c>
      <c r="B690" s="41">
        <v>207</v>
      </c>
      <c r="C690" s="41">
        <v>207</v>
      </c>
      <c r="D690" s="41">
        <v>204.699997</v>
      </c>
      <c r="E690" s="41">
        <v>205.75</v>
      </c>
      <c r="F690" s="41">
        <v>192.25868199999999</v>
      </c>
      <c r="G690" s="54">
        <v>12.490093999999999</v>
      </c>
      <c r="I690" s="41"/>
    </row>
    <row r="691" spans="1:9" x14ac:dyDescent="0.25">
      <c r="A691" s="42">
        <v>44433</v>
      </c>
      <c r="B691" s="41">
        <v>206.39999399999999</v>
      </c>
      <c r="C691" s="41">
        <v>207.89999399999999</v>
      </c>
      <c r="D691" s="41">
        <v>206</v>
      </c>
      <c r="E691" s="41">
        <v>206.39999399999999</v>
      </c>
      <c r="F691" s="41">
        <v>192.86604299999999</v>
      </c>
      <c r="G691" s="54">
        <v>10.586893999999999</v>
      </c>
      <c r="I691" s="41"/>
    </row>
    <row r="692" spans="1:9" x14ac:dyDescent="0.25">
      <c r="A692" s="42">
        <v>44434</v>
      </c>
      <c r="B692" s="41">
        <v>206.39999399999999</v>
      </c>
      <c r="C692" s="41">
        <v>206.85000600000001</v>
      </c>
      <c r="D692" s="41">
        <v>204.35000600000001</v>
      </c>
      <c r="E692" s="41">
        <v>204.60000600000001</v>
      </c>
      <c r="F692" s="41">
        <v>191.18409700000001</v>
      </c>
      <c r="G692" s="54">
        <v>14.836173</v>
      </c>
      <c r="I692" s="41"/>
    </row>
    <row r="693" spans="1:9" x14ac:dyDescent="0.25">
      <c r="A693" s="42">
        <v>44435</v>
      </c>
      <c r="B693" s="41">
        <v>205</v>
      </c>
      <c r="C693" s="41">
        <v>206.85000600000001</v>
      </c>
      <c r="D693" s="41">
        <v>204.89999399999999</v>
      </c>
      <c r="E693" s="41">
        <v>205.89999399999999</v>
      </c>
      <c r="F693" s="41">
        <v>192.39884900000001</v>
      </c>
      <c r="G693" s="54">
        <v>10.476383999999999</v>
      </c>
      <c r="I693" s="41"/>
    </row>
    <row r="694" spans="1:9" x14ac:dyDescent="0.25">
      <c r="A694" s="42">
        <v>44438</v>
      </c>
      <c r="B694" s="41">
        <v>206</v>
      </c>
      <c r="C694" s="41">
        <v>208.199997</v>
      </c>
      <c r="D694" s="41">
        <v>206</v>
      </c>
      <c r="E694" s="41">
        <v>208</v>
      </c>
      <c r="F694" s="41">
        <v>194.36114499999999</v>
      </c>
      <c r="G694" s="54">
        <v>12.084844</v>
      </c>
      <c r="I694" s="41"/>
    </row>
    <row r="695" spans="1:9" x14ac:dyDescent="0.25">
      <c r="A695" s="42">
        <v>44439</v>
      </c>
      <c r="B695" s="41">
        <v>208.050003</v>
      </c>
      <c r="C695" s="41">
        <v>211.60000600000001</v>
      </c>
      <c r="D695" s="41">
        <v>207.25</v>
      </c>
      <c r="E695" s="41">
        <v>211.300003</v>
      </c>
      <c r="F695" s="41">
        <v>197.44477800000001</v>
      </c>
      <c r="G695" s="54">
        <v>25.808430000000001</v>
      </c>
      <c r="I695" s="41"/>
    </row>
    <row r="696" spans="1:9" x14ac:dyDescent="0.25">
      <c r="A696" s="42">
        <v>44440</v>
      </c>
      <c r="B696" s="41">
        <v>211</v>
      </c>
      <c r="C696" s="41">
        <v>212.300003</v>
      </c>
      <c r="D696" s="41">
        <v>209.300003</v>
      </c>
      <c r="E696" s="41">
        <v>209.5</v>
      </c>
      <c r="F696" s="41">
        <v>195.762787</v>
      </c>
      <c r="G696" s="54">
        <v>16.241959999999999</v>
      </c>
      <c r="I696" s="41"/>
    </row>
    <row r="697" spans="1:9" x14ac:dyDescent="0.25">
      <c r="A697" s="42">
        <v>44441</v>
      </c>
      <c r="B697" s="41">
        <v>209</v>
      </c>
      <c r="C697" s="41">
        <v>211.5</v>
      </c>
      <c r="D697" s="41">
        <v>209</v>
      </c>
      <c r="E697" s="41">
        <v>209.75</v>
      </c>
      <c r="F697" s="41">
        <v>195.99641399999999</v>
      </c>
      <c r="G697" s="54">
        <v>14.321164</v>
      </c>
      <c r="I697" s="41"/>
    </row>
    <row r="698" spans="1:9" x14ac:dyDescent="0.25">
      <c r="A698" s="42">
        <v>44442</v>
      </c>
      <c r="B698" s="41">
        <v>209.75</v>
      </c>
      <c r="C698" s="41">
        <v>211.25</v>
      </c>
      <c r="D698" s="41">
        <v>209.75</v>
      </c>
      <c r="E698" s="41">
        <v>210.60000600000001</v>
      </c>
      <c r="F698" s="41">
        <v>196.79068000000001</v>
      </c>
      <c r="G698" s="54">
        <v>10.228853000000001</v>
      </c>
      <c r="I698" s="41"/>
    </row>
    <row r="699" spans="1:9" x14ac:dyDescent="0.25">
      <c r="A699" s="42">
        <v>44445</v>
      </c>
      <c r="B699" s="41">
        <v>211</v>
      </c>
      <c r="C699" s="41">
        <v>211.199997</v>
      </c>
      <c r="D699" s="41">
        <v>209.050003</v>
      </c>
      <c r="E699" s="41">
        <v>209.300003</v>
      </c>
      <c r="F699" s="41">
        <v>195.57591199999999</v>
      </c>
      <c r="G699" s="54">
        <v>10.632156</v>
      </c>
      <c r="I699" s="41"/>
    </row>
    <row r="700" spans="1:9" x14ac:dyDescent="0.25">
      <c r="A700" s="42">
        <v>44446</v>
      </c>
      <c r="B700" s="41">
        <v>210.89999399999999</v>
      </c>
      <c r="C700" s="41">
        <v>214.35000600000001</v>
      </c>
      <c r="D700" s="41">
        <v>210.14999399999999</v>
      </c>
      <c r="E700" s="41">
        <v>211.75</v>
      </c>
      <c r="F700" s="41">
        <v>197.86525</v>
      </c>
      <c r="G700" s="54">
        <v>37.489544000000002</v>
      </c>
      <c r="I700" s="41"/>
    </row>
    <row r="701" spans="1:9" x14ac:dyDescent="0.25">
      <c r="A701" s="42">
        <v>44447</v>
      </c>
      <c r="B701" s="41">
        <v>212.25</v>
      </c>
      <c r="C701" s="41">
        <v>213</v>
      </c>
      <c r="D701" s="41">
        <v>209.699997</v>
      </c>
      <c r="E701" s="41">
        <v>211.25</v>
      </c>
      <c r="F701" s="41">
        <v>197.39804100000001</v>
      </c>
      <c r="G701" s="54">
        <v>17.233315000000001</v>
      </c>
      <c r="I701" s="41"/>
    </row>
    <row r="702" spans="1:9" x14ac:dyDescent="0.25">
      <c r="A702" s="42">
        <v>44448</v>
      </c>
      <c r="B702" s="41">
        <v>211.050003</v>
      </c>
      <c r="C702" s="41">
        <v>213.89999399999999</v>
      </c>
      <c r="D702" s="41">
        <v>210.550003</v>
      </c>
      <c r="E702" s="41">
        <v>212.64999399999999</v>
      </c>
      <c r="F702" s="41">
        <v>198.70623800000001</v>
      </c>
      <c r="G702" s="54">
        <v>19.051252000000002</v>
      </c>
      <c r="I702" s="41"/>
    </row>
    <row r="703" spans="1:9" x14ac:dyDescent="0.25">
      <c r="A703" s="42">
        <v>44452</v>
      </c>
      <c r="B703" s="41">
        <v>213.35000600000001</v>
      </c>
      <c r="C703" s="41">
        <v>215.14999399999999</v>
      </c>
      <c r="D703" s="41">
        <v>211.800003</v>
      </c>
      <c r="E703" s="41">
        <v>214.14999399999999</v>
      </c>
      <c r="F703" s="41">
        <v>200.10787999999999</v>
      </c>
      <c r="G703" s="54">
        <v>16.043896</v>
      </c>
      <c r="I703" s="41"/>
    </row>
    <row r="704" spans="1:9" x14ac:dyDescent="0.25">
      <c r="A704" s="42">
        <v>44453</v>
      </c>
      <c r="B704" s="41">
        <v>214.89999399999999</v>
      </c>
      <c r="C704" s="41">
        <v>217.25</v>
      </c>
      <c r="D704" s="41">
        <v>214.199997</v>
      </c>
      <c r="E704" s="41">
        <v>216.10000600000001</v>
      </c>
      <c r="F704" s="41">
        <v>201.930038</v>
      </c>
      <c r="G704" s="54">
        <v>19.621849000000001</v>
      </c>
      <c r="I704" s="41"/>
    </row>
    <row r="705" spans="1:9" x14ac:dyDescent="0.25">
      <c r="A705" s="42">
        <v>44454</v>
      </c>
      <c r="B705" s="41">
        <v>217.10000600000001</v>
      </c>
      <c r="C705" s="41">
        <v>217.199997</v>
      </c>
      <c r="D705" s="41">
        <v>215.300003</v>
      </c>
      <c r="E705" s="41">
        <v>216</v>
      </c>
      <c r="F705" s="41">
        <v>201.836578</v>
      </c>
      <c r="G705" s="54">
        <v>20.248757999999999</v>
      </c>
      <c r="I705" s="41"/>
    </row>
    <row r="706" spans="1:9" x14ac:dyDescent="0.25">
      <c r="A706" s="42">
        <v>44455</v>
      </c>
      <c r="B706" s="41">
        <v>216.949997</v>
      </c>
      <c r="C706" s="41">
        <v>233.64999399999999</v>
      </c>
      <c r="D706" s="41">
        <v>216.300003</v>
      </c>
      <c r="E706" s="41">
        <v>230.75</v>
      </c>
      <c r="F706" s="41">
        <v>215.61940000000001</v>
      </c>
      <c r="G706" s="54">
        <v>149.238901</v>
      </c>
      <c r="I706" s="41"/>
    </row>
    <row r="707" spans="1:9" x14ac:dyDescent="0.25">
      <c r="A707" s="42">
        <v>44456</v>
      </c>
      <c r="B707" s="41">
        <v>233</v>
      </c>
      <c r="C707" s="41">
        <v>237.300003</v>
      </c>
      <c r="D707" s="41">
        <v>229.10000600000001</v>
      </c>
      <c r="E707" s="41">
        <v>231.14999399999999</v>
      </c>
      <c r="F707" s="41">
        <v>215.99316400000001</v>
      </c>
      <c r="G707" s="54">
        <v>79.501805000000004</v>
      </c>
      <c r="I707" s="41"/>
    </row>
    <row r="708" spans="1:9" x14ac:dyDescent="0.25">
      <c r="A708" s="42">
        <v>44459</v>
      </c>
      <c r="B708" s="41">
        <v>231</v>
      </c>
      <c r="C708" s="41">
        <v>239.35000600000001</v>
      </c>
      <c r="D708" s="41">
        <v>230.25</v>
      </c>
      <c r="E708" s="41">
        <v>233.75</v>
      </c>
      <c r="F708" s="41">
        <v>218.42269899999999</v>
      </c>
      <c r="G708" s="54">
        <v>70.390968999999998</v>
      </c>
      <c r="I708" s="41"/>
    </row>
    <row r="709" spans="1:9" x14ac:dyDescent="0.25">
      <c r="A709" s="42">
        <v>44460</v>
      </c>
      <c r="B709" s="41">
        <v>234.949997</v>
      </c>
      <c r="C709" s="41">
        <v>242.449997</v>
      </c>
      <c r="D709" s="41">
        <v>231.699997</v>
      </c>
      <c r="E709" s="41">
        <v>241.5</v>
      </c>
      <c r="F709" s="41">
        <v>225.66450499999999</v>
      </c>
      <c r="G709" s="54">
        <v>56.671832000000002</v>
      </c>
      <c r="I709" s="41"/>
    </row>
    <row r="710" spans="1:9" x14ac:dyDescent="0.25">
      <c r="A710" s="42">
        <v>44461</v>
      </c>
      <c r="B710" s="41">
        <v>243.5</v>
      </c>
      <c r="C710" s="41">
        <v>245.800003</v>
      </c>
      <c r="D710" s="41">
        <v>240.699997</v>
      </c>
      <c r="E710" s="41">
        <v>243.5</v>
      </c>
      <c r="F710" s="41">
        <v>227.53337099999999</v>
      </c>
      <c r="G710" s="54">
        <v>52.621867999999999</v>
      </c>
      <c r="I710" s="41"/>
    </row>
    <row r="711" spans="1:9" x14ac:dyDescent="0.25">
      <c r="A711" s="42">
        <v>44462</v>
      </c>
      <c r="B711" s="41">
        <v>245</v>
      </c>
      <c r="C711" s="41">
        <v>245.60000600000001</v>
      </c>
      <c r="D711" s="41">
        <v>241.699997</v>
      </c>
      <c r="E711" s="41">
        <v>242.5</v>
      </c>
      <c r="F711" s="41">
        <v>226.59892300000001</v>
      </c>
      <c r="G711" s="54">
        <v>21.791090000000001</v>
      </c>
      <c r="I711" s="41"/>
    </row>
    <row r="712" spans="1:9" x14ac:dyDescent="0.25">
      <c r="A712" s="42">
        <v>44463</v>
      </c>
      <c r="B712" s="41">
        <v>244</v>
      </c>
      <c r="C712" s="41">
        <v>244</v>
      </c>
      <c r="D712" s="41">
        <v>237.699997</v>
      </c>
      <c r="E712" s="41">
        <v>238.449997</v>
      </c>
      <c r="F712" s="41">
        <v>222.81449900000001</v>
      </c>
      <c r="G712" s="54">
        <v>24.823291000000001</v>
      </c>
      <c r="I712" s="41"/>
    </row>
    <row r="713" spans="1:9" x14ac:dyDescent="0.25">
      <c r="A713" s="42">
        <v>44466</v>
      </c>
      <c r="B713" s="41">
        <v>239.800003</v>
      </c>
      <c r="C713" s="41">
        <v>241.85000600000001</v>
      </c>
      <c r="D713" s="41">
        <v>235.5</v>
      </c>
      <c r="E713" s="41">
        <v>238.699997</v>
      </c>
      <c r="F713" s="41">
        <v>223.04809599999999</v>
      </c>
      <c r="G713" s="54">
        <v>22.890540000000001</v>
      </c>
      <c r="I713" s="41"/>
    </row>
    <row r="714" spans="1:9" x14ac:dyDescent="0.25">
      <c r="A714" s="42">
        <v>44467</v>
      </c>
      <c r="B714" s="41">
        <v>239.85000600000001</v>
      </c>
      <c r="C714" s="41">
        <v>241.60000600000001</v>
      </c>
      <c r="D714" s="41">
        <v>236.300003</v>
      </c>
      <c r="E714" s="41">
        <v>237.75</v>
      </c>
      <c r="F714" s="41">
        <v>222.160416</v>
      </c>
      <c r="G714" s="54">
        <v>15.713946999999999</v>
      </c>
      <c r="I714" s="41"/>
    </row>
    <row r="715" spans="1:9" x14ac:dyDescent="0.25">
      <c r="A715" s="42">
        <v>44468</v>
      </c>
      <c r="B715" s="41">
        <v>236</v>
      </c>
      <c r="C715" s="41">
        <v>241.39999399999999</v>
      </c>
      <c r="D715" s="41">
        <v>235.699997</v>
      </c>
      <c r="E715" s="41">
        <v>238.10000600000001</v>
      </c>
      <c r="F715" s="41">
        <v>222.48745700000001</v>
      </c>
      <c r="G715" s="54">
        <v>15.450046</v>
      </c>
      <c r="I715" s="41"/>
    </row>
    <row r="716" spans="1:9" x14ac:dyDescent="0.25">
      <c r="A716" s="42">
        <v>44469</v>
      </c>
      <c r="B716" s="41">
        <v>239.89999399999999</v>
      </c>
      <c r="C716" s="41">
        <v>240.39999399999999</v>
      </c>
      <c r="D716" s="41">
        <v>235.25</v>
      </c>
      <c r="E716" s="41">
        <v>236.14999399999999</v>
      </c>
      <c r="F716" s="41">
        <v>220.665314</v>
      </c>
      <c r="G716" s="54">
        <v>16.357901999999999</v>
      </c>
      <c r="I716" s="41"/>
    </row>
    <row r="717" spans="1:9" x14ac:dyDescent="0.25">
      <c r="A717" s="42">
        <v>44470</v>
      </c>
      <c r="B717" s="41">
        <v>235.199997</v>
      </c>
      <c r="C717" s="41">
        <v>237</v>
      </c>
      <c r="D717" s="41">
        <v>232.89999399999999</v>
      </c>
      <c r="E717" s="41">
        <v>235.35000600000001</v>
      </c>
      <c r="F717" s="41">
        <v>219.91778600000001</v>
      </c>
      <c r="G717" s="54">
        <v>15.956143000000001</v>
      </c>
      <c r="I717" s="41"/>
    </row>
    <row r="718" spans="1:9" x14ac:dyDescent="0.25">
      <c r="A718" s="42">
        <v>44473</v>
      </c>
      <c r="B718" s="41">
        <v>236</v>
      </c>
      <c r="C718" s="41">
        <v>238.35000600000001</v>
      </c>
      <c r="D718" s="41">
        <v>235.39999399999999</v>
      </c>
      <c r="E718" s="41">
        <v>236.60000600000001</v>
      </c>
      <c r="F718" s="41">
        <v>221.08583100000001</v>
      </c>
      <c r="G718" s="54">
        <v>10.686552000000001</v>
      </c>
      <c r="I718" s="41"/>
    </row>
    <row r="719" spans="1:9" x14ac:dyDescent="0.25">
      <c r="A719" s="42">
        <v>44474</v>
      </c>
      <c r="B719" s="41">
        <v>236.39999399999999</v>
      </c>
      <c r="C719" s="41">
        <v>237.449997</v>
      </c>
      <c r="D719" s="41">
        <v>234.5</v>
      </c>
      <c r="E719" s="41">
        <v>234.699997</v>
      </c>
      <c r="F719" s="41">
        <v>219.310394</v>
      </c>
      <c r="G719" s="54">
        <v>9.2235969999999998</v>
      </c>
      <c r="I719" s="41"/>
    </row>
    <row r="720" spans="1:9" x14ac:dyDescent="0.25">
      <c r="A720" s="42">
        <v>44475</v>
      </c>
      <c r="B720" s="41">
        <v>234.800003</v>
      </c>
      <c r="C720" s="41">
        <v>236.39999399999999</v>
      </c>
      <c r="D720" s="41">
        <v>230.60000600000001</v>
      </c>
      <c r="E720" s="41">
        <v>231.25</v>
      </c>
      <c r="F720" s="41">
        <v>216.086624</v>
      </c>
      <c r="G720" s="54">
        <v>17.50516</v>
      </c>
      <c r="I720" s="41"/>
    </row>
    <row r="721" spans="1:9" x14ac:dyDescent="0.25">
      <c r="A721" s="42">
        <v>44476</v>
      </c>
      <c r="B721" s="41">
        <v>233</v>
      </c>
      <c r="C721" s="41">
        <v>234.949997</v>
      </c>
      <c r="D721" s="41">
        <v>232.300003</v>
      </c>
      <c r="E721" s="41">
        <v>232.949997</v>
      </c>
      <c r="F721" s="41">
        <v>217.67515599999999</v>
      </c>
      <c r="G721" s="54">
        <v>10.371535</v>
      </c>
      <c r="I721" s="41"/>
    </row>
    <row r="722" spans="1:9" x14ac:dyDescent="0.25">
      <c r="A722" s="42">
        <v>44477</v>
      </c>
      <c r="B722" s="41">
        <v>234.75</v>
      </c>
      <c r="C722" s="41">
        <v>234.800003</v>
      </c>
      <c r="D722" s="41">
        <v>231.199997</v>
      </c>
      <c r="E722" s="41">
        <v>231.699997</v>
      </c>
      <c r="F722" s="41">
        <v>216.50709499999999</v>
      </c>
      <c r="G722" s="54">
        <v>9.7392400000000006</v>
      </c>
      <c r="I722" s="41"/>
    </row>
    <row r="723" spans="1:9" x14ac:dyDescent="0.25">
      <c r="A723" s="42">
        <v>44480</v>
      </c>
      <c r="B723" s="41">
        <v>232</v>
      </c>
      <c r="C723" s="41">
        <v>239.5</v>
      </c>
      <c r="D723" s="41">
        <v>231.699997</v>
      </c>
      <c r="E723" s="41">
        <v>238.050003</v>
      </c>
      <c r="F723" s="41">
        <v>222.44073499999999</v>
      </c>
      <c r="G723" s="54">
        <v>21.184428</v>
      </c>
      <c r="I723" s="41"/>
    </row>
    <row r="724" spans="1:9" x14ac:dyDescent="0.25">
      <c r="A724" s="42">
        <v>44481</v>
      </c>
      <c r="B724" s="41">
        <v>238.60000600000001</v>
      </c>
      <c r="C724" s="41">
        <v>243</v>
      </c>
      <c r="D724" s="41">
        <v>238</v>
      </c>
      <c r="E724" s="41">
        <v>241.300003</v>
      </c>
      <c r="F724" s="41">
        <v>225.47761499999999</v>
      </c>
      <c r="G724" s="54">
        <v>29.222028000000002</v>
      </c>
      <c r="I724" s="41"/>
    </row>
    <row r="725" spans="1:9" x14ac:dyDescent="0.25">
      <c r="A725" s="42">
        <v>44482</v>
      </c>
      <c r="B725" s="41">
        <v>242.550003</v>
      </c>
      <c r="C725" s="41">
        <v>250.89999399999999</v>
      </c>
      <c r="D725" s="41">
        <v>240.14999399999999</v>
      </c>
      <c r="E725" s="41">
        <v>249.199997</v>
      </c>
      <c r="F725" s="41">
        <v>232.85960399999999</v>
      </c>
      <c r="G725" s="54">
        <v>50.159624999999998</v>
      </c>
      <c r="I725" s="41"/>
    </row>
    <row r="726" spans="1:9" x14ac:dyDescent="0.25">
      <c r="A726" s="42">
        <v>44483</v>
      </c>
      <c r="B726" s="41">
        <v>253.25</v>
      </c>
      <c r="C726" s="41">
        <v>261.85000600000001</v>
      </c>
      <c r="D726" s="41">
        <v>250.35000600000001</v>
      </c>
      <c r="E726" s="41">
        <v>256.54998799999998</v>
      </c>
      <c r="F726" s="41">
        <v>239.72764599999999</v>
      </c>
      <c r="G726" s="54">
        <v>85.406902000000002</v>
      </c>
      <c r="I726" s="41"/>
    </row>
    <row r="727" spans="1:9" x14ac:dyDescent="0.25">
      <c r="A727" s="42">
        <v>44487</v>
      </c>
      <c r="B727" s="41">
        <v>261</v>
      </c>
      <c r="C727" s="41">
        <v>265.29998799999998</v>
      </c>
      <c r="D727" s="41">
        <v>257.35000600000001</v>
      </c>
      <c r="E727" s="41">
        <v>262.54998799999998</v>
      </c>
      <c r="F727" s="41">
        <v>245.33424400000001</v>
      </c>
      <c r="G727" s="54">
        <v>60.292901000000001</v>
      </c>
      <c r="I727" s="41"/>
    </row>
    <row r="728" spans="1:9" x14ac:dyDescent="0.25">
      <c r="A728" s="42">
        <v>44488</v>
      </c>
      <c r="B728" s="41">
        <v>261.39999399999999</v>
      </c>
      <c r="C728" s="41">
        <v>262.54998799999998</v>
      </c>
      <c r="D728" s="41">
        <v>245.050003</v>
      </c>
      <c r="E728" s="41">
        <v>245.949997</v>
      </c>
      <c r="F728" s="41">
        <v>229.82270800000001</v>
      </c>
      <c r="G728" s="54">
        <v>59.061765999999999</v>
      </c>
      <c r="I728" s="41"/>
    </row>
    <row r="729" spans="1:9" x14ac:dyDescent="0.25">
      <c r="A729" s="42">
        <v>44489</v>
      </c>
      <c r="B729" s="41">
        <v>245.949997</v>
      </c>
      <c r="C729" s="41">
        <v>248.5</v>
      </c>
      <c r="D729" s="41">
        <v>242.35000600000001</v>
      </c>
      <c r="E729" s="41">
        <v>246.60000600000001</v>
      </c>
      <c r="F729" s="41">
        <v>230.430115</v>
      </c>
      <c r="G729" s="54">
        <v>47.822164999999998</v>
      </c>
      <c r="I729" s="41"/>
    </row>
    <row r="730" spans="1:9" x14ac:dyDescent="0.25">
      <c r="A730" s="42">
        <v>44490</v>
      </c>
      <c r="B730" s="41">
        <v>248</v>
      </c>
      <c r="C730" s="41">
        <v>248.35000600000001</v>
      </c>
      <c r="D730" s="41">
        <v>243.10000600000001</v>
      </c>
      <c r="E730" s="41">
        <v>244.699997</v>
      </c>
      <c r="F730" s="41">
        <v>228.65467799999999</v>
      </c>
      <c r="G730" s="54">
        <v>22.518726999999998</v>
      </c>
      <c r="I730" s="41"/>
    </row>
    <row r="731" spans="1:9" x14ac:dyDescent="0.25">
      <c r="A731" s="42">
        <v>44491</v>
      </c>
      <c r="B731" s="41">
        <v>244.699997</v>
      </c>
      <c r="C731" s="41">
        <v>245.800003</v>
      </c>
      <c r="D731" s="41">
        <v>233.699997</v>
      </c>
      <c r="E731" s="41">
        <v>236.60000600000001</v>
      </c>
      <c r="F731" s="41">
        <v>221.08583100000001</v>
      </c>
      <c r="G731" s="54">
        <v>35.537151000000001</v>
      </c>
      <c r="I731" s="41"/>
    </row>
    <row r="732" spans="1:9" x14ac:dyDescent="0.25">
      <c r="A732" s="42">
        <v>44494</v>
      </c>
      <c r="B732" s="41">
        <v>234.10000600000001</v>
      </c>
      <c r="C732" s="41">
        <v>236.64999399999999</v>
      </c>
      <c r="D732" s="41">
        <v>230.5</v>
      </c>
      <c r="E732" s="41">
        <v>233.39999399999999</v>
      </c>
      <c r="F732" s="41">
        <v>218.09562700000001</v>
      </c>
      <c r="G732" s="54">
        <v>22.333919000000002</v>
      </c>
      <c r="I732" s="41"/>
    </row>
    <row r="733" spans="1:9" x14ac:dyDescent="0.25">
      <c r="A733" s="42">
        <v>44495</v>
      </c>
      <c r="B733" s="41">
        <v>234.10000600000001</v>
      </c>
      <c r="C733" s="41">
        <v>239</v>
      </c>
      <c r="D733" s="41">
        <v>232.60000600000001</v>
      </c>
      <c r="E733" s="41">
        <v>236.699997</v>
      </c>
      <c r="F733" s="41">
        <v>221.17924500000001</v>
      </c>
      <c r="G733" s="54">
        <v>18.934170000000002</v>
      </c>
      <c r="I733" s="41"/>
    </row>
    <row r="734" spans="1:9" x14ac:dyDescent="0.25">
      <c r="A734" s="42">
        <v>44496</v>
      </c>
      <c r="B734" s="41">
        <v>240.25</v>
      </c>
      <c r="C734" s="41">
        <v>241.300003</v>
      </c>
      <c r="D734" s="41">
        <v>236.199997</v>
      </c>
      <c r="E734" s="41">
        <v>238.449997</v>
      </c>
      <c r="F734" s="41">
        <v>222.81449900000001</v>
      </c>
      <c r="G734" s="54">
        <v>25.911498999999999</v>
      </c>
      <c r="I734" s="41"/>
    </row>
    <row r="735" spans="1:9" x14ac:dyDescent="0.25">
      <c r="A735" s="42">
        <v>44497</v>
      </c>
      <c r="B735" s="41">
        <v>235.10000600000001</v>
      </c>
      <c r="C735" s="41">
        <v>235.949997</v>
      </c>
      <c r="D735" s="41">
        <v>224.14999399999999</v>
      </c>
      <c r="E735" s="41">
        <v>225.10000600000001</v>
      </c>
      <c r="F735" s="41">
        <v>210.33989</v>
      </c>
      <c r="G735" s="54">
        <v>46.282465000000002</v>
      </c>
      <c r="I735" s="41"/>
    </row>
    <row r="736" spans="1:9" x14ac:dyDescent="0.25">
      <c r="A736" s="42">
        <v>44498</v>
      </c>
      <c r="B736" s="41">
        <v>225</v>
      </c>
      <c r="C736" s="41">
        <v>228.25</v>
      </c>
      <c r="D736" s="41">
        <v>222.300003</v>
      </c>
      <c r="E736" s="41">
        <v>223.199997</v>
      </c>
      <c r="F736" s="41">
        <v>208.56445299999999</v>
      </c>
      <c r="G736" s="54">
        <v>26.642108</v>
      </c>
      <c r="I736" s="41"/>
    </row>
    <row r="737" spans="1:9" x14ac:dyDescent="0.25">
      <c r="A737" s="42">
        <v>44501</v>
      </c>
      <c r="B737" s="41">
        <v>224.14999399999999</v>
      </c>
      <c r="C737" s="41">
        <v>227.550003</v>
      </c>
      <c r="D737" s="41">
        <v>222.5</v>
      </c>
      <c r="E737" s="41">
        <v>226.85000600000001</v>
      </c>
      <c r="F737" s="41">
        <v>211.97512800000001</v>
      </c>
      <c r="G737" s="54">
        <v>23.197538999999999</v>
      </c>
      <c r="I737" s="41"/>
    </row>
    <row r="738" spans="1:9" x14ac:dyDescent="0.25">
      <c r="A738" s="42">
        <v>44502</v>
      </c>
      <c r="B738" s="41">
        <v>228</v>
      </c>
      <c r="C738" s="41">
        <v>229.25</v>
      </c>
      <c r="D738" s="41">
        <v>224.5</v>
      </c>
      <c r="E738" s="41">
        <v>225.60000600000001</v>
      </c>
      <c r="F738" s="41">
        <v>210.807098</v>
      </c>
      <c r="G738" s="54">
        <v>14.343859</v>
      </c>
      <c r="I738" s="41"/>
    </row>
    <row r="739" spans="1:9" x14ac:dyDescent="0.25">
      <c r="A739" s="42">
        <v>44503</v>
      </c>
      <c r="B739" s="41">
        <v>226</v>
      </c>
      <c r="C739" s="41">
        <v>226.85000600000001</v>
      </c>
      <c r="D739" s="41">
        <v>221.699997</v>
      </c>
      <c r="E739" s="41">
        <v>222.449997</v>
      </c>
      <c r="F739" s="41">
        <v>207.863632</v>
      </c>
      <c r="G739" s="54">
        <v>17.843326999999999</v>
      </c>
      <c r="I739" s="41"/>
    </row>
    <row r="740" spans="1:9" x14ac:dyDescent="0.25">
      <c r="A740" s="42">
        <v>44504</v>
      </c>
      <c r="B740" s="41">
        <v>224.85000600000001</v>
      </c>
      <c r="C740" s="41">
        <v>227.300003</v>
      </c>
      <c r="D740" s="41">
        <v>224</v>
      </c>
      <c r="E740" s="41">
        <v>226.550003</v>
      </c>
      <c r="F740" s="41">
        <v>211.69480899999999</v>
      </c>
      <c r="G740" s="54">
        <v>7.0247960000000003</v>
      </c>
      <c r="I740" s="41"/>
    </row>
    <row r="741" spans="1:9" x14ac:dyDescent="0.25">
      <c r="A741" s="42">
        <v>44508</v>
      </c>
      <c r="B741" s="41">
        <v>229.699997</v>
      </c>
      <c r="C741" s="41">
        <v>230.699997</v>
      </c>
      <c r="D741" s="41">
        <v>225.699997</v>
      </c>
      <c r="E741" s="41">
        <v>229.800003</v>
      </c>
      <c r="F741" s="41">
        <v>214.73170500000001</v>
      </c>
      <c r="G741" s="54">
        <v>20.270558000000001</v>
      </c>
      <c r="I741" s="41"/>
    </row>
    <row r="742" spans="1:9" x14ac:dyDescent="0.25">
      <c r="A742" s="42">
        <v>44509</v>
      </c>
      <c r="B742" s="41">
        <v>229.85000600000001</v>
      </c>
      <c r="C742" s="41">
        <v>230.89999399999999</v>
      </c>
      <c r="D742" s="41">
        <v>227.85000600000001</v>
      </c>
      <c r="E742" s="41">
        <v>228.75</v>
      </c>
      <c r="F742" s="41">
        <v>213.75053399999999</v>
      </c>
      <c r="G742" s="54">
        <v>11.520816999999999</v>
      </c>
      <c r="I742" s="41"/>
    </row>
    <row r="743" spans="1:9" x14ac:dyDescent="0.25">
      <c r="A743" s="42">
        <v>44510</v>
      </c>
      <c r="B743" s="41">
        <v>227.449997</v>
      </c>
      <c r="C743" s="41">
        <v>232.85000600000001</v>
      </c>
      <c r="D743" s="41">
        <v>227.199997</v>
      </c>
      <c r="E743" s="41">
        <v>230.85000600000001</v>
      </c>
      <c r="F743" s="41">
        <v>215.71284499999999</v>
      </c>
      <c r="G743" s="54">
        <v>13.431108</v>
      </c>
      <c r="I743" s="41"/>
    </row>
    <row r="744" spans="1:9" x14ac:dyDescent="0.25">
      <c r="A744" s="42">
        <v>44511</v>
      </c>
      <c r="B744" s="41">
        <v>230.39999399999999</v>
      </c>
      <c r="C744" s="41">
        <v>231.5</v>
      </c>
      <c r="D744" s="41">
        <v>228.550003</v>
      </c>
      <c r="E744" s="41">
        <v>230</v>
      </c>
      <c r="F744" s="41">
        <v>214.918564</v>
      </c>
      <c r="G744" s="54">
        <v>8.1349619999999998</v>
      </c>
      <c r="I744" s="41"/>
    </row>
    <row r="745" spans="1:9" x14ac:dyDescent="0.25">
      <c r="A745" s="42">
        <v>44512</v>
      </c>
      <c r="B745" s="41">
        <v>231.199997</v>
      </c>
      <c r="C745" s="41">
        <v>233.949997</v>
      </c>
      <c r="D745" s="41">
        <v>229.14999399999999</v>
      </c>
      <c r="E745" s="41">
        <v>232.89999399999999</v>
      </c>
      <c r="F745" s="41">
        <v>217.62841800000001</v>
      </c>
      <c r="G745" s="54">
        <v>11.855530999999999</v>
      </c>
      <c r="I745" s="41"/>
    </row>
    <row r="746" spans="1:9" x14ac:dyDescent="0.25">
      <c r="A746" s="42">
        <v>44515</v>
      </c>
      <c r="B746" s="41">
        <v>233.949997</v>
      </c>
      <c r="C746" s="41">
        <v>239</v>
      </c>
      <c r="D746" s="41">
        <v>233.10000600000001</v>
      </c>
      <c r="E746" s="41">
        <v>238.10000600000001</v>
      </c>
      <c r="F746" s="41">
        <v>222.48745700000001</v>
      </c>
      <c r="G746" s="54">
        <v>38.755267000000003</v>
      </c>
      <c r="I746" s="41"/>
    </row>
    <row r="747" spans="1:9" x14ac:dyDescent="0.25">
      <c r="A747" s="42">
        <v>44516</v>
      </c>
      <c r="B747" s="41">
        <v>239.050003</v>
      </c>
      <c r="C747" s="41">
        <v>239.64999399999999</v>
      </c>
      <c r="D747" s="41">
        <v>235</v>
      </c>
      <c r="E747" s="41">
        <v>235.449997</v>
      </c>
      <c r="F747" s="41">
        <v>220.01121499999999</v>
      </c>
      <c r="G747" s="54">
        <v>14.675969</v>
      </c>
      <c r="I747" s="41"/>
    </row>
    <row r="748" spans="1:9" x14ac:dyDescent="0.25">
      <c r="A748" s="42">
        <v>44517</v>
      </c>
      <c r="B748" s="41">
        <v>236</v>
      </c>
      <c r="C748" s="41">
        <v>245.25</v>
      </c>
      <c r="D748" s="41">
        <v>235.64999399999999</v>
      </c>
      <c r="E748" s="41">
        <v>239.5</v>
      </c>
      <c r="F748" s="41">
        <v>223.79563899999999</v>
      </c>
      <c r="G748" s="54">
        <v>46.697822000000002</v>
      </c>
      <c r="I748" s="41"/>
    </row>
    <row r="749" spans="1:9" x14ac:dyDescent="0.25">
      <c r="A749" s="42">
        <v>44518</v>
      </c>
      <c r="B749" s="41">
        <v>240</v>
      </c>
      <c r="C749" s="41">
        <v>243</v>
      </c>
      <c r="D749" s="41">
        <v>236.300003</v>
      </c>
      <c r="E749" s="41">
        <v>237.5</v>
      </c>
      <c r="F749" s="41">
        <v>221.92678799999999</v>
      </c>
      <c r="G749" s="54">
        <v>20.226071000000001</v>
      </c>
      <c r="I749" s="41"/>
    </row>
    <row r="750" spans="1:9" x14ac:dyDescent="0.25">
      <c r="A750" s="42">
        <v>44522</v>
      </c>
      <c r="B750" s="41">
        <v>237.89999399999999</v>
      </c>
      <c r="C750" s="41">
        <v>240.75</v>
      </c>
      <c r="D750" s="41">
        <v>229.550003</v>
      </c>
      <c r="E750" s="41">
        <v>230.89999399999999</v>
      </c>
      <c r="F750" s="41">
        <v>215.75955200000001</v>
      </c>
      <c r="G750" s="54">
        <v>22.574227</v>
      </c>
      <c r="I750" s="41"/>
    </row>
    <row r="751" spans="1:9" x14ac:dyDescent="0.25">
      <c r="A751" s="42">
        <v>44523</v>
      </c>
      <c r="B751" s="41">
        <v>229.14999399999999</v>
      </c>
      <c r="C751" s="41">
        <v>232.699997</v>
      </c>
      <c r="D751" s="41">
        <v>229.14999399999999</v>
      </c>
      <c r="E751" s="41">
        <v>231.60000600000001</v>
      </c>
      <c r="F751" s="41">
        <v>216.41366600000001</v>
      </c>
      <c r="G751" s="54">
        <v>13.433384999999999</v>
      </c>
      <c r="I751" s="41"/>
    </row>
    <row r="752" spans="1:9" x14ac:dyDescent="0.25">
      <c r="A752" s="42">
        <v>44524</v>
      </c>
      <c r="B752" s="41">
        <v>232.449997</v>
      </c>
      <c r="C752" s="41">
        <v>232.699997</v>
      </c>
      <c r="D752" s="41">
        <v>226.949997</v>
      </c>
      <c r="E752" s="41">
        <v>227.699997</v>
      </c>
      <c r="F752" s="41">
        <v>212.76937899999999</v>
      </c>
      <c r="G752" s="54">
        <v>14.139854</v>
      </c>
      <c r="I752" s="41"/>
    </row>
    <row r="753" spans="1:9" x14ac:dyDescent="0.25">
      <c r="A753" s="42">
        <v>44525</v>
      </c>
      <c r="B753" s="41">
        <v>227</v>
      </c>
      <c r="C753" s="41">
        <v>232.199997</v>
      </c>
      <c r="D753" s="41">
        <v>225.75</v>
      </c>
      <c r="E753" s="41">
        <v>231.300003</v>
      </c>
      <c r="F753" s="41">
        <v>216.13334699999999</v>
      </c>
      <c r="G753" s="54">
        <v>23.904845999999999</v>
      </c>
      <c r="I753" s="41"/>
    </row>
    <row r="754" spans="1:9" x14ac:dyDescent="0.25">
      <c r="A754" s="42">
        <v>44526</v>
      </c>
      <c r="B754" s="41">
        <v>228.89999399999999</v>
      </c>
      <c r="C754" s="41">
        <v>230.050003</v>
      </c>
      <c r="D754" s="41">
        <v>223.10000600000001</v>
      </c>
      <c r="E754" s="41">
        <v>224</v>
      </c>
      <c r="F754" s="41">
        <v>209.31201200000001</v>
      </c>
      <c r="G754" s="54">
        <v>27.027021999999999</v>
      </c>
      <c r="I754" s="41"/>
    </row>
    <row r="755" spans="1:9" x14ac:dyDescent="0.25">
      <c r="A755" s="42">
        <v>44529</v>
      </c>
      <c r="B755" s="41">
        <v>222</v>
      </c>
      <c r="C755" s="41">
        <v>223.64999399999999</v>
      </c>
      <c r="D755" s="41">
        <v>220.199997</v>
      </c>
      <c r="E755" s="41">
        <v>221.5</v>
      </c>
      <c r="F755" s="41">
        <v>206.97593699999999</v>
      </c>
      <c r="G755" s="54">
        <v>22.132952</v>
      </c>
      <c r="I755" s="41"/>
    </row>
    <row r="756" spans="1:9" x14ac:dyDescent="0.25">
      <c r="A756" s="42">
        <v>44530</v>
      </c>
      <c r="B756" s="41">
        <v>222</v>
      </c>
      <c r="C756" s="41">
        <v>225.199997</v>
      </c>
      <c r="D756" s="41">
        <v>220</v>
      </c>
      <c r="E756" s="41">
        <v>221.14999399999999</v>
      </c>
      <c r="F756" s="41">
        <v>206.64889500000001</v>
      </c>
      <c r="G756" s="54">
        <v>23.503453</v>
      </c>
      <c r="I756" s="41"/>
    </row>
    <row r="757" spans="1:9" x14ac:dyDescent="0.25">
      <c r="A757" s="42">
        <v>44531</v>
      </c>
      <c r="B757" s="41">
        <v>222</v>
      </c>
      <c r="C757" s="41">
        <v>223.300003</v>
      </c>
      <c r="D757" s="41">
        <v>220.60000600000001</v>
      </c>
      <c r="E757" s="41">
        <v>221.89999399999999</v>
      </c>
      <c r="F757" s="41">
        <v>207.34970100000001</v>
      </c>
      <c r="G757" s="54">
        <v>12.995799999999999</v>
      </c>
      <c r="I757" s="41"/>
    </row>
    <row r="758" spans="1:9" x14ac:dyDescent="0.25">
      <c r="A758" s="42">
        <v>44532</v>
      </c>
      <c r="B758" s="41">
        <v>221.89999399999999</v>
      </c>
      <c r="C758" s="41">
        <v>226.14999399999999</v>
      </c>
      <c r="D758" s="41">
        <v>221.300003</v>
      </c>
      <c r="E758" s="41">
        <v>225.449997</v>
      </c>
      <c r="F758" s="41">
        <v>210.66693100000001</v>
      </c>
      <c r="G758" s="54">
        <v>15.904845999999999</v>
      </c>
      <c r="I758" s="41"/>
    </row>
    <row r="759" spans="1:9" x14ac:dyDescent="0.25">
      <c r="A759" s="42">
        <v>44533</v>
      </c>
      <c r="B759" s="41">
        <v>225</v>
      </c>
      <c r="C759" s="41">
        <v>226.199997</v>
      </c>
      <c r="D759" s="41">
        <v>221.35000600000001</v>
      </c>
      <c r="E759" s="41">
        <v>221.64999399999999</v>
      </c>
      <c r="F759" s="41">
        <v>207.11608899999999</v>
      </c>
      <c r="G759" s="54">
        <v>13.794646999999999</v>
      </c>
      <c r="I759" s="41"/>
    </row>
    <row r="760" spans="1:9" x14ac:dyDescent="0.25">
      <c r="A760" s="42">
        <v>44536</v>
      </c>
      <c r="B760" s="41">
        <v>221.64999399999999</v>
      </c>
      <c r="C760" s="41">
        <v>222.199997</v>
      </c>
      <c r="D760" s="41">
        <v>217.5</v>
      </c>
      <c r="E760" s="41">
        <v>217.89999399999999</v>
      </c>
      <c r="F760" s="41">
        <v>203.61198400000001</v>
      </c>
      <c r="G760" s="54">
        <v>13.138355000000001</v>
      </c>
      <c r="I760" s="41"/>
    </row>
    <row r="761" spans="1:9" x14ac:dyDescent="0.25">
      <c r="A761" s="42">
        <v>44537</v>
      </c>
      <c r="B761" s="41">
        <v>218.89999399999999</v>
      </c>
      <c r="C761" s="41">
        <v>221.949997</v>
      </c>
      <c r="D761" s="41">
        <v>218.10000600000001</v>
      </c>
      <c r="E761" s="41">
        <v>220.64999399999999</v>
      </c>
      <c r="F761" s="41">
        <v>206.18167099999999</v>
      </c>
      <c r="G761" s="54">
        <v>8.9038419999999991</v>
      </c>
      <c r="I761" s="41"/>
    </row>
    <row r="762" spans="1:9" x14ac:dyDescent="0.25">
      <c r="A762" s="42">
        <v>44538</v>
      </c>
      <c r="B762" s="41">
        <v>221</v>
      </c>
      <c r="C762" s="41">
        <v>225.64999399999999</v>
      </c>
      <c r="D762" s="41">
        <v>221</v>
      </c>
      <c r="E762" s="41">
        <v>224.949997</v>
      </c>
      <c r="F762" s="41">
        <v>210.19972200000001</v>
      </c>
      <c r="G762" s="54">
        <v>9.8618469999999991</v>
      </c>
      <c r="I762" s="41"/>
    </row>
    <row r="763" spans="1:9" x14ac:dyDescent="0.25">
      <c r="A763" s="42">
        <v>44539</v>
      </c>
      <c r="B763" s="41">
        <v>223</v>
      </c>
      <c r="C763" s="41">
        <v>236.449997</v>
      </c>
      <c r="D763" s="41">
        <v>223</v>
      </c>
      <c r="E763" s="41">
        <v>235.39999399999999</v>
      </c>
      <c r="F763" s="41">
        <v>219.964493</v>
      </c>
      <c r="G763" s="54">
        <v>38.241864</v>
      </c>
      <c r="I763" s="41"/>
    </row>
    <row r="764" spans="1:9" x14ac:dyDescent="0.25">
      <c r="A764" s="42">
        <v>44540</v>
      </c>
      <c r="B764" s="41">
        <v>236.199997</v>
      </c>
      <c r="C764" s="41">
        <v>238.949997</v>
      </c>
      <c r="D764" s="41">
        <v>233.75</v>
      </c>
      <c r="E764" s="41">
        <v>236.10000600000001</v>
      </c>
      <c r="F764" s="41">
        <v>220.618607</v>
      </c>
      <c r="G764" s="54">
        <v>35.162889</v>
      </c>
      <c r="I764" s="41"/>
    </row>
    <row r="765" spans="1:9" x14ac:dyDescent="0.25">
      <c r="A765" s="42">
        <v>44543</v>
      </c>
      <c r="B765" s="41">
        <v>238</v>
      </c>
      <c r="C765" s="41">
        <v>238.75</v>
      </c>
      <c r="D765" s="41">
        <v>234.14999399999999</v>
      </c>
      <c r="E765" s="41">
        <v>234.60000600000001</v>
      </c>
      <c r="F765" s="41">
        <v>219.21696499999999</v>
      </c>
      <c r="G765" s="54">
        <v>22.054341999999998</v>
      </c>
      <c r="I765" s="41"/>
    </row>
    <row r="766" spans="1:9" x14ac:dyDescent="0.25">
      <c r="A766" s="42">
        <v>44544</v>
      </c>
      <c r="B766" s="41">
        <v>235</v>
      </c>
      <c r="C766" s="41">
        <v>237.10000600000001</v>
      </c>
      <c r="D766" s="41">
        <v>227.550003</v>
      </c>
      <c r="E766" s="41">
        <v>228.60000600000001</v>
      </c>
      <c r="F766" s="41">
        <v>213.61039700000001</v>
      </c>
      <c r="G766" s="54">
        <v>37.508445000000002</v>
      </c>
      <c r="I766" s="41"/>
    </row>
    <row r="767" spans="1:9" x14ac:dyDescent="0.25">
      <c r="A767" s="42">
        <v>44545</v>
      </c>
      <c r="B767" s="41">
        <v>230</v>
      </c>
      <c r="C767" s="41">
        <v>232.199997</v>
      </c>
      <c r="D767" s="41">
        <v>223.39999399999999</v>
      </c>
      <c r="E767" s="41">
        <v>224.050003</v>
      </c>
      <c r="F767" s="41">
        <v>209.35871900000001</v>
      </c>
      <c r="G767" s="54">
        <v>34.653041999999999</v>
      </c>
      <c r="I767" s="41"/>
    </row>
    <row r="768" spans="1:9" x14ac:dyDescent="0.25">
      <c r="A768" s="42">
        <v>44546</v>
      </c>
      <c r="B768" s="41">
        <v>226</v>
      </c>
      <c r="C768" s="41">
        <v>226.14999399999999</v>
      </c>
      <c r="D768" s="41">
        <v>220.800003</v>
      </c>
      <c r="E768" s="41">
        <v>222.89999399999999</v>
      </c>
      <c r="F768" s="41">
        <v>208.28413399999999</v>
      </c>
      <c r="G768" s="54">
        <v>24.199204999999999</v>
      </c>
      <c r="I768" s="41"/>
    </row>
    <row r="769" spans="1:9" x14ac:dyDescent="0.25">
      <c r="A769" s="42">
        <v>44547</v>
      </c>
      <c r="B769" s="41">
        <v>222.800003</v>
      </c>
      <c r="C769" s="41">
        <v>222.85000600000001</v>
      </c>
      <c r="D769" s="41">
        <v>216.75</v>
      </c>
      <c r="E769" s="41">
        <v>217.949997</v>
      </c>
      <c r="F769" s="41">
        <v>203.65870699999999</v>
      </c>
      <c r="G769" s="54">
        <v>29.683982</v>
      </c>
      <c r="I769" s="41"/>
    </row>
    <row r="770" spans="1:9" x14ac:dyDescent="0.25">
      <c r="A770" s="42">
        <v>44550</v>
      </c>
      <c r="B770" s="41">
        <v>216.25</v>
      </c>
      <c r="C770" s="41">
        <v>216.25</v>
      </c>
      <c r="D770" s="41">
        <v>209.800003</v>
      </c>
      <c r="E770" s="41">
        <v>212.39999399999999</v>
      </c>
      <c r="F770" s="41">
        <v>198.47262599999999</v>
      </c>
      <c r="G770" s="54">
        <v>37.340789999999998</v>
      </c>
      <c r="I770" s="41"/>
    </row>
    <row r="771" spans="1:9" x14ac:dyDescent="0.25">
      <c r="A771" s="42">
        <v>44551</v>
      </c>
      <c r="B771" s="41">
        <v>214</v>
      </c>
      <c r="C771" s="41">
        <v>215.449997</v>
      </c>
      <c r="D771" s="41">
        <v>211.050003</v>
      </c>
      <c r="E771" s="41">
        <v>212.5</v>
      </c>
      <c r="F771" s="41">
        <v>198.56608600000001</v>
      </c>
      <c r="G771" s="54">
        <v>19.395603999999999</v>
      </c>
      <c r="I771" s="41"/>
    </row>
    <row r="772" spans="1:9" x14ac:dyDescent="0.25">
      <c r="A772" s="42">
        <v>44552</v>
      </c>
      <c r="B772" s="41">
        <v>214</v>
      </c>
      <c r="C772" s="41">
        <v>214.199997</v>
      </c>
      <c r="D772" s="41">
        <v>211.10000600000001</v>
      </c>
      <c r="E772" s="41">
        <v>212</v>
      </c>
      <c r="F772" s="41">
        <v>198.09887699999999</v>
      </c>
      <c r="G772" s="54">
        <v>17.239484000000001</v>
      </c>
      <c r="I772" s="41"/>
    </row>
    <row r="773" spans="1:9" x14ac:dyDescent="0.25">
      <c r="A773" s="42">
        <v>44553</v>
      </c>
      <c r="B773" s="41">
        <v>213.89999399999999</v>
      </c>
      <c r="C773" s="41">
        <v>218.449997</v>
      </c>
      <c r="D773" s="41">
        <v>213.199997</v>
      </c>
      <c r="E773" s="41">
        <v>217.300003</v>
      </c>
      <c r="F773" s="41">
        <v>203.051346</v>
      </c>
      <c r="G773" s="54">
        <v>22.209720000000001</v>
      </c>
      <c r="I773" s="41"/>
    </row>
    <row r="774" spans="1:9" x14ac:dyDescent="0.25">
      <c r="A774" s="42">
        <v>44554</v>
      </c>
      <c r="B774" s="41">
        <v>218</v>
      </c>
      <c r="C774" s="41">
        <v>220.449997</v>
      </c>
      <c r="D774" s="41">
        <v>216.449997</v>
      </c>
      <c r="E774" s="41">
        <v>218</v>
      </c>
      <c r="F774" s="41">
        <v>203.70542900000001</v>
      </c>
      <c r="G774" s="54">
        <v>16.581585</v>
      </c>
      <c r="I774" s="41"/>
    </row>
    <row r="775" spans="1:9" x14ac:dyDescent="0.25">
      <c r="A775" s="42">
        <v>44557</v>
      </c>
      <c r="B775" s="41">
        <v>218.39999399999999</v>
      </c>
      <c r="C775" s="41">
        <v>218.449997</v>
      </c>
      <c r="D775" s="41">
        <v>215.64999399999999</v>
      </c>
      <c r="E775" s="41">
        <v>217.550003</v>
      </c>
      <c r="F775" s="41">
        <v>203.284943</v>
      </c>
      <c r="G775" s="54">
        <v>8.1531059999999993</v>
      </c>
      <c r="I775" s="41"/>
    </row>
    <row r="776" spans="1:9" x14ac:dyDescent="0.25">
      <c r="A776" s="42">
        <v>44558</v>
      </c>
      <c r="B776" s="41">
        <v>218</v>
      </c>
      <c r="C776" s="41">
        <v>220.60000600000001</v>
      </c>
      <c r="D776" s="41">
        <v>218</v>
      </c>
      <c r="E776" s="41">
        <v>220.050003</v>
      </c>
      <c r="F776" s="41">
        <v>205.621002</v>
      </c>
      <c r="G776" s="54">
        <v>11.568803000000001</v>
      </c>
      <c r="I776" s="41"/>
    </row>
    <row r="777" spans="1:9" x14ac:dyDescent="0.25">
      <c r="A777" s="42">
        <v>44559</v>
      </c>
      <c r="B777" s="41">
        <v>220</v>
      </c>
      <c r="C777" s="41">
        <v>220.300003</v>
      </c>
      <c r="D777" s="41">
        <v>216.300003</v>
      </c>
      <c r="E777" s="41">
        <v>216.75</v>
      </c>
      <c r="F777" s="41">
        <v>202.53739899999999</v>
      </c>
      <c r="G777" s="54">
        <v>11.480954000000001</v>
      </c>
      <c r="I777" s="41"/>
    </row>
    <row r="778" spans="1:9" x14ac:dyDescent="0.25">
      <c r="A778" s="42">
        <v>44560</v>
      </c>
      <c r="B778" s="41">
        <v>216.60000600000001</v>
      </c>
      <c r="C778" s="41">
        <v>217.89999399999999</v>
      </c>
      <c r="D778" s="41">
        <v>215.5</v>
      </c>
      <c r="E778" s="41">
        <v>216</v>
      </c>
      <c r="F778" s="41">
        <v>201.836578</v>
      </c>
      <c r="G778" s="54">
        <v>9.7411980000000007</v>
      </c>
      <c r="I778" s="41"/>
    </row>
    <row r="779" spans="1:9" x14ac:dyDescent="0.25">
      <c r="A779" s="42">
        <v>44561</v>
      </c>
      <c r="B779" s="41">
        <v>216.89999399999999</v>
      </c>
      <c r="C779" s="41">
        <v>218.800003</v>
      </c>
      <c r="D779" s="41">
        <v>216.14999399999999</v>
      </c>
      <c r="E779" s="41">
        <v>218.050003</v>
      </c>
      <c r="F779" s="41">
        <v>203.752151</v>
      </c>
      <c r="G779" s="54">
        <v>7.5838150000000004</v>
      </c>
      <c r="I779" s="41"/>
    </row>
    <row r="780" spans="1:9" x14ac:dyDescent="0.25">
      <c r="A780" s="42">
        <v>44564</v>
      </c>
      <c r="B780" s="41">
        <v>218.050003</v>
      </c>
      <c r="C780" s="41">
        <v>219.85000600000001</v>
      </c>
      <c r="D780" s="41">
        <v>217.050003</v>
      </c>
      <c r="E780" s="41">
        <v>219.10000600000001</v>
      </c>
      <c r="F780" s="41">
        <v>204.73332199999999</v>
      </c>
      <c r="G780" s="54">
        <v>7.7654949999999996</v>
      </c>
      <c r="I780" s="41"/>
    </row>
    <row r="781" spans="1:9" x14ac:dyDescent="0.25">
      <c r="A781" s="42">
        <v>44565</v>
      </c>
      <c r="B781" s="41">
        <v>219.5</v>
      </c>
      <c r="C781" s="41">
        <v>221.699997</v>
      </c>
      <c r="D781" s="41">
        <v>219.050003</v>
      </c>
      <c r="E781" s="41">
        <v>220.25</v>
      </c>
      <c r="F781" s="41">
        <v>205.80789200000001</v>
      </c>
      <c r="G781" s="54">
        <v>9.0502529999999997</v>
      </c>
      <c r="I781" s="41"/>
    </row>
    <row r="782" spans="1:9" x14ac:dyDescent="0.25">
      <c r="A782" s="42">
        <v>44566</v>
      </c>
      <c r="B782" s="41">
        <v>219.64999399999999</v>
      </c>
      <c r="C782" s="41">
        <v>221.5</v>
      </c>
      <c r="D782" s="41">
        <v>218.64999399999999</v>
      </c>
      <c r="E782" s="41">
        <v>220.550003</v>
      </c>
      <c r="F782" s="41">
        <v>206.08824200000001</v>
      </c>
      <c r="G782" s="54">
        <v>11.230587999999999</v>
      </c>
      <c r="I782" s="41"/>
    </row>
    <row r="783" spans="1:9" x14ac:dyDescent="0.25">
      <c r="A783" s="42">
        <v>44567</v>
      </c>
      <c r="B783" s="41">
        <v>219</v>
      </c>
      <c r="C783" s="41">
        <v>220.39999399999999</v>
      </c>
      <c r="D783" s="41">
        <v>218.199997</v>
      </c>
      <c r="E783" s="41">
        <v>218.699997</v>
      </c>
      <c r="F783" s="41">
        <v>204.35952800000001</v>
      </c>
      <c r="G783" s="54">
        <v>8.9505890000000008</v>
      </c>
      <c r="I783" s="41"/>
    </row>
    <row r="784" spans="1:9" x14ac:dyDescent="0.25">
      <c r="A784" s="42">
        <v>44568</v>
      </c>
      <c r="B784" s="41">
        <v>219.800003</v>
      </c>
      <c r="C784" s="41">
        <v>220.64999399999999</v>
      </c>
      <c r="D784" s="41">
        <v>217.5</v>
      </c>
      <c r="E784" s="41">
        <v>218.39999399999999</v>
      </c>
      <c r="F784" s="41">
        <v>204.079193</v>
      </c>
      <c r="G784" s="54">
        <v>8.8550409999999999</v>
      </c>
      <c r="I784" s="41"/>
    </row>
    <row r="785" spans="1:9" x14ac:dyDescent="0.25">
      <c r="A785" s="42">
        <v>44571</v>
      </c>
      <c r="B785" s="41">
        <v>219.89999399999999</v>
      </c>
      <c r="C785" s="41">
        <v>224.699997</v>
      </c>
      <c r="D785" s="41">
        <v>218.89999399999999</v>
      </c>
      <c r="E785" s="41">
        <v>223.300003</v>
      </c>
      <c r="F785" s="41">
        <v>208.65791300000001</v>
      </c>
      <c r="G785" s="54">
        <v>15.841298999999999</v>
      </c>
      <c r="I785" s="41"/>
    </row>
    <row r="786" spans="1:9" x14ac:dyDescent="0.25">
      <c r="A786" s="42">
        <v>44572</v>
      </c>
      <c r="B786" s="41">
        <v>223.35000600000001</v>
      </c>
      <c r="C786" s="41">
        <v>224.25</v>
      </c>
      <c r="D786" s="41">
        <v>221.199997</v>
      </c>
      <c r="E786" s="41">
        <v>221.949997</v>
      </c>
      <c r="F786" s="41">
        <v>207.39643899999999</v>
      </c>
      <c r="G786" s="54">
        <v>8.0206949999999999</v>
      </c>
      <c r="I786" s="41"/>
    </row>
    <row r="787" spans="1:9" x14ac:dyDescent="0.25">
      <c r="A787" s="42">
        <v>44573</v>
      </c>
      <c r="B787" s="41">
        <v>222.5</v>
      </c>
      <c r="C787" s="41">
        <v>223.64999399999999</v>
      </c>
      <c r="D787" s="41">
        <v>221.60000600000001</v>
      </c>
      <c r="E787" s="41">
        <v>222.75</v>
      </c>
      <c r="F787" s="41">
        <v>208.14398199999999</v>
      </c>
      <c r="G787" s="54">
        <v>13.158894</v>
      </c>
      <c r="I787" s="41"/>
    </row>
    <row r="788" spans="1:9" x14ac:dyDescent="0.25">
      <c r="A788" s="42">
        <v>44574</v>
      </c>
      <c r="B788" s="41">
        <v>223.89999399999999</v>
      </c>
      <c r="C788" s="41">
        <v>225.800003</v>
      </c>
      <c r="D788" s="41">
        <v>222.75</v>
      </c>
      <c r="E788" s="41">
        <v>223.949997</v>
      </c>
      <c r="F788" s="41">
        <v>209.265289</v>
      </c>
      <c r="G788" s="54">
        <v>11.501087999999999</v>
      </c>
      <c r="I788" s="41"/>
    </row>
    <row r="789" spans="1:9" x14ac:dyDescent="0.25">
      <c r="A789" s="42">
        <v>44575</v>
      </c>
      <c r="B789" s="41">
        <v>223.949997</v>
      </c>
      <c r="C789" s="41">
        <v>224.800003</v>
      </c>
      <c r="D789" s="41">
        <v>222.300003</v>
      </c>
      <c r="E789" s="41">
        <v>222.60000600000001</v>
      </c>
      <c r="F789" s="41">
        <v>208.003815</v>
      </c>
      <c r="G789" s="54">
        <v>10.569725</v>
      </c>
      <c r="I789" s="41"/>
    </row>
    <row r="790" spans="1:9" x14ac:dyDescent="0.25">
      <c r="A790" s="42">
        <v>44578</v>
      </c>
      <c r="B790" s="41">
        <v>222.60000600000001</v>
      </c>
      <c r="C790" s="41">
        <v>225.60000600000001</v>
      </c>
      <c r="D790" s="41">
        <v>221.35000600000001</v>
      </c>
      <c r="E790" s="41">
        <v>224.60000600000001</v>
      </c>
      <c r="F790" s="41">
        <v>209.872681</v>
      </c>
      <c r="G790" s="54">
        <v>12.318313</v>
      </c>
      <c r="I790" s="41"/>
    </row>
    <row r="791" spans="1:9" x14ac:dyDescent="0.25">
      <c r="A791" s="42">
        <v>44579</v>
      </c>
      <c r="B791" s="41">
        <v>224.60000600000001</v>
      </c>
      <c r="C791" s="41">
        <v>227.300003</v>
      </c>
      <c r="D791" s="41">
        <v>220.300003</v>
      </c>
      <c r="E791" s="41">
        <v>220.75</v>
      </c>
      <c r="F791" s="41">
        <v>206.275116</v>
      </c>
      <c r="G791" s="54">
        <v>14.394097</v>
      </c>
      <c r="I791" s="41"/>
    </row>
    <row r="792" spans="1:9" x14ac:dyDescent="0.25">
      <c r="A792" s="42">
        <v>44580</v>
      </c>
      <c r="B792" s="41">
        <v>220.75</v>
      </c>
      <c r="C792" s="41">
        <v>222.39999399999999</v>
      </c>
      <c r="D792" s="41">
        <v>218.699997</v>
      </c>
      <c r="E792" s="41">
        <v>220.35000600000001</v>
      </c>
      <c r="F792" s="41">
        <v>205.90133700000001</v>
      </c>
      <c r="G792" s="54">
        <v>11.473796</v>
      </c>
      <c r="I792" s="41"/>
    </row>
    <row r="793" spans="1:9" x14ac:dyDescent="0.25">
      <c r="A793" s="42">
        <v>44581</v>
      </c>
      <c r="B793" s="41">
        <v>220.550003</v>
      </c>
      <c r="C793" s="41">
        <v>222.14999399999999</v>
      </c>
      <c r="D793" s="41">
        <v>218</v>
      </c>
      <c r="E793" s="41">
        <v>218.75</v>
      </c>
      <c r="F793" s="41">
        <v>204.40625</v>
      </c>
      <c r="G793" s="54">
        <v>17.329896000000002</v>
      </c>
      <c r="I793" s="41"/>
    </row>
    <row r="794" spans="1:9" x14ac:dyDescent="0.25">
      <c r="A794" s="42">
        <v>44582</v>
      </c>
      <c r="B794" s="41">
        <v>218.5</v>
      </c>
      <c r="C794" s="41">
        <v>220.5</v>
      </c>
      <c r="D794" s="41">
        <v>216</v>
      </c>
      <c r="E794" s="41">
        <v>217.050003</v>
      </c>
      <c r="F794" s="41">
        <v>202.817734</v>
      </c>
      <c r="G794" s="54">
        <v>16.586264</v>
      </c>
      <c r="I794" s="41"/>
    </row>
    <row r="795" spans="1:9" x14ac:dyDescent="0.25">
      <c r="A795" s="42">
        <v>44585</v>
      </c>
      <c r="B795" s="41">
        <v>217.050003</v>
      </c>
      <c r="C795" s="41">
        <v>217.75</v>
      </c>
      <c r="D795" s="41">
        <v>210.89999399999999</v>
      </c>
      <c r="E795" s="41">
        <v>211.800003</v>
      </c>
      <c r="F795" s="41">
        <v>197.91198700000001</v>
      </c>
      <c r="G795" s="54">
        <v>17.354942000000001</v>
      </c>
      <c r="I795" s="41"/>
    </row>
    <row r="796" spans="1:9" x14ac:dyDescent="0.25">
      <c r="A796" s="42">
        <v>44586</v>
      </c>
      <c r="B796" s="41">
        <v>212</v>
      </c>
      <c r="C796" s="41">
        <v>214.699997</v>
      </c>
      <c r="D796" s="41">
        <v>209.550003</v>
      </c>
      <c r="E796" s="41">
        <v>214.300003</v>
      </c>
      <c r="F796" s="41">
        <v>200.248062</v>
      </c>
      <c r="G796" s="54">
        <v>18.322935000000001</v>
      </c>
      <c r="I796" s="41"/>
    </row>
    <row r="797" spans="1:9" x14ac:dyDescent="0.25">
      <c r="A797" s="42">
        <v>44588</v>
      </c>
      <c r="B797" s="41">
        <v>211.25</v>
      </c>
      <c r="C797" s="41">
        <v>215.5</v>
      </c>
      <c r="D797" s="41">
        <v>211.10000600000001</v>
      </c>
      <c r="E797" s="41">
        <v>214.60000600000001</v>
      </c>
      <c r="F797" s="41">
        <v>200.528381</v>
      </c>
      <c r="G797" s="54">
        <v>23.149684000000001</v>
      </c>
      <c r="I797" s="41"/>
    </row>
    <row r="798" spans="1:9" x14ac:dyDescent="0.25">
      <c r="A798" s="42">
        <v>44589</v>
      </c>
      <c r="B798" s="41">
        <v>215.10000600000001</v>
      </c>
      <c r="C798" s="41">
        <v>219.25</v>
      </c>
      <c r="D798" s="41">
        <v>215.10000600000001</v>
      </c>
      <c r="E798" s="41">
        <v>217.60000600000001</v>
      </c>
      <c r="F798" s="41">
        <v>203.33166499999999</v>
      </c>
      <c r="G798" s="54">
        <v>15.276991000000001</v>
      </c>
      <c r="I798" s="41"/>
    </row>
    <row r="799" spans="1:9" x14ac:dyDescent="0.25">
      <c r="A799" s="42">
        <v>44592</v>
      </c>
      <c r="B799" s="41">
        <v>218.5</v>
      </c>
      <c r="C799" s="41">
        <v>220.75</v>
      </c>
      <c r="D799" s="41">
        <v>217.10000600000001</v>
      </c>
      <c r="E799" s="41">
        <v>220.199997</v>
      </c>
      <c r="F799" s="41">
        <v>205.761169</v>
      </c>
      <c r="G799" s="54">
        <v>15.039006000000001</v>
      </c>
      <c r="I799" s="41"/>
    </row>
    <row r="800" spans="1:9" x14ac:dyDescent="0.25">
      <c r="A800" s="42">
        <v>44593</v>
      </c>
      <c r="B800" s="41">
        <v>221</v>
      </c>
      <c r="C800" s="41">
        <v>228.800003</v>
      </c>
      <c r="D800" s="41">
        <v>219.14999399999999</v>
      </c>
      <c r="E800" s="41">
        <v>227.75</v>
      </c>
      <c r="F800" s="41">
        <v>212.81611599999999</v>
      </c>
      <c r="G800" s="54">
        <v>43.207073999999999</v>
      </c>
      <c r="I800" s="41"/>
    </row>
    <row r="801" spans="1:9" x14ac:dyDescent="0.25">
      <c r="A801" s="42">
        <v>44594</v>
      </c>
      <c r="B801" s="41">
        <v>230</v>
      </c>
      <c r="C801" s="41">
        <v>233.300003</v>
      </c>
      <c r="D801" s="41">
        <v>229</v>
      </c>
      <c r="E801" s="41">
        <v>232.14999399999999</v>
      </c>
      <c r="F801" s="41">
        <v>216.92759699999999</v>
      </c>
      <c r="G801" s="54">
        <v>41.130637999999998</v>
      </c>
      <c r="I801" s="41"/>
    </row>
    <row r="802" spans="1:9" x14ac:dyDescent="0.25">
      <c r="A802" s="42">
        <v>44595</v>
      </c>
      <c r="B802" s="41">
        <v>232.14999399999999</v>
      </c>
      <c r="C802" s="41">
        <v>235.199997</v>
      </c>
      <c r="D802" s="41">
        <v>231.800003</v>
      </c>
      <c r="E802" s="41">
        <v>234.449997</v>
      </c>
      <c r="F802" s="41">
        <v>219.07678200000001</v>
      </c>
      <c r="G802" s="54">
        <v>27.845963000000001</v>
      </c>
      <c r="I802" s="41"/>
    </row>
    <row r="803" spans="1:9" x14ac:dyDescent="0.25">
      <c r="A803" s="42">
        <v>44596</v>
      </c>
      <c r="B803" s="41">
        <v>237.25</v>
      </c>
      <c r="C803" s="41">
        <v>238.5</v>
      </c>
      <c r="D803" s="41">
        <v>231.550003</v>
      </c>
      <c r="E803" s="41">
        <v>234.300003</v>
      </c>
      <c r="F803" s="41">
        <v>218.936646</v>
      </c>
      <c r="G803" s="54">
        <v>56.705950999999999</v>
      </c>
      <c r="I803" s="41"/>
    </row>
    <row r="804" spans="1:9" x14ac:dyDescent="0.25">
      <c r="A804" s="42">
        <v>44599</v>
      </c>
      <c r="B804" s="41">
        <v>234</v>
      </c>
      <c r="C804" s="41">
        <v>234.75</v>
      </c>
      <c r="D804" s="41">
        <v>228.5</v>
      </c>
      <c r="E804" s="41">
        <v>230.199997</v>
      </c>
      <c r="F804" s="41">
        <v>215.10545300000001</v>
      </c>
      <c r="G804" s="54">
        <v>24.171082999999999</v>
      </c>
      <c r="I804" s="41"/>
    </row>
    <row r="805" spans="1:9" x14ac:dyDescent="0.25">
      <c r="A805" s="42">
        <v>44600</v>
      </c>
      <c r="B805" s="41">
        <v>230.300003</v>
      </c>
      <c r="C805" s="41">
        <v>232.300003</v>
      </c>
      <c r="D805" s="41">
        <v>229.050003</v>
      </c>
      <c r="E805" s="41">
        <v>231.25</v>
      </c>
      <c r="F805" s="41">
        <v>216.086624</v>
      </c>
      <c r="G805" s="54">
        <v>16.201280000000001</v>
      </c>
      <c r="I805" s="41"/>
    </row>
    <row r="806" spans="1:9" x14ac:dyDescent="0.25">
      <c r="A806" s="42">
        <v>44601</v>
      </c>
      <c r="B806" s="41">
        <v>232.300003</v>
      </c>
      <c r="C806" s="41">
        <v>233</v>
      </c>
      <c r="D806" s="41">
        <v>228.75</v>
      </c>
      <c r="E806" s="41">
        <v>230.14999399999999</v>
      </c>
      <c r="F806" s="41">
        <v>215.05874600000001</v>
      </c>
      <c r="G806" s="54">
        <v>11.893807000000001</v>
      </c>
      <c r="I806" s="41"/>
    </row>
    <row r="807" spans="1:9" x14ac:dyDescent="0.25">
      <c r="A807" s="42">
        <v>44602</v>
      </c>
      <c r="B807" s="41">
        <v>228.699997</v>
      </c>
      <c r="C807" s="41">
        <v>233.39999399999999</v>
      </c>
      <c r="D807" s="41">
        <v>227.75</v>
      </c>
      <c r="E807" s="41">
        <v>232.25</v>
      </c>
      <c r="F807" s="41">
        <v>217.02105700000001</v>
      </c>
      <c r="G807" s="54">
        <v>19.563580000000002</v>
      </c>
      <c r="I807" s="41"/>
    </row>
    <row r="808" spans="1:9" x14ac:dyDescent="0.25">
      <c r="A808" s="42">
        <v>44603</v>
      </c>
      <c r="B808" s="41">
        <v>232</v>
      </c>
      <c r="C808" s="41">
        <v>233.300003</v>
      </c>
      <c r="D808" s="41">
        <v>229.800003</v>
      </c>
      <c r="E808" s="41">
        <v>232.449997</v>
      </c>
      <c r="F808" s="41">
        <v>217.207932</v>
      </c>
      <c r="G808" s="54">
        <v>18.096561000000001</v>
      </c>
      <c r="I808" s="41"/>
    </row>
    <row r="809" spans="1:9" x14ac:dyDescent="0.25">
      <c r="A809" s="42">
        <v>44606</v>
      </c>
      <c r="B809" s="41">
        <v>226</v>
      </c>
      <c r="C809" s="41">
        <v>226</v>
      </c>
      <c r="D809" s="41">
        <v>218.5</v>
      </c>
      <c r="E809" s="41">
        <v>219.449997</v>
      </c>
      <c r="F809" s="41">
        <v>209.798767</v>
      </c>
      <c r="G809" s="54">
        <v>22.745228000000001</v>
      </c>
      <c r="I809" s="41"/>
    </row>
    <row r="810" spans="1:9" x14ac:dyDescent="0.25">
      <c r="A810" s="42">
        <v>44607</v>
      </c>
      <c r="B810" s="41">
        <v>221</v>
      </c>
      <c r="C810" s="41">
        <v>223.5</v>
      </c>
      <c r="D810" s="41">
        <v>218.550003</v>
      </c>
      <c r="E810" s="41">
        <v>223</v>
      </c>
      <c r="F810" s="41">
        <v>213.192657</v>
      </c>
      <c r="G810" s="54">
        <v>12.875311</v>
      </c>
      <c r="I810" s="41"/>
    </row>
    <row r="811" spans="1:9" x14ac:dyDescent="0.25">
      <c r="A811" s="42">
        <v>44608</v>
      </c>
      <c r="B811" s="41">
        <v>223.800003</v>
      </c>
      <c r="C811" s="41">
        <v>224.699997</v>
      </c>
      <c r="D811" s="41">
        <v>221.85000600000001</v>
      </c>
      <c r="E811" s="41">
        <v>222.75</v>
      </c>
      <c r="F811" s="41">
        <v>212.953644</v>
      </c>
      <c r="G811" s="54">
        <v>11.231596</v>
      </c>
      <c r="I811" s="41"/>
    </row>
    <row r="812" spans="1:9" x14ac:dyDescent="0.25">
      <c r="A812" s="42">
        <v>44609</v>
      </c>
      <c r="B812" s="41">
        <v>223.050003</v>
      </c>
      <c r="C812" s="41">
        <v>224.35000600000001</v>
      </c>
      <c r="D812" s="41">
        <v>220.85000600000001</v>
      </c>
      <c r="E812" s="41">
        <v>222.64999399999999</v>
      </c>
      <c r="F812" s="41">
        <v>212.85803200000001</v>
      </c>
      <c r="G812" s="54">
        <v>14.024149</v>
      </c>
      <c r="I812" s="41"/>
    </row>
    <row r="813" spans="1:9" x14ac:dyDescent="0.25">
      <c r="A813" s="42">
        <v>44610</v>
      </c>
      <c r="B813" s="41">
        <v>222.64999399999999</v>
      </c>
      <c r="C813" s="41">
        <v>223.449997</v>
      </c>
      <c r="D813" s="41">
        <v>221.5</v>
      </c>
      <c r="E813" s="41">
        <v>221.89999399999999</v>
      </c>
      <c r="F813" s="41">
        <v>212.141006</v>
      </c>
      <c r="G813" s="54">
        <v>8.670947</v>
      </c>
      <c r="I813" s="41"/>
    </row>
    <row r="814" spans="1:9" x14ac:dyDescent="0.25">
      <c r="A814" s="42">
        <v>44613</v>
      </c>
      <c r="B814" s="41">
        <v>220.300003</v>
      </c>
      <c r="C814" s="41">
        <v>221.300003</v>
      </c>
      <c r="D814" s="41">
        <v>217.14999399999999</v>
      </c>
      <c r="E814" s="41">
        <v>218</v>
      </c>
      <c r="F814" s="41">
        <v>208.41253699999999</v>
      </c>
      <c r="G814" s="54">
        <v>16.129017000000001</v>
      </c>
      <c r="I814" s="41"/>
    </row>
    <row r="815" spans="1:9" x14ac:dyDescent="0.25">
      <c r="A815" s="42">
        <v>44614</v>
      </c>
      <c r="B815" s="41">
        <v>215</v>
      </c>
      <c r="C815" s="41">
        <v>216.89999399999999</v>
      </c>
      <c r="D815" s="41">
        <v>213</v>
      </c>
      <c r="E815" s="41">
        <v>214.85000600000001</v>
      </c>
      <c r="F815" s="41">
        <v>205.40107699999999</v>
      </c>
      <c r="G815" s="54">
        <v>25.74934</v>
      </c>
      <c r="I815" s="41"/>
    </row>
    <row r="816" spans="1:9" x14ac:dyDescent="0.25">
      <c r="A816" s="42">
        <v>44615</v>
      </c>
      <c r="B816" s="41">
        <v>216.800003</v>
      </c>
      <c r="C816" s="41">
        <v>217.5</v>
      </c>
      <c r="D816" s="41">
        <v>215.050003</v>
      </c>
      <c r="E816" s="41">
        <v>215.949997</v>
      </c>
      <c r="F816" s="41">
        <v>206.452698</v>
      </c>
      <c r="G816" s="54">
        <v>11.014283000000001</v>
      </c>
      <c r="I816" s="41"/>
    </row>
    <row r="817" spans="1:9" x14ac:dyDescent="0.25">
      <c r="A817" s="42">
        <v>44616</v>
      </c>
      <c r="B817" s="41">
        <v>210</v>
      </c>
      <c r="C817" s="41">
        <v>213.300003</v>
      </c>
      <c r="D817" s="41">
        <v>207</v>
      </c>
      <c r="E817" s="41">
        <v>208.5</v>
      </c>
      <c r="F817" s="41">
        <v>199.330353</v>
      </c>
      <c r="G817" s="54">
        <v>41.341523000000002</v>
      </c>
      <c r="I817" s="41"/>
    </row>
    <row r="818" spans="1:9" x14ac:dyDescent="0.25">
      <c r="A818" s="42">
        <v>44617</v>
      </c>
      <c r="B818" s="41">
        <v>211.5</v>
      </c>
      <c r="C818" s="41">
        <v>216.5</v>
      </c>
      <c r="D818" s="41">
        <v>210.550003</v>
      </c>
      <c r="E818" s="41">
        <v>213.949997</v>
      </c>
      <c r="F818" s="41">
        <v>204.540649</v>
      </c>
      <c r="G818" s="54">
        <v>23.633655999999998</v>
      </c>
      <c r="I818" s="41"/>
    </row>
    <row r="819" spans="1:9" x14ac:dyDescent="0.25">
      <c r="A819" s="42">
        <v>44620</v>
      </c>
      <c r="B819" s="41">
        <v>213.199997</v>
      </c>
      <c r="C819" s="41">
        <v>216.449997</v>
      </c>
      <c r="D819" s="41">
        <v>210.800003</v>
      </c>
      <c r="E819" s="41">
        <v>215.85000600000001</v>
      </c>
      <c r="F819" s="41">
        <v>206.35711699999999</v>
      </c>
      <c r="G819" s="54">
        <v>20.034632999999999</v>
      </c>
      <c r="I819" s="41"/>
    </row>
    <row r="820" spans="1:9" x14ac:dyDescent="0.25">
      <c r="A820" s="42">
        <v>44622</v>
      </c>
      <c r="B820" s="41">
        <v>214.39999399999999</v>
      </c>
      <c r="C820" s="41">
        <v>216.60000600000001</v>
      </c>
      <c r="D820" s="41">
        <v>212.449997</v>
      </c>
      <c r="E820" s="41">
        <v>215.300003</v>
      </c>
      <c r="F820" s="41">
        <v>205.831299</v>
      </c>
      <c r="G820" s="54">
        <v>19.295994</v>
      </c>
      <c r="I820" s="41"/>
    </row>
    <row r="821" spans="1:9" x14ac:dyDescent="0.25">
      <c r="A821" s="42">
        <v>44623</v>
      </c>
      <c r="B821" s="41">
        <v>216.050003</v>
      </c>
      <c r="C821" s="41">
        <v>220.199997</v>
      </c>
      <c r="D821" s="41">
        <v>216</v>
      </c>
      <c r="E821" s="41">
        <v>219.39999399999999</v>
      </c>
      <c r="F821" s="41">
        <v>209.75096099999999</v>
      </c>
      <c r="G821" s="54">
        <v>28.532668000000001</v>
      </c>
      <c r="I821" s="41"/>
    </row>
    <row r="822" spans="1:9" x14ac:dyDescent="0.25">
      <c r="A822" s="42">
        <v>44624</v>
      </c>
      <c r="B822" s="41">
        <v>217.699997</v>
      </c>
      <c r="C822" s="41">
        <v>227.39999399999999</v>
      </c>
      <c r="D822" s="41">
        <v>217</v>
      </c>
      <c r="E822" s="41">
        <v>225.5</v>
      </c>
      <c r="F822" s="41">
        <v>215.58268699999999</v>
      </c>
      <c r="G822" s="54">
        <v>66.835735999999997</v>
      </c>
      <c r="I822" s="41"/>
    </row>
    <row r="823" spans="1:9" x14ac:dyDescent="0.25">
      <c r="A823" s="42">
        <v>44627</v>
      </c>
      <c r="B823" s="41">
        <v>222</v>
      </c>
      <c r="C823" s="41">
        <v>227</v>
      </c>
      <c r="D823" s="41">
        <v>220.10000600000001</v>
      </c>
      <c r="E823" s="41">
        <v>224.949997</v>
      </c>
      <c r="F823" s="41">
        <v>215.05688499999999</v>
      </c>
      <c r="G823" s="54">
        <v>45.258668999999998</v>
      </c>
      <c r="I823" s="41"/>
    </row>
    <row r="824" spans="1:9" x14ac:dyDescent="0.25">
      <c r="A824" s="42">
        <v>44628</v>
      </c>
      <c r="B824" s="41">
        <v>223.89999399999999</v>
      </c>
      <c r="C824" s="41">
        <v>228.449997</v>
      </c>
      <c r="D824" s="41">
        <v>223.75</v>
      </c>
      <c r="E824" s="41">
        <v>226.89999399999999</v>
      </c>
      <c r="F824" s="41">
        <v>216.92111199999999</v>
      </c>
      <c r="G824" s="54">
        <v>36.036335999999999</v>
      </c>
      <c r="I824" s="41"/>
    </row>
    <row r="825" spans="1:9" x14ac:dyDescent="0.25">
      <c r="A825" s="42">
        <v>44629</v>
      </c>
      <c r="B825" s="41">
        <v>227.699997</v>
      </c>
      <c r="C825" s="41">
        <v>231.39999399999999</v>
      </c>
      <c r="D825" s="41">
        <v>226.10000600000001</v>
      </c>
      <c r="E825" s="41">
        <v>229.25</v>
      </c>
      <c r="F825" s="41">
        <v>219.16776999999999</v>
      </c>
      <c r="G825" s="54">
        <v>42.294905999999997</v>
      </c>
      <c r="I825" s="41"/>
    </row>
    <row r="826" spans="1:9" x14ac:dyDescent="0.25">
      <c r="A826" s="42">
        <v>44630</v>
      </c>
      <c r="B826" s="41">
        <v>231</v>
      </c>
      <c r="C826" s="41">
        <v>232.5</v>
      </c>
      <c r="D826" s="41">
        <v>227.85000600000001</v>
      </c>
      <c r="E826" s="41">
        <v>232</v>
      </c>
      <c r="F826" s="41">
        <v>221.796829</v>
      </c>
      <c r="G826" s="54">
        <v>36.132244999999998</v>
      </c>
      <c r="I826" s="41"/>
    </row>
    <row r="827" spans="1:9" x14ac:dyDescent="0.25">
      <c r="A827" s="42">
        <v>44631</v>
      </c>
      <c r="B827" s="41">
        <v>231.89999399999999</v>
      </c>
      <c r="C827" s="41">
        <v>237.10000600000001</v>
      </c>
      <c r="D827" s="41">
        <v>230.14999399999999</v>
      </c>
      <c r="E827" s="41">
        <v>236.35000600000001</v>
      </c>
      <c r="F827" s="41">
        <v>225.955521</v>
      </c>
      <c r="G827" s="54">
        <v>41.699184000000002</v>
      </c>
      <c r="I827" s="41"/>
    </row>
    <row r="828" spans="1:9" x14ac:dyDescent="0.25">
      <c r="A828" s="42">
        <v>44634</v>
      </c>
      <c r="B828" s="41">
        <v>236.25</v>
      </c>
      <c r="C828" s="41">
        <v>239.449997</v>
      </c>
      <c r="D828" s="41">
        <v>235.300003</v>
      </c>
      <c r="E828" s="41">
        <v>239</v>
      </c>
      <c r="F828" s="41">
        <v>228.48898299999999</v>
      </c>
      <c r="G828" s="54">
        <v>35.113638000000002</v>
      </c>
      <c r="I828" s="41"/>
    </row>
    <row r="829" spans="1:9" x14ac:dyDescent="0.25">
      <c r="A829" s="42">
        <v>44635</v>
      </c>
      <c r="B829" s="41">
        <v>239</v>
      </c>
      <c r="C829" s="41">
        <v>241.39999399999999</v>
      </c>
      <c r="D829" s="41">
        <v>235.89999399999999</v>
      </c>
      <c r="E829" s="41">
        <v>237.85000600000001</v>
      </c>
      <c r="F829" s="41">
        <v>227.389557</v>
      </c>
      <c r="G829" s="54">
        <v>32.998305000000002</v>
      </c>
      <c r="I829" s="41"/>
    </row>
    <row r="830" spans="1:9" x14ac:dyDescent="0.25">
      <c r="A830" s="42">
        <v>44636</v>
      </c>
      <c r="B830" s="41">
        <v>240</v>
      </c>
      <c r="C830" s="41">
        <v>243</v>
      </c>
      <c r="D830" s="41">
        <v>239.10000600000001</v>
      </c>
      <c r="E830" s="41">
        <v>242.60000600000001</v>
      </c>
      <c r="F830" s="41">
        <v>231.93066400000001</v>
      </c>
      <c r="G830" s="54">
        <v>21.629521</v>
      </c>
      <c r="I830" s="41"/>
    </row>
    <row r="831" spans="1:9" x14ac:dyDescent="0.25">
      <c r="A831" s="42">
        <v>44637</v>
      </c>
      <c r="B831" s="41">
        <v>245.25</v>
      </c>
      <c r="C831" s="41">
        <v>245.39999399999999</v>
      </c>
      <c r="D831" s="41">
        <v>242.699997</v>
      </c>
      <c r="E831" s="41">
        <v>244.89999399999999</v>
      </c>
      <c r="F831" s="41">
        <v>234.129501</v>
      </c>
      <c r="G831" s="54">
        <v>34.223739999999999</v>
      </c>
      <c r="I831" s="41"/>
    </row>
    <row r="832" spans="1:9" x14ac:dyDescent="0.25">
      <c r="A832" s="42">
        <v>44641</v>
      </c>
      <c r="B832" s="41">
        <v>245.89999399999999</v>
      </c>
      <c r="C832" s="41">
        <v>247.75</v>
      </c>
      <c r="D832" s="41">
        <v>243.800003</v>
      </c>
      <c r="E832" s="41">
        <v>244.5</v>
      </c>
      <c r="F832" s="41">
        <v>233.747086</v>
      </c>
      <c r="G832" s="54">
        <v>27.975134000000001</v>
      </c>
      <c r="I832" s="41"/>
    </row>
    <row r="833" spans="1:9" x14ac:dyDescent="0.25">
      <c r="A833" s="42">
        <v>44642</v>
      </c>
      <c r="B833" s="41">
        <v>244.550003</v>
      </c>
      <c r="C833" s="41">
        <v>250.75</v>
      </c>
      <c r="D833" s="41">
        <v>243.550003</v>
      </c>
      <c r="E833" s="41">
        <v>249.75</v>
      </c>
      <c r="F833" s="41">
        <v>238.76620500000001</v>
      </c>
      <c r="G833" s="54">
        <v>36.945425999999998</v>
      </c>
      <c r="I833" s="41"/>
    </row>
    <row r="834" spans="1:9" x14ac:dyDescent="0.25">
      <c r="A834" s="42">
        <v>44643</v>
      </c>
      <c r="B834" s="41">
        <v>251.449997</v>
      </c>
      <c r="C834" s="41">
        <v>253.699997</v>
      </c>
      <c r="D834" s="41">
        <v>248.5</v>
      </c>
      <c r="E834" s="41">
        <v>252</v>
      </c>
      <c r="F834" s="41">
        <v>240.91725199999999</v>
      </c>
      <c r="G834" s="54">
        <v>40.491633</v>
      </c>
      <c r="I834" s="41"/>
    </row>
    <row r="835" spans="1:9" x14ac:dyDescent="0.25">
      <c r="A835" s="42">
        <v>44644</v>
      </c>
      <c r="B835" s="41">
        <v>251.949997</v>
      </c>
      <c r="C835" s="41">
        <v>256.5</v>
      </c>
      <c r="D835" s="41">
        <v>251.449997</v>
      </c>
      <c r="E835" s="41">
        <v>254.85000600000001</v>
      </c>
      <c r="F835" s="41">
        <v>243.641907</v>
      </c>
      <c r="G835" s="54">
        <v>38.239418999999998</v>
      </c>
      <c r="I835" s="41"/>
    </row>
    <row r="836" spans="1:9" x14ac:dyDescent="0.25">
      <c r="A836" s="42">
        <v>44645</v>
      </c>
      <c r="B836" s="41">
        <v>255.300003</v>
      </c>
      <c r="C836" s="41">
        <v>255.75</v>
      </c>
      <c r="D836" s="41">
        <v>249.25</v>
      </c>
      <c r="E836" s="41">
        <v>253.35000600000001</v>
      </c>
      <c r="F836" s="41">
        <v>242.207886</v>
      </c>
      <c r="G836" s="54">
        <v>29.284642999999999</v>
      </c>
      <c r="I836" s="41"/>
    </row>
    <row r="837" spans="1:9" x14ac:dyDescent="0.25">
      <c r="A837" s="42">
        <v>44648</v>
      </c>
      <c r="B837" s="41">
        <v>254</v>
      </c>
      <c r="C837" s="41">
        <v>258</v>
      </c>
      <c r="D837" s="41">
        <v>252.550003</v>
      </c>
      <c r="E837" s="41">
        <v>257.04998799999998</v>
      </c>
      <c r="F837" s="41">
        <v>245.745148</v>
      </c>
      <c r="G837" s="54">
        <v>24.916402000000001</v>
      </c>
      <c r="I837" s="41"/>
    </row>
    <row r="838" spans="1:9" x14ac:dyDescent="0.25">
      <c r="A838" s="42">
        <v>44649</v>
      </c>
      <c r="B838" s="41">
        <v>257.04998799999998</v>
      </c>
      <c r="C838" s="41">
        <v>257.5</v>
      </c>
      <c r="D838" s="41">
        <v>253.75</v>
      </c>
      <c r="E838" s="41">
        <v>254.60000600000001</v>
      </c>
      <c r="F838" s="41">
        <v>243.402908</v>
      </c>
      <c r="G838" s="54">
        <v>18.122713999999998</v>
      </c>
      <c r="I838" s="41"/>
    </row>
    <row r="839" spans="1:9" x14ac:dyDescent="0.25">
      <c r="A839" s="42">
        <v>44650</v>
      </c>
      <c r="B839" s="41">
        <v>255.10000600000001</v>
      </c>
      <c r="C839" s="41">
        <v>256.39999399999999</v>
      </c>
      <c r="D839" s="41">
        <v>248.64999399999999</v>
      </c>
      <c r="E839" s="41">
        <v>249.199997</v>
      </c>
      <c r="F839" s="41">
        <v>238.240387</v>
      </c>
      <c r="G839" s="54">
        <v>17.603826999999999</v>
      </c>
      <c r="I839" s="41"/>
    </row>
    <row r="840" spans="1:9" x14ac:dyDescent="0.25">
      <c r="A840" s="42">
        <v>44651</v>
      </c>
      <c r="B840" s="41">
        <v>249.60000600000001</v>
      </c>
      <c r="C840" s="41">
        <v>254.35000600000001</v>
      </c>
      <c r="D840" s="41">
        <v>249.5</v>
      </c>
      <c r="E840" s="41">
        <v>250.64999399999999</v>
      </c>
      <c r="F840" s="41">
        <v>239.62661700000001</v>
      </c>
      <c r="G840" s="54">
        <v>25.656796</v>
      </c>
      <c r="I840" s="41"/>
    </row>
    <row r="841" spans="1:9" x14ac:dyDescent="0.25">
      <c r="A841" s="42">
        <v>44652</v>
      </c>
      <c r="B841" s="41">
        <v>250</v>
      </c>
      <c r="C841" s="41">
        <v>255.35000600000001</v>
      </c>
      <c r="D841" s="41">
        <v>248.800003</v>
      </c>
      <c r="E841" s="41">
        <v>253.300003</v>
      </c>
      <c r="F841" s="41">
        <v>242.160065</v>
      </c>
      <c r="G841" s="54">
        <v>14.305709</v>
      </c>
      <c r="I841" s="41"/>
    </row>
    <row r="842" spans="1:9" x14ac:dyDescent="0.25">
      <c r="A842" s="42">
        <v>44655</v>
      </c>
      <c r="B842" s="41">
        <v>253.10000600000001</v>
      </c>
      <c r="C842" s="41">
        <v>257.89999399999999</v>
      </c>
      <c r="D842" s="41">
        <v>251.10000600000001</v>
      </c>
      <c r="E842" s="41">
        <v>255.449997</v>
      </c>
      <c r="F842" s="41">
        <v>244.21551500000001</v>
      </c>
      <c r="G842" s="54">
        <v>15.907398000000001</v>
      </c>
      <c r="I842" s="41"/>
    </row>
    <row r="843" spans="1:9" x14ac:dyDescent="0.25">
      <c r="A843" s="42">
        <v>44656</v>
      </c>
      <c r="B843" s="41">
        <v>256.04998799999998</v>
      </c>
      <c r="C843" s="41">
        <v>261.85000600000001</v>
      </c>
      <c r="D843" s="41">
        <v>255.10000600000001</v>
      </c>
      <c r="E843" s="41">
        <v>259.45001200000002</v>
      </c>
      <c r="F843" s="41">
        <v>248.03961200000001</v>
      </c>
      <c r="G843" s="54">
        <v>27.183142</v>
      </c>
      <c r="I843" s="41"/>
    </row>
    <row r="844" spans="1:9" x14ac:dyDescent="0.25">
      <c r="A844" s="42">
        <v>44657</v>
      </c>
      <c r="B844" s="41">
        <v>257.5</v>
      </c>
      <c r="C844" s="41">
        <v>263.35000600000001</v>
      </c>
      <c r="D844" s="41">
        <v>257.29998799999998</v>
      </c>
      <c r="E844" s="41">
        <v>259.60000600000001</v>
      </c>
      <c r="F844" s="41">
        <v>248.18301400000001</v>
      </c>
      <c r="G844" s="54">
        <v>19.597940999999999</v>
      </c>
      <c r="I844" s="41"/>
    </row>
    <row r="845" spans="1:9" x14ac:dyDescent="0.25">
      <c r="A845" s="42">
        <v>44658</v>
      </c>
      <c r="B845" s="41">
        <v>258</v>
      </c>
      <c r="C845" s="41">
        <v>262.20001200000002</v>
      </c>
      <c r="D845" s="41">
        <v>255.800003</v>
      </c>
      <c r="E845" s="41">
        <v>256.64999399999999</v>
      </c>
      <c r="F845" s="41">
        <v>245.36274700000001</v>
      </c>
      <c r="G845" s="54">
        <v>16.061088999999999</v>
      </c>
      <c r="I845" s="41"/>
    </row>
    <row r="846" spans="1:9" x14ac:dyDescent="0.25">
      <c r="A846" s="42">
        <v>44659</v>
      </c>
      <c r="B846" s="41">
        <v>258</v>
      </c>
      <c r="C846" s="41">
        <v>268.85000600000001</v>
      </c>
      <c r="D846" s="41">
        <v>256</v>
      </c>
      <c r="E846" s="41">
        <v>267.79998799999998</v>
      </c>
      <c r="F846" s="41">
        <v>256.0224</v>
      </c>
      <c r="G846" s="54">
        <v>37.826799999999999</v>
      </c>
      <c r="I846" s="41"/>
    </row>
    <row r="847" spans="1:9" x14ac:dyDescent="0.25">
      <c r="A847" s="42">
        <v>44662</v>
      </c>
      <c r="B847" s="41">
        <v>268.75</v>
      </c>
      <c r="C847" s="41">
        <v>273.14999399999999</v>
      </c>
      <c r="D847" s="41">
        <v>266</v>
      </c>
      <c r="E847" s="41">
        <v>267.5</v>
      </c>
      <c r="F847" s="41">
        <v>255.73554999999999</v>
      </c>
      <c r="G847" s="54">
        <v>46.147652999999998</v>
      </c>
      <c r="I847" s="41"/>
    </row>
    <row r="848" spans="1:9" x14ac:dyDescent="0.25">
      <c r="A848" s="42">
        <v>44663</v>
      </c>
      <c r="B848" s="41">
        <v>266.89999399999999</v>
      </c>
      <c r="C848" s="41">
        <v>268.64999399999999</v>
      </c>
      <c r="D848" s="41">
        <v>263.10000600000001</v>
      </c>
      <c r="E848" s="41">
        <v>264.79998799999998</v>
      </c>
      <c r="F848" s="41">
        <v>253.15429700000001</v>
      </c>
      <c r="G848" s="54">
        <v>23.553761999999999</v>
      </c>
      <c r="I848" s="41"/>
    </row>
    <row r="849" spans="1:9" x14ac:dyDescent="0.25">
      <c r="A849" s="42">
        <v>44664</v>
      </c>
      <c r="B849" s="41">
        <v>265.29998799999998</v>
      </c>
      <c r="C849" s="41">
        <v>270.60000600000001</v>
      </c>
      <c r="D849" s="41">
        <v>263.64999399999999</v>
      </c>
      <c r="E849" s="41">
        <v>269.54998799999998</v>
      </c>
      <c r="F849" s="41">
        <v>257.695404</v>
      </c>
      <c r="G849" s="54">
        <v>21.414383000000001</v>
      </c>
      <c r="I849" s="41"/>
    </row>
    <row r="850" spans="1:9" x14ac:dyDescent="0.25">
      <c r="A850" s="42">
        <v>44669</v>
      </c>
      <c r="B850" s="41">
        <v>268</v>
      </c>
      <c r="C850" s="41">
        <v>272.5</v>
      </c>
      <c r="D850" s="41">
        <v>267.25</v>
      </c>
      <c r="E850" s="41">
        <v>270.10000600000001</v>
      </c>
      <c r="F850" s="41">
        <v>258.22125199999999</v>
      </c>
      <c r="G850" s="54">
        <v>24.399443999999999</v>
      </c>
      <c r="I850" s="41"/>
    </row>
    <row r="851" spans="1:9" x14ac:dyDescent="0.25">
      <c r="A851" s="42">
        <v>44670</v>
      </c>
      <c r="B851" s="41">
        <v>272</v>
      </c>
      <c r="C851" s="41">
        <v>272.5</v>
      </c>
      <c r="D851" s="41">
        <v>258.79998799999998</v>
      </c>
      <c r="E851" s="41">
        <v>261.54998799999998</v>
      </c>
      <c r="F851" s="41">
        <v>250.04722599999999</v>
      </c>
      <c r="G851" s="54">
        <v>23.380137999999999</v>
      </c>
      <c r="I851" s="41"/>
    </row>
    <row r="852" spans="1:9" x14ac:dyDescent="0.25">
      <c r="A852" s="42">
        <v>44671</v>
      </c>
      <c r="B852" s="41">
        <v>262.89999399999999</v>
      </c>
      <c r="C852" s="41">
        <v>265.45001200000002</v>
      </c>
      <c r="D852" s="41">
        <v>257.54998799999998</v>
      </c>
      <c r="E852" s="41">
        <v>259.54998799999998</v>
      </c>
      <c r="F852" s="41">
        <v>248.13520800000001</v>
      </c>
      <c r="G852" s="54">
        <v>24.510611999999998</v>
      </c>
      <c r="I852" s="41"/>
    </row>
    <row r="853" spans="1:9" x14ac:dyDescent="0.25">
      <c r="A853" s="42">
        <v>44672</v>
      </c>
      <c r="B853" s="41">
        <v>259.70001200000002</v>
      </c>
      <c r="C853" s="41">
        <v>264.45001200000002</v>
      </c>
      <c r="D853" s="41">
        <v>259.60000600000001</v>
      </c>
      <c r="E853" s="41">
        <v>260.39999399999999</v>
      </c>
      <c r="F853" s="41">
        <v>248.94781499999999</v>
      </c>
      <c r="G853" s="54">
        <v>23.412279000000002</v>
      </c>
      <c r="I853" s="41"/>
    </row>
    <row r="854" spans="1:9" x14ac:dyDescent="0.25">
      <c r="A854" s="42">
        <v>44673</v>
      </c>
      <c r="B854" s="41">
        <v>260</v>
      </c>
      <c r="C854" s="41">
        <v>263</v>
      </c>
      <c r="D854" s="41">
        <v>258.54998799999998</v>
      </c>
      <c r="E854" s="41">
        <v>261.10000600000001</v>
      </c>
      <c r="F854" s="41">
        <v>249.61703499999999</v>
      </c>
      <c r="G854" s="54">
        <v>15.671272999999999</v>
      </c>
      <c r="I854" s="41"/>
    </row>
    <row r="855" spans="1:9" x14ac:dyDescent="0.25">
      <c r="A855" s="42">
        <v>44676</v>
      </c>
      <c r="B855" s="41">
        <v>258.79998799999998</v>
      </c>
      <c r="C855" s="41">
        <v>259</v>
      </c>
      <c r="D855" s="41">
        <v>252.5</v>
      </c>
      <c r="E855" s="41">
        <v>255.25</v>
      </c>
      <c r="F855" s="41">
        <v>244.02432300000001</v>
      </c>
      <c r="G855" s="54">
        <v>24.208645000000001</v>
      </c>
      <c r="I855" s="41"/>
    </row>
    <row r="856" spans="1:9" x14ac:dyDescent="0.25">
      <c r="A856" s="42">
        <v>44677</v>
      </c>
      <c r="B856" s="41">
        <v>256.60000600000001</v>
      </c>
      <c r="C856" s="41">
        <v>260.70001200000002</v>
      </c>
      <c r="D856" s="41">
        <v>256.25</v>
      </c>
      <c r="E856" s="41">
        <v>258.95001200000002</v>
      </c>
      <c r="F856" s="41">
        <v>247.5616</v>
      </c>
      <c r="G856" s="54">
        <v>20.536714</v>
      </c>
      <c r="I856" s="41"/>
    </row>
    <row r="857" spans="1:9" x14ac:dyDescent="0.25">
      <c r="A857" s="42">
        <v>44678</v>
      </c>
      <c r="B857" s="41">
        <v>256.20001200000002</v>
      </c>
      <c r="C857" s="41">
        <v>258.5</v>
      </c>
      <c r="D857" s="41">
        <v>255.75</v>
      </c>
      <c r="E857" s="41">
        <v>257.5</v>
      </c>
      <c r="F857" s="41">
        <v>246.17536899999999</v>
      </c>
      <c r="G857" s="54">
        <v>16.580824</v>
      </c>
      <c r="I857" s="41"/>
    </row>
    <row r="858" spans="1:9" x14ac:dyDescent="0.25">
      <c r="A858" s="42">
        <v>44679</v>
      </c>
      <c r="B858" s="41">
        <v>259.5</v>
      </c>
      <c r="C858" s="41">
        <v>263.70001200000002</v>
      </c>
      <c r="D858" s="41">
        <v>258.14999399999999</v>
      </c>
      <c r="E858" s="41">
        <v>261.10000600000001</v>
      </c>
      <c r="F858" s="41">
        <v>249.61703499999999</v>
      </c>
      <c r="G858" s="54">
        <v>27.924384</v>
      </c>
      <c r="I858" s="41"/>
    </row>
    <row r="859" spans="1:9" x14ac:dyDescent="0.25">
      <c r="A859" s="42">
        <v>44680</v>
      </c>
      <c r="B859" s="41">
        <v>263</v>
      </c>
      <c r="C859" s="41">
        <v>263</v>
      </c>
      <c r="D859" s="41">
        <v>258.5</v>
      </c>
      <c r="E859" s="41">
        <v>259.54998799999998</v>
      </c>
      <c r="F859" s="41">
        <v>248.13520800000001</v>
      </c>
      <c r="G859" s="54">
        <v>20.419903999999999</v>
      </c>
      <c r="I859" s="41"/>
    </row>
    <row r="860" spans="1:9" x14ac:dyDescent="0.25">
      <c r="A860" s="42">
        <v>44683</v>
      </c>
      <c r="B860" s="41">
        <v>258</v>
      </c>
      <c r="C860" s="41">
        <v>264.5</v>
      </c>
      <c r="D860" s="41">
        <v>257.04998799999998</v>
      </c>
      <c r="E860" s="41">
        <v>263.14999399999999</v>
      </c>
      <c r="F860" s="41">
        <v>251.57685900000001</v>
      </c>
      <c r="G860" s="54">
        <v>18.965820000000001</v>
      </c>
      <c r="I860" s="41"/>
    </row>
    <row r="861" spans="1:9" x14ac:dyDescent="0.25">
      <c r="A861" s="42">
        <v>44685</v>
      </c>
      <c r="B861" s="41">
        <v>264</v>
      </c>
      <c r="C861" s="41">
        <v>266.04998799999998</v>
      </c>
      <c r="D861" s="41">
        <v>258.60000600000001</v>
      </c>
      <c r="E861" s="41">
        <v>259.75</v>
      </c>
      <c r="F861" s="41">
        <v>248.326401</v>
      </c>
      <c r="G861" s="54">
        <v>25.951999000000001</v>
      </c>
      <c r="I861" s="41"/>
    </row>
    <row r="862" spans="1:9" x14ac:dyDescent="0.25">
      <c r="A862" s="42">
        <v>44686</v>
      </c>
      <c r="B862" s="41">
        <v>262</v>
      </c>
      <c r="C862" s="41">
        <v>265.20001200000002</v>
      </c>
      <c r="D862" s="41">
        <v>260.39999399999999</v>
      </c>
      <c r="E862" s="41">
        <v>262.04998799999998</v>
      </c>
      <c r="F862" s="41">
        <v>250.52525299999999</v>
      </c>
      <c r="G862" s="54">
        <v>17.932894999999998</v>
      </c>
      <c r="I862" s="41"/>
    </row>
    <row r="863" spans="1:9" x14ac:dyDescent="0.25">
      <c r="A863" s="42">
        <v>44687</v>
      </c>
      <c r="B863" s="41">
        <v>259</v>
      </c>
      <c r="C863" s="41">
        <v>267.35000600000001</v>
      </c>
      <c r="D863" s="41">
        <v>258.89999399999999</v>
      </c>
      <c r="E863" s="41">
        <v>266.64999399999999</v>
      </c>
      <c r="F863" s="41">
        <v>254.92295799999999</v>
      </c>
      <c r="G863" s="54">
        <v>34.490122999999997</v>
      </c>
      <c r="I863" s="41"/>
    </row>
    <row r="864" spans="1:9" x14ac:dyDescent="0.25">
      <c r="A864" s="42">
        <v>44690</v>
      </c>
      <c r="B864" s="41">
        <v>266.14999399999999</v>
      </c>
      <c r="C864" s="41">
        <v>266.14999399999999</v>
      </c>
      <c r="D864" s="41">
        <v>260.54998799999998</v>
      </c>
      <c r="E864" s="41">
        <v>262.95001200000002</v>
      </c>
      <c r="F864" s="41">
        <v>251.38568100000001</v>
      </c>
      <c r="G864" s="54">
        <v>21.40371</v>
      </c>
      <c r="I864" s="41"/>
    </row>
    <row r="865" spans="1:9" x14ac:dyDescent="0.25">
      <c r="A865" s="42">
        <v>44691</v>
      </c>
      <c r="B865" s="41">
        <v>262</v>
      </c>
      <c r="C865" s="41">
        <v>266.79998799999998</v>
      </c>
      <c r="D865" s="41">
        <v>259.10000600000001</v>
      </c>
      <c r="E865" s="41">
        <v>259.75</v>
      </c>
      <c r="F865" s="41">
        <v>248.326401</v>
      </c>
      <c r="G865" s="54">
        <v>18.033259999999999</v>
      </c>
      <c r="I865" s="41"/>
    </row>
    <row r="866" spans="1:9" x14ac:dyDescent="0.25">
      <c r="A866" s="42">
        <v>44692</v>
      </c>
      <c r="B866" s="41">
        <v>259</v>
      </c>
      <c r="C866" s="41">
        <v>262.20001200000002</v>
      </c>
      <c r="D866" s="41">
        <v>251.75</v>
      </c>
      <c r="E866" s="41">
        <v>255.64999399999999</v>
      </c>
      <c r="F866" s="41">
        <v>244.406723</v>
      </c>
      <c r="G866" s="54">
        <v>17.344099</v>
      </c>
      <c r="I866" s="41"/>
    </row>
    <row r="867" spans="1:9" x14ac:dyDescent="0.25">
      <c r="A867" s="42">
        <v>44693</v>
      </c>
      <c r="B867" s="41">
        <v>255</v>
      </c>
      <c r="C867" s="41">
        <v>256.39999399999999</v>
      </c>
      <c r="D867" s="41">
        <v>249.14999399999999</v>
      </c>
      <c r="E867" s="41">
        <v>252.89999399999999</v>
      </c>
      <c r="F867" s="41">
        <v>241.77766399999999</v>
      </c>
      <c r="G867" s="54">
        <v>20.044726000000001</v>
      </c>
      <c r="I867" s="41"/>
    </row>
    <row r="868" spans="1:9" x14ac:dyDescent="0.25">
      <c r="A868" s="42">
        <v>44694</v>
      </c>
      <c r="B868" s="41">
        <v>254.949997</v>
      </c>
      <c r="C868" s="41">
        <v>260.85000600000001</v>
      </c>
      <c r="D868" s="41">
        <v>254.5</v>
      </c>
      <c r="E868" s="41">
        <v>258.60000600000001</v>
      </c>
      <c r="F868" s="41">
        <v>247.22697400000001</v>
      </c>
      <c r="G868" s="54">
        <v>11.921627000000001</v>
      </c>
      <c r="I868" s="41"/>
    </row>
    <row r="869" spans="1:9" x14ac:dyDescent="0.25">
      <c r="A869" s="42">
        <v>44697</v>
      </c>
      <c r="B869" s="41">
        <v>259.95001200000002</v>
      </c>
      <c r="C869" s="41">
        <v>259.95001200000002</v>
      </c>
      <c r="D869" s="41">
        <v>253</v>
      </c>
      <c r="E869" s="41">
        <v>254.10000600000001</v>
      </c>
      <c r="F869" s="41">
        <v>242.924881</v>
      </c>
      <c r="G869" s="54">
        <v>8.1868590000000001</v>
      </c>
      <c r="I869" s="41"/>
    </row>
    <row r="870" spans="1:9" x14ac:dyDescent="0.25">
      <c r="A870" s="42">
        <v>44698</v>
      </c>
      <c r="B870" s="41">
        <v>255</v>
      </c>
      <c r="C870" s="41">
        <v>265.5</v>
      </c>
      <c r="D870" s="41">
        <v>254.800003</v>
      </c>
      <c r="E870" s="41">
        <v>264.70001200000002</v>
      </c>
      <c r="F870" s="41">
        <v>253.05873099999999</v>
      </c>
      <c r="G870" s="54">
        <v>17.797974</v>
      </c>
      <c r="I870" s="41"/>
    </row>
    <row r="871" spans="1:9" x14ac:dyDescent="0.25">
      <c r="A871" s="42">
        <v>44699</v>
      </c>
      <c r="B871" s="41">
        <v>266</v>
      </c>
      <c r="C871" s="41">
        <v>267.79998799999998</v>
      </c>
      <c r="D871" s="41">
        <v>263.14999399999999</v>
      </c>
      <c r="E871" s="41">
        <v>266.79998799999998</v>
      </c>
      <c r="F871" s="41">
        <v>255.06632999999999</v>
      </c>
      <c r="G871" s="54">
        <v>20.200332</v>
      </c>
      <c r="I871" s="41"/>
    </row>
    <row r="872" spans="1:9" x14ac:dyDescent="0.25">
      <c r="A872" s="42">
        <v>44700</v>
      </c>
      <c r="B872" s="41">
        <v>262.60000600000001</v>
      </c>
      <c r="C872" s="41">
        <v>279.25</v>
      </c>
      <c r="D872" s="41">
        <v>262.60000600000001</v>
      </c>
      <c r="E872" s="41">
        <v>275.64999399999999</v>
      </c>
      <c r="F872" s="41">
        <v>263.52713</v>
      </c>
      <c r="G872" s="54">
        <v>78.287712999999997</v>
      </c>
      <c r="I872" s="41"/>
    </row>
    <row r="873" spans="1:9" x14ac:dyDescent="0.25">
      <c r="A873" s="42">
        <v>44701</v>
      </c>
      <c r="B873" s="41">
        <v>277</v>
      </c>
      <c r="C873" s="41">
        <v>282.35000600000001</v>
      </c>
      <c r="D873" s="41">
        <v>277</v>
      </c>
      <c r="E873" s="41">
        <v>280</v>
      </c>
      <c r="F873" s="41">
        <v>267.68585200000001</v>
      </c>
      <c r="G873" s="54">
        <v>32.370770999999998</v>
      </c>
      <c r="I873" s="41"/>
    </row>
    <row r="874" spans="1:9" x14ac:dyDescent="0.25">
      <c r="A874" s="42">
        <v>44704</v>
      </c>
      <c r="B874" s="41">
        <v>280</v>
      </c>
      <c r="C874" s="41">
        <v>280.45001200000002</v>
      </c>
      <c r="D874" s="41">
        <v>273.04998799999998</v>
      </c>
      <c r="E874" s="41">
        <v>274.5</v>
      </c>
      <c r="F874" s="41">
        <v>262.42770400000001</v>
      </c>
      <c r="G874" s="54">
        <v>21.700164999999998</v>
      </c>
      <c r="I874" s="41"/>
    </row>
    <row r="875" spans="1:9" x14ac:dyDescent="0.25">
      <c r="A875" s="42">
        <v>44705</v>
      </c>
      <c r="B875" s="41">
        <v>275</v>
      </c>
      <c r="C875" s="41">
        <v>275</v>
      </c>
      <c r="D875" s="41">
        <v>270</v>
      </c>
      <c r="E875" s="41">
        <v>270.85000600000001</v>
      </c>
      <c r="F875" s="41">
        <v>258.93826300000001</v>
      </c>
      <c r="G875" s="54">
        <v>15.547967999999999</v>
      </c>
      <c r="I875" s="41"/>
    </row>
    <row r="876" spans="1:9" x14ac:dyDescent="0.25">
      <c r="A876" s="42">
        <v>44706</v>
      </c>
      <c r="B876" s="41">
        <v>272.95001200000002</v>
      </c>
      <c r="C876" s="41">
        <v>273.89999399999999</v>
      </c>
      <c r="D876" s="41">
        <v>270.5</v>
      </c>
      <c r="E876" s="41">
        <v>272.70001200000002</v>
      </c>
      <c r="F876" s="41">
        <v>260.706909</v>
      </c>
      <c r="G876" s="54">
        <v>15.288648</v>
      </c>
      <c r="I876" s="41"/>
    </row>
    <row r="877" spans="1:9" x14ac:dyDescent="0.25">
      <c r="A877" s="42">
        <v>44707</v>
      </c>
      <c r="B877" s="41">
        <v>268.25</v>
      </c>
      <c r="C877" s="41">
        <v>268.25</v>
      </c>
      <c r="D877" s="41">
        <v>263.85000600000001</v>
      </c>
      <c r="E877" s="41">
        <v>266.70001200000002</v>
      </c>
      <c r="F877" s="41">
        <v>260.95147700000001</v>
      </c>
      <c r="G877" s="54">
        <v>18.420159000000002</v>
      </c>
      <c r="I877" s="41"/>
    </row>
    <row r="878" spans="1:9" x14ac:dyDescent="0.25">
      <c r="A878" s="42">
        <v>44708</v>
      </c>
      <c r="B878" s="41">
        <v>269</v>
      </c>
      <c r="C878" s="41">
        <v>270.70001200000002</v>
      </c>
      <c r="D878" s="41">
        <v>265.04998799999998</v>
      </c>
      <c r="E878" s="41">
        <v>269.20001200000002</v>
      </c>
      <c r="F878" s="41">
        <v>263.39761399999998</v>
      </c>
      <c r="G878" s="54">
        <v>13.468067</v>
      </c>
      <c r="I878" s="41"/>
    </row>
    <row r="879" spans="1:9" x14ac:dyDescent="0.25">
      <c r="A879" s="42">
        <v>44711</v>
      </c>
      <c r="B879" s="41">
        <v>270.5</v>
      </c>
      <c r="C879" s="41">
        <v>271</v>
      </c>
      <c r="D879" s="41">
        <v>267.60000600000001</v>
      </c>
      <c r="E879" s="41">
        <v>269.04998799999998</v>
      </c>
      <c r="F879" s="41">
        <v>263.25082400000002</v>
      </c>
      <c r="G879" s="54">
        <v>11.819102000000001</v>
      </c>
      <c r="I879" s="41"/>
    </row>
    <row r="880" spans="1:9" x14ac:dyDescent="0.25">
      <c r="A880" s="42">
        <v>44712</v>
      </c>
      <c r="B880" s="41">
        <v>269.04998799999998</v>
      </c>
      <c r="C880" s="41">
        <v>274.5</v>
      </c>
      <c r="D880" s="41">
        <v>266.39999399999999</v>
      </c>
      <c r="E880" s="41">
        <v>270.64999399999999</v>
      </c>
      <c r="F880" s="41">
        <v>264.81634500000001</v>
      </c>
      <c r="G880" s="54">
        <v>23.208345000000001</v>
      </c>
      <c r="I880" s="41"/>
    </row>
    <row r="881" spans="1:9" x14ac:dyDescent="0.25">
      <c r="A881" s="42">
        <v>44713</v>
      </c>
      <c r="B881" s="41">
        <v>270.64999399999999</v>
      </c>
      <c r="C881" s="41">
        <v>274.10000600000001</v>
      </c>
      <c r="D881" s="41">
        <v>270.20001200000002</v>
      </c>
      <c r="E881" s="41">
        <v>271.85000600000001</v>
      </c>
      <c r="F881" s="41">
        <v>265.99047899999999</v>
      </c>
      <c r="G881" s="54">
        <v>14.699792</v>
      </c>
      <c r="I881" s="41"/>
    </row>
    <row r="882" spans="1:9" x14ac:dyDescent="0.25">
      <c r="A882" s="42">
        <v>44714</v>
      </c>
      <c r="B882" s="41">
        <v>270.70001200000002</v>
      </c>
      <c r="C882" s="41">
        <v>274.45001200000002</v>
      </c>
      <c r="D882" s="41">
        <v>267.85000600000001</v>
      </c>
      <c r="E882" s="41">
        <v>273.5</v>
      </c>
      <c r="F882" s="41">
        <v>267.604919</v>
      </c>
      <c r="G882" s="54">
        <v>14.240994000000001</v>
      </c>
      <c r="I882" s="41"/>
    </row>
    <row r="883" spans="1:9" x14ac:dyDescent="0.25">
      <c r="A883" s="42">
        <v>44715</v>
      </c>
      <c r="B883" s="41">
        <v>275</v>
      </c>
      <c r="C883" s="41">
        <v>275.70001200000002</v>
      </c>
      <c r="D883" s="41">
        <v>271.60000600000001</v>
      </c>
      <c r="E883" s="41">
        <v>272.70001200000002</v>
      </c>
      <c r="F883" s="41">
        <v>266.82217400000002</v>
      </c>
      <c r="G883" s="54">
        <v>12.487862</v>
      </c>
      <c r="I883" s="41"/>
    </row>
    <row r="884" spans="1:9" x14ac:dyDescent="0.25">
      <c r="A884" s="42">
        <v>44718</v>
      </c>
      <c r="B884" s="41">
        <v>272.39999399999999</v>
      </c>
      <c r="C884" s="41">
        <v>275.79998799999998</v>
      </c>
      <c r="D884" s="41">
        <v>269.70001200000002</v>
      </c>
      <c r="E884" s="41">
        <v>274.79998799999998</v>
      </c>
      <c r="F884" s="41">
        <v>268.87686200000002</v>
      </c>
      <c r="G884" s="54">
        <v>10.925182</v>
      </c>
      <c r="I884" s="41"/>
    </row>
    <row r="885" spans="1:9" x14ac:dyDescent="0.25">
      <c r="A885" s="42">
        <v>44719</v>
      </c>
      <c r="B885" s="41">
        <v>273.20001200000002</v>
      </c>
      <c r="C885" s="41">
        <v>275</v>
      </c>
      <c r="D885" s="41">
        <v>272.25</v>
      </c>
      <c r="E885" s="41">
        <v>273.89999399999999</v>
      </c>
      <c r="F885" s="41">
        <v>267.99627700000002</v>
      </c>
      <c r="G885" s="54">
        <v>10.828538999999999</v>
      </c>
      <c r="I885" s="41"/>
    </row>
    <row r="886" spans="1:9" x14ac:dyDescent="0.25">
      <c r="A886" s="42">
        <v>44720</v>
      </c>
      <c r="B886" s="41">
        <v>273.95001200000002</v>
      </c>
      <c r="C886" s="41">
        <v>274.39999399999999</v>
      </c>
      <c r="D886" s="41">
        <v>266.20001200000002</v>
      </c>
      <c r="E886" s="41">
        <v>267.89999399999999</v>
      </c>
      <c r="F886" s="41">
        <v>262.12560999999999</v>
      </c>
      <c r="G886" s="54">
        <v>14.361969</v>
      </c>
      <c r="I886" s="41"/>
    </row>
    <row r="887" spans="1:9" x14ac:dyDescent="0.25">
      <c r="A887" s="42">
        <v>44721</v>
      </c>
      <c r="B887" s="41">
        <v>267.79998799999998</v>
      </c>
      <c r="C887" s="41">
        <v>271.70001200000002</v>
      </c>
      <c r="D887" s="41">
        <v>265.75</v>
      </c>
      <c r="E887" s="41">
        <v>270.85000600000001</v>
      </c>
      <c r="F887" s="41">
        <v>265.01205399999998</v>
      </c>
      <c r="G887" s="54">
        <v>9.8601939999999999</v>
      </c>
      <c r="I887" s="41"/>
    </row>
    <row r="888" spans="1:9" x14ac:dyDescent="0.25">
      <c r="A888" s="42">
        <v>44722</v>
      </c>
      <c r="B888" s="41">
        <v>269.04998799999998</v>
      </c>
      <c r="C888" s="41">
        <v>271</v>
      </c>
      <c r="D888" s="41">
        <v>268.75</v>
      </c>
      <c r="E888" s="41">
        <v>270.14999399999999</v>
      </c>
      <c r="F888" s="41">
        <v>264.32711799999998</v>
      </c>
      <c r="G888" s="54">
        <v>8.3710609999999992</v>
      </c>
      <c r="I888" s="41"/>
    </row>
    <row r="889" spans="1:9" x14ac:dyDescent="0.25">
      <c r="A889" s="42">
        <v>44725</v>
      </c>
      <c r="B889" s="41">
        <v>266.39999399999999</v>
      </c>
      <c r="C889" s="41">
        <v>269.10000600000001</v>
      </c>
      <c r="D889" s="41">
        <v>263</v>
      </c>
      <c r="E889" s="41">
        <v>264.64999399999999</v>
      </c>
      <c r="F889" s="41">
        <v>258.94564800000001</v>
      </c>
      <c r="G889" s="54">
        <v>11.092689999999999</v>
      </c>
      <c r="I889" s="41"/>
    </row>
    <row r="890" spans="1:9" x14ac:dyDescent="0.25">
      <c r="A890" s="42">
        <v>44726</v>
      </c>
      <c r="B890" s="41">
        <v>263.20001200000002</v>
      </c>
      <c r="C890" s="41">
        <v>267.45001200000002</v>
      </c>
      <c r="D890" s="41">
        <v>263.04998799999998</v>
      </c>
      <c r="E890" s="41">
        <v>265.45001200000002</v>
      </c>
      <c r="F890" s="41">
        <v>259.72842400000002</v>
      </c>
      <c r="G890" s="54">
        <v>7.422193</v>
      </c>
      <c r="I890" s="41"/>
    </row>
    <row r="891" spans="1:9" x14ac:dyDescent="0.25">
      <c r="A891" s="42">
        <v>44727</v>
      </c>
      <c r="B891" s="41">
        <v>266</v>
      </c>
      <c r="C891" s="41">
        <v>267.29998799999998</v>
      </c>
      <c r="D891" s="41">
        <v>263.04998799999998</v>
      </c>
      <c r="E891" s="41">
        <v>263.39999399999999</v>
      </c>
      <c r="F891" s="41">
        <v>257.72259500000001</v>
      </c>
      <c r="G891" s="54">
        <v>5.0594739999999998</v>
      </c>
      <c r="I891" s="41"/>
    </row>
    <row r="892" spans="1:9" x14ac:dyDescent="0.25">
      <c r="A892" s="42">
        <v>44728</v>
      </c>
      <c r="B892" s="41">
        <v>267</v>
      </c>
      <c r="C892" s="41">
        <v>267.89999399999999</v>
      </c>
      <c r="D892" s="41">
        <v>259.5</v>
      </c>
      <c r="E892" s="41">
        <v>260.70001200000002</v>
      </c>
      <c r="F892" s="41">
        <v>255.080826</v>
      </c>
      <c r="G892" s="54">
        <v>14.293357</v>
      </c>
      <c r="I892" s="41"/>
    </row>
    <row r="893" spans="1:9" x14ac:dyDescent="0.25">
      <c r="A893" s="42">
        <v>44729</v>
      </c>
      <c r="B893" s="41">
        <v>259</v>
      </c>
      <c r="C893" s="41">
        <v>264.14999399999999</v>
      </c>
      <c r="D893" s="41">
        <v>258.54998799999998</v>
      </c>
      <c r="E893" s="41">
        <v>263.29998799999998</v>
      </c>
      <c r="F893" s="41">
        <v>257.62475599999999</v>
      </c>
      <c r="G893" s="54">
        <v>16.65466</v>
      </c>
      <c r="I893" s="41"/>
    </row>
    <row r="894" spans="1:9" x14ac:dyDescent="0.25">
      <c r="A894" s="42">
        <v>44732</v>
      </c>
      <c r="B894" s="41">
        <v>263.29998799999998</v>
      </c>
      <c r="C894" s="41">
        <v>266.14999399999999</v>
      </c>
      <c r="D894" s="41">
        <v>261.35000600000001</v>
      </c>
      <c r="E894" s="41">
        <v>264.10000600000001</v>
      </c>
      <c r="F894" s="41">
        <v>258.407532</v>
      </c>
      <c r="G894" s="54">
        <v>17.081136000000001</v>
      </c>
      <c r="I894" s="41"/>
    </row>
    <row r="895" spans="1:9" x14ac:dyDescent="0.25">
      <c r="A895" s="42">
        <v>44733</v>
      </c>
      <c r="B895" s="41">
        <v>265</v>
      </c>
      <c r="C895" s="41">
        <v>270.85000600000001</v>
      </c>
      <c r="D895" s="41">
        <v>264.10000600000001</v>
      </c>
      <c r="E895" s="41">
        <v>269.89999399999999</v>
      </c>
      <c r="F895" s="41">
        <v>264.08248900000001</v>
      </c>
      <c r="G895" s="54">
        <v>13.883034</v>
      </c>
      <c r="I895" s="41"/>
    </row>
    <row r="896" spans="1:9" x14ac:dyDescent="0.25">
      <c r="A896" s="42">
        <v>44734</v>
      </c>
      <c r="B896" s="41">
        <v>267</v>
      </c>
      <c r="C896" s="41">
        <v>270.29998799999998</v>
      </c>
      <c r="D896" s="41">
        <v>264.89999399999999</v>
      </c>
      <c r="E896" s="41">
        <v>265.29998799999998</v>
      </c>
      <c r="F896" s="41">
        <v>259.58166499999999</v>
      </c>
      <c r="G896" s="54">
        <v>11.320918000000001</v>
      </c>
      <c r="I896" s="41"/>
    </row>
    <row r="897" spans="1:9" x14ac:dyDescent="0.25">
      <c r="A897" s="42">
        <v>44735</v>
      </c>
      <c r="B897" s="41">
        <v>265.5</v>
      </c>
      <c r="C897" s="41">
        <v>267.25</v>
      </c>
      <c r="D897" s="41">
        <v>262.39999399999999</v>
      </c>
      <c r="E897" s="41">
        <v>265.5</v>
      </c>
      <c r="F897" s="41">
        <v>259.77734400000003</v>
      </c>
      <c r="G897" s="54">
        <v>9.0672519999999999</v>
      </c>
      <c r="I897" s="41"/>
    </row>
    <row r="898" spans="1:9" x14ac:dyDescent="0.25">
      <c r="A898" s="42">
        <v>44736</v>
      </c>
      <c r="B898" s="41">
        <v>266.10000600000001</v>
      </c>
      <c r="C898" s="41">
        <v>268.35000600000001</v>
      </c>
      <c r="D898" s="41">
        <v>265.20001200000002</v>
      </c>
      <c r="E898" s="41">
        <v>265.85000600000001</v>
      </c>
      <c r="F898" s="41">
        <v>260.11981200000002</v>
      </c>
      <c r="G898" s="54">
        <v>7.0131319999999997</v>
      </c>
      <c r="I898" s="41"/>
    </row>
    <row r="899" spans="1:9" x14ac:dyDescent="0.25">
      <c r="A899" s="42">
        <v>44739</v>
      </c>
      <c r="B899" s="41">
        <v>267</v>
      </c>
      <c r="C899" s="41">
        <v>270.64999399999999</v>
      </c>
      <c r="D899" s="41">
        <v>266.5</v>
      </c>
      <c r="E899" s="41">
        <v>269.95001200000002</v>
      </c>
      <c r="F899" s="41">
        <v>264.131439</v>
      </c>
      <c r="G899" s="54">
        <v>8.1729640000000003</v>
      </c>
      <c r="I899" s="41"/>
    </row>
    <row r="900" spans="1:9" x14ac:dyDescent="0.25">
      <c r="A900" s="42">
        <v>44740</v>
      </c>
      <c r="B900" s="41">
        <v>268.89999399999999</v>
      </c>
      <c r="C900" s="41">
        <v>272.25</v>
      </c>
      <c r="D900" s="41">
        <v>268.54998799999998</v>
      </c>
      <c r="E900" s="41">
        <v>271.85000600000001</v>
      </c>
      <c r="F900" s="41">
        <v>265.99047899999999</v>
      </c>
      <c r="G900" s="54">
        <v>11.240154</v>
      </c>
      <c r="I900" s="41"/>
    </row>
    <row r="901" spans="1:9" x14ac:dyDescent="0.25">
      <c r="A901" s="42">
        <v>44741</v>
      </c>
      <c r="B901" s="41">
        <v>269.25</v>
      </c>
      <c r="C901" s="41">
        <v>275</v>
      </c>
      <c r="D901" s="41">
        <v>269.14999399999999</v>
      </c>
      <c r="E901" s="41">
        <v>274.04998799999998</v>
      </c>
      <c r="F901" s="41">
        <v>268.14306599999998</v>
      </c>
      <c r="G901" s="54">
        <v>16.018449</v>
      </c>
      <c r="I901" s="41"/>
    </row>
    <row r="902" spans="1:9" x14ac:dyDescent="0.25">
      <c r="A902" s="42">
        <v>44742</v>
      </c>
      <c r="B902" s="41">
        <v>273.95001200000002</v>
      </c>
      <c r="C902" s="41">
        <v>274.70001200000002</v>
      </c>
      <c r="D902" s="41">
        <v>272</v>
      </c>
      <c r="E902" s="41">
        <v>273.5</v>
      </c>
      <c r="F902" s="41">
        <v>267.604919</v>
      </c>
      <c r="G902" s="54">
        <v>19.262053999999999</v>
      </c>
      <c r="I902" s="41"/>
    </row>
    <row r="903" spans="1:9" x14ac:dyDescent="0.25">
      <c r="A903" s="42">
        <v>44743</v>
      </c>
      <c r="B903" s="41">
        <v>273.5</v>
      </c>
      <c r="C903" s="41">
        <v>285</v>
      </c>
      <c r="D903" s="41">
        <v>271.20001200000002</v>
      </c>
      <c r="E903" s="41">
        <v>284.35000600000001</v>
      </c>
      <c r="F903" s="41">
        <v>278.221069</v>
      </c>
      <c r="G903" s="54">
        <v>35.165664999999997</v>
      </c>
      <c r="I903" s="41"/>
    </row>
    <row r="904" spans="1:9" x14ac:dyDescent="0.25">
      <c r="A904" s="42">
        <v>44746</v>
      </c>
      <c r="B904" s="41">
        <v>285.64999399999999</v>
      </c>
      <c r="C904" s="41">
        <v>293.29998799999998</v>
      </c>
      <c r="D904" s="41">
        <v>284.79998799999998</v>
      </c>
      <c r="E904" s="41">
        <v>291.89999399999999</v>
      </c>
      <c r="F904" s="41">
        <v>285.60833700000001</v>
      </c>
      <c r="G904" s="54">
        <v>39.881735999999997</v>
      </c>
      <c r="I904" s="41"/>
    </row>
    <row r="905" spans="1:9" x14ac:dyDescent="0.25">
      <c r="A905" s="42">
        <v>44747</v>
      </c>
      <c r="B905" s="41">
        <v>293</v>
      </c>
      <c r="C905" s="41">
        <v>293</v>
      </c>
      <c r="D905" s="41">
        <v>285.75</v>
      </c>
      <c r="E905" s="41">
        <v>286.89999399999999</v>
      </c>
      <c r="F905" s="41">
        <v>280.716095</v>
      </c>
      <c r="G905" s="54">
        <v>18.568655</v>
      </c>
      <c r="I905" s="41"/>
    </row>
    <row r="906" spans="1:9" x14ac:dyDescent="0.25">
      <c r="A906" s="42">
        <v>44748</v>
      </c>
      <c r="B906" s="41">
        <v>286.10000600000001</v>
      </c>
      <c r="C906" s="41">
        <v>290</v>
      </c>
      <c r="D906" s="41">
        <v>285.29998799999998</v>
      </c>
      <c r="E906" s="41">
        <v>289.29998799999998</v>
      </c>
      <c r="F906" s="41">
        <v>283.06436200000002</v>
      </c>
      <c r="G906" s="54">
        <v>18.292925</v>
      </c>
      <c r="I906" s="41"/>
    </row>
    <row r="907" spans="1:9" x14ac:dyDescent="0.25">
      <c r="A907" s="42">
        <v>44749</v>
      </c>
      <c r="B907" s="41">
        <v>291</v>
      </c>
      <c r="C907" s="41">
        <v>293.14999399999999</v>
      </c>
      <c r="D907" s="41">
        <v>288.5</v>
      </c>
      <c r="E907" s="41">
        <v>291.95001200000002</v>
      </c>
      <c r="F907" s="41">
        <v>285.65725700000002</v>
      </c>
      <c r="G907" s="54">
        <v>13.794991</v>
      </c>
      <c r="I907" s="41"/>
    </row>
    <row r="908" spans="1:9" x14ac:dyDescent="0.25">
      <c r="A908" s="42">
        <v>44750</v>
      </c>
      <c r="B908" s="41">
        <v>292.89999399999999</v>
      </c>
      <c r="C908" s="41">
        <v>294.45001200000002</v>
      </c>
      <c r="D908" s="41">
        <v>290.39999399999999</v>
      </c>
      <c r="E908" s="41">
        <v>293.04998799999998</v>
      </c>
      <c r="F908" s="41">
        <v>286.733521</v>
      </c>
      <c r="G908" s="54">
        <v>11.110417999999999</v>
      </c>
      <c r="I908" s="41"/>
    </row>
    <row r="909" spans="1:9" x14ac:dyDescent="0.25">
      <c r="A909" s="42">
        <v>44753</v>
      </c>
      <c r="B909" s="41">
        <v>293</v>
      </c>
      <c r="C909" s="41">
        <v>296.95001200000002</v>
      </c>
      <c r="D909" s="41">
        <v>292.04998799999998</v>
      </c>
      <c r="E909" s="41">
        <v>295</v>
      </c>
      <c r="F909" s="41">
        <v>288.64150999999998</v>
      </c>
      <c r="G909" s="54">
        <v>12.352667</v>
      </c>
      <c r="I909" s="41"/>
    </row>
    <row r="910" spans="1:9" x14ac:dyDescent="0.25">
      <c r="A910" s="42">
        <v>44754</v>
      </c>
      <c r="B910" s="41">
        <v>293</v>
      </c>
      <c r="C910" s="41">
        <v>295.35000600000001</v>
      </c>
      <c r="D910" s="41">
        <v>290.89999399999999</v>
      </c>
      <c r="E910" s="41">
        <v>292.70001200000002</v>
      </c>
      <c r="F910" s="41">
        <v>286.39108299999998</v>
      </c>
      <c r="G910" s="54">
        <v>14.074628000000001</v>
      </c>
      <c r="I910" s="41"/>
    </row>
    <row r="911" spans="1:9" x14ac:dyDescent="0.25">
      <c r="A911" s="42">
        <v>44755</v>
      </c>
      <c r="B911" s="41">
        <v>293</v>
      </c>
      <c r="C911" s="41">
        <v>294.79998799999998</v>
      </c>
      <c r="D911" s="41">
        <v>292.70001200000002</v>
      </c>
      <c r="E911" s="41">
        <v>294.04998799999998</v>
      </c>
      <c r="F911" s="41">
        <v>287.711975</v>
      </c>
      <c r="G911" s="54">
        <v>9.2775700000000008</v>
      </c>
      <c r="I911" s="41"/>
    </row>
    <row r="912" spans="1:9" x14ac:dyDescent="0.25">
      <c r="A912" s="42">
        <v>44756</v>
      </c>
      <c r="B912" s="41">
        <v>294.29998799999998</v>
      </c>
      <c r="C912" s="41">
        <v>296.35000600000001</v>
      </c>
      <c r="D912" s="41">
        <v>289.14999399999999</v>
      </c>
      <c r="E912" s="41">
        <v>290.85000600000001</v>
      </c>
      <c r="F912" s="41">
        <v>284.580963</v>
      </c>
      <c r="G912" s="54">
        <v>13.414357000000001</v>
      </c>
      <c r="I912" s="41"/>
    </row>
    <row r="913" spans="1:9" x14ac:dyDescent="0.25">
      <c r="A913" s="42">
        <v>44757</v>
      </c>
      <c r="B913" s="41">
        <v>292</v>
      </c>
      <c r="C913" s="41">
        <v>294</v>
      </c>
      <c r="D913" s="41">
        <v>289.5</v>
      </c>
      <c r="E913" s="41">
        <v>293.54998799999998</v>
      </c>
      <c r="F913" s="41">
        <v>287.22274800000002</v>
      </c>
      <c r="G913" s="54">
        <v>11.02542</v>
      </c>
      <c r="I913" s="41"/>
    </row>
    <row r="914" spans="1:9" x14ac:dyDescent="0.25">
      <c r="A914" s="42">
        <v>44760</v>
      </c>
      <c r="B914" s="41">
        <v>295</v>
      </c>
      <c r="C914" s="41">
        <v>296.29998799999998</v>
      </c>
      <c r="D914" s="41">
        <v>293.75</v>
      </c>
      <c r="E914" s="41">
        <v>295.29998799999998</v>
      </c>
      <c r="F914" s="41">
        <v>288.93502799999999</v>
      </c>
      <c r="G914" s="54">
        <v>11.315875999999999</v>
      </c>
      <c r="I914" s="41"/>
    </row>
    <row r="915" spans="1:9" x14ac:dyDescent="0.25">
      <c r="A915" s="42">
        <v>44761</v>
      </c>
      <c r="B915" s="41">
        <v>295</v>
      </c>
      <c r="C915" s="41">
        <v>295.60000600000001</v>
      </c>
      <c r="D915" s="41">
        <v>292.70001200000002</v>
      </c>
      <c r="E915" s="41">
        <v>294.60000600000001</v>
      </c>
      <c r="F915" s="41">
        <v>288.25012199999998</v>
      </c>
      <c r="G915" s="54">
        <v>9.1884189999999997</v>
      </c>
      <c r="I915" s="41"/>
    </row>
    <row r="916" spans="1:9" x14ac:dyDescent="0.25">
      <c r="A916" s="42">
        <v>44762</v>
      </c>
      <c r="B916" s="41">
        <v>294.89999399999999</v>
      </c>
      <c r="C916" s="41">
        <v>299.5</v>
      </c>
      <c r="D916" s="41">
        <v>293.60000600000001</v>
      </c>
      <c r="E916" s="41">
        <v>298.20001200000002</v>
      </c>
      <c r="F916" s="41">
        <v>291.77255200000002</v>
      </c>
      <c r="G916" s="54">
        <v>15.789281000000001</v>
      </c>
      <c r="I916" s="41"/>
    </row>
    <row r="917" spans="1:9" x14ac:dyDescent="0.25">
      <c r="A917" s="42">
        <v>44763</v>
      </c>
      <c r="B917" s="41">
        <v>299</v>
      </c>
      <c r="C917" s="41">
        <v>302.20001200000002</v>
      </c>
      <c r="D917" s="41">
        <v>298</v>
      </c>
      <c r="E917" s="41">
        <v>299.54998799999998</v>
      </c>
      <c r="F917" s="41">
        <v>293.093414</v>
      </c>
      <c r="G917" s="54">
        <v>16.042840000000002</v>
      </c>
      <c r="I917" s="41"/>
    </row>
    <row r="918" spans="1:9" x14ac:dyDescent="0.25">
      <c r="A918" s="42">
        <v>44764</v>
      </c>
      <c r="B918" s="41">
        <v>300</v>
      </c>
      <c r="C918" s="41">
        <v>302.5</v>
      </c>
      <c r="D918" s="41">
        <v>298.10000600000001</v>
      </c>
      <c r="E918" s="41">
        <v>300.54998799999998</v>
      </c>
      <c r="F918" s="41">
        <v>294.07186899999999</v>
      </c>
      <c r="G918" s="54">
        <v>9.9675449999999994</v>
      </c>
      <c r="I918" s="41"/>
    </row>
    <row r="919" spans="1:9" x14ac:dyDescent="0.25">
      <c r="A919" s="42">
        <v>44767</v>
      </c>
      <c r="B919" s="41">
        <v>299</v>
      </c>
      <c r="C919" s="41">
        <v>302.95001200000002</v>
      </c>
      <c r="D919" s="41">
        <v>298.79998799999998</v>
      </c>
      <c r="E919" s="41">
        <v>301.10000600000001</v>
      </c>
      <c r="F919" s="41">
        <v>294.61001599999997</v>
      </c>
      <c r="G919" s="54">
        <v>10.640727</v>
      </c>
      <c r="I919" s="41"/>
    </row>
    <row r="920" spans="1:9" x14ac:dyDescent="0.25">
      <c r="A920" s="42">
        <v>44768</v>
      </c>
      <c r="B920" s="41">
        <v>301</v>
      </c>
      <c r="C920" s="41">
        <v>303.75</v>
      </c>
      <c r="D920" s="41">
        <v>300.45001200000002</v>
      </c>
      <c r="E920" s="41">
        <v>302.45001200000002</v>
      </c>
      <c r="F920" s="41">
        <v>295.93093900000002</v>
      </c>
      <c r="G920" s="54">
        <v>9.7391769999999998</v>
      </c>
      <c r="I920" s="41"/>
    </row>
    <row r="921" spans="1:9" x14ac:dyDescent="0.25">
      <c r="A921" s="42">
        <v>44769</v>
      </c>
      <c r="B921" s="41">
        <v>302.85000600000001</v>
      </c>
      <c r="C921" s="41">
        <v>305</v>
      </c>
      <c r="D921" s="41">
        <v>300.60000600000001</v>
      </c>
      <c r="E921" s="41">
        <v>304.14999399999999</v>
      </c>
      <c r="F921" s="41">
        <v>297.59429899999998</v>
      </c>
      <c r="G921" s="54">
        <v>9.3461459999999992</v>
      </c>
      <c r="I921" s="41"/>
    </row>
    <row r="922" spans="1:9" x14ac:dyDescent="0.25">
      <c r="A922" s="42">
        <v>44770</v>
      </c>
      <c r="B922" s="41">
        <v>304.89999399999999</v>
      </c>
      <c r="C922" s="41">
        <v>305.20001200000002</v>
      </c>
      <c r="D922" s="41">
        <v>302.39999399999999</v>
      </c>
      <c r="E922" s="41">
        <v>303.45001200000002</v>
      </c>
      <c r="F922" s="41">
        <v>296.90939300000002</v>
      </c>
      <c r="G922" s="54">
        <v>10.83907</v>
      </c>
      <c r="I922" s="41"/>
    </row>
    <row r="923" spans="1:9" x14ac:dyDescent="0.25">
      <c r="A923" s="42">
        <v>44771</v>
      </c>
      <c r="B923" s="41">
        <v>305</v>
      </c>
      <c r="C923" s="41">
        <v>305.89999399999999</v>
      </c>
      <c r="D923" s="41">
        <v>301.35000600000001</v>
      </c>
      <c r="E923" s="41">
        <v>303.04998799999998</v>
      </c>
      <c r="F923" s="41">
        <v>296.51797499999998</v>
      </c>
      <c r="G923" s="54">
        <v>16.932742999999999</v>
      </c>
      <c r="I923" s="41"/>
    </row>
    <row r="924" spans="1:9" x14ac:dyDescent="0.25">
      <c r="A924" s="42">
        <v>44774</v>
      </c>
      <c r="B924" s="41">
        <v>304</v>
      </c>
      <c r="C924" s="41">
        <v>308.79998799999998</v>
      </c>
      <c r="D924" s="41">
        <v>303.10000600000001</v>
      </c>
      <c r="E924" s="41">
        <v>307.5</v>
      </c>
      <c r="F924" s="41">
        <v>300.87207000000001</v>
      </c>
      <c r="G924" s="54">
        <v>15.889556000000001</v>
      </c>
      <c r="I924" s="41"/>
    </row>
    <row r="925" spans="1:9" x14ac:dyDescent="0.25">
      <c r="A925" s="42">
        <v>44775</v>
      </c>
      <c r="B925" s="41">
        <v>310</v>
      </c>
      <c r="C925" s="41">
        <v>316.64999399999999</v>
      </c>
      <c r="D925" s="41">
        <v>308.20001200000002</v>
      </c>
      <c r="E925" s="41">
        <v>309.95001200000002</v>
      </c>
      <c r="F925" s="41">
        <v>303.26928700000002</v>
      </c>
      <c r="G925" s="54">
        <v>38.982557</v>
      </c>
      <c r="I925" s="41"/>
    </row>
    <row r="926" spans="1:9" x14ac:dyDescent="0.25">
      <c r="A926" s="42">
        <v>44776</v>
      </c>
      <c r="B926" s="41">
        <v>310.89999399999999</v>
      </c>
      <c r="C926" s="41">
        <v>310.89999399999999</v>
      </c>
      <c r="D926" s="41">
        <v>303.64999399999999</v>
      </c>
      <c r="E926" s="41">
        <v>308.14999399999999</v>
      </c>
      <c r="F926" s="41">
        <v>301.50805700000001</v>
      </c>
      <c r="G926" s="54">
        <v>17.695228</v>
      </c>
      <c r="I926" s="41"/>
    </row>
    <row r="927" spans="1:9" x14ac:dyDescent="0.25">
      <c r="A927" s="42">
        <v>44777</v>
      </c>
      <c r="B927" s="41">
        <v>308</v>
      </c>
      <c r="C927" s="41">
        <v>310.35000600000001</v>
      </c>
      <c r="D927" s="41">
        <v>307.14999399999999</v>
      </c>
      <c r="E927" s="41">
        <v>309.5</v>
      </c>
      <c r="F927" s="41">
        <v>302.828979</v>
      </c>
      <c r="G927" s="54">
        <v>15.901918</v>
      </c>
      <c r="I927" s="41"/>
    </row>
    <row r="928" spans="1:9" x14ac:dyDescent="0.25">
      <c r="A928" s="42">
        <v>44778</v>
      </c>
      <c r="B928" s="41">
        <v>309.5</v>
      </c>
      <c r="C928" s="41">
        <v>311.79998799999998</v>
      </c>
      <c r="D928" s="41">
        <v>309.10000600000001</v>
      </c>
      <c r="E928" s="41">
        <v>310.85000600000001</v>
      </c>
      <c r="F928" s="41">
        <v>304.14987200000002</v>
      </c>
      <c r="G928" s="54">
        <v>10.088723</v>
      </c>
      <c r="I928" s="41"/>
    </row>
    <row r="929" spans="1:9" x14ac:dyDescent="0.25">
      <c r="A929" s="42">
        <v>44781</v>
      </c>
      <c r="B929" s="41">
        <v>310.95001200000002</v>
      </c>
      <c r="C929" s="41">
        <v>313.95001200000002</v>
      </c>
      <c r="D929" s="41">
        <v>310.04998799999998</v>
      </c>
      <c r="E929" s="41">
        <v>313.14999399999999</v>
      </c>
      <c r="F929" s="41">
        <v>306.40029900000002</v>
      </c>
      <c r="G929" s="54">
        <v>8.3071400000000004</v>
      </c>
      <c r="I929" s="41"/>
    </row>
    <row r="930" spans="1:9" x14ac:dyDescent="0.25">
      <c r="A930" s="42">
        <v>44783</v>
      </c>
      <c r="B930" s="41">
        <v>313.14999399999999</v>
      </c>
      <c r="C930" s="41">
        <v>314.10000600000001</v>
      </c>
      <c r="D930" s="41">
        <v>310.75</v>
      </c>
      <c r="E930" s="41">
        <v>311.20001200000002</v>
      </c>
      <c r="F930" s="41">
        <v>304.49234000000001</v>
      </c>
      <c r="G930" s="54">
        <v>8.9235679999999995</v>
      </c>
      <c r="I930" s="41"/>
    </row>
    <row r="931" spans="1:9" x14ac:dyDescent="0.25">
      <c r="A931" s="42">
        <v>44784</v>
      </c>
      <c r="B931" s="41">
        <v>313</v>
      </c>
      <c r="C931" s="41">
        <v>313.45001200000002</v>
      </c>
      <c r="D931" s="41">
        <v>305.29998799999998</v>
      </c>
      <c r="E931" s="41">
        <v>306.25</v>
      </c>
      <c r="F931" s="41">
        <v>299.64901700000001</v>
      </c>
      <c r="G931" s="54">
        <v>10.88599</v>
      </c>
      <c r="I931" s="41"/>
    </row>
    <row r="932" spans="1:9" x14ac:dyDescent="0.25">
      <c r="A932" s="42">
        <v>44785</v>
      </c>
      <c r="B932" s="41">
        <v>306.25</v>
      </c>
      <c r="C932" s="41">
        <v>309.39999399999999</v>
      </c>
      <c r="D932" s="41">
        <v>304.5</v>
      </c>
      <c r="E932" s="41">
        <v>308.54998799999998</v>
      </c>
      <c r="F932" s="41">
        <v>301.89944500000001</v>
      </c>
      <c r="G932" s="54">
        <v>6.422504</v>
      </c>
      <c r="I932" s="41"/>
    </row>
    <row r="933" spans="1:9" x14ac:dyDescent="0.25">
      <c r="A933" s="42">
        <v>44789</v>
      </c>
      <c r="B933" s="41">
        <v>308.54998799999998</v>
      </c>
      <c r="C933" s="41">
        <v>311.5</v>
      </c>
      <c r="D933" s="41">
        <v>308.54998799999998</v>
      </c>
      <c r="E933" s="41">
        <v>310.54998799999998</v>
      </c>
      <c r="F933" s="41">
        <v>303.85629299999999</v>
      </c>
      <c r="G933" s="54">
        <v>8.609864</v>
      </c>
      <c r="I933" s="41"/>
    </row>
    <row r="934" spans="1:9" x14ac:dyDescent="0.25">
      <c r="A934" s="42">
        <v>44790</v>
      </c>
      <c r="B934" s="41">
        <v>311.70001200000002</v>
      </c>
      <c r="C934" s="41">
        <v>313.25</v>
      </c>
      <c r="D934" s="41">
        <v>311</v>
      </c>
      <c r="E934" s="41">
        <v>312.54998799999998</v>
      </c>
      <c r="F934" s="41">
        <v>305.81320199999999</v>
      </c>
      <c r="G934" s="54">
        <v>7.975854</v>
      </c>
      <c r="I934" s="41"/>
    </row>
    <row r="935" spans="1:9" x14ac:dyDescent="0.25">
      <c r="A935" s="42">
        <v>44791</v>
      </c>
      <c r="B935" s="41">
        <v>313</v>
      </c>
      <c r="C935" s="41">
        <v>316</v>
      </c>
      <c r="D935" s="41">
        <v>312.60000600000001</v>
      </c>
      <c r="E935" s="41">
        <v>315.64999399999999</v>
      </c>
      <c r="F935" s="41">
        <v>308.846405</v>
      </c>
      <c r="G935" s="54">
        <v>9.8838509999999999</v>
      </c>
      <c r="I935" s="41"/>
    </row>
    <row r="936" spans="1:9" x14ac:dyDescent="0.25">
      <c r="A936" s="42">
        <v>44792</v>
      </c>
      <c r="B936" s="41">
        <v>316.14999399999999</v>
      </c>
      <c r="C936" s="41">
        <v>316.14999399999999</v>
      </c>
      <c r="D936" s="41">
        <v>311.20001200000002</v>
      </c>
      <c r="E936" s="41">
        <v>312</v>
      </c>
      <c r="F936" s="41">
        <v>305.27508499999999</v>
      </c>
      <c r="G936" s="54">
        <v>10.422413000000001</v>
      </c>
      <c r="I936" s="41"/>
    </row>
    <row r="937" spans="1:9" x14ac:dyDescent="0.25">
      <c r="A937" s="42">
        <v>44795</v>
      </c>
      <c r="B937" s="41">
        <v>311.20001200000002</v>
      </c>
      <c r="C937" s="41">
        <v>317</v>
      </c>
      <c r="D937" s="41">
        <v>311</v>
      </c>
      <c r="E937" s="41">
        <v>314.39999399999999</v>
      </c>
      <c r="F937" s="41">
        <v>307.62335200000001</v>
      </c>
      <c r="G937" s="54">
        <v>11.355836999999999</v>
      </c>
      <c r="I937" s="41"/>
    </row>
    <row r="938" spans="1:9" x14ac:dyDescent="0.25">
      <c r="A938" s="42">
        <v>44796</v>
      </c>
      <c r="B938" s="41">
        <v>312.95001200000002</v>
      </c>
      <c r="C938" s="41">
        <v>316</v>
      </c>
      <c r="D938" s="41">
        <v>312.10000600000001</v>
      </c>
      <c r="E938" s="41">
        <v>315.89999399999999</v>
      </c>
      <c r="F938" s="41">
        <v>309.09103399999998</v>
      </c>
      <c r="G938" s="54">
        <v>9.3388869999999997</v>
      </c>
      <c r="I938" s="41"/>
    </row>
    <row r="939" spans="1:9" x14ac:dyDescent="0.25">
      <c r="A939" s="42">
        <v>44797</v>
      </c>
      <c r="B939" s="41">
        <v>315.75</v>
      </c>
      <c r="C939" s="41">
        <v>319.45001200000002</v>
      </c>
      <c r="D939" s="41">
        <v>313.04998799999998</v>
      </c>
      <c r="E939" s="41">
        <v>314.10000600000001</v>
      </c>
      <c r="F939" s="41">
        <v>307.32980300000003</v>
      </c>
      <c r="G939" s="54">
        <v>11.346892</v>
      </c>
      <c r="I939" s="41"/>
    </row>
    <row r="940" spans="1:9" x14ac:dyDescent="0.25">
      <c r="A940" s="42">
        <v>44798</v>
      </c>
      <c r="B940" s="41">
        <v>315.45001200000002</v>
      </c>
      <c r="C940" s="41">
        <v>316.39999399999999</v>
      </c>
      <c r="D940" s="41">
        <v>311.60000600000001</v>
      </c>
      <c r="E940" s="41">
        <v>312.35000600000001</v>
      </c>
      <c r="F940" s="41">
        <v>305.61755399999998</v>
      </c>
      <c r="G940" s="54">
        <v>7.7591039999999998</v>
      </c>
      <c r="I940" s="41"/>
    </row>
    <row r="941" spans="1:9" x14ac:dyDescent="0.25">
      <c r="A941" s="42">
        <v>44799</v>
      </c>
      <c r="B941" s="41">
        <v>314.75</v>
      </c>
      <c r="C941" s="41">
        <v>315.39999399999999</v>
      </c>
      <c r="D941" s="41">
        <v>312</v>
      </c>
      <c r="E941" s="41">
        <v>312.89999399999999</v>
      </c>
      <c r="F941" s="41">
        <v>306.15566999999999</v>
      </c>
      <c r="G941" s="54">
        <v>6.956588</v>
      </c>
      <c r="I941" s="41"/>
    </row>
    <row r="942" spans="1:9" x14ac:dyDescent="0.25">
      <c r="A942" s="42">
        <v>44802</v>
      </c>
      <c r="B942" s="41">
        <v>310</v>
      </c>
      <c r="C942" s="41">
        <v>314.95001200000002</v>
      </c>
      <c r="D942" s="41">
        <v>308.85000600000001</v>
      </c>
      <c r="E942" s="41">
        <v>313.54998799999998</v>
      </c>
      <c r="F942" s="41">
        <v>306.79165599999999</v>
      </c>
      <c r="G942" s="54">
        <v>11.3614</v>
      </c>
      <c r="I942" s="41"/>
    </row>
    <row r="943" spans="1:9" x14ac:dyDescent="0.25">
      <c r="A943" s="42">
        <v>44803</v>
      </c>
      <c r="B943" s="41">
        <v>314.25</v>
      </c>
      <c r="C943" s="41">
        <v>321.39999399999999</v>
      </c>
      <c r="D943" s="41">
        <v>314.25</v>
      </c>
      <c r="E943" s="41">
        <v>320.5</v>
      </c>
      <c r="F943" s="41">
        <v>313.591858</v>
      </c>
      <c r="G943" s="54">
        <v>17.829428</v>
      </c>
      <c r="I943" s="41"/>
    </row>
    <row r="944" spans="1:9" x14ac:dyDescent="0.25">
      <c r="A944" s="42">
        <v>44805</v>
      </c>
      <c r="B944" s="41">
        <v>319.5</v>
      </c>
      <c r="C944" s="41">
        <v>321.89999399999999</v>
      </c>
      <c r="D944" s="41">
        <v>316</v>
      </c>
      <c r="E944" s="41">
        <v>317.60000600000001</v>
      </c>
      <c r="F944" s="41">
        <v>310.75439499999999</v>
      </c>
      <c r="G944" s="54">
        <v>13.254985</v>
      </c>
      <c r="I944" s="41"/>
    </row>
    <row r="945" spans="1:9" x14ac:dyDescent="0.25">
      <c r="A945" s="42">
        <v>44806</v>
      </c>
      <c r="B945" s="41">
        <v>318.70001200000002</v>
      </c>
      <c r="C945" s="41">
        <v>324.25</v>
      </c>
      <c r="D945" s="41">
        <v>318.04998799999998</v>
      </c>
      <c r="E945" s="41">
        <v>323.14999399999999</v>
      </c>
      <c r="F945" s="41">
        <v>316.184753</v>
      </c>
      <c r="G945" s="54">
        <v>25.758859999999999</v>
      </c>
      <c r="I945" s="41"/>
    </row>
    <row r="946" spans="1:9" x14ac:dyDescent="0.25">
      <c r="A946" s="42">
        <v>44809</v>
      </c>
      <c r="B946" s="41">
        <v>325</v>
      </c>
      <c r="C946" s="41">
        <v>329.60000600000001</v>
      </c>
      <c r="D946" s="41">
        <v>323.75</v>
      </c>
      <c r="E946" s="41">
        <v>328.85000600000001</v>
      </c>
      <c r="F946" s="41">
        <v>321.76190200000002</v>
      </c>
      <c r="G946" s="54">
        <v>17.471906000000001</v>
      </c>
      <c r="I946" s="41"/>
    </row>
    <row r="947" spans="1:9" x14ac:dyDescent="0.25">
      <c r="A947" s="42">
        <v>44810</v>
      </c>
      <c r="B947" s="41">
        <v>330</v>
      </c>
      <c r="C947" s="41">
        <v>330</v>
      </c>
      <c r="D947" s="41">
        <v>326.39999399999999</v>
      </c>
      <c r="E947" s="41">
        <v>327.14999399999999</v>
      </c>
      <c r="F947" s="41">
        <v>320.09851099999997</v>
      </c>
      <c r="G947" s="54">
        <v>11.970750000000001</v>
      </c>
      <c r="I947" s="41"/>
    </row>
    <row r="948" spans="1:9" x14ac:dyDescent="0.25">
      <c r="A948" s="42">
        <v>44811</v>
      </c>
      <c r="B948" s="41">
        <v>326</v>
      </c>
      <c r="C948" s="41">
        <v>328.29998799999998</v>
      </c>
      <c r="D948" s="41">
        <v>325.25</v>
      </c>
      <c r="E948" s="41">
        <v>326.10000600000001</v>
      </c>
      <c r="F948" s="41">
        <v>319.071167</v>
      </c>
      <c r="G948" s="54">
        <v>8.0858240000000006</v>
      </c>
      <c r="I948" s="41"/>
    </row>
    <row r="949" spans="1:9" x14ac:dyDescent="0.25">
      <c r="A949" s="42">
        <v>44812</v>
      </c>
      <c r="B949" s="41">
        <v>329</v>
      </c>
      <c r="C949" s="41">
        <v>330.60000600000001</v>
      </c>
      <c r="D949" s="41">
        <v>327.5</v>
      </c>
      <c r="E949" s="41">
        <v>329.89999399999999</v>
      </c>
      <c r="F949" s="41">
        <v>322.78924599999999</v>
      </c>
      <c r="G949" s="54">
        <v>10.91113</v>
      </c>
      <c r="I949" s="41"/>
    </row>
    <row r="950" spans="1:9" x14ac:dyDescent="0.25">
      <c r="A950" s="42">
        <v>44813</v>
      </c>
      <c r="B950" s="41">
        <v>330.60000600000001</v>
      </c>
      <c r="C950" s="41">
        <v>333.29998799999998</v>
      </c>
      <c r="D950" s="41">
        <v>330</v>
      </c>
      <c r="E950" s="41">
        <v>330.5</v>
      </c>
      <c r="F950" s="41">
        <v>323.37634300000002</v>
      </c>
      <c r="G950" s="54">
        <v>9.4080980000000007</v>
      </c>
      <c r="I950" s="41"/>
    </row>
    <row r="951" spans="1:9" x14ac:dyDescent="0.25">
      <c r="A951" s="42">
        <v>44816</v>
      </c>
      <c r="B951" s="41">
        <v>332</v>
      </c>
      <c r="C951" s="41">
        <v>332.39999399999999</v>
      </c>
      <c r="D951" s="41">
        <v>330</v>
      </c>
      <c r="E951" s="41">
        <v>330.89999399999999</v>
      </c>
      <c r="F951" s="41">
        <v>323.76769999999999</v>
      </c>
      <c r="G951" s="54">
        <v>8.7126889999999992</v>
      </c>
      <c r="I951" s="41"/>
    </row>
    <row r="952" spans="1:9" x14ac:dyDescent="0.25">
      <c r="A952" s="42">
        <v>44817</v>
      </c>
      <c r="B952" s="41">
        <v>331.70001200000002</v>
      </c>
      <c r="C952" s="41">
        <v>335</v>
      </c>
      <c r="D952" s="41">
        <v>330.60000600000001</v>
      </c>
      <c r="E952" s="41">
        <v>334.39999399999999</v>
      </c>
      <c r="F952" s="41">
        <v>327.19226099999997</v>
      </c>
      <c r="G952" s="54">
        <v>10.520206999999999</v>
      </c>
      <c r="I952" s="41"/>
    </row>
    <row r="953" spans="1:9" x14ac:dyDescent="0.25">
      <c r="A953" s="42">
        <v>44818</v>
      </c>
      <c r="B953" s="41">
        <v>331</v>
      </c>
      <c r="C953" s="41">
        <v>339</v>
      </c>
      <c r="D953" s="41">
        <v>330.95001200000002</v>
      </c>
      <c r="E953" s="41">
        <v>335.35000600000001</v>
      </c>
      <c r="F953" s="41">
        <v>328.12179600000002</v>
      </c>
      <c r="G953" s="54">
        <v>12.267025</v>
      </c>
      <c r="I953" s="41"/>
    </row>
    <row r="954" spans="1:9" x14ac:dyDescent="0.25">
      <c r="A954" s="42">
        <v>44819</v>
      </c>
      <c r="B954" s="41">
        <v>336.39999399999999</v>
      </c>
      <c r="C954" s="41">
        <v>337.04998799999998</v>
      </c>
      <c r="D954" s="41">
        <v>332.89999399999999</v>
      </c>
      <c r="E954" s="41">
        <v>334.10000600000001</v>
      </c>
      <c r="F954" s="41">
        <v>326.89874300000002</v>
      </c>
      <c r="G954" s="54">
        <v>8.4186720000000008</v>
      </c>
      <c r="I954" s="41"/>
    </row>
    <row r="955" spans="1:9" x14ac:dyDescent="0.25">
      <c r="A955" s="42">
        <v>44820</v>
      </c>
      <c r="B955" s="41">
        <v>332.35000600000001</v>
      </c>
      <c r="C955" s="41">
        <v>334.60000600000001</v>
      </c>
      <c r="D955" s="41">
        <v>329.70001200000002</v>
      </c>
      <c r="E955" s="41">
        <v>331.29998799999998</v>
      </c>
      <c r="F955" s="41">
        <v>324.159088</v>
      </c>
      <c r="G955" s="54">
        <v>12.492851</v>
      </c>
      <c r="I955" s="41"/>
    </row>
    <row r="956" spans="1:9" x14ac:dyDescent="0.25">
      <c r="A956" s="42">
        <v>44823</v>
      </c>
      <c r="B956" s="41">
        <v>329.10000600000001</v>
      </c>
      <c r="C956" s="41">
        <v>336.89999399999999</v>
      </c>
      <c r="D956" s="41">
        <v>329.10000600000001</v>
      </c>
      <c r="E956" s="41">
        <v>335.60000600000001</v>
      </c>
      <c r="F956" s="41">
        <v>328.36639400000001</v>
      </c>
      <c r="G956" s="54">
        <v>14.365461</v>
      </c>
      <c r="I956" s="41"/>
    </row>
    <row r="957" spans="1:9" x14ac:dyDescent="0.25">
      <c r="A957" s="42">
        <v>44824</v>
      </c>
      <c r="B957" s="41">
        <v>338.75</v>
      </c>
      <c r="C957" s="41">
        <v>339.60000600000001</v>
      </c>
      <c r="D957" s="41">
        <v>335</v>
      </c>
      <c r="E957" s="41">
        <v>336</v>
      </c>
      <c r="F957" s="41">
        <v>328.75778200000002</v>
      </c>
      <c r="G957" s="54">
        <v>9.5260680000000004</v>
      </c>
      <c r="I957" s="41"/>
    </row>
    <row r="958" spans="1:9" x14ac:dyDescent="0.25">
      <c r="A958" s="42">
        <v>44825</v>
      </c>
      <c r="B958" s="41">
        <v>336</v>
      </c>
      <c r="C958" s="41">
        <v>345.20001200000002</v>
      </c>
      <c r="D958" s="41">
        <v>335.5</v>
      </c>
      <c r="E958" s="41">
        <v>340.95001200000002</v>
      </c>
      <c r="F958" s="41">
        <v>333.60107399999998</v>
      </c>
      <c r="G958" s="54">
        <v>20.992080000000001</v>
      </c>
      <c r="I958" s="41"/>
    </row>
    <row r="959" spans="1:9" x14ac:dyDescent="0.25">
      <c r="A959" s="42">
        <v>44826</v>
      </c>
      <c r="B959" s="41">
        <v>341</v>
      </c>
      <c r="C959" s="41">
        <v>348.75</v>
      </c>
      <c r="D959" s="41">
        <v>340.89999399999999</v>
      </c>
      <c r="E959" s="41">
        <v>345.04998799999998</v>
      </c>
      <c r="F959" s="41">
        <v>337.61270100000002</v>
      </c>
      <c r="G959" s="54">
        <v>24.179987000000001</v>
      </c>
      <c r="I959" s="41"/>
    </row>
    <row r="960" spans="1:9" x14ac:dyDescent="0.25">
      <c r="A960" s="42">
        <v>44827</v>
      </c>
      <c r="B960" s="41">
        <v>347.5</v>
      </c>
      <c r="C960" s="41">
        <v>349.54998799999998</v>
      </c>
      <c r="D960" s="41">
        <v>343.29998799999998</v>
      </c>
      <c r="E960" s="41">
        <v>346.39999399999999</v>
      </c>
      <c r="F960" s="41">
        <v>338.93362400000001</v>
      </c>
      <c r="G960" s="54">
        <v>22.838806999999999</v>
      </c>
      <c r="I960" s="41"/>
    </row>
    <row r="961" spans="1:9" x14ac:dyDescent="0.25">
      <c r="A961" s="42">
        <v>44830</v>
      </c>
      <c r="B961" s="41">
        <v>344.85000600000001</v>
      </c>
      <c r="C961" s="41">
        <v>345.95001200000002</v>
      </c>
      <c r="D961" s="41">
        <v>331.75</v>
      </c>
      <c r="E961" s="41">
        <v>332.60000600000001</v>
      </c>
      <c r="F961" s="41">
        <v>325.431061</v>
      </c>
      <c r="G961" s="54">
        <v>16.205788999999999</v>
      </c>
      <c r="I961" s="41"/>
    </row>
    <row r="962" spans="1:9" x14ac:dyDescent="0.25">
      <c r="A962" s="42">
        <v>44831</v>
      </c>
      <c r="B962" s="41">
        <v>335</v>
      </c>
      <c r="C962" s="41">
        <v>339.54998799999998</v>
      </c>
      <c r="D962" s="41">
        <v>334</v>
      </c>
      <c r="E962" s="41">
        <v>334.85000600000001</v>
      </c>
      <c r="F962" s="41">
        <v>327.63256799999999</v>
      </c>
      <c r="G962" s="54">
        <v>9.9910519999999998</v>
      </c>
      <c r="I962" s="41"/>
    </row>
    <row r="963" spans="1:9" x14ac:dyDescent="0.25">
      <c r="A963" s="42">
        <v>44832</v>
      </c>
      <c r="B963" s="41">
        <v>331.95001200000002</v>
      </c>
      <c r="C963" s="41">
        <v>333.29998799999998</v>
      </c>
      <c r="D963" s="41">
        <v>324.29998799999998</v>
      </c>
      <c r="E963" s="41">
        <v>324.95001200000002</v>
      </c>
      <c r="F963" s="41">
        <v>317.94595299999997</v>
      </c>
      <c r="G963" s="54">
        <v>15.552911</v>
      </c>
      <c r="I963" s="41"/>
    </row>
    <row r="964" spans="1:9" x14ac:dyDescent="0.25">
      <c r="A964" s="42">
        <v>44833</v>
      </c>
      <c r="B964" s="41">
        <v>329</v>
      </c>
      <c r="C964" s="41">
        <v>334.89999399999999</v>
      </c>
      <c r="D964" s="41">
        <v>327.75</v>
      </c>
      <c r="E964" s="41">
        <v>333.04998799999998</v>
      </c>
      <c r="F964" s="41">
        <v>325.87136800000002</v>
      </c>
      <c r="G964" s="54">
        <v>18.281337000000001</v>
      </c>
      <c r="I964" s="41"/>
    </row>
    <row r="965" spans="1:9" x14ac:dyDescent="0.25">
      <c r="A965" s="42">
        <v>44834</v>
      </c>
      <c r="B965" s="41">
        <v>333.04998799999998</v>
      </c>
      <c r="C965" s="41">
        <v>335.75</v>
      </c>
      <c r="D965" s="41">
        <v>330.14999399999999</v>
      </c>
      <c r="E965" s="41">
        <v>332.20001200000002</v>
      </c>
      <c r="F965" s="41">
        <v>325.03970299999997</v>
      </c>
      <c r="G965" s="54">
        <v>12.427918999999999</v>
      </c>
      <c r="I965" s="41"/>
    </row>
    <row r="966" spans="1:9" x14ac:dyDescent="0.25">
      <c r="A966" s="42">
        <v>44837</v>
      </c>
      <c r="B966" s="41">
        <v>332.89999399999999</v>
      </c>
      <c r="C966" s="41">
        <v>333</v>
      </c>
      <c r="D966" s="41">
        <v>323.25</v>
      </c>
      <c r="E966" s="41">
        <v>324.39999399999999</v>
      </c>
      <c r="F966" s="41">
        <v>317.40780599999999</v>
      </c>
      <c r="G966" s="54">
        <v>9.1112889999999993</v>
      </c>
      <c r="I966" s="41"/>
    </row>
    <row r="967" spans="1:9" x14ac:dyDescent="0.25">
      <c r="A967" s="42">
        <v>44838</v>
      </c>
      <c r="B967" s="41">
        <v>328.70001200000002</v>
      </c>
      <c r="C967" s="41">
        <v>334</v>
      </c>
      <c r="D967" s="41">
        <v>328</v>
      </c>
      <c r="E967" s="41">
        <v>332.85000600000001</v>
      </c>
      <c r="F967" s="41">
        <v>325.675659</v>
      </c>
      <c r="G967" s="54">
        <v>8.8032550000000001</v>
      </c>
      <c r="I967" s="41"/>
    </row>
    <row r="968" spans="1:9" x14ac:dyDescent="0.25">
      <c r="A968" s="42">
        <v>44840</v>
      </c>
      <c r="B968" s="41">
        <v>335</v>
      </c>
      <c r="C968" s="41">
        <v>339.29998799999998</v>
      </c>
      <c r="D968" s="41">
        <v>332.54998799999998</v>
      </c>
      <c r="E968" s="41">
        <v>336.64999399999999</v>
      </c>
      <c r="F968" s="41">
        <v>329.39376800000002</v>
      </c>
      <c r="G968" s="54">
        <v>22.235092000000002</v>
      </c>
      <c r="I968" s="41"/>
    </row>
    <row r="969" spans="1:9" x14ac:dyDescent="0.25">
      <c r="A969" s="42">
        <v>44841</v>
      </c>
      <c r="B969" s="41">
        <v>336.79998799999998</v>
      </c>
      <c r="C969" s="41">
        <v>336.85000600000001</v>
      </c>
      <c r="D969" s="41">
        <v>331.29998799999998</v>
      </c>
      <c r="E969" s="41">
        <v>334.10000600000001</v>
      </c>
      <c r="F969" s="41">
        <v>326.89874300000002</v>
      </c>
      <c r="G969" s="54">
        <v>10.506078</v>
      </c>
      <c r="I969" s="41"/>
    </row>
    <row r="970" spans="1:9" x14ac:dyDescent="0.25">
      <c r="A970" s="42">
        <v>44844</v>
      </c>
      <c r="B970" s="41">
        <v>330</v>
      </c>
      <c r="C970" s="41">
        <v>331.45001200000002</v>
      </c>
      <c r="D970" s="41">
        <v>326.04998799999998</v>
      </c>
      <c r="E970" s="41">
        <v>327.85000600000001</v>
      </c>
      <c r="F970" s="41">
        <v>320.78344700000002</v>
      </c>
      <c r="G970" s="54">
        <v>9.3889960000000006</v>
      </c>
      <c r="I970" s="41"/>
    </row>
    <row r="971" spans="1:9" x14ac:dyDescent="0.25">
      <c r="A971" s="42">
        <v>44845</v>
      </c>
      <c r="B971" s="41">
        <v>329</v>
      </c>
      <c r="C971" s="41">
        <v>330.45001200000002</v>
      </c>
      <c r="D971" s="41">
        <v>325.10000600000001</v>
      </c>
      <c r="E971" s="41">
        <v>326.29998799999998</v>
      </c>
      <c r="F971" s="41">
        <v>319.26684599999999</v>
      </c>
      <c r="G971" s="54">
        <v>10.609956</v>
      </c>
      <c r="I971" s="41"/>
    </row>
    <row r="972" spans="1:9" x14ac:dyDescent="0.25">
      <c r="A972" s="42">
        <v>44846</v>
      </c>
      <c r="B972" s="41">
        <v>327.95001200000002</v>
      </c>
      <c r="C972" s="41">
        <v>331.45001200000002</v>
      </c>
      <c r="D972" s="41">
        <v>324.75</v>
      </c>
      <c r="E972" s="41">
        <v>330.10000600000001</v>
      </c>
      <c r="F972" s="41">
        <v>322.98495500000001</v>
      </c>
      <c r="G972" s="54">
        <v>10.337543999999999</v>
      </c>
      <c r="I972" s="41"/>
    </row>
    <row r="973" spans="1:9" x14ac:dyDescent="0.25">
      <c r="A973" s="42">
        <v>44847</v>
      </c>
      <c r="B973" s="41">
        <v>329.95001200000002</v>
      </c>
      <c r="C973" s="41">
        <v>331.29998799999998</v>
      </c>
      <c r="D973" s="41">
        <v>328</v>
      </c>
      <c r="E973" s="41">
        <v>328.64999399999999</v>
      </c>
      <c r="F973" s="41">
        <v>321.566193</v>
      </c>
      <c r="G973" s="54">
        <v>7.266724</v>
      </c>
      <c r="I973" s="41"/>
    </row>
    <row r="974" spans="1:9" x14ac:dyDescent="0.25">
      <c r="A974" s="42">
        <v>44848</v>
      </c>
      <c r="B974" s="41">
        <v>332.29998799999998</v>
      </c>
      <c r="C974" s="41">
        <v>333.89999399999999</v>
      </c>
      <c r="D974" s="41">
        <v>330.85000600000001</v>
      </c>
      <c r="E974" s="41">
        <v>332.10000600000001</v>
      </c>
      <c r="F974" s="41">
        <v>324.94186400000001</v>
      </c>
      <c r="G974" s="54">
        <v>6.4249150000000004</v>
      </c>
      <c r="I974" s="41"/>
    </row>
    <row r="975" spans="1:9" x14ac:dyDescent="0.25">
      <c r="A975" s="42">
        <v>44851</v>
      </c>
      <c r="B975" s="41">
        <v>331.10000600000001</v>
      </c>
      <c r="C975" s="41">
        <v>334.75</v>
      </c>
      <c r="D975" s="41">
        <v>329.60000600000001</v>
      </c>
      <c r="E975" s="41">
        <v>332.25</v>
      </c>
      <c r="F975" s="41">
        <v>325.08862299999998</v>
      </c>
      <c r="G975" s="54">
        <v>6.9290630000000002</v>
      </c>
      <c r="I975" s="41"/>
    </row>
    <row r="976" spans="1:9" x14ac:dyDescent="0.25">
      <c r="A976" s="42">
        <v>44852</v>
      </c>
      <c r="B976" s="41">
        <v>333.95001200000002</v>
      </c>
      <c r="C976" s="41">
        <v>341</v>
      </c>
      <c r="D976" s="41">
        <v>333.54998799999998</v>
      </c>
      <c r="E976" s="41">
        <v>340.29998799999998</v>
      </c>
      <c r="F976" s="41">
        <v>332.96508799999998</v>
      </c>
      <c r="G976" s="54">
        <v>20.887416999999999</v>
      </c>
      <c r="I976" s="41"/>
    </row>
    <row r="977" spans="1:9" x14ac:dyDescent="0.25">
      <c r="A977" s="42">
        <v>44853</v>
      </c>
      <c r="B977" s="41">
        <v>343.10000600000001</v>
      </c>
      <c r="C977" s="41">
        <v>347.45001200000002</v>
      </c>
      <c r="D977" s="41">
        <v>339.79998799999998</v>
      </c>
      <c r="E977" s="41">
        <v>346.35000600000001</v>
      </c>
      <c r="F977" s="41">
        <v>338.884705</v>
      </c>
      <c r="G977" s="54">
        <v>16.29608</v>
      </c>
      <c r="I977" s="41"/>
    </row>
    <row r="978" spans="1:9" x14ac:dyDescent="0.25">
      <c r="A978" s="42">
        <v>44854</v>
      </c>
      <c r="B978" s="41">
        <v>347</v>
      </c>
      <c r="C978" s="41">
        <v>350.95001200000002</v>
      </c>
      <c r="D978" s="41">
        <v>344.79998799999998</v>
      </c>
      <c r="E978" s="41">
        <v>349.70001200000002</v>
      </c>
      <c r="F978" s="41">
        <v>342.16250600000001</v>
      </c>
      <c r="G978" s="54">
        <v>18.474706000000001</v>
      </c>
      <c r="I978" s="41"/>
    </row>
    <row r="979" spans="1:9" x14ac:dyDescent="0.25">
      <c r="A979" s="42">
        <v>44855</v>
      </c>
      <c r="B979" s="41">
        <v>353.20001200000002</v>
      </c>
      <c r="C979" s="41">
        <v>353.20001200000002</v>
      </c>
      <c r="D979" s="41">
        <v>344.5</v>
      </c>
      <c r="E979" s="41">
        <v>345.60000600000001</v>
      </c>
      <c r="F979" s="41">
        <v>338.15087899999997</v>
      </c>
      <c r="G979" s="54">
        <v>27.372160000000001</v>
      </c>
      <c r="I979" s="41"/>
    </row>
    <row r="980" spans="1:9" x14ac:dyDescent="0.25">
      <c r="A980" s="42">
        <v>44858</v>
      </c>
      <c r="B980" s="41">
        <v>348.95001200000002</v>
      </c>
      <c r="C980" s="41">
        <v>349.70001200000002</v>
      </c>
      <c r="D980" s="41">
        <v>347</v>
      </c>
      <c r="E980" s="41">
        <v>347.70001200000002</v>
      </c>
      <c r="F980" s="41">
        <v>340.20559700000001</v>
      </c>
      <c r="G980" s="54">
        <v>3.1705640000000002</v>
      </c>
      <c r="I980" s="41"/>
    </row>
    <row r="981" spans="1:9" x14ac:dyDescent="0.25">
      <c r="A981" s="42">
        <v>44859</v>
      </c>
      <c r="B981" s="41">
        <v>349.45001200000002</v>
      </c>
      <c r="C981" s="41">
        <v>349.5</v>
      </c>
      <c r="D981" s="41">
        <v>343.64999399999999</v>
      </c>
      <c r="E981" s="41">
        <v>346.29998799999998</v>
      </c>
      <c r="F981" s="41">
        <v>338.83578499999999</v>
      </c>
      <c r="G981" s="54">
        <v>17.242211000000001</v>
      </c>
      <c r="I981" s="41"/>
    </row>
    <row r="982" spans="1:9" x14ac:dyDescent="0.25">
      <c r="A982" s="42">
        <v>44861</v>
      </c>
      <c r="B982" s="41">
        <v>346.64999399999999</v>
      </c>
      <c r="C982" s="41">
        <v>348.35000600000001</v>
      </c>
      <c r="D982" s="41">
        <v>343.85000600000001</v>
      </c>
      <c r="E982" s="41">
        <v>345.79998799999998</v>
      </c>
      <c r="F982" s="41">
        <v>338.34652699999998</v>
      </c>
      <c r="G982" s="54">
        <v>18.558596999999999</v>
      </c>
      <c r="I982" s="41"/>
    </row>
    <row r="983" spans="1:9" x14ac:dyDescent="0.25">
      <c r="A983" s="42">
        <v>44862</v>
      </c>
      <c r="B983" s="41">
        <v>347.54998799999998</v>
      </c>
      <c r="C983" s="41">
        <v>348.60000600000001</v>
      </c>
      <c r="D983" s="41">
        <v>345.10000600000001</v>
      </c>
      <c r="E983" s="41">
        <v>345.79998799999998</v>
      </c>
      <c r="F983" s="41">
        <v>338.34652699999998</v>
      </c>
      <c r="G983" s="54">
        <v>13.069167</v>
      </c>
      <c r="I983" s="41"/>
    </row>
    <row r="984" spans="1:9" x14ac:dyDescent="0.25">
      <c r="A984" s="42">
        <v>44865</v>
      </c>
      <c r="B984" s="41">
        <v>348</v>
      </c>
      <c r="C984" s="41">
        <v>350.5</v>
      </c>
      <c r="D984" s="41">
        <v>344.75</v>
      </c>
      <c r="E984" s="41">
        <v>348.70001200000002</v>
      </c>
      <c r="F984" s="41">
        <v>341.18408199999999</v>
      </c>
      <c r="G984" s="54">
        <v>13.82597</v>
      </c>
      <c r="I984" s="41"/>
    </row>
    <row r="985" spans="1:9" x14ac:dyDescent="0.25">
      <c r="A985" s="42">
        <v>44866</v>
      </c>
      <c r="B985" s="41">
        <v>349.25</v>
      </c>
      <c r="C985" s="41">
        <v>350.5</v>
      </c>
      <c r="D985" s="41">
        <v>347.20001200000002</v>
      </c>
      <c r="E985" s="41">
        <v>349.5</v>
      </c>
      <c r="F985" s="41">
        <v>341.96679699999999</v>
      </c>
      <c r="G985" s="54">
        <v>19.665199999999999</v>
      </c>
      <c r="I985" s="41"/>
    </row>
    <row r="986" spans="1:9" x14ac:dyDescent="0.25">
      <c r="A986" s="42">
        <v>44867</v>
      </c>
      <c r="B986" s="41">
        <v>348.5</v>
      </c>
      <c r="C986" s="41">
        <v>356.25</v>
      </c>
      <c r="D986" s="41">
        <v>348.5</v>
      </c>
      <c r="E986" s="41">
        <v>354.64999399999999</v>
      </c>
      <c r="F986" s="41">
        <v>347.00576799999999</v>
      </c>
      <c r="G986" s="54">
        <v>16.781507000000001</v>
      </c>
      <c r="I986" s="41"/>
    </row>
    <row r="987" spans="1:9" x14ac:dyDescent="0.25">
      <c r="A987" s="42">
        <v>44868</v>
      </c>
      <c r="B987" s="41">
        <v>354</v>
      </c>
      <c r="C987" s="41">
        <v>358.5</v>
      </c>
      <c r="D987" s="41">
        <v>353</v>
      </c>
      <c r="E987" s="41">
        <v>353.70001200000002</v>
      </c>
      <c r="F987" s="41">
        <v>346.07629400000002</v>
      </c>
      <c r="G987" s="54">
        <v>10.736155</v>
      </c>
      <c r="I987" s="41"/>
    </row>
    <row r="988" spans="1:9" x14ac:dyDescent="0.25">
      <c r="A988" s="42">
        <v>44869</v>
      </c>
      <c r="B988" s="41">
        <v>354</v>
      </c>
      <c r="C988" s="41">
        <v>356</v>
      </c>
      <c r="D988" s="41">
        <v>352.5</v>
      </c>
      <c r="E988" s="41">
        <v>353.60000600000001</v>
      </c>
      <c r="F988" s="41">
        <v>345.978455</v>
      </c>
      <c r="G988" s="54">
        <v>8.3868489999999998</v>
      </c>
      <c r="I988" s="41"/>
    </row>
    <row r="989" spans="1:9" x14ac:dyDescent="0.25">
      <c r="A989" s="42">
        <v>44872</v>
      </c>
      <c r="B989" s="41">
        <v>355</v>
      </c>
      <c r="C989" s="41">
        <v>356.35000600000001</v>
      </c>
      <c r="D989" s="41">
        <v>350</v>
      </c>
      <c r="E989" s="41">
        <v>353.5</v>
      </c>
      <c r="F989" s="41">
        <v>345.88055400000002</v>
      </c>
      <c r="G989" s="54">
        <v>10.050303</v>
      </c>
      <c r="I989" s="41"/>
    </row>
    <row r="990" spans="1:9" x14ac:dyDescent="0.25">
      <c r="A990" s="42">
        <v>44874</v>
      </c>
      <c r="B990" s="41">
        <v>353.5</v>
      </c>
      <c r="C990" s="41">
        <v>361.45001200000002</v>
      </c>
      <c r="D990" s="41">
        <v>353.20001200000002</v>
      </c>
      <c r="E990" s="41">
        <v>360.70001200000002</v>
      </c>
      <c r="F990" s="41">
        <v>352.92538500000001</v>
      </c>
      <c r="G990" s="54">
        <v>20.611075</v>
      </c>
      <c r="I990" s="41"/>
    </row>
    <row r="991" spans="1:9" x14ac:dyDescent="0.25">
      <c r="A991" s="42">
        <v>44875</v>
      </c>
      <c r="B991" s="41">
        <v>359</v>
      </c>
      <c r="C991" s="41">
        <v>359.89999399999999</v>
      </c>
      <c r="D991" s="41">
        <v>354.10000600000001</v>
      </c>
      <c r="E991" s="41">
        <v>356</v>
      </c>
      <c r="F991" s="41">
        <v>348.32672100000002</v>
      </c>
      <c r="G991" s="54">
        <v>19.327625000000001</v>
      </c>
      <c r="I991" s="41"/>
    </row>
    <row r="992" spans="1:9" x14ac:dyDescent="0.25">
      <c r="A992" s="42">
        <v>44876</v>
      </c>
      <c r="B992" s="41">
        <v>360</v>
      </c>
      <c r="C992" s="41">
        <v>360.95001200000002</v>
      </c>
      <c r="D992" s="41">
        <v>354.64999399999999</v>
      </c>
      <c r="E992" s="41">
        <v>356.35000600000001</v>
      </c>
      <c r="F992" s="41">
        <v>348.66915899999998</v>
      </c>
      <c r="G992" s="54">
        <v>10.950901999999999</v>
      </c>
      <c r="I992" s="41"/>
    </row>
    <row r="993" spans="1:9" x14ac:dyDescent="0.25">
      <c r="A993" s="42">
        <v>44879</v>
      </c>
      <c r="B993" s="41">
        <v>356.35000600000001</v>
      </c>
      <c r="C993" s="41">
        <v>356.95001200000002</v>
      </c>
      <c r="D993" s="41">
        <v>346.60000600000001</v>
      </c>
      <c r="E993" s="41">
        <v>347.20001200000002</v>
      </c>
      <c r="F993" s="41">
        <v>339.71640000000002</v>
      </c>
      <c r="G993" s="54">
        <v>17.639889</v>
      </c>
      <c r="I993" s="41"/>
    </row>
    <row r="994" spans="1:9" x14ac:dyDescent="0.25">
      <c r="A994" s="42">
        <v>44880</v>
      </c>
      <c r="B994" s="41">
        <v>348.95001200000002</v>
      </c>
      <c r="C994" s="41">
        <v>348.95001200000002</v>
      </c>
      <c r="D994" s="41">
        <v>339.14999399999999</v>
      </c>
      <c r="E994" s="41">
        <v>345.25</v>
      </c>
      <c r="F994" s="41">
        <v>337.80841099999998</v>
      </c>
      <c r="G994" s="54">
        <v>15.451411</v>
      </c>
      <c r="I994" s="41"/>
    </row>
    <row r="995" spans="1:9" x14ac:dyDescent="0.25">
      <c r="A995" s="42">
        <v>44881</v>
      </c>
      <c r="B995" s="41">
        <v>345.70001200000002</v>
      </c>
      <c r="C995" s="41">
        <v>346.85000600000001</v>
      </c>
      <c r="D995" s="41">
        <v>341.64999399999999</v>
      </c>
      <c r="E995" s="41">
        <v>344.10000600000001</v>
      </c>
      <c r="F995" s="41">
        <v>336.68319700000001</v>
      </c>
      <c r="G995" s="54">
        <v>7.6049239999999996</v>
      </c>
      <c r="I995" s="41"/>
    </row>
    <row r="996" spans="1:9" x14ac:dyDescent="0.25">
      <c r="A996" s="42">
        <v>44882</v>
      </c>
      <c r="B996" s="41">
        <v>344.10000600000001</v>
      </c>
      <c r="C996" s="41">
        <v>347.45001200000002</v>
      </c>
      <c r="D996" s="41">
        <v>342.60000600000001</v>
      </c>
      <c r="E996" s="41">
        <v>343.70001200000002</v>
      </c>
      <c r="F996" s="41">
        <v>336.291809</v>
      </c>
      <c r="G996" s="54">
        <v>9.9942700000000002</v>
      </c>
      <c r="I996" s="41"/>
    </row>
    <row r="997" spans="1:9" x14ac:dyDescent="0.25">
      <c r="A997" s="42">
        <v>44883</v>
      </c>
      <c r="B997" s="41">
        <v>343.70001200000002</v>
      </c>
      <c r="C997" s="41">
        <v>344.75</v>
      </c>
      <c r="D997" s="41">
        <v>339.79998799999998</v>
      </c>
      <c r="E997" s="41">
        <v>341.04998799999998</v>
      </c>
      <c r="F997" s="41">
        <v>333.698914</v>
      </c>
      <c r="G997" s="54">
        <v>7.8382969999999998</v>
      </c>
      <c r="I997" s="41"/>
    </row>
    <row r="998" spans="1:9" x14ac:dyDescent="0.25">
      <c r="A998" s="42">
        <v>44886</v>
      </c>
      <c r="B998" s="41">
        <v>339.10000600000001</v>
      </c>
      <c r="C998" s="41">
        <v>340</v>
      </c>
      <c r="D998" s="41">
        <v>334.39999399999999</v>
      </c>
      <c r="E998" s="41">
        <v>337.20001200000002</v>
      </c>
      <c r="F998" s="41">
        <v>329.931915</v>
      </c>
      <c r="G998" s="54">
        <v>9.1988160000000008</v>
      </c>
      <c r="I998" s="41"/>
    </row>
    <row r="999" spans="1:9" x14ac:dyDescent="0.25">
      <c r="A999" s="42">
        <v>44887</v>
      </c>
      <c r="B999" s="41">
        <v>337</v>
      </c>
      <c r="C999" s="41">
        <v>341</v>
      </c>
      <c r="D999" s="41">
        <v>335.70001200000002</v>
      </c>
      <c r="E999" s="41">
        <v>340.25</v>
      </c>
      <c r="F999" s="41">
        <v>332.91616800000003</v>
      </c>
      <c r="G999" s="54">
        <v>6.4958450000000001</v>
      </c>
      <c r="I999" s="41"/>
    </row>
    <row r="1000" spans="1:9" x14ac:dyDescent="0.25">
      <c r="A1000" s="42">
        <v>44888</v>
      </c>
      <c r="B1000" s="41">
        <v>342</v>
      </c>
      <c r="C1000" s="41">
        <v>342</v>
      </c>
      <c r="D1000" s="41">
        <v>337.5</v>
      </c>
      <c r="E1000" s="41">
        <v>339.79998799999998</v>
      </c>
      <c r="F1000" s="41">
        <v>332.47586100000001</v>
      </c>
      <c r="G1000" s="54">
        <v>7.7682909999999996</v>
      </c>
      <c r="I1000" s="41"/>
    </row>
    <row r="1001" spans="1:9" x14ac:dyDescent="0.25">
      <c r="A1001" s="42">
        <v>44889</v>
      </c>
      <c r="B1001" s="41">
        <v>339.79998799999998</v>
      </c>
      <c r="C1001" s="41">
        <v>342.5</v>
      </c>
      <c r="D1001" s="41">
        <v>337.54998799999998</v>
      </c>
      <c r="E1001" s="41">
        <v>340.75</v>
      </c>
      <c r="F1001" s="41">
        <v>333.405396</v>
      </c>
      <c r="G1001" s="54">
        <v>8.1408570000000005</v>
      </c>
      <c r="I1001" s="41"/>
    </row>
    <row r="1002" spans="1:9" x14ac:dyDescent="0.25">
      <c r="A1002" s="42">
        <v>44890</v>
      </c>
      <c r="B1002" s="41">
        <v>341</v>
      </c>
      <c r="C1002" s="41">
        <v>341.89999399999999</v>
      </c>
      <c r="D1002" s="41">
        <v>337.79998799999998</v>
      </c>
      <c r="E1002" s="41">
        <v>340.29998799999998</v>
      </c>
      <c r="F1002" s="41">
        <v>332.96508799999998</v>
      </c>
      <c r="G1002" s="54">
        <v>6.9332539999999998</v>
      </c>
      <c r="I1002" s="41"/>
    </row>
    <row r="1003" spans="1:9" x14ac:dyDescent="0.25">
      <c r="A1003" s="42">
        <v>44893</v>
      </c>
      <c r="B1003" s="41">
        <v>340</v>
      </c>
      <c r="C1003" s="41">
        <v>341.75</v>
      </c>
      <c r="D1003" s="41">
        <v>338.75</v>
      </c>
      <c r="E1003" s="41">
        <v>340.04998799999998</v>
      </c>
      <c r="F1003" s="41">
        <v>332.72045900000001</v>
      </c>
      <c r="G1003" s="54">
        <v>9.9027390000000004</v>
      </c>
      <c r="I1003" s="41"/>
    </row>
    <row r="1004" spans="1:9" x14ac:dyDescent="0.25">
      <c r="A1004" s="42">
        <v>44894</v>
      </c>
      <c r="B1004" s="41">
        <v>340</v>
      </c>
      <c r="C1004" s="41">
        <v>345</v>
      </c>
      <c r="D1004" s="41">
        <v>340</v>
      </c>
      <c r="E1004" s="41">
        <v>342.29998799999998</v>
      </c>
      <c r="F1004" s="41">
        <v>334.92199699999998</v>
      </c>
      <c r="G1004" s="54">
        <v>10.189855</v>
      </c>
      <c r="I1004" s="41"/>
    </row>
    <row r="1005" spans="1:9" x14ac:dyDescent="0.25">
      <c r="A1005" s="42">
        <v>44895</v>
      </c>
      <c r="B1005" s="41">
        <v>341.25</v>
      </c>
      <c r="C1005" s="41">
        <v>344.14999399999999</v>
      </c>
      <c r="D1005" s="41">
        <v>339</v>
      </c>
      <c r="E1005" s="41">
        <v>340</v>
      </c>
      <c r="F1005" s="41">
        <v>332.67156999999997</v>
      </c>
      <c r="G1005" s="54">
        <v>22.556501999999998</v>
      </c>
      <c r="I1005" s="41"/>
    </row>
    <row r="1006" spans="1:9" x14ac:dyDescent="0.25">
      <c r="A1006" s="42">
        <v>44896</v>
      </c>
      <c r="B1006" s="41">
        <v>341.70001200000002</v>
      </c>
      <c r="C1006" s="41">
        <v>341.70001200000002</v>
      </c>
      <c r="D1006" s="41">
        <v>336.79998799999998</v>
      </c>
      <c r="E1006" s="41">
        <v>339.54998799999998</v>
      </c>
      <c r="F1006" s="41">
        <v>332.23126200000002</v>
      </c>
      <c r="G1006" s="54">
        <v>16.630417000000001</v>
      </c>
      <c r="I1006" s="41"/>
    </row>
    <row r="1007" spans="1:9" x14ac:dyDescent="0.25">
      <c r="A1007" s="42">
        <v>44897</v>
      </c>
      <c r="B1007" s="41">
        <v>339.35000600000001</v>
      </c>
      <c r="C1007" s="41">
        <v>340.79998799999998</v>
      </c>
      <c r="D1007" s="41">
        <v>336.75</v>
      </c>
      <c r="E1007" s="41">
        <v>337.14999399999999</v>
      </c>
      <c r="F1007" s="41">
        <v>329.88299599999999</v>
      </c>
      <c r="G1007" s="54">
        <v>8.3888350000000003</v>
      </c>
      <c r="I1007" s="41"/>
    </row>
    <row r="1008" spans="1:9" x14ac:dyDescent="0.25">
      <c r="A1008" s="42">
        <v>44900</v>
      </c>
      <c r="B1008" s="41">
        <v>337.64999399999999</v>
      </c>
      <c r="C1008" s="41">
        <v>338.85000600000001</v>
      </c>
      <c r="D1008" s="41">
        <v>334.14999399999999</v>
      </c>
      <c r="E1008" s="41">
        <v>336.75</v>
      </c>
      <c r="F1008" s="41">
        <v>329.49160799999999</v>
      </c>
      <c r="G1008" s="54">
        <v>9.7163900000000005</v>
      </c>
      <c r="I1008" s="41"/>
    </row>
    <row r="1009" spans="1:9" x14ac:dyDescent="0.25">
      <c r="A1009" s="42">
        <v>44901</v>
      </c>
      <c r="B1009" s="41">
        <v>334.10000600000001</v>
      </c>
      <c r="C1009" s="41">
        <v>338.20001200000002</v>
      </c>
      <c r="D1009" s="41">
        <v>334.10000600000001</v>
      </c>
      <c r="E1009" s="41">
        <v>337.29998799999998</v>
      </c>
      <c r="F1009" s="41">
        <v>330.02972399999999</v>
      </c>
      <c r="G1009" s="54">
        <v>6.3274299999999997</v>
      </c>
      <c r="I1009" s="41"/>
    </row>
    <row r="1010" spans="1:9" x14ac:dyDescent="0.25">
      <c r="A1010" s="42">
        <v>44902</v>
      </c>
      <c r="B1010" s="41">
        <v>338.5</v>
      </c>
      <c r="C1010" s="41">
        <v>341.5</v>
      </c>
      <c r="D1010" s="41">
        <v>336.64999399999999</v>
      </c>
      <c r="E1010" s="41">
        <v>340.10000600000001</v>
      </c>
      <c r="F1010" s="41">
        <v>332.769409</v>
      </c>
      <c r="G1010" s="54">
        <v>9.8132079999999995</v>
      </c>
      <c r="I1010" s="41"/>
    </row>
    <row r="1011" spans="1:9" x14ac:dyDescent="0.25">
      <c r="A1011" s="42">
        <v>44903</v>
      </c>
      <c r="B1011" s="41">
        <v>340.20001200000002</v>
      </c>
      <c r="C1011" s="41">
        <v>342.14999399999999</v>
      </c>
      <c r="D1011" s="41">
        <v>337.5</v>
      </c>
      <c r="E1011" s="41">
        <v>338.39999399999999</v>
      </c>
      <c r="F1011" s="41">
        <v>331.10604899999998</v>
      </c>
      <c r="G1011" s="54">
        <v>6.2004469999999996</v>
      </c>
      <c r="I1011" s="41"/>
    </row>
    <row r="1012" spans="1:9" x14ac:dyDescent="0.25">
      <c r="A1012" s="42">
        <v>44904</v>
      </c>
      <c r="B1012" s="41">
        <v>339.75</v>
      </c>
      <c r="C1012" s="41">
        <v>342.5</v>
      </c>
      <c r="D1012" s="41">
        <v>338</v>
      </c>
      <c r="E1012" s="41">
        <v>341.39999399999999</v>
      </c>
      <c r="F1012" s="41">
        <v>334.041382</v>
      </c>
      <c r="G1012" s="54">
        <v>8.1322279999999996</v>
      </c>
      <c r="I1012" s="41"/>
    </row>
    <row r="1013" spans="1:9" x14ac:dyDescent="0.25">
      <c r="A1013" s="42">
        <v>44907</v>
      </c>
      <c r="B1013" s="41">
        <v>341</v>
      </c>
      <c r="C1013" s="41">
        <v>344</v>
      </c>
      <c r="D1013" s="41">
        <v>340.10000600000001</v>
      </c>
      <c r="E1013" s="41">
        <v>343.20001200000002</v>
      </c>
      <c r="F1013" s="41">
        <v>335.80261200000001</v>
      </c>
      <c r="G1013" s="54">
        <v>11.214662000000001</v>
      </c>
      <c r="I1013" s="41"/>
    </row>
    <row r="1014" spans="1:9" x14ac:dyDescent="0.25">
      <c r="A1014" s="42">
        <v>44908</v>
      </c>
      <c r="B1014" s="41">
        <v>344.5</v>
      </c>
      <c r="C1014" s="41">
        <v>346</v>
      </c>
      <c r="D1014" s="41">
        <v>342.39999399999999</v>
      </c>
      <c r="E1014" s="41">
        <v>345.60000600000001</v>
      </c>
      <c r="F1014" s="41">
        <v>338.15087899999997</v>
      </c>
      <c r="G1014" s="54">
        <v>10.693426000000001</v>
      </c>
      <c r="I1014" s="41"/>
    </row>
    <row r="1015" spans="1:9" x14ac:dyDescent="0.25">
      <c r="A1015" s="42">
        <v>44909</v>
      </c>
      <c r="B1015" s="41">
        <v>346</v>
      </c>
      <c r="C1015" s="41">
        <v>347.35000600000001</v>
      </c>
      <c r="D1015" s="41">
        <v>343.75</v>
      </c>
      <c r="E1015" s="41">
        <v>345.39999399999999</v>
      </c>
      <c r="F1015" s="41">
        <v>337.95513899999997</v>
      </c>
      <c r="G1015" s="54">
        <v>7.3798779999999997</v>
      </c>
      <c r="I1015" s="41"/>
    </row>
    <row r="1016" spans="1:9" x14ac:dyDescent="0.25">
      <c r="A1016" s="42">
        <v>44910</v>
      </c>
      <c r="B1016" s="41">
        <v>344.75</v>
      </c>
      <c r="C1016" s="41">
        <v>346.10000600000001</v>
      </c>
      <c r="D1016" s="41">
        <v>338</v>
      </c>
      <c r="E1016" s="41">
        <v>338.85000600000001</v>
      </c>
      <c r="F1016" s="41">
        <v>331.546356</v>
      </c>
      <c r="G1016" s="54">
        <v>8.1549309999999995</v>
      </c>
      <c r="I1016" s="41"/>
    </row>
    <row r="1017" spans="1:9" x14ac:dyDescent="0.25">
      <c r="A1017" s="42">
        <v>44911</v>
      </c>
      <c r="B1017" s="41">
        <v>337.5</v>
      </c>
      <c r="C1017" s="41">
        <v>338.89999399999999</v>
      </c>
      <c r="D1017" s="41">
        <v>331.29998799999998</v>
      </c>
      <c r="E1017" s="41">
        <v>335.10000600000001</v>
      </c>
      <c r="F1017" s="41">
        <v>327.87719700000002</v>
      </c>
      <c r="G1017" s="54">
        <v>12.42928</v>
      </c>
      <c r="I1017" s="41"/>
    </row>
    <row r="1018" spans="1:9" x14ac:dyDescent="0.25">
      <c r="A1018" s="42">
        <v>44914</v>
      </c>
      <c r="B1018" s="41">
        <v>336.79998799999998</v>
      </c>
      <c r="C1018" s="41">
        <v>342.35000600000001</v>
      </c>
      <c r="D1018" s="41">
        <v>335.35000600000001</v>
      </c>
      <c r="E1018" s="41">
        <v>340.5</v>
      </c>
      <c r="F1018" s="41">
        <v>333.16076700000002</v>
      </c>
      <c r="G1018" s="54">
        <v>7.8128010000000003</v>
      </c>
      <c r="I1018" s="41"/>
    </row>
    <row r="1019" spans="1:9" x14ac:dyDescent="0.25">
      <c r="A1019" s="42">
        <v>44915</v>
      </c>
      <c r="B1019" s="41">
        <v>340.04998799999998</v>
      </c>
      <c r="C1019" s="41">
        <v>340.95001200000002</v>
      </c>
      <c r="D1019" s="41">
        <v>336.75</v>
      </c>
      <c r="E1019" s="41">
        <v>340.14999399999999</v>
      </c>
      <c r="F1019" s="41">
        <v>332.81829800000003</v>
      </c>
      <c r="G1019" s="54">
        <v>5.4822179999999996</v>
      </c>
      <c r="I1019" s="41"/>
    </row>
    <row r="1020" spans="1:9" x14ac:dyDescent="0.25">
      <c r="A1020" s="42">
        <v>44916</v>
      </c>
      <c r="B1020" s="41">
        <v>341</v>
      </c>
      <c r="C1020" s="41">
        <v>341.25</v>
      </c>
      <c r="D1020" s="41">
        <v>334.5</v>
      </c>
      <c r="E1020" s="41">
        <v>335.14999399999999</v>
      </c>
      <c r="F1020" s="41">
        <v>327.926086</v>
      </c>
      <c r="G1020" s="54">
        <v>7.0452009999999996</v>
      </c>
      <c r="I1020" s="41"/>
    </row>
    <row r="1021" spans="1:9" x14ac:dyDescent="0.25">
      <c r="A1021" s="42">
        <v>44917</v>
      </c>
      <c r="B1021" s="41">
        <v>335.64999399999999</v>
      </c>
      <c r="C1021" s="41">
        <v>337.39999399999999</v>
      </c>
      <c r="D1021" s="41">
        <v>329.89999399999999</v>
      </c>
      <c r="E1021" s="41">
        <v>332.45001200000002</v>
      </c>
      <c r="F1021" s="41">
        <v>325.28430200000003</v>
      </c>
      <c r="G1021" s="54">
        <v>6.5844449999999997</v>
      </c>
      <c r="I1021" s="41"/>
    </row>
    <row r="1022" spans="1:9" x14ac:dyDescent="0.25">
      <c r="A1022" s="42">
        <v>44918</v>
      </c>
      <c r="B1022" s="41">
        <v>330.89999399999999</v>
      </c>
      <c r="C1022" s="41">
        <v>331.89999399999999</v>
      </c>
      <c r="D1022" s="41">
        <v>325.35000600000001</v>
      </c>
      <c r="E1022" s="41">
        <v>326.70001200000002</v>
      </c>
      <c r="F1022" s="41">
        <v>319.65823399999999</v>
      </c>
      <c r="G1022" s="54">
        <v>10.073884</v>
      </c>
      <c r="I1022" s="41"/>
    </row>
    <row r="1023" spans="1:9" x14ac:dyDescent="0.25">
      <c r="A1023" s="42">
        <v>44921</v>
      </c>
      <c r="B1023" s="41">
        <v>326.5</v>
      </c>
      <c r="C1023" s="41">
        <v>335.10000600000001</v>
      </c>
      <c r="D1023" s="41">
        <v>325.5</v>
      </c>
      <c r="E1023" s="41">
        <v>334.60000600000001</v>
      </c>
      <c r="F1023" s="41">
        <v>327.38797</v>
      </c>
      <c r="G1023" s="54">
        <v>9.5662099999999999</v>
      </c>
      <c r="I1023" s="41"/>
    </row>
    <row r="1024" spans="1:9" x14ac:dyDescent="0.25">
      <c r="A1024" s="42">
        <v>44922</v>
      </c>
      <c r="B1024" s="41">
        <v>335.60000600000001</v>
      </c>
      <c r="C1024" s="41">
        <v>336.39999399999999</v>
      </c>
      <c r="D1024" s="41">
        <v>330.14999399999999</v>
      </c>
      <c r="E1024" s="41">
        <v>333.14999399999999</v>
      </c>
      <c r="F1024" s="41">
        <v>325.96920799999998</v>
      </c>
      <c r="G1024" s="54">
        <v>6.7273430000000003</v>
      </c>
      <c r="I1024" s="41"/>
    </row>
    <row r="1025" spans="1:9" x14ac:dyDescent="0.25">
      <c r="A1025" s="42">
        <v>44923</v>
      </c>
      <c r="B1025" s="41">
        <v>332.85000600000001</v>
      </c>
      <c r="C1025" s="41">
        <v>335</v>
      </c>
      <c r="D1025" s="41">
        <v>331.5</v>
      </c>
      <c r="E1025" s="41">
        <v>334.39999399999999</v>
      </c>
      <c r="F1025" s="41">
        <v>327.19226099999997</v>
      </c>
      <c r="G1025" s="54">
        <v>7.7375619999999996</v>
      </c>
      <c r="I1025" s="41"/>
    </row>
    <row r="1026" spans="1:9" x14ac:dyDescent="0.25">
      <c r="A1026" s="42">
        <v>44924</v>
      </c>
      <c r="B1026" s="41">
        <v>334.35000600000001</v>
      </c>
      <c r="C1026" s="41">
        <v>335.75</v>
      </c>
      <c r="D1026" s="41">
        <v>331.54998799999998</v>
      </c>
      <c r="E1026" s="41">
        <v>335.35000600000001</v>
      </c>
      <c r="F1026" s="41">
        <v>328.12179600000002</v>
      </c>
      <c r="G1026" s="54">
        <v>8.105359</v>
      </c>
      <c r="I1026" s="41"/>
    </row>
    <row r="1027" spans="1:9" x14ac:dyDescent="0.25">
      <c r="A1027" s="42">
        <v>44925</v>
      </c>
      <c r="B1027" s="41">
        <v>335.39999399999999</v>
      </c>
      <c r="C1027" s="41">
        <v>336.75</v>
      </c>
      <c r="D1027" s="41">
        <v>330.5</v>
      </c>
      <c r="E1027" s="41">
        <v>331.54998799999998</v>
      </c>
      <c r="F1027" s="41">
        <v>324.40368699999999</v>
      </c>
      <c r="G1027" s="54">
        <v>6.9602639999999996</v>
      </c>
      <c r="I1027" s="41"/>
    </row>
    <row r="1028" spans="1:9" x14ac:dyDescent="0.25">
      <c r="A1028" s="42">
        <v>44928</v>
      </c>
      <c r="B1028" s="41">
        <v>330.89999399999999</v>
      </c>
      <c r="C1028" s="41">
        <v>334</v>
      </c>
      <c r="D1028" s="41">
        <v>329.64999399999999</v>
      </c>
      <c r="E1028" s="41">
        <v>332.85000600000001</v>
      </c>
      <c r="F1028" s="41">
        <v>325.675659</v>
      </c>
      <c r="G1028" s="54">
        <v>5.9518930000000001</v>
      </c>
      <c r="I1028" s="41"/>
    </row>
    <row r="1029" spans="1:9" x14ac:dyDescent="0.25">
      <c r="A1029" s="42">
        <v>44929</v>
      </c>
      <c r="B1029" s="41">
        <v>331.5</v>
      </c>
      <c r="C1029" s="41">
        <v>333.35000600000001</v>
      </c>
      <c r="D1029" s="41">
        <v>330.25</v>
      </c>
      <c r="E1029" s="41">
        <v>331.10000600000001</v>
      </c>
      <c r="F1029" s="41">
        <v>323.96340900000001</v>
      </c>
      <c r="G1029" s="54">
        <v>5.9970509999999999</v>
      </c>
      <c r="I1029" s="41"/>
    </row>
    <row r="1030" spans="1:9" x14ac:dyDescent="0.25">
      <c r="A1030" s="42">
        <v>44930</v>
      </c>
      <c r="B1030" s="41">
        <v>331.85000600000001</v>
      </c>
      <c r="C1030" s="41">
        <v>332.5</v>
      </c>
      <c r="D1030" s="41">
        <v>326</v>
      </c>
      <c r="E1030" s="41">
        <v>327</v>
      </c>
      <c r="F1030" s="41">
        <v>319.951752</v>
      </c>
      <c r="G1030" s="54">
        <v>6.6897690000000001</v>
      </c>
      <c r="I1030" s="41"/>
    </row>
    <row r="1031" spans="1:9" x14ac:dyDescent="0.25">
      <c r="A1031" s="42">
        <v>44931</v>
      </c>
      <c r="B1031" s="41">
        <v>328.64999399999999</v>
      </c>
      <c r="C1031" s="41">
        <v>333.89999399999999</v>
      </c>
      <c r="D1031" s="41">
        <v>328.20001200000002</v>
      </c>
      <c r="E1031" s="41">
        <v>333.45001200000002</v>
      </c>
      <c r="F1031" s="41">
        <v>326.26275600000002</v>
      </c>
      <c r="G1031" s="54">
        <v>8.1714369999999992</v>
      </c>
      <c r="I1031" s="41"/>
    </row>
    <row r="1032" spans="1:9" x14ac:dyDescent="0.25">
      <c r="A1032" s="42">
        <v>44932</v>
      </c>
      <c r="B1032" s="41">
        <v>334.70001200000002</v>
      </c>
      <c r="C1032" s="41">
        <v>337.54998799999998</v>
      </c>
      <c r="D1032" s="41">
        <v>333.10000600000001</v>
      </c>
      <c r="E1032" s="41">
        <v>335.04998799999998</v>
      </c>
      <c r="F1032" s="41">
        <v>327.82824699999998</v>
      </c>
      <c r="G1032" s="54">
        <v>8.2841349999999991</v>
      </c>
      <c r="I1032" s="41"/>
    </row>
    <row r="1033" spans="1:9" x14ac:dyDescent="0.25">
      <c r="A1033" s="42">
        <v>44935</v>
      </c>
      <c r="B1033" s="41">
        <v>336.95001200000002</v>
      </c>
      <c r="C1033" s="41">
        <v>341.29998799999998</v>
      </c>
      <c r="D1033" s="41">
        <v>336.14999399999999</v>
      </c>
      <c r="E1033" s="41">
        <v>338.04998799999998</v>
      </c>
      <c r="F1033" s="41">
        <v>330.76357999999999</v>
      </c>
      <c r="G1033" s="54">
        <v>10.618786</v>
      </c>
      <c r="I1033" s="41"/>
    </row>
    <row r="1034" spans="1:9" x14ac:dyDescent="0.25">
      <c r="A1034" s="42">
        <v>44936</v>
      </c>
      <c r="B1034" s="41">
        <v>337.89999399999999</v>
      </c>
      <c r="C1034" s="41">
        <v>338.39999399999999</v>
      </c>
      <c r="D1034" s="41">
        <v>332.54998799999998</v>
      </c>
      <c r="E1034" s="41">
        <v>333.39999399999999</v>
      </c>
      <c r="F1034" s="41">
        <v>326.21380599999998</v>
      </c>
      <c r="G1034" s="54">
        <v>6.949605</v>
      </c>
      <c r="I1034" s="41"/>
    </row>
    <row r="1035" spans="1:9" x14ac:dyDescent="0.25">
      <c r="A1035" s="42">
        <v>44937</v>
      </c>
      <c r="B1035" s="41">
        <v>335.10000600000001</v>
      </c>
      <c r="C1035" s="41">
        <v>335.10000600000001</v>
      </c>
      <c r="D1035" s="41">
        <v>331.29998799999998</v>
      </c>
      <c r="E1035" s="41">
        <v>331.79998799999998</v>
      </c>
      <c r="F1035" s="41">
        <v>324.64828499999999</v>
      </c>
      <c r="G1035" s="54">
        <v>4.5842929999999997</v>
      </c>
      <c r="I1035" s="41"/>
    </row>
    <row r="1036" spans="1:9" x14ac:dyDescent="0.25">
      <c r="A1036" s="42">
        <v>44938</v>
      </c>
      <c r="B1036" s="41">
        <v>333.39999399999999</v>
      </c>
      <c r="C1036" s="41">
        <v>333.60000600000001</v>
      </c>
      <c r="D1036" s="41">
        <v>328.10000600000001</v>
      </c>
      <c r="E1036" s="41">
        <v>329.85000600000001</v>
      </c>
      <c r="F1036" s="41">
        <v>322.74035600000002</v>
      </c>
      <c r="G1036" s="54">
        <v>6.6384220000000003</v>
      </c>
      <c r="I1036" s="41"/>
    </row>
    <row r="1037" spans="1:9" x14ac:dyDescent="0.25">
      <c r="A1037" s="42">
        <v>44939</v>
      </c>
      <c r="B1037" s="41">
        <v>329.85000600000001</v>
      </c>
      <c r="C1037" s="41">
        <v>332.25</v>
      </c>
      <c r="D1037" s="41">
        <v>326.39999399999999</v>
      </c>
      <c r="E1037" s="41">
        <v>328.75</v>
      </c>
      <c r="F1037" s="41">
        <v>321.66403200000002</v>
      </c>
      <c r="G1037" s="54">
        <v>14.412671</v>
      </c>
      <c r="I1037" s="41"/>
    </row>
    <row r="1038" spans="1:9" x14ac:dyDescent="0.25">
      <c r="A1038" s="42">
        <v>44942</v>
      </c>
      <c r="B1038" s="41">
        <v>330.35000600000001</v>
      </c>
      <c r="C1038" s="41">
        <v>332.20001200000002</v>
      </c>
      <c r="D1038" s="41">
        <v>327.54998799999998</v>
      </c>
      <c r="E1038" s="41">
        <v>330.20001200000002</v>
      </c>
      <c r="F1038" s="41">
        <v>323.08279399999998</v>
      </c>
      <c r="G1038" s="54">
        <v>8.2539420000000003</v>
      </c>
      <c r="I1038" s="41"/>
    </row>
    <row r="1039" spans="1:9" x14ac:dyDescent="0.25">
      <c r="A1039" s="42">
        <v>44943</v>
      </c>
      <c r="B1039" s="41">
        <v>330.20001200000002</v>
      </c>
      <c r="C1039" s="41">
        <v>333.5</v>
      </c>
      <c r="D1039" s="41">
        <v>329.10000600000001</v>
      </c>
      <c r="E1039" s="41">
        <v>332.25</v>
      </c>
      <c r="F1039" s="41">
        <v>325.08862299999998</v>
      </c>
      <c r="G1039" s="54">
        <v>13.712536999999999</v>
      </c>
      <c r="I1039" s="41"/>
    </row>
    <row r="1040" spans="1:9" x14ac:dyDescent="0.25">
      <c r="A1040" s="42">
        <v>44944</v>
      </c>
      <c r="B1040" s="41">
        <v>334</v>
      </c>
      <c r="C1040" s="41">
        <v>336.54998799999998</v>
      </c>
      <c r="D1040" s="41">
        <v>332.39999399999999</v>
      </c>
      <c r="E1040" s="41">
        <v>334.64999399999999</v>
      </c>
      <c r="F1040" s="41">
        <v>327.43689000000001</v>
      </c>
      <c r="G1040" s="54">
        <v>12.555527</v>
      </c>
      <c r="I1040" s="41"/>
    </row>
    <row r="1041" spans="1:9" x14ac:dyDescent="0.25">
      <c r="A1041" s="42">
        <v>44945</v>
      </c>
      <c r="B1041" s="41">
        <v>334</v>
      </c>
      <c r="C1041" s="41">
        <v>335.64999399999999</v>
      </c>
      <c r="D1041" s="41">
        <v>331.64999399999999</v>
      </c>
      <c r="E1041" s="41">
        <v>332.14999399999999</v>
      </c>
      <c r="F1041" s="41">
        <v>324.99075299999998</v>
      </c>
      <c r="G1041" s="54">
        <v>8.3461300000000005</v>
      </c>
      <c r="I1041" s="41"/>
    </row>
    <row r="1042" spans="1:9" x14ac:dyDescent="0.25">
      <c r="A1042" s="42">
        <v>44946</v>
      </c>
      <c r="B1042" s="41">
        <v>332</v>
      </c>
      <c r="C1042" s="41">
        <v>335.20001200000002</v>
      </c>
      <c r="D1042" s="41">
        <v>329.25</v>
      </c>
      <c r="E1042" s="41">
        <v>334.60000600000001</v>
      </c>
      <c r="F1042" s="41">
        <v>327.38797</v>
      </c>
      <c r="G1042" s="54">
        <v>13.103664</v>
      </c>
      <c r="I1042" s="41"/>
    </row>
    <row r="1043" spans="1:9" x14ac:dyDescent="0.25">
      <c r="A1043" s="42">
        <v>44949</v>
      </c>
      <c r="B1043" s="41">
        <v>336</v>
      </c>
      <c r="C1043" s="41">
        <v>338.14999399999999</v>
      </c>
      <c r="D1043" s="41">
        <v>333.04998799999998</v>
      </c>
      <c r="E1043" s="41">
        <v>337.75</v>
      </c>
      <c r="F1043" s="41">
        <v>330.47006199999998</v>
      </c>
      <c r="G1043" s="54">
        <v>7.1248069999999997</v>
      </c>
      <c r="I1043" s="41"/>
    </row>
    <row r="1044" spans="1:9" x14ac:dyDescent="0.25">
      <c r="A1044" s="42">
        <v>44950</v>
      </c>
      <c r="B1044" s="41">
        <v>337.79998799999998</v>
      </c>
      <c r="C1044" s="41">
        <v>340.75</v>
      </c>
      <c r="D1044" s="41">
        <v>337.60000600000001</v>
      </c>
      <c r="E1044" s="41">
        <v>338.95001200000002</v>
      </c>
      <c r="F1044" s="41">
        <v>331.64419600000002</v>
      </c>
      <c r="G1044" s="54">
        <v>12.302873999999999</v>
      </c>
      <c r="I1044" s="41"/>
    </row>
    <row r="1045" spans="1:9" x14ac:dyDescent="0.25">
      <c r="A1045" s="42">
        <v>44951</v>
      </c>
      <c r="B1045" s="41">
        <v>338.89999399999999</v>
      </c>
      <c r="C1045" s="41">
        <v>341</v>
      </c>
      <c r="D1045" s="41">
        <v>335.25</v>
      </c>
      <c r="E1045" s="41">
        <v>339.25</v>
      </c>
      <c r="F1045" s="41">
        <v>331.93771400000003</v>
      </c>
      <c r="G1045" s="54">
        <v>12.497541999999999</v>
      </c>
      <c r="I1045" s="41"/>
    </row>
    <row r="1046" spans="1:9" x14ac:dyDescent="0.25">
      <c r="A1046" s="42">
        <v>44953</v>
      </c>
      <c r="B1046" s="41">
        <v>341.79998799999998</v>
      </c>
      <c r="C1046" s="41">
        <v>348.85000600000001</v>
      </c>
      <c r="D1046" s="41">
        <v>341.5</v>
      </c>
      <c r="E1046" s="41">
        <v>346</v>
      </c>
      <c r="F1046" s="41">
        <v>338.542236</v>
      </c>
      <c r="G1046" s="54">
        <v>21.040139</v>
      </c>
      <c r="I1046" s="41"/>
    </row>
    <row r="1047" spans="1:9" x14ac:dyDescent="0.25">
      <c r="A1047" s="42">
        <v>44956</v>
      </c>
      <c r="B1047" s="41">
        <v>346.89999399999999</v>
      </c>
      <c r="C1047" s="41">
        <v>351.75</v>
      </c>
      <c r="D1047" s="41">
        <v>341.85000600000001</v>
      </c>
      <c r="E1047" s="41">
        <v>344.79998799999998</v>
      </c>
      <c r="F1047" s="41">
        <v>337.36810300000002</v>
      </c>
      <c r="G1047" s="54">
        <v>14.091519</v>
      </c>
      <c r="I1047" s="41"/>
    </row>
    <row r="1048" spans="1:9" x14ac:dyDescent="0.25">
      <c r="A1048" s="42">
        <v>44957</v>
      </c>
      <c r="B1048" s="41">
        <v>346</v>
      </c>
      <c r="C1048" s="41">
        <v>355</v>
      </c>
      <c r="D1048" s="41">
        <v>341.04998799999998</v>
      </c>
      <c r="E1048" s="41">
        <v>352.35000600000001</v>
      </c>
      <c r="F1048" s="41">
        <v>344.755402</v>
      </c>
      <c r="G1048" s="54">
        <v>17.134291000000001</v>
      </c>
      <c r="I1048" s="41"/>
    </row>
    <row r="1049" spans="1:9" x14ac:dyDescent="0.25">
      <c r="A1049" s="42">
        <v>44958</v>
      </c>
      <c r="B1049" s="41">
        <v>353</v>
      </c>
      <c r="C1049" s="41">
        <v>365.70001200000002</v>
      </c>
      <c r="D1049" s="41">
        <v>329.10000600000001</v>
      </c>
      <c r="E1049" s="41">
        <v>361.39999399999999</v>
      </c>
      <c r="F1049" s="41">
        <v>353.61029100000002</v>
      </c>
      <c r="G1049" s="54">
        <v>64.518967000000004</v>
      </c>
      <c r="I1049" s="41"/>
    </row>
    <row r="1050" spans="1:9" x14ac:dyDescent="0.25">
      <c r="A1050" s="42">
        <v>44959</v>
      </c>
      <c r="B1050" s="41">
        <v>361.60000600000001</v>
      </c>
      <c r="C1050" s="41">
        <v>384.70001200000002</v>
      </c>
      <c r="D1050" s="41">
        <v>360.39999399999999</v>
      </c>
      <c r="E1050" s="41">
        <v>378.60000600000001</v>
      </c>
      <c r="F1050" s="41">
        <v>370.43957499999999</v>
      </c>
      <c r="G1050" s="54">
        <v>55.745170999999999</v>
      </c>
      <c r="I1050" s="41"/>
    </row>
    <row r="1051" spans="1:9" x14ac:dyDescent="0.25">
      <c r="A1051" s="42">
        <v>44960</v>
      </c>
      <c r="B1051" s="41">
        <v>381.89999399999999</v>
      </c>
      <c r="C1051" s="41">
        <v>382.25</v>
      </c>
      <c r="D1051" s="41">
        <v>372</v>
      </c>
      <c r="E1051" s="41">
        <v>380.64999399999999</v>
      </c>
      <c r="F1051" s="41">
        <v>372.44537400000002</v>
      </c>
      <c r="G1051" s="54">
        <v>22.295321000000001</v>
      </c>
      <c r="I1051" s="41"/>
    </row>
    <row r="1052" spans="1:9" x14ac:dyDescent="0.25">
      <c r="A1052" s="42">
        <v>44963</v>
      </c>
      <c r="B1052" s="41">
        <v>382.5</v>
      </c>
      <c r="C1052" s="41">
        <v>388.20001200000002</v>
      </c>
      <c r="D1052" s="41">
        <v>379.60000600000001</v>
      </c>
      <c r="E1052" s="41">
        <v>383.39999399999999</v>
      </c>
      <c r="F1052" s="41">
        <v>375.13610799999998</v>
      </c>
      <c r="G1052" s="54">
        <v>25.790153</v>
      </c>
      <c r="I1052" s="41"/>
    </row>
    <row r="1053" spans="1:9" x14ac:dyDescent="0.25">
      <c r="A1053" s="42">
        <v>44964</v>
      </c>
      <c r="B1053" s="41">
        <v>383.89999399999999</v>
      </c>
      <c r="C1053" s="41">
        <v>383.89999399999999</v>
      </c>
      <c r="D1053" s="41">
        <v>368.45001200000002</v>
      </c>
      <c r="E1053" s="41">
        <v>373.25</v>
      </c>
      <c r="F1053" s="41">
        <v>365.20489500000002</v>
      </c>
      <c r="G1053" s="54">
        <v>20.643706999999999</v>
      </c>
      <c r="I1053" s="41"/>
    </row>
    <row r="1054" spans="1:9" x14ac:dyDescent="0.25">
      <c r="A1054" s="42">
        <v>44965</v>
      </c>
      <c r="B1054" s="41">
        <v>374.75</v>
      </c>
      <c r="C1054" s="41">
        <v>377.29998799999998</v>
      </c>
      <c r="D1054" s="41">
        <v>371.54998799999998</v>
      </c>
      <c r="E1054" s="41">
        <v>375.54998799999998</v>
      </c>
      <c r="F1054" s="41">
        <v>367.45529199999999</v>
      </c>
      <c r="G1054" s="54">
        <v>10.420462000000001</v>
      </c>
      <c r="I1054" s="41"/>
    </row>
    <row r="1055" spans="1:9" x14ac:dyDescent="0.25">
      <c r="A1055" s="42">
        <v>44966</v>
      </c>
      <c r="B1055" s="41">
        <v>374</v>
      </c>
      <c r="C1055" s="41">
        <v>380</v>
      </c>
      <c r="D1055" s="41">
        <v>372.14999399999999</v>
      </c>
      <c r="E1055" s="41">
        <v>374.25</v>
      </c>
      <c r="F1055" s="41">
        <v>366.18331899999998</v>
      </c>
      <c r="G1055" s="54">
        <v>11.861196</v>
      </c>
      <c r="I1055" s="41"/>
    </row>
    <row r="1056" spans="1:9" x14ac:dyDescent="0.25">
      <c r="A1056" s="42">
        <v>44967</v>
      </c>
      <c r="B1056" s="41">
        <v>372.20001200000002</v>
      </c>
      <c r="C1056" s="41">
        <v>376.95001200000002</v>
      </c>
      <c r="D1056" s="41">
        <v>370.29998799999998</v>
      </c>
      <c r="E1056" s="41">
        <v>371.35000600000001</v>
      </c>
      <c r="F1056" s="41">
        <v>363.34582499999999</v>
      </c>
      <c r="G1056" s="54">
        <v>10.278597</v>
      </c>
      <c r="I1056" s="41"/>
    </row>
    <row r="1057" spans="1:9" x14ac:dyDescent="0.25">
      <c r="A1057" s="42">
        <v>44970</v>
      </c>
      <c r="B1057" s="41">
        <v>373</v>
      </c>
      <c r="C1057" s="41">
        <v>375.14999399999999</v>
      </c>
      <c r="D1057" s="41">
        <v>370</v>
      </c>
      <c r="E1057" s="41">
        <v>374.20001200000002</v>
      </c>
      <c r="F1057" s="41">
        <v>366.13439899999997</v>
      </c>
      <c r="G1057" s="54">
        <v>9.9011479999999992</v>
      </c>
      <c r="I1057" s="41"/>
    </row>
    <row r="1058" spans="1:9" x14ac:dyDescent="0.25">
      <c r="A1058" s="42">
        <v>44971</v>
      </c>
      <c r="B1058" s="41">
        <v>375</v>
      </c>
      <c r="C1058" s="41">
        <v>387.64999399999999</v>
      </c>
      <c r="D1058" s="41">
        <v>373.75</v>
      </c>
      <c r="E1058" s="41">
        <v>386.45001200000002</v>
      </c>
      <c r="F1058" s="41">
        <v>378.12039199999998</v>
      </c>
      <c r="G1058" s="54">
        <v>29.125052</v>
      </c>
      <c r="I1058" s="41"/>
    </row>
    <row r="1059" spans="1:9" x14ac:dyDescent="0.25">
      <c r="A1059" s="42">
        <v>44972</v>
      </c>
      <c r="B1059" s="41">
        <v>381.75</v>
      </c>
      <c r="C1059" s="41">
        <v>382.85000600000001</v>
      </c>
      <c r="D1059" s="41">
        <v>378.54998799999998</v>
      </c>
      <c r="E1059" s="41">
        <v>382.20001200000002</v>
      </c>
      <c r="F1059" s="41">
        <v>379.85964999999999</v>
      </c>
      <c r="G1059" s="54">
        <v>12.209350000000001</v>
      </c>
      <c r="I1059" s="41"/>
    </row>
    <row r="1060" spans="1:9" x14ac:dyDescent="0.25">
      <c r="A1060" s="42">
        <v>44973</v>
      </c>
      <c r="B1060" s="41">
        <v>382</v>
      </c>
      <c r="C1060" s="41">
        <v>385.25</v>
      </c>
      <c r="D1060" s="41">
        <v>381</v>
      </c>
      <c r="E1060" s="41">
        <v>382.54998799999998</v>
      </c>
      <c r="F1060" s="41">
        <v>380.20748900000001</v>
      </c>
      <c r="G1060" s="54">
        <v>9.7752800000000004</v>
      </c>
      <c r="I1060" s="41"/>
    </row>
    <row r="1061" spans="1:9" x14ac:dyDescent="0.25">
      <c r="A1061" s="42">
        <v>44974</v>
      </c>
      <c r="B1061" s="41">
        <v>381.04998799999998</v>
      </c>
      <c r="C1061" s="41">
        <v>384.54998799999998</v>
      </c>
      <c r="D1061" s="41">
        <v>379.25</v>
      </c>
      <c r="E1061" s="41">
        <v>383.39999399999999</v>
      </c>
      <c r="F1061" s="41">
        <v>381.05230699999998</v>
      </c>
      <c r="G1061" s="54">
        <v>7.6721349999999999</v>
      </c>
      <c r="I1061" s="41"/>
    </row>
    <row r="1062" spans="1:9" x14ac:dyDescent="0.25">
      <c r="A1062" s="42">
        <v>44977</v>
      </c>
      <c r="B1062" s="41">
        <v>384.70001200000002</v>
      </c>
      <c r="C1062" s="41">
        <v>387.5</v>
      </c>
      <c r="D1062" s="41">
        <v>381.29998799999998</v>
      </c>
      <c r="E1062" s="41">
        <v>384.04998799999998</v>
      </c>
      <c r="F1062" s="41">
        <v>381.69830300000001</v>
      </c>
      <c r="G1062" s="54">
        <v>7.8049759999999999</v>
      </c>
      <c r="I1062" s="41"/>
    </row>
    <row r="1063" spans="1:9" x14ac:dyDescent="0.25">
      <c r="A1063" s="42">
        <v>44978</v>
      </c>
      <c r="B1063" s="41">
        <v>385</v>
      </c>
      <c r="C1063" s="41">
        <v>385.89999399999999</v>
      </c>
      <c r="D1063" s="41">
        <v>381.70001200000002</v>
      </c>
      <c r="E1063" s="41">
        <v>382.25</v>
      </c>
      <c r="F1063" s="41">
        <v>379.90933200000001</v>
      </c>
      <c r="G1063" s="54">
        <v>8.2595740000000006</v>
      </c>
      <c r="I1063" s="41"/>
    </row>
    <row r="1064" spans="1:9" x14ac:dyDescent="0.25">
      <c r="A1064" s="42">
        <v>44979</v>
      </c>
      <c r="B1064" s="41">
        <v>382</v>
      </c>
      <c r="C1064" s="41">
        <v>384.89999399999999</v>
      </c>
      <c r="D1064" s="41">
        <v>380</v>
      </c>
      <c r="E1064" s="41">
        <v>383.85000600000001</v>
      </c>
      <c r="F1064" s="41">
        <v>381.49954200000002</v>
      </c>
      <c r="G1064" s="54">
        <v>8.9610769999999995</v>
      </c>
      <c r="I1064" s="41"/>
    </row>
    <row r="1065" spans="1:9" x14ac:dyDescent="0.25">
      <c r="A1065" s="42">
        <v>44980</v>
      </c>
      <c r="B1065" s="41">
        <v>384.45001200000002</v>
      </c>
      <c r="C1065" s="41">
        <v>394</v>
      </c>
      <c r="D1065" s="41">
        <v>383.10000600000001</v>
      </c>
      <c r="E1065" s="41">
        <v>387.60000600000001</v>
      </c>
      <c r="F1065" s="41">
        <v>385.22659299999998</v>
      </c>
      <c r="G1065" s="54">
        <v>18.830591999999999</v>
      </c>
      <c r="I1065" s="41"/>
    </row>
    <row r="1066" spans="1:9" x14ac:dyDescent="0.25">
      <c r="A1066" s="42">
        <v>44981</v>
      </c>
      <c r="B1066" s="41">
        <v>389</v>
      </c>
      <c r="C1066" s="41">
        <v>389</v>
      </c>
      <c r="D1066" s="41">
        <v>381</v>
      </c>
      <c r="E1066" s="41">
        <v>385.10000600000001</v>
      </c>
      <c r="F1066" s="41">
        <v>382.74191300000001</v>
      </c>
      <c r="G1066" s="54">
        <v>12.910220000000001</v>
      </c>
      <c r="I1066" s="41"/>
    </row>
    <row r="1067" spans="1:9" x14ac:dyDescent="0.25">
      <c r="A1067" s="42">
        <v>44984</v>
      </c>
      <c r="B1067" s="41">
        <v>385.10000600000001</v>
      </c>
      <c r="C1067" s="41">
        <v>386.79998799999998</v>
      </c>
      <c r="D1067" s="41">
        <v>378.10000600000001</v>
      </c>
      <c r="E1067" s="41">
        <v>382.20001200000002</v>
      </c>
      <c r="F1067" s="41">
        <v>379.85964999999999</v>
      </c>
      <c r="G1067" s="54">
        <v>8.1423190000000005</v>
      </c>
      <c r="I1067" s="41"/>
    </row>
    <row r="1068" spans="1:9" x14ac:dyDescent="0.25">
      <c r="A1068" s="42">
        <v>44985</v>
      </c>
      <c r="B1068" s="41">
        <v>382.5</v>
      </c>
      <c r="C1068" s="41">
        <v>384.25</v>
      </c>
      <c r="D1068" s="41">
        <v>375</v>
      </c>
      <c r="E1068" s="41">
        <v>376.70001200000002</v>
      </c>
      <c r="F1068" s="41">
        <v>374.39334100000002</v>
      </c>
      <c r="G1068" s="54">
        <v>16.367477000000001</v>
      </c>
      <c r="I1068" s="41"/>
    </row>
    <row r="1069" spans="1:9" x14ac:dyDescent="0.25">
      <c r="A1069" s="42">
        <v>44986</v>
      </c>
      <c r="B1069" s="41">
        <v>374.25</v>
      </c>
      <c r="C1069" s="41">
        <v>380.39999399999999</v>
      </c>
      <c r="D1069" s="41">
        <v>373.60000600000001</v>
      </c>
      <c r="E1069" s="41">
        <v>378.70001200000002</v>
      </c>
      <c r="F1069" s="41">
        <v>376.38110399999999</v>
      </c>
      <c r="G1069" s="54">
        <v>7.766667</v>
      </c>
      <c r="I1069" s="41"/>
    </row>
    <row r="1070" spans="1:9" x14ac:dyDescent="0.25">
      <c r="A1070" s="42">
        <v>44987</v>
      </c>
      <c r="B1070" s="41">
        <v>379.5</v>
      </c>
      <c r="C1070" s="41">
        <v>379.75</v>
      </c>
      <c r="D1070" s="41">
        <v>374.70001200000002</v>
      </c>
      <c r="E1070" s="41">
        <v>375.54998799999998</v>
      </c>
      <c r="F1070" s="41">
        <v>373.25036599999999</v>
      </c>
      <c r="G1070" s="54">
        <v>5.019603</v>
      </c>
      <c r="I1070" s="41"/>
    </row>
    <row r="1071" spans="1:9" x14ac:dyDescent="0.25">
      <c r="A1071" s="42">
        <v>44988</v>
      </c>
      <c r="B1071" s="41">
        <v>377</v>
      </c>
      <c r="C1071" s="41">
        <v>385.39999399999999</v>
      </c>
      <c r="D1071" s="41">
        <v>376.10000600000001</v>
      </c>
      <c r="E1071" s="41">
        <v>384.95001200000002</v>
      </c>
      <c r="F1071" s="41">
        <v>382.59283399999998</v>
      </c>
      <c r="G1071" s="54">
        <v>8.1807090000000002</v>
      </c>
      <c r="I1071" s="41"/>
    </row>
    <row r="1072" spans="1:9" x14ac:dyDescent="0.25">
      <c r="A1072" s="42">
        <v>44991</v>
      </c>
      <c r="B1072" s="41">
        <v>385.89999399999999</v>
      </c>
      <c r="C1072" s="41">
        <v>392.5</v>
      </c>
      <c r="D1072" s="41">
        <v>385.25</v>
      </c>
      <c r="E1072" s="41">
        <v>388.14999399999999</v>
      </c>
      <c r="F1072" s="41">
        <v>385.77322400000003</v>
      </c>
      <c r="G1072" s="54">
        <v>10.714339000000001</v>
      </c>
      <c r="I1072" s="41"/>
    </row>
    <row r="1073" spans="1:9" x14ac:dyDescent="0.25">
      <c r="A1073" s="42">
        <v>44993</v>
      </c>
      <c r="B1073" s="41">
        <v>388</v>
      </c>
      <c r="C1073" s="41">
        <v>393.14999399999999</v>
      </c>
      <c r="D1073" s="41">
        <v>385.10000600000001</v>
      </c>
      <c r="E1073" s="41">
        <v>392.39999399999999</v>
      </c>
      <c r="F1073" s="41">
        <v>389.99719199999998</v>
      </c>
      <c r="G1073" s="54">
        <v>8.9176990000000007</v>
      </c>
      <c r="I1073" s="41"/>
    </row>
    <row r="1074" spans="1:9" x14ac:dyDescent="0.25">
      <c r="A1074" s="42">
        <v>44994</v>
      </c>
      <c r="B1074" s="41">
        <v>392.10000600000001</v>
      </c>
      <c r="C1074" s="41">
        <v>393.60000600000001</v>
      </c>
      <c r="D1074" s="41">
        <v>385.64999399999999</v>
      </c>
      <c r="E1074" s="41">
        <v>387.5</v>
      </c>
      <c r="F1074" s="41">
        <v>385.12719700000002</v>
      </c>
      <c r="G1074" s="54">
        <v>9.6342829999999999</v>
      </c>
      <c r="I1074" s="41"/>
    </row>
    <row r="1075" spans="1:9" x14ac:dyDescent="0.25">
      <c r="A1075" s="42">
        <v>44995</v>
      </c>
      <c r="B1075" s="41">
        <v>386.95001200000002</v>
      </c>
      <c r="C1075" s="41">
        <v>390.20001200000002</v>
      </c>
      <c r="D1075" s="41">
        <v>383.5</v>
      </c>
      <c r="E1075" s="41">
        <v>388</v>
      </c>
      <c r="F1075" s="41">
        <v>385.624146</v>
      </c>
      <c r="G1075" s="54">
        <v>8.3622650000000007</v>
      </c>
      <c r="I1075" s="41"/>
    </row>
    <row r="1076" spans="1:9" x14ac:dyDescent="0.25">
      <c r="A1076" s="42">
        <v>44998</v>
      </c>
      <c r="B1076" s="41">
        <v>389.20001200000002</v>
      </c>
      <c r="C1076" s="41">
        <v>390.89999399999999</v>
      </c>
      <c r="D1076" s="41">
        <v>382.5</v>
      </c>
      <c r="E1076" s="41">
        <v>383.64999399999999</v>
      </c>
      <c r="F1076" s="41">
        <v>381.30075099999999</v>
      </c>
      <c r="G1076" s="54">
        <v>8.7918719999999997</v>
      </c>
      <c r="I1076" s="41"/>
    </row>
    <row r="1077" spans="1:9" x14ac:dyDescent="0.25">
      <c r="A1077" s="42">
        <v>44999</v>
      </c>
      <c r="B1077" s="41">
        <v>385.70001200000002</v>
      </c>
      <c r="C1077" s="41">
        <v>386.45001200000002</v>
      </c>
      <c r="D1077" s="41">
        <v>377.20001200000002</v>
      </c>
      <c r="E1077" s="41">
        <v>379.70001200000002</v>
      </c>
      <c r="F1077" s="41">
        <v>377.37496900000002</v>
      </c>
      <c r="G1077" s="54">
        <v>10.229766</v>
      </c>
      <c r="I1077" s="41"/>
    </row>
    <row r="1078" spans="1:9" x14ac:dyDescent="0.25">
      <c r="A1078" s="42">
        <v>45000</v>
      </c>
      <c r="B1078" s="41">
        <v>381</v>
      </c>
      <c r="C1078" s="41">
        <v>384.29998799999998</v>
      </c>
      <c r="D1078" s="41">
        <v>378</v>
      </c>
      <c r="E1078" s="41">
        <v>379.39999399999999</v>
      </c>
      <c r="F1078" s="41">
        <v>377.07678199999998</v>
      </c>
      <c r="G1078" s="54">
        <v>8.4236920000000008</v>
      </c>
      <c r="I1078" s="41"/>
    </row>
    <row r="1079" spans="1:9" x14ac:dyDescent="0.25">
      <c r="A1079" s="42">
        <v>45001</v>
      </c>
      <c r="B1079" s="41">
        <v>380.60000600000001</v>
      </c>
      <c r="C1079" s="41">
        <v>382.35000600000001</v>
      </c>
      <c r="D1079" s="41">
        <v>376.85000600000001</v>
      </c>
      <c r="E1079" s="41">
        <v>381.45001200000002</v>
      </c>
      <c r="F1079" s="41">
        <v>379.11425800000001</v>
      </c>
      <c r="G1079" s="54">
        <v>15.710094</v>
      </c>
      <c r="I1079" s="41"/>
    </row>
    <row r="1080" spans="1:9" x14ac:dyDescent="0.25">
      <c r="A1080" s="42">
        <v>45002</v>
      </c>
      <c r="B1080" s="41">
        <v>385</v>
      </c>
      <c r="C1080" s="41">
        <v>385</v>
      </c>
      <c r="D1080" s="41">
        <v>369.64999399999999</v>
      </c>
      <c r="E1080" s="41">
        <v>375.54998799999998</v>
      </c>
      <c r="F1080" s="41">
        <v>373.25036599999999</v>
      </c>
      <c r="G1080" s="54">
        <v>48.904254000000002</v>
      </c>
      <c r="I1080" s="41"/>
    </row>
    <row r="1081" spans="1:9" x14ac:dyDescent="0.25">
      <c r="A1081" s="42">
        <v>45005</v>
      </c>
      <c r="B1081" s="41">
        <v>373.29998799999998</v>
      </c>
      <c r="C1081" s="41">
        <v>379.35000600000001</v>
      </c>
      <c r="D1081" s="41">
        <v>372</v>
      </c>
      <c r="E1081" s="41">
        <v>378.79998799999998</v>
      </c>
      <c r="F1081" s="41">
        <v>376.48046900000003</v>
      </c>
      <c r="G1081" s="54">
        <v>10.122166999999999</v>
      </c>
      <c r="I1081" s="41"/>
    </row>
    <row r="1082" spans="1:9" x14ac:dyDescent="0.25">
      <c r="A1082" s="42">
        <v>45006</v>
      </c>
      <c r="B1082" s="41">
        <v>378.79998799999998</v>
      </c>
      <c r="C1082" s="41">
        <v>378.79998799999998</v>
      </c>
      <c r="D1082" s="41">
        <v>374.04998799999998</v>
      </c>
      <c r="E1082" s="41">
        <v>376.95001200000002</v>
      </c>
      <c r="F1082" s="41">
        <v>374.64181500000001</v>
      </c>
      <c r="G1082" s="54">
        <v>11.610832</v>
      </c>
      <c r="I1082" s="41"/>
    </row>
    <row r="1083" spans="1:9" x14ac:dyDescent="0.25">
      <c r="A1083" s="42">
        <v>45007</v>
      </c>
      <c r="B1083" s="41">
        <v>376.95001200000002</v>
      </c>
      <c r="C1083" s="41">
        <v>378.85000600000001</v>
      </c>
      <c r="D1083" s="41">
        <v>374.20001200000002</v>
      </c>
      <c r="E1083" s="41">
        <v>377.75</v>
      </c>
      <c r="F1083" s="41">
        <v>375.43689000000001</v>
      </c>
      <c r="G1083" s="54">
        <v>4.7748670000000004</v>
      </c>
      <c r="I1083" s="41"/>
    </row>
    <row r="1084" spans="1:9" x14ac:dyDescent="0.25">
      <c r="A1084" s="42">
        <v>45008</v>
      </c>
      <c r="B1084" s="41">
        <v>377</v>
      </c>
      <c r="C1084" s="41">
        <v>382.75</v>
      </c>
      <c r="D1084" s="41">
        <v>374.39999399999999</v>
      </c>
      <c r="E1084" s="41">
        <v>380.64999399999999</v>
      </c>
      <c r="F1084" s="41">
        <v>378.31912199999999</v>
      </c>
      <c r="G1084" s="54">
        <v>9.7523260000000001</v>
      </c>
      <c r="I1084" s="41"/>
    </row>
    <row r="1085" spans="1:9" x14ac:dyDescent="0.25">
      <c r="A1085" s="42">
        <v>45009</v>
      </c>
      <c r="B1085" s="41">
        <v>381.5</v>
      </c>
      <c r="C1085" s="41">
        <v>383</v>
      </c>
      <c r="D1085" s="41">
        <v>378</v>
      </c>
      <c r="E1085" s="41">
        <v>378.70001200000002</v>
      </c>
      <c r="F1085" s="41">
        <v>376.38110399999999</v>
      </c>
      <c r="G1085" s="54">
        <v>9.9345009999999991</v>
      </c>
      <c r="I1085" s="41"/>
    </row>
    <row r="1086" spans="1:9" x14ac:dyDescent="0.25">
      <c r="A1086" s="42">
        <v>45012</v>
      </c>
      <c r="B1086" s="41">
        <v>377.95001200000002</v>
      </c>
      <c r="C1086" s="41">
        <v>384.39999399999999</v>
      </c>
      <c r="D1086" s="41">
        <v>376.35000600000001</v>
      </c>
      <c r="E1086" s="41">
        <v>380.20001200000002</v>
      </c>
      <c r="F1086" s="41">
        <v>377.87191799999999</v>
      </c>
      <c r="G1086" s="54">
        <v>10.816352</v>
      </c>
      <c r="I1086" s="41"/>
    </row>
    <row r="1087" spans="1:9" x14ac:dyDescent="0.25">
      <c r="A1087" s="42">
        <v>45013</v>
      </c>
      <c r="B1087" s="41">
        <v>380.20001200000002</v>
      </c>
      <c r="C1087" s="41">
        <v>382.35000600000001</v>
      </c>
      <c r="D1087" s="41">
        <v>378.14999399999999</v>
      </c>
      <c r="E1087" s="41">
        <v>379.75</v>
      </c>
      <c r="F1087" s="41">
        <v>377.42465199999998</v>
      </c>
      <c r="G1087" s="54">
        <v>9.1705349999999992</v>
      </c>
      <c r="I1087" s="41"/>
    </row>
    <row r="1088" spans="1:9" x14ac:dyDescent="0.25">
      <c r="A1088" s="42">
        <v>45014</v>
      </c>
      <c r="B1088" s="41">
        <v>380.20001200000002</v>
      </c>
      <c r="C1088" s="41">
        <v>384</v>
      </c>
      <c r="D1088" s="41">
        <v>377.14999399999999</v>
      </c>
      <c r="E1088" s="41">
        <v>382.75</v>
      </c>
      <c r="F1088" s="41">
        <v>380.40628099999998</v>
      </c>
      <c r="G1088" s="54">
        <v>10.160322000000001</v>
      </c>
      <c r="I1088" s="41"/>
    </row>
    <row r="1089" spans="1:9" x14ac:dyDescent="0.25">
      <c r="A1089" s="42">
        <v>45016</v>
      </c>
      <c r="B1089" s="41">
        <v>382</v>
      </c>
      <c r="C1089" s="41">
        <v>384.5</v>
      </c>
      <c r="D1089" s="41">
        <v>380</v>
      </c>
      <c r="E1089" s="41">
        <v>383.5</v>
      </c>
      <c r="F1089" s="41">
        <v>381.151703</v>
      </c>
      <c r="G1089" s="54">
        <v>9.5111889999999999</v>
      </c>
      <c r="I1089" s="41"/>
    </row>
    <row r="1090" spans="1:9" x14ac:dyDescent="0.25">
      <c r="A1090" s="42">
        <v>45019</v>
      </c>
      <c r="B1090" s="41">
        <v>384</v>
      </c>
      <c r="C1090" s="41">
        <v>384</v>
      </c>
      <c r="D1090" s="41">
        <v>378.5</v>
      </c>
      <c r="E1090" s="41">
        <v>378.89999399999999</v>
      </c>
      <c r="F1090" s="41">
        <v>376.57986499999998</v>
      </c>
      <c r="G1090" s="54">
        <v>7.0591999999999997</v>
      </c>
      <c r="I1090" s="41"/>
    </row>
    <row r="1091" spans="1:9" x14ac:dyDescent="0.25">
      <c r="A1091" s="42">
        <v>45021</v>
      </c>
      <c r="B1091" s="41">
        <v>378.89999399999999</v>
      </c>
      <c r="C1091" s="41">
        <v>387.04998799999998</v>
      </c>
      <c r="D1091" s="41">
        <v>378.89999399999999</v>
      </c>
      <c r="E1091" s="41">
        <v>386.39999399999999</v>
      </c>
      <c r="F1091" s="41">
        <v>384.03393599999998</v>
      </c>
      <c r="G1091" s="54">
        <v>11.608423999999999</v>
      </c>
      <c r="I1091" s="41"/>
    </row>
    <row r="1092" spans="1:9" x14ac:dyDescent="0.25">
      <c r="A1092" s="42">
        <v>45022</v>
      </c>
      <c r="B1092" s="41">
        <v>386.64999399999999</v>
      </c>
      <c r="C1092" s="41">
        <v>390.29998799999998</v>
      </c>
      <c r="D1092" s="41">
        <v>384.20001200000002</v>
      </c>
      <c r="E1092" s="41">
        <v>387.35000600000001</v>
      </c>
      <c r="F1092" s="41">
        <v>384.97811899999999</v>
      </c>
      <c r="G1092" s="54">
        <v>12.897667</v>
      </c>
      <c r="I1092" s="41"/>
    </row>
    <row r="1093" spans="1:9" x14ac:dyDescent="0.25">
      <c r="A1093" s="42">
        <v>45026</v>
      </c>
      <c r="B1093" s="41">
        <v>387.35000600000001</v>
      </c>
      <c r="C1093" s="41">
        <v>390</v>
      </c>
      <c r="D1093" s="41">
        <v>384.75</v>
      </c>
      <c r="E1093" s="41">
        <v>388.54998799999998</v>
      </c>
      <c r="F1093" s="41">
        <v>386.17074600000001</v>
      </c>
      <c r="G1093" s="54">
        <v>6.7830219999999999</v>
      </c>
      <c r="I1093" s="41"/>
    </row>
    <row r="1094" spans="1:9" x14ac:dyDescent="0.25">
      <c r="A1094" s="42">
        <v>45027</v>
      </c>
      <c r="B1094" s="41">
        <v>388.54998799999998</v>
      </c>
      <c r="C1094" s="41">
        <v>398.10000600000001</v>
      </c>
      <c r="D1094" s="41">
        <v>388</v>
      </c>
      <c r="E1094" s="41">
        <v>396</v>
      </c>
      <c r="F1094" s="41">
        <v>393.57513399999999</v>
      </c>
      <c r="G1094" s="54">
        <v>18.237451</v>
      </c>
      <c r="I1094" s="41"/>
    </row>
    <row r="1095" spans="1:9" x14ac:dyDescent="0.25">
      <c r="A1095" s="42">
        <v>45028</v>
      </c>
      <c r="B1095" s="41">
        <v>397.75</v>
      </c>
      <c r="C1095" s="41">
        <v>397.79998799999998</v>
      </c>
      <c r="D1095" s="41">
        <v>392.10000600000001</v>
      </c>
      <c r="E1095" s="41">
        <v>393.54998799999998</v>
      </c>
      <c r="F1095" s="41">
        <v>391.14013699999998</v>
      </c>
      <c r="G1095" s="54">
        <v>9.7475260000000006</v>
      </c>
      <c r="I1095" s="41"/>
    </row>
    <row r="1096" spans="1:9" x14ac:dyDescent="0.25">
      <c r="A1096" s="42">
        <v>45029</v>
      </c>
      <c r="B1096" s="41">
        <v>395.5</v>
      </c>
      <c r="C1096" s="41">
        <v>396.60000600000001</v>
      </c>
      <c r="D1096" s="41">
        <v>393.70001200000002</v>
      </c>
      <c r="E1096" s="41">
        <v>395.60000600000001</v>
      </c>
      <c r="F1096" s="41">
        <v>393.17761200000001</v>
      </c>
      <c r="G1096" s="54">
        <v>6.0590440000000001</v>
      </c>
      <c r="I1096" s="41"/>
    </row>
    <row r="1097" spans="1:9" x14ac:dyDescent="0.25">
      <c r="A1097" s="42">
        <v>45033</v>
      </c>
      <c r="B1097" s="41">
        <v>392.89999399999999</v>
      </c>
      <c r="C1097" s="41">
        <v>402</v>
      </c>
      <c r="D1097" s="41">
        <v>392.89999399999999</v>
      </c>
      <c r="E1097" s="41">
        <v>400.14999399999999</v>
      </c>
      <c r="F1097" s="41">
        <v>397.69973800000002</v>
      </c>
      <c r="G1097" s="54">
        <v>11.041243</v>
      </c>
      <c r="I1097" s="41"/>
    </row>
    <row r="1098" spans="1:9" x14ac:dyDescent="0.25">
      <c r="A1098" s="42">
        <v>45034</v>
      </c>
      <c r="B1098" s="41">
        <v>400</v>
      </c>
      <c r="C1098" s="41">
        <v>402</v>
      </c>
      <c r="D1098" s="41">
        <v>397</v>
      </c>
      <c r="E1098" s="41">
        <v>398.5</v>
      </c>
      <c r="F1098" s="41">
        <v>396.059845</v>
      </c>
      <c r="G1098" s="54">
        <v>9.4946409999999997</v>
      </c>
      <c r="I1098" s="41"/>
    </row>
    <row r="1099" spans="1:9" x14ac:dyDescent="0.25">
      <c r="A1099" s="42">
        <v>45035</v>
      </c>
      <c r="B1099" s="41">
        <v>396.04998799999998</v>
      </c>
      <c r="C1099" s="41">
        <v>401.35000600000001</v>
      </c>
      <c r="D1099" s="41">
        <v>396</v>
      </c>
      <c r="E1099" s="41">
        <v>398.75</v>
      </c>
      <c r="F1099" s="41">
        <v>396.30831899999998</v>
      </c>
      <c r="G1099" s="54">
        <v>9.7442019999999996</v>
      </c>
      <c r="I1099" s="41"/>
    </row>
    <row r="1100" spans="1:9" x14ac:dyDescent="0.25">
      <c r="A1100" s="42">
        <v>45036</v>
      </c>
      <c r="B1100" s="41">
        <v>400</v>
      </c>
      <c r="C1100" s="41">
        <v>402.64999399999999</v>
      </c>
      <c r="D1100" s="41">
        <v>397.70001200000002</v>
      </c>
      <c r="E1100" s="41">
        <v>400.29998799999998</v>
      </c>
      <c r="F1100" s="41">
        <v>397.848816</v>
      </c>
      <c r="G1100" s="54">
        <v>6.6677809999999997</v>
      </c>
      <c r="I1100" s="41"/>
    </row>
    <row r="1101" spans="1:9" x14ac:dyDescent="0.25">
      <c r="A1101" s="42">
        <v>45037</v>
      </c>
      <c r="B1101" s="41">
        <v>400.29998799999998</v>
      </c>
      <c r="C1101" s="41">
        <v>409</v>
      </c>
      <c r="D1101" s="41">
        <v>399.04998799999998</v>
      </c>
      <c r="E1101" s="41">
        <v>408.25</v>
      </c>
      <c r="F1101" s="41">
        <v>405.75012199999998</v>
      </c>
      <c r="G1101" s="54">
        <v>14.252204000000001</v>
      </c>
      <c r="I1101" s="41"/>
    </row>
    <row r="1102" spans="1:9" x14ac:dyDescent="0.25">
      <c r="A1102" s="42">
        <v>45040</v>
      </c>
      <c r="B1102" s="41">
        <v>410</v>
      </c>
      <c r="C1102" s="41">
        <v>410</v>
      </c>
      <c r="D1102" s="41">
        <v>404.20001200000002</v>
      </c>
      <c r="E1102" s="41">
        <v>408.70001200000002</v>
      </c>
      <c r="F1102" s="41">
        <v>406.19738799999999</v>
      </c>
      <c r="G1102" s="54">
        <v>5.9817600000000004</v>
      </c>
      <c r="I1102" s="41"/>
    </row>
    <row r="1103" spans="1:9" x14ac:dyDescent="0.25">
      <c r="A1103" s="42">
        <v>45041</v>
      </c>
      <c r="B1103" s="41">
        <v>408.70001200000002</v>
      </c>
      <c r="C1103" s="41">
        <v>413.54998799999998</v>
      </c>
      <c r="D1103" s="41">
        <v>407.39999399999999</v>
      </c>
      <c r="E1103" s="41">
        <v>411.54998799999998</v>
      </c>
      <c r="F1103" s="41">
        <v>409.02990699999998</v>
      </c>
      <c r="G1103" s="54">
        <v>8.8401879999999995</v>
      </c>
      <c r="I1103" s="41"/>
    </row>
    <row r="1104" spans="1:9" x14ac:dyDescent="0.25">
      <c r="A1104" s="42">
        <v>45042</v>
      </c>
      <c r="B1104" s="41">
        <v>412</v>
      </c>
      <c r="C1104" s="41">
        <v>413</v>
      </c>
      <c r="D1104" s="41">
        <v>409.04998799999998</v>
      </c>
      <c r="E1104" s="41">
        <v>412.25</v>
      </c>
      <c r="F1104" s="41">
        <v>409.72564699999998</v>
      </c>
      <c r="G1104" s="54">
        <v>7.6207229999999999</v>
      </c>
      <c r="I1104" s="41"/>
    </row>
    <row r="1105" spans="1:9" x14ac:dyDescent="0.25">
      <c r="A1105" s="42">
        <v>45043</v>
      </c>
      <c r="B1105" s="41">
        <v>412.20001200000002</v>
      </c>
      <c r="C1105" s="41">
        <v>417.39999399999999</v>
      </c>
      <c r="D1105" s="41">
        <v>411</v>
      </c>
      <c r="E1105" s="41">
        <v>416</v>
      </c>
      <c r="F1105" s="41">
        <v>413.45266700000002</v>
      </c>
      <c r="G1105" s="54">
        <v>12.614262999999999</v>
      </c>
      <c r="I1105" s="41"/>
    </row>
    <row r="1106" spans="1:9" x14ac:dyDescent="0.25">
      <c r="A1106" s="42">
        <v>45044</v>
      </c>
      <c r="B1106" s="41">
        <v>418</v>
      </c>
      <c r="C1106" s="41">
        <v>428.25</v>
      </c>
      <c r="D1106" s="41">
        <v>413.70001200000002</v>
      </c>
      <c r="E1106" s="41">
        <v>425.54998799999998</v>
      </c>
      <c r="F1106" s="41">
        <v>422.94418300000001</v>
      </c>
      <c r="G1106" s="54">
        <v>12.718721</v>
      </c>
      <c r="I1106" s="41"/>
    </row>
    <row r="1107" spans="1:9" x14ac:dyDescent="0.25">
      <c r="A1107" s="42">
        <v>45048</v>
      </c>
      <c r="B1107" s="41">
        <v>426</v>
      </c>
      <c r="C1107" s="41">
        <v>427</v>
      </c>
      <c r="D1107" s="41">
        <v>421.20001200000002</v>
      </c>
      <c r="E1107" s="41">
        <v>424.45001200000002</v>
      </c>
      <c r="F1107" s="41">
        <v>421.85095200000001</v>
      </c>
      <c r="G1107" s="54">
        <v>10.253527</v>
      </c>
      <c r="I1107" s="41"/>
    </row>
    <row r="1108" spans="1:9" x14ac:dyDescent="0.25">
      <c r="A1108" s="42">
        <v>45049</v>
      </c>
      <c r="B1108" s="41">
        <v>424</v>
      </c>
      <c r="C1108" s="41">
        <v>428.5</v>
      </c>
      <c r="D1108" s="41">
        <v>422.04998799999998</v>
      </c>
      <c r="E1108" s="41">
        <v>427.14999399999999</v>
      </c>
      <c r="F1108" s="41">
        <v>424.53439300000002</v>
      </c>
      <c r="G1108" s="54">
        <v>7.3254830000000002</v>
      </c>
      <c r="I1108" s="41"/>
    </row>
    <row r="1109" spans="1:9" x14ac:dyDescent="0.25">
      <c r="A1109" s="42">
        <v>45050</v>
      </c>
      <c r="B1109" s="41">
        <v>425.29998799999998</v>
      </c>
      <c r="C1109" s="41">
        <v>427</v>
      </c>
      <c r="D1109" s="41">
        <v>424</v>
      </c>
      <c r="E1109" s="41">
        <v>424.60000600000001</v>
      </c>
      <c r="F1109" s="41">
        <v>422.00003099999998</v>
      </c>
      <c r="G1109" s="54">
        <v>7.9849329999999998</v>
      </c>
      <c r="I1109" s="41"/>
    </row>
    <row r="1110" spans="1:9" x14ac:dyDescent="0.25">
      <c r="A1110" s="42">
        <v>45051</v>
      </c>
      <c r="B1110" s="41">
        <v>425.95001200000002</v>
      </c>
      <c r="C1110" s="41">
        <v>431.89999399999999</v>
      </c>
      <c r="D1110" s="41">
        <v>424.35000600000001</v>
      </c>
      <c r="E1110" s="41">
        <v>428.75</v>
      </c>
      <c r="F1110" s="41">
        <v>426.12460299999998</v>
      </c>
      <c r="G1110" s="54">
        <v>12.412416</v>
      </c>
      <c r="I1110" s="41"/>
    </row>
    <row r="1111" spans="1:9" x14ac:dyDescent="0.25">
      <c r="A1111" s="42">
        <v>45054</v>
      </c>
      <c r="B1111" s="41">
        <v>431</v>
      </c>
      <c r="C1111" s="41">
        <v>433.45001200000002</v>
      </c>
      <c r="D1111" s="41">
        <v>429.35000600000001</v>
      </c>
      <c r="E1111" s="41">
        <v>431.45001200000002</v>
      </c>
      <c r="F1111" s="41">
        <v>428.80807499999997</v>
      </c>
      <c r="G1111" s="54">
        <v>7.2436360000000004</v>
      </c>
      <c r="I1111" s="41"/>
    </row>
    <row r="1112" spans="1:9" x14ac:dyDescent="0.25">
      <c r="A1112" s="42">
        <v>45055</v>
      </c>
      <c r="B1112" s="41">
        <v>432.79998799999998</v>
      </c>
      <c r="C1112" s="41">
        <v>433.14999399999999</v>
      </c>
      <c r="D1112" s="41">
        <v>421.5</v>
      </c>
      <c r="E1112" s="41">
        <v>423.79998799999998</v>
      </c>
      <c r="F1112" s="41">
        <v>421.20489500000002</v>
      </c>
      <c r="G1112" s="54">
        <v>9.9929620000000003</v>
      </c>
      <c r="I1112" s="41"/>
    </row>
    <row r="1113" spans="1:9" x14ac:dyDescent="0.25">
      <c r="A1113" s="42">
        <v>45056</v>
      </c>
      <c r="B1113" s="41">
        <v>423.95001200000002</v>
      </c>
      <c r="C1113" s="41">
        <v>426.35000600000001</v>
      </c>
      <c r="D1113" s="41">
        <v>422.20001200000002</v>
      </c>
      <c r="E1113" s="41">
        <v>425.35000600000001</v>
      </c>
      <c r="F1113" s="41">
        <v>422.74542200000002</v>
      </c>
      <c r="G1113" s="54">
        <v>9.7544850000000007</v>
      </c>
      <c r="I1113" s="41"/>
    </row>
    <row r="1114" spans="1:9" x14ac:dyDescent="0.25">
      <c r="A1114" s="42">
        <v>45057</v>
      </c>
      <c r="B1114" s="41">
        <v>427.25</v>
      </c>
      <c r="C1114" s="41">
        <v>427.39999399999999</v>
      </c>
      <c r="D1114" s="41">
        <v>418.89999399999999</v>
      </c>
      <c r="E1114" s="41">
        <v>420.39999399999999</v>
      </c>
      <c r="F1114" s="41">
        <v>417.82574499999998</v>
      </c>
      <c r="G1114" s="54">
        <v>15.982423000000001</v>
      </c>
      <c r="I1114" s="41"/>
    </row>
    <row r="1115" spans="1:9" x14ac:dyDescent="0.25">
      <c r="A1115" s="42">
        <v>45058</v>
      </c>
      <c r="B1115" s="41">
        <v>420.39999399999999</v>
      </c>
      <c r="C1115" s="41">
        <v>422.70001200000002</v>
      </c>
      <c r="D1115" s="41">
        <v>416.04998799999998</v>
      </c>
      <c r="E1115" s="41">
        <v>420.45001200000002</v>
      </c>
      <c r="F1115" s="41">
        <v>417.87545799999998</v>
      </c>
      <c r="G1115" s="54">
        <v>11.135894</v>
      </c>
      <c r="I1115" s="41"/>
    </row>
    <row r="1116" spans="1:9" x14ac:dyDescent="0.25">
      <c r="A1116" s="42">
        <v>45061</v>
      </c>
      <c r="B1116" s="41">
        <v>420</v>
      </c>
      <c r="C1116" s="41">
        <v>428.70001200000002</v>
      </c>
      <c r="D1116" s="41">
        <v>419.04998799999998</v>
      </c>
      <c r="E1116" s="41">
        <v>427.79998799999998</v>
      </c>
      <c r="F1116" s="41">
        <v>425.18042000000003</v>
      </c>
      <c r="G1116" s="54">
        <v>9.1511019999999998</v>
      </c>
      <c r="I1116" s="41"/>
    </row>
    <row r="1117" spans="1:9" x14ac:dyDescent="0.25">
      <c r="A1117" s="42">
        <v>45062</v>
      </c>
      <c r="B1117" s="41">
        <v>430</v>
      </c>
      <c r="C1117" s="41">
        <v>430</v>
      </c>
      <c r="D1117" s="41">
        <v>423.5</v>
      </c>
      <c r="E1117" s="41">
        <v>423.95001200000002</v>
      </c>
      <c r="F1117" s="41">
        <v>421.35400399999997</v>
      </c>
      <c r="G1117" s="54">
        <v>7.9941969999999998</v>
      </c>
      <c r="I1117" s="41"/>
    </row>
    <row r="1118" spans="1:9" x14ac:dyDescent="0.25">
      <c r="A1118" s="42">
        <v>45063</v>
      </c>
      <c r="B1118" s="41">
        <v>424.14999399999999</v>
      </c>
      <c r="C1118" s="41">
        <v>428.95001200000002</v>
      </c>
      <c r="D1118" s="41">
        <v>422.60000600000001</v>
      </c>
      <c r="E1118" s="41">
        <v>427.60000600000001</v>
      </c>
      <c r="F1118" s="41">
        <v>424.98165899999998</v>
      </c>
      <c r="G1118" s="54">
        <v>9.4796910000000008</v>
      </c>
      <c r="I1118" s="41"/>
    </row>
    <row r="1119" spans="1:9" x14ac:dyDescent="0.25">
      <c r="A1119" s="42">
        <v>45064</v>
      </c>
      <c r="B1119" s="41">
        <v>430</v>
      </c>
      <c r="C1119" s="41">
        <v>432.45001200000002</v>
      </c>
      <c r="D1119" s="41">
        <v>418.10000600000001</v>
      </c>
      <c r="E1119" s="41">
        <v>419.70001200000002</v>
      </c>
      <c r="F1119" s="41">
        <v>417.13003500000002</v>
      </c>
      <c r="G1119" s="54">
        <v>23.995166000000001</v>
      </c>
      <c r="I1119" s="41"/>
    </row>
    <row r="1120" spans="1:9" x14ac:dyDescent="0.25">
      <c r="A1120" s="42">
        <v>45065</v>
      </c>
      <c r="B1120" s="41">
        <v>420.95001200000002</v>
      </c>
      <c r="C1120" s="41">
        <v>423.10000600000001</v>
      </c>
      <c r="D1120" s="41">
        <v>411.35000600000001</v>
      </c>
      <c r="E1120" s="41">
        <v>419.85000600000001</v>
      </c>
      <c r="F1120" s="41">
        <v>417.27911399999999</v>
      </c>
      <c r="G1120" s="54">
        <v>25.767520999999999</v>
      </c>
      <c r="I1120" s="41"/>
    </row>
    <row r="1121" spans="1:9" x14ac:dyDescent="0.25">
      <c r="A1121" s="42">
        <v>45068</v>
      </c>
      <c r="B1121" s="41">
        <v>421.95001200000002</v>
      </c>
      <c r="C1121" s="41">
        <v>425.75</v>
      </c>
      <c r="D1121" s="41">
        <v>419.10000600000001</v>
      </c>
      <c r="E1121" s="41">
        <v>424.75</v>
      </c>
      <c r="F1121" s="41">
        <v>422.14910900000001</v>
      </c>
      <c r="G1121" s="54">
        <v>15.42168</v>
      </c>
      <c r="I1121" s="41"/>
    </row>
    <row r="1122" spans="1:9" x14ac:dyDescent="0.25">
      <c r="A1122" s="42">
        <v>45069</v>
      </c>
      <c r="B1122" s="41">
        <v>426</v>
      </c>
      <c r="C1122" s="41">
        <v>431.20001200000002</v>
      </c>
      <c r="D1122" s="41">
        <v>424.20001200000002</v>
      </c>
      <c r="E1122" s="41">
        <v>429.14999399999999</v>
      </c>
      <c r="F1122" s="41">
        <v>426.522156</v>
      </c>
      <c r="G1122" s="54">
        <v>8.7326080000000008</v>
      </c>
      <c r="I1122" s="41"/>
    </row>
    <row r="1123" spans="1:9" x14ac:dyDescent="0.25">
      <c r="A1123" s="42">
        <v>45070</v>
      </c>
      <c r="B1123" s="41">
        <v>428.29998799999998</v>
      </c>
      <c r="C1123" s="41">
        <v>434.75</v>
      </c>
      <c r="D1123" s="41">
        <v>427</v>
      </c>
      <c r="E1123" s="41">
        <v>433.5</v>
      </c>
      <c r="F1123" s="41">
        <v>430.84552000000002</v>
      </c>
      <c r="G1123" s="54">
        <v>11.479706</v>
      </c>
      <c r="I1123" s="41"/>
    </row>
    <row r="1124" spans="1:9" x14ac:dyDescent="0.25">
      <c r="A1124" s="42">
        <v>45071</v>
      </c>
      <c r="B1124" s="41">
        <v>436.95001200000002</v>
      </c>
      <c r="C1124" s="41">
        <v>442.45001200000002</v>
      </c>
      <c r="D1124" s="41">
        <v>434.79998799999998</v>
      </c>
      <c r="E1124" s="41">
        <v>441.14999399999999</v>
      </c>
      <c r="F1124" s="41">
        <v>438.448669</v>
      </c>
      <c r="G1124" s="54">
        <v>18.204464000000002</v>
      </c>
      <c r="I1124" s="41"/>
    </row>
    <row r="1125" spans="1:9" x14ac:dyDescent="0.25">
      <c r="A1125" s="42">
        <v>45072</v>
      </c>
      <c r="B1125" s="41">
        <v>443.39999399999999</v>
      </c>
      <c r="C1125" s="41">
        <v>444.75</v>
      </c>
      <c r="D1125" s="41">
        <v>439.5</v>
      </c>
      <c r="E1125" s="41">
        <v>443.60000600000001</v>
      </c>
      <c r="F1125" s="41">
        <v>440.883667</v>
      </c>
      <c r="G1125" s="54">
        <v>12.995706</v>
      </c>
      <c r="I1125" s="41"/>
    </row>
    <row r="1126" spans="1:9" x14ac:dyDescent="0.25">
      <c r="A1126" s="42">
        <v>45075</v>
      </c>
      <c r="B1126" s="41">
        <v>445</v>
      </c>
      <c r="C1126" s="41">
        <v>451.79998799999998</v>
      </c>
      <c r="D1126" s="41">
        <v>444.10000600000001</v>
      </c>
      <c r="E1126" s="41">
        <v>449.10000600000001</v>
      </c>
      <c r="F1126" s="41">
        <v>446.35000600000001</v>
      </c>
      <c r="G1126" s="54">
        <v>19.826253999999999</v>
      </c>
      <c r="I1126" s="41"/>
    </row>
    <row r="1127" spans="1:9" x14ac:dyDescent="0.25">
      <c r="A1127" s="42">
        <v>45076</v>
      </c>
      <c r="B1127" s="41">
        <v>441</v>
      </c>
      <c r="C1127" s="41">
        <v>451.45001200000002</v>
      </c>
      <c r="D1127" s="41">
        <v>441</v>
      </c>
      <c r="E1127" s="41">
        <v>449.89999399999999</v>
      </c>
      <c r="F1127" s="41">
        <v>449.89999399999999</v>
      </c>
      <c r="G1127" s="54">
        <v>18.900002000000001</v>
      </c>
      <c r="I1127" s="41"/>
    </row>
    <row r="1128" spans="1:9" x14ac:dyDescent="0.25">
      <c r="A1128" s="42">
        <v>45077</v>
      </c>
      <c r="B1128" s="41">
        <v>449.29998799999998</v>
      </c>
      <c r="C1128" s="41">
        <v>452</v>
      </c>
      <c r="D1128" s="41">
        <v>442.45001200000002</v>
      </c>
      <c r="E1128" s="41">
        <v>445.5</v>
      </c>
      <c r="F1128" s="41">
        <v>445.5</v>
      </c>
      <c r="G1128" s="54">
        <v>14.272292</v>
      </c>
      <c r="I1128" s="41"/>
    </row>
    <row r="1129" spans="1:9" x14ac:dyDescent="0.25">
      <c r="A1129" s="42">
        <v>45078</v>
      </c>
      <c r="B1129" s="41">
        <v>447</v>
      </c>
      <c r="C1129" s="41">
        <v>447</v>
      </c>
      <c r="D1129" s="41">
        <v>439</v>
      </c>
      <c r="E1129" s="41">
        <v>439.70001200000002</v>
      </c>
      <c r="F1129" s="41">
        <v>439.70001200000002</v>
      </c>
      <c r="G1129" s="54">
        <v>8.8031369999999995</v>
      </c>
      <c r="I1129" s="41"/>
    </row>
    <row r="1130" spans="1:9" x14ac:dyDescent="0.25">
      <c r="A1130" s="42">
        <v>45079</v>
      </c>
      <c r="B1130" s="41">
        <v>440</v>
      </c>
      <c r="C1130" s="41">
        <v>444.89999399999999</v>
      </c>
      <c r="D1130" s="41">
        <v>439.79998799999998</v>
      </c>
      <c r="E1130" s="41">
        <v>443.39999399999999</v>
      </c>
      <c r="F1130" s="41">
        <v>443.39999399999999</v>
      </c>
      <c r="G1130" s="54">
        <v>9.2038419999999999</v>
      </c>
      <c r="I1130" s="41"/>
    </row>
    <row r="1131" spans="1:9" x14ac:dyDescent="0.25">
      <c r="A1131" s="42">
        <v>45082</v>
      </c>
      <c r="B1131" s="41">
        <v>445</v>
      </c>
      <c r="C1131" s="41">
        <v>446.85000600000001</v>
      </c>
      <c r="D1131" s="41">
        <v>440.10000600000001</v>
      </c>
      <c r="E1131" s="41">
        <v>440.64999399999999</v>
      </c>
      <c r="F1131" s="41">
        <v>440.64999399999999</v>
      </c>
      <c r="G1131" s="54">
        <v>7.1521790000000003</v>
      </c>
      <c r="I1131" s="41"/>
    </row>
    <row r="1132" spans="1:9" x14ac:dyDescent="0.25">
      <c r="A1132" s="42">
        <v>45083</v>
      </c>
      <c r="B1132" s="41">
        <v>440.79998799999998</v>
      </c>
      <c r="C1132" s="41">
        <v>443.60000600000001</v>
      </c>
      <c r="D1132" s="41">
        <v>440.39999399999999</v>
      </c>
      <c r="E1132" s="41">
        <v>442.79998799999998</v>
      </c>
      <c r="F1132" s="41">
        <v>442.79998799999998</v>
      </c>
      <c r="G1132" s="54">
        <v>6.4544860000000002</v>
      </c>
      <c r="I1132" s="41"/>
    </row>
    <row r="1133" spans="1:9" x14ac:dyDescent="0.25">
      <c r="A1133" s="42">
        <v>45084</v>
      </c>
      <c r="B1133" s="41">
        <v>444</v>
      </c>
      <c r="C1133" s="41">
        <v>445.64999399999999</v>
      </c>
      <c r="D1133" s="41">
        <v>442.75</v>
      </c>
      <c r="E1133" s="41">
        <v>443.95001200000002</v>
      </c>
      <c r="F1133" s="41">
        <v>443.95001200000002</v>
      </c>
      <c r="G1133" s="54">
        <v>7.5434320000000001</v>
      </c>
      <c r="I1133" s="41"/>
    </row>
    <row r="1134" spans="1:9" x14ac:dyDescent="0.25">
      <c r="A1134" s="42">
        <v>45085</v>
      </c>
      <c r="B1134" s="41">
        <v>445.70001200000002</v>
      </c>
      <c r="C1134" s="41">
        <v>445.75</v>
      </c>
      <c r="D1134" s="41">
        <v>441.89999399999999</v>
      </c>
      <c r="E1134" s="41">
        <v>442.89999399999999</v>
      </c>
      <c r="F1134" s="41">
        <v>442.89999399999999</v>
      </c>
      <c r="G1134" s="54">
        <v>7.0244239999999998</v>
      </c>
      <c r="I1134" s="41"/>
    </row>
    <row r="1135" spans="1:9" x14ac:dyDescent="0.25">
      <c r="A1135" s="42">
        <v>45086</v>
      </c>
      <c r="B1135" s="41">
        <v>435.14999399999999</v>
      </c>
      <c r="C1135" s="41">
        <v>444.70001200000002</v>
      </c>
      <c r="D1135" s="41">
        <v>435.14999399999999</v>
      </c>
      <c r="E1135" s="41">
        <v>438.45001200000002</v>
      </c>
      <c r="F1135" s="41">
        <v>438.45001200000002</v>
      </c>
      <c r="G1135" s="54">
        <v>7.0578430000000001</v>
      </c>
      <c r="I1135" s="41"/>
    </row>
    <row r="1136" spans="1:9" x14ac:dyDescent="0.25">
      <c r="A1136" s="42">
        <v>45089</v>
      </c>
      <c r="B1136" s="41">
        <v>440</v>
      </c>
      <c r="C1136" s="41">
        <v>440.95001200000002</v>
      </c>
      <c r="D1136" s="41">
        <v>433.85000600000001</v>
      </c>
      <c r="E1136" s="41">
        <v>436.95001200000002</v>
      </c>
      <c r="F1136" s="41">
        <v>436.95001200000002</v>
      </c>
      <c r="G1136" s="54">
        <v>8.7191759999999991</v>
      </c>
      <c r="I1136" s="41"/>
    </row>
    <row r="1137" spans="1:9" x14ac:dyDescent="0.25">
      <c r="A1137" s="42">
        <v>45090</v>
      </c>
      <c r="B1137" s="41">
        <v>441</v>
      </c>
      <c r="C1137" s="41">
        <v>446.39999399999999</v>
      </c>
      <c r="D1137" s="41">
        <v>438.29998799999998</v>
      </c>
      <c r="E1137" s="41">
        <v>445.39999399999999</v>
      </c>
      <c r="F1137" s="41">
        <v>445.39999399999999</v>
      </c>
      <c r="G1137" s="54">
        <v>16.11186</v>
      </c>
      <c r="I1137" s="41"/>
    </row>
    <row r="1138" spans="1:9" x14ac:dyDescent="0.25">
      <c r="A1138" s="42">
        <v>45091</v>
      </c>
      <c r="B1138" s="41">
        <v>446.25</v>
      </c>
      <c r="C1138" s="41">
        <v>447.75</v>
      </c>
      <c r="D1138" s="41">
        <v>443.75</v>
      </c>
      <c r="E1138" s="41">
        <v>444.5</v>
      </c>
      <c r="F1138" s="41">
        <v>444.5</v>
      </c>
      <c r="G1138" s="54">
        <v>8.7041780000000006</v>
      </c>
      <c r="I1138" s="41"/>
    </row>
    <row r="1139" spans="1:9" x14ac:dyDescent="0.25">
      <c r="A1139" s="42">
        <v>45092</v>
      </c>
      <c r="B1139" s="41">
        <v>445</v>
      </c>
      <c r="C1139" s="41">
        <v>448.75</v>
      </c>
      <c r="D1139" s="41">
        <v>444.75</v>
      </c>
      <c r="E1139" s="41">
        <v>448.10000600000001</v>
      </c>
      <c r="F1139" s="41">
        <v>448.10000600000001</v>
      </c>
      <c r="G1139" s="54">
        <v>7.4987269999999997</v>
      </c>
      <c r="I1139" s="41"/>
    </row>
    <row r="1140" spans="1:9" x14ac:dyDescent="0.25">
      <c r="A1140" s="42">
        <v>45093</v>
      </c>
      <c r="B1140" s="41">
        <v>449</v>
      </c>
      <c r="C1140" s="41">
        <v>455.60000600000001</v>
      </c>
      <c r="D1140" s="41">
        <v>447.89999399999999</v>
      </c>
      <c r="E1140" s="41">
        <v>453.10000600000001</v>
      </c>
      <c r="F1140" s="41">
        <v>453.10000600000001</v>
      </c>
      <c r="G1140" s="54">
        <v>11.729680999999999</v>
      </c>
      <c r="I1140" s="41"/>
    </row>
    <row r="1141" spans="1:9" x14ac:dyDescent="0.25">
      <c r="A1141" s="42">
        <v>45096</v>
      </c>
      <c r="B1141" s="41">
        <v>454.75</v>
      </c>
      <c r="C1141" s="41">
        <v>455.89999399999999</v>
      </c>
      <c r="D1141" s="41">
        <v>452.25</v>
      </c>
      <c r="E1141" s="41">
        <v>453.60000600000001</v>
      </c>
      <c r="F1141" s="41">
        <v>453.60000600000001</v>
      </c>
      <c r="G1141" s="54">
        <v>4.1891800000000003</v>
      </c>
      <c r="I1141" s="41"/>
    </row>
    <row r="1142" spans="1:9" x14ac:dyDescent="0.25">
      <c r="A1142" s="42">
        <v>45097</v>
      </c>
      <c r="B1142" s="41">
        <v>454.79998799999998</v>
      </c>
      <c r="C1142" s="41">
        <v>454.79998799999998</v>
      </c>
      <c r="D1142" s="41">
        <v>450.14999399999999</v>
      </c>
      <c r="E1142" s="41">
        <v>452.85000600000001</v>
      </c>
      <c r="F1142" s="41">
        <v>452.85000600000001</v>
      </c>
      <c r="G1142" s="54">
        <v>4.4721190000000002</v>
      </c>
      <c r="I1142" s="41"/>
    </row>
    <row r="1143" spans="1:9" x14ac:dyDescent="0.25">
      <c r="A1143" s="42">
        <v>45098</v>
      </c>
      <c r="B1143" s="41">
        <v>452</v>
      </c>
      <c r="C1143" s="41">
        <v>454.20001200000002</v>
      </c>
      <c r="D1143" s="41">
        <v>445.04998799999998</v>
      </c>
      <c r="E1143" s="41">
        <v>447.04998799999998</v>
      </c>
      <c r="F1143" s="41">
        <v>447.04998799999998</v>
      </c>
      <c r="G1143" s="54">
        <v>6.0595039999999996</v>
      </c>
      <c r="I1143" s="41"/>
    </row>
    <row r="1144" spans="1:9" x14ac:dyDescent="0.25">
      <c r="A1144" s="42">
        <v>45099</v>
      </c>
      <c r="B1144" s="41">
        <v>448</v>
      </c>
      <c r="C1144" s="41">
        <v>449.64999399999999</v>
      </c>
      <c r="D1144" s="41">
        <v>445.85000600000001</v>
      </c>
      <c r="E1144" s="41">
        <v>447.64999399999999</v>
      </c>
      <c r="F1144" s="41">
        <v>447.64999399999999</v>
      </c>
      <c r="G1144" s="54">
        <v>6.6370990000000001</v>
      </c>
      <c r="I1144" s="41"/>
    </row>
    <row r="1145" spans="1:9" x14ac:dyDescent="0.25">
      <c r="A1145" s="42">
        <v>45100</v>
      </c>
      <c r="B1145" s="41">
        <v>447.5</v>
      </c>
      <c r="C1145" s="41">
        <v>447.64999399999999</v>
      </c>
      <c r="D1145" s="41">
        <v>442.70001200000002</v>
      </c>
      <c r="E1145" s="41">
        <v>444.75</v>
      </c>
      <c r="F1145" s="41">
        <v>444.75</v>
      </c>
      <c r="G1145" s="54">
        <v>6.0909009999999997</v>
      </c>
      <c r="I1145" s="41"/>
    </row>
    <row r="1146" spans="1:9" x14ac:dyDescent="0.25">
      <c r="A1146" s="42">
        <v>45103</v>
      </c>
      <c r="B1146" s="41">
        <v>446.89999399999999</v>
      </c>
      <c r="C1146" s="41">
        <v>451.39999399999999</v>
      </c>
      <c r="D1146" s="41">
        <v>444</v>
      </c>
      <c r="E1146" s="41">
        <v>445.70001200000002</v>
      </c>
      <c r="F1146" s="41">
        <v>445.70001200000002</v>
      </c>
      <c r="G1146" s="54">
        <v>5.4773389999999997</v>
      </c>
      <c r="I1146" s="41"/>
    </row>
    <row r="1147" spans="1:9" x14ac:dyDescent="0.25">
      <c r="A1147" s="42">
        <v>45104</v>
      </c>
      <c r="B1147" s="41">
        <v>446.10000600000001</v>
      </c>
      <c r="C1147" s="41">
        <v>447.20001200000002</v>
      </c>
      <c r="D1147" s="41">
        <v>443.14999399999999</v>
      </c>
      <c r="E1147" s="41">
        <v>445.10000600000001</v>
      </c>
      <c r="F1147" s="41">
        <v>445.10000600000001</v>
      </c>
      <c r="G1147" s="54">
        <v>4.865596</v>
      </c>
      <c r="I1147" s="41"/>
    </row>
    <row r="1148" spans="1:9" x14ac:dyDescent="0.25">
      <c r="A1148" s="42">
        <v>45105</v>
      </c>
      <c r="B1148" s="41">
        <v>445.10000600000001</v>
      </c>
      <c r="C1148" s="41">
        <v>445.10000600000001</v>
      </c>
      <c r="D1148" s="41">
        <v>445.10000600000001</v>
      </c>
      <c r="E1148" s="41">
        <v>445.10000600000001</v>
      </c>
      <c r="F1148" s="41">
        <v>445.10000600000001</v>
      </c>
      <c r="G1148" s="54">
        <v>0</v>
      </c>
      <c r="I1148" s="41"/>
    </row>
    <row r="1149" spans="1:9" x14ac:dyDescent="0.25">
      <c r="A1149" s="42">
        <v>45107</v>
      </c>
      <c r="B1149" s="41">
        <v>450</v>
      </c>
      <c r="C1149" s="41">
        <v>451.95001200000002</v>
      </c>
      <c r="D1149" s="41">
        <v>446.60000600000001</v>
      </c>
      <c r="E1149" s="41">
        <v>451.60000600000001</v>
      </c>
      <c r="F1149" s="41">
        <v>451.60000600000001</v>
      </c>
      <c r="G1149" s="54">
        <v>9.1060739999999996</v>
      </c>
      <c r="I1149" s="41"/>
    </row>
    <row r="1150" spans="1:9" x14ac:dyDescent="0.25">
      <c r="A1150" s="42">
        <v>45110</v>
      </c>
      <c r="B1150" s="41">
        <v>451.60000600000001</v>
      </c>
      <c r="C1150" s="41">
        <v>465.95001200000002</v>
      </c>
      <c r="D1150" s="41">
        <v>450.04998799999998</v>
      </c>
      <c r="E1150" s="41">
        <v>463.25</v>
      </c>
      <c r="F1150" s="41">
        <v>463.25</v>
      </c>
      <c r="G1150" s="54">
        <v>10.699142999999999</v>
      </c>
      <c r="I1150" s="41"/>
    </row>
    <row r="1151" spans="1:9" x14ac:dyDescent="0.25">
      <c r="A1151" s="42">
        <v>45111</v>
      </c>
      <c r="B1151" s="41">
        <v>465</v>
      </c>
      <c r="C1151" s="41">
        <v>468</v>
      </c>
      <c r="D1151" s="41">
        <v>459.79998799999998</v>
      </c>
      <c r="E1151" s="41">
        <v>466.35000600000001</v>
      </c>
      <c r="F1151" s="41">
        <v>466.35000600000001</v>
      </c>
      <c r="G1151" s="54">
        <v>7.7250810000000003</v>
      </c>
      <c r="I1151" s="41"/>
    </row>
    <row r="1152" spans="1:9" x14ac:dyDescent="0.25">
      <c r="A1152" s="42">
        <v>45112</v>
      </c>
      <c r="B1152" s="41">
        <v>466.35000600000001</v>
      </c>
      <c r="C1152" s="41">
        <v>480.64999399999999</v>
      </c>
      <c r="D1152" s="41">
        <v>464.29998799999998</v>
      </c>
      <c r="E1152" s="41">
        <v>475.10000600000001</v>
      </c>
      <c r="F1152" s="41">
        <v>475.10000600000001</v>
      </c>
      <c r="G1152" s="54">
        <v>16.252991999999999</v>
      </c>
      <c r="I1152" s="41"/>
    </row>
    <row r="1153" spans="1:9" x14ac:dyDescent="0.25">
      <c r="A1153" s="42">
        <v>45113</v>
      </c>
      <c r="B1153" s="41">
        <v>477.35000600000001</v>
      </c>
      <c r="C1153" s="41">
        <v>477.39999399999999</v>
      </c>
      <c r="D1153" s="41">
        <v>470.5</v>
      </c>
      <c r="E1153" s="41">
        <v>473.89999399999999</v>
      </c>
      <c r="F1153" s="41">
        <v>473.89999399999999</v>
      </c>
      <c r="G1153" s="54">
        <v>9.4710540000000005</v>
      </c>
      <c r="I1153" s="41"/>
    </row>
    <row r="1154" spans="1:9" x14ac:dyDescent="0.25">
      <c r="A1154" s="42">
        <v>45114</v>
      </c>
      <c r="B1154" s="41">
        <v>473</v>
      </c>
      <c r="C1154" s="41">
        <v>475.5</v>
      </c>
      <c r="D1154" s="41">
        <v>467.60000600000001</v>
      </c>
      <c r="E1154" s="41">
        <v>468.39999399999999</v>
      </c>
      <c r="F1154" s="41">
        <v>468.39999399999999</v>
      </c>
      <c r="G1154" s="54">
        <v>7.3234510000000004</v>
      </c>
      <c r="I1154" s="41"/>
    </row>
    <row r="1155" spans="1:9" x14ac:dyDescent="0.25">
      <c r="A1155" s="42">
        <v>45117</v>
      </c>
      <c r="B1155" s="41">
        <v>470</v>
      </c>
      <c r="C1155" s="41">
        <v>470.89999399999999</v>
      </c>
      <c r="D1155" s="41">
        <v>463.70001200000002</v>
      </c>
      <c r="E1155" s="41">
        <v>465.85000600000001</v>
      </c>
      <c r="F1155" s="41">
        <v>465.85000600000001</v>
      </c>
      <c r="G1155" s="54">
        <v>6.5213000000000001</v>
      </c>
      <c r="I1155" s="41"/>
    </row>
    <row r="1156" spans="1:9" x14ac:dyDescent="0.25">
      <c r="A1156" s="42">
        <v>45118</v>
      </c>
      <c r="B1156" s="41">
        <v>466</v>
      </c>
      <c r="C1156" s="41">
        <v>474.54998799999998</v>
      </c>
      <c r="D1156" s="41">
        <v>466</v>
      </c>
      <c r="E1156" s="41">
        <v>473.14999399999999</v>
      </c>
      <c r="F1156" s="41">
        <v>473.14999399999999</v>
      </c>
      <c r="G1156" s="54">
        <v>8.4575569999999995</v>
      </c>
      <c r="I1156" s="41"/>
    </row>
    <row r="1157" spans="1:9" x14ac:dyDescent="0.25">
      <c r="A1157" s="42">
        <v>45119</v>
      </c>
      <c r="B1157" s="41">
        <v>477.75</v>
      </c>
      <c r="C1157" s="41">
        <v>477.75</v>
      </c>
      <c r="D1157" s="41">
        <v>470.45001200000002</v>
      </c>
      <c r="E1157" s="41">
        <v>472.29998799999998</v>
      </c>
      <c r="F1157" s="41">
        <v>472.29998799999998</v>
      </c>
      <c r="G1157" s="54">
        <v>12.340934000000001</v>
      </c>
      <c r="I1157" s="41"/>
    </row>
    <row r="1158" spans="1:9" x14ac:dyDescent="0.25">
      <c r="A1158" s="42">
        <v>45120</v>
      </c>
      <c r="B1158" s="41">
        <v>473.89999399999999</v>
      </c>
      <c r="C1158" s="41">
        <v>476.75</v>
      </c>
      <c r="D1158" s="41">
        <v>471</v>
      </c>
      <c r="E1158" s="41">
        <v>472</v>
      </c>
      <c r="F1158" s="41">
        <v>472</v>
      </c>
      <c r="G1158" s="54">
        <v>7.9097569999999999</v>
      </c>
      <c r="I1158" s="41"/>
    </row>
    <row r="1159" spans="1:9" x14ac:dyDescent="0.25">
      <c r="A1159" s="42">
        <v>45121</v>
      </c>
      <c r="B1159" s="41">
        <v>473</v>
      </c>
      <c r="C1159" s="41">
        <v>475</v>
      </c>
      <c r="D1159" s="41">
        <v>471.35000600000001</v>
      </c>
      <c r="E1159" s="41">
        <v>472.89999399999999</v>
      </c>
      <c r="F1159" s="41">
        <v>472.89999399999999</v>
      </c>
      <c r="G1159" s="54">
        <v>5.081391</v>
      </c>
      <c r="I1159" s="41"/>
    </row>
    <row r="1160" spans="1:9" x14ac:dyDescent="0.25">
      <c r="A1160" s="42">
        <v>45124</v>
      </c>
      <c r="B1160" s="41">
        <v>474.5</v>
      </c>
      <c r="C1160" s="41">
        <v>475.79998799999998</v>
      </c>
      <c r="D1160" s="41">
        <v>470.60000600000001</v>
      </c>
      <c r="E1160" s="41">
        <v>472.35000600000001</v>
      </c>
      <c r="F1160" s="41">
        <v>472.35000600000001</v>
      </c>
      <c r="G1160" s="54">
        <v>6.090738</v>
      </c>
      <c r="I1160" s="41"/>
    </row>
    <row r="1161" spans="1:9" x14ac:dyDescent="0.25">
      <c r="A1161" s="42">
        <v>45125</v>
      </c>
      <c r="B1161" s="41">
        <v>472.54998799999998</v>
      </c>
      <c r="C1161" s="41">
        <v>474.20001200000002</v>
      </c>
      <c r="D1161" s="41">
        <v>471</v>
      </c>
      <c r="E1161" s="41">
        <v>472.5</v>
      </c>
      <c r="F1161" s="41">
        <v>472.5</v>
      </c>
      <c r="G1161" s="54">
        <v>5.3522829999999999</v>
      </c>
      <c r="I1161" s="41"/>
    </row>
    <row r="1162" spans="1:9" x14ac:dyDescent="0.25">
      <c r="A1162" s="42">
        <v>45126</v>
      </c>
      <c r="B1162" s="41">
        <v>472.75</v>
      </c>
      <c r="C1162" s="41">
        <v>480.45001200000002</v>
      </c>
      <c r="D1162" s="41">
        <v>468.10000600000001</v>
      </c>
      <c r="E1162" s="41">
        <v>478.85000600000001</v>
      </c>
      <c r="F1162" s="41">
        <v>478.85000600000001</v>
      </c>
      <c r="G1162" s="54">
        <v>13.867323000000001</v>
      </c>
      <c r="I1162" s="41"/>
    </row>
    <row r="1163" spans="1:9" x14ac:dyDescent="0.25">
      <c r="A1163" s="42">
        <v>45127</v>
      </c>
      <c r="B1163" s="41">
        <v>479.89999399999999</v>
      </c>
      <c r="C1163" s="41">
        <v>493.70001200000002</v>
      </c>
      <c r="D1163" s="41">
        <v>476.29998799999998</v>
      </c>
      <c r="E1163" s="41">
        <v>492.14999399999999</v>
      </c>
      <c r="F1163" s="41">
        <v>492.14999399999999</v>
      </c>
      <c r="G1163" s="54">
        <v>20.250205999999999</v>
      </c>
      <c r="I1163" s="41"/>
    </row>
    <row r="1164" spans="1:9" x14ac:dyDescent="0.25">
      <c r="A1164" s="42">
        <v>45128</v>
      </c>
      <c r="B1164" s="41">
        <v>491.79998799999998</v>
      </c>
      <c r="C1164" s="41">
        <v>497.70001200000002</v>
      </c>
      <c r="D1164" s="41">
        <v>487</v>
      </c>
      <c r="E1164" s="41">
        <v>490.45001200000002</v>
      </c>
      <c r="F1164" s="41">
        <v>490.45001200000002</v>
      </c>
      <c r="G1164" s="54">
        <v>13.971982000000001</v>
      </c>
      <c r="I1164" s="41"/>
    </row>
    <row r="1165" spans="1:9" x14ac:dyDescent="0.25">
      <c r="A1165" s="42">
        <v>45131</v>
      </c>
      <c r="B1165" s="41">
        <v>493.45001200000002</v>
      </c>
      <c r="C1165" s="41">
        <v>499.70001200000002</v>
      </c>
      <c r="D1165" s="41">
        <v>468.14999399999999</v>
      </c>
      <c r="E1165" s="41">
        <v>471.35000600000001</v>
      </c>
      <c r="F1165" s="41">
        <v>471.35000600000001</v>
      </c>
      <c r="G1165" s="54">
        <v>38.976815000000002</v>
      </c>
      <c r="I1165" s="41"/>
    </row>
    <row r="1166" spans="1:9" x14ac:dyDescent="0.25">
      <c r="A1166" s="42">
        <v>45132</v>
      </c>
      <c r="B1166" s="41">
        <v>467.89999399999999</v>
      </c>
      <c r="C1166" s="41">
        <v>468.5</v>
      </c>
      <c r="D1166" s="41">
        <v>455.39999399999999</v>
      </c>
      <c r="E1166" s="41">
        <v>462.29998799999998</v>
      </c>
      <c r="F1166" s="41">
        <v>462.29998799999998</v>
      </c>
      <c r="G1166" s="54">
        <v>43.534717999999998</v>
      </c>
      <c r="I1166" s="41"/>
    </row>
    <row r="1167" spans="1:9" x14ac:dyDescent="0.25">
      <c r="A1167" s="42">
        <v>45133</v>
      </c>
      <c r="B1167" s="41">
        <v>464.89999399999999</v>
      </c>
      <c r="C1167" s="41">
        <v>473</v>
      </c>
      <c r="D1167" s="41">
        <v>462.04998799999998</v>
      </c>
      <c r="E1167" s="41">
        <v>472.25</v>
      </c>
      <c r="F1167" s="41">
        <v>472.25</v>
      </c>
      <c r="G1167" s="54">
        <v>18.143422000000001</v>
      </c>
      <c r="I1167" s="41"/>
    </row>
    <row r="1168" spans="1:9" x14ac:dyDescent="0.25">
      <c r="A1168" s="42">
        <v>45134</v>
      </c>
      <c r="B1168" s="41">
        <v>474.39999399999999</v>
      </c>
      <c r="C1168" s="41">
        <v>475.14999399999999</v>
      </c>
      <c r="D1168" s="41">
        <v>461.10000600000001</v>
      </c>
      <c r="E1168" s="41">
        <v>465.04998799999998</v>
      </c>
      <c r="F1168" s="41">
        <v>465.04998799999998</v>
      </c>
      <c r="G1168" s="54">
        <v>13.989457</v>
      </c>
      <c r="I1168" s="41"/>
    </row>
    <row r="1169" spans="1:9" x14ac:dyDescent="0.25">
      <c r="A1169" s="42">
        <v>45135</v>
      </c>
      <c r="B1169" s="41">
        <v>467.70001200000002</v>
      </c>
      <c r="C1169" s="41">
        <v>469.45001200000002</v>
      </c>
      <c r="D1169" s="41">
        <v>463.39999399999999</v>
      </c>
      <c r="E1169" s="41">
        <v>468.45001200000002</v>
      </c>
      <c r="F1169" s="41">
        <v>468.45001200000002</v>
      </c>
      <c r="G1169" s="54">
        <v>9.9782309999999992</v>
      </c>
      <c r="I1169" s="41"/>
    </row>
    <row r="1170" spans="1:9" x14ac:dyDescent="0.25">
      <c r="A1170" s="42">
        <v>45138</v>
      </c>
      <c r="B1170" s="41">
        <v>469</v>
      </c>
      <c r="C1170" s="41">
        <v>469.70001200000002</v>
      </c>
      <c r="D1170" s="41">
        <v>463.5</v>
      </c>
      <c r="E1170" s="41">
        <v>465.70001200000002</v>
      </c>
      <c r="F1170" s="41">
        <v>465.70001200000002</v>
      </c>
      <c r="G1170" s="54">
        <v>8.1947969999999994</v>
      </c>
      <c r="I1170" s="41"/>
    </row>
    <row r="1171" spans="1:9" x14ac:dyDescent="0.25">
      <c r="A1171" s="42">
        <v>45139</v>
      </c>
      <c r="B1171" s="41">
        <v>466</v>
      </c>
      <c r="C1171" s="41">
        <v>468.85000600000001</v>
      </c>
      <c r="D1171" s="41">
        <v>463.79998799999998</v>
      </c>
      <c r="E1171" s="41">
        <v>464.79998799999998</v>
      </c>
      <c r="F1171" s="41">
        <v>464.79998799999998</v>
      </c>
      <c r="G1171" s="54">
        <v>6.4382210000000004</v>
      </c>
      <c r="I1171" s="41"/>
    </row>
    <row r="1172" spans="1:9" x14ac:dyDescent="0.25">
      <c r="A1172" s="42">
        <v>45140</v>
      </c>
      <c r="B1172" s="41">
        <v>464.60000600000001</v>
      </c>
      <c r="C1172" s="41">
        <v>464.79998799999998</v>
      </c>
      <c r="D1172" s="41">
        <v>458</v>
      </c>
      <c r="E1172" s="41">
        <v>460.10000600000001</v>
      </c>
      <c r="F1172" s="41">
        <v>460.10000600000001</v>
      </c>
      <c r="G1172" s="54">
        <v>10.31822</v>
      </c>
      <c r="I1172" s="41"/>
    </row>
    <row r="1173" spans="1:9" x14ac:dyDescent="0.25">
      <c r="A1173" s="42">
        <v>45141</v>
      </c>
      <c r="B1173" s="41">
        <v>460.10000600000001</v>
      </c>
      <c r="C1173" s="41">
        <v>463.75</v>
      </c>
      <c r="D1173" s="41">
        <v>454.29998799999998</v>
      </c>
      <c r="E1173" s="41">
        <v>456.04998799999998</v>
      </c>
      <c r="F1173" s="41">
        <v>456.04998799999998</v>
      </c>
      <c r="G1173" s="54">
        <v>10.617896999999999</v>
      </c>
      <c r="I1173" s="41"/>
    </row>
    <row r="1174" spans="1:9" x14ac:dyDescent="0.25">
      <c r="A1174" s="42">
        <v>45142</v>
      </c>
      <c r="B1174" s="41">
        <v>456.29998799999998</v>
      </c>
      <c r="C1174" s="41">
        <v>461.39999399999999</v>
      </c>
      <c r="D1174" s="41">
        <v>454.25</v>
      </c>
      <c r="E1174" s="41">
        <v>454.95001200000002</v>
      </c>
      <c r="F1174" s="41">
        <v>454.95001200000002</v>
      </c>
      <c r="G1174" s="54">
        <v>6.8344009999999997</v>
      </c>
      <c r="I1174" s="41"/>
    </row>
    <row r="1175" spans="1:9" x14ac:dyDescent="0.25">
      <c r="A1175" s="42">
        <v>45145</v>
      </c>
      <c r="B1175" s="41">
        <v>454.10000600000001</v>
      </c>
      <c r="C1175" s="41">
        <v>456.54998799999998</v>
      </c>
      <c r="D1175" s="41">
        <v>450.95001200000002</v>
      </c>
      <c r="E1175" s="41">
        <v>454.89999399999999</v>
      </c>
      <c r="F1175" s="41">
        <v>454.89999399999999</v>
      </c>
      <c r="G1175" s="54">
        <v>9.1611309999999992</v>
      </c>
      <c r="I1175" s="41"/>
    </row>
    <row r="1176" spans="1:9" x14ac:dyDescent="0.25">
      <c r="A1176" s="42">
        <v>45146</v>
      </c>
      <c r="B1176" s="41">
        <v>457</v>
      </c>
      <c r="C1176" s="41">
        <v>457</v>
      </c>
      <c r="D1176" s="41">
        <v>451.04998799999998</v>
      </c>
      <c r="E1176" s="41">
        <v>452.35000600000001</v>
      </c>
      <c r="F1176" s="41">
        <v>452.35000600000001</v>
      </c>
      <c r="G1176" s="54">
        <v>6.3924880000000002</v>
      </c>
      <c r="I1176" s="41"/>
    </row>
    <row r="1177" spans="1:9" x14ac:dyDescent="0.25">
      <c r="A1177" s="42">
        <v>45147</v>
      </c>
      <c r="B1177" s="41">
        <v>452.35000600000001</v>
      </c>
      <c r="C1177" s="41">
        <v>459.89999399999999</v>
      </c>
      <c r="D1177" s="41">
        <v>446.89999399999999</v>
      </c>
      <c r="E1177" s="41">
        <v>458.64999399999999</v>
      </c>
      <c r="F1177" s="41">
        <v>458.64999399999999</v>
      </c>
      <c r="G1177" s="54">
        <v>9.758343</v>
      </c>
      <c r="I1177" s="41"/>
    </row>
    <row r="1178" spans="1:9" x14ac:dyDescent="0.25">
      <c r="A1178" s="42">
        <v>45148</v>
      </c>
      <c r="B1178" s="41">
        <v>458.89999399999999</v>
      </c>
      <c r="C1178" s="41">
        <v>459.29998799999998</v>
      </c>
      <c r="D1178" s="41">
        <v>449</v>
      </c>
      <c r="E1178" s="41">
        <v>451.75</v>
      </c>
      <c r="F1178" s="41">
        <v>451.75</v>
      </c>
      <c r="G1178" s="54">
        <v>13.19417</v>
      </c>
      <c r="I1178" s="41"/>
    </row>
    <row r="1179" spans="1:9" x14ac:dyDescent="0.25">
      <c r="A1179" s="42">
        <v>45149</v>
      </c>
      <c r="B1179" s="41">
        <v>453.89999399999999</v>
      </c>
      <c r="C1179" s="41">
        <v>453.89999399999999</v>
      </c>
      <c r="D1179" s="41">
        <v>444.75</v>
      </c>
      <c r="E1179" s="41">
        <v>448.75</v>
      </c>
      <c r="F1179" s="41">
        <v>448.75</v>
      </c>
      <c r="G1179" s="54">
        <v>11.582326</v>
      </c>
      <c r="I1179" s="41"/>
    </row>
    <row r="1180" spans="1:9" x14ac:dyDescent="0.25">
      <c r="A1180" s="42">
        <v>45152</v>
      </c>
      <c r="B1180" s="41">
        <v>448.75</v>
      </c>
      <c r="C1180" s="41">
        <v>451.25</v>
      </c>
      <c r="D1180" s="41">
        <v>445.04998799999998</v>
      </c>
      <c r="E1180" s="41">
        <v>449.20001200000002</v>
      </c>
      <c r="F1180" s="41">
        <v>449.20001200000002</v>
      </c>
      <c r="G1180" s="54">
        <v>7.5628080000000004</v>
      </c>
      <c r="I1180" s="41"/>
    </row>
    <row r="1181" spans="1:9" x14ac:dyDescent="0.25">
      <c r="A1181" s="42">
        <v>45154</v>
      </c>
      <c r="B1181" s="41">
        <v>451</v>
      </c>
      <c r="C1181" s="41">
        <v>457.39999399999999</v>
      </c>
      <c r="D1181" s="41">
        <v>448.20001200000002</v>
      </c>
      <c r="E1181" s="41">
        <v>450.25</v>
      </c>
      <c r="F1181" s="41">
        <v>450.25</v>
      </c>
      <c r="G1181" s="54">
        <v>14.920272000000001</v>
      </c>
      <c r="I1181" s="41"/>
    </row>
    <row r="1182" spans="1:9" x14ac:dyDescent="0.25">
      <c r="A1182" s="42">
        <v>45155</v>
      </c>
      <c r="B1182" s="41">
        <v>450</v>
      </c>
      <c r="C1182" s="41">
        <v>450</v>
      </c>
      <c r="D1182" s="41">
        <v>440</v>
      </c>
      <c r="E1182" s="41">
        <v>441</v>
      </c>
      <c r="F1182" s="41">
        <v>441</v>
      </c>
      <c r="G1182" s="54">
        <v>16.269569000000001</v>
      </c>
      <c r="I1182" s="41"/>
    </row>
    <row r="1183" spans="1:9" x14ac:dyDescent="0.25">
      <c r="A1183" s="42">
        <v>45156</v>
      </c>
      <c r="B1183" s="41">
        <v>441</v>
      </c>
      <c r="C1183" s="41">
        <v>443.35000600000001</v>
      </c>
      <c r="D1183" s="41">
        <v>438.5</v>
      </c>
      <c r="E1183" s="41">
        <v>441.64999399999999</v>
      </c>
      <c r="F1183" s="41">
        <v>441.64999399999999</v>
      </c>
      <c r="G1183" s="54">
        <v>19.324262000000001</v>
      </c>
      <c r="I1183" s="41"/>
    </row>
    <row r="1184" spans="1:9" x14ac:dyDescent="0.25">
      <c r="A1184" s="42">
        <v>45159</v>
      </c>
      <c r="B1184" s="41">
        <v>442</v>
      </c>
      <c r="C1184" s="41">
        <v>448.5</v>
      </c>
      <c r="D1184" s="41">
        <v>441.35000600000001</v>
      </c>
      <c r="E1184" s="41">
        <v>447.79998799999998</v>
      </c>
      <c r="F1184" s="41">
        <v>447.79998799999998</v>
      </c>
      <c r="G1184" s="54">
        <v>9.5720410000000005</v>
      </c>
      <c r="I1184" s="41"/>
    </row>
    <row r="1185" spans="1:9" x14ac:dyDescent="0.25">
      <c r="A1185" s="42">
        <v>45160</v>
      </c>
      <c r="B1185" s="41">
        <v>449</v>
      </c>
      <c r="C1185" s="41">
        <v>455.14999399999999</v>
      </c>
      <c r="D1185" s="41">
        <v>447</v>
      </c>
      <c r="E1185" s="41">
        <v>454.25</v>
      </c>
      <c r="F1185" s="41">
        <v>454.25</v>
      </c>
      <c r="G1185" s="54">
        <v>9.8549450000000007</v>
      </c>
      <c r="I1185" s="41"/>
    </row>
    <row r="1186" spans="1:9" x14ac:dyDescent="0.25">
      <c r="A1186" s="42">
        <v>45161</v>
      </c>
      <c r="B1186" s="41">
        <v>455.60000600000001</v>
      </c>
      <c r="C1186" s="41">
        <v>455.64999399999999</v>
      </c>
      <c r="D1186" s="41">
        <v>448.60000600000001</v>
      </c>
      <c r="E1186" s="41">
        <v>450.45001200000002</v>
      </c>
      <c r="F1186" s="41">
        <v>450.45001200000002</v>
      </c>
      <c r="G1186" s="54">
        <v>8.4450289999999999</v>
      </c>
      <c r="I1186" s="41"/>
    </row>
    <row r="1187" spans="1:9" x14ac:dyDescent="0.25">
      <c r="A1187" s="42">
        <v>45162</v>
      </c>
      <c r="B1187" s="41">
        <v>450.60000600000001</v>
      </c>
      <c r="C1187" s="41">
        <v>453.5</v>
      </c>
      <c r="D1187" s="41">
        <v>449.29998799999998</v>
      </c>
      <c r="E1187" s="41">
        <v>450.89999399999999</v>
      </c>
      <c r="F1187" s="41">
        <v>450.89999399999999</v>
      </c>
      <c r="G1187" s="54">
        <v>6.0882740000000002</v>
      </c>
      <c r="I1187" s="41"/>
    </row>
    <row r="1188" spans="1:9" x14ac:dyDescent="0.25">
      <c r="A1188" s="42">
        <v>45163</v>
      </c>
      <c r="B1188" s="41">
        <v>450.89999399999999</v>
      </c>
      <c r="C1188" s="41">
        <v>451</v>
      </c>
      <c r="D1188" s="41">
        <v>442.04998799999998</v>
      </c>
      <c r="E1188" s="41">
        <v>443.35000600000001</v>
      </c>
      <c r="F1188" s="41">
        <v>443.35000600000001</v>
      </c>
      <c r="G1188" s="54">
        <v>9.2709879999999991</v>
      </c>
      <c r="I1188" s="41"/>
    </row>
    <row r="1189" spans="1:9" x14ac:dyDescent="0.25">
      <c r="A1189" s="42">
        <v>45166</v>
      </c>
      <c r="B1189" s="41">
        <v>445</v>
      </c>
      <c r="C1189" s="41">
        <v>446.85000600000001</v>
      </c>
      <c r="D1189" s="41">
        <v>441</v>
      </c>
      <c r="E1189" s="41">
        <v>441.39999399999999</v>
      </c>
      <c r="F1189" s="41">
        <v>441.39999399999999</v>
      </c>
      <c r="G1189" s="54">
        <v>6.9107500000000002</v>
      </c>
      <c r="I1189" s="41"/>
    </row>
    <row r="1190" spans="1:9" x14ac:dyDescent="0.25">
      <c r="A1190" s="42">
        <v>45167</v>
      </c>
      <c r="B1190" s="41">
        <v>442.95001200000002</v>
      </c>
      <c r="C1190" s="41">
        <v>444</v>
      </c>
      <c r="D1190" s="41">
        <v>439.20001200000002</v>
      </c>
      <c r="E1190" s="41">
        <v>440.10000600000001</v>
      </c>
      <c r="F1190" s="41">
        <v>440.10000600000001</v>
      </c>
      <c r="G1190" s="54">
        <v>9.480003</v>
      </c>
      <c r="I1190" s="41"/>
    </row>
    <row r="1191" spans="1:9" x14ac:dyDescent="0.25">
      <c r="A1191" s="42">
        <v>45168</v>
      </c>
      <c r="B1191" s="41">
        <v>441</v>
      </c>
      <c r="C1191" s="41">
        <v>444</v>
      </c>
      <c r="D1191" s="41">
        <v>440.5</v>
      </c>
      <c r="E1191" s="41">
        <v>442.79998799999998</v>
      </c>
      <c r="F1191" s="41">
        <v>442.79998799999998</v>
      </c>
      <c r="G1191" s="54">
        <v>7.3649240000000002</v>
      </c>
      <c r="I1191" s="41"/>
    </row>
    <row r="1192" spans="1:9" x14ac:dyDescent="0.25">
      <c r="A1192" s="42">
        <v>45169</v>
      </c>
      <c r="B1192" s="41">
        <v>443</v>
      </c>
      <c r="C1192" s="41">
        <v>444.89999399999999</v>
      </c>
      <c r="D1192" s="41">
        <v>436.10000600000001</v>
      </c>
      <c r="E1192" s="41">
        <v>439.70001200000002</v>
      </c>
      <c r="F1192" s="41">
        <v>439.70001200000002</v>
      </c>
      <c r="G1192" s="54">
        <v>19.900312</v>
      </c>
      <c r="I1192" s="41"/>
    </row>
    <row r="1193" spans="1:9" x14ac:dyDescent="0.25">
      <c r="A1193" s="42">
        <v>45170</v>
      </c>
      <c r="B1193" s="41">
        <v>440</v>
      </c>
      <c r="C1193" s="41">
        <v>445</v>
      </c>
      <c r="D1193" s="41">
        <v>438.29998799999998</v>
      </c>
      <c r="E1193" s="41">
        <v>441.04998799999998</v>
      </c>
      <c r="F1193" s="41">
        <v>441.04998799999998</v>
      </c>
      <c r="G1193" s="54">
        <v>11.438624000000001</v>
      </c>
      <c r="I1193" s="41"/>
    </row>
    <row r="1194" spans="1:9" x14ac:dyDescent="0.25">
      <c r="A1194" s="42">
        <v>45173</v>
      </c>
      <c r="B1194" s="41">
        <v>443.35000600000001</v>
      </c>
      <c r="C1194" s="41">
        <v>443.35000600000001</v>
      </c>
      <c r="D1194" s="41">
        <v>436.64999399999999</v>
      </c>
      <c r="E1194" s="41">
        <v>437.5</v>
      </c>
      <c r="F1194" s="41">
        <v>437.5</v>
      </c>
      <c r="G1194" s="54">
        <v>13.604608000000001</v>
      </c>
      <c r="I1194" s="41"/>
    </row>
    <row r="1195" spans="1:9" x14ac:dyDescent="0.25">
      <c r="A1195" s="42">
        <v>45174</v>
      </c>
      <c r="B1195" s="41">
        <v>438.89999399999999</v>
      </c>
      <c r="C1195" s="41">
        <v>444.5</v>
      </c>
      <c r="D1195" s="41">
        <v>438.5</v>
      </c>
      <c r="E1195" s="41">
        <v>443.10000600000001</v>
      </c>
      <c r="F1195" s="41">
        <v>443.10000600000001</v>
      </c>
      <c r="G1195" s="54">
        <v>8.3789149999999992</v>
      </c>
      <c r="I1195" s="41"/>
    </row>
    <row r="1196" spans="1:9" x14ac:dyDescent="0.25">
      <c r="A1196" s="42">
        <v>45175</v>
      </c>
      <c r="B1196" s="41">
        <v>443.95001200000002</v>
      </c>
      <c r="C1196" s="41">
        <v>448.5</v>
      </c>
      <c r="D1196" s="41">
        <v>442</v>
      </c>
      <c r="E1196" s="41">
        <v>447.45001200000002</v>
      </c>
      <c r="F1196" s="41">
        <v>447.45001200000002</v>
      </c>
      <c r="G1196" s="54">
        <v>12.863039000000001</v>
      </c>
      <c r="I1196" s="41"/>
    </row>
    <row r="1197" spans="1:9" x14ac:dyDescent="0.25">
      <c r="A1197" s="42">
        <v>45176</v>
      </c>
      <c r="B1197" s="41">
        <v>448.79998799999998</v>
      </c>
      <c r="C1197" s="41">
        <v>449</v>
      </c>
      <c r="D1197" s="41">
        <v>444.60000600000001</v>
      </c>
      <c r="E1197" s="41">
        <v>445.89999399999999</v>
      </c>
      <c r="F1197" s="41">
        <v>445.89999399999999</v>
      </c>
      <c r="G1197" s="54">
        <v>8.0903690000000008</v>
      </c>
      <c r="I1197" s="41"/>
    </row>
    <row r="1198" spans="1:9" x14ac:dyDescent="0.25">
      <c r="A1198" s="42">
        <v>45177</v>
      </c>
      <c r="B1198" s="41">
        <v>447.89999399999999</v>
      </c>
      <c r="C1198" s="41">
        <v>447.89999399999999</v>
      </c>
      <c r="D1198" s="41">
        <v>441.85000600000001</v>
      </c>
      <c r="E1198" s="41">
        <v>442.64999399999999</v>
      </c>
      <c r="F1198" s="41">
        <v>442.64999399999999</v>
      </c>
      <c r="G1198" s="54">
        <v>9.9395170000000004</v>
      </c>
      <c r="I1198" s="41"/>
    </row>
    <row r="1199" spans="1:9" x14ac:dyDescent="0.25">
      <c r="A1199" s="42">
        <v>45180</v>
      </c>
      <c r="B1199" s="41">
        <v>446</v>
      </c>
      <c r="C1199" s="41">
        <v>448.10000600000001</v>
      </c>
      <c r="D1199" s="41">
        <v>442.64999399999999</v>
      </c>
      <c r="E1199" s="41">
        <v>447.20001200000002</v>
      </c>
      <c r="F1199" s="41">
        <v>447.20001200000002</v>
      </c>
      <c r="G1199" s="54">
        <v>9.3205770000000001</v>
      </c>
      <c r="I1199" s="41"/>
    </row>
    <row r="1200" spans="1:9" x14ac:dyDescent="0.25">
      <c r="A1200" s="42">
        <v>45181</v>
      </c>
      <c r="B1200" s="41">
        <v>448.89999399999999</v>
      </c>
      <c r="C1200" s="41">
        <v>454.29998799999998</v>
      </c>
      <c r="D1200" s="41">
        <v>445.60000600000001</v>
      </c>
      <c r="E1200" s="41">
        <v>451.14999399999999</v>
      </c>
      <c r="F1200" s="41">
        <v>451.14999399999999</v>
      </c>
      <c r="G1200" s="54">
        <v>14.406440999999999</v>
      </c>
      <c r="I1200" s="41"/>
    </row>
    <row r="1201" spans="1:9" x14ac:dyDescent="0.25">
      <c r="A1201" s="42">
        <v>45182</v>
      </c>
      <c r="B1201" s="41">
        <v>452.20001200000002</v>
      </c>
      <c r="C1201" s="41">
        <v>457</v>
      </c>
      <c r="D1201" s="41">
        <v>451.10000600000001</v>
      </c>
      <c r="E1201" s="41">
        <v>453.5</v>
      </c>
      <c r="F1201" s="41">
        <v>453.5</v>
      </c>
      <c r="G1201" s="54">
        <v>11.81317</v>
      </c>
      <c r="I1201" s="41"/>
    </row>
    <row r="1202" spans="1:9" x14ac:dyDescent="0.25">
      <c r="A1202" s="42">
        <v>45183</v>
      </c>
      <c r="B1202" s="41">
        <v>455.89999399999999</v>
      </c>
      <c r="C1202" s="41">
        <v>455.89999399999999</v>
      </c>
      <c r="D1202" s="41">
        <v>447.14999399999999</v>
      </c>
      <c r="E1202" s="41">
        <v>449.95001200000002</v>
      </c>
      <c r="F1202" s="41">
        <v>449.95001200000002</v>
      </c>
      <c r="G1202" s="54">
        <v>14.43093</v>
      </c>
      <c r="I1202" s="41"/>
    </row>
    <row r="1203" spans="1:9" x14ac:dyDescent="0.25">
      <c r="A1203" s="42">
        <v>45184</v>
      </c>
      <c r="B1203" s="41">
        <v>448.04998799999998</v>
      </c>
      <c r="C1203" s="41">
        <v>452.10000600000001</v>
      </c>
      <c r="D1203" s="41">
        <v>447</v>
      </c>
      <c r="E1203" s="41">
        <v>448.35000600000001</v>
      </c>
      <c r="F1203" s="41">
        <v>448.35000600000001</v>
      </c>
      <c r="G1203" s="54">
        <v>15.077135999999999</v>
      </c>
      <c r="I1203" s="41"/>
    </row>
    <row r="1204" spans="1:9" x14ac:dyDescent="0.25">
      <c r="A1204" s="42">
        <v>45187</v>
      </c>
      <c r="B1204" s="41">
        <v>448.35000600000001</v>
      </c>
      <c r="C1204" s="41">
        <v>454</v>
      </c>
      <c r="D1204" s="41">
        <v>446.20001200000002</v>
      </c>
      <c r="E1204" s="41">
        <v>452.04998799999998</v>
      </c>
      <c r="F1204" s="41">
        <v>452.04998799999998</v>
      </c>
      <c r="G1204" s="54">
        <v>8.1974250000000008</v>
      </c>
      <c r="I1204" s="41"/>
    </row>
    <row r="1205" spans="1:9" x14ac:dyDescent="0.25">
      <c r="A1205" s="42">
        <v>45189</v>
      </c>
      <c r="B1205" s="41">
        <v>451.70001200000002</v>
      </c>
      <c r="C1205" s="41">
        <v>455.10000600000001</v>
      </c>
      <c r="D1205" s="41">
        <v>449.54998799999998</v>
      </c>
      <c r="E1205" s="41">
        <v>452.95001200000002</v>
      </c>
      <c r="F1205" s="41">
        <v>452.95001200000002</v>
      </c>
      <c r="G1205" s="54">
        <v>9.9596490000000006</v>
      </c>
      <c r="I1205" s="41"/>
    </row>
    <row r="1206" spans="1:9" x14ac:dyDescent="0.25">
      <c r="A1206" s="42">
        <v>45190</v>
      </c>
      <c r="B1206" s="41">
        <v>452.79998799999998</v>
      </c>
      <c r="C1206" s="41">
        <v>453.54998799999998</v>
      </c>
      <c r="D1206" s="41">
        <v>444.5</v>
      </c>
      <c r="E1206" s="41">
        <v>447.5</v>
      </c>
      <c r="F1206" s="41">
        <v>447.5</v>
      </c>
      <c r="G1206" s="54">
        <v>10.719469999999999</v>
      </c>
      <c r="I1206" s="41"/>
    </row>
    <row r="1207" spans="1:9" x14ac:dyDescent="0.25">
      <c r="A1207" s="42">
        <v>45191</v>
      </c>
      <c r="B1207" s="41">
        <v>447.5</v>
      </c>
      <c r="C1207" s="41">
        <v>448.39999399999999</v>
      </c>
      <c r="D1207" s="41">
        <v>442.25</v>
      </c>
      <c r="E1207" s="41">
        <v>443.10000600000001</v>
      </c>
      <c r="F1207" s="41">
        <v>443.10000600000001</v>
      </c>
      <c r="G1207" s="54">
        <v>7.5063089999999999</v>
      </c>
      <c r="I1207" s="41"/>
    </row>
    <row r="1208" spans="1:9" x14ac:dyDescent="0.25">
      <c r="A1208" s="42">
        <v>45194</v>
      </c>
      <c r="B1208" s="41">
        <v>443.10000600000001</v>
      </c>
      <c r="C1208" s="41">
        <v>444.79998799999998</v>
      </c>
      <c r="D1208" s="41">
        <v>438.35000600000001</v>
      </c>
      <c r="E1208" s="41">
        <v>442.60000600000001</v>
      </c>
      <c r="F1208" s="41">
        <v>442.60000600000001</v>
      </c>
      <c r="G1208" s="54">
        <v>5.7829550000000003</v>
      </c>
      <c r="I1208" s="41"/>
    </row>
    <row r="1209" spans="1:9" x14ac:dyDescent="0.25">
      <c r="A1209" s="42">
        <v>45195</v>
      </c>
      <c r="B1209" s="41">
        <v>443.60000600000001</v>
      </c>
      <c r="C1209" s="41">
        <v>444.5</v>
      </c>
      <c r="D1209" s="41">
        <v>439.70001200000002</v>
      </c>
      <c r="E1209" s="41">
        <v>442.45001200000002</v>
      </c>
      <c r="F1209" s="41">
        <v>442.45001200000002</v>
      </c>
      <c r="G1209" s="54">
        <v>5.327833</v>
      </c>
      <c r="I1209" s="41"/>
    </row>
    <row r="1210" spans="1:9" x14ac:dyDescent="0.25">
      <c r="A1210" s="42">
        <v>45196</v>
      </c>
      <c r="B1210" s="41">
        <v>442.45001200000002</v>
      </c>
      <c r="C1210" s="41">
        <v>449.79998799999998</v>
      </c>
      <c r="D1210" s="41">
        <v>438.79998799999998</v>
      </c>
      <c r="E1210" s="41">
        <v>449.14999399999999</v>
      </c>
      <c r="F1210" s="41">
        <v>449.14999399999999</v>
      </c>
      <c r="G1210" s="54">
        <v>10.490786</v>
      </c>
      <c r="I1210" s="41"/>
    </row>
    <row r="1211" spans="1:9" x14ac:dyDescent="0.25">
      <c r="A1211" s="42">
        <v>45197</v>
      </c>
      <c r="B1211" s="41">
        <v>449.95001200000002</v>
      </c>
      <c r="C1211" s="41">
        <v>449.95001200000002</v>
      </c>
      <c r="D1211" s="41">
        <v>439.60000600000001</v>
      </c>
      <c r="E1211" s="41">
        <v>440.75</v>
      </c>
      <c r="F1211" s="41">
        <v>440.75</v>
      </c>
      <c r="G1211" s="54">
        <v>10.216735999999999</v>
      </c>
      <c r="I1211" s="41"/>
    </row>
    <row r="1212" spans="1:9" x14ac:dyDescent="0.25">
      <c r="A1212" s="42">
        <v>45198</v>
      </c>
      <c r="B1212" s="41">
        <v>442</v>
      </c>
      <c r="C1212" s="41">
        <v>445.60000600000001</v>
      </c>
      <c r="D1212" s="41">
        <v>439.20001200000002</v>
      </c>
      <c r="E1212" s="41">
        <v>444.39999399999999</v>
      </c>
      <c r="F1212" s="41">
        <v>444.39999399999999</v>
      </c>
      <c r="G1212" s="54">
        <v>8.1600579999999994</v>
      </c>
      <c r="I1212" s="41"/>
    </row>
    <row r="1213" spans="1:9" x14ac:dyDescent="0.25">
      <c r="A1213" s="42">
        <v>45202</v>
      </c>
      <c r="B1213" s="41">
        <v>441</v>
      </c>
      <c r="C1213" s="41">
        <v>442.89999399999999</v>
      </c>
      <c r="D1213" s="41">
        <v>439.25</v>
      </c>
      <c r="E1213" s="41">
        <v>439.75</v>
      </c>
      <c r="F1213" s="41">
        <v>439.75</v>
      </c>
      <c r="G1213" s="54">
        <v>7.4818829999999998</v>
      </c>
      <c r="I1213" s="41"/>
    </row>
    <row r="1214" spans="1:9" x14ac:dyDescent="0.25">
      <c r="A1214" s="42">
        <v>45203</v>
      </c>
      <c r="B1214" s="41">
        <v>439.75</v>
      </c>
      <c r="C1214" s="41">
        <v>441.70001200000002</v>
      </c>
      <c r="D1214" s="41">
        <v>433.29998799999998</v>
      </c>
      <c r="E1214" s="41">
        <v>436.10000600000001</v>
      </c>
      <c r="F1214" s="41">
        <v>436.10000600000001</v>
      </c>
      <c r="G1214" s="54">
        <v>13.396709</v>
      </c>
      <c r="I1214" s="41"/>
    </row>
    <row r="1215" spans="1:9" x14ac:dyDescent="0.25">
      <c r="A1215" s="42">
        <v>45204</v>
      </c>
      <c r="B1215" s="41">
        <v>440</v>
      </c>
      <c r="C1215" s="41">
        <v>440.5</v>
      </c>
      <c r="D1215" s="41">
        <v>435.04998799999998</v>
      </c>
      <c r="E1215" s="41">
        <v>436.04998799999998</v>
      </c>
      <c r="F1215" s="41">
        <v>436.04998799999998</v>
      </c>
      <c r="G1215" s="54">
        <v>10.030257000000001</v>
      </c>
      <c r="I1215" s="41"/>
    </row>
    <row r="1216" spans="1:9" x14ac:dyDescent="0.25">
      <c r="A1216" s="42">
        <v>45205</v>
      </c>
      <c r="B1216" s="41">
        <v>437.85000600000001</v>
      </c>
      <c r="C1216" s="41">
        <v>443.60000600000001</v>
      </c>
      <c r="D1216" s="41">
        <v>436.64999399999999</v>
      </c>
      <c r="E1216" s="41">
        <v>442.14999399999999</v>
      </c>
      <c r="F1216" s="41">
        <v>442.14999399999999</v>
      </c>
      <c r="G1216" s="54">
        <v>8.4185800000000004</v>
      </c>
      <c r="I1216" s="41"/>
    </row>
    <row r="1217" spans="1:9" x14ac:dyDescent="0.25">
      <c r="A1217" s="42">
        <v>45208</v>
      </c>
      <c r="B1217" s="41">
        <v>440.95001200000002</v>
      </c>
      <c r="C1217" s="41">
        <v>443.20001200000002</v>
      </c>
      <c r="D1217" s="41">
        <v>437.25</v>
      </c>
      <c r="E1217" s="41">
        <v>440.45001200000002</v>
      </c>
      <c r="F1217" s="41">
        <v>440.45001200000002</v>
      </c>
      <c r="G1217" s="54">
        <v>5.611154</v>
      </c>
      <c r="I1217" s="41"/>
    </row>
    <row r="1218" spans="1:9" x14ac:dyDescent="0.25">
      <c r="A1218" s="42">
        <v>45209</v>
      </c>
      <c r="B1218" s="41">
        <v>440.45001200000002</v>
      </c>
      <c r="C1218" s="41">
        <v>444.85000600000001</v>
      </c>
      <c r="D1218" s="41">
        <v>440.45001200000002</v>
      </c>
      <c r="E1218" s="41">
        <v>444.39999399999999</v>
      </c>
      <c r="F1218" s="41">
        <v>444.39999399999999</v>
      </c>
      <c r="G1218" s="54">
        <v>5.0147579999999996</v>
      </c>
      <c r="I1218" s="41"/>
    </row>
    <row r="1219" spans="1:9" x14ac:dyDescent="0.25">
      <c r="A1219" s="42">
        <v>45210</v>
      </c>
      <c r="B1219" s="41">
        <v>447.20001200000002</v>
      </c>
      <c r="C1219" s="41">
        <v>449.45001200000002</v>
      </c>
      <c r="D1219" s="41">
        <v>444.79998799999998</v>
      </c>
      <c r="E1219" s="41">
        <v>448.25</v>
      </c>
      <c r="F1219" s="41">
        <v>448.25</v>
      </c>
      <c r="G1219" s="54">
        <v>7.6515129999999996</v>
      </c>
      <c r="I1219" s="41"/>
    </row>
    <row r="1220" spans="1:9" x14ac:dyDescent="0.25">
      <c r="A1220" s="42">
        <v>45211</v>
      </c>
      <c r="B1220" s="41">
        <v>449.64999399999999</v>
      </c>
      <c r="C1220" s="41">
        <v>452.5</v>
      </c>
      <c r="D1220" s="41">
        <v>446.14999399999999</v>
      </c>
      <c r="E1220" s="41">
        <v>450.70001200000002</v>
      </c>
      <c r="F1220" s="41">
        <v>450.70001200000002</v>
      </c>
      <c r="G1220" s="54">
        <v>11.774487000000001</v>
      </c>
      <c r="I1220" s="41"/>
    </row>
    <row r="1221" spans="1:9" x14ac:dyDescent="0.25">
      <c r="A1221" s="42">
        <v>45212</v>
      </c>
      <c r="B1221" s="41">
        <v>449.85000600000001</v>
      </c>
      <c r="C1221" s="41">
        <v>451.79998799999998</v>
      </c>
      <c r="D1221" s="41">
        <v>447</v>
      </c>
      <c r="E1221" s="41">
        <v>448.35000600000001</v>
      </c>
      <c r="F1221" s="41">
        <v>448.35000600000001</v>
      </c>
      <c r="G1221" s="54">
        <v>7.6324829999999997</v>
      </c>
      <c r="I1221" s="41"/>
    </row>
    <row r="1222" spans="1:9" x14ac:dyDescent="0.25">
      <c r="A1222" s="42">
        <v>45215</v>
      </c>
      <c r="B1222" s="41">
        <v>448</v>
      </c>
      <c r="C1222" s="41">
        <v>451</v>
      </c>
      <c r="D1222" s="41">
        <v>446.20001200000002</v>
      </c>
      <c r="E1222" s="41">
        <v>448.95001200000002</v>
      </c>
      <c r="F1222" s="41">
        <v>448.95001200000002</v>
      </c>
      <c r="G1222" s="54">
        <v>4.2149580000000002</v>
      </c>
      <c r="I1222" s="41"/>
    </row>
    <row r="1223" spans="1:9" x14ac:dyDescent="0.25">
      <c r="A1223" s="42">
        <v>45216</v>
      </c>
      <c r="B1223" s="41">
        <v>449.79998799999998</v>
      </c>
      <c r="C1223" s="41">
        <v>454.5</v>
      </c>
      <c r="D1223" s="41">
        <v>449</v>
      </c>
      <c r="E1223" s="41">
        <v>453.45001200000002</v>
      </c>
      <c r="F1223" s="41">
        <v>453.45001200000002</v>
      </c>
      <c r="G1223" s="54">
        <v>6.9362180000000002</v>
      </c>
      <c r="I1223" s="41"/>
    </row>
    <row r="1224" spans="1:9" x14ac:dyDescent="0.25">
      <c r="A1224" s="42">
        <v>45217</v>
      </c>
      <c r="B1224" s="41">
        <v>454.25</v>
      </c>
      <c r="C1224" s="41">
        <v>458.20001200000002</v>
      </c>
      <c r="D1224" s="41">
        <v>451</v>
      </c>
      <c r="E1224" s="41">
        <v>451.64999399999999</v>
      </c>
      <c r="F1224" s="41">
        <v>451.64999399999999</v>
      </c>
      <c r="G1224" s="54">
        <v>6.8949470000000002</v>
      </c>
      <c r="I1224" s="41"/>
    </row>
    <row r="1225" spans="1:9" x14ac:dyDescent="0.25">
      <c r="A1225" s="42">
        <v>45218</v>
      </c>
      <c r="B1225" s="41">
        <v>449.75</v>
      </c>
      <c r="C1225" s="41">
        <v>454.89999399999999</v>
      </c>
      <c r="D1225" s="41">
        <v>446.85000600000001</v>
      </c>
      <c r="E1225" s="41">
        <v>450.39999399999999</v>
      </c>
      <c r="F1225" s="41">
        <v>450.39999399999999</v>
      </c>
      <c r="G1225" s="54">
        <v>9.4654629999999997</v>
      </c>
      <c r="I1225" s="41"/>
    </row>
    <row r="1226" spans="1:9" x14ac:dyDescent="0.25">
      <c r="A1226" s="42">
        <v>45219</v>
      </c>
      <c r="B1226" s="41">
        <v>445</v>
      </c>
      <c r="C1226" s="41">
        <v>449</v>
      </c>
      <c r="D1226" s="41">
        <v>437.35000600000001</v>
      </c>
      <c r="E1226" s="41">
        <v>438.29998799999998</v>
      </c>
      <c r="F1226" s="41">
        <v>438.29998799999998</v>
      </c>
      <c r="G1226" s="54">
        <v>13.020371000000001</v>
      </c>
      <c r="I1226" s="41"/>
    </row>
    <row r="1227" spans="1:9" x14ac:dyDescent="0.25">
      <c r="A1227" s="42">
        <v>45222</v>
      </c>
      <c r="B1227" s="41">
        <v>438</v>
      </c>
      <c r="C1227" s="41">
        <v>439.95001200000002</v>
      </c>
      <c r="D1227" s="41">
        <v>433.10000600000001</v>
      </c>
      <c r="E1227" s="41">
        <v>435.89999399999999</v>
      </c>
      <c r="F1227" s="41">
        <v>435.89999399999999</v>
      </c>
      <c r="G1227" s="54">
        <v>7.2754709999999996</v>
      </c>
      <c r="I1227" s="41"/>
    </row>
    <row r="1228" spans="1:9" x14ac:dyDescent="0.25">
      <c r="A1228" s="42">
        <v>45224</v>
      </c>
      <c r="B1228" s="41">
        <v>436.89999399999999</v>
      </c>
      <c r="C1228" s="41">
        <v>438</v>
      </c>
      <c r="D1228" s="41">
        <v>427.04998799999998</v>
      </c>
      <c r="E1228" s="41">
        <v>432.70001200000002</v>
      </c>
      <c r="F1228" s="41">
        <v>432.70001200000002</v>
      </c>
      <c r="G1228" s="54">
        <v>10.889220999999999</v>
      </c>
      <c r="I1228" s="41"/>
    </row>
    <row r="1229" spans="1:9" x14ac:dyDescent="0.25">
      <c r="A1229" s="42">
        <v>45225</v>
      </c>
      <c r="B1229" s="41">
        <v>429.54998799999998</v>
      </c>
      <c r="C1229" s="41">
        <v>436.60000600000001</v>
      </c>
      <c r="D1229" s="41">
        <v>429.54998799999998</v>
      </c>
      <c r="E1229" s="41">
        <v>434.35000600000001</v>
      </c>
      <c r="F1229" s="41">
        <v>434.35000600000001</v>
      </c>
      <c r="G1229" s="54">
        <v>18.801214000000002</v>
      </c>
      <c r="I1229" s="41"/>
    </row>
    <row r="1230" spans="1:9" x14ac:dyDescent="0.25">
      <c r="A1230" s="42">
        <v>45226</v>
      </c>
      <c r="B1230" s="41">
        <v>434.35000600000001</v>
      </c>
      <c r="C1230" s="41">
        <v>436.79998799999998</v>
      </c>
      <c r="D1230" s="41">
        <v>432.20001200000002</v>
      </c>
      <c r="E1230" s="41">
        <v>433.75</v>
      </c>
      <c r="F1230" s="41">
        <v>433.75</v>
      </c>
      <c r="G1230" s="54">
        <v>13.132486999999999</v>
      </c>
      <c r="I1230" s="41"/>
    </row>
    <row r="1231" spans="1:9" x14ac:dyDescent="0.25">
      <c r="A1231" s="42">
        <v>45229</v>
      </c>
      <c r="B1231" s="41">
        <v>434.54998799999998</v>
      </c>
      <c r="C1231" s="41">
        <v>437.14999399999999</v>
      </c>
      <c r="D1231" s="41">
        <v>428.35000600000001</v>
      </c>
      <c r="E1231" s="41">
        <v>430.45001200000002</v>
      </c>
      <c r="F1231" s="41">
        <v>430.45001200000002</v>
      </c>
      <c r="G1231" s="54">
        <v>7.6180329999999996</v>
      </c>
      <c r="I1231" s="41"/>
    </row>
    <row r="1232" spans="1:9" x14ac:dyDescent="0.25">
      <c r="A1232" s="42">
        <v>45230</v>
      </c>
      <c r="B1232" s="41">
        <v>430</v>
      </c>
      <c r="C1232" s="41">
        <v>433.35000600000001</v>
      </c>
      <c r="D1232" s="41">
        <v>427.89999399999999</v>
      </c>
      <c r="E1232" s="41">
        <v>428.39999399999999</v>
      </c>
      <c r="F1232" s="41">
        <v>428.39999399999999</v>
      </c>
      <c r="G1232" s="54">
        <v>8.6201539999999994</v>
      </c>
      <c r="I1232" s="41"/>
    </row>
    <row r="1233" spans="1:9" x14ac:dyDescent="0.25">
      <c r="A1233" s="42">
        <v>45231</v>
      </c>
      <c r="B1233" s="41">
        <v>430</v>
      </c>
      <c r="C1233" s="41">
        <v>431.10000600000001</v>
      </c>
      <c r="D1233" s="41">
        <v>425.5</v>
      </c>
      <c r="E1233" s="41">
        <v>428.10000600000001</v>
      </c>
      <c r="F1233" s="41">
        <v>428.10000600000001</v>
      </c>
      <c r="G1233" s="54">
        <v>7.9902449999999998</v>
      </c>
      <c r="I1233" s="41"/>
    </row>
    <row r="1234" spans="1:9" x14ac:dyDescent="0.25">
      <c r="A1234" s="42">
        <v>45232</v>
      </c>
      <c r="B1234" s="41">
        <v>430.04998799999998</v>
      </c>
      <c r="C1234" s="41">
        <v>432.70001200000002</v>
      </c>
      <c r="D1234" s="41">
        <v>428.64999399999999</v>
      </c>
      <c r="E1234" s="41">
        <v>431.14999399999999</v>
      </c>
      <c r="F1234" s="41">
        <v>431.14999399999999</v>
      </c>
      <c r="G1234" s="54">
        <v>8.1520309999999991</v>
      </c>
      <c r="I1234" s="41"/>
    </row>
    <row r="1235" spans="1:9" x14ac:dyDescent="0.25">
      <c r="A1235" s="42">
        <v>45233</v>
      </c>
      <c r="B1235" s="41">
        <v>432.79998799999998</v>
      </c>
      <c r="C1235" s="41">
        <v>434.39999399999999</v>
      </c>
      <c r="D1235" s="41">
        <v>431.10000600000001</v>
      </c>
      <c r="E1235" s="41">
        <v>433.25</v>
      </c>
      <c r="F1235" s="41">
        <v>433.25</v>
      </c>
      <c r="G1235" s="54">
        <v>13.8026</v>
      </c>
      <c r="I1235" s="41"/>
    </row>
    <row r="1236" spans="1:9" x14ac:dyDescent="0.25">
      <c r="A1236" s="42">
        <v>45236</v>
      </c>
      <c r="B1236" s="41">
        <v>433.5</v>
      </c>
      <c r="C1236" s="41">
        <v>436.79998799999998</v>
      </c>
      <c r="D1236" s="41">
        <v>432.54998799999998</v>
      </c>
      <c r="E1236" s="41">
        <v>435.35000600000001</v>
      </c>
      <c r="F1236" s="41">
        <v>435.35000600000001</v>
      </c>
      <c r="G1236" s="54">
        <v>7.3082289999999999</v>
      </c>
      <c r="I1236" s="41"/>
    </row>
    <row r="1242" spans="1:9" x14ac:dyDescent="0.25">
      <c r="G1242" s="56"/>
    </row>
    <row r="1244" spans="1:9" x14ac:dyDescent="0.25">
      <c r="G1244" s="57" t="s">
        <v>143</v>
      </c>
    </row>
    <row r="1245" spans="1:9" x14ac:dyDescent="0.25">
      <c r="F1245" s="41" t="s">
        <v>132</v>
      </c>
      <c r="G1245" s="59" t="s">
        <v>145</v>
      </c>
      <c r="H1245" s="60" t="s">
        <v>146</v>
      </c>
      <c r="I1245" s="60" t="s">
        <v>147</v>
      </c>
    </row>
    <row r="1246" spans="1:9" x14ac:dyDescent="0.25">
      <c r="F1246" s="41" t="s">
        <v>133</v>
      </c>
      <c r="G1246" s="67">
        <v>297.83473199999997</v>
      </c>
      <c r="H1246" s="66">
        <v>0.23899999999999999</v>
      </c>
      <c r="I1246" s="48">
        <f>432.7*G1246</f>
        <v>128873.08853639998</v>
      </c>
    </row>
    <row r="1247" spans="1:9" x14ac:dyDescent="0.25">
      <c r="F1247" s="41" t="s">
        <v>134</v>
      </c>
      <c r="G1247" s="67">
        <v>189.6861285</v>
      </c>
      <c r="H1247" s="66">
        <v>0.1522</v>
      </c>
      <c r="I1247" s="48">
        <f t="shared" ref="I1247:I1255" si="0">432.7*G1247</f>
        <v>82077.18780195</v>
      </c>
    </row>
    <row r="1248" spans="1:9" x14ac:dyDescent="0.25">
      <c r="F1248" s="41" t="s">
        <v>135</v>
      </c>
      <c r="G1248" s="67">
        <v>97.453142700000001</v>
      </c>
      <c r="H1248" s="66">
        <v>7.8200000000000006E-2</v>
      </c>
      <c r="I1248" s="48">
        <f t="shared" si="0"/>
        <v>42167.974846290002</v>
      </c>
    </row>
    <row r="1249" spans="6:9" x14ac:dyDescent="0.25">
      <c r="F1249" s="41" t="s">
        <v>136</v>
      </c>
      <c r="G1249" s="67">
        <v>48.631194000000001</v>
      </c>
      <c r="H1249" s="66">
        <v>3.9E-2</v>
      </c>
      <c r="I1249" s="48">
        <f t="shared" si="0"/>
        <v>21042.717643799999</v>
      </c>
    </row>
    <row r="1250" spans="6:9" x14ac:dyDescent="0.25">
      <c r="F1250" s="41" t="s">
        <v>137</v>
      </c>
      <c r="G1250" s="67">
        <v>35.1435514</v>
      </c>
      <c r="H1250" s="66">
        <v>2.8199999999999999E-2</v>
      </c>
      <c r="I1250" s="48">
        <f t="shared" si="0"/>
        <v>15206.614690779999</v>
      </c>
    </row>
    <row r="1251" spans="6:9" x14ac:dyDescent="0.25">
      <c r="F1251" s="41" t="s">
        <v>138</v>
      </c>
      <c r="G1251" s="67">
        <v>21.6145508</v>
      </c>
      <c r="H1251" s="66">
        <v>1.7299999999999999E-2</v>
      </c>
      <c r="I1251" s="48">
        <f t="shared" si="0"/>
        <v>9352.616131159999</v>
      </c>
    </row>
    <row r="1252" spans="6:9" x14ac:dyDescent="0.25">
      <c r="F1252" s="41" t="s">
        <v>139</v>
      </c>
      <c r="G1252" s="67">
        <v>19.6766443</v>
      </c>
      <c r="H1252" s="66">
        <v>1.5800000000000002E-2</v>
      </c>
      <c r="I1252" s="48">
        <f t="shared" si="0"/>
        <v>8514.0839886100002</v>
      </c>
    </row>
    <row r="1253" spans="6:9" x14ac:dyDescent="0.25">
      <c r="F1253" s="41" t="s">
        <v>140</v>
      </c>
      <c r="G1253" s="67">
        <v>18.406747899999999</v>
      </c>
      <c r="H1253" s="66">
        <v>1.4800000000000001E-2</v>
      </c>
      <c r="I1253" s="48">
        <f t="shared" si="0"/>
        <v>7964.5998163299992</v>
      </c>
    </row>
    <row r="1254" spans="6:9" x14ac:dyDescent="0.25">
      <c r="F1254" s="41" t="s">
        <v>141</v>
      </c>
      <c r="G1254" s="67">
        <v>16.482866099999999</v>
      </c>
      <c r="H1254" s="66">
        <v>1.32E-2</v>
      </c>
      <c r="I1254" s="48">
        <f t="shared" si="0"/>
        <v>7132.136161469999</v>
      </c>
    </row>
    <row r="1255" spans="6:9" x14ac:dyDescent="0.25">
      <c r="F1255" s="41" t="s">
        <v>142</v>
      </c>
      <c r="G1255" s="67">
        <v>15.495488999999999</v>
      </c>
      <c r="H1255" s="66">
        <v>1.24E-2</v>
      </c>
      <c r="I1255" s="48">
        <f t="shared" si="0"/>
        <v>6704.8980902999992</v>
      </c>
    </row>
    <row r="1259" spans="6:9" x14ac:dyDescent="0.25">
      <c r="F1259" s="57" t="s">
        <v>148</v>
      </c>
      <c r="G1259" s="69">
        <v>0.43340000000000001</v>
      </c>
    </row>
    <row r="1260" spans="6:9" x14ac:dyDescent="0.25">
      <c r="F1260" s="57" t="s">
        <v>149</v>
      </c>
      <c r="G1260" s="69">
        <v>0.4194</v>
      </c>
    </row>
    <row r="1261" spans="6:9" ht="30" x14ac:dyDescent="0.25">
      <c r="F1261" s="71" t="s">
        <v>150</v>
      </c>
      <c r="G1261" s="72">
        <f>14.68%+0.04%</f>
        <v>0.1472</v>
      </c>
    </row>
    <row r="1262" spans="6:9" x14ac:dyDescent="0.25">
      <c r="F1262" s="7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0.7109375" style="6" customWidth="1"/>
    <col min="2" max="11" width="13.42578125" style="6" bestFit="1" customWidth="1"/>
    <col min="12" max="16384" width="8.85546875" style="6"/>
  </cols>
  <sheetData>
    <row r="1" spans="1:11" s="8" customFormat="1" x14ac:dyDescent="0.25">
      <c r="A1" s="8" t="str">
        <f>'Profit &amp; Loss'!A1</f>
        <v>ITC LTD</v>
      </c>
      <c r="E1" t="str">
        <f>UPDATE</f>
        <v/>
      </c>
      <c r="J1" s="4" t="s">
        <v>1</v>
      </c>
      <c r="K1" s="4"/>
    </row>
    <row r="3" spans="1:11" s="2" customFormat="1" x14ac:dyDescent="0.25">
      <c r="A3" s="15" t="s">
        <v>2</v>
      </c>
      <c r="B3" s="16">
        <f>'Data Sheet'!B41</f>
        <v>44377</v>
      </c>
      <c r="C3" s="16">
        <f>'Data Sheet'!C41</f>
        <v>44469</v>
      </c>
      <c r="D3" s="16">
        <f>'Data Sheet'!D41</f>
        <v>44561</v>
      </c>
      <c r="E3" s="16">
        <f>'Data Sheet'!E41</f>
        <v>44651</v>
      </c>
      <c r="F3" s="16">
        <f>'Data Sheet'!F41</f>
        <v>44742</v>
      </c>
      <c r="G3" s="16">
        <f>'Data Sheet'!G41</f>
        <v>44834</v>
      </c>
      <c r="H3" s="16">
        <f>'Data Sheet'!H41</f>
        <v>44926</v>
      </c>
      <c r="I3" s="16">
        <f>'Data Sheet'!I41</f>
        <v>45016</v>
      </c>
      <c r="J3" s="16">
        <f>'Data Sheet'!J41</f>
        <v>45107</v>
      </c>
      <c r="K3" s="16">
        <f>'Data Sheet'!K41</f>
        <v>45199</v>
      </c>
    </row>
    <row r="4" spans="1:11" s="8" customFormat="1" x14ac:dyDescent="0.25">
      <c r="A4" s="8" t="s">
        <v>6</v>
      </c>
      <c r="B4" s="1">
        <f>'Data Sheet'!B42</f>
        <v>13247.25</v>
      </c>
      <c r="C4" s="1">
        <f>'Data Sheet'!C42</f>
        <v>13757.15</v>
      </c>
      <c r="D4" s="1">
        <f>'Data Sheet'!D42</f>
        <v>17108.16</v>
      </c>
      <c r="E4" s="1">
        <f>'Data Sheet'!E42</f>
        <v>16555.53</v>
      </c>
      <c r="F4" s="1">
        <f>'Data Sheet'!F42</f>
        <v>18489.45</v>
      </c>
      <c r="G4" s="1">
        <f>'Data Sheet'!G42</f>
        <v>17107.990000000002</v>
      </c>
      <c r="H4" s="1">
        <f>'Data Sheet'!H42</f>
        <v>17704.52</v>
      </c>
      <c r="I4" s="1">
        <f>'Data Sheet'!I42</f>
        <v>17634.89</v>
      </c>
      <c r="J4" s="1">
        <f>'Data Sheet'!J42</f>
        <v>17164.46</v>
      </c>
      <c r="K4" s="1">
        <f>'Data Sheet'!K42</f>
        <v>17774.47</v>
      </c>
    </row>
    <row r="5" spans="1:11" x14ac:dyDescent="0.25">
      <c r="A5" s="6" t="s">
        <v>7</v>
      </c>
      <c r="B5" s="9">
        <f>'Data Sheet'!B43</f>
        <v>8803.51</v>
      </c>
      <c r="C5" s="9">
        <f>'Data Sheet'!C43</f>
        <v>8739.5499999999993</v>
      </c>
      <c r="D5" s="9">
        <f>'Data Sheet'!D43</f>
        <v>11510.49</v>
      </c>
      <c r="E5" s="9">
        <f>'Data Sheet'!E43</f>
        <v>10956.13</v>
      </c>
      <c r="F5" s="9">
        <f>'Data Sheet'!F43</f>
        <v>12412.32</v>
      </c>
      <c r="G5" s="9">
        <f>'Data Sheet'!G43</f>
        <v>10848.89</v>
      </c>
      <c r="H5" s="9">
        <f>'Data Sheet'!H43</f>
        <v>10999.82</v>
      </c>
      <c r="I5" s="9">
        <f>'Data Sheet'!I43</f>
        <v>11010.89</v>
      </c>
      <c r="J5" s="9">
        <f>'Data Sheet'!J43</f>
        <v>10494.39</v>
      </c>
      <c r="K5" s="9">
        <f>'Data Sheet'!K43</f>
        <v>11320.23</v>
      </c>
    </row>
    <row r="6" spans="1:11" s="8" customFormat="1" x14ac:dyDescent="0.25">
      <c r="A6" s="8" t="s">
        <v>8</v>
      </c>
      <c r="B6" s="1">
        <f>'Data Sheet'!B50</f>
        <v>4443.74</v>
      </c>
      <c r="C6" s="1">
        <f>'Data Sheet'!C50</f>
        <v>5017.6000000000004</v>
      </c>
      <c r="D6" s="1">
        <f>'Data Sheet'!D50</f>
        <v>5597.67</v>
      </c>
      <c r="E6" s="1">
        <f>'Data Sheet'!E50</f>
        <v>5599.4</v>
      </c>
      <c r="F6" s="1">
        <f>'Data Sheet'!F50</f>
        <v>6077.13</v>
      </c>
      <c r="G6" s="1">
        <f>'Data Sheet'!G50</f>
        <v>6259.1</v>
      </c>
      <c r="H6" s="1">
        <f>'Data Sheet'!H50</f>
        <v>6704.7</v>
      </c>
      <c r="I6" s="1">
        <f>'Data Sheet'!I50</f>
        <v>6624</v>
      </c>
      <c r="J6" s="1">
        <f>'Data Sheet'!J50</f>
        <v>6670.07</v>
      </c>
      <c r="K6" s="1">
        <f>'Data Sheet'!K50</f>
        <v>6454.24</v>
      </c>
    </row>
    <row r="7" spans="1:11" x14ac:dyDescent="0.25">
      <c r="A7" s="6" t="s">
        <v>9</v>
      </c>
      <c r="B7" s="9">
        <f>'Data Sheet'!B44</f>
        <v>447.04</v>
      </c>
      <c r="C7" s="9">
        <f>'Data Sheet'!C44</f>
        <v>468.77</v>
      </c>
      <c r="D7" s="9">
        <f>'Data Sheet'!D44</f>
        <v>421.92</v>
      </c>
      <c r="E7" s="9">
        <f>'Data Sheet'!E44</f>
        <v>498.62</v>
      </c>
      <c r="F7" s="9">
        <f>'Data Sheet'!F44</f>
        <v>320.73</v>
      </c>
      <c r="G7" s="9">
        <f>'Data Sheet'!G44</f>
        <v>454.68</v>
      </c>
      <c r="H7" s="9">
        <f>'Data Sheet'!H44</f>
        <v>595.42999999999995</v>
      </c>
      <c r="I7" s="9">
        <f>'Data Sheet'!I44</f>
        <v>682.52</v>
      </c>
      <c r="J7" s="9">
        <f>'Data Sheet'!J44</f>
        <v>722.3</v>
      </c>
      <c r="K7" s="9">
        <f>'Data Sheet'!K44</f>
        <v>664.88</v>
      </c>
    </row>
    <row r="8" spans="1:11" x14ac:dyDescent="0.25">
      <c r="A8" s="6" t="s">
        <v>10</v>
      </c>
      <c r="B8" s="9">
        <f>'Data Sheet'!B45</f>
        <v>414.13</v>
      </c>
      <c r="C8" s="9">
        <f>'Data Sheet'!C45</f>
        <v>421.73</v>
      </c>
      <c r="D8" s="9">
        <f>'Data Sheet'!D45</f>
        <v>429.59</v>
      </c>
      <c r="E8" s="9">
        <f>'Data Sheet'!E45</f>
        <v>466.96</v>
      </c>
      <c r="F8" s="9">
        <f>'Data Sheet'!F45</f>
        <v>438.12</v>
      </c>
      <c r="G8" s="9">
        <f>'Data Sheet'!G45</f>
        <v>462.38</v>
      </c>
      <c r="H8" s="9">
        <f>'Data Sheet'!H45</f>
        <v>447.11</v>
      </c>
      <c r="I8" s="9">
        <f>'Data Sheet'!I45</f>
        <v>461.4</v>
      </c>
      <c r="J8" s="9">
        <f>'Data Sheet'!J45</f>
        <v>442.46</v>
      </c>
      <c r="K8" s="9">
        <f>'Data Sheet'!K45</f>
        <v>453.04</v>
      </c>
    </row>
    <row r="9" spans="1:11" x14ac:dyDescent="0.25">
      <c r="A9" s="6" t="s">
        <v>11</v>
      </c>
      <c r="B9" s="9">
        <f>'Data Sheet'!B46</f>
        <v>9.34</v>
      </c>
      <c r="C9" s="9">
        <f>'Data Sheet'!C46</f>
        <v>9.75</v>
      </c>
      <c r="D9" s="9">
        <f>'Data Sheet'!D46</f>
        <v>9.56</v>
      </c>
      <c r="E9" s="9">
        <f>'Data Sheet'!E46</f>
        <v>10.71</v>
      </c>
      <c r="F9" s="9">
        <f>'Data Sheet'!F46</f>
        <v>9.25</v>
      </c>
      <c r="G9" s="9">
        <f>'Data Sheet'!G46</f>
        <v>12.59</v>
      </c>
      <c r="H9" s="9">
        <f>'Data Sheet'!H46</f>
        <v>9.2100000000000009</v>
      </c>
      <c r="I9" s="9">
        <f>'Data Sheet'!I46</f>
        <v>12.15</v>
      </c>
      <c r="J9" s="9">
        <f>'Data Sheet'!J46</f>
        <v>9.9</v>
      </c>
      <c r="K9" s="9">
        <f>'Data Sheet'!K46</f>
        <v>9.8699999999999992</v>
      </c>
    </row>
    <row r="10" spans="1:11" x14ac:dyDescent="0.25">
      <c r="A10" s="6" t="s">
        <v>12</v>
      </c>
      <c r="B10" s="9">
        <f>'Data Sheet'!B47</f>
        <v>4467.3100000000004</v>
      </c>
      <c r="C10" s="9">
        <f>'Data Sheet'!C47</f>
        <v>5054.8900000000003</v>
      </c>
      <c r="D10" s="9">
        <f>'Data Sheet'!D47</f>
        <v>5580.44</v>
      </c>
      <c r="E10" s="9">
        <f>'Data Sheet'!E47</f>
        <v>5620.35</v>
      </c>
      <c r="F10" s="9">
        <f>'Data Sheet'!F47</f>
        <v>5950.49</v>
      </c>
      <c r="G10" s="9">
        <f>'Data Sheet'!G47</f>
        <v>6238.81</v>
      </c>
      <c r="H10" s="9">
        <f>'Data Sheet'!H47</f>
        <v>6843.81</v>
      </c>
      <c r="I10" s="9">
        <f>'Data Sheet'!I47</f>
        <v>6832.97</v>
      </c>
      <c r="J10" s="9">
        <f>'Data Sheet'!J47</f>
        <v>6940.01</v>
      </c>
      <c r="K10" s="9">
        <f>'Data Sheet'!K47</f>
        <v>6656.21</v>
      </c>
    </row>
    <row r="11" spans="1:11" x14ac:dyDescent="0.25">
      <c r="A11" s="6" t="s">
        <v>13</v>
      </c>
      <c r="B11" s="9">
        <f>'Data Sheet'!B48</f>
        <v>1123.8699999999999</v>
      </c>
      <c r="C11" s="9">
        <f>'Data Sheet'!C48</f>
        <v>1291.1600000000001</v>
      </c>
      <c r="D11" s="9">
        <f>'Data Sheet'!D48</f>
        <v>1461.64</v>
      </c>
      <c r="E11" s="9">
        <f>'Data Sheet'!E48</f>
        <v>1360.67</v>
      </c>
      <c r="F11" s="9">
        <f>'Data Sheet'!F48</f>
        <v>1488.24</v>
      </c>
      <c r="G11" s="9">
        <f>'Data Sheet'!G48</f>
        <v>1568.49</v>
      </c>
      <c r="H11" s="9">
        <f>'Data Sheet'!H48</f>
        <v>1773.72</v>
      </c>
      <c r="I11" s="9">
        <f>'Data Sheet'!I48</f>
        <v>1607.95</v>
      </c>
      <c r="J11" s="9">
        <f>'Data Sheet'!J48</f>
        <v>1759.89</v>
      </c>
      <c r="K11" s="9">
        <f>'Data Sheet'!K48</f>
        <v>1700.31</v>
      </c>
    </row>
    <row r="12" spans="1:11" s="8" customFormat="1" x14ac:dyDescent="0.25">
      <c r="A12" s="8" t="s">
        <v>14</v>
      </c>
      <c r="B12" s="1">
        <f>'Data Sheet'!B49</f>
        <v>3276.48</v>
      </c>
      <c r="C12" s="1">
        <f>'Data Sheet'!C49</f>
        <v>3713.76</v>
      </c>
      <c r="D12" s="1">
        <f>'Data Sheet'!D49</f>
        <v>4056.73</v>
      </c>
      <c r="E12" s="1">
        <f>'Data Sheet'!E49</f>
        <v>4195.6899999999996</v>
      </c>
      <c r="F12" s="1">
        <f>'Data Sheet'!F49</f>
        <v>4389.76</v>
      </c>
      <c r="G12" s="1">
        <f>'Data Sheet'!G49</f>
        <v>4619.7700000000004</v>
      </c>
      <c r="H12" s="1">
        <f>'Data Sheet'!H49</f>
        <v>5006.6499999999996</v>
      </c>
      <c r="I12" s="1">
        <f>'Data Sheet'!I49</f>
        <v>5175.4799999999996</v>
      </c>
      <c r="J12" s="1">
        <f>'Data Sheet'!J49</f>
        <v>5104.93</v>
      </c>
      <c r="K12" s="1">
        <f>'Data Sheet'!K49</f>
        <v>4898.07</v>
      </c>
    </row>
    <row r="14" spans="1:11" s="8" customFormat="1" x14ac:dyDescent="0.25">
      <c r="A14" s="2" t="s">
        <v>18</v>
      </c>
      <c r="B14" s="14">
        <f>IF(B4&gt;0,B6/B4,"")</f>
        <v>0.33544622468814278</v>
      </c>
      <c r="C14" s="14">
        <f t="shared" ref="C14:K14" si="0">IF(C4&gt;0,C6/C4,"")</f>
        <v>0.36472670574937399</v>
      </c>
      <c r="D14" s="14">
        <f t="shared" si="0"/>
        <v>0.32719298860894452</v>
      </c>
      <c r="E14" s="14">
        <f t="shared" si="0"/>
        <v>0.33821931402981359</v>
      </c>
      <c r="F14" s="14">
        <f t="shared" si="0"/>
        <v>0.32868095048798096</v>
      </c>
      <c r="G14" s="14">
        <f t="shared" si="0"/>
        <v>0.36585829194429037</v>
      </c>
      <c r="H14" s="14">
        <f t="shared" si="0"/>
        <v>0.37869990262373676</v>
      </c>
      <c r="I14" s="14">
        <f t="shared" si="0"/>
        <v>0.37561901435166312</v>
      </c>
      <c r="J14" s="14">
        <f t="shared" si="0"/>
        <v>0.38859771877472404</v>
      </c>
      <c r="K14" s="14">
        <f t="shared" si="0"/>
        <v>0.3631185627475812</v>
      </c>
    </row>
    <row r="22" s="30" customFormat="1" x14ac:dyDescent="0.25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8"/>
  <sheetViews>
    <sheetView zoomScaleNormal="100" workbookViewId="0">
      <pane xSplit="1" ySplit="3" topLeftCell="B4" activePane="bottomRight" state="frozen"/>
      <selection activeCell="C4" sqref="C4"/>
      <selection pane="topRight" activeCell="C4" sqref="C4"/>
      <selection pane="bottomLeft" activeCell="C4" sqref="C4"/>
      <selection pane="bottomRight" activeCell="G23" sqref="G23"/>
    </sheetView>
  </sheetViews>
  <sheetFormatPr defaultColWidth="8.85546875" defaultRowHeight="15" x14ac:dyDescent="0.25"/>
  <cols>
    <col min="1" max="1" width="22.85546875" style="11" bestFit="1" customWidth="1"/>
    <col min="2" max="2" width="13.42578125" style="11" customWidth="1"/>
    <col min="3" max="11" width="15.42578125" style="11" customWidth="1"/>
    <col min="12" max="16384" width="8.85546875" style="11"/>
  </cols>
  <sheetData>
    <row r="1" spans="1:11" s="8" customFormat="1" x14ac:dyDescent="0.25">
      <c r="A1" s="8" t="str">
        <f>'Profit &amp; Loss'!A1</f>
        <v>ITC LTD</v>
      </c>
      <c r="E1" t="str">
        <f>UPDATE</f>
        <v/>
      </c>
      <c r="G1"/>
      <c r="J1" s="4" t="s">
        <v>1</v>
      </c>
      <c r="K1" s="4"/>
    </row>
    <row r="2" spans="1:11" x14ac:dyDescent="0.25">
      <c r="G2" s="8"/>
      <c r="H2" s="8"/>
    </row>
    <row r="3" spans="1:11" s="18" customFormat="1" x14ac:dyDescent="0.25">
      <c r="A3" s="15" t="s">
        <v>2</v>
      </c>
      <c r="B3" s="16">
        <f>'Data Sheet'!B56</f>
        <v>41729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 x14ac:dyDescent="0.25">
      <c r="A4" s="6" t="s">
        <v>24</v>
      </c>
      <c r="B4" s="19">
        <f>'Data Sheet'!B57</f>
        <v>795.32</v>
      </c>
      <c r="C4" s="19">
        <f>'Data Sheet'!C57</f>
        <v>801.55</v>
      </c>
      <c r="D4" s="19">
        <f>'Data Sheet'!D57</f>
        <v>804.72</v>
      </c>
      <c r="E4" s="19">
        <f>'Data Sheet'!E57</f>
        <v>1214.74</v>
      </c>
      <c r="F4" s="19">
        <f>'Data Sheet'!F57</f>
        <v>1220.43</v>
      </c>
      <c r="G4" s="19">
        <f>'Data Sheet'!G57</f>
        <v>1225.8599999999999</v>
      </c>
      <c r="H4" s="19">
        <f>'Data Sheet'!H57</f>
        <v>1229.22</v>
      </c>
      <c r="I4" s="19">
        <f>'Data Sheet'!I57</f>
        <v>1230.8800000000001</v>
      </c>
      <c r="J4" s="19">
        <f>'Data Sheet'!J57</f>
        <v>1232.33</v>
      </c>
      <c r="K4" s="19">
        <f>'Data Sheet'!K57</f>
        <v>1242.8</v>
      </c>
    </row>
    <row r="5" spans="1:11" s="6" customFormat="1" x14ac:dyDescent="0.25">
      <c r="A5" s="6" t="s">
        <v>25</v>
      </c>
      <c r="B5" s="19">
        <f>'Data Sheet'!B58</f>
        <v>26441.64</v>
      </c>
      <c r="C5" s="19">
        <f>'Data Sheet'!C58</f>
        <v>30933.94</v>
      </c>
      <c r="D5" s="19">
        <f>'Data Sheet'!D58</f>
        <v>41874.800000000003</v>
      </c>
      <c r="E5" s="19">
        <f>'Data Sheet'!E58</f>
        <v>45198.19</v>
      </c>
      <c r="F5" s="19">
        <f>'Data Sheet'!F58</f>
        <v>51289.68</v>
      </c>
      <c r="G5" s="19">
        <f>'Data Sheet'!G58</f>
        <v>57915.01</v>
      </c>
      <c r="H5" s="19">
        <f>'Data Sheet'!H58</f>
        <v>64044.04</v>
      </c>
      <c r="I5" s="19">
        <f>'Data Sheet'!I58</f>
        <v>59116.46</v>
      </c>
      <c r="J5" s="19">
        <f>'Data Sheet'!J58</f>
        <v>61223.24</v>
      </c>
      <c r="K5" s="19">
        <f>'Data Sheet'!K58</f>
        <v>67912.460000000006</v>
      </c>
    </row>
    <row r="6" spans="1:11" x14ac:dyDescent="0.25">
      <c r="A6" s="11" t="s">
        <v>71</v>
      </c>
      <c r="B6" s="19">
        <f>'Data Sheet'!B59</f>
        <v>242.41</v>
      </c>
      <c r="C6" s="19">
        <f>'Data Sheet'!C59</f>
        <v>268.8</v>
      </c>
      <c r="D6" s="19">
        <f>'Data Sheet'!D59</f>
        <v>83.78</v>
      </c>
      <c r="E6" s="19">
        <f>'Data Sheet'!E59</f>
        <v>45.72</v>
      </c>
      <c r="F6" s="19">
        <f>'Data Sheet'!F59</f>
        <v>35.92</v>
      </c>
      <c r="G6" s="19">
        <f>'Data Sheet'!G59</f>
        <v>13.44</v>
      </c>
      <c r="H6" s="19">
        <f>'Data Sheet'!H59</f>
        <v>277.45</v>
      </c>
      <c r="I6" s="19">
        <f>'Data Sheet'!I59</f>
        <v>270.83</v>
      </c>
      <c r="J6" s="19">
        <f>'Data Sheet'!J59</f>
        <v>249.44</v>
      </c>
      <c r="K6" s="19">
        <f>'Data Sheet'!K59</f>
        <v>306.04000000000002</v>
      </c>
    </row>
    <row r="7" spans="1:11" s="6" customFormat="1" x14ac:dyDescent="0.25">
      <c r="A7" s="11" t="s">
        <v>72</v>
      </c>
      <c r="B7" s="19">
        <f>'Data Sheet'!B60</f>
        <v>13369.04</v>
      </c>
      <c r="C7" s="19">
        <f>'Data Sheet'!C60</f>
        <v>13947.93</v>
      </c>
      <c r="D7" s="19">
        <f>'Data Sheet'!D60</f>
        <v>8888.0400000000009</v>
      </c>
      <c r="E7" s="19">
        <f>'Data Sheet'!E60</f>
        <v>9439.67</v>
      </c>
      <c r="F7" s="19">
        <f>'Data Sheet'!F60</f>
        <v>11694.85</v>
      </c>
      <c r="G7" s="19">
        <f>'Data Sheet'!G60</f>
        <v>12584.73</v>
      </c>
      <c r="H7" s="19">
        <f>'Data Sheet'!H60</f>
        <v>11760.04</v>
      </c>
      <c r="I7" s="19">
        <f>'Data Sheet'!I60</f>
        <v>13142.59</v>
      </c>
      <c r="J7" s="19">
        <f>'Data Sheet'!J60</f>
        <v>14491.01</v>
      </c>
      <c r="K7" s="19">
        <f>'Data Sheet'!K60</f>
        <v>16369.66</v>
      </c>
    </row>
    <row r="8" spans="1:11" s="8" customFormat="1" x14ac:dyDescent="0.25">
      <c r="A8" s="8" t="s">
        <v>26</v>
      </c>
      <c r="B8" s="20">
        <f>'Data Sheet'!B61</f>
        <v>40848.410000000003</v>
      </c>
      <c r="C8" s="20">
        <f>'Data Sheet'!C61</f>
        <v>45952.22</v>
      </c>
      <c r="D8" s="20">
        <f>'Data Sheet'!D61</f>
        <v>51651.34</v>
      </c>
      <c r="E8" s="20">
        <f>'Data Sheet'!E61</f>
        <v>55898.32</v>
      </c>
      <c r="F8" s="20">
        <f>'Data Sheet'!F61</f>
        <v>64240.88</v>
      </c>
      <c r="G8" s="20">
        <f>'Data Sheet'!G61</f>
        <v>71739.039999999994</v>
      </c>
      <c r="H8" s="20">
        <f>'Data Sheet'!H61</f>
        <v>77310.75</v>
      </c>
      <c r="I8" s="20">
        <f>'Data Sheet'!I61</f>
        <v>73760.759999999995</v>
      </c>
      <c r="J8" s="20">
        <f>'Data Sheet'!J61</f>
        <v>77196.02</v>
      </c>
      <c r="K8" s="20">
        <f>'Data Sheet'!K61</f>
        <v>85830.96</v>
      </c>
    </row>
    <row r="9" spans="1:11" s="8" customFormat="1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s="6" t="s">
        <v>27</v>
      </c>
      <c r="B10" s="19">
        <f>'Data Sheet'!B62</f>
        <v>12921.3</v>
      </c>
      <c r="C10" s="19">
        <f>'Data Sheet'!C62</f>
        <v>15303.28</v>
      </c>
      <c r="D10" s="19">
        <f>'Data Sheet'!D62</f>
        <v>15106.63</v>
      </c>
      <c r="E10" s="19">
        <f>'Data Sheet'!E62</f>
        <v>15893.48</v>
      </c>
      <c r="F10" s="19">
        <f>'Data Sheet'!F62</f>
        <v>16523.96</v>
      </c>
      <c r="G10" s="19">
        <f>'Data Sheet'!G62</f>
        <v>19374.189999999999</v>
      </c>
      <c r="H10" s="19">
        <f>'Data Sheet'!H62</f>
        <v>21713.34</v>
      </c>
      <c r="I10" s="19">
        <f>'Data Sheet'!I62</f>
        <v>23298.48</v>
      </c>
      <c r="J10" s="19">
        <f>'Data Sheet'!J62</f>
        <v>24231.59</v>
      </c>
      <c r="K10" s="19">
        <f>'Data Sheet'!K62</f>
        <v>25851.27</v>
      </c>
    </row>
    <row r="11" spans="1:11" x14ac:dyDescent="0.25">
      <c r="A11" s="6" t="s">
        <v>28</v>
      </c>
      <c r="B11" s="19">
        <f>'Data Sheet'!B63</f>
        <v>3117.37</v>
      </c>
      <c r="C11" s="19">
        <f>'Data Sheet'!C63</f>
        <v>2700.2</v>
      </c>
      <c r="D11" s="19">
        <f>'Data Sheet'!D63</f>
        <v>2559.7199999999998</v>
      </c>
      <c r="E11" s="19">
        <f>'Data Sheet'!E63</f>
        <v>3729.89</v>
      </c>
      <c r="F11" s="19">
        <f>'Data Sheet'!F63</f>
        <v>5508.33</v>
      </c>
      <c r="G11" s="19">
        <f>'Data Sheet'!G63</f>
        <v>4136.42</v>
      </c>
      <c r="H11" s="19">
        <f>'Data Sheet'!H63</f>
        <v>3256.46</v>
      </c>
      <c r="I11" s="19">
        <f>'Data Sheet'!I63</f>
        <v>4011.29</v>
      </c>
      <c r="J11" s="19">
        <f>'Data Sheet'!J63</f>
        <v>3225.54</v>
      </c>
      <c r="K11" s="19">
        <f>'Data Sheet'!K63</f>
        <v>3003.3</v>
      </c>
    </row>
    <row r="12" spans="1:11" x14ac:dyDescent="0.25">
      <c r="A12" s="6" t="s">
        <v>29</v>
      </c>
      <c r="B12" s="19">
        <f>'Data Sheet'!B64</f>
        <v>7284.02</v>
      </c>
      <c r="C12" s="19">
        <f>'Data Sheet'!C64</f>
        <v>6942.77</v>
      </c>
      <c r="D12" s="19">
        <f>'Data Sheet'!D64</f>
        <v>11747.59</v>
      </c>
      <c r="E12" s="19">
        <f>'Data Sheet'!E64</f>
        <v>17581.38</v>
      </c>
      <c r="F12" s="19">
        <f>'Data Sheet'!F64</f>
        <v>22052.86</v>
      </c>
      <c r="G12" s="19">
        <f>'Data Sheet'!G64</f>
        <v>25043.49</v>
      </c>
      <c r="H12" s="19">
        <f>'Data Sheet'!H64</f>
        <v>28663.35</v>
      </c>
      <c r="I12" s="19">
        <f>'Data Sheet'!I64</f>
        <v>24870.87</v>
      </c>
      <c r="J12" s="19">
        <f>'Data Sheet'!J64</f>
        <v>24841.01</v>
      </c>
      <c r="K12" s="19">
        <f>'Data Sheet'!K64</f>
        <v>29415.02</v>
      </c>
    </row>
    <row r="13" spans="1:11" x14ac:dyDescent="0.25">
      <c r="A13" s="11" t="s">
        <v>73</v>
      </c>
      <c r="B13" s="19">
        <f>'Data Sheet'!B65</f>
        <v>17525.72</v>
      </c>
      <c r="C13" s="19">
        <f>'Data Sheet'!C65</f>
        <v>21005.97</v>
      </c>
      <c r="D13" s="19">
        <f>'Data Sheet'!D65</f>
        <v>22237.4</v>
      </c>
      <c r="E13" s="19">
        <f>'Data Sheet'!E65</f>
        <v>18693.57</v>
      </c>
      <c r="F13" s="19">
        <f>'Data Sheet'!F65</f>
        <v>20155.73</v>
      </c>
      <c r="G13" s="19">
        <f>'Data Sheet'!G65</f>
        <v>23184.94</v>
      </c>
      <c r="H13" s="19">
        <f>'Data Sheet'!H65</f>
        <v>23677.599999999999</v>
      </c>
      <c r="I13" s="19">
        <f>'Data Sheet'!I65</f>
        <v>21580.12</v>
      </c>
      <c r="J13" s="19">
        <f>'Data Sheet'!J65</f>
        <v>24897.88</v>
      </c>
      <c r="K13" s="19">
        <f>'Data Sheet'!K65</f>
        <v>27561.37</v>
      </c>
    </row>
    <row r="14" spans="1:11" s="8" customFormat="1" x14ac:dyDescent="0.25">
      <c r="A14" s="8" t="s">
        <v>26</v>
      </c>
      <c r="B14" s="19">
        <f>'Data Sheet'!B66</f>
        <v>40848.410000000003</v>
      </c>
      <c r="C14" s="19">
        <f>'Data Sheet'!C66</f>
        <v>45952.22</v>
      </c>
      <c r="D14" s="19">
        <f>'Data Sheet'!D66</f>
        <v>51651.34</v>
      </c>
      <c r="E14" s="19">
        <f>'Data Sheet'!E66</f>
        <v>55898.32</v>
      </c>
      <c r="F14" s="19">
        <f>'Data Sheet'!F66</f>
        <v>64240.88</v>
      </c>
      <c r="G14" s="19">
        <f>'Data Sheet'!G66</f>
        <v>71739.039999999994</v>
      </c>
      <c r="H14" s="19">
        <f>'Data Sheet'!H66</f>
        <v>77310.75</v>
      </c>
      <c r="I14" s="19">
        <f>'Data Sheet'!I66</f>
        <v>73760.759999999995</v>
      </c>
      <c r="J14" s="19">
        <f>'Data Sheet'!J66</f>
        <v>77196.02</v>
      </c>
      <c r="K14" s="19">
        <f>'Data Sheet'!K66</f>
        <v>85830.96</v>
      </c>
    </row>
    <row r="15" spans="1:11" x14ac:dyDescent="0.25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5">
      <c r="A16" s="29" t="s">
        <v>30</v>
      </c>
      <c r="B16" s="21">
        <f>B13-B7</f>
        <v>4156.68</v>
      </c>
      <c r="C16" s="21">
        <f t="shared" ref="C16:K16" si="0">C13-C7</f>
        <v>7058.0400000000009</v>
      </c>
      <c r="D16" s="21">
        <f t="shared" si="0"/>
        <v>13349.36</v>
      </c>
      <c r="E16" s="21">
        <f t="shared" si="0"/>
        <v>9253.9</v>
      </c>
      <c r="F16" s="21">
        <f t="shared" si="0"/>
        <v>8460.8799999999992</v>
      </c>
      <c r="G16" s="21">
        <f t="shared" si="0"/>
        <v>10600.21</v>
      </c>
      <c r="H16" s="21">
        <f t="shared" si="0"/>
        <v>11917.559999999998</v>
      </c>
      <c r="I16" s="21">
        <f t="shared" si="0"/>
        <v>8437.5299999999988</v>
      </c>
      <c r="J16" s="21">
        <f t="shared" si="0"/>
        <v>10406.870000000001</v>
      </c>
      <c r="K16" s="21">
        <f t="shared" si="0"/>
        <v>11191.71</v>
      </c>
    </row>
    <row r="17" spans="1:11" x14ac:dyDescent="0.25">
      <c r="A17" s="11" t="s">
        <v>44</v>
      </c>
      <c r="B17" s="21">
        <f>'Data Sheet'!B67</f>
        <v>2439.21</v>
      </c>
      <c r="C17" s="21">
        <f>'Data Sheet'!C67</f>
        <v>1982.07</v>
      </c>
      <c r="D17" s="21">
        <f>'Data Sheet'!D67</f>
        <v>1917.18</v>
      </c>
      <c r="E17" s="21">
        <f>'Data Sheet'!E67</f>
        <v>2474.29</v>
      </c>
      <c r="F17" s="21">
        <f>'Data Sheet'!F67</f>
        <v>2682.29</v>
      </c>
      <c r="G17" s="21">
        <f>'Data Sheet'!G67</f>
        <v>4035.28</v>
      </c>
      <c r="H17" s="21">
        <f>'Data Sheet'!H67</f>
        <v>2562.48</v>
      </c>
      <c r="I17" s="21">
        <f>'Data Sheet'!I67</f>
        <v>2501.6999999999998</v>
      </c>
      <c r="J17" s="21">
        <f>'Data Sheet'!J67</f>
        <v>2461.9</v>
      </c>
      <c r="K17" s="21">
        <f>'Data Sheet'!K67</f>
        <v>2956.17</v>
      </c>
    </row>
    <row r="18" spans="1:11" x14ac:dyDescent="0.25">
      <c r="A18" s="11" t="s">
        <v>45</v>
      </c>
      <c r="B18" s="21">
        <f>'Data Sheet'!B68</f>
        <v>8255.24</v>
      </c>
      <c r="C18" s="21">
        <f>'Data Sheet'!C68</f>
        <v>8586.8700000000008</v>
      </c>
      <c r="D18" s="21">
        <f>'Data Sheet'!D68</f>
        <v>9062.1</v>
      </c>
      <c r="E18" s="21">
        <f>'Data Sheet'!E68</f>
        <v>8116.1</v>
      </c>
      <c r="F18" s="21">
        <f>'Data Sheet'!F68</f>
        <v>7495.09</v>
      </c>
      <c r="G18" s="21">
        <f>'Data Sheet'!G68</f>
        <v>7859.56</v>
      </c>
      <c r="H18" s="21">
        <f>'Data Sheet'!H68</f>
        <v>8879.33</v>
      </c>
      <c r="I18" s="21">
        <f>'Data Sheet'!I68</f>
        <v>10397.16</v>
      </c>
      <c r="J18" s="21">
        <f>'Data Sheet'!J68</f>
        <v>10864.15</v>
      </c>
      <c r="K18" s="21">
        <f>'Data Sheet'!K68</f>
        <v>11771.16</v>
      </c>
    </row>
    <row r="20" spans="1:11" x14ac:dyDescent="0.25">
      <c r="A20" s="11" t="s">
        <v>46</v>
      </c>
      <c r="B20" s="5">
        <f>IF('Profit &amp; Loss'!B4&gt;0,'Balance Sheet'!B17/('Profit &amp; Loss'!B4/365),0)</f>
        <v>25.216699904238407</v>
      </c>
      <c r="C20" s="5">
        <f>IF('Profit &amp; Loss'!C4&gt;0,'Balance Sheet'!C17/('Profit &amp; Loss'!C4/365),0)</f>
        <v>18.637523620358525</v>
      </c>
      <c r="D20" s="5">
        <f>IF('Profit &amp; Loss'!D4&gt;0,'Balance Sheet'!D17/('Profit &amp; Loss'!D4/365),0)</f>
        <v>17.854891674597688</v>
      </c>
      <c r="E20" s="5">
        <f>IF('Profit &amp; Loss'!E4&gt;0,'Balance Sheet'!E17/('Profit &amp; Loss'!E4/365),0)</f>
        <v>21.116823249375695</v>
      </c>
      <c r="F20" s="5">
        <f>IF('Profit &amp; Loss'!F4&gt;0,'Balance Sheet'!F17/('Profit &amp; Loss'!F4/365),0)</f>
        <v>22.533020368275956</v>
      </c>
      <c r="G20" s="5">
        <f>IF('Profit &amp; Loss'!G4&gt;0,'Balance Sheet'!G17/('Profit &amp; Loss'!G4/365),0)</f>
        <v>30.469383474163411</v>
      </c>
      <c r="H20" s="5">
        <f>IF('Profit &amp; Loss'!H4&gt;0,'Balance Sheet'!H17/('Profit &amp; Loss'!H4/365),0)</f>
        <v>18.938018980434403</v>
      </c>
      <c r="I20" s="5">
        <f>IF('Profit &amp; Loss'!I4&gt;0,'Balance Sheet'!I17/('Profit &amp; Loss'!I4/365),0)</f>
        <v>18.537713584442557</v>
      </c>
      <c r="J20" s="5">
        <f>IF('Profit &amp; Loss'!J4&gt;0,'Balance Sheet'!J17/('Profit &amp; Loss'!J4/365),0)</f>
        <v>14.817385044061677</v>
      </c>
      <c r="K20" s="5">
        <f>IF('Profit &amp; Loss'!K4&gt;0,'Balance Sheet'!K17/('Profit &amp; Loss'!K4/365),0)</f>
        <v>15.214563002342249</v>
      </c>
    </row>
    <row r="21" spans="1:11" x14ac:dyDescent="0.25">
      <c r="A21" s="11" t="s">
        <v>47</v>
      </c>
      <c r="B21" s="5">
        <f>IF('Balance Sheet'!B18&gt;0,'Profit &amp; Loss'!B4/'Balance Sheet'!B18,0)</f>
        <v>4.2768508244460488</v>
      </c>
      <c r="C21" s="5">
        <f>IF('Balance Sheet'!C18&gt;0,'Profit &amp; Loss'!C4/'Balance Sheet'!C18,0)</f>
        <v>4.5205237764167849</v>
      </c>
      <c r="D21" s="5">
        <f>IF('Balance Sheet'!D18&gt;0,'Profit &amp; Loss'!D4/'Balance Sheet'!D18,0)</f>
        <v>4.3248364065724276</v>
      </c>
      <c r="E21" s="5">
        <f>IF('Balance Sheet'!E18&gt;0,'Profit &amp; Loss'!E4/'Balance Sheet'!E18,0)</f>
        <v>5.2694767191138601</v>
      </c>
      <c r="F21" s="5">
        <f>IF('Balance Sheet'!F18&gt;0,'Profit &amp; Loss'!F4/'Balance Sheet'!F18,0)</f>
        <v>5.7969870942176813</v>
      </c>
      <c r="G21" s="5">
        <f>IF('Balance Sheet'!G18&gt;0,'Profit &amp; Loss'!G4/'Balance Sheet'!G18,0)</f>
        <v>6.1504180895622653</v>
      </c>
      <c r="H21" s="5">
        <f>IF('Balance Sheet'!H18&gt;0,'Profit &amp; Loss'!H4/'Balance Sheet'!H18,0)</f>
        <v>5.5620975906965953</v>
      </c>
      <c r="I21" s="5">
        <f>IF('Balance Sheet'!I18&gt;0,'Profit &amp; Loss'!I4/'Balance Sheet'!I18,0)</f>
        <v>4.7375869949101483</v>
      </c>
      <c r="J21" s="5">
        <f>IF('Balance Sheet'!J18&gt;0,'Profit &amp; Loss'!J4/'Balance Sheet'!J18,0)</f>
        <v>5.5820786715941884</v>
      </c>
      <c r="K21" s="5">
        <f>IF('Balance Sheet'!K18&gt;0,'Profit &amp; Loss'!K4/'Balance Sheet'!K18,0)</f>
        <v>6.0248123379514</v>
      </c>
    </row>
    <row r="23" spans="1:11" s="8" customFormat="1" x14ac:dyDescent="0.25">
      <c r="A23" s="8" t="s">
        <v>59</v>
      </c>
      <c r="B23" s="14">
        <f>IF(SUM('Balance Sheet'!B4:B5)&gt;0,'Profit &amp; Loss'!B12/SUM('Balance Sheet'!B4:B5),"")</f>
        <v>0.32644538891271269</v>
      </c>
      <c r="C23" s="14">
        <f>IF(SUM('Balance Sheet'!C4:C5)&gt;0,'Profit &amp; Loss'!C12/SUM('Balance Sheet'!C4:C5),"")</f>
        <v>0.30449096579255591</v>
      </c>
      <c r="D23" s="14">
        <f>IF(SUM('Balance Sheet'!D4:D5)&gt;0,'Profit &amp; Loss'!D12/SUM('Balance Sheet'!D4:D5),"")</f>
        <v>0.21894458981731754</v>
      </c>
      <c r="E23" s="14">
        <f>IF(SUM('Balance Sheet'!E4:E5)&gt;0,'Profit &amp; Loss'!E12/SUM('Balance Sheet'!E4:E5),"")</f>
        <v>0.2216933944915781</v>
      </c>
      <c r="F23" s="14">
        <f>IF(SUM('Balance Sheet'!F4:F5)&gt;0,'Profit &amp; Loss'!F12/SUM('Balance Sheet'!F4:F5),"")</f>
        <v>0.21464818870118538</v>
      </c>
      <c r="G23" s="14">
        <f>IF(SUM('Balance Sheet'!G4:G5)&gt;0,'Profit &amp; Loss'!G12/SUM('Balance Sheet'!G4:G5),"")</f>
        <v>0.21292094620860327</v>
      </c>
      <c r="H23" s="14">
        <f>IF(SUM('Balance Sheet'!H4:H5)&gt;0,'Profit &amp; Loss'!H12/SUM('Balance Sheet'!H4:H5),"")</f>
        <v>0.23449464604648212</v>
      </c>
      <c r="I23" s="14">
        <f>IF(SUM('Balance Sheet'!I4:I5)&gt;0,'Profit &amp; Loss'!I12/SUM('Balance Sheet'!I4:I5),"")</f>
        <v>0.21809063995198466</v>
      </c>
      <c r="J23" s="14">
        <f>IF(SUM('Balance Sheet'!J4:J5)&gt;0,'Profit &amp; Loss'!J12/SUM('Balance Sheet'!J4:J5),"")</f>
        <v>0.24405605456807136</v>
      </c>
      <c r="K23" s="14">
        <f>IF(SUM('Balance Sheet'!K4:K5)&gt;0,'Profit &amp; Loss'!K12/SUM('Balance Sheet'!K4:K5),"")</f>
        <v>0.2775155497933201</v>
      </c>
    </row>
    <row r="24" spans="1:11" s="8" customFormat="1" x14ac:dyDescent="0.25">
      <c r="A24" s="8" t="s">
        <v>60</v>
      </c>
      <c r="B24" s="14"/>
      <c r="C24" s="14">
        <f>IF((B4+B5+B6+C4+C5+C6)&gt;0,('Profit &amp; Loss'!C10+'Profit &amp; Loss'!C9)*2/(B4+B5+B6+C4+C5+C6),"")</f>
        <v>0.48594891437413223</v>
      </c>
      <c r="D24" s="14">
        <f>IF((C4+C5+C6+D4+D5+D6)&gt;0,('Profit &amp; Loss'!D10+'Profit &amp; Loss'!D9)*2/(C4+C5+C6+D4+D5+D6),"")</f>
        <v>0.39956350070933139</v>
      </c>
      <c r="E24" s="14">
        <f>IF((D4+D5+D6+E4+E5+E6)&gt;0,('Profit &amp; Loss'!E10+'Profit &amp; Loss'!E9)*2/(D4+D5+D6+E4+E5+E6),"")</f>
        <v>0.36034518411668875</v>
      </c>
      <c r="F24" s="14">
        <f>IF((E4+E5+E6+F4+F5+F6)&gt;0,('Profit &amp; Loss'!F10+'Profit &amp; Loss'!F9)*2/(E4+E5+E6+F4+F5+F6),"")</f>
        <v>0.35400589143866729</v>
      </c>
      <c r="G24" s="14">
        <f>IF((F4+F5+F6+G4+G5+G6)&gt;0,('Profit &amp; Loss'!G10+'Profit &amp; Loss'!G9)*2/(F4+F5+F6+G4+G5+G6),"")</f>
        <v>0.34415687544012852</v>
      </c>
      <c r="H24" s="14">
        <f>IF((G4+G5+G6+H4+H5+H6)&gt;0,('Profit &amp; Loss'!H10+'Profit &amp; Loss'!H9)*2/(G4+G5+G6+H4+H5+H6),"")</f>
        <v>0.32261652337652486</v>
      </c>
      <c r="I24" s="14">
        <f>IF((H4+H5+H6+I4+I5+I6)&gt;0,('Profit &amp; Loss'!I10+'Profit &amp; Loss'!I9)*2/(H4+H5+H6+I4+I5+I6),"")</f>
        <v>0.28527066262298589</v>
      </c>
      <c r="J24" s="14">
        <f>IF((I4+I5+I6+J4+J5+J6)&gt;0,('Profit &amp; Loss'!J10+'Profit &amp; Loss'!J9)*2/(I4+I5+I6+J4+J5+J6),"")</f>
        <v>0.33733252742915004</v>
      </c>
      <c r="K24" s="14">
        <f>IF((J4+J5+J6+K4+K5+K6)&gt;0,('Profit &amp; Loss'!K10+'Profit &amp; Loss'!K9)*2/(J4+J5+J6+K4+K5+K6),"")</f>
        <v>0.39333609298769096</v>
      </c>
    </row>
    <row r="25" spans="1:11" s="18" customFormat="1" x14ac:dyDescent="0.25"/>
    <row r="28" spans="1:11" x14ac:dyDescent="0.25">
      <c r="A28" s="11" t="s">
        <v>127</v>
      </c>
      <c r="B28" s="47">
        <f>B4+B5</f>
        <v>27236.959999999999</v>
      </c>
      <c r="C28" s="47">
        <f t="shared" ref="C28:K28" si="1">C4+C5</f>
        <v>31735.489999999998</v>
      </c>
      <c r="D28" s="47">
        <f t="shared" si="1"/>
        <v>42679.520000000004</v>
      </c>
      <c r="E28" s="47">
        <f t="shared" si="1"/>
        <v>46412.93</v>
      </c>
      <c r="F28" s="47">
        <f t="shared" si="1"/>
        <v>52510.11</v>
      </c>
      <c r="G28" s="47">
        <f t="shared" si="1"/>
        <v>59140.87</v>
      </c>
      <c r="H28" s="47">
        <f t="shared" si="1"/>
        <v>65273.26</v>
      </c>
      <c r="I28" s="47">
        <f t="shared" si="1"/>
        <v>60347.34</v>
      </c>
      <c r="J28" s="47">
        <f t="shared" si="1"/>
        <v>62455.57</v>
      </c>
      <c r="K28" s="47">
        <f t="shared" si="1"/>
        <v>69155.260000000009</v>
      </c>
    </row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6.85546875" style="6" bestFit="1" customWidth="1"/>
    <col min="2" max="6" width="13.42578125" style="6" customWidth="1"/>
    <col min="7" max="11" width="13.42578125" style="6" bestFit="1" customWidth="1"/>
    <col min="12" max="16384" width="8.85546875" style="6"/>
  </cols>
  <sheetData>
    <row r="1" spans="1:11" s="8" customFormat="1" x14ac:dyDescent="0.25">
      <c r="A1" s="8" t="str">
        <f>'Balance Sheet'!A1</f>
        <v>ITC LTD</v>
      </c>
      <c r="E1" t="str">
        <f>UPDATE</f>
        <v/>
      </c>
      <c r="F1"/>
      <c r="J1" s="4" t="s">
        <v>1</v>
      </c>
      <c r="K1" s="4"/>
    </row>
    <row r="3" spans="1:11" s="2" customFormat="1" x14ac:dyDescent="0.25">
      <c r="A3" s="15" t="s">
        <v>2</v>
      </c>
      <c r="B3" s="16">
        <f>'Data Sheet'!B81</f>
        <v>41729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 x14ac:dyDescent="0.25">
      <c r="A4" s="8" t="s">
        <v>32</v>
      </c>
      <c r="B4" s="1">
        <f>'Data Sheet'!B82</f>
        <v>7343.58</v>
      </c>
      <c r="C4" s="1">
        <f>'Data Sheet'!C82</f>
        <v>9843.2000000000007</v>
      </c>
      <c r="D4" s="1">
        <f>'Data Sheet'!D82</f>
        <v>9799.0400000000009</v>
      </c>
      <c r="E4" s="1">
        <f>'Data Sheet'!E82</f>
        <v>10627.31</v>
      </c>
      <c r="F4" s="1">
        <f>'Data Sheet'!F82</f>
        <v>13169.4</v>
      </c>
      <c r="G4" s="1">
        <f>'Data Sheet'!G82</f>
        <v>12583.41</v>
      </c>
      <c r="H4" s="1">
        <f>'Data Sheet'!H82</f>
        <v>14689.66</v>
      </c>
      <c r="I4" s="1">
        <f>'Data Sheet'!I82</f>
        <v>12526.97</v>
      </c>
      <c r="J4" s="1">
        <f>'Data Sheet'!J82</f>
        <v>15775.51</v>
      </c>
      <c r="K4" s="1">
        <f>'Data Sheet'!K82</f>
        <v>18877.55</v>
      </c>
    </row>
    <row r="5" spans="1:11" x14ac:dyDescent="0.25">
      <c r="A5" s="6" t="s">
        <v>33</v>
      </c>
      <c r="B5" s="9">
        <f>'Data Sheet'!B83</f>
        <v>-3254.08</v>
      </c>
      <c r="C5" s="9">
        <f>'Data Sheet'!C83</f>
        <v>-5275.43</v>
      </c>
      <c r="D5" s="9">
        <f>'Data Sheet'!D83</f>
        <v>-3920.73</v>
      </c>
      <c r="E5" s="9">
        <f>'Data Sheet'!E83</f>
        <v>-3250.93</v>
      </c>
      <c r="F5" s="9">
        <f>'Data Sheet'!F83</f>
        <v>-7113.89</v>
      </c>
      <c r="G5" s="9">
        <f>'Data Sheet'!G83</f>
        <v>-5545.68</v>
      </c>
      <c r="H5" s="9">
        <f>'Data Sheet'!H83</f>
        <v>-6174.02</v>
      </c>
      <c r="I5" s="9">
        <f>'Data Sheet'!I83</f>
        <v>5739.98</v>
      </c>
      <c r="J5" s="9">
        <f>'Data Sheet'!J83</f>
        <v>-2238.4899999999998</v>
      </c>
      <c r="K5" s="9">
        <f>'Data Sheet'!K83</f>
        <v>-5732.29</v>
      </c>
    </row>
    <row r="6" spans="1:11" x14ac:dyDescent="0.25">
      <c r="A6" s="6" t="s">
        <v>34</v>
      </c>
      <c r="B6" s="9">
        <f>'Data Sheet'!B84</f>
        <v>-4121.54</v>
      </c>
      <c r="C6" s="9">
        <f>'Data Sheet'!C84</f>
        <v>-4661.03</v>
      </c>
      <c r="D6" s="9">
        <f>'Data Sheet'!D84</f>
        <v>-5612.52</v>
      </c>
      <c r="E6" s="9">
        <f>'Data Sheet'!E84</f>
        <v>-7301.03</v>
      </c>
      <c r="F6" s="9">
        <f>'Data Sheet'!F84</f>
        <v>-6221.13</v>
      </c>
      <c r="G6" s="9">
        <f>'Data Sheet'!G84</f>
        <v>-6868.64</v>
      </c>
      <c r="H6" s="9">
        <f>'Data Sheet'!H84</f>
        <v>-8181.48</v>
      </c>
      <c r="I6" s="9">
        <f>'Data Sheet'!I84</f>
        <v>-18633.830000000002</v>
      </c>
      <c r="J6" s="9">
        <f>'Data Sheet'!J84</f>
        <v>-13580.5</v>
      </c>
      <c r="K6" s="9">
        <f>'Data Sheet'!K84</f>
        <v>-13006.03</v>
      </c>
    </row>
    <row r="7" spans="1:11" s="8" customFormat="1" x14ac:dyDescent="0.25">
      <c r="A7" s="8" t="s">
        <v>35</v>
      </c>
      <c r="B7" s="1">
        <f>'Data Sheet'!B85</f>
        <v>-32.04</v>
      </c>
      <c r="C7" s="1">
        <f>'Data Sheet'!C85</f>
        <v>-93.26</v>
      </c>
      <c r="D7" s="1">
        <f>'Data Sheet'!D85</f>
        <v>265.79000000000002</v>
      </c>
      <c r="E7" s="1">
        <f>'Data Sheet'!E85</f>
        <v>75.349999999999994</v>
      </c>
      <c r="F7" s="1">
        <f>'Data Sheet'!F85</f>
        <v>-165.62</v>
      </c>
      <c r="G7" s="1">
        <f>'Data Sheet'!G85</f>
        <v>169.09</v>
      </c>
      <c r="H7" s="1">
        <f>'Data Sheet'!H85</f>
        <v>334.16</v>
      </c>
      <c r="I7" s="1">
        <f>'Data Sheet'!I85</f>
        <v>-366.88</v>
      </c>
      <c r="J7" s="1">
        <f>'Data Sheet'!J85</f>
        <v>-43.48</v>
      </c>
      <c r="K7" s="1">
        <f>'Data Sheet'!K85</f>
        <v>139.22999999999999</v>
      </c>
    </row>
    <row r="8" spans="1:11" x14ac:dyDescent="0.25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5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5546875" defaultRowHeight="15" x14ac:dyDescent="0.25"/>
  <cols>
    <col min="1" max="1" width="8.85546875" style="8"/>
    <col min="2" max="2" width="10.42578125" style="11" customWidth="1"/>
    <col min="3" max="3" width="13.28515625" style="26" customWidth="1"/>
    <col min="4" max="5" width="8.85546875" style="11"/>
    <col min="6" max="6" width="6.85546875" style="11" customWidth="1"/>
    <col min="7" max="16384" width="8.85546875" style="11"/>
  </cols>
  <sheetData>
    <row r="1" spans="1:7" ht="21" x14ac:dyDescent="0.35">
      <c r="A1" s="25" t="s">
        <v>56</v>
      </c>
    </row>
    <row r="3" spans="1:7" x14ac:dyDescent="0.25">
      <c r="A3" s="8" t="s">
        <v>48</v>
      </c>
    </row>
    <row r="4" spans="1:7" x14ac:dyDescent="0.25">
      <c r="B4" s="11" t="s">
        <v>90</v>
      </c>
    </row>
    <row r="5" spans="1:7" x14ac:dyDescent="0.25">
      <c r="B5" s="11" t="s">
        <v>49</v>
      </c>
    </row>
    <row r="7" spans="1:7" x14ac:dyDescent="0.25">
      <c r="A7" s="8" t="s">
        <v>50</v>
      </c>
    </row>
    <row r="8" spans="1:7" x14ac:dyDescent="0.25">
      <c r="B8" s="11" t="s">
        <v>51</v>
      </c>
      <c r="C8" s="27" t="s">
        <v>91</v>
      </c>
    </row>
    <row r="10" spans="1:7" x14ac:dyDescent="0.25">
      <c r="A10" s="8" t="s">
        <v>52</v>
      </c>
    </row>
    <row r="11" spans="1:7" x14ac:dyDescent="0.25">
      <c r="B11" s="11" t="s">
        <v>53</v>
      </c>
    </row>
    <row r="14" spans="1:7" x14ac:dyDescent="0.25">
      <c r="A14" s="8" t="s">
        <v>54</v>
      </c>
    </row>
    <row r="15" spans="1:7" x14ac:dyDescent="0.25">
      <c r="B15" s="11" t="s">
        <v>55</v>
      </c>
    </row>
    <row r="16" spans="1:7" x14ac:dyDescent="0.25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90" zoomScaleNormal="90" zoomScalePageLayoutView="120" workbookViewId="0">
      <pane xSplit="1" ySplit="1" topLeftCell="C50" activePane="bottomRight" state="frozen"/>
      <selection activeCell="C4" sqref="C4"/>
      <selection pane="topRight" activeCell="C4" sqref="C4"/>
      <selection pane="bottomLeft" activeCell="C4" sqref="C4"/>
      <selection pane="bottomRight" activeCell="K69" sqref="K69"/>
    </sheetView>
  </sheetViews>
  <sheetFormatPr defaultColWidth="8.85546875" defaultRowHeight="15" x14ac:dyDescent="0.25"/>
  <cols>
    <col min="1" max="1" width="31.140625" style="5" customWidth="1"/>
    <col min="2" max="4" width="13.42578125" style="5" bestFit="1" customWidth="1"/>
    <col min="5" max="5" width="12.85546875" style="5" bestFit="1" customWidth="1"/>
    <col min="6" max="11" width="13.42578125" style="5" bestFit="1" customWidth="1"/>
    <col min="12" max="16384" width="8.85546875" style="5"/>
  </cols>
  <sheetData>
    <row r="1" spans="1:11" s="1" customFormat="1" x14ac:dyDescent="0.25">
      <c r="A1" s="1" t="s">
        <v>0</v>
      </c>
      <c r="B1" s="1" t="s">
        <v>63</v>
      </c>
      <c r="E1" s="52" t="str">
        <f>IF(B2&lt;&gt;B3, "A NEW VERSION OF THE WORKSHEET IS AVAILABLE", "")</f>
        <v/>
      </c>
      <c r="F1" s="52"/>
      <c r="G1" s="52"/>
      <c r="H1" s="52"/>
      <c r="I1" s="52"/>
      <c r="J1" s="52"/>
      <c r="K1" s="52"/>
    </row>
    <row r="2" spans="1:11" x14ac:dyDescent="0.25">
      <c r="A2" s="1" t="s">
        <v>61</v>
      </c>
      <c r="B2" s="5">
        <v>2.1</v>
      </c>
      <c r="E2" s="53" t="s">
        <v>36</v>
      </c>
      <c r="F2" s="53"/>
      <c r="G2" s="53"/>
      <c r="H2" s="53"/>
      <c r="I2" s="53"/>
      <c r="J2" s="53"/>
      <c r="K2" s="53"/>
    </row>
    <row r="3" spans="1:11" x14ac:dyDescent="0.25">
      <c r="A3" s="1" t="s">
        <v>62</v>
      </c>
      <c r="B3" s="5">
        <v>2.1</v>
      </c>
    </row>
    <row r="4" spans="1:11" x14ac:dyDescent="0.25">
      <c r="A4" s="1"/>
    </row>
    <row r="5" spans="1:11" x14ac:dyDescent="0.25">
      <c r="A5" s="1" t="s">
        <v>64</v>
      </c>
    </row>
    <row r="6" spans="1:11" x14ac:dyDescent="0.25">
      <c r="A6" s="5" t="s">
        <v>42</v>
      </c>
      <c r="B6" s="5">
        <f>IF(B9&gt;0, B9/B8, 0)</f>
        <v>1247.0914436660157</v>
      </c>
    </row>
    <row r="7" spans="1:11" x14ac:dyDescent="0.25">
      <c r="A7" s="5" t="s">
        <v>31</v>
      </c>
      <c r="B7">
        <v>1</v>
      </c>
    </row>
    <row r="8" spans="1:11" x14ac:dyDescent="0.25">
      <c r="A8" s="5" t="s">
        <v>43</v>
      </c>
      <c r="B8">
        <v>435.35</v>
      </c>
    </row>
    <row r="9" spans="1:11" x14ac:dyDescent="0.25">
      <c r="A9" s="5" t="s">
        <v>79</v>
      </c>
      <c r="B9">
        <v>542921.26</v>
      </c>
    </row>
    <row r="15" spans="1:11" x14ac:dyDescent="0.25">
      <c r="A15" s="1" t="s">
        <v>37</v>
      </c>
    </row>
    <row r="16" spans="1:11" s="24" customFormat="1" x14ac:dyDescent="0.25">
      <c r="A16" s="23" t="s">
        <v>38</v>
      </c>
      <c r="B16" s="16">
        <v>41729</v>
      </c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 x14ac:dyDescent="0.25">
      <c r="A17" s="9" t="s">
        <v>6</v>
      </c>
      <c r="B17">
        <v>35306.43</v>
      </c>
      <c r="C17">
        <v>38817.15</v>
      </c>
      <c r="D17">
        <v>39192.1</v>
      </c>
      <c r="E17">
        <v>42767.6</v>
      </c>
      <c r="F17">
        <v>43448.94</v>
      </c>
      <c r="G17">
        <v>48339.58</v>
      </c>
      <c r="H17">
        <v>49387.7</v>
      </c>
      <c r="I17">
        <v>49257.45</v>
      </c>
      <c r="J17">
        <v>60644.54</v>
      </c>
      <c r="K17">
        <v>70919.03</v>
      </c>
    </row>
    <row r="18" spans="1:11" s="9" customFormat="1" x14ac:dyDescent="0.25">
      <c r="A18" s="5" t="s">
        <v>80</v>
      </c>
      <c r="B18">
        <v>13353.03</v>
      </c>
      <c r="C18">
        <v>15007.9</v>
      </c>
      <c r="D18">
        <v>13763.88</v>
      </c>
      <c r="E18">
        <v>15456.59</v>
      </c>
      <c r="F18">
        <v>14827.72</v>
      </c>
      <c r="G18">
        <v>17623.52</v>
      </c>
      <c r="H18">
        <v>18048.599999999999</v>
      </c>
      <c r="I18">
        <v>20776.71</v>
      </c>
      <c r="J18">
        <v>27071.07</v>
      </c>
      <c r="K18">
        <v>29364.36</v>
      </c>
    </row>
    <row r="19" spans="1:11" s="9" customFormat="1" x14ac:dyDescent="0.25">
      <c r="A19" s="5" t="s">
        <v>81</v>
      </c>
      <c r="B19">
        <v>112.74</v>
      </c>
      <c r="C19">
        <v>235.72</v>
      </c>
      <c r="D19">
        <v>195.38</v>
      </c>
      <c r="E19">
        <v>-592.57000000000005</v>
      </c>
      <c r="F19">
        <v>-1027.76</v>
      </c>
      <c r="G19">
        <v>203.19</v>
      </c>
      <c r="H19">
        <v>703.13</v>
      </c>
      <c r="I19">
        <v>645.27</v>
      </c>
      <c r="J19">
        <v>686</v>
      </c>
      <c r="K19">
        <v>358.59</v>
      </c>
    </row>
    <row r="20" spans="1:11" s="9" customFormat="1" x14ac:dyDescent="0.25">
      <c r="A20" s="5" t="s">
        <v>82</v>
      </c>
      <c r="B20">
        <v>644.96</v>
      </c>
      <c r="C20">
        <v>610.66999999999996</v>
      </c>
      <c r="D20">
        <v>571.88</v>
      </c>
      <c r="E20">
        <v>584.33000000000004</v>
      </c>
      <c r="F20">
        <v>653.5</v>
      </c>
      <c r="G20">
        <v>746.73</v>
      </c>
      <c r="H20">
        <v>780.85</v>
      </c>
      <c r="I20">
        <v>699.56</v>
      </c>
      <c r="J20">
        <v>889.77</v>
      </c>
      <c r="K20">
        <v>1232.3399999999999</v>
      </c>
    </row>
    <row r="21" spans="1:11" s="9" customFormat="1" x14ac:dyDescent="0.25">
      <c r="A21" s="5" t="s">
        <v>83</v>
      </c>
      <c r="B21">
        <v>1395.57</v>
      </c>
      <c r="C21">
        <v>1533.25</v>
      </c>
      <c r="D21">
        <v>1581.59</v>
      </c>
      <c r="E21">
        <v>1683.9</v>
      </c>
      <c r="F21">
        <v>1697.62</v>
      </c>
      <c r="G21">
        <v>1871.01</v>
      </c>
      <c r="H21">
        <v>1908.29</v>
      </c>
      <c r="I21">
        <v>1587.18</v>
      </c>
      <c r="J21">
        <v>1887.67</v>
      </c>
      <c r="K21">
        <v>2327.8000000000002</v>
      </c>
    </row>
    <row r="22" spans="1:11" s="9" customFormat="1" x14ac:dyDescent="0.25">
      <c r="A22" s="5" t="s">
        <v>84</v>
      </c>
      <c r="B22">
        <v>2504.2399999999998</v>
      </c>
      <c r="C22">
        <v>2772.28</v>
      </c>
      <c r="D22">
        <v>3440.97</v>
      </c>
      <c r="E22">
        <v>3631.73</v>
      </c>
      <c r="F22">
        <v>3760.9</v>
      </c>
      <c r="G22">
        <v>4177.88</v>
      </c>
      <c r="H22">
        <v>4295.79</v>
      </c>
      <c r="I22">
        <v>4463.33</v>
      </c>
      <c r="J22">
        <v>4890.55</v>
      </c>
      <c r="K22">
        <v>5736.22</v>
      </c>
    </row>
    <row r="23" spans="1:11" s="9" customFormat="1" x14ac:dyDescent="0.25">
      <c r="A23" s="5" t="s">
        <v>85</v>
      </c>
      <c r="B23">
        <v>3361.2</v>
      </c>
      <c r="C23">
        <v>3876.19</v>
      </c>
      <c r="D23">
        <v>4261.78</v>
      </c>
      <c r="E23">
        <v>4179.74</v>
      </c>
      <c r="F23">
        <v>3954.87</v>
      </c>
      <c r="G23">
        <v>4546.3900000000003</v>
      </c>
      <c r="H23">
        <v>4488.63</v>
      </c>
      <c r="I23">
        <v>4236.7700000000004</v>
      </c>
      <c r="J23">
        <v>4858.38</v>
      </c>
      <c r="K23">
        <v>5604.08</v>
      </c>
    </row>
    <row r="24" spans="1:11" s="9" customFormat="1" x14ac:dyDescent="0.25">
      <c r="A24" s="5" t="s">
        <v>86</v>
      </c>
      <c r="B24">
        <v>1080.27</v>
      </c>
      <c r="C24">
        <v>1000.96</v>
      </c>
      <c r="D24">
        <v>1235.8900000000001</v>
      </c>
      <c r="E24">
        <v>1169.23</v>
      </c>
      <c r="F24">
        <v>1005.98</v>
      </c>
      <c r="G24">
        <v>1039.8499999999999</v>
      </c>
      <c r="H24">
        <v>1225.1300000000001</v>
      </c>
      <c r="I24">
        <v>1074.3900000000001</v>
      </c>
      <c r="J24">
        <v>1109.95</v>
      </c>
      <c r="K24">
        <v>1308.56</v>
      </c>
    </row>
    <row r="25" spans="1:11" s="9" customFormat="1" x14ac:dyDescent="0.25">
      <c r="A25" s="9" t="s">
        <v>9</v>
      </c>
      <c r="B25">
        <v>965.74</v>
      </c>
      <c r="C25">
        <v>1229.3499999999999</v>
      </c>
      <c r="D25">
        <v>1483.11</v>
      </c>
      <c r="E25">
        <v>1758.63</v>
      </c>
      <c r="F25">
        <v>2239.81</v>
      </c>
      <c r="G25">
        <v>2080.44</v>
      </c>
      <c r="H25">
        <v>2417.3200000000002</v>
      </c>
      <c r="I25">
        <v>2576.9499999999998</v>
      </c>
      <c r="J25">
        <v>1909.72</v>
      </c>
      <c r="K25">
        <v>2097.64</v>
      </c>
    </row>
    <row r="26" spans="1:11" s="9" customFormat="1" x14ac:dyDescent="0.25">
      <c r="A26" s="9" t="s">
        <v>10</v>
      </c>
      <c r="B26">
        <v>964.92</v>
      </c>
      <c r="C26">
        <v>1027.96</v>
      </c>
      <c r="D26">
        <v>1077.4000000000001</v>
      </c>
      <c r="E26">
        <v>1152.79</v>
      </c>
      <c r="F26">
        <v>1236.28</v>
      </c>
      <c r="G26">
        <v>1396.61</v>
      </c>
      <c r="H26">
        <v>1644.91</v>
      </c>
      <c r="I26">
        <v>1645.59</v>
      </c>
      <c r="J26">
        <v>1732.41</v>
      </c>
      <c r="K26">
        <v>1809.01</v>
      </c>
    </row>
    <row r="27" spans="1:11" s="9" customFormat="1" x14ac:dyDescent="0.25">
      <c r="A27" s="9" t="s">
        <v>11</v>
      </c>
      <c r="B27">
        <v>29.17</v>
      </c>
      <c r="C27">
        <v>90.96</v>
      </c>
      <c r="D27">
        <v>78.13</v>
      </c>
      <c r="E27">
        <v>49.03</v>
      </c>
      <c r="F27">
        <v>115.01</v>
      </c>
      <c r="G27">
        <v>71.400000000000006</v>
      </c>
      <c r="H27">
        <v>81.38</v>
      </c>
      <c r="I27">
        <v>57.97</v>
      </c>
      <c r="J27">
        <v>59.99</v>
      </c>
      <c r="K27">
        <v>77.77</v>
      </c>
    </row>
    <row r="28" spans="1:11" s="9" customFormat="1" x14ac:dyDescent="0.25">
      <c r="A28" s="9" t="s">
        <v>12</v>
      </c>
      <c r="B28">
        <v>13051.55</v>
      </c>
      <c r="C28">
        <v>14362.05</v>
      </c>
      <c r="D28">
        <v>14859.07</v>
      </c>
      <c r="E28">
        <v>16026.32</v>
      </c>
      <c r="F28">
        <v>17409.11</v>
      </c>
      <c r="G28">
        <v>19149.82</v>
      </c>
      <c r="H28">
        <v>20034.57</v>
      </c>
      <c r="I28">
        <v>17938.169999999998</v>
      </c>
      <c r="J28">
        <v>20740.47</v>
      </c>
      <c r="K28">
        <v>25915.119999999999</v>
      </c>
    </row>
    <row r="29" spans="1:11" s="9" customFormat="1" x14ac:dyDescent="0.25">
      <c r="A29" s="9" t="s">
        <v>13</v>
      </c>
      <c r="B29">
        <v>4060.93</v>
      </c>
      <c r="C29">
        <v>4596.42</v>
      </c>
      <c r="D29">
        <v>5358.21</v>
      </c>
      <c r="E29">
        <v>5549.09</v>
      </c>
      <c r="F29">
        <v>5916.43</v>
      </c>
      <c r="G29">
        <v>6313.92</v>
      </c>
      <c r="H29">
        <v>4441.79</v>
      </c>
      <c r="I29">
        <v>4555.29</v>
      </c>
      <c r="J29">
        <v>5237.34</v>
      </c>
      <c r="K29">
        <v>6438.4</v>
      </c>
    </row>
    <row r="30" spans="1:11" s="9" customFormat="1" x14ac:dyDescent="0.25">
      <c r="A30" s="9" t="s">
        <v>14</v>
      </c>
      <c r="B30">
        <v>8891.3799999999992</v>
      </c>
      <c r="C30">
        <v>9663.17</v>
      </c>
      <c r="D30">
        <v>9344.4500000000007</v>
      </c>
      <c r="E30">
        <v>10289.44</v>
      </c>
      <c r="F30">
        <v>11271.2</v>
      </c>
      <c r="G30">
        <v>12592.33</v>
      </c>
      <c r="H30">
        <v>15306.23</v>
      </c>
      <c r="I30">
        <v>13161.19</v>
      </c>
      <c r="J30">
        <v>15242.66</v>
      </c>
      <c r="K30">
        <v>19191.66</v>
      </c>
    </row>
    <row r="31" spans="1:11" s="9" customFormat="1" x14ac:dyDescent="0.25">
      <c r="A31" s="9" t="s">
        <v>70</v>
      </c>
      <c r="B31">
        <v>4771.92</v>
      </c>
      <c r="C31">
        <v>5009.6899999999996</v>
      </c>
      <c r="D31">
        <v>6840.12</v>
      </c>
      <c r="E31">
        <v>5770.02</v>
      </c>
      <c r="F31">
        <v>6285.21</v>
      </c>
      <c r="G31">
        <v>7048.7</v>
      </c>
      <c r="H31">
        <v>12476.58</v>
      </c>
      <c r="I31">
        <v>13231.96</v>
      </c>
      <c r="J31">
        <v>14171.8</v>
      </c>
      <c r="K31">
        <v>19263.400000000001</v>
      </c>
    </row>
    <row r="32" spans="1:11" s="9" customFormat="1" x14ac:dyDescent="0.25"/>
    <row r="33" spans="1:11" x14ac:dyDescent="0.25">
      <c r="A33" s="9"/>
    </row>
    <row r="34" spans="1:11" x14ac:dyDescent="0.25">
      <c r="A34" s="9"/>
    </row>
    <row r="35" spans="1:11" x14ac:dyDescent="0.25">
      <c r="A35" s="9"/>
    </row>
    <row r="36" spans="1:11" x14ac:dyDescent="0.25">
      <c r="A36" s="9"/>
    </row>
    <row r="37" spans="1:11" x14ac:dyDescent="0.25">
      <c r="A37" s="9"/>
    </row>
    <row r="38" spans="1:11" x14ac:dyDescent="0.25">
      <c r="A38" s="9"/>
    </row>
    <row r="39" spans="1:11" x14ac:dyDescent="0.25">
      <c r="A39" s="9"/>
    </row>
    <row r="40" spans="1:11" x14ac:dyDescent="0.25">
      <c r="A40" s="1" t="s">
        <v>39</v>
      </c>
    </row>
    <row r="41" spans="1:11" s="24" customFormat="1" x14ac:dyDescent="0.25">
      <c r="A41" s="23" t="s">
        <v>38</v>
      </c>
      <c r="B41" s="16">
        <v>44377</v>
      </c>
      <c r="C41" s="16">
        <v>44469</v>
      </c>
      <c r="D41" s="16">
        <v>44561</v>
      </c>
      <c r="E41" s="16">
        <v>44651</v>
      </c>
      <c r="F41" s="16">
        <v>44742</v>
      </c>
      <c r="G41" s="16">
        <v>44834</v>
      </c>
      <c r="H41" s="16">
        <v>44926</v>
      </c>
      <c r="I41" s="16">
        <v>45016</v>
      </c>
      <c r="J41" s="16">
        <v>45107</v>
      </c>
      <c r="K41" s="16">
        <v>45199</v>
      </c>
    </row>
    <row r="42" spans="1:11" s="9" customFormat="1" x14ac:dyDescent="0.25">
      <c r="A42" s="9" t="s">
        <v>6</v>
      </c>
      <c r="B42">
        <v>13247.25</v>
      </c>
      <c r="C42">
        <v>13757.15</v>
      </c>
      <c r="D42">
        <v>17108.16</v>
      </c>
      <c r="E42">
        <v>16555.53</v>
      </c>
      <c r="F42">
        <v>18489.45</v>
      </c>
      <c r="G42">
        <v>17107.990000000002</v>
      </c>
      <c r="H42">
        <v>17704.52</v>
      </c>
      <c r="I42">
        <v>17634.89</v>
      </c>
      <c r="J42">
        <v>17164.46</v>
      </c>
      <c r="K42">
        <v>17774.47</v>
      </c>
    </row>
    <row r="43" spans="1:11" s="9" customFormat="1" x14ac:dyDescent="0.25">
      <c r="A43" s="9" t="s">
        <v>7</v>
      </c>
      <c r="B43">
        <v>8803.51</v>
      </c>
      <c r="C43">
        <v>8739.5499999999993</v>
      </c>
      <c r="D43">
        <v>11510.49</v>
      </c>
      <c r="E43">
        <v>10956.13</v>
      </c>
      <c r="F43">
        <v>12412.32</v>
      </c>
      <c r="G43">
        <v>10848.89</v>
      </c>
      <c r="H43">
        <v>10999.82</v>
      </c>
      <c r="I43">
        <v>11010.89</v>
      </c>
      <c r="J43">
        <v>10494.39</v>
      </c>
      <c r="K43">
        <v>11320.23</v>
      </c>
    </row>
    <row r="44" spans="1:11" s="9" customFormat="1" x14ac:dyDescent="0.25">
      <c r="A44" s="9" t="s">
        <v>9</v>
      </c>
      <c r="B44">
        <v>447.04</v>
      </c>
      <c r="C44">
        <v>468.77</v>
      </c>
      <c r="D44">
        <v>421.92</v>
      </c>
      <c r="E44">
        <v>498.62</v>
      </c>
      <c r="F44">
        <v>320.73</v>
      </c>
      <c r="G44">
        <v>454.68</v>
      </c>
      <c r="H44">
        <v>595.42999999999995</v>
      </c>
      <c r="I44">
        <v>682.52</v>
      </c>
      <c r="J44">
        <v>722.3</v>
      </c>
      <c r="K44">
        <v>664.88</v>
      </c>
    </row>
    <row r="45" spans="1:11" s="9" customFormat="1" x14ac:dyDescent="0.25">
      <c r="A45" s="9" t="s">
        <v>10</v>
      </c>
      <c r="B45">
        <v>414.13</v>
      </c>
      <c r="C45">
        <v>421.73</v>
      </c>
      <c r="D45">
        <v>429.59</v>
      </c>
      <c r="E45">
        <v>466.96</v>
      </c>
      <c r="F45">
        <v>438.12</v>
      </c>
      <c r="G45">
        <v>462.38</v>
      </c>
      <c r="H45">
        <v>447.11</v>
      </c>
      <c r="I45">
        <v>461.4</v>
      </c>
      <c r="J45">
        <v>442.46</v>
      </c>
      <c r="K45">
        <v>453.04</v>
      </c>
    </row>
    <row r="46" spans="1:11" s="9" customFormat="1" x14ac:dyDescent="0.25">
      <c r="A46" s="9" t="s">
        <v>11</v>
      </c>
      <c r="B46">
        <v>9.34</v>
      </c>
      <c r="C46">
        <v>9.75</v>
      </c>
      <c r="D46">
        <v>9.56</v>
      </c>
      <c r="E46">
        <v>10.71</v>
      </c>
      <c r="F46">
        <v>9.25</v>
      </c>
      <c r="G46">
        <v>12.59</v>
      </c>
      <c r="H46">
        <v>9.2100000000000009</v>
      </c>
      <c r="I46">
        <v>12.15</v>
      </c>
      <c r="J46">
        <v>9.9</v>
      </c>
      <c r="K46">
        <v>9.8699999999999992</v>
      </c>
    </row>
    <row r="47" spans="1:11" s="9" customFormat="1" x14ac:dyDescent="0.25">
      <c r="A47" s="9" t="s">
        <v>12</v>
      </c>
      <c r="B47">
        <v>4467.3100000000004</v>
      </c>
      <c r="C47">
        <v>5054.8900000000003</v>
      </c>
      <c r="D47">
        <v>5580.44</v>
      </c>
      <c r="E47">
        <v>5620.35</v>
      </c>
      <c r="F47">
        <v>5950.49</v>
      </c>
      <c r="G47">
        <v>6238.81</v>
      </c>
      <c r="H47">
        <v>6843.81</v>
      </c>
      <c r="I47">
        <v>6832.97</v>
      </c>
      <c r="J47">
        <v>6940.01</v>
      </c>
      <c r="K47">
        <v>6656.21</v>
      </c>
    </row>
    <row r="48" spans="1:11" s="9" customFormat="1" x14ac:dyDescent="0.25">
      <c r="A48" s="9" t="s">
        <v>13</v>
      </c>
      <c r="B48">
        <v>1123.8699999999999</v>
      </c>
      <c r="C48">
        <v>1291.1600000000001</v>
      </c>
      <c r="D48">
        <v>1461.64</v>
      </c>
      <c r="E48">
        <v>1360.67</v>
      </c>
      <c r="F48">
        <v>1488.24</v>
      </c>
      <c r="G48">
        <v>1568.49</v>
      </c>
      <c r="H48">
        <v>1773.72</v>
      </c>
      <c r="I48">
        <v>1607.95</v>
      </c>
      <c r="J48">
        <v>1759.89</v>
      </c>
      <c r="K48">
        <v>1700.31</v>
      </c>
    </row>
    <row r="49" spans="1:11" s="9" customFormat="1" x14ac:dyDescent="0.25">
      <c r="A49" s="9" t="s">
        <v>14</v>
      </c>
      <c r="B49">
        <v>3276.48</v>
      </c>
      <c r="C49">
        <v>3713.76</v>
      </c>
      <c r="D49">
        <v>4056.73</v>
      </c>
      <c r="E49">
        <v>4195.6899999999996</v>
      </c>
      <c r="F49">
        <v>4389.76</v>
      </c>
      <c r="G49">
        <v>4619.7700000000004</v>
      </c>
      <c r="H49">
        <v>5006.6499999999996</v>
      </c>
      <c r="I49">
        <v>5175.4799999999996</v>
      </c>
      <c r="J49">
        <v>5104.93</v>
      </c>
      <c r="K49">
        <v>4898.07</v>
      </c>
    </row>
    <row r="50" spans="1:11" x14ac:dyDescent="0.25">
      <c r="A50" s="9" t="s">
        <v>8</v>
      </c>
      <c r="B50">
        <v>4443.74</v>
      </c>
      <c r="C50">
        <v>5017.6000000000004</v>
      </c>
      <c r="D50">
        <v>5597.67</v>
      </c>
      <c r="E50">
        <v>5599.4</v>
      </c>
      <c r="F50">
        <v>6077.13</v>
      </c>
      <c r="G50">
        <v>6259.1</v>
      </c>
      <c r="H50">
        <v>6704.7</v>
      </c>
      <c r="I50">
        <v>6624</v>
      </c>
      <c r="J50">
        <v>6670.07</v>
      </c>
      <c r="K50">
        <v>6454.24</v>
      </c>
    </row>
    <row r="51" spans="1:11" x14ac:dyDescent="0.25">
      <c r="A51" s="9"/>
    </row>
    <row r="52" spans="1:11" x14ac:dyDescent="0.25">
      <c r="A52" s="9"/>
    </row>
    <row r="53" spans="1:11" x14ac:dyDescent="0.25">
      <c r="A53" s="9"/>
    </row>
    <row r="54" spans="1:11" x14ac:dyDescent="0.25">
      <c r="A54" s="9"/>
    </row>
    <row r="55" spans="1:11" x14ac:dyDescent="0.25">
      <c r="A55" s="1" t="s">
        <v>40</v>
      </c>
    </row>
    <row r="56" spans="1:11" s="24" customFormat="1" x14ac:dyDescent="0.25">
      <c r="A56" s="23" t="s">
        <v>38</v>
      </c>
      <c r="B56" s="16">
        <v>41729</v>
      </c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 x14ac:dyDescent="0.25">
      <c r="A57" s="9" t="s">
        <v>24</v>
      </c>
      <c r="B57">
        <v>795.32</v>
      </c>
      <c r="C57">
        <v>801.55</v>
      </c>
      <c r="D57">
        <v>804.72</v>
      </c>
      <c r="E57">
        <v>1214.74</v>
      </c>
      <c r="F57">
        <v>1220.43</v>
      </c>
      <c r="G57">
        <v>1225.8599999999999</v>
      </c>
      <c r="H57">
        <v>1229.22</v>
      </c>
      <c r="I57">
        <v>1230.8800000000001</v>
      </c>
      <c r="J57">
        <v>1232.33</v>
      </c>
      <c r="K57">
        <v>1242.8</v>
      </c>
    </row>
    <row r="58" spans="1:11" x14ac:dyDescent="0.25">
      <c r="A58" s="9" t="s">
        <v>25</v>
      </c>
      <c r="B58">
        <v>26441.64</v>
      </c>
      <c r="C58">
        <v>30933.94</v>
      </c>
      <c r="D58">
        <v>41874.800000000003</v>
      </c>
      <c r="E58">
        <v>45198.19</v>
      </c>
      <c r="F58">
        <v>51289.68</v>
      </c>
      <c r="G58">
        <v>57915.01</v>
      </c>
      <c r="H58">
        <v>64044.04</v>
      </c>
      <c r="I58">
        <v>59116.46</v>
      </c>
      <c r="J58">
        <v>61223.24</v>
      </c>
      <c r="K58">
        <v>67912.460000000006</v>
      </c>
    </row>
    <row r="59" spans="1:11" x14ac:dyDescent="0.25">
      <c r="A59" s="9" t="s">
        <v>71</v>
      </c>
      <c r="B59">
        <v>242.41</v>
      </c>
      <c r="C59">
        <v>268.8</v>
      </c>
      <c r="D59">
        <v>83.78</v>
      </c>
      <c r="E59">
        <v>45.72</v>
      </c>
      <c r="F59">
        <v>35.92</v>
      </c>
      <c r="G59">
        <v>13.44</v>
      </c>
      <c r="H59">
        <v>277.45</v>
      </c>
      <c r="I59">
        <v>270.83</v>
      </c>
      <c r="J59">
        <v>249.44</v>
      </c>
      <c r="K59">
        <v>306.04000000000002</v>
      </c>
    </row>
    <row r="60" spans="1:11" x14ac:dyDescent="0.25">
      <c r="A60" s="9" t="s">
        <v>72</v>
      </c>
      <c r="B60">
        <v>13369.04</v>
      </c>
      <c r="C60">
        <v>13947.93</v>
      </c>
      <c r="D60">
        <v>8888.0400000000009</v>
      </c>
      <c r="E60">
        <v>9439.67</v>
      </c>
      <c r="F60">
        <v>11694.85</v>
      </c>
      <c r="G60">
        <v>12584.73</v>
      </c>
      <c r="H60">
        <v>11760.04</v>
      </c>
      <c r="I60">
        <v>13142.59</v>
      </c>
      <c r="J60">
        <v>14491.01</v>
      </c>
      <c r="K60">
        <v>16369.66</v>
      </c>
    </row>
    <row r="61" spans="1:11" s="1" customFormat="1" x14ac:dyDescent="0.25">
      <c r="A61" s="1" t="s">
        <v>26</v>
      </c>
      <c r="B61">
        <v>40848.410000000003</v>
      </c>
      <c r="C61">
        <v>45952.22</v>
      </c>
      <c r="D61">
        <v>51651.34</v>
      </c>
      <c r="E61">
        <v>55898.32</v>
      </c>
      <c r="F61">
        <v>64240.88</v>
      </c>
      <c r="G61">
        <v>71739.039999999994</v>
      </c>
      <c r="H61">
        <v>77310.75</v>
      </c>
      <c r="I61">
        <v>73760.759999999995</v>
      </c>
      <c r="J61">
        <v>77196.02</v>
      </c>
      <c r="K61">
        <v>85830.96</v>
      </c>
    </row>
    <row r="62" spans="1:11" x14ac:dyDescent="0.25">
      <c r="A62" s="9" t="s">
        <v>27</v>
      </c>
      <c r="B62">
        <v>12921.3</v>
      </c>
      <c r="C62">
        <v>15303.28</v>
      </c>
      <c r="D62">
        <v>15106.63</v>
      </c>
      <c r="E62">
        <v>15893.48</v>
      </c>
      <c r="F62">
        <v>16523.96</v>
      </c>
      <c r="G62">
        <v>19374.189999999999</v>
      </c>
      <c r="H62">
        <v>21713.34</v>
      </c>
      <c r="I62">
        <v>23298.48</v>
      </c>
      <c r="J62">
        <v>24231.59</v>
      </c>
      <c r="K62">
        <v>25851.27</v>
      </c>
    </row>
    <row r="63" spans="1:11" x14ac:dyDescent="0.25">
      <c r="A63" s="9" t="s">
        <v>28</v>
      </c>
      <c r="B63">
        <v>3117.37</v>
      </c>
      <c r="C63">
        <v>2700.2</v>
      </c>
      <c r="D63">
        <v>2559.7199999999998</v>
      </c>
      <c r="E63">
        <v>3729.89</v>
      </c>
      <c r="F63">
        <v>5508.33</v>
      </c>
      <c r="G63">
        <v>4136.42</v>
      </c>
      <c r="H63">
        <v>3256.46</v>
      </c>
      <c r="I63">
        <v>4011.29</v>
      </c>
      <c r="J63">
        <v>3225.54</v>
      </c>
      <c r="K63">
        <v>3003.3</v>
      </c>
    </row>
    <row r="64" spans="1:11" x14ac:dyDescent="0.25">
      <c r="A64" s="9" t="s">
        <v>29</v>
      </c>
      <c r="B64">
        <v>7284.02</v>
      </c>
      <c r="C64">
        <v>6942.77</v>
      </c>
      <c r="D64">
        <v>11747.59</v>
      </c>
      <c r="E64">
        <v>17581.38</v>
      </c>
      <c r="F64">
        <v>22052.86</v>
      </c>
      <c r="G64">
        <v>25043.49</v>
      </c>
      <c r="H64">
        <v>28663.35</v>
      </c>
      <c r="I64">
        <v>24870.87</v>
      </c>
      <c r="J64">
        <v>24841.01</v>
      </c>
      <c r="K64">
        <v>29415.02</v>
      </c>
    </row>
    <row r="65" spans="1:11" x14ac:dyDescent="0.25">
      <c r="A65" s="9" t="s">
        <v>73</v>
      </c>
      <c r="B65">
        <v>17525.72</v>
      </c>
      <c r="C65">
        <v>21005.97</v>
      </c>
      <c r="D65">
        <v>22237.4</v>
      </c>
      <c r="E65">
        <v>18693.57</v>
      </c>
      <c r="F65">
        <v>20155.73</v>
      </c>
      <c r="G65">
        <v>23184.94</v>
      </c>
      <c r="H65">
        <v>23677.599999999999</v>
      </c>
      <c r="I65">
        <v>21580.12</v>
      </c>
      <c r="J65">
        <v>24897.88</v>
      </c>
      <c r="K65">
        <v>27561.37</v>
      </c>
    </row>
    <row r="66" spans="1:11" s="1" customFormat="1" x14ac:dyDescent="0.25">
      <c r="A66" s="1" t="s">
        <v>26</v>
      </c>
      <c r="B66">
        <v>40848.410000000003</v>
      </c>
      <c r="C66">
        <v>45952.22</v>
      </c>
      <c r="D66">
        <v>51651.34</v>
      </c>
      <c r="E66">
        <v>55898.32</v>
      </c>
      <c r="F66">
        <v>64240.88</v>
      </c>
      <c r="G66">
        <v>71739.039999999994</v>
      </c>
      <c r="H66">
        <v>77310.75</v>
      </c>
      <c r="I66">
        <v>73760.759999999995</v>
      </c>
      <c r="J66">
        <v>77196.02</v>
      </c>
      <c r="K66">
        <v>85830.96</v>
      </c>
    </row>
    <row r="67" spans="1:11" s="9" customFormat="1" x14ac:dyDescent="0.25">
      <c r="A67" s="9" t="s">
        <v>78</v>
      </c>
      <c r="B67">
        <v>2439.21</v>
      </c>
      <c r="C67">
        <v>1982.07</v>
      </c>
      <c r="D67">
        <v>1917.18</v>
      </c>
      <c r="E67">
        <v>2474.29</v>
      </c>
      <c r="F67">
        <v>2682.29</v>
      </c>
      <c r="G67">
        <v>4035.28</v>
      </c>
      <c r="H67">
        <v>2562.48</v>
      </c>
      <c r="I67">
        <v>2501.6999999999998</v>
      </c>
      <c r="J67">
        <v>2461.9</v>
      </c>
      <c r="K67">
        <v>2956.17</v>
      </c>
    </row>
    <row r="68" spans="1:11" x14ac:dyDescent="0.25">
      <c r="A68" s="9" t="s">
        <v>45</v>
      </c>
      <c r="B68">
        <v>8255.24</v>
      </c>
      <c r="C68">
        <v>8586.8700000000008</v>
      </c>
      <c r="D68">
        <v>9062.1</v>
      </c>
      <c r="E68">
        <v>8116.1</v>
      </c>
      <c r="F68">
        <v>7495.09</v>
      </c>
      <c r="G68">
        <v>7859.56</v>
      </c>
      <c r="H68">
        <v>8879.33</v>
      </c>
      <c r="I68">
        <v>10397.16</v>
      </c>
      <c r="J68">
        <v>10864.15</v>
      </c>
      <c r="K68">
        <v>11771.16</v>
      </c>
    </row>
    <row r="69" spans="1:11" x14ac:dyDescent="0.25">
      <c r="A69" s="5" t="s">
        <v>87</v>
      </c>
      <c r="B69">
        <v>3490.19</v>
      </c>
      <c r="C69">
        <v>7896.22</v>
      </c>
      <c r="D69">
        <v>6063.3</v>
      </c>
      <c r="E69">
        <v>2967.4</v>
      </c>
      <c r="F69">
        <v>2899.6</v>
      </c>
      <c r="G69">
        <v>4152.03</v>
      </c>
      <c r="H69">
        <v>7277.34</v>
      </c>
      <c r="I69">
        <v>4659.0200000000004</v>
      </c>
      <c r="J69">
        <v>4654.42</v>
      </c>
      <c r="K69">
        <v>4880.1899999999996</v>
      </c>
    </row>
    <row r="70" spans="1:11" x14ac:dyDescent="0.25">
      <c r="A70" s="5" t="s">
        <v>74</v>
      </c>
      <c r="B70">
        <v>7953182950</v>
      </c>
      <c r="C70">
        <v>8015519541</v>
      </c>
      <c r="D70">
        <v>8047206991</v>
      </c>
      <c r="E70">
        <v>12147383071</v>
      </c>
      <c r="F70">
        <v>12204294911</v>
      </c>
      <c r="G70">
        <v>12258631601</v>
      </c>
      <c r="H70">
        <v>12292231241</v>
      </c>
      <c r="I70">
        <v>12308844231</v>
      </c>
      <c r="J70">
        <v>12323255931</v>
      </c>
      <c r="K70">
        <v>12428017741</v>
      </c>
    </row>
    <row r="71" spans="1:11" x14ac:dyDescent="0.25">
      <c r="A71" s="5" t="s">
        <v>75</v>
      </c>
      <c r="E71">
        <v>4026657100</v>
      </c>
    </row>
    <row r="72" spans="1:11" x14ac:dyDescent="0.25">
      <c r="A72" s="5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25">
      <c r="A74" s="9"/>
    </row>
    <row r="75" spans="1:11" x14ac:dyDescent="0.25">
      <c r="A75" s="9"/>
    </row>
    <row r="76" spans="1:11" x14ac:dyDescent="0.25">
      <c r="A76" s="9"/>
    </row>
    <row r="77" spans="1:11" x14ac:dyDescent="0.25">
      <c r="A77" s="9"/>
    </row>
    <row r="78" spans="1:11" x14ac:dyDescent="0.25">
      <c r="A78" s="9"/>
    </row>
    <row r="79" spans="1:11" x14ac:dyDescent="0.25">
      <c r="A79" s="9"/>
    </row>
    <row r="80" spans="1:11" x14ac:dyDescent="0.25">
      <c r="A80" s="1" t="s">
        <v>41</v>
      </c>
    </row>
    <row r="81" spans="1:11" s="24" customFormat="1" x14ac:dyDescent="0.25">
      <c r="A81" s="23" t="s">
        <v>38</v>
      </c>
      <c r="B81" s="16">
        <v>41729</v>
      </c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 x14ac:dyDescent="0.25">
      <c r="A82" s="9" t="s">
        <v>32</v>
      </c>
      <c r="B82">
        <v>7343.58</v>
      </c>
      <c r="C82">
        <v>9843.2000000000007</v>
      </c>
      <c r="D82">
        <v>9799.0400000000009</v>
      </c>
      <c r="E82">
        <v>10627.31</v>
      </c>
      <c r="F82">
        <v>13169.4</v>
      </c>
      <c r="G82">
        <v>12583.41</v>
      </c>
      <c r="H82">
        <v>14689.66</v>
      </c>
      <c r="I82">
        <v>12526.97</v>
      </c>
      <c r="J82">
        <v>15775.51</v>
      </c>
      <c r="K82">
        <v>18877.55</v>
      </c>
    </row>
    <row r="83" spans="1:11" s="9" customFormat="1" x14ac:dyDescent="0.25">
      <c r="A83" s="9" t="s">
        <v>33</v>
      </c>
      <c r="B83">
        <v>-3254.08</v>
      </c>
      <c r="C83">
        <v>-5275.43</v>
      </c>
      <c r="D83">
        <v>-3920.73</v>
      </c>
      <c r="E83">
        <v>-3250.93</v>
      </c>
      <c r="F83">
        <v>-7113.89</v>
      </c>
      <c r="G83">
        <v>-5545.68</v>
      </c>
      <c r="H83">
        <v>-6174.02</v>
      </c>
      <c r="I83">
        <v>5739.98</v>
      </c>
      <c r="J83">
        <v>-2238.4899999999998</v>
      </c>
      <c r="K83">
        <v>-5732.29</v>
      </c>
    </row>
    <row r="84" spans="1:11" s="9" customFormat="1" x14ac:dyDescent="0.25">
      <c r="A84" s="9" t="s">
        <v>34</v>
      </c>
      <c r="B84">
        <v>-4121.54</v>
      </c>
      <c r="C84">
        <v>-4661.03</v>
      </c>
      <c r="D84">
        <v>-5612.52</v>
      </c>
      <c r="E84">
        <v>-7301.03</v>
      </c>
      <c r="F84">
        <v>-6221.13</v>
      </c>
      <c r="G84">
        <v>-6868.64</v>
      </c>
      <c r="H84">
        <v>-8181.48</v>
      </c>
      <c r="I84">
        <v>-18633.830000000002</v>
      </c>
      <c r="J84">
        <v>-13580.5</v>
      </c>
      <c r="K84">
        <v>-13006.03</v>
      </c>
    </row>
    <row r="85" spans="1:11" s="1" customFormat="1" x14ac:dyDescent="0.25">
      <c r="A85" s="9" t="s">
        <v>35</v>
      </c>
      <c r="B85">
        <v>-32.04</v>
      </c>
      <c r="C85">
        <v>-93.26</v>
      </c>
      <c r="D85">
        <v>265.79000000000002</v>
      </c>
      <c r="E85">
        <v>75.349999999999994</v>
      </c>
      <c r="F85">
        <v>-165.62</v>
      </c>
      <c r="G85">
        <v>169.09</v>
      </c>
      <c r="H85">
        <v>334.16</v>
      </c>
      <c r="I85">
        <v>-366.88</v>
      </c>
      <c r="J85">
        <v>-43.48</v>
      </c>
      <c r="K85">
        <v>139.22999999999999</v>
      </c>
    </row>
    <row r="86" spans="1:11" x14ac:dyDescent="0.25">
      <c r="A86" s="9"/>
    </row>
    <row r="87" spans="1:11" x14ac:dyDescent="0.25">
      <c r="A87" s="9"/>
    </row>
    <row r="88" spans="1:11" x14ac:dyDescent="0.25">
      <c r="A88" s="9"/>
    </row>
    <row r="89" spans="1:11" x14ac:dyDescent="0.25">
      <c r="A89" s="9"/>
    </row>
    <row r="90" spans="1:11" s="1" customFormat="1" x14ac:dyDescent="0.25">
      <c r="A90" s="1" t="s">
        <v>77</v>
      </c>
      <c r="B90">
        <v>235.23</v>
      </c>
      <c r="C90">
        <v>217.23</v>
      </c>
      <c r="D90">
        <v>218.83</v>
      </c>
      <c r="E90">
        <v>280.3</v>
      </c>
      <c r="F90">
        <v>255.5</v>
      </c>
      <c r="G90">
        <v>297.25</v>
      </c>
      <c r="H90">
        <v>171.7</v>
      </c>
      <c r="I90">
        <v>218.5</v>
      </c>
      <c r="J90">
        <v>250.65</v>
      </c>
      <c r="K90">
        <v>383.5</v>
      </c>
    </row>
    <row r="92" spans="1:11" s="1" customFormat="1" x14ac:dyDescent="0.25">
      <c r="A92" s="1" t="s">
        <v>76</v>
      </c>
    </row>
    <row r="93" spans="1:11" x14ac:dyDescent="0.25">
      <c r="A93" s="5" t="s">
        <v>89</v>
      </c>
      <c r="B93" s="31">
        <v>1192.98</v>
      </c>
      <c r="C93" s="31">
        <v>1202.33</v>
      </c>
      <c r="D93" s="31">
        <v>1207.08</v>
      </c>
      <c r="E93" s="31">
        <v>1214.74</v>
      </c>
      <c r="F93" s="31">
        <v>1220.43</v>
      </c>
      <c r="G93" s="31">
        <v>1225.8599999999999</v>
      </c>
      <c r="H93" s="31">
        <v>1229.22</v>
      </c>
      <c r="I93" s="31">
        <v>1230.8800000000001</v>
      </c>
      <c r="J93" s="31">
        <v>1232.33</v>
      </c>
      <c r="K93" s="31">
        <v>1242.8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Input sheet</vt:lpstr>
      <vt:lpstr>Teaser</vt:lpstr>
      <vt:lpstr>Profit &amp; Loss</vt:lpstr>
      <vt:lpstr>Share price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aryan</cp:lastModifiedBy>
  <cp:lastPrinted>2023-11-07T20:25:49Z</cp:lastPrinted>
  <dcterms:created xsi:type="dcterms:W3CDTF">2012-08-17T09:55:37Z</dcterms:created>
  <dcterms:modified xsi:type="dcterms:W3CDTF">2023-11-07T20:26:21Z</dcterms:modified>
</cp:coreProperties>
</file>