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end">ProjectSchedule!$F$1</definedName>
    <definedName localSheetId="0" name="task_start">ProjectSchedule!$E$1</definedName>
    <definedName name="Project_Start">ProjectSchedule!$E$3</definedName>
    <definedName localSheetId="0" name="task_progress">ProjectSchedule!$D$1</definedName>
    <definedName name="Display_Week">ProjectSchedule!$E$4</definedName>
  </definedNames>
  <calcPr/>
</workbook>
</file>

<file path=xl/sharedStrings.xml><?xml version="1.0" encoding="utf-8"?>
<sst xmlns="http://schemas.openxmlformats.org/spreadsheetml/2006/main" count="79" uniqueCount="52">
  <si>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</si>
  <si>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Scientific Calculator</t>
  </si>
  <si>
    <t>SIMPLE GANTT CHART by Vertex42.com</t>
  </si>
  <si>
    <t>Enter Company Name in cell B2.</t>
  </si>
  <si>
    <t>LTTS</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</si>
  <si>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</si>
  <si>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</si>
  <si>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</si>
  <si>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</si>
  <si>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</si>
  <si>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</si>
  <si>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</si>
  <si>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</si>
  <si>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</si>
  <si>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</si>
  <si>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</si>
  <si>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</si>
  <si>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</si>
  <si>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</si>
  <si>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</si>
  <si>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</si>
  <si>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</si>
  <si>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</si>
  <si>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</si>
  <si>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Aryan Aman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</si>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</sst>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7F7F7F"/>
      <name val="Calibri"/>
    </font>
    <font>
      <sz val="14.0"/>
      <color theme="1"/>
      <name val="Calibri"/>
    </font>
    <font>
      <sz val="11.0"/>
      <color theme="1"/>
      <name val="Calibri"/>
    </font>
    <font>
      <u/>
      <sz val="10.0"/>
      <color rgb="FF7F7F7F"/>
      <name val="Arial"/>
    </font>
    <font/>
    <font>
      <sz val="9.0"/>
      <color theme="1"/>
      <name val="Calibri"/>
    </font>
    <font>
      <b/>
      <sz val="9.0"/>
      <color theme="0"/>
      <name val="Calibri"/>
    </font>
    <font>
      <sz val="8.0"/>
      <color theme="0"/>
      <name val="Calibri"/>
    </font>
    <font>
      <color theme="1"/>
      <name val="Calibri"/>
      <scheme val="minor"/>
    </font>
    <font>
      <b/>
      <sz val="11.0"/>
      <color theme="1"/>
      <name val="Calibri"/>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8" fillId="0" fontId="9"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5" fillId="5" fontId="7" numFmtId="0" xfId="0" applyAlignment="1" applyBorder="1" applyFont="1">
      <alignment horizontal="center" vertical="center"/>
    </xf>
    <xf borderId="14" fillId="0" fontId="7" numFmtId="0" xfId="0" applyAlignment="1" applyBorder="1" applyFont="1">
      <alignment horizontal="right" vertical="center"/>
    </xf>
    <xf borderId="15" fillId="6" fontId="14"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14"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14"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2" fontId="15" numFmtId="0" xfId="0" applyAlignment="1" applyBorder="1" applyFill="1" applyFont="1">
      <alignment horizontal="left" vertical="center"/>
    </xf>
    <xf borderId="15" fillId="12" fontId="15"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16" numFmtId="167" xfId="0" applyAlignment="1" applyBorder="1" applyFont="1" applyNumberFormat="1">
      <alignment horizontal="left" vertical="center"/>
    </xf>
    <xf borderId="15" fillId="12" fontId="7" numFmtId="167" xfId="0" applyAlignment="1" applyBorder="1" applyFont="1" applyNumberFormat="1">
      <alignment horizontal="center" vertical="center"/>
    </xf>
    <xf borderId="15" fillId="12" fontId="7" numFmtId="0" xfId="0" applyAlignment="1" applyBorder="1" applyFont="1">
      <alignment horizontal="center" vertical="center"/>
    </xf>
    <xf borderId="14" fillId="12" fontId="7" numFmtId="0" xfId="0" applyAlignment="1" applyBorder="1" applyFont="1">
      <alignment vertical="center"/>
    </xf>
    <xf borderId="0" fillId="0" fontId="7"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f>TODAY()</f>
        <v>44651</v>
      </c>
      <c r="F3" s="16"/>
    </row>
    <row r="4" ht="30.0" customHeight="1">
      <c r="A4" s="1" t="s">
        <v>9</v>
      </c>
      <c r="C4" s="13" t="s">
        <v>10</v>
      </c>
      <c r="D4" s="14"/>
      <c r="E4" s="17">
        <v>1.0</v>
      </c>
      <c r="I4" s="18">
        <f>I5</f>
        <v>44648</v>
      </c>
      <c r="J4" s="19"/>
      <c r="K4" s="19"/>
      <c r="L4" s="19"/>
      <c r="M4" s="19"/>
      <c r="N4" s="19"/>
      <c r="O4" s="20"/>
      <c r="P4" s="18">
        <f>P5</f>
        <v>44655</v>
      </c>
      <c r="Q4" s="19"/>
      <c r="R4" s="19"/>
      <c r="S4" s="19"/>
      <c r="T4" s="19"/>
      <c r="U4" s="19"/>
      <c r="V4" s="20"/>
      <c r="W4" s="18">
        <f>W5</f>
        <v>44662</v>
      </c>
      <c r="X4" s="19"/>
      <c r="Y4" s="19"/>
      <c r="Z4" s="19"/>
      <c r="AA4" s="19"/>
      <c r="AB4" s="19"/>
      <c r="AC4" s="20"/>
      <c r="AD4" s="18">
        <f>AD5</f>
        <v>44669</v>
      </c>
      <c r="AE4" s="19"/>
      <c r="AF4" s="19"/>
      <c r="AG4" s="19"/>
      <c r="AH4" s="19"/>
      <c r="AI4" s="19"/>
      <c r="AJ4" s="20"/>
      <c r="AK4" s="18">
        <f>AK5</f>
        <v>44676</v>
      </c>
      <c r="AL4" s="19"/>
      <c r="AM4" s="19"/>
      <c r="AN4" s="19"/>
      <c r="AO4" s="19"/>
      <c r="AP4" s="19"/>
      <c r="AQ4" s="20"/>
      <c r="AR4" s="18">
        <f>AR5</f>
        <v>44683</v>
      </c>
      <c r="AS4" s="19"/>
      <c r="AT4" s="19"/>
      <c r="AU4" s="19"/>
      <c r="AV4" s="19"/>
      <c r="AW4" s="19"/>
      <c r="AX4" s="20"/>
      <c r="AY4" s="18">
        <f>AY5</f>
        <v>44690</v>
      </c>
      <c r="AZ4" s="19"/>
      <c r="BA4" s="19"/>
      <c r="BB4" s="19"/>
      <c r="BC4" s="19"/>
      <c r="BD4" s="19"/>
      <c r="BE4" s="20"/>
      <c r="BF4" s="18">
        <f>BF5</f>
        <v>44697</v>
      </c>
      <c r="BG4" s="19"/>
      <c r="BH4" s="19"/>
      <c r="BI4" s="19"/>
      <c r="BJ4" s="19"/>
      <c r="BK4" s="19"/>
      <c r="BL4" s="20"/>
    </row>
    <row r="5" ht="15.0" customHeight="1">
      <c r="A5" s="1" t="s">
        <v>11</v>
      </c>
      <c r="B5" s="21"/>
      <c r="C5" s="22"/>
      <c r="D5" s="22"/>
      <c r="E5" s="22"/>
      <c r="F5" s="22"/>
      <c r="G5" s="22"/>
      <c r="I5" s="23">
        <f>Project_Start-WEEKDAY(Project_Start,1)+2+7*(Display_Week-1)</f>
        <v>44648</v>
      </c>
      <c r="J5" s="24">
        <f t="shared" ref="J5:BL5" si="1">I5+1</f>
        <v>44649</v>
      </c>
      <c r="K5" s="24">
        <f t="shared" si="1"/>
        <v>44650</v>
      </c>
      <c r="L5" s="24">
        <f t="shared" si="1"/>
        <v>44651</v>
      </c>
      <c r="M5" s="24">
        <f t="shared" si="1"/>
        <v>44652</v>
      </c>
      <c r="N5" s="24">
        <f t="shared" si="1"/>
        <v>44653</v>
      </c>
      <c r="O5" s="25">
        <f t="shared" si="1"/>
        <v>44654</v>
      </c>
      <c r="P5" s="23">
        <f t="shared" si="1"/>
        <v>44655</v>
      </c>
      <c r="Q5" s="24">
        <f t="shared" si="1"/>
        <v>44656</v>
      </c>
      <c r="R5" s="24">
        <f t="shared" si="1"/>
        <v>44657</v>
      </c>
      <c r="S5" s="24">
        <f t="shared" si="1"/>
        <v>44658</v>
      </c>
      <c r="T5" s="24">
        <f t="shared" si="1"/>
        <v>44659</v>
      </c>
      <c r="U5" s="24">
        <f t="shared" si="1"/>
        <v>44660</v>
      </c>
      <c r="V5" s="25">
        <f t="shared" si="1"/>
        <v>44661</v>
      </c>
      <c r="W5" s="23">
        <f t="shared" si="1"/>
        <v>44662</v>
      </c>
      <c r="X5" s="24">
        <f t="shared" si="1"/>
        <v>44663</v>
      </c>
      <c r="Y5" s="24">
        <f t="shared" si="1"/>
        <v>44664</v>
      </c>
      <c r="Z5" s="24">
        <f t="shared" si="1"/>
        <v>44665</v>
      </c>
      <c r="AA5" s="24">
        <f t="shared" si="1"/>
        <v>44666</v>
      </c>
      <c r="AB5" s="24">
        <f t="shared" si="1"/>
        <v>44667</v>
      </c>
      <c r="AC5" s="25">
        <f t="shared" si="1"/>
        <v>44668</v>
      </c>
      <c r="AD5" s="23">
        <f t="shared" si="1"/>
        <v>44669</v>
      </c>
      <c r="AE5" s="24">
        <f t="shared" si="1"/>
        <v>44670</v>
      </c>
      <c r="AF5" s="24">
        <f t="shared" si="1"/>
        <v>44671</v>
      </c>
      <c r="AG5" s="24">
        <f t="shared" si="1"/>
        <v>44672</v>
      </c>
      <c r="AH5" s="24">
        <f t="shared" si="1"/>
        <v>44673</v>
      </c>
      <c r="AI5" s="24">
        <f t="shared" si="1"/>
        <v>44674</v>
      </c>
      <c r="AJ5" s="25">
        <f t="shared" si="1"/>
        <v>44675</v>
      </c>
      <c r="AK5" s="23">
        <f t="shared" si="1"/>
        <v>44676</v>
      </c>
      <c r="AL5" s="24">
        <f t="shared" si="1"/>
        <v>44677</v>
      </c>
      <c r="AM5" s="24">
        <f t="shared" si="1"/>
        <v>44678</v>
      </c>
      <c r="AN5" s="24">
        <f t="shared" si="1"/>
        <v>44679</v>
      </c>
      <c r="AO5" s="24">
        <f t="shared" si="1"/>
        <v>44680</v>
      </c>
      <c r="AP5" s="24">
        <f t="shared" si="1"/>
        <v>44681</v>
      </c>
      <c r="AQ5" s="25">
        <f t="shared" si="1"/>
        <v>44682</v>
      </c>
      <c r="AR5" s="23">
        <f t="shared" si="1"/>
        <v>44683</v>
      </c>
      <c r="AS5" s="24">
        <f t="shared" si="1"/>
        <v>44684</v>
      </c>
      <c r="AT5" s="24">
        <f t="shared" si="1"/>
        <v>44685</v>
      </c>
      <c r="AU5" s="24">
        <f t="shared" si="1"/>
        <v>44686</v>
      </c>
      <c r="AV5" s="24">
        <f t="shared" si="1"/>
        <v>44687</v>
      </c>
      <c r="AW5" s="24">
        <f t="shared" si="1"/>
        <v>44688</v>
      </c>
      <c r="AX5" s="25">
        <f t="shared" si="1"/>
        <v>44689</v>
      </c>
      <c r="AY5" s="23">
        <f t="shared" si="1"/>
        <v>44690</v>
      </c>
      <c r="AZ5" s="24">
        <f t="shared" si="1"/>
        <v>44691</v>
      </c>
      <c r="BA5" s="24">
        <f t="shared" si="1"/>
        <v>44692</v>
      </c>
      <c r="BB5" s="24">
        <f t="shared" si="1"/>
        <v>44693</v>
      </c>
      <c r="BC5" s="24">
        <f t="shared" si="1"/>
        <v>44694</v>
      </c>
      <c r="BD5" s="24">
        <f t="shared" si="1"/>
        <v>44695</v>
      </c>
      <c r="BE5" s="25">
        <f t="shared" si="1"/>
        <v>44696</v>
      </c>
      <c r="BF5" s="23">
        <f t="shared" si="1"/>
        <v>44697</v>
      </c>
      <c r="BG5" s="24">
        <f t="shared" si="1"/>
        <v>44698</v>
      </c>
      <c r="BH5" s="24">
        <f t="shared" si="1"/>
        <v>44699</v>
      </c>
      <c r="BI5" s="24">
        <f t="shared" si="1"/>
        <v>44700</v>
      </c>
      <c r="BJ5" s="24">
        <f t="shared" si="1"/>
        <v>44701</v>
      </c>
      <c r="BK5" s="24">
        <f t="shared" si="1"/>
        <v>44702</v>
      </c>
      <c r="BL5" s="25">
        <f t="shared" si="1"/>
        <v>44703</v>
      </c>
    </row>
    <row r="6" ht="30.0" customHeight="1">
      <c r="A6" s="1" t="s">
        <v>12</v>
      </c>
      <c r="B6" s="26" t="s">
        <v>13</v>
      </c>
      <c r="C6" s="27" t="s">
        <v>14</v>
      </c>
      <c r="D6" s="27" t="s">
        <v>15</v>
      </c>
      <c r="E6" s="27" t="s">
        <v>16</v>
      </c>
      <c r="F6" s="27" t="s">
        <v>17</v>
      </c>
      <c r="G6" s="27"/>
      <c r="H6" s="27" t="s">
        <v>18</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19</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20</v>
      </c>
      <c r="B8" s="32" t="s">
        <v>21</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22</v>
      </c>
      <c r="B9" s="37" t="s">
        <v>23</v>
      </c>
      <c r="C9" s="38" t="s">
        <v>24</v>
      </c>
      <c r="D9" s="39">
        <v>0.5</v>
      </c>
      <c r="E9" s="40">
        <f>Project_Start</f>
        <v>44651</v>
      </c>
      <c r="F9" s="40">
        <f>E9+3</f>
        <v>44654</v>
      </c>
      <c r="G9" s="36"/>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t="s">
        <v>25</v>
      </c>
      <c r="B10" s="37" t="s">
        <v>26</v>
      </c>
      <c r="C10" s="41"/>
      <c r="D10" s="39">
        <v>0.6</v>
      </c>
      <c r="E10" s="40">
        <f t="shared" ref="E10:E12" si="3">F9</f>
        <v>44654</v>
      </c>
      <c r="F10" s="40">
        <f>E10+2</f>
        <v>44656</v>
      </c>
      <c r="G10" s="36"/>
      <c r="H10" s="36" t="str">
        <f>IF(OR(ISBLANK(ProjectSchedule!task_start),ISBLANK(ProjectSchedule!task_end)),"",ProjectSchedule!task_end-ProjectSchedule!task_start+1)</f>
        <v/>
      </c>
      <c r="I10" s="31"/>
      <c r="J10" s="31"/>
      <c r="K10" s="31"/>
      <c r="L10" s="31"/>
      <c r="M10" s="31"/>
      <c r="N10" s="31"/>
      <c r="O10" s="31"/>
      <c r="P10" s="31"/>
      <c r="Q10" s="31"/>
      <c r="R10" s="31"/>
      <c r="S10" s="31"/>
      <c r="T10" s="31"/>
      <c r="U10" s="42"/>
      <c r="V10" s="4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customHeight="1">
      <c r="A11" s="8"/>
      <c r="B11" s="37" t="s">
        <v>27</v>
      </c>
      <c r="C11" s="41"/>
      <c r="D11" s="39">
        <v>0.5</v>
      </c>
      <c r="E11" s="40">
        <f t="shared" si="3"/>
        <v>44656</v>
      </c>
      <c r="F11" s="40">
        <f>E11+4</f>
        <v>44660</v>
      </c>
      <c r="G11" s="36"/>
      <c r="H11" s="36" t="str">
        <f>IF(OR(ISBLANK(ProjectSchedule!task_start),ISBLANK(ProjectSchedule!task_end)),"",ProjectSchedule!task_end-ProjectSchedule!task_start+1)</f>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8"/>
      <c r="B12" s="37" t="s">
        <v>28</v>
      </c>
      <c r="C12" s="41"/>
      <c r="D12" s="39">
        <v>0.25</v>
      </c>
      <c r="E12" s="40">
        <f t="shared" si="3"/>
        <v>44660</v>
      </c>
      <c r="F12" s="40">
        <f>E12+5</f>
        <v>44665</v>
      </c>
      <c r="G12" s="36"/>
      <c r="H12" s="36" t="str">
        <f>IF(OR(ISBLANK(ProjectSchedule!task_start),ISBLANK(ProjectSchedule!task_end)),"",ProjectSchedule!task_end-ProjectSchedule!task_start+1)</f>
        <v/>
      </c>
      <c r="I12" s="31"/>
      <c r="J12" s="31"/>
      <c r="K12" s="31"/>
      <c r="L12" s="31"/>
      <c r="M12" s="31"/>
      <c r="N12" s="31"/>
      <c r="O12" s="31"/>
      <c r="P12" s="31"/>
      <c r="Q12" s="31"/>
      <c r="R12" s="31"/>
      <c r="S12" s="31"/>
      <c r="T12" s="31"/>
      <c r="U12" s="31"/>
      <c r="V12" s="31"/>
      <c r="W12" s="31"/>
      <c r="X12" s="31"/>
      <c r="Y12" s="4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8"/>
      <c r="B13" s="37" t="s">
        <v>29</v>
      </c>
      <c r="C13" s="41"/>
      <c r="D13" s="39"/>
      <c r="E13" s="40">
        <f>E10+1</f>
        <v>44655</v>
      </c>
      <c r="F13" s="40">
        <f>E13+2</f>
        <v>44657</v>
      </c>
      <c r="G13" s="36"/>
      <c r="H13" s="36" t="str">
        <f>IF(OR(ISBLANK(ProjectSchedule!task_start),ISBLANK(ProjectSchedule!task_end)),"",ProjectSchedule!task_end-ProjectSchedule!task_start+1)</f>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30</v>
      </c>
      <c r="B14" s="43" t="s">
        <v>31</v>
      </c>
      <c r="C14" s="44"/>
      <c r="D14" s="45"/>
      <c r="E14" s="46"/>
      <c r="F14" s="46"/>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7" t="s">
        <v>23</v>
      </c>
      <c r="C15" s="48"/>
      <c r="D15" s="49">
        <v>0.5</v>
      </c>
      <c r="E15" s="50">
        <f>E13+1</f>
        <v>44656</v>
      </c>
      <c r="F15" s="50">
        <f>E15+4</f>
        <v>44660</v>
      </c>
      <c r="G15" s="36"/>
      <c r="H15" s="36" t="str">
        <f>IF(OR(ISBLANK(ProjectSchedule!task_start),ISBLANK(ProjectSchedule!task_end)),"",ProjectSchedule!task_end-ProjectSchedule!task_start+1)</f>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8"/>
      <c r="B16" s="47" t="s">
        <v>26</v>
      </c>
      <c r="C16" s="48"/>
      <c r="D16" s="49">
        <v>0.5</v>
      </c>
      <c r="E16" s="50">
        <f>E15+2</f>
        <v>44658</v>
      </c>
      <c r="F16" s="50">
        <f>E16+5</f>
        <v>44663</v>
      </c>
      <c r="G16" s="36"/>
      <c r="H16" s="36" t="str">
        <f>IF(OR(ISBLANK(ProjectSchedule!task_start),ISBLANK(ProjectSchedule!task_end)),"",ProjectSchedule!task_end-ProjectSchedule!task_start+1)</f>
        <v/>
      </c>
      <c r="I16" s="31"/>
      <c r="J16" s="31"/>
      <c r="K16" s="31"/>
      <c r="L16" s="31"/>
      <c r="M16" s="31"/>
      <c r="N16" s="31"/>
      <c r="O16" s="31"/>
      <c r="P16" s="31"/>
      <c r="Q16" s="31"/>
      <c r="R16" s="31"/>
      <c r="S16" s="31"/>
      <c r="T16" s="31"/>
      <c r="U16" s="42"/>
      <c r="V16" s="4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47" t="s">
        <v>27</v>
      </c>
      <c r="C17" s="48"/>
      <c r="D17" s="49"/>
      <c r="E17" s="50">
        <f>F16</f>
        <v>44663</v>
      </c>
      <c r="F17" s="50">
        <f>E17+3</f>
        <v>44666</v>
      </c>
      <c r="G17" s="36"/>
      <c r="H17" s="36" t="str">
        <f>IF(OR(ISBLANK(ProjectSchedule!task_start),ISBLANK(ProjectSchedule!task_end)),"",ProjectSchedule!task_end-ProjectSchedule!task_start+1)</f>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c r="B18" s="47" t="s">
        <v>28</v>
      </c>
      <c r="C18" s="48"/>
      <c r="D18" s="49"/>
      <c r="E18" s="50">
        <f t="shared" ref="E18:E19" si="4">E17</f>
        <v>44663</v>
      </c>
      <c r="F18" s="50">
        <f>E18+2</f>
        <v>44665</v>
      </c>
      <c r="G18" s="36"/>
      <c r="H18" s="36" t="str">
        <f>IF(OR(ISBLANK(ProjectSchedule!task_start),ISBLANK(ProjectSchedule!task_end)),"",ProjectSchedule!task_end-ProjectSchedule!task_start+1)</f>
        <v/>
      </c>
      <c r="I18" s="31"/>
      <c r="J18" s="31"/>
      <c r="K18" s="31"/>
      <c r="L18" s="31"/>
      <c r="M18" s="31"/>
      <c r="N18" s="31"/>
      <c r="O18" s="31"/>
      <c r="P18" s="31"/>
      <c r="Q18" s="31"/>
      <c r="R18" s="31"/>
      <c r="S18" s="31"/>
      <c r="T18" s="31"/>
      <c r="U18" s="31"/>
      <c r="V18" s="31"/>
      <c r="W18" s="31"/>
      <c r="X18" s="31"/>
      <c r="Y18" s="4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47" t="s">
        <v>29</v>
      </c>
      <c r="C19" s="48"/>
      <c r="D19" s="49"/>
      <c r="E19" s="50">
        <f t="shared" si="4"/>
        <v>44663</v>
      </c>
      <c r="F19" s="50">
        <f>E19+3</f>
        <v>44666</v>
      </c>
      <c r="G19" s="36"/>
      <c r="H19" s="36" t="str">
        <f>IF(OR(ISBLANK(ProjectSchedule!task_start),ISBLANK(ProjectSchedule!task_end)),"",ProjectSchedule!task_end-ProjectSchedule!task_start+1)</f>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t="s">
        <v>32</v>
      </c>
      <c r="B20" s="51" t="s">
        <v>33</v>
      </c>
      <c r="C20" s="52"/>
      <c r="D20" s="53"/>
      <c r="E20" s="54"/>
      <c r="F20" s="54"/>
      <c r="G20" s="36"/>
      <c r="H20" s="36" t="str">
        <f>IF(OR(ISBLANK(ProjectSchedule!task_start),ISBLANK(ProjectSchedule!task_end)),"",ProjectSchedule!task_end-ProjectSchedule!task_start+1)</f>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5" t="s">
        <v>23</v>
      </c>
      <c r="C21" s="56"/>
      <c r="D21" s="57"/>
      <c r="E21" s="58">
        <f>E9+15</f>
        <v>44666</v>
      </c>
      <c r="F21" s="58">
        <f>E21+5</f>
        <v>44671</v>
      </c>
      <c r="G21" s="36"/>
      <c r="H21" s="36" t="str">
        <f>IF(OR(ISBLANK(ProjectSchedule!task_start),ISBLANK(ProjectSchedule!task_end)),"",ProjectSchedule!task_end-ProjectSchedule!task_start+1)</f>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c r="B22" s="55" t="s">
        <v>26</v>
      </c>
      <c r="C22" s="56"/>
      <c r="D22" s="57"/>
      <c r="E22" s="58">
        <f>F21+1</f>
        <v>44672</v>
      </c>
      <c r="F22" s="58">
        <f>E22+4</f>
        <v>44676</v>
      </c>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55" t="s">
        <v>27</v>
      </c>
      <c r="C23" s="56"/>
      <c r="D23" s="57"/>
      <c r="E23" s="58">
        <f>E22+5</f>
        <v>44677</v>
      </c>
      <c r="F23" s="58">
        <f>E23+5</f>
        <v>44682</v>
      </c>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ht="30.0" customHeight="1">
      <c r="A24" s="8"/>
      <c r="B24" s="55" t="s">
        <v>28</v>
      </c>
      <c r="C24" s="56"/>
      <c r="D24" s="57"/>
      <c r="E24" s="58">
        <f>F23+1</f>
        <v>44683</v>
      </c>
      <c r="F24" s="58">
        <f t="shared" ref="F24:F25" si="5">E24+4</f>
        <v>44687</v>
      </c>
      <c r="G24" s="36"/>
      <c r="H24" s="36" t="str">
        <f>IF(OR(ISBLANK(ProjectSchedule!task_start),ISBLANK(ProjectSchedule!task_end)),"",ProjectSchedule!task_end-ProjectSchedule!task_start+1)</f>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ht="30.0" customHeight="1">
      <c r="A25" s="8"/>
      <c r="B25" s="55" t="s">
        <v>29</v>
      </c>
      <c r="C25" s="56"/>
      <c r="D25" s="57"/>
      <c r="E25" s="58">
        <f>E23</f>
        <v>44677</v>
      </c>
      <c r="F25" s="58">
        <f t="shared" si="5"/>
        <v>44681</v>
      </c>
      <c r="G25" s="36"/>
      <c r="H25" s="36" t="str">
        <f>IF(OR(ISBLANK(ProjectSchedule!task_start),ISBLANK(ProjectSchedule!task_end)),"",ProjectSchedule!task_end-ProjectSchedule!task_start+1)</f>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ht="30.0" customHeight="1">
      <c r="A26" s="8" t="s">
        <v>32</v>
      </c>
      <c r="B26" s="59" t="s">
        <v>34</v>
      </c>
      <c r="C26" s="60"/>
      <c r="D26" s="61"/>
      <c r="E26" s="62"/>
      <c r="F26" s="62"/>
      <c r="G26" s="36"/>
      <c r="H26" s="36" t="str">
        <f>IF(OR(ISBLANK(ProjectSchedule!task_start),ISBLANK(ProjectSchedule!task_end)),"",ProjectSchedule!task_end-ProjectSchedule!task_start+1)</f>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ht="30.0" customHeight="1">
      <c r="A27" s="8"/>
      <c r="B27" s="63" t="s">
        <v>23</v>
      </c>
      <c r="C27" s="64"/>
      <c r="D27" s="65"/>
      <c r="E27" s="66" t="s">
        <v>35</v>
      </c>
      <c r="F27" s="66" t="s">
        <v>35</v>
      </c>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c r="B28" s="63" t="s">
        <v>26</v>
      </c>
      <c r="C28" s="64"/>
      <c r="D28" s="65"/>
      <c r="E28" s="66" t="s">
        <v>35</v>
      </c>
      <c r="F28" s="66" t="s">
        <v>35</v>
      </c>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8"/>
      <c r="B29" s="63" t="s">
        <v>27</v>
      </c>
      <c r="C29" s="64"/>
      <c r="D29" s="65"/>
      <c r="E29" s="66" t="s">
        <v>35</v>
      </c>
      <c r="F29" s="66" t="s">
        <v>35</v>
      </c>
      <c r="G29" s="36"/>
      <c r="H29" s="36" t="str">
        <f>IF(OR(ISBLANK(ProjectSchedule!task_start),ISBLANK(ProjectSchedule!task_end)),"",ProjectSchedule!task_end-ProjectSchedule!task_start+1)</f>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ht="30.0" customHeight="1">
      <c r="A30" s="8"/>
      <c r="B30" s="63" t="s">
        <v>28</v>
      </c>
      <c r="C30" s="64"/>
      <c r="D30" s="65"/>
      <c r="E30" s="66" t="s">
        <v>35</v>
      </c>
      <c r="F30" s="66" t="s">
        <v>35</v>
      </c>
      <c r="G30" s="36"/>
      <c r="H30" s="36" t="str">
        <f>IF(OR(ISBLANK(ProjectSchedule!task_start),ISBLANK(ProjectSchedule!task_end)),"",ProjectSchedule!task_end-ProjectSchedule!task_start+1)</f>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ht="30.0" customHeight="1">
      <c r="A31" s="8"/>
      <c r="B31" s="63" t="s">
        <v>29</v>
      </c>
      <c r="C31" s="64"/>
      <c r="D31" s="65"/>
      <c r="E31" s="66" t="s">
        <v>35</v>
      </c>
      <c r="F31" s="66" t="s">
        <v>35</v>
      </c>
      <c r="G31" s="36"/>
      <c r="H31" s="36" t="str">
        <f>IF(OR(ISBLANK(ProjectSchedule!task_start),ISBLANK(ProjectSchedule!task_end)),"",ProjectSchedule!task_end-ProjectSchedule!task_start+1)</f>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ht="30.0" customHeight="1">
      <c r="A32" s="8" t="s">
        <v>36</v>
      </c>
      <c r="B32" s="67"/>
      <c r="C32" s="36"/>
      <c r="D32" s="68"/>
      <c r="E32" s="69"/>
      <c r="F32" s="69"/>
      <c r="G32" s="36"/>
      <c r="H32" s="36" t="str">
        <f>IF(OR(ISBLANK(ProjectSchedule!task_start),ISBLANK(ProjectSchedule!task_end)),"",ProjectSchedule!task_end-ProjectSchedule!task_start+1)</f>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ht="30.0" customHeight="1">
      <c r="A33" s="1" t="s">
        <v>37</v>
      </c>
      <c r="B33" s="70" t="s">
        <v>38</v>
      </c>
      <c r="C33" s="71"/>
      <c r="D33" s="72"/>
      <c r="E33" s="73"/>
      <c r="F33" s="74"/>
      <c r="G33" s="75"/>
      <c r="H33" s="75" t="str">
        <f>IF(OR(ISBLANK(ProjectSchedule!task_start),ISBLANK(ProjectSchedule!task_end)),"",ProjectSchedule!task_end-ProjectSchedule!task_start+1)</f>
        <v/>
      </c>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row>
    <row r="34" ht="30.0" customHeight="1">
      <c r="A34" s="8"/>
      <c r="E34" s="10"/>
      <c r="G34" s="77"/>
    </row>
    <row r="35" ht="30.0" customHeight="1">
      <c r="A35" s="8"/>
      <c r="C35" s="78"/>
      <c r="E35" s="10"/>
      <c r="F35" s="79"/>
    </row>
    <row r="36" ht="30.0" customHeight="1">
      <c r="A36" s="8"/>
      <c r="C36" s="80"/>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33">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hyperlinks>
    <hyperlink r:id="rId1" ref="I1"/>
    <hyperlink r:id="rId2" ref="I2"/>
  </hyperlinks>
  <printOptions horizontalCentered="1"/>
  <pageMargins bottom="0.5" footer="0.0" header="0.0" left="0.35" right="0.35" top="0.35"/>
  <pageSetup fitToHeight="0"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6" width="9.14"/>
    <col customWidth="1" min="7" max="26" width="8.71"/>
  </cols>
  <sheetData>
    <row r="1" ht="46.5" customHeight="1">
      <c r="A1" s="81"/>
      <c r="B1" s="4"/>
      <c r="C1" s="4"/>
      <c r="D1" s="4"/>
      <c r="E1" s="4"/>
      <c r="F1" s="4"/>
      <c r="G1" s="4"/>
      <c r="H1" s="4"/>
      <c r="I1" s="4"/>
      <c r="J1" s="4"/>
      <c r="K1" s="4"/>
      <c r="L1" s="4"/>
      <c r="M1" s="4"/>
      <c r="N1" s="4"/>
      <c r="O1" s="4"/>
      <c r="P1" s="4"/>
      <c r="Q1" s="4"/>
      <c r="R1" s="4"/>
      <c r="S1" s="4"/>
      <c r="T1" s="4"/>
      <c r="U1" s="4"/>
      <c r="V1" s="4"/>
      <c r="W1" s="4"/>
      <c r="X1" s="4"/>
      <c r="Y1" s="4"/>
      <c r="Z1" s="4"/>
    </row>
    <row r="2" ht="12.75" customHeight="1">
      <c r="A2" s="82" t="s">
        <v>2</v>
      </c>
      <c r="B2" s="83"/>
      <c r="C2" s="84"/>
      <c r="D2" s="84"/>
      <c r="E2" s="84"/>
      <c r="F2" s="84"/>
      <c r="G2" s="84"/>
      <c r="H2" s="84"/>
      <c r="I2" s="84"/>
      <c r="J2" s="84"/>
      <c r="K2" s="84"/>
      <c r="L2" s="84"/>
      <c r="M2" s="84"/>
      <c r="N2" s="84"/>
      <c r="O2" s="84"/>
      <c r="P2" s="84"/>
      <c r="Q2" s="84"/>
      <c r="R2" s="84"/>
      <c r="S2" s="84"/>
      <c r="T2" s="84"/>
      <c r="U2" s="84"/>
      <c r="V2" s="84"/>
      <c r="W2" s="84"/>
      <c r="X2" s="84"/>
      <c r="Y2" s="84"/>
      <c r="Z2" s="84"/>
    </row>
    <row r="3" ht="27.0" customHeight="1">
      <c r="A3" s="85" t="s">
        <v>5</v>
      </c>
      <c r="B3" s="86"/>
      <c r="C3" s="87"/>
      <c r="D3" s="87"/>
      <c r="E3" s="87"/>
      <c r="F3" s="87"/>
      <c r="G3" s="87"/>
      <c r="H3" s="87"/>
      <c r="I3" s="87"/>
      <c r="J3" s="87"/>
      <c r="K3" s="87"/>
      <c r="L3" s="87"/>
      <c r="M3" s="87"/>
      <c r="N3" s="87"/>
      <c r="O3" s="87"/>
      <c r="P3" s="87"/>
      <c r="Q3" s="87"/>
      <c r="R3" s="87"/>
      <c r="S3" s="87"/>
      <c r="T3" s="87"/>
      <c r="U3" s="87"/>
      <c r="V3" s="87"/>
      <c r="W3" s="87"/>
      <c r="X3" s="87"/>
      <c r="Y3" s="87"/>
      <c r="Z3" s="87"/>
    </row>
    <row r="4" ht="12.75" customHeight="1">
      <c r="A4" s="88" t="s">
        <v>39</v>
      </c>
      <c r="B4" s="89"/>
      <c r="C4" s="89"/>
      <c r="D4" s="89"/>
      <c r="E4" s="89"/>
      <c r="F4" s="89"/>
      <c r="G4" s="89"/>
      <c r="H4" s="89"/>
      <c r="I4" s="89"/>
      <c r="J4" s="89"/>
      <c r="K4" s="89"/>
      <c r="L4" s="89"/>
      <c r="M4" s="89"/>
      <c r="N4" s="89"/>
      <c r="O4" s="89"/>
      <c r="P4" s="89"/>
      <c r="Q4" s="89"/>
      <c r="R4" s="89"/>
      <c r="S4" s="89"/>
      <c r="T4" s="89"/>
      <c r="U4" s="89"/>
      <c r="V4" s="89"/>
      <c r="W4" s="89"/>
      <c r="X4" s="89"/>
      <c r="Y4" s="89"/>
      <c r="Z4" s="89"/>
    </row>
    <row r="5" ht="73.5" customHeight="1">
      <c r="A5" s="90" t="s">
        <v>40</v>
      </c>
      <c r="B5" s="4"/>
      <c r="C5" s="4"/>
      <c r="D5" s="4"/>
      <c r="E5" s="4"/>
      <c r="F5" s="4"/>
      <c r="G5" s="4"/>
      <c r="H5" s="4"/>
      <c r="I5" s="4"/>
      <c r="J5" s="4"/>
      <c r="K5" s="4"/>
      <c r="L5" s="4"/>
      <c r="M5" s="4"/>
      <c r="N5" s="4"/>
      <c r="O5" s="4"/>
      <c r="P5" s="4"/>
      <c r="Q5" s="4"/>
      <c r="R5" s="4"/>
      <c r="S5" s="4"/>
      <c r="T5" s="4"/>
      <c r="U5" s="4"/>
      <c r="V5" s="4"/>
      <c r="W5" s="4"/>
      <c r="X5" s="4"/>
      <c r="Y5" s="4"/>
      <c r="Z5" s="4"/>
    </row>
    <row r="6" ht="26.25" customHeight="1">
      <c r="A6" s="88" t="s">
        <v>41</v>
      </c>
      <c r="B6" s="4"/>
      <c r="C6" s="4"/>
      <c r="D6" s="4"/>
      <c r="E6" s="4"/>
      <c r="F6" s="4"/>
      <c r="G6" s="4"/>
      <c r="H6" s="4"/>
      <c r="I6" s="4"/>
      <c r="J6" s="4"/>
      <c r="K6" s="4"/>
      <c r="L6" s="4"/>
      <c r="M6" s="4"/>
      <c r="N6" s="4"/>
      <c r="O6" s="4"/>
      <c r="P6" s="4"/>
      <c r="Q6" s="4"/>
      <c r="R6" s="4"/>
      <c r="S6" s="4"/>
      <c r="T6" s="4"/>
      <c r="U6" s="4"/>
      <c r="V6" s="4"/>
      <c r="W6" s="4"/>
      <c r="X6" s="4"/>
      <c r="Y6" s="4"/>
      <c r="Z6" s="4"/>
    </row>
    <row r="7" ht="204.75" customHeight="1">
      <c r="A7" s="91" t="s">
        <v>42</v>
      </c>
      <c r="B7" s="81"/>
      <c r="C7" s="81"/>
      <c r="D7" s="81"/>
      <c r="E7" s="81"/>
      <c r="F7" s="81"/>
      <c r="G7" s="81"/>
      <c r="H7" s="81"/>
      <c r="I7" s="81"/>
      <c r="J7" s="81"/>
      <c r="K7" s="81"/>
      <c r="L7" s="81"/>
      <c r="M7" s="81"/>
      <c r="N7" s="81"/>
      <c r="O7" s="81"/>
      <c r="P7" s="81"/>
      <c r="Q7" s="81"/>
      <c r="R7" s="81"/>
      <c r="S7" s="81"/>
      <c r="T7" s="81"/>
      <c r="U7" s="81"/>
      <c r="V7" s="81"/>
      <c r="W7" s="81"/>
      <c r="X7" s="81"/>
      <c r="Y7" s="81"/>
      <c r="Z7" s="81"/>
    </row>
    <row r="8" ht="12.75" customHeight="1">
      <c r="A8" s="88" t="s">
        <v>43</v>
      </c>
      <c r="B8" s="89"/>
      <c r="C8" s="89"/>
      <c r="D8" s="89"/>
      <c r="E8" s="89"/>
      <c r="F8" s="89"/>
      <c r="G8" s="89"/>
      <c r="H8" s="89"/>
      <c r="I8" s="89"/>
      <c r="J8" s="89"/>
      <c r="K8" s="89"/>
      <c r="L8" s="89"/>
      <c r="M8" s="89"/>
      <c r="N8" s="89"/>
      <c r="O8" s="89"/>
      <c r="P8" s="89"/>
      <c r="Q8" s="89"/>
      <c r="R8" s="89"/>
      <c r="S8" s="89"/>
      <c r="T8" s="89"/>
      <c r="U8" s="89"/>
      <c r="V8" s="89"/>
      <c r="W8" s="89"/>
      <c r="X8" s="89"/>
      <c r="Y8" s="89"/>
      <c r="Z8" s="89"/>
    </row>
    <row r="9" ht="12.75" customHeight="1">
      <c r="A9" s="90" t="s">
        <v>44</v>
      </c>
      <c r="B9" s="4"/>
      <c r="C9" s="4"/>
      <c r="D9" s="4"/>
      <c r="E9" s="4"/>
      <c r="F9" s="4"/>
      <c r="G9" s="4"/>
      <c r="H9" s="4"/>
      <c r="I9" s="4"/>
      <c r="J9" s="4"/>
      <c r="K9" s="4"/>
      <c r="L9" s="4"/>
      <c r="M9" s="4"/>
      <c r="N9" s="4"/>
      <c r="O9" s="4"/>
      <c r="P9" s="4"/>
      <c r="Q9" s="4"/>
      <c r="R9" s="4"/>
      <c r="S9" s="4"/>
      <c r="T9" s="4"/>
      <c r="U9" s="4"/>
      <c r="V9" s="4"/>
      <c r="W9" s="4"/>
      <c r="X9" s="4"/>
      <c r="Y9" s="4"/>
      <c r="Z9" s="4"/>
    </row>
    <row r="10" ht="27.75" customHeight="1">
      <c r="A10" s="92" t="s">
        <v>45</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2.75" customHeight="1">
      <c r="A11" s="88" t="s">
        <v>46</v>
      </c>
      <c r="B11" s="89"/>
      <c r="C11" s="89"/>
      <c r="D11" s="89"/>
      <c r="E11" s="89"/>
      <c r="F11" s="89"/>
      <c r="G11" s="89"/>
      <c r="H11" s="89"/>
      <c r="I11" s="89"/>
      <c r="J11" s="89"/>
      <c r="K11" s="89"/>
      <c r="L11" s="89"/>
      <c r="M11" s="89"/>
      <c r="N11" s="89"/>
      <c r="O11" s="89"/>
      <c r="P11" s="89"/>
      <c r="Q11" s="89"/>
      <c r="R11" s="89"/>
      <c r="S11" s="89"/>
      <c r="T11" s="89"/>
      <c r="U11" s="89"/>
      <c r="V11" s="89"/>
      <c r="W11" s="89"/>
      <c r="X11" s="89"/>
      <c r="Y11" s="89"/>
      <c r="Z11" s="89"/>
    </row>
    <row r="12" ht="12.75" customHeight="1">
      <c r="A12" s="90" t="s">
        <v>47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2" t="s">
        <v>48</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2.75" customHeight="1">
      <c r="A14" s="88" t="s">
        <v>49</v>
      </c>
      <c r="B14" s="89"/>
      <c r="C14" s="89"/>
      <c r="D14" s="89"/>
      <c r="E14" s="89"/>
      <c r="F14" s="89"/>
      <c r="G14" s="89"/>
      <c r="H14" s="89"/>
      <c r="I14" s="89"/>
      <c r="J14" s="89"/>
      <c r="K14" s="89"/>
      <c r="L14" s="89"/>
      <c r="M14" s="89"/>
      <c r="N14" s="89"/>
      <c r="O14" s="89"/>
      <c r="P14" s="89"/>
      <c r="Q14" s="89"/>
      <c r="R14" s="89"/>
      <c r="S14" s="89"/>
      <c r="T14" s="89"/>
      <c r="U14" s="89"/>
      <c r="V14" s="89"/>
      <c r="W14" s="89"/>
      <c r="X14" s="89"/>
      <c r="Y14" s="89"/>
      <c r="Z14" s="89"/>
    </row>
    <row r="15" ht="75.0" customHeight="1">
      <c r="A15" s="90" t="s">
        <v>50</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0" t="s">
        <v>51</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1"/>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1"/>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1"/>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1"/>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1"/>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1"/>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1"/>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1"/>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1"/>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1"/>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1"/>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1"/>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1"/>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1"/>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1"/>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1"/>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1"/>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1"/>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1"/>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1"/>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1"/>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1"/>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1"/>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1"/>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1"/>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1"/>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1"/>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1"/>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1"/>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1"/>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1"/>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1"/>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1"/>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1"/>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1"/>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1"/>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1"/>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1"/>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1"/>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1"/>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1"/>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1"/>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1"/>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1"/>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1"/>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1"/>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1"/>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1"/>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1"/>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1"/>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1"/>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1"/>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1"/>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1"/>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1"/>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1"/>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1"/>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1"/>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1"/>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1"/>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1"/>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1"/>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1"/>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1"/>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1"/>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1"/>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1"/>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1"/>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1"/>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1"/>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1"/>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1"/>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1"/>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1"/>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1"/>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1"/>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1"/>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1"/>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1"/>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1"/>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1"/>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1"/>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1"/>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1"/>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1"/>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